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codeName="ThisWorkbook" defaultThemeVersion="124226"/>
  <xr:revisionPtr revIDLastSave="7" documentId="8_{FF0217BA-14CE-4C82-950E-C4B1A7FF478A}" xr6:coauthVersionLast="47" xr6:coauthVersionMax="47" xr10:uidLastSave="{5409A078-5912-4489-A263-801E4916E785}"/>
  <workbookProtection workbookAlgorithmName="SHA-512" workbookHashValue="T+gO6Q08qWuTQ5pFH+ay0CUPnJMdYe/TbYGimNdryE6Qi88xOoKIPOxijmHT4QXx3zCcBf7lEsfi/cal/zbMbQ==" workbookSaltValue="0MzkcuZgWqzsQ1XtF5ZxOA==" workbookSpinCount="100000" lockStructure="1"/>
  <bookViews>
    <workbookView xWindow="-120" yWindow="-120" windowWidth="23280" windowHeight="14880" tabRatio="638" xr2:uid="{00000000-000D-0000-FFFF-FFFF00000000}"/>
  </bookViews>
  <sheets>
    <sheet name="Flight Details" sheetId="1" r:id="rId1"/>
    <sheet name="Control Sheet - Hide" sheetId="2" state="hidden" r:id="rId2"/>
  </sheets>
  <definedNames>
    <definedName name="_xlnm._FilterDatabase" localSheetId="0" hidden="1">'Flight Details'!$C$10:$M$10</definedName>
    <definedName name="FailCreOrPas">'Flight Details'!$P$9</definedName>
    <definedName name="FailDatOfBir">'Flight Details'!$X$9</definedName>
    <definedName name="FailFirNamFor">'Flight Details'!$U$9</definedName>
    <definedName name="FailMidNam">'Flight Details'!$V$9</definedName>
    <definedName name="FailNat">'Flight Details'!$W$9</definedName>
    <definedName name="FailRowCom">'Flight Details'!$AA$9</definedName>
    <definedName name="FailSex">'Flight Details'!$Y$9</definedName>
    <definedName name="FailSur">'Flight Details'!$T$9</definedName>
    <definedName name="FailTraDocExpDat">'Flight Details'!$Z$9</definedName>
    <definedName name="FailTraDocIssSta">'Flight Details'!$R$9</definedName>
    <definedName name="FailTraDocNum">'Flight Details'!$S$9</definedName>
    <definedName name="FailTravDocType">'Flight Details'!$Q$9</definedName>
    <definedName name="FailVoyDetOut">'Flight Details'!$AE$10</definedName>
    <definedName name="Manifest">'Flight Details'!$C$11:$M$2510</definedName>
    <definedName name="MesBlaVoyFie">'Control Sheet - Hide'!$N$24</definedName>
    <definedName name="MesComplete">'Control Sheet - Hide'!$N$26</definedName>
    <definedName name="MesCrewOrPas">'Control Sheet - Hide'!$N$11</definedName>
    <definedName name="MesDatOfBir">'Control Sheet - Hide'!$N$19</definedName>
    <definedName name="MesFirNamFor">'Control Sheet - Hide'!$N$16</definedName>
    <definedName name="MesInvVoyFie">'Control Sheet - Hide'!$N$25</definedName>
    <definedName name="MesMidNam">'Control Sheet - Hide'!$N$17</definedName>
    <definedName name="MesNat">'Control Sheet - Hide'!$N$18</definedName>
    <definedName name="MesNewMan">'Control Sheet - Hide'!$N$23</definedName>
    <definedName name="MesRowCom">'Control Sheet - Hide'!$N$22</definedName>
    <definedName name="MesSex">'Control Sheet - Hide'!$N$20</definedName>
    <definedName name="MesSur">'Control Sheet - Hide'!$N$15</definedName>
    <definedName name="MesTraDocExpDat">'Control Sheet - Hide'!$N$21</definedName>
    <definedName name="MesTraDocIssSta">'Control Sheet - Hide'!$N$13</definedName>
    <definedName name="MesTraDocNum">'Control Sheet - Hide'!$N$14</definedName>
    <definedName name="MesTraDocTyp">'Control Sheet - Hide'!$N$12</definedName>
    <definedName name="OutcomeStatus">'Flight Details'!$P$5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2509" i="1" l="1"/>
  <c r="Y2509" i="1" a="1"/>
  <c r="X2509" i="1"/>
  <c r="W2509" i="1" a="1"/>
  <c r="V2509" i="1" a="1"/>
  <c r="U2509" i="1" a="1"/>
  <c r="T2509" i="1" a="1"/>
  <c r="S2509" i="1" a="1"/>
  <c r="R2509" i="1" a="1"/>
  <c r="Q2509" i="1" a="1"/>
  <c r="P2509" i="1" a="1"/>
  <c r="Z2508" i="1"/>
  <c r="Y2508" i="1" a="1"/>
  <c r="X2508" i="1"/>
  <c r="W2508" i="1" a="1"/>
  <c r="V2508" i="1" a="1"/>
  <c r="U2508" i="1" a="1"/>
  <c r="T2508" i="1" a="1"/>
  <c r="S2508" i="1" a="1"/>
  <c r="R2508" i="1" a="1"/>
  <c r="Q2508" i="1" a="1"/>
  <c r="P2508" i="1" a="1"/>
  <c r="Z2507" i="1"/>
  <c r="Y2507" i="1" a="1"/>
  <c r="X2507" i="1"/>
  <c r="W2507" i="1" a="1"/>
  <c r="V2507" i="1" a="1"/>
  <c r="U2507" i="1" a="1"/>
  <c r="T2507" i="1" a="1"/>
  <c r="S2507" i="1" a="1"/>
  <c r="R2507" i="1" a="1"/>
  <c r="Q2507" i="1" a="1"/>
  <c r="P2507" i="1" a="1"/>
  <c r="Z2506" i="1"/>
  <c r="Y2506" i="1" a="1"/>
  <c r="X2506" i="1"/>
  <c r="W2506" i="1" a="1"/>
  <c r="V2506" i="1" a="1"/>
  <c r="U2506" i="1" a="1"/>
  <c r="T2506" i="1" a="1"/>
  <c r="S2506" i="1" a="1"/>
  <c r="R2506" i="1" a="1"/>
  <c r="Q2506" i="1" a="1"/>
  <c r="P2506" i="1" a="1"/>
  <c r="Z2505" i="1"/>
  <c r="Y2505" i="1" a="1"/>
  <c r="X2505" i="1"/>
  <c r="W2505" i="1" a="1"/>
  <c r="V2505" i="1" a="1"/>
  <c r="U2505" i="1" a="1"/>
  <c r="T2505" i="1" a="1"/>
  <c r="S2505" i="1" a="1"/>
  <c r="R2505" i="1" a="1"/>
  <c r="Q2505" i="1" a="1"/>
  <c r="P2505" i="1" a="1"/>
  <c r="Z2504" i="1"/>
  <c r="Y2504" i="1" a="1"/>
  <c r="X2504" i="1"/>
  <c r="W2504" i="1" a="1"/>
  <c r="V2504" i="1" a="1"/>
  <c r="U2504" i="1" a="1"/>
  <c r="T2504" i="1" a="1"/>
  <c r="S2504" i="1" a="1"/>
  <c r="R2504" i="1" a="1"/>
  <c r="Q2504" i="1" a="1"/>
  <c r="P2504" i="1" a="1"/>
  <c r="Z2503" i="1"/>
  <c r="Y2503" i="1" a="1"/>
  <c r="X2503" i="1"/>
  <c r="W2503" i="1" a="1"/>
  <c r="V2503" i="1" a="1"/>
  <c r="U2503" i="1" a="1"/>
  <c r="T2503" i="1" a="1"/>
  <c r="S2503" i="1" a="1"/>
  <c r="R2503" i="1" a="1"/>
  <c r="Q2503" i="1" a="1"/>
  <c r="P2503" i="1" a="1"/>
  <c r="Z2502" i="1"/>
  <c r="Y2502" i="1" a="1"/>
  <c r="X2502" i="1"/>
  <c r="W2502" i="1" a="1"/>
  <c r="V2502" i="1" a="1"/>
  <c r="U2502" i="1" a="1"/>
  <c r="T2502" i="1" a="1"/>
  <c r="S2502" i="1" a="1"/>
  <c r="R2502" i="1" a="1"/>
  <c r="Q2502" i="1" a="1"/>
  <c r="P2502" i="1" a="1"/>
  <c r="Z2501" i="1"/>
  <c r="Y2501" i="1" a="1"/>
  <c r="X2501" i="1"/>
  <c r="W2501" i="1" a="1"/>
  <c r="V2501" i="1" a="1"/>
  <c r="U2501" i="1" a="1"/>
  <c r="T2501" i="1" a="1"/>
  <c r="S2501" i="1" a="1"/>
  <c r="R2501" i="1" a="1"/>
  <c r="Q2501" i="1" a="1"/>
  <c r="P2501" i="1" a="1"/>
  <c r="Z2500" i="1"/>
  <c r="Y2500" i="1" a="1"/>
  <c r="X2500" i="1"/>
  <c r="W2500" i="1" a="1"/>
  <c r="V2500" i="1" a="1"/>
  <c r="U2500" i="1" a="1"/>
  <c r="T2500" i="1" a="1"/>
  <c r="S2500" i="1" a="1"/>
  <c r="R2500" i="1" a="1"/>
  <c r="Q2500" i="1" a="1"/>
  <c r="P2500" i="1" a="1"/>
  <c r="Z2499" i="1"/>
  <c r="Y2499" i="1" a="1"/>
  <c r="X2499" i="1"/>
  <c r="W2499" i="1" a="1"/>
  <c r="V2499" i="1" a="1"/>
  <c r="U2499" i="1" a="1"/>
  <c r="T2499" i="1" a="1"/>
  <c r="S2499" i="1" a="1"/>
  <c r="R2499" i="1" a="1"/>
  <c r="Q2499" i="1" a="1"/>
  <c r="P2499" i="1" a="1"/>
  <c r="Z2498" i="1"/>
  <c r="Y2498" i="1" a="1"/>
  <c r="X2498" i="1"/>
  <c r="W2498" i="1" a="1"/>
  <c r="V2498" i="1" a="1"/>
  <c r="U2498" i="1" a="1"/>
  <c r="T2498" i="1" a="1"/>
  <c r="S2498" i="1" a="1"/>
  <c r="R2498" i="1" a="1"/>
  <c r="Q2498" i="1" a="1"/>
  <c r="P2498" i="1" a="1"/>
  <c r="Z2497" i="1"/>
  <c r="Y2497" i="1" a="1"/>
  <c r="X2497" i="1"/>
  <c r="W2497" i="1" a="1"/>
  <c r="V2497" i="1" a="1"/>
  <c r="U2497" i="1" a="1"/>
  <c r="T2497" i="1" a="1"/>
  <c r="S2497" i="1" a="1"/>
  <c r="R2497" i="1" a="1"/>
  <c r="Q2497" i="1" a="1"/>
  <c r="P2497" i="1" a="1"/>
  <c r="Z2496" i="1"/>
  <c r="Y2496" i="1" a="1"/>
  <c r="X2496" i="1"/>
  <c r="W2496" i="1" a="1"/>
  <c r="V2496" i="1" a="1"/>
  <c r="U2496" i="1" a="1"/>
  <c r="T2496" i="1" a="1"/>
  <c r="S2496" i="1" a="1"/>
  <c r="R2496" i="1" a="1"/>
  <c r="Q2496" i="1" a="1"/>
  <c r="P2496" i="1" a="1"/>
  <c r="Z2495" i="1"/>
  <c r="Y2495" i="1" a="1"/>
  <c r="X2495" i="1"/>
  <c r="W2495" i="1" a="1"/>
  <c r="V2495" i="1" a="1"/>
  <c r="U2495" i="1" a="1"/>
  <c r="T2495" i="1" a="1"/>
  <c r="S2495" i="1" a="1"/>
  <c r="R2495" i="1" a="1"/>
  <c r="Q2495" i="1" a="1"/>
  <c r="P2495" i="1" a="1"/>
  <c r="Z2494" i="1"/>
  <c r="Y2494" i="1" a="1"/>
  <c r="X2494" i="1"/>
  <c r="W2494" i="1" a="1"/>
  <c r="V2494" i="1" a="1"/>
  <c r="U2494" i="1" a="1"/>
  <c r="T2494" i="1" a="1"/>
  <c r="S2494" i="1" a="1"/>
  <c r="R2494" i="1" a="1"/>
  <c r="Q2494" i="1" a="1"/>
  <c r="P2494" i="1" a="1"/>
  <c r="Z2493" i="1"/>
  <c r="Y2493" i="1" a="1"/>
  <c r="X2493" i="1"/>
  <c r="W2493" i="1" a="1"/>
  <c r="V2493" i="1" a="1"/>
  <c r="U2493" i="1" a="1"/>
  <c r="T2493" i="1" a="1"/>
  <c r="S2493" i="1" a="1"/>
  <c r="R2493" i="1" a="1"/>
  <c r="Q2493" i="1" a="1"/>
  <c r="P2493" i="1" a="1"/>
  <c r="Z2492" i="1"/>
  <c r="Y2492" i="1" a="1"/>
  <c r="X2492" i="1"/>
  <c r="W2492" i="1" a="1"/>
  <c r="V2492" i="1" a="1"/>
  <c r="U2492" i="1" a="1"/>
  <c r="T2492" i="1" a="1"/>
  <c r="S2492" i="1" a="1"/>
  <c r="R2492" i="1" a="1"/>
  <c r="Q2492" i="1" a="1"/>
  <c r="P2492" i="1" a="1"/>
  <c r="Z2491" i="1"/>
  <c r="Y2491" i="1" a="1"/>
  <c r="X2491" i="1"/>
  <c r="W2491" i="1" a="1"/>
  <c r="V2491" i="1" a="1"/>
  <c r="U2491" i="1" a="1"/>
  <c r="T2491" i="1" a="1"/>
  <c r="S2491" i="1" a="1"/>
  <c r="R2491" i="1" a="1"/>
  <c r="Q2491" i="1" a="1"/>
  <c r="P2491" i="1" a="1"/>
  <c r="Z2490" i="1"/>
  <c r="Y2490" i="1" a="1"/>
  <c r="X2490" i="1"/>
  <c r="W2490" i="1" a="1"/>
  <c r="V2490" i="1" a="1"/>
  <c r="U2490" i="1" a="1"/>
  <c r="T2490" i="1" a="1"/>
  <c r="S2490" i="1" a="1"/>
  <c r="R2490" i="1" a="1"/>
  <c r="Q2490" i="1" a="1"/>
  <c r="P2490" i="1" a="1"/>
  <c r="Z2489" i="1"/>
  <c r="Y2489" i="1" a="1"/>
  <c r="X2489" i="1"/>
  <c r="W2489" i="1" a="1"/>
  <c r="V2489" i="1" a="1"/>
  <c r="U2489" i="1" a="1"/>
  <c r="T2489" i="1" a="1"/>
  <c r="S2489" i="1" a="1"/>
  <c r="R2489" i="1" a="1"/>
  <c r="Q2489" i="1" a="1"/>
  <c r="P2489" i="1" a="1"/>
  <c r="Z2488" i="1"/>
  <c r="Y2488" i="1" a="1"/>
  <c r="X2488" i="1"/>
  <c r="W2488" i="1" a="1"/>
  <c r="V2488" i="1" a="1"/>
  <c r="U2488" i="1" a="1"/>
  <c r="T2488" i="1" a="1"/>
  <c r="S2488" i="1" a="1"/>
  <c r="R2488" i="1" a="1"/>
  <c r="Q2488" i="1" a="1"/>
  <c r="P2488" i="1" a="1"/>
  <c r="Z2487" i="1"/>
  <c r="Y2487" i="1" a="1"/>
  <c r="X2487" i="1"/>
  <c r="W2487" i="1" a="1"/>
  <c r="V2487" i="1" a="1"/>
  <c r="U2487" i="1" a="1"/>
  <c r="T2487" i="1" a="1"/>
  <c r="S2487" i="1" a="1"/>
  <c r="R2487" i="1" a="1"/>
  <c r="Q2487" i="1" a="1"/>
  <c r="P2487" i="1" a="1"/>
  <c r="Z2486" i="1"/>
  <c r="Y2486" i="1" a="1"/>
  <c r="X2486" i="1"/>
  <c r="W2486" i="1" a="1"/>
  <c r="V2486" i="1" a="1"/>
  <c r="U2486" i="1" a="1"/>
  <c r="T2486" i="1" a="1"/>
  <c r="S2486" i="1" a="1"/>
  <c r="R2486" i="1" a="1"/>
  <c r="Q2486" i="1" a="1"/>
  <c r="P2486" i="1" a="1"/>
  <c r="AA2486" i="1" s="1"/>
  <c r="Z2485" i="1"/>
  <c r="Y2485" i="1" a="1"/>
  <c r="X2485" i="1"/>
  <c r="W2485" i="1" a="1"/>
  <c r="V2485" i="1" a="1"/>
  <c r="U2485" i="1" a="1"/>
  <c r="T2485" i="1" a="1"/>
  <c r="S2485" i="1" a="1"/>
  <c r="R2485" i="1" a="1"/>
  <c r="Q2485" i="1" a="1"/>
  <c r="P2485" i="1" a="1"/>
  <c r="Z2484" i="1"/>
  <c r="Y2484" i="1" a="1"/>
  <c r="X2484" i="1"/>
  <c r="W2484" i="1" a="1"/>
  <c r="V2484" i="1" a="1"/>
  <c r="U2484" i="1" a="1"/>
  <c r="T2484" i="1" a="1"/>
  <c r="S2484" i="1" a="1"/>
  <c r="R2484" i="1" a="1"/>
  <c r="Q2484" i="1" a="1"/>
  <c r="P2484" i="1" a="1"/>
  <c r="Z2483" i="1"/>
  <c r="Y2483" i="1" a="1"/>
  <c r="X2483" i="1"/>
  <c r="W2483" i="1" a="1"/>
  <c r="V2483" i="1" a="1"/>
  <c r="U2483" i="1" a="1"/>
  <c r="T2483" i="1" a="1"/>
  <c r="S2483" i="1" a="1"/>
  <c r="R2483" i="1" a="1"/>
  <c r="Q2483" i="1" a="1"/>
  <c r="P2483" i="1" a="1"/>
  <c r="Z2482" i="1"/>
  <c r="Y2482" i="1" a="1"/>
  <c r="X2482" i="1"/>
  <c r="W2482" i="1" a="1"/>
  <c r="V2482" i="1" a="1"/>
  <c r="U2482" i="1" a="1"/>
  <c r="T2482" i="1" a="1"/>
  <c r="S2482" i="1" a="1"/>
  <c r="R2482" i="1" a="1"/>
  <c r="Q2482" i="1" a="1"/>
  <c r="P2482" i="1" a="1"/>
  <c r="Z2481" i="1"/>
  <c r="Y2481" i="1" a="1"/>
  <c r="X2481" i="1"/>
  <c r="W2481" i="1" a="1"/>
  <c r="V2481" i="1" a="1"/>
  <c r="U2481" i="1" a="1"/>
  <c r="T2481" i="1" a="1"/>
  <c r="S2481" i="1" a="1"/>
  <c r="R2481" i="1" a="1"/>
  <c r="Q2481" i="1" a="1"/>
  <c r="P2481" i="1" a="1"/>
  <c r="Z2480" i="1"/>
  <c r="Y2480" i="1" a="1"/>
  <c r="X2480" i="1"/>
  <c r="W2480" i="1" a="1"/>
  <c r="V2480" i="1" a="1"/>
  <c r="U2480" i="1" a="1"/>
  <c r="T2480" i="1" a="1"/>
  <c r="S2480" i="1" a="1"/>
  <c r="R2480" i="1" a="1"/>
  <c r="Q2480" i="1" a="1"/>
  <c r="P2480" i="1" a="1"/>
  <c r="Z2479" i="1"/>
  <c r="Y2479" i="1" a="1"/>
  <c r="X2479" i="1"/>
  <c r="W2479" i="1" a="1"/>
  <c r="V2479" i="1" a="1"/>
  <c r="U2479" i="1" a="1"/>
  <c r="T2479" i="1" a="1"/>
  <c r="S2479" i="1" a="1"/>
  <c r="R2479" i="1" a="1"/>
  <c r="Q2479" i="1" a="1"/>
  <c r="P2479" i="1" a="1"/>
  <c r="Z2478" i="1"/>
  <c r="Y2478" i="1" a="1"/>
  <c r="X2478" i="1"/>
  <c r="W2478" i="1" a="1"/>
  <c r="V2478" i="1" a="1"/>
  <c r="U2478" i="1" a="1"/>
  <c r="T2478" i="1" a="1"/>
  <c r="S2478" i="1" a="1"/>
  <c r="R2478" i="1" a="1"/>
  <c r="Q2478" i="1" a="1"/>
  <c r="P2478" i="1" a="1"/>
  <c r="Z2477" i="1"/>
  <c r="Y2477" i="1" a="1"/>
  <c r="X2477" i="1"/>
  <c r="W2477" i="1" a="1"/>
  <c r="V2477" i="1" a="1"/>
  <c r="U2477" i="1" a="1"/>
  <c r="T2477" i="1" a="1"/>
  <c r="S2477" i="1" a="1"/>
  <c r="R2477" i="1" a="1"/>
  <c r="Q2477" i="1" a="1"/>
  <c r="P2477" i="1" a="1"/>
  <c r="Z2476" i="1"/>
  <c r="Y2476" i="1" a="1"/>
  <c r="X2476" i="1"/>
  <c r="W2476" i="1" a="1"/>
  <c r="V2476" i="1" a="1"/>
  <c r="U2476" i="1" a="1"/>
  <c r="T2476" i="1" a="1"/>
  <c r="S2476" i="1" a="1"/>
  <c r="R2476" i="1" a="1"/>
  <c r="Q2476" i="1" a="1"/>
  <c r="P2476" i="1" a="1"/>
  <c r="Z2475" i="1"/>
  <c r="Y2475" i="1" a="1"/>
  <c r="X2475" i="1"/>
  <c r="W2475" i="1" a="1"/>
  <c r="V2475" i="1" a="1"/>
  <c r="U2475" i="1" a="1"/>
  <c r="T2475" i="1" a="1"/>
  <c r="S2475" i="1" a="1"/>
  <c r="R2475" i="1" a="1"/>
  <c r="Q2475" i="1" a="1"/>
  <c r="P2475" i="1" a="1"/>
  <c r="Z2474" i="1"/>
  <c r="Y2474" i="1" a="1"/>
  <c r="X2474" i="1"/>
  <c r="W2474" i="1" a="1"/>
  <c r="V2474" i="1" a="1"/>
  <c r="U2474" i="1" a="1"/>
  <c r="T2474" i="1" a="1"/>
  <c r="S2474" i="1" a="1"/>
  <c r="R2474" i="1" a="1"/>
  <c r="Q2474" i="1" a="1"/>
  <c r="P2474" i="1" a="1"/>
  <c r="AA2474" i="1" s="1"/>
  <c r="Z2473" i="1"/>
  <c r="Y2473" i="1" a="1"/>
  <c r="X2473" i="1"/>
  <c r="W2473" i="1" a="1"/>
  <c r="V2473" i="1" a="1"/>
  <c r="U2473" i="1" a="1"/>
  <c r="T2473" i="1" a="1"/>
  <c r="S2473" i="1" a="1"/>
  <c r="R2473" i="1" a="1"/>
  <c r="Q2473" i="1" a="1"/>
  <c r="P2473" i="1" a="1"/>
  <c r="Z2472" i="1"/>
  <c r="Y2472" i="1" a="1"/>
  <c r="X2472" i="1"/>
  <c r="W2472" i="1" a="1"/>
  <c r="V2472" i="1" a="1"/>
  <c r="U2472" i="1" a="1"/>
  <c r="T2472" i="1" a="1"/>
  <c r="S2472" i="1" a="1"/>
  <c r="R2472" i="1" a="1"/>
  <c r="Q2472" i="1" a="1"/>
  <c r="P2472" i="1" a="1"/>
  <c r="Z2471" i="1"/>
  <c r="Y2471" i="1" a="1"/>
  <c r="X2471" i="1"/>
  <c r="W2471" i="1" a="1"/>
  <c r="V2471" i="1" a="1"/>
  <c r="U2471" i="1" a="1"/>
  <c r="T2471" i="1" a="1"/>
  <c r="S2471" i="1" a="1"/>
  <c r="R2471" i="1" a="1"/>
  <c r="Q2471" i="1" a="1"/>
  <c r="P2471" i="1" a="1"/>
  <c r="Z2470" i="1"/>
  <c r="Y2470" i="1" a="1"/>
  <c r="X2470" i="1"/>
  <c r="W2470" i="1" a="1"/>
  <c r="V2470" i="1" a="1"/>
  <c r="U2470" i="1" a="1"/>
  <c r="T2470" i="1" a="1"/>
  <c r="S2470" i="1" a="1"/>
  <c r="R2470" i="1" a="1"/>
  <c r="Q2470" i="1" a="1"/>
  <c r="P2470" i="1" a="1"/>
  <c r="Z2469" i="1"/>
  <c r="Y2469" i="1" a="1"/>
  <c r="X2469" i="1"/>
  <c r="W2469" i="1" a="1"/>
  <c r="V2469" i="1" a="1"/>
  <c r="U2469" i="1" a="1"/>
  <c r="T2469" i="1" a="1"/>
  <c r="S2469" i="1" a="1"/>
  <c r="R2469" i="1" a="1"/>
  <c r="Q2469" i="1" a="1"/>
  <c r="P2469" i="1" a="1"/>
  <c r="Z2468" i="1"/>
  <c r="Y2468" i="1" a="1"/>
  <c r="X2468" i="1"/>
  <c r="W2468" i="1" a="1"/>
  <c r="V2468" i="1" a="1"/>
  <c r="U2468" i="1" a="1"/>
  <c r="T2468" i="1" a="1"/>
  <c r="S2468" i="1" a="1"/>
  <c r="R2468" i="1" a="1"/>
  <c r="Q2468" i="1" a="1"/>
  <c r="P2468" i="1" a="1"/>
  <c r="Z2467" i="1"/>
  <c r="Y2467" i="1" a="1"/>
  <c r="X2467" i="1"/>
  <c r="W2467" i="1" a="1"/>
  <c r="V2467" i="1" a="1"/>
  <c r="U2467" i="1" a="1"/>
  <c r="T2467" i="1" a="1"/>
  <c r="S2467" i="1" a="1"/>
  <c r="R2467" i="1" a="1"/>
  <c r="Q2467" i="1" a="1"/>
  <c r="P2467" i="1" a="1"/>
  <c r="Z2466" i="1"/>
  <c r="Y2466" i="1" a="1"/>
  <c r="X2466" i="1"/>
  <c r="W2466" i="1" a="1"/>
  <c r="V2466" i="1" a="1"/>
  <c r="U2466" i="1" a="1"/>
  <c r="T2466" i="1" a="1"/>
  <c r="S2466" i="1" a="1"/>
  <c r="R2466" i="1" a="1"/>
  <c r="Q2466" i="1" a="1"/>
  <c r="P2466" i="1" a="1"/>
  <c r="Z2465" i="1"/>
  <c r="Y2465" i="1" a="1"/>
  <c r="X2465" i="1"/>
  <c r="W2465" i="1" a="1"/>
  <c r="V2465" i="1" a="1"/>
  <c r="U2465" i="1" a="1"/>
  <c r="T2465" i="1" a="1"/>
  <c r="S2465" i="1" a="1"/>
  <c r="R2465" i="1" a="1"/>
  <c r="Q2465" i="1" a="1"/>
  <c r="P2465" i="1" a="1"/>
  <c r="Z2464" i="1"/>
  <c r="Y2464" i="1" a="1"/>
  <c r="X2464" i="1"/>
  <c r="W2464" i="1" a="1"/>
  <c r="V2464" i="1" a="1"/>
  <c r="U2464" i="1" a="1"/>
  <c r="T2464" i="1" a="1"/>
  <c r="S2464" i="1" a="1"/>
  <c r="R2464" i="1" a="1"/>
  <c r="Q2464" i="1" a="1"/>
  <c r="P2464" i="1" a="1"/>
  <c r="Z2463" i="1"/>
  <c r="Y2463" i="1" a="1"/>
  <c r="X2463" i="1"/>
  <c r="W2463" i="1" a="1"/>
  <c r="V2463" i="1" a="1"/>
  <c r="U2463" i="1" a="1"/>
  <c r="T2463" i="1" a="1"/>
  <c r="S2463" i="1" a="1"/>
  <c r="R2463" i="1" a="1"/>
  <c r="Q2463" i="1" a="1"/>
  <c r="P2463" i="1" a="1"/>
  <c r="Z2462" i="1"/>
  <c r="Y2462" i="1" a="1"/>
  <c r="X2462" i="1"/>
  <c r="W2462" i="1" a="1"/>
  <c r="V2462" i="1" a="1"/>
  <c r="U2462" i="1" a="1"/>
  <c r="T2462" i="1" a="1"/>
  <c r="S2462" i="1" a="1"/>
  <c r="R2462" i="1" a="1"/>
  <c r="Q2462" i="1" a="1"/>
  <c r="P2462" i="1" a="1"/>
  <c r="AA2462" i="1" s="1"/>
  <c r="Z2461" i="1"/>
  <c r="Y2461" i="1" a="1"/>
  <c r="X2461" i="1"/>
  <c r="W2461" i="1" a="1"/>
  <c r="V2461" i="1" a="1"/>
  <c r="U2461" i="1" a="1"/>
  <c r="T2461" i="1" a="1"/>
  <c r="S2461" i="1" a="1"/>
  <c r="R2461" i="1" a="1"/>
  <c r="Q2461" i="1" a="1"/>
  <c r="P2461" i="1" a="1"/>
  <c r="Z2460" i="1"/>
  <c r="Y2460" i="1" a="1"/>
  <c r="X2460" i="1"/>
  <c r="W2460" i="1" a="1"/>
  <c r="V2460" i="1" a="1"/>
  <c r="U2460" i="1" a="1"/>
  <c r="T2460" i="1" a="1"/>
  <c r="S2460" i="1" a="1"/>
  <c r="R2460" i="1" a="1"/>
  <c r="Q2460" i="1" a="1"/>
  <c r="P2460" i="1" a="1"/>
  <c r="Z2459" i="1"/>
  <c r="Y2459" i="1" a="1"/>
  <c r="X2459" i="1"/>
  <c r="W2459" i="1" a="1"/>
  <c r="V2459" i="1" a="1"/>
  <c r="U2459" i="1" a="1"/>
  <c r="T2459" i="1" a="1"/>
  <c r="S2459" i="1" a="1"/>
  <c r="R2459" i="1" a="1"/>
  <c r="Q2459" i="1" a="1"/>
  <c r="P2459" i="1" a="1"/>
  <c r="Z2458" i="1"/>
  <c r="Y2458" i="1" a="1"/>
  <c r="X2458" i="1"/>
  <c r="W2458" i="1" a="1"/>
  <c r="V2458" i="1" a="1"/>
  <c r="U2458" i="1" a="1"/>
  <c r="T2458" i="1" a="1"/>
  <c r="S2458" i="1" a="1"/>
  <c r="R2458" i="1" a="1"/>
  <c r="Q2458" i="1" a="1"/>
  <c r="P2458" i="1" a="1"/>
  <c r="Z2457" i="1"/>
  <c r="Y2457" i="1" a="1"/>
  <c r="X2457" i="1"/>
  <c r="W2457" i="1" a="1"/>
  <c r="V2457" i="1" a="1"/>
  <c r="U2457" i="1" a="1"/>
  <c r="T2457" i="1" a="1"/>
  <c r="S2457" i="1" a="1"/>
  <c r="R2457" i="1" a="1"/>
  <c r="Q2457" i="1" a="1"/>
  <c r="P2457" i="1" a="1"/>
  <c r="Z2456" i="1"/>
  <c r="Y2456" i="1" a="1"/>
  <c r="X2456" i="1"/>
  <c r="W2456" i="1" a="1"/>
  <c r="V2456" i="1" a="1"/>
  <c r="U2456" i="1" a="1"/>
  <c r="T2456" i="1" a="1"/>
  <c r="S2456" i="1" a="1"/>
  <c r="R2456" i="1" a="1"/>
  <c r="Q2456" i="1" a="1"/>
  <c r="P2456" i="1" a="1"/>
  <c r="Z2455" i="1"/>
  <c r="Y2455" i="1" a="1"/>
  <c r="X2455" i="1"/>
  <c r="W2455" i="1" a="1"/>
  <c r="V2455" i="1" a="1"/>
  <c r="U2455" i="1" a="1"/>
  <c r="T2455" i="1" a="1"/>
  <c r="S2455" i="1" a="1"/>
  <c r="R2455" i="1" a="1"/>
  <c r="Q2455" i="1" a="1"/>
  <c r="P2455" i="1" a="1"/>
  <c r="Z2454" i="1"/>
  <c r="Y2454" i="1" a="1"/>
  <c r="X2454" i="1"/>
  <c r="W2454" i="1" a="1"/>
  <c r="V2454" i="1" a="1"/>
  <c r="U2454" i="1" a="1"/>
  <c r="T2454" i="1" a="1"/>
  <c r="S2454" i="1" a="1"/>
  <c r="R2454" i="1" a="1"/>
  <c r="Q2454" i="1" a="1"/>
  <c r="P2454" i="1" a="1"/>
  <c r="Z2453" i="1"/>
  <c r="Y2453" i="1" a="1"/>
  <c r="X2453" i="1"/>
  <c r="W2453" i="1" a="1"/>
  <c r="V2453" i="1" a="1"/>
  <c r="U2453" i="1" a="1"/>
  <c r="T2453" i="1" a="1"/>
  <c r="S2453" i="1" a="1"/>
  <c r="R2453" i="1" a="1"/>
  <c r="Q2453" i="1" a="1"/>
  <c r="P2453" i="1" a="1"/>
  <c r="Z2452" i="1"/>
  <c r="Y2452" i="1" a="1"/>
  <c r="X2452" i="1"/>
  <c r="W2452" i="1" a="1"/>
  <c r="V2452" i="1" a="1"/>
  <c r="U2452" i="1" a="1"/>
  <c r="T2452" i="1" a="1"/>
  <c r="S2452" i="1" a="1"/>
  <c r="R2452" i="1" a="1"/>
  <c r="Q2452" i="1" a="1"/>
  <c r="P2452" i="1" a="1"/>
  <c r="Z2451" i="1"/>
  <c r="Y2451" i="1" a="1"/>
  <c r="X2451" i="1"/>
  <c r="W2451" i="1" a="1"/>
  <c r="V2451" i="1" a="1"/>
  <c r="U2451" i="1" a="1"/>
  <c r="T2451" i="1" a="1"/>
  <c r="S2451" i="1" a="1"/>
  <c r="R2451" i="1" a="1"/>
  <c r="Q2451" i="1" a="1"/>
  <c r="P2451" i="1" a="1"/>
  <c r="Z2450" i="1"/>
  <c r="Y2450" i="1" a="1"/>
  <c r="X2450" i="1"/>
  <c r="W2450" i="1" a="1"/>
  <c r="V2450" i="1" a="1"/>
  <c r="U2450" i="1" a="1"/>
  <c r="T2450" i="1" a="1"/>
  <c r="S2450" i="1" a="1"/>
  <c r="R2450" i="1" a="1"/>
  <c r="Q2450" i="1" a="1"/>
  <c r="P2450" i="1" a="1"/>
  <c r="AA2450" i="1" s="1"/>
  <c r="Z2449" i="1"/>
  <c r="Y2449" i="1" a="1"/>
  <c r="X2449" i="1"/>
  <c r="W2449" i="1" a="1"/>
  <c r="V2449" i="1" a="1"/>
  <c r="U2449" i="1" a="1"/>
  <c r="T2449" i="1" a="1"/>
  <c r="S2449" i="1" a="1"/>
  <c r="R2449" i="1" a="1"/>
  <c r="Q2449" i="1" a="1"/>
  <c r="P2449" i="1" a="1"/>
  <c r="Z2448" i="1"/>
  <c r="Y2448" i="1" a="1"/>
  <c r="X2448" i="1"/>
  <c r="W2448" i="1" a="1"/>
  <c r="V2448" i="1" a="1"/>
  <c r="U2448" i="1" a="1"/>
  <c r="T2448" i="1" a="1"/>
  <c r="S2448" i="1" a="1"/>
  <c r="R2448" i="1" a="1"/>
  <c r="Q2448" i="1" a="1"/>
  <c r="P2448" i="1" a="1"/>
  <c r="Z2447" i="1"/>
  <c r="Y2447" i="1" a="1"/>
  <c r="X2447" i="1"/>
  <c r="W2447" i="1" a="1"/>
  <c r="V2447" i="1" a="1"/>
  <c r="U2447" i="1" a="1"/>
  <c r="T2447" i="1" a="1"/>
  <c r="S2447" i="1" a="1"/>
  <c r="R2447" i="1" a="1"/>
  <c r="Q2447" i="1" a="1"/>
  <c r="P2447" i="1" a="1"/>
  <c r="Z2446" i="1"/>
  <c r="Y2446" i="1" a="1"/>
  <c r="X2446" i="1"/>
  <c r="W2446" i="1" a="1"/>
  <c r="V2446" i="1" a="1"/>
  <c r="U2446" i="1" a="1"/>
  <c r="T2446" i="1" a="1"/>
  <c r="S2446" i="1" a="1"/>
  <c r="R2446" i="1" a="1"/>
  <c r="Q2446" i="1" a="1"/>
  <c r="P2446" i="1" a="1"/>
  <c r="Z2445" i="1"/>
  <c r="Y2445" i="1" a="1"/>
  <c r="X2445" i="1"/>
  <c r="W2445" i="1" a="1"/>
  <c r="V2445" i="1" a="1"/>
  <c r="U2445" i="1" a="1"/>
  <c r="T2445" i="1" a="1"/>
  <c r="S2445" i="1" a="1"/>
  <c r="R2445" i="1" a="1"/>
  <c r="Q2445" i="1" a="1"/>
  <c r="P2445" i="1" a="1"/>
  <c r="Z2444" i="1"/>
  <c r="Y2444" i="1" a="1"/>
  <c r="X2444" i="1"/>
  <c r="W2444" i="1" a="1"/>
  <c r="V2444" i="1" a="1"/>
  <c r="U2444" i="1" a="1"/>
  <c r="T2444" i="1" a="1"/>
  <c r="S2444" i="1" a="1"/>
  <c r="R2444" i="1" a="1"/>
  <c r="Q2444" i="1" a="1"/>
  <c r="P2444" i="1" a="1"/>
  <c r="Z2443" i="1"/>
  <c r="Y2443" i="1" a="1"/>
  <c r="X2443" i="1"/>
  <c r="W2443" i="1" a="1"/>
  <c r="V2443" i="1" a="1"/>
  <c r="U2443" i="1" a="1"/>
  <c r="T2443" i="1" a="1"/>
  <c r="S2443" i="1" a="1"/>
  <c r="R2443" i="1" a="1"/>
  <c r="Q2443" i="1" a="1"/>
  <c r="P2443" i="1" a="1"/>
  <c r="Z2442" i="1"/>
  <c r="Y2442" i="1" a="1"/>
  <c r="X2442" i="1"/>
  <c r="W2442" i="1" a="1"/>
  <c r="V2442" i="1" a="1"/>
  <c r="U2442" i="1" a="1"/>
  <c r="T2442" i="1" a="1"/>
  <c r="S2442" i="1" a="1"/>
  <c r="R2442" i="1" a="1"/>
  <c r="Q2442" i="1" a="1"/>
  <c r="P2442" i="1" a="1"/>
  <c r="Z2441" i="1"/>
  <c r="Y2441" i="1" a="1"/>
  <c r="X2441" i="1"/>
  <c r="W2441" i="1" a="1"/>
  <c r="V2441" i="1" a="1"/>
  <c r="U2441" i="1" a="1"/>
  <c r="T2441" i="1" a="1"/>
  <c r="S2441" i="1" a="1"/>
  <c r="R2441" i="1" a="1"/>
  <c r="Q2441" i="1" a="1"/>
  <c r="P2441" i="1" a="1"/>
  <c r="Z2440" i="1"/>
  <c r="Y2440" i="1" a="1"/>
  <c r="X2440" i="1"/>
  <c r="W2440" i="1" a="1"/>
  <c r="V2440" i="1" a="1"/>
  <c r="U2440" i="1" a="1"/>
  <c r="T2440" i="1" a="1"/>
  <c r="S2440" i="1" a="1"/>
  <c r="R2440" i="1" a="1"/>
  <c r="Q2440" i="1" a="1"/>
  <c r="P2440" i="1" a="1"/>
  <c r="Z2439" i="1"/>
  <c r="Y2439" i="1" a="1"/>
  <c r="X2439" i="1"/>
  <c r="W2439" i="1" a="1"/>
  <c r="V2439" i="1" a="1"/>
  <c r="U2439" i="1" a="1"/>
  <c r="T2439" i="1" a="1"/>
  <c r="S2439" i="1" a="1"/>
  <c r="R2439" i="1" a="1"/>
  <c r="Q2439" i="1" a="1"/>
  <c r="P2439" i="1" a="1"/>
  <c r="Z2438" i="1"/>
  <c r="Y2438" i="1" a="1"/>
  <c r="X2438" i="1"/>
  <c r="W2438" i="1" a="1"/>
  <c r="V2438" i="1" a="1"/>
  <c r="U2438" i="1" a="1"/>
  <c r="T2438" i="1" a="1"/>
  <c r="S2438" i="1" a="1"/>
  <c r="R2438" i="1" a="1"/>
  <c r="Q2438" i="1" a="1"/>
  <c r="P2438" i="1" a="1"/>
  <c r="Z2437" i="1"/>
  <c r="Y2437" i="1" a="1"/>
  <c r="X2437" i="1"/>
  <c r="W2437" i="1" a="1"/>
  <c r="V2437" i="1" a="1"/>
  <c r="U2437" i="1" a="1"/>
  <c r="T2437" i="1" a="1"/>
  <c r="S2437" i="1" a="1"/>
  <c r="R2437" i="1" a="1"/>
  <c r="Q2437" i="1" a="1"/>
  <c r="P2437" i="1" a="1"/>
  <c r="Z2436" i="1"/>
  <c r="Y2436" i="1" a="1"/>
  <c r="X2436" i="1"/>
  <c r="W2436" i="1" a="1"/>
  <c r="V2436" i="1" a="1"/>
  <c r="U2436" i="1" a="1"/>
  <c r="T2436" i="1" a="1"/>
  <c r="S2436" i="1" a="1"/>
  <c r="R2436" i="1" a="1"/>
  <c r="Q2436" i="1" a="1"/>
  <c r="P2436" i="1" a="1"/>
  <c r="Z2435" i="1"/>
  <c r="Y2435" i="1" a="1"/>
  <c r="X2435" i="1"/>
  <c r="W2435" i="1" a="1"/>
  <c r="V2435" i="1" a="1"/>
  <c r="U2435" i="1" a="1"/>
  <c r="T2435" i="1" a="1"/>
  <c r="S2435" i="1" a="1"/>
  <c r="R2435" i="1" a="1"/>
  <c r="Q2435" i="1" a="1"/>
  <c r="P2435" i="1" a="1"/>
  <c r="Z2434" i="1"/>
  <c r="Y2434" i="1" a="1"/>
  <c r="X2434" i="1"/>
  <c r="W2434" i="1" a="1"/>
  <c r="V2434" i="1" a="1"/>
  <c r="U2434" i="1" a="1"/>
  <c r="T2434" i="1" a="1"/>
  <c r="S2434" i="1" a="1"/>
  <c r="R2434" i="1" a="1"/>
  <c r="Q2434" i="1" a="1"/>
  <c r="P2434" i="1" a="1"/>
  <c r="Z2433" i="1"/>
  <c r="Y2433" i="1" a="1"/>
  <c r="X2433" i="1"/>
  <c r="W2433" i="1" a="1"/>
  <c r="V2433" i="1" a="1"/>
  <c r="U2433" i="1" a="1"/>
  <c r="T2433" i="1" a="1"/>
  <c r="S2433" i="1" a="1"/>
  <c r="R2433" i="1" a="1"/>
  <c r="Q2433" i="1" a="1"/>
  <c r="P2433" i="1" a="1"/>
  <c r="Z2432" i="1"/>
  <c r="Y2432" i="1" a="1"/>
  <c r="X2432" i="1"/>
  <c r="W2432" i="1" a="1"/>
  <c r="V2432" i="1" a="1"/>
  <c r="U2432" i="1" a="1"/>
  <c r="T2432" i="1" a="1"/>
  <c r="S2432" i="1" a="1"/>
  <c r="R2432" i="1" a="1"/>
  <c r="Q2432" i="1" a="1"/>
  <c r="P2432" i="1" a="1"/>
  <c r="Z2431" i="1"/>
  <c r="Y2431" i="1" a="1"/>
  <c r="X2431" i="1"/>
  <c r="W2431" i="1" a="1"/>
  <c r="V2431" i="1" a="1"/>
  <c r="U2431" i="1" a="1"/>
  <c r="T2431" i="1" a="1"/>
  <c r="S2431" i="1" a="1"/>
  <c r="R2431" i="1" a="1"/>
  <c r="Q2431" i="1" a="1"/>
  <c r="P2431" i="1" a="1"/>
  <c r="Z2430" i="1"/>
  <c r="Y2430" i="1" a="1"/>
  <c r="X2430" i="1"/>
  <c r="W2430" i="1" a="1"/>
  <c r="V2430" i="1" a="1"/>
  <c r="U2430" i="1" a="1"/>
  <c r="T2430" i="1" a="1"/>
  <c r="S2430" i="1" a="1"/>
  <c r="R2430" i="1" a="1"/>
  <c r="Q2430" i="1" a="1"/>
  <c r="P2430" i="1" a="1"/>
  <c r="Z2429" i="1"/>
  <c r="Y2429" i="1" a="1"/>
  <c r="X2429" i="1"/>
  <c r="W2429" i="1" a="1"/>
  <c r="V2429" i="1" a="1"/>
  <c r="U2429" i="1" a="1"/>
  <c r="T2429" i="1" a="1"/>
  <c r="S2429" i="1" a="1"/>
  <c r="R2429" i="1" a="1"/>
  <c r="Q2429" i="1" a="1"/>
  <c r="P2429" i="1" a="1"/>
  <c r="Z2428" i="1"/>
  <c r="Y2428" i="1" a="1"/>
  <c r="X2428" i="1"/>
  <c r="W2428" i="1" a="1"/>
  <c r="V2428" i="1" a="1"/>
  <c r="U2428" i="1" a="1"/>
  <c r="T2428" i="1" a="1"/>
  <c r="S2428" i="1" a="1"/>
  <c r="R2428" i="1" a="1"/>
  <c r="Q2428" i="1" a="1"/>
  <c r="P2428" i="1" a="1"/>
  <c r="Z2427" i="1"/>
  <c r="Y2427" i="1" a="1"/>
  <c r="X2427" i="1"/>
  <c r="W2427" i="1" a="1"/>
  <c r="V2427" i="1" a="1"/>
  <c r="U2427" i="1" a="1"/>
  <c r="T2427" i="1" a="1"/>
  <c r="S2427" i="1" a="1"/>
  <c r="R2427" i="1" a="1"/>
  <c r="Q2427" i="1" a="1"/>
  <c r="P2427" i="1" a="1"/>
  <c r="Z2426" i="1"/>
  <c r="Y2426" i="1" a="1"/>
  <c r="X2426" i="1"/>
  <c r="W2426" i="1" a="1"/>
  <c r="V2426" i="1" a="1"/>
  <c r="U2426" i="1" a="1"/>
  <c r="T2426" i="1" a="1"/>
  <c r="S2426" i="1" a="1"/>
  <c r="R2426" i="1" a="1"/>
  <c r="Q2426" i="1" a="1"/>
  <c r="P2426" i="1" a="1"/>
  <c r="Z2425" i="1"/>
  <c r="Y2425" i="1" a="1"/>
  <c r="X2425" i="1"/>
  <c r="W2425" i="1" a="1"/>
  <c r="V2425" i="1" a="1"/>
  <c r="U2425" i="1" a="1"/>
  <c r="T2425" i="1" a="1"/>
  <c r="S2425" i="1" a="1"/>
  <c r="R2425" i="1" a="1"/>
  <c r="Q2425" i="1" a="1"/>
  <c r="P2425" i="1" a="1"/>
  <c r="Z2424" i="1"/>
  <c r="Y2424" i="1" a="1"/>
  <c r="X2424" i="1"/>
  <c r="W2424" i="1" a="1"/>
  <c r="V2424" i="1" a="1"/>
  <c r="U2424" i="1" a="1"/>
  <c r="T2424" i="1" a="1"/>
  <c r="S2424" i="1" a="1"/>
  <c r="R2424" i="1" a="1"/>
  <c r="Q2424" i="1" a="1"/>
  <c r="P2424" i="1" a="1"/>
  <c r="Z2423" i="1"/>
  <c r="Y2423" i="1" a="1"/>
  <c r="X2423" i="1"/>
  <c r="W2423" i="1" a="1"/>
  <c r="V2423" i="1" a="1"/>
  <c r="U2423" i="1" a="1"/>
  <c r="T2423" i="1" a="1"/>
  <c r="S2423" i="1" a="1"/>
  <c r="R2423" i="1" a="1"/>
  <c r="Q2423" i="1" a="1"/>
  <c r="P2423" i="1" a="1"/>
  <c r="Z2422" i="1"/>
  <c r="Y2422" i="1" a="1"/>
  <c r="X2422" i="1"/>
  <c r="W2422" i="1" a="1"/>
  <c r="V2422" i="1" a="1"/>
  <c r="U2422" i="1" a="1"/>
  <c r="T2422" i="1" a="1"/>
  <c r="S2422" i="1" a="1"/>
  <c r="R2422" i="1" a="1"/>
  <c r="Q2422" i="1" a="1"/>
  <c r="P2422" i="1" a="1"/>
  <c r="Z2421" i="1"/>
  <c r="Y2421" i="1" a="1"/>
  <c r="X2421" i="1"/>
  <c r="W2421" i="1" a="1"/>
  <c r="V2421" i="1" a="1"/>
  <c r="U2421" i="1" a="1"/>
  <c r="T2421" i="1" a="1"/>
  <c r="S2421" i="1" a="1"/>
  <c r="R2421" i="1" a="1"/>
  <c r="Q2421" i="1" a="1"/>
  <c r="P2421" i="1" a="1"/>
  <c r="Z2420" i="1"/>
  <c r="Y2420" i="1" a="1"/>
  <c r="X2420" i="1"/>
  <c r="W2420" i="1" a="1"/>
  <c r="V2420" i="1" a="1"/>
  <c r="U2420" i="1" a="1"/>
  <c r="T2420" i="1" a="1"/>
  <c r="S2420" i="1" a="1"/>
  <c r="R2420" i="1" a="1"/>
  <c r="Q2420" i="1" a="1"/>
  <c r="P2420" i="1" a="1"/>
  <c r="Z2419" i="1"/>
  <c r="Y2419" i="1" a="1"/>
  <c r="X2419" i="1"/>
  <c r="W2419" i="1" a="1"/>
  <c r="V2419" i="1" a="1"/>
  <c r="U2419" i="1" a="1"/>
  <c r="T2419" i="1" a="1"/>
  <c r="S2419" i="1" a="1"/>
  <c r="R2419" i="1" a="1"/>
  <c r="Q2419" i="1" a="1"/>
  <c r="P2419" i="1" a="1"/>
  <c r="Z2418" i="1"/>
  <c r="Y2418" i="1" a="1"/>
  <c r="X2418" i="1"/>
  <c r="W2418" i="1" a="1"/>
  <c r="V2418" i="1" a="1"/>
  <c r="U2418" i="1" a="1"/>
  <c r="T2418" i="1" a="1"/>
  <c r="S2418" i="1" a="1"/>
  <c r="R2418" i="1" a="1"/>
  <c r="Q2418" i="1" a="1"/>
  <c r="P2418" i="1" a="1"/>
  <c r="Z2417" i="1"/>
  <c r="Y2417" i="1" a="1"/>
  <c r="X2417" i="1"/>
  <c r="W2417" i="1" a="1"/>
  <c r="V2417" i="1" a="1"/>
  <c r="U2417" i="1" a="1"/>
  <c r="T2417" i="1" a="1"/>
  <c r="S2417" i="1" a="1"/>
  <c r="R2417" i="1" a="1"/>
  <c r="Q2417" i="1" a="1"/>
  <c r="P2417" i="1" a="1"/>
  <c r="Z2416" i="1"/>
  <c r="Y2416" i="1" a="1"/>
  <c r="X2416" i="1"/>
  <c r="W2416" i="1" a="1"/>
  <c r="V2416" i="1" a="1"/>
  <c r="U2416" i="1" a="1"/>
  <c r="T2416" i="1" a="1"/>
  <c r="S2416" i="1" a="1"/>
  <c r="R2416" i="1" a="1"/>
  <c r="Q2416" i="1" a="1"/>
  <c r="P2416" i="1" a="1"/>
  <c r="Z2415" i="1"/>
  <c r="Y2415" i="1" a="1"/>
  <c r="X2415" i="1"/>
  <c r="W2415" i="1" a="1"/>
  <c r="V2415" i="1" a="1"/>
  <c r="U2415" i="1" a="1"/>
  <c r="T2415" i="1" a="1"/>
  <c r="S2415" i="1" a="1"/>
  <c r="R2415" i="1" a="1"/>
  <c r="Q2415" i="1" a="1"/>
  <c r="P2415" i="1" a="1"/>
  <c r="Z2414" i="1"/>
  <c r="Y2414" i="1" a="1"/>
  <c r="X2414" i="1"/>
  <c r="W2414" i="1" a="1"/>
  <c r="V2414" i="1" a="1"/>
  <c r="U2414" i="1" a="1"/>
  <c r="T2414" i="1" a="1"/>
  <c r="S2414" i="1" a="1"/>
  <c r="R2414" i="1" a="1"/>
  <c r="Q2414" i="1" a="1"/>
  <c r="P2414" i="1" a="1"/>
  <c r="Z2413" i="1"/>
  <c r="Y2413" i="1" a="1"/>
  <c r="X2413" i="1"/>
  <c r="W2413" i="1" a="1"/>
  <c r="V2413" i="1" a="1"/>
  <c r="U2413" i="1" a="1"/>
  <c r="T2413" i="1" a="1"/>
  <c r="S2413" i="1" a="1"/>
  <c r="R2413" i="1" a="1"/>
  <c r="Q2413" i="1" a="1"/>
  <c r="P2413" i="1" a="1"/>
  <c r="Z2412" i="1"/>
  <c r="Y2412" i="1" a="1"/>
  <c r="X2412" i="1"/>
  <c r="W2412" i="1" a="1"/>
  <c r="V2412" i="1" a="1"/>
  <c r="U2412" i="1" a="1"/>
  <c r="T2412" i="1" a="1"/>
  <c r="S2412" i="1" a="1"/>
  <c r="R2412" i="1" a="1"/>
  <c r="Q2412" i="1" a="1"/>
  <c r="P2412" i="1" a="1"/>
  <c r="Z2411" i="1"/>
  <c r="Y2411" i="1" a="1"/>
  <c r="X2411" i="1"/>
  <c r="W2411" i="1" a="1"/>
  <c r="V2411" i="1" a="1"/>
  <c r="U2411" i="1" a="1"/>
  <c r="T2411" i="1" a="1"/>
  <c r="S2411" i="1" a="1"/>
  <c r="R2411" i="1" a="1"/>
  <c r="Q2411" i="1" a="1"/>
  <c r="P2411" i="1" a="1"/>
  <c r="Z2410" i="1"/>
  <c r="Y2410" i="1" a="1"/>
  <c r="X2410" i="1"/>
  <c r="W2410" i="1" a="1"/>
  <c r="V2410" i="1" a="1"/>
  <c r="U2410" i="1" a="1"/>
  <c r="T2410" i="1" a="1"/>
  <c r="S2410" i="1" a="1"/>
  <c r="R2410" i="1" a="1"/>
  <c r="Q2410" i="1" a="1"/>
  <c r="P2410" i="1" a="1"/>
  <c r="Z2409" i="1"/>
  <c r="Y2409" i="1" a="1"/>
  <c r="X2409" i="1"/>
  <c r="W2409" i="1" a="1"/>
  <c r="V2409" i="1" a="1"/>
  <c r="U2409" i="1" a="1"/>
  <c r="T2409" i="1" a="1"/>
  <c r="S2409" i="1" a="1"/>
  <c r="R2409" i="1" a="1"/>
  <c r="Q2409" i="1" a="1"/>
  <c r="P2409" i="1" a="1"/>
  <c r="Z2408" i="1"/>
  <c r="Y2408" i="1" a="1"/>
  <c r="X2408" i="1"/>
  <c r="W2408" i="1" a="1"/>
  <c r="V2408" i="1" a="1"/>
  <c r="U2408" i="1" a="1"/>
  <c r="T2408" i="1" a="1"/>
  <c r="S2408" i="1" a="1"/>
  <c r="R2408" i="1" a="1"/>
  <c r="Q2408" i="1" a="1"/>
  <c r="P2408" i="1" a="1"/>
  <c r="Z2407" i="1"/>
  <c r="Y2407" i="1" a="1"/>
  <c r="X2407" i="1"/>
  <c r="W2407" i="1" a="1"/>
  <c r="V2407" i="1" a="1"/>
  <c r="U2407" i="1" a="1"/>
  <c r="T2407" i="1" a="1"/>
  <c r="S2407" i="1" a="1"/>
  <c r="R2407" i="1" a="1"/>
  <c r="Q2407" i="1" a="1"/>
  <c r="P2407" i="1" a="1"/>
  <c r="Z2406" i="1"/>
  <c r="Y2406" i="1" a="1"/>
  <c r="X2406" i="1"/>
  <c r="W2406" i="1" a="1"/>
  <c r="V2406" i="1" a="1"/>
  <c r="U2406" i="1" a="1"/>
  <c r="T2406" i="1" a="1"/>
  <c r="S2406" i="1" a="1"/>
  <c r="R2406" i="1" a="1"/>
  <c r="Q2406" i="1" a="1"/>
  <c r="P2406" i="1" a="1"/>
  <c r="Z2405" i="1"/>
  <c r="Y2405" i="1" a="1"/>
  <c r="X2405" i="1"/>
  <c r="W2405" i="1" a="1"/>
  <c r="V2405" i="1" a="1"/>
  <c r="U2405" i="1" a="1"/>
  <c r="T2405" i="1" a="1"/>
  <c r="S2405" i="1" a="1"/>
  <c r="R2405" i="1" a="1"/>
  <c r="Q2405" i="1" a="1"/>
  <c r="P2405" i="1" a="1"/>
  <c r="Z2404" i="1"/>
  <c r="Y2404" i="1" a="1"/>
  <c r="X2404" i="1"/>
  <c r="W2404" i="1" a="1"/>
  <c r="V2404" i="1" a="1"/>
  <c r="U2404" i="1" a="1"/>
  <c r="T2404" i="1" a="1"/>
  <c r="S2404" i="1" a="1"/>
  <c r="R2404" i="1" a="1"/>
  <c r="Q2404" i="1" a="1"/>
  <c r="P2404" i="1" a="1"/>
  <c r="Z2403" i="1"/>
  <c r="Y2403" i="1" a="1"/>
  <c r="X2403" i="1"/>
  <c r="W2403" i="1" a="1"/>
  <c r="V2403" i="1" a="1"/>
  <c r="U2403" i="1" a="1"/>
  <c r="T2403" i="1" a="1"/>
  <c r="S2403" i="1" a="1"/>
  <c r="R2403" i="1" a="1"/>
  <c r="Q2403" i="1" a="1"/>
  <c r="P2403" i="1" a="1"/>
  <c r="Z2402" i="1"/>
  <c r="Y2402" i="1" a="1"/>
  <c r="X2402" i="1"/>
  <c r="W2402" i="1" a="1"/>
  <c r="V2402" i="1" a="1"/>
  <c r="U2402" i="1" a="1"/>
  <c r="T2402" i="1" a="1"/>
  <c r="S2402" i="1" a="1"/>
  <c r="R2402" i="1" a="1"/>
  <c r="Q2402" i="1" a="1"/>
  <c r="P2402" i="1" a="1"/>
  <c r="AA2402" i="1" s="1"/>
  <c r="Z2401" i="1"/>
  <c r="Y2401" i="1" a="1"/>
  <c r="X2401" i="1"/>
  <c r="W2401" i="1" a="1"/>
  <c r="V2401" i="1" a="1"/>
  <c r="U2401" i="1" a="1"/>
  <c r="T2401" i="1" a="1"/>
  <c r="S2401" i="1" a="1"/>
  <c r="R2401" i="1" a="1"/>
  <c r="Q2401" i="1" a="1"/>
  <c r="P2401" i="1" a="1"/>
  <c r="Z2400" i="1"/>
  <c r="Y2400" i="1" a="1"/>
  <c r="X2400" i="1"/>
  <c r="W2400" i="1" a="1"/>
  <c r="V2400" i="1" a="1"/>
  <c r="U2400" i="1" a="1"/>
  <c r="T2400" i="1" a="1"/>
  <c r="S2400" i="1" a="1"/>
  <c r="R2400" i="1" a="1"/>
  <c r="Q2400" i="1" a="1"/>
  <c r="P2400" i="1" a="1"/>
  <c r="Z2399" i="1"/>
  <c r="Y2399" i="1" a="1"/>
  <c r="X2399" i="1"/>
  <c r="W2399" i="1" a="1"/>
  <c r="V2399" i="1" a="1"/>
  <c r="U2399" i="1" a="1"/>
  <c r="T2399" i="1" a="1"/>
  <c r="S2399" i="1" a="1"/>
  <c r="R2399" i="1" a="1"/>
  <c r="Q2399" i="1" a="1"/>
  <c r="P2399" i="1" a="1"/>
  <c r="Z2398" i="1"/>
  <c r="Y2398" i="1" a="1"/>
  <c r="X2398" i="1"/>
  <c r="W2398" i="1" a="1"/>
  <c r="V2398" i="1" a="1"/>
  <c r="U2398" i="1" a="1"/>
  <c r="T2398" i="1" a="1"/>
  <c r="S2398" i="1" a="1"/>
  <c r="R2398" i="1" a="1"/>
  <c r="Q2398" i="1" a="1"/>
  <c r="P2398" i="1" a="1"/>
  <c r="Z2397" i="1"/>
  <c r="Y2397" i="1" a="1"/>
  <c r="X2397" i="1"/>
  <c r="W2397" i="1" a="1"/>
  <c r="V2397" i="1" a="1"/>
  <c r="U2397" i="1" a="1"/>
  <c r="T2397" i="1" a="1"/>
  <c r="S2397" i="1" a="1"/>
  <c r="R2397" i="1" a="1"/>
  <c r="Q2397" i="1" a="1"/>
  <c r="P2397" i="1" a="1"/>
  <c r="Z2396" i="1"/>
  <c r="Y2396" i="1" a="1"/>
  <c r="X2396" i="1"/>
  <c r="W2396" i="1" a="1"/>
  <c r="V2396" i="1" a="1"/>
  <c r="U2396" i="1" a="1"/>
  <c r="T2396" i="1" a="1"/>
  <c r="S2396" i="1" a="1"/>
  <c r="R2396" i="1" a="1"/>
  <c r="Q2396" i="1" a="1"/>
  <c r="P2396" i="1" a="1"/>
  <c r="Z2395" i="1"/>
  <c r="Y2395" i="1" a="1"/>
  <c r="X2395" i="1"/>
  <c r="W2395" i="1" a="1"/>
  <c r="V2395" i="1" a="1"/>
  <c r="U2395" i="1" a="1"/>
  <c r="T2395" i="1" a="1"/>
  <c r="S2395" i="1" a="1"/>
  <c r="R2395" i="1" a="1"/>
  <c r="Q2395" i="1" a="1"/>
  <c r="P2395" i="1" a="1"/>
  <c r="Z2394" i="1"/>
  <c r="Y2394" i="1" a="1"/>
  <c r="X2394" i="1"/>
  <c r="W2394" i="1" a="1"/>
  <c r="V2394" i="1" a="1"/>
  <c r="U2394" i="1" a="1"/>
  <c r="T2394" i="1" a="1"/>
  <c r="S2394" i="1" a="1"/>
  <c r="R2394" i="1" a="1"/>
  <c r="Q2394" i="1" a="1"/>
  <c r="P2394" i="1" a="1"/>
  <c r="Z2393" i="1"/>
  <c r="Y2393" i="1" a="1"/>
  <c r="X2393" i="1"/>
  <c r="W2393" i="1" a="1"/>
  <c r="V2393" i="1" a="1"/>
  <c r="U2393" i="1" a="1"/>
  <c r="T2393" i="1" a="1"/>
  <c r="S2393" i="1" a="1"/>
  <c r="R2393" i="1" a="1"/>
  <c r="Q2393" i="1" a="1"/>
  <c r="P2393" i="1" a="1"/>
  <c r="Z2392" i="1"/>
  <c r="Y2392" i="1" a="1"/>
  <c r="X2392" i="1"/>
  <c r="W2392" i="1" a="1"/>
  <c r="V2392" i="1" a="1"/>
  <c r="U2392" i="1" a="1"/>
  <c r="T2392" i="1" a="1"/>
  <c r="S2392" i="1" a="1"/>
  <c r="R2392" i="1" a="1"/>
  <c r="Q2392" i="1" a="1"/>
  <c r="P2392" i="1" a="1"/>
  <c r="Z2391" i="1"/>
  <c r="Y2391" i="1" a="1"/>
  <c r="X2391" i="1"/>
  <c r="W2391" i="1" a="1"/>
  <c r="V2391" i="1" a="1"/>
  <c r="U2391" i="1" a="1"/>
  <c r="T2391" i="1" a="1"/>
  <c r="S2391" i="1" a="1"/>
  <c r="R2391" i="1" a="1"/>
  <c r="Q2391" i="1" a="1"/>
  <c r="P2391" i="1" a="1"/>
  <c r="Z2390" i="1"/>
  <c r="Y2390" i="1" a="1"/>
  <c r="X2390" i="1"/>
  <c r="W2390" i="1" a="1"/>
  <c r="V2390" i="1" a="1"/>
  <c r="U2390" i="1" a="1"/>
  <c r="T2390" i="1" a="1"/>
  <c r="S2390" i="1" a="1"/>
  <c r="R2390" i="1" a="1"/>
  <c r="Q2390" i="1" a="1"/>
  <c r="P2390" i="1" a="1"/>
  <c r="AA2390" i="1" s="1"/>
  <c r="Z2389" i="1"/>
  <c r="Y2389" i="1" a="1"/>
  <c r="X2389" i="1"/>
  <c r="W2389" i="1" a="1"/>
  <c r="V2389" i="1" a="1"/>
  <c r="U2389" i="1" a="1"/>
  <c r="T2389" i="1" a="1"/>
  <c r="S2389" i="1" a="1"/>
  <c r="R2389" i="1" a="1"/>
  <c r="Q2389" i="1" a="1"/>
  <c r="P2389" i="1" a="1"/>
  <c r="Z2388" i="1"/>
  <c r="Y2388" i="1" a="1"/>
  <c r="X2388" i="1"/>
  <c r="W2388" i="1" a="1"/>
  <c r="V2388" i="1" a="1"/>
  <c r="U2388" i="1" a="1"/>
  <c r="T2388" i="1" a="1"/>
  <c r="S2388" i="1" a="1"/>
  <c r="R2388" i="1" a="1"/>
  <c r="Q2388" i="1" a="1"/>
  <c r="P2388" i="1" a="1"/>
  <c r="Z2387" i="1"/>
  <c r="Y2387" i="1" a="1"/>
  <c r="X2387" i="1"/>
  <c r="W2387" i="1" a="1"/>
  <c r="V2387" i="1" a="1"/>
  <c r="U2387" i="1" a="1"/>
  <c r="T2387" i="1" a="1"/>
  <c r="S2387" i="1" a="1"/>
  <c r="R2387" i="1" a="1"/>
  <c r="Q2387" i="1" a="1"/>
  <c r="P2387" i="1" a="1"/>
  <c r="Z2386" i="1"/>
  <c r="Y2386" i="1" a="1"/>
  <c r="X2386" i="1"/>
  <c r="W2386" i="1" a="1"/>
  <c r="V2386" i="1" a="1"/>
  <c r="U2386" i="1" a="1"/>
  <c r="T2386" i="1" a="1"/>
  <c r="S2386" i="1" a="1"/>
  <c r="R2386" i="1" a="1"/>
  <c r="Q2386" i="1" a="1"/>
  <c r="P2386" i="1" a="1"/>
  <c r="Z2385" i="1"/>
  <c r="Y2385" i="1" a="1"/>
  <c r="X2385" i="1"/>
  <c r="W2385" i="1" a="1"/>
  <c r="V2385" i="1" a="1"/>
  <c r="U2385" i="1" a="1"/>
  <c r="T2385" i="1" a="1"/>
  <c r="S2385" i="1" a="1"/>
  <c r="R2385" i="1" a="1"/>
  <c r="Q2385" i="1" a="1"/>
  <c r="P2385" i="1" a="1"/>
  <c r="Z2384" i="1"/>
  <c r="Y2384" i="1" a="1"/>
  <c r="X2384" i="1"/>
  <c r="W2384" i="1" a="1"/>
  <c r="V2384" i="1" a="1"/>
  <c r="U2384" i="1" a="1"/>
  <c r="T2384" i="1" a="1"/>
  <c r="S2384" i="1" a="1"/>
  <c r="R2384" i="1" a="1"/>
  <c r="Q2384" i="1" a="1"/>
  <c r="P2384" i="1" a="1"/>
  <c r="Z2383" i="1"/>
  <c r="Y2383" i="1" a="1"/>
  <c r="X2383" i="1"/>
  <c r="W2383" i="1" a="1"/>
  <c r="V2383" i="1" a="1"/>
  <c r="U2383" i="1" a="1"/>
  <c r="T2383" i="1" a="1"/>
  <c r="S2383" i="1" a="1"/>
  <c r="R2383" i="1" a="1"/>
  <c r="Q2383" i="1" a="1"/>
  <c r="P2383" i="1" a="1"/>
  <c r="Z2382" i="1"/>
  <c r="Y2382" i="1" a="1"/>
  <c r="X2382" i="1"/>
  <c r="W2382" i="1" a="1"/>
  <c r="V2382" i="1" a="1"/>
  <c r="U2382" i="1" a="1"/>
  <c r="T2382" i="1" a="1"/>
  <c r="S2382" i="1" a="1"/>
  <c r="R2382" i="1" a="1"/>
  <c r="Q2382" i="1" a="1"/>
  <c r="P2382" i="1" a="1"/>
  <c r="Z2381" i="1"/>
  <c r="Y2381" i="1" a="1"/>
  <c r="X2381" i="1"/>
  <c r="W2381" i="1" a="1"/>
  <c r="V2381" i="1" a="1"/>
  <c r="U2381" i="1" a="1"/>
  <c r="T2381" i="1" a="1"/>
  <c r="S2381" i="1" a="1"/>
  <c r="R2381" i="1" a="1"/>
  <c r="Q2381" i="1" a="1"/>
  <c r="P2381" i="1" a="1"/>
  <c r="Z2380" i="1"/>
  <c r="Y2380" i="1" a="1"/>
  <c r="X2380" i="1"/>
  <c r="W2380" i="1" a="1"/>
  <c r="V2380" i="1" a="1"/>
  <c r="U2380" i="1" a="1"/>
  <c r="T2380" i="1" a="1"/>
  <c r="S2380" i="1" a="1"/>
  <c r="R2380" i="1" a="1"/>
  <c r="Q2380" i="1" a="1"/>
  <c r="P2380" i="1" a="1"/>
  <c r="Z2379" i="1"/>
  <c r="Y2379" i="1" a="1"/>
  <c r="X2379" i="1"/>
  <c r="W2379" i="1" a="1"/>
  <c r="V2379" i="1" a="1"/>
  <c r="U2379" i="1" a="1"/>
  <c r="T2379" i="1" a="1"/>
  <c r="S2379" i="1" a="1"/>
  <c r="R2379" i="1" a="1"/>
  <c r="Q2379" i="1" a="1"/>
  <c r="P2379" i="1" a="1"/>
  <c r="Z2378" i="1"/>
  <c r="Y2378" i="1" a="1"/>
  <c r="X2378" i="1"/>
  <c r="W2378" i="1" a="1"/>
  <c r="V2378" i="1" a="1"/>
  <c r="U2378" i="1" a="1"/>
  <c r="T2378" i="1" a="1"/>
  <c r="S2378" i="1" a="1"/>
  <c r="R2378" i="1" a="1"/>
  <c r="Q2378" i="1" a="1"/>
  <c r="P2378" i="1" a="1"/>
  <c r="AA2378" i="1" s="1"/>
  <c r="Z2377" i="1"/>
  <c r="Y2377" i="1" a="1"/>
  <c r="X2377" i="1"/>
  <c r="W2377" i="1" a="1"/>
  <c r="V2377" i="1" a="1"/>
  <c r="U2377" i="1" a="1"/>
  <c r="T2377" i="1" a="1"/>
  <c r="S2377" i="1" a="1"/>
  <c r="R2377" i="1" a="1"/>
  <c r="Q2377" i="1" a="1"/>
  <c r="P2377" i="1" a="1"/>
  <c r="Z2376" i="1"/>
  <c r="Y2376" i="1" a="1"/>
  <c r="X2376" i="1"/>
  <c r="W2376" i="1" a="1"/>
  <c r="V2376" i="1" a="1"/>
  <c r="U2376" i="1" a="1"/>
  <c r="T2376" i="1" a="1"/>
  <c r="S2376" i="1" a="1"/>
  <c r="R2376" i="1" a="1"/>
  <c r="Q2376" i="1" a="1"/>
  <c r="P2376" i="1" a="1"/>
  <c r="Z2375" i="1"/>
  <c r="Y2375" i="1" a="1"/>
  <c r="X2375" i="1"/>
  <c r="W2375" i="1" a="1"/>
  <c r="V2375" i="1" a="1"/>
  <c r="U2375" i="1" a="1"/>
  <c r="T2375" i="1" a="1"/>
  <c r="S2375" i="1" a="1"/>
  <c r="R2375" i="1" a="1"/>
  <c r="Q2375" i="1" a="1"/>
  <c r="P2375" i="1" a="1"/>
  <c r="Z2374" i="1"/>
  <c r="Y2374" i="1" a="1"/>
  <c r="X2374" i="1"/>
  <c r="W2374" i="1" a="1"/>
  <c r="V2374" i="1" a="1"/>
  <c r="U2374" i="1" a="1"/>
  <c r="T2374" i="1" a="1"/>
  <c r="S2374" i="1" a="1"/>
  <c r="R2374" i="1" a="1"/>
  <c r="Q2374" i="1" a="1"/>
  <c r="P2374" i="1" a="1"/>
  <c r="Z2373" i="1"/>
  <c r="Y2373" i="1" a="1"/>
  <c r="X2373" i="1"/>
  <c r="W2373" i="1" a="1"/>
  <c r="V2373" i="1" a="1"/>
  <c r="U2373" i="1" a="1"/>
  <c r="T2373" i="1" a="1"/>
  <c r="S2373" i="1" a="1"/>
  <c r="R2373" i="1" a="1"/>
  <c r="Q2373" i="1" a="1"/>
  <c r="P2373" i="1" a="1"/>
  <c r="Z2372" i="1"/>
  <c r="Y2372" i="1" a="1"/>
  <c r="X2372" i="1"/>
  <c r="W2372" i="1" a="1"/>
  <c r="V2372" i="1" a="1"/>
  <c r="U2372" i="1" a="1"/>
  <c r="T2372" i="1" a="1"/>
  <c r="S2372" i="1" a="1"/>
  <c r="R2372" i="1" a="1"/>
  <c r="Q2372" i="1" a="1"/>
  <c r="P2372" i="1" a="1"/>
  <c r="Z2371" i="1"/>
  <c r="Y2371" i="1" a="1"/>
  <c r="X2371" i="1"/>
  <c r="W2371" i="1" a="1"/>
  <c r="V2371" i="1" a="1"/>
  <c r="U2371" i="1" a="1"/>
  <c r="T2371" i="1" a="1"/>
  <c r="S2371" i="1" a="1"/>
  <c r="R2371" i="1" a="1"/>
  <c r="Q2371" i="1" a="1"/>
  <c r="P2371" i="1" a="1"/>
  <c r="Z2370" i="1"/>
  <c r="Y2370" i="1" a="1"/>
  <c r="X2370" i="1"/>
  <c r="W2370" i="1" a="1"/>
  <c r="V2370" i="1" a="1"/>
  <c r="U2370" i="1" a="1"/>
  <c r="T2370" i="1" a="1"/>
  <c r="S2370" i="1" a="1"/>
  <c r="R2370" i="1" a="1"/>
  <c r="Q2370" i="1" a="1"/>
  <c r="P2370" i="1" a="1"/>
  <c r="Z2369" i="1"/>
  <c r="Y2369" i="1" a="1"/>
  <c r="X2369" i="1"/>
  <c r="W2369" i="1" a="1"/>
  <c r="V2369" i="1" a="1"/>
  <c r="U2369" i="1" a="1"/>
  <c r="T2369" i="1" a="1"/>
  <c r="S2369" i="1" a="1"/>
  <c r="R2369" i="1" a="1"/>
  <c r="Q2369" i="1" a="1"/>
  <c r="P2369" i="1" a="1"/>
  <c r="Z2368" i="1"/>
  <c r="Y2368" i="1" a="1"/>
  <c r="X2368" i="1"/>
  <c r="W2368" i="1" a="1"/>
  <c r="V2368" i="1" a="1"/>
  <c r="U2368" i="1" a="1"/>
  <c r="T2368" i="1" a="1"/>
  <c r="S2368" i="1" a="1"/>
  <c r="R2368" i="1" a="1"/>
  <c r="Q2368" i="1" a="1"/>
  <c r="P2368" i="1" a="1"/>
  <c r="Z2367" i="1"/>
  <c r="Y2367" i="1" a="1"/>
  <c r="X2367" i="1"/>
  <c r="W2367" i="1" a="1"/>
  <c r="V2367" i="1" a="1"/>
  <c r="U2367" i="1" a="1"/>
  <c r="T2367" i="1" a="1"/>
  <c r="S2367" i="1" a="1"/>
  <c r="R2367" i="1" a="1"/>
  <c r="Q2367" i="1" a="1"/>
  <c r="P2367" i="1" a="1"/>
  <c r="Z2366" i="1"/>
  <c r="Y2366" i="1" a="1"/>
  <c r="X2366" i="1"/>
  <c r="W2366" i="1" a="1"/>
  <c r="V2366" i="1" a="1"/>
  <c r="U2366" i="1" a="1"/>
  <c r="T2366" i="1" a="1"/>
  <c r="S2366" i="1" a="1"/>
  <c r="R2366" i="1" a="1"/>
  <c r="Q2366" i="1" a="1"/>
  <c r="P2366" i="1" a="1"/>
  <c r="AA2366" i="1" s="1"/>
  <c r="Z2365" i="1"/>
  <c r="Y2365" i="1" a="1"/>
  <c r="X2365" i="1"/>
  <c r="W2365" i="1" a="1"/>
  <c r="V2365" i="1" a="1"/>
  <c r="U2365" i="1" a="1"/>
  <c r="T2365" i="1" a="1"/>
  <c r="S2365" i="1" a="1"/>
  <c r="R2365" i="1" a="1"/>
  <c r="Q2365" i="1" a="1"/>
  <c r="P2365" i="1" a="1"/>
  <c r="Z2364" i="1"/>
  <c r="Y2364" i="1" a="1"/>
  <c r="X2364" i="1"/>
  <c r="W2364" i="1" a="1"/>
  <c r="V2364" i="1" a="1"/>
  <c r="U2364" i="1" a="1"/>
  <c r="T2364" i="1" a="1"/>
  <c r="S2364" i="1" a="1"/>
  <c r="R2364" i="1" a="1"/>
  <c r="Q2364" i="1" a="1"/>
  <c r="P2364" i="1" a="1"/>
  <c r="Z2363" i="1"/>
  <c r="Y2363" i="1" a="1"/>
  <c r="X2363" i="1"/>
  <c r="W2363" i="1" a="1"/>
  <c r="V2363" i="1" a="1"/>
  <c r="U2363" i="1" a="1"/>
  <c r="T2363" i="1" a="1"/>
  <c r="S2363" i="1" a="1"/>
  <c r="R2363" i="1" a="1"/>
  <c r="Q2363" i="1" a="1"/>
  <c r="P2363" i="1" a="1"/>
  <c r="Z2362" i="1"/>
  <c r="Y2362" i="1" a="1"/>
  <c r="X2362" i="1"/>
  <c r="W2362" i="1" a="1"/>
  <c r="V2362" i="1" a="1"/>
  <c r="U2362" i="1" a="1"/>
  <c r="T2362" i="1" a="1"/>
  <c r="S2362" i="1" a="1"/>
  <c r="R2362" i="1" a="1"/>
  <c r="Q2362" i="1" a="1"/>
  <c r="P2362" i="1" a="1"/>
  <c r="Z2361" i="1"/>
  <c r="Y2361" i="1" a="1"/>
  <c r="X2361" i="1"/>
  <c r="W2361" i="1" a="1"/>
  <c r="V2361" i="1" a="1"/>
  <c r="U2361" i="1" a="1"/>
  <c r="T2361" i="1" a="1"/>
  <c r="S2361" i="1" a="1"/>
  <c r="R2361" i="1" a="1"/>
  <c r="Q2361" i="1" a="1"/>
  <c r="P2361" i="1" a="1"/>
  <c r="Z2360" i="1"/>
  <c r="Y2360" i="1" a="1"/>
  <c r="X2360" i="1"/>
  <c r="W2360" i="1" a="1"/>
  <c r="V2360" i="1" a="1"/>
  <c r="U2360" i="1" a="1"/>
  <c r="T2360" i="1" a="1"/>
  <c r="S2360" i="1" a="1"/>
  <c r="R2360" i="1" a="1"/>
  <c r="Q2360" i="1" a="1"/>
  <c r="P2360" i="1" a="1"/>
  <c r="Z2359" i="1"/>
  <c r="Y2359" i="1" a="1"/>
  <c r="X2359" i="1"/>
  <c r="W2359" i="1" a="1"/>
  <c r="V2359" i="1" a="1"/>
  <c r="U2359" i="1" a="1"/>
  <c r="T2359" i="1" a="1"/>
  <c r="S2359" i="1" a="1"/>
  <c r="R2359" i="1" a="1"/>
  <c r="Q2359" i="1" a="1"/>
  <c r="P2359" i="1" a="1"/>
  <c r="Z2358" i="1"/>
  <c r="Y2358" i="1" a="1"/>
  <c r="X2358" i="1"/>
  <c r="W2358" i="1" a="1"/>
  <c r="V2358" i="1" a="1"/>
  <c r="U2358" i="1" a="1"/>
  <c r="T2358" i="1" a="1"/>
  <c r="S2358" i="1" a="1"/>
  <c r="R2358" i="1" a="1"/>
  <c r="Q2358" i="1" a="1"/>
  <c r="P2358" i="1" a="1"/>
  <c r="Z2357" i="1"/>
  <c r="Y2357" i="1" a="1"/>
  <c r="X2357" i="1"/>
  <c r="W2357" i="1" a="1"/>
  <c r="V2357" i="1" a="1"/>
  <c r="U2357" i="1" a="1"/>
  <c r="T2357" i="1" a="1"/>
  <c r="S2357" i="1" a="1"/>
  <c r="R2357" i="1" a="1"/>
  <c r="Q2357" i="1" a="1"/>
  <c r="P2357" i="1" a="1"/>
  <c r="Z2356" i="1"/>
  <c r="Y2356" i="1" a="1"/>
  <c r="X2356" i="1"/>
  <c r="W2356" i="1" a="1"/>
  <c r="V2356" i="1" a="1"/>
  <c r="U2356" i="1" a="1"/>
  <c r="T2356" i="1" a="1"/>
  <c r="S2356" i="1" a="1"/>
  <c r="R2356" i="1" a="1"/>
  <c r="Q2356" i="1" a="1"/>
  <c r="P2356" i="1" a="1"/>
  <c r="Z2355" i="1"/>
  <c r="Y2355" i="1" a="1"/>
  <c r="X2355" i="1"/>
  <c r="W2355" i="1" a="1"/>
  <c r="V2355" i="1" a="1"/>
  <c r="U2355" i="1" a="1"/>
  <c r="T2355" i="1" a="1"/>
  <c r="S2355" i="1" a="1"/>
  <c r="R2355" i="1" a="1"/>
  <c r="Q2355" i="1" a="1"/>
  <c r="P2355" i="1" a="1"/>
  <c r="Z2354" i="1"/>
  <c r="Y2354" i="1" a="1"/>
  <c r="X2354" i="1"/>
  <c r="W2354" i="1" a="1"/>
  <c r="V2354" i="1" a="1"/>
  <c r="U2354" i="1" a="1"/>
  <c r="T2354" i="1" a="1"/>
  <c r="S2354" i="1" a="1"/>
  <c r="R2354" i="1" a="1"/>
  <c r="Q2354" i="1" a="1"/>
  <c r="P2354" i="1" a="1"/>
  <c r="Z2353" i="1"/>
  <c r="Y2353" i="1" a="1"/>
  <c r="X2353" i="1"/>
  <c r="W2353" i="1" a="1"/>
  <c r="V2353" i="1" a="1"/>
  <c r="U2353" i="1" a="1"/>
  <c r="T2353" i="1" a="1"/>
  <c r="S2353" i="1" a="1"/>
  <c r="R2353" i="1" a="1"/>
  <c r="Q2353" i="1" a="1"/>
  <c r="P2353" i="1" a="1"/>
  <c r="Z2352" i="1"/>
  <c r="Y2352" i="1" a="1"/>
  <c r="X2352" i="1"/>
  <c r="W2352" i="1" a="1"/>
  <c r="V2352" i="1" a="1"/>
  <c r="U2352" i="1" a="1"/>
  <c r="T2352" i="1" a="1"/>
  <c r="S2352" i="1" a="1"/>
  <c r="R2352" i="1" a="1"/>
  <c r="Q2352" i="1" a="1"/>
  <c r="P2352" i="1" a="1"/>
  <c r="Z2351" i="1"/>
  <c r="Y2351" i="1" a="1"/>
  <c r="X2351" i="1"/>
  <c r="W2351" i="1" a="1"/>
  <c r="V2351" i="1" a="1"/>
  <c r="U2351" i="1" a="1"/>
  <c r="T2351" i="1" a="1"/>
  <c r="S2351" i="1" a="1"/>
  <c r="R2351" i="1" a="1"/>
  <c r="Q2351" i="1" a="1"/>
  <c r="P2351" i="1" a="1"/>
  <c r="Z2350" i="1"/>
  <c r="Y2350" i="1" a="1"/>
  <c r="X2350" i="1"/>
  <c r="W2350" i="1" a="1"/>
  <c r="V2350" i="1" a="1"/>
  <c r="U2350" i="1" a="1"/>
  <c r="T2350" i="1" a="1"/>
  <c r="S2350" i="1" a="1"/>
  <c r="R2350" i="1" a="1"/>
  <c r="Q2350" i="1" a="1"/>
  <c r="P2350" i="1" a="1"/>
  <c r="Z2349" i="1"/>
  <c r="Y2349" i="1" a="1"/>
  <c r="X2349" i="1"/>
  <c r="W2349" i="1" a="1"/>
  <c r="V2349" i="1" a="1"/>
  <c r="U2349" i="1" a="1"/>
  <c r="T2349" i="1" a="1"/>
  <c r="S2349" i="1" a="1"/>
  <c r="R2349" i="1" a="1"/>
  <c r="Q2349" i="1" a="1"/>
  <c r="P2349" i="1" a="1"/>
  <c r="Z2348" i="1"/>
  <c r="Y2348" i="1" a="1"/>
  <c r="X2348" i="1"/>
  <c r="W2348" i="1" a="1"/>
  <c r="V2348" i="1" a="1"/>
  <c r="U2348" i="1" a="1"/>
  <c r="T2348" i="1" a="1"/>
  <c r="S2348" i="1" a="1"/>
  <c r="R2348" i="1" a="1"/>
  <c r="Q2348" i="1" a="1"/>
  <c r="P2348" i="1" a="1"/>
  <c r="Z2347" i="1"/>
  <c r="Y2347" i="1" a="1"/>
  <c r="X2347" i="1"/>
  <c r="W2347" i="1" a="1"/>
  <c r="V2347" i="1" a="1"/>
  <c r="U2347" i="1" a="1"/>
  <c r="T2347" i="1" a="1"/>
  <c r="S2347" i="1" a="1"/>
  <c r="R2347" i="1" a="1"/>
  <c r="Q2347" i="1" a="1"/>
  <c r="P2347" i="1" a="1"/>
  <c r="Z2346" i="1"/>
  <c r="Y2346" i="1" a="1"/>
  <c r="X2346" i="1"/>
  <c r="W2346" i="1" a="1"/>
  <c r="V2346" i="1" a="1"/>
  <c r="U2346" i="1" a="1"/>
  <c r="T2346" i="1" a="1"/>
  <c r="S2346" i="1" a="1"/>
  <c r="R2346" i="1" a="1"/>
  <c r="Q2346" i="1" a="1"/>
  <c r="P2346" i="1" a="1"/>
  <c r="Z2345" i="1"/>
  <c r="Y2345" i="1" a="1"/>
  <c r="X2345" i="1"/>
  <c r="W2345" i="1" a="1"/>
  <c r="V2345" i="1" a="1"/>
  <c r="U2345" i="1" a="1"/>
  <c r="T2345" i="1" a="1"/>
  <c r="S2345" i="1" a="1"/>
  <c r="R2345" i="1" a="1"/>
  <c r="Q2345" i="1" a="1"/>
  <c r="P2345" i="1" a="1"/>
  <c r="Z2344" i="1"/>
  <c r="Y2344" i="1" a="1"/>
  <c r="X2344" i="1"/>
  <c r="W2344" i="1" a="1"/>
  <c r="V2344" i="1" a="1"/>
  <c r="U2344" i="1" a="1"/>
  <c r="T2344" i="1" a="1"/>
  <c r="S2344" i="1" a="1"/>
  <c r="R2344" i="1" a="1"/>
  <c r="Q2344" i="1" a="1"/>
  <c r="P2344" i="1" a="1"/>
  <c r="Z2343" i="1"/>
  <c r="Y2343" i="1" a="1"/>
  <c r="X2343" i="1"/>
  <c r="W2343" i="1" a="1"/>
  <c r="V2343" i="1" a="1"/>
  <c r="U2343" i="1" a="1"/>
  <c r="T2343" i="1" a="1"/>
  <c r="S2343" i="1" a="1"/>
  <c r="R2343" i="1" a="1"/>
  <c r="Q2343" i="1" a="1"/>
  <c r="P2343" i="1" a="1"/>
  <c r="Z2342" i="1"/>
  <c r="Y2342" i="1" a="1"/>
  <c r="X2342" i="1"/>
  <c r="W2342" i="1" a="1"/>
  <c r="V2342" i="1" a="1"/>
  <c r="U2342" i="1" a="1"/>
  <c r="T2342" i="1" a="1"/>
  <c r="S2342" i="1" a="1"/>
  <c r="R2342" i="1" a="1"/>
  <c r="Q2342" i="1" a="1"/>
  <c r="P2342" i="1" a="1"/>
  <c r="Z2341" i="1"/>
  <c r="Y2341" i="1" a="1"/>
  <c r="X2341" i="1"/>
  <c r="W2341" i="1" a="1"/>
  <c r="V2341" i="1" a="1"/>
  <c r="U2341" i="1" a="1"/>
  <c r="T2341" i="1" a="1"/>
  <c r="S2341" i="1" a="1"/>
  <c r="R2341" i="1" a="1"/>
  <c r="Q2341" i="1" a="1"/>
  <c r="P2341" i="1" a="1"/>
  <c r="Z2340" i="1"/>
  <c r="Y2340" i="1" a="1"/>
  <c r="X2340" i="1"/>
  <c r="W2340" i="1" a="1"/>
  <c r="V2340" i="1" a="1"/>
  <c r="U2340" i="1" a="1"/>
  <c r="T2340" i="1" a="1"/>
  <c r="S2340" i="1" a="1"/>
  <c r="R2340" i="1" a="1"/>
  <c r="Q2340" i="1" a="1"/>
  <c r="P2340" i="1" a="1"/>
  <c r="Z2339" i="1"/>
  <c r="Y2339" i="1" a="1"/>
  <c r="X2339" i="1"/>
  <c r="W2339" i="1" a="1"/>
  <c r="V2339" i="1" a="1"/>
  <c r="U2339" i="1" a="1"/>
  <c r="T2339" i="1" a="1"/>
  <c r="S2339" i="1" a="1"/>
  <c r="R2339" i="1" a="1"/>
  <c r="Q2339" i="1" a="1"/>
  <c r="P2339" i="1" a="1"/>
  <c r="Z2338" i="1"/>
  <c r="Y2338" i="1" a="1"/>
  <c r="X2338" i="1"/>
  <c r="W2338" i="1" a="1"/>
  <c r="V2338" i="1" a="1"/>
  <c r="U2338" i="1" a="1"/>
  <c r="T2338" i="1" a="1"/>
  <c r="S2338" i="1" a="1"/>
  <c r="R2338" i="1" a="1"/>
  <c r="Q2338" i="1" a="1"/>
  <c r="P2338" i="1" a="1"/>
  <c r="Z2337" i="1"/>
  <c r="Y2337" i="1" a="1"/>
  <c r="X2337" i="1"/>
  <c r="W2337" i="1" a="1"/>
  <c r="V2337" i="1" a="1"/>
  <c r="U2337" i="1" a="1"/>
  <c r="T2337" i="1" a="1"/>
  <c r="S2337" i="1" a="1"/>
  <c r="R2337" i="1" a="1"/>
  <c r="Q2337" i="1" a="1"/>
  <c r="P2337" i="1" a="1"/>
  <c r="Z2336" i="1"/>
  <c r="Y2336" i="1" a="1"/>
  <c r="X2336" i="1"/>
  <c r="W2336" i="1" a="1"/>
  <c r="V2336" i="1" a="1"/>
  <c r="U2336" i="1" a="1"/>
  <c r="T2336" i="1" a="1"/>
  <c r="S2336" i="1" a="1"/>
  <c r="R2336" i="1" a="1"/>
  <c r="Q2336" i="1" a="1"/>
  <c r="P2336" i="1" a="1"/>
  <c r="Z2335" i="1"/>
  <c r="Y2335" i="1" a="1"/>
  <c r="X2335" i="1"/>
  <c r="W2335" i="1" a="1"/>
  <c r="V2335" i="1" a="1"/>
  <c r="U2335" i="1" a="1"/>
  <c r="T2335" i="1" a="1"/>
  <c r="S2335" i="1" a="1"/>
  <c r="R2335" i="1" a="1"/>
  <c r="Q2335" i="1" a="1"/>
  <c r="P2335" i="1" a="1"/>
  <c r="Z2334" i="1"/>
  <c r="Y2334" i="1" a="1"/>
  <c r="X2334" i="1"/>
  <c r="W2334" i="1" a="1"/>
  <c r="V2334" i="1" a="1"/>
  <c r="U2334" i="1" a="1"/>
  <c r="T2334" i="1" a="1"/>
  <c r="S2334" i="1" a="1"/>
  <c r="R2334" i="1" a="1"/>
  <c r="Q2334" i="1" a="1"/>
  <c r="P2334" i="1" a="1"/>
  <c r="Z2333" i="1"/>
  <c r="Y2333" i="1" a="1"/>
  <c r="X2333" i="1"/>
  <c r="W2333" i="1" a="1"/>
  <c r="V2333" i="1" a="1"/>
  <c r="U2333" i="1" a="1"/>
  <c r="T2333" i="1" a="1"/>
  <c r="S2333" i="1" a="1"/>
  <c r="R2333" i="1" a="1"/>
  <c r="Q2333" i="1" a="1"/>
  <c r="P2333" i="1" a="1"/>
  <c r="Z2332" i="1"/>
  <c r="Y2332" i="1" a="1"/>
  <c r="X2332" i="1"/>
  <c r="W2332" i="1" a="1"/>
  <c r="V2332" i="1" a="1"/>
  <c r="U2332" i="1" a="1"/>
  <c r="T2332" i="1" a="1"/>
  <c r="S2332" i="1" a="1"/>
  <c r="R2332" i="1" a="1"/>
  <c r="Q2332" i="1" a="1"/>
  <c r="P2332" i="1" a="1"/>
  <c r="Z2331" i="1"/>
  <c r="Y2331" i="1" a="1"/>
  <c r="X2331" i="1"/>
  <c r="W2331" i="1" a="1"/>
  <c r="V2331" i="1" a="1"/>
  <c r="U2331" i="1" a="1"/>
  <c r="T2331" i="1" a="1"/>
  <c r="S2331" i="1" a="1"/>
  <c r="R2331" i="1" a="1"/>
  <c r="Q2331" i="1" a="1"/>
  <c r="P2331" i="1" a="1"/>
  <c r="Z2330" i="1"/>
  <c r="Y2330" i="1" a="1"/>
  <c r="X2330" i="1"/>
  <c r="W2330" i="1" a="1"/>
  <c r="V2330" i="1" a="1"/>
  <c r="U2330" i="1" a="1"/>
  <c r="T2330" i="1" a="1"/>
  <c r="S2330" i="1" a="1"/>
  <c r="R2330" i="1" a="1"/>
  <c r="Q2330" i="1" a="1"/>
  <c r="P2330" i="1" a="1"/>
  <c r="Z2329" i="1"/>
  <c r="Y2329" i="1" a="1"/>
  <c r="X2329" i="1"/>
  <c r="W2329" i="1" a="1"/>
  <c r="V2329" i="1" a="1"/>
  <c r="U2329" i="1" a="1"/>
  <c r="T2329" i="1" a="1"/>
  <c r="S2329" i="1" a="1"/>
  <c r="R2329" i="1" a="1"/>
  <c r="Q2329" i="1" a="1"/>
  <c r="P2329" i="1" a="1"/>
  <c r="Z2328" i="1"/>
  <c r="Y2328" i="1" a="1"/>
  <c r="X2328" i="1"/>
  <c r="W2328" i="1" a="1"/>
  <c r="V2328" i="1" a="1"/>
  <c r="U2328" i="1" a="1"/>
  <c r="T2328" i="1" a="1"/>
  <c r="S2328" i="1" a="1"/>
  <c r="R2328" i="1" a="1"/>
  <c r="Q2328" i="1" a="1"/>
  <c r="P2328" i="1" a="1"/>
  <c r="Z2327" i="1"/>
  <c r="Y2327" i="1" a="1"/>
  <c r="X2327" i="1"/>
  <c r="W2327" i="1" a="1"/>
  <c r="V2327" i="1" a="1"/>
  <c r="U2327" i="1" a="1"/>
  <c r="T2327" i="1" a="1"/>
  <c r="S2327" i="1" a="1"/>
  <c r="R2327" i="1" a="1"/>
  <c r="Q2327" i="1" a="1"/>
  <c r="P2327" i="1" a="1"/>
  <c r="Z2326" i="1"/>
  <c r="Y2326" i="1" a="1"/>
  <c r="X2326" i="1"/>
  <c r="W2326" i="1" a="1"/>
  <c r="V2326" i="1" a="1"/>
  <c r="U2326" i="1" a="1"/>
  <c r="T2326" i="1" a="1"/>
  <c r="S2326" i="1" a="1"/>
  <c r="R2326" i="1" a="1"/>
  <c r="Q2326" i="1" a="1"/>
  <c r="P2326" i="1" a="1"/>
  <c r="Z2325" i="1"/>
  <c r="Y2325" i="1" a="1"/>
  <c r="X2325" i="1"/>
  <c r="W2325" i="1" a="1"/>
  <c r="V2325" i="1" a="1"/>
  <c r="U2325" i="1" a="1"/>
  <c r="T2325" i="1" a="1"/>
  <c r="S2325" i="1" a="1"/>
  <c r="R2325" i="1" a="1"/>
  <c r="Q2325" i="1" a="1"/>
  <c r="P2325" i="1" a="1"/>
  <c r="Z2324" i="1"/>
  <c r="Y2324" i="1" a="1"/>
  <c r="X2324" i="1"/>
  <c r="W2324" i="1" a="1"/>
  <c r="V2324" i="1" a="1"/>
  <c r="U2324" i="1" a="1"/>
  <c r="T2324" i="1" a="1"/>
  <c r="S2324" i="1" a="1"/>
  <c r="R2324" i="1" a="1"/>
  <c r="Q2324" i="1" a="1"/>
  <c r="P2324" i="1" a="1"/>
  <c r="Z2323" i="1"/>
  <c r="Y2323" i="1" a="1"/>
  <c r="X2323" i="1"/>
  <c r="W2323" i="1" a="1"/>
  <c r="V2323" i="1" a="1"/>
  <c r="U2323" i="1" a="1"/>
  <c r="T2323" i="1" a="1"/>
  <c r="S2323" i="1" a="1"/>
  <c r="R2323" i="1" a="1"/>
  <c r="Q2323" i="1" a="1"/>
  <c r="P2323" i="1" a="1"/>
  <c r="Z2322" i="1"/>
  <c r="Y2322" i="1" a="1"/>
  <c r="X2322" i="1"/>
  <c r="W2322" i="1" a="1"/>
  <c r="V2322" i="1" a="1"/>
  <c r="U2322" i="1" a="1"/>
  <c r="T2322" i="1" a="1"/>
  <c r="S2322" i="1" a="1"/>
  <c r="R2322" i="1" a="1"/>
  <c r="Q2322" i="1" a="1"/>
  <c r="P2322" i="1" a="1"/>
  <c r="Z2321" i="1"/>
  <c r="Y2321" i="1" a="1"/>
  <c r="X2321" i="1"/>
  <c r="W2321" i="1" a="1"/>
  <c r="V2321" i="1" a="1"/>
  <c r="U2321" i="1" a="1"/>
  <c r="T2321" i="1" a="1"/>
  <c r="S2321" i="1" a="1"/>
  <c r="R2321" i="1" a="1"/>
  <c r="Q2321" i="1" a="1"/>
  <c r="P2321" i="1" a="1"/>
  <c r="Z2320" i="1"/>
  <c r="Y2320" i="1" a="1"/>
  <c r="X2320" i="1"/>
  <c r="W2320" i="1" a="1"/>
  <c r="V2320" i="1" a="1"/>
  <c r="U2320" i="1" a="1"/>
  <c r="T2320" i="1" a="1"/>
  <c r="S2320" i="1" a="1"/>
  <c r="R2320" i="1" a="1"/>
  <c r="Q2320" i="1" a="1"/>
  <c r="P2320" i="1" a="1"/>
  <c r="Z2319" i="1"/>
  <c r="Y2319" i="1" a="1"/>
  <c r="X2319" i="1"/>
  <c r="W2319" i="1" a="1"/>
  <c r="V2319" i="1" a="1"/>
  <c r="U2319" i="1" a="1"/>
  <c r="T2319" i="1" a="1"/>
  <c r="S2319" i="1" a="1"/>
  <c r="R2319" i="1" a="1"/>
  <c r="Q2319" i="1" a="1"/>
  <c r="P2319" i="1" a="1"/>
  <c r="Z2318" i="1"/>
  <c r="Y2318" i="1" a="1"/>
  <c r="X2318" i="1"/>
  <c r="W2318" i="1" a="1"/>
  <c r="V2318" i="1" a="1"/>
  <c r="U2318" i="1" a="1"/>
  <c r="T2318" i="1" a="1"/>
  <c r="S2318" i="1" a="1"/>
  <c r="R2318" i="1" a="1"/>
  <c r="Q2318" i="1" a="1"/>
  <c r="P2318" i="1" a="1"/>
  <c r="AA2318" i="1" s="1"/>
  <c r="Z2317" i="1"/>
  <c r="Y2317" i="1" a="1"/>
  <c r="X2317" i="1"/>
  <c r="W2317" i="1" a="1"/>
  <c r="V2317" i="1" a="1"/>
  <c r="U2317" i="1" a="1"/>
  <c r="T2317" i="1" a="1"/>
  <c r="S2317" i="1" a="1"/>
  <c r="R2317" i="1" a="1"/>
  <c r="Q2317" i="1" a="1"/>
  <c r="P2317" i="1" a="1"/>
  <c r="Z2316" i="1"/>
  <c r="Y2316" i="1" a="1"/>
  <c r="X2316" i="1"/>
  <c r="W2316" i="1" a="1"/>
  <c r="V2316" i="1" a="1"/>
  <c r="U2316" i="1" a="1"/>
  <c r="T2316" i="1" a="1"/>
  <c r="S2316" i="1" a="1"/>
  <c r="R2316" i="1" a="1"/>
  <c r="Q2316" i="1" a="1"/>
  <c r="P2316" i="1" a="1"/>
  <c r="Z2315" i="1"/>
  <c r="Y2315" i="1" a="1"/>
  <c r="X2315" i="1"/>
  <c r="W2315" i="1" a="1"/>
  <c r="V2315" i="1" a="1"/>
  <c r="U2315" i="1" a="1"/>
  <c r="T2315" i="1" a="1"/>
  <c r="S2315" i="1" a="1"/>
  <c r="R2315" i="1" a="1"/>
  <c r="Q2315" i="1" a="1"/>
  <c r="P2315" i="1" a="1"/>
  <c r="Z2314" i="1"/>
  <c r="Y2314" i="1" a="1"/>
  <c r="X2314" i="1"/>
  <c r="W2314" i="1" a="1"/>
  <c r="V2314" i="1" a="1"/>
  <c r="U2314" i="1" a="1"/>
  <c r="T2314" i="1" a="1"/>
  <c r="S2314" i="1" a="1"/>
  <c r="R2314" i="1" a="1"/>
  <c r="Q2314" i="1" a="1"/>
  <c r="P2314" i="1" a="1"/>
  <c r="Z2313" i="1"/>
  <c r="Y2313" i="1" a="1"/>
  <c r="X2313" i="1"/>
  <c r="W2313" i="1" a="1"/>
  <c r="V2313" i="1" a="1"/>
  <c r="U2313" i="1" a="1"/>
  <c r="T2313" i="1" a="1"/>
  <c r="S2313" i="1" a="1"/>
  <c r="R2313" i="1" a="1"/>
  <c r="Q2313" i="1" a="1"/>
  <c r="P2313" i="1" a="1"/>
  <c r="Z2312" i="1"/>
  <c r="Y2312" i="1" a="1"/>
  <c r="X2312" i="1"/>
  <c r="W2312" i="1" a="1"/>
  <c r="V2312" i="1" a="1"/>
  <c r="U2312" i="1" a="1"/>
  <c r="T2312" i="1" a="1"/>
  <c r="S2312" i="1" a="1"/>
  <c r="R2312" i="1" a="1"/>
  <c r="Q2312" i="1" a="1"/>
  <c r="P2312" i="1" a="1"/>
  <c r="Z2311" i="1"/>
  <c r="Y2311" i="1" a="1"/>
  <c r="X2311" i="1"/>
  <c r="W2311" i="1" a="1"/>
  <c r="V2311" i="1" a="1"/>
  <c r="U2311" i="1" a="1"/>
  <c r="T2311" i="1" a="1"/>
  <c r="S2311" i="1" a="1"/>
  <c r="R2311" i="1" a="1"/>
  <c r="Q2311" i="1" a="1"/>
  <c r="P2311" i="1" a="1"/>
  <c r="Z2310" i="1"/>
  <c r="Y2310" i="1" a="1"/>
  <c r="X2310" i="1"/>
  <c r="W2310" i="1" a="1"/>
  <c r="V2310" i="1" a="1"/>
  <c r="U2310" i="1" a="1"/>
  <c r="T2310" i="1" a="1"/>
  <c r="S2310" i="1" a="1"/>
  <c r="R2310" i="1" a="1"/>
  <c r="Q2310" i="1" a="1"/>
  <c r="P2310" i="1" a="1"/>
  <c r="Z2309" i="1"/>
  <c r="Y2309" i="1" a="1"/>
  <c r="X2309" i="1"/>
  <c r="W2309" i="1" a="1"/>
  <c r="V2309" i="1" a="1"/>
  <c r="U2309" i="1" a="1"/>
  <c r="T2309" i="1" a="1"/>
  <c r="S2309" i="1" a="1"/>
  <c r="R2309" i="1" a="1"/>
  <c r="Q2309" i="1" a="1"/>
  <c r="P2309" i="1" a="1"/>
  <c r="Z2308" i="1"/>
  <c r="Y2308" i="1" a="1"/>
  <c r="X2308" i="1"/>
  <c r="W2308" i="1" a="1"/>
  <c r="V2308" i="1" a="1"/>
  <c r="U2308" i="1" a="1"/>
  <c r="T2308" i="1" a="1"/>
  <c r="S2308" i="1" a="1"/>
  <c r="R2308" i="1" a="1"/>
  <c r="Q2308" i="1" a="1"/>
  <c r="P2308" i="1" a="1"/>
  <c r="Z2307" i="1"/>
  <c r="Y2307" i="1" a="1"/>
  <c r="X2307" i="1"/>
  <c r="W2307" i="1" a="1"/>
  <c r="V2307" i="1" a="1"/>
  <c r="U2307" i="1" a="1"/>
  <c r="T2307" i="1" a="1"/>
  <c r="S2307" i="1" a="1"/>
  <c r="R2307" i="1" a="1"/>
  <c r="Q2307" i="1" a="1"/>
  <c r="P2307" i="1" a="1"/>
  <c r="Z2306" i="1"/>
  <c r="Y2306" i="1" a="1"/>
  <c r="X2306" i="1"/>
  <c r="W2306" i="1" a="1"/>
  <c r="V2306" i="1" a="1"/>
  <c r="U2306" i="1" a="1"/>
  <c r="T2306" i="1" a="1"/>
  <c r="S2306" i="1" a="1"/>
  <c r="R2306" i="1" a="1"/>
  <c r="Q2306" i="1" a="1"/>
  <c r="P2306" i="1" a="1"/>
  <c r="AA2306" i="1" s="1"/>
  <c r="Z2305" i="1"/>
  <c r="Y2305" i="1" a="1"/>
  <c r="X2305" i="1"/>
  <c r="W2305" i="1" a="1"/>
  <c r="V2305" i="1" a="1"/>
  <c r="U2305" i="1" a="1"/>
  <c r="T2305" i="1" a="1"/>
  <c r="S2305" i="1" a="1"/>
  <c r="R2305" i="1" a="1"/>
  <c r="Q2305" i="1" a="1"/>
  <c r="P2305" i="1" a="1"/>
  <c r="Z2304" i="1"/>
  <c r="Y2304" i="1" a="1"/>
  <c r="X2304" i="1"/>
  <c r="W2304" i="1" a="1"/>
  <c r="V2304" i="1" a="1"/>
  <c r="U2304" i="1" a="1"/>
  <c r="T2304" i="1" a="1"/>
  <c r="S2304" i="1" a="1"/>
  <c r="R2304" i="1" a="1"/>
  <c r="Q2304" i="1" a="1"/>
  <c r="P2304" i="1" a="1"/>
  <c r="Z2303" i="1"/>
  <c r="Y2303" i="1" a="1"/>
  <c r="X2303" i="1"/>
  <c r="W2303" i="1" a="1"/>
  <c r="V2303" i="1" a="1"/>
  <c r="U2303" i="1" a="1"/>
  <c r="T2303" i="1" a="1"/>
  <c r="S2303" i="1" a="1"/>
  <c r="R2303" i="1" a="1"/>
  <c r="Q2303" i="1" a="1"/>
  <c r="P2303" i="1" a="1"/>
  <c r="Z2302" i="1"/>
  <c r="Y2302" i="1" a="1"/>
  <c r="X2302" i="1"/>
  <c r="W2302" i="1" a="1"/>
  <c r="V2302" i="1" a="1"/>
  <c r="U2302" i="1" a="1"/>
  <c r="T2302" i="1" a="1"/>
  <c r="S2302" i="1" a="1"/>
  <c r="R2302" i="1" a="1"/>
  <c r="Q2302" i="1" a="1"/>
  <c r="P2302" i="1" a="1"/>
  <c r="Z2301" i="1"/>
  <c r="Y2301" i="1" a="1"/>
  <c r="X2301" i="1"/>
  <c r="W2301" i="1" a="1"/>
  <c r="V2301" i="1" a="1"/>
  <c r="U2301" i="1" a="1"/>
  <c r="T2301" i="1" a="1"/>
  <c r="S2301" i="1" a="1"/>
  <c r="R2301" i="1" a="1"/>
  <c r="Q2301" i="1" a="1"/>
  <c r="P2301" i="1" a="1"/>
  <c r="Z2300" i="1"/>
  <c r="Y2300" i="1" a="1"/>
  <c r="X2300" i="1"/>
  <c r="W2300" i="1" a="1"/>
  <c r="V2300" i="1" a="1"/>
  <c r="U2300" i="1" a="1"/>
  <c r="T2300" i="1" a="1"/>
  <c r="S2300" i="1" a="1"/>
  <c r="R2300" i="1" a="1"/>
  <c r="Q2300" i="1" a="1"/>
  <c r="P2300" i="1" a="1"/>
  <c r="Z2299" i="1"/>
  <c r="Y2299" i="1" a="1"/>
  <c r="X2299" i="1"/>
  <c r="W2299" i="1" a="1"/>
  <c r="V2299" i="1" a="1"/>
  <c r="U2299" i="1" a="1"/>
  <c r="T2299" i="1" a="1"/>
  <c r="S2299" i="1" a="1"/>
  <c r="R2299" i="1" a="1"/>
  <c r="Q2299" i="1" a="1"/>
  <c r="P2299" i="1" a="1"/>
  <c r="Z2298" i="1"/>
  <c r="Y2298" i="1" a="1"/>
  <c r="X2298" i="1"/>
  <c r="W2298" i="1" a="1"/>
  <c r="V2298" i="1" a="1"/>
  <c r="U2298" i="1" a="1"/>
  <c r="T2298" i="1" a="1"/>
  <c r="S2298" i="1" a="1"/>
  <c r="R2298" i="1" a="1"/>
  <c r="Q2298" i="1" a="1"/>
  <c r="P2298" i="1" a="1"/>
  <c r="Z2297" i="1"/>
  <c r="Y2297" i="1" a="1"/>
  <c r="X2297" i="1"/>
  <c r="W2297" i="1" a="1"/>
  <c r="V2297" i="1" a="1"/>
  <c r="U2297" i="1" a="1"/>
  <c r="T2297" i="1" a="1"/>
  <c r="S2297" i="1" a="1"/>
  <c r="R2297" i="1" a="1"/>
  <c r="Q2297" i="1" a="1"/>
  <c r="P2297" i="1" a="1"/>
  <c r="Z2296" i="1"/>
  <c r="Y2296" i="1" a="1"/>
  <c r="X2296" i="1"/>
  <c r="W2296" i="1" a="1"/>
  <c r="V2296" i="1" a="1"/>
  <c r="U2296" i="1" a="1"/>
  <c r="T2296" i="1" a="1"/>
  <c r="S2296" i="1" a="1"/>
  <c r="R2296" i="1" a="1"/>
  <c r="Q2296" i="1" a="1"/>
  <c r="P2296" i="1" a="1"/>
  <c r="Z2295" i="1"/>
  <c r="Y2295" i="1" a="1"/>
  <c r="X2295" i="1"/>
  <c r="W2295" i="1" a="1"/>
  <c r="V2295" i="1" a="1"/>
  <c r="U2295" i="1" a="1"/>
  <c r="T2295" i="1" a="1"/>
  <c r="S2295" i="1" a="1"/>
  <c r="R2295" i="1" a="1"/>
  <c r="Q2295" i="1" a="1"/>
  <c r="P2295" i="1" a="1"/>
  <c r="Z2294" i="1"/>
  <c r="Y2294" i="1" a="1"/>
  <c r="X2294" i="1"/>
  <c r="W2294" i="1" a="1"/>
  <c r="V2294" i="1" a="1"/>
  <c r="U2294" i="1" a="1"/>
  <c r="T2294" i="1" a="1"/>
  <c r="S2294" i="1" a="1"/>
  <c r="R2294" i="1" a="1"/>
  <c r="Q2294" i="1" a="1"/>
  <c r="P2294" i="1" a="1"/>
  <c r="AA2294" i="1" s="1"/>
  <c r="Z2293" i="1"/>
  <c r="Y2293" i="1" a="1"/>
  <c r="X2293" i="1"/>
  <c r="W2293" i="1" a="1"/>
  <c r="V2293" i="1" a="1"/>
  <c r="U2293" i="1" a="1"/>
  <c r="T2293" i="1" a="1"/>
  <c r="S2293" i="1" a="1"/>
  <c r="R2293" i="1" a="1"/>
  <c r="Q2293" i="1" a="1"/>
  <c r="P2293" i="1" a="1"/>
  <c r="Z2292" i="1"/>
  <c r="Y2292" i="1" a="1"/>
  <c r="X2292" i="1"/>
  <c r="W2292" i="1" a="1"/>
  <c r="V2292" i="1" a="1"/>
  <c r="U2292" i="1" a="1"/>
  <c r="T2292" i="1" a="1"/>
  <c r="S2292" i="1" a="1"/>
  <c r="R2292" i="1" a="1"/>
  <c r="Q2292" i="1" a="1"/>
  <c r="P2292" i="1" a="1"/>
  <c r="Z2291" i="1"/>
  <c r="Y2291" i="1" a="1"/>
  <c r="X2291" i="1"/>
  <c r="W2291" i="1" a="1"/>
  <c r="V2291" i="1" a="1"/>
  <c r="U2291" i="1" a="1"/>
  <c r="T2291" i="1" a="1"/>
  <c r="S2291" i="1" a="1"/>
  <c r="R2291" i="1" a="1"/>
  <c r="Q2291" i="1" a="1"/>
  <c r="P2291" i="1" a="1"/>
  <c r="Z2290" i="1"/>
  <c r="Y2290" i="1" a="1"/>
  <c r="X2290" i="1"/>
  <c r="W2290" i="1" a="1"/>
  <c r="V2290" i="1" a="1"/>
  <c r="U2290" i="1" a="1"/>
  <c r="T2290" i="1" a="1"/>
  <c r="S2290" i="1" a="1"/>
  <c r="R2290" i="1" a="1"/>
  <c r="Q2290" i="1" a="1"/>
  <c r="P2290" i="1" a="1"/>
  <c r="Z2289" i="1"/>
  <c r="Y2289" i="1" a="1"/>
  <c r="X2289" i="1"/>
  <c r="W2289" i="1" a="1"/>
  <c r="V2289" i="1" a="1"/>
  <c r="U2289" i="1" a="1"/>
  <c r="T2289" i="1" a="1"/>
  <c r="S2289" i="1" a="1"/>
  <c r="R2289" i="1" a="1"/>
  <c r="Q2289" i="1" a="1"/>
  <c r="P2289" i="1" a="1"/>
  <c r="Z2288" i="1"/>
  <c r="Y2288" i="1" a="1"/>
  <c r="X2288" i="1"/>
  <c r="W2288" i="1" a="1"/>
  <c r="V2288" i="1" a="1"/>
  <c r="U2288" i="1" a="1"/>
  <c r="T2288" i="1" a="1"/>
  <c r="S2288" i="1" a="1"/>
  <c r="R2288" i="1" a="1"/>
  <c r="Q2288" i="1" a="1"/>
  <c r="P2288" i="1" a="1"/>
  <c r="Z2287" i="1"/>
  <c r="Y2287" i="1" a="1"/>
  <c r="X2287" i="1"/>
  <c r="W2287" i="1" a="1"/>
  <c r="V2287" i="1" a="1"/>
  <c r="U2287" i="1" a="1"/>
  <c r="T2287" i="1" a="1"/>
  <c r="S2287" i="1" a="1"/>
  <c r="R2287" i="1" a="1"/>
  <c r="Q2287" i="1" a="1"/>
  <c r="P2287" i="1" a="1"/>
  <c r="Z2286" i="1"/>
  <c r="Y2286" i="1" a="1"/>
  <c r="X2286" i="1"/>
  <c r="W2286" i="1" a="1"/>
  <c r="V2286" i="1" a="1"/>
  <c r="U2286" i="1" a="1"/>
  <c r="T2286" i="1" a="1"/>
  <c r="S2286" i="1" a="1"/>
  <c r="R2286" i="1" a="1"/>
  <c r="Q2286" i="1" a="1"/>
  <c r="P2286" i="1" a="1"/>
  <c r="Z2285" i="1"/>
  <c r="Y2285" i="1" a="1"/>
  <c r="X2285" i="1"/>
  <c r="W2285" i="1" a="1"/>
  <c r="V2285" i="1" a="1"/>
  <c r="U2285" i="1" a="1"/>
  <c r="T2285" i="1" a="1"/>
  <c r="S2285" i="1" a="1"/>
  <c r="R2285" i="1" a="1"/>
  <c r="Q2285" i="1" a="1"/>
  <c r="P2285" i="1" a="1"/>
  <c r="Z2284" i="1"/>
  <c r="Y2284" i="1" a="1"/>
  <c r="X2284" i="1"/>
  <c r="W2284" i="1" a="1"/>
  <c r="V2284" i="1" a="1"/>
  <c r="U2284" i="1" a="1"/>
  <c r="T2284" i="1" a="1"/>
  <c r="S2284" i="1" a="1"/>
  <c r="R2284" i="1" a="1"/>
  <c r="Q2284" i="1" a="1"/>
  <c r="P2284" i="1" a="1"/>
  <c r="Z2283" i="1"/>
  <c r="Y2283" i="1" a="1"/>
  <c r="X2283" i="1"/>
  <c r="W2283" i="1" a="1"/>
  <c r="V2283" i="1" a="1"/>
  <c r="U2283" i="1" a="1"/>
  <c r="T2283" i="1" a="1"/>
  <c r="S2283" i="1" a="1"/>
  <c r="R2283" i="1" a="1"/>
  <c r="Q2283" i="1" a="1"/>
  <c r="P2283" i="1" a="1"/>
  <c r="Z2282" i="1"/>
  <c r="Y2282" i="1" a="1"/>
  <c r="X2282" i="1"/>
  <c r="W2282" i="1" a="1"/>
  <c r="V2282" i="1" a="1"/>
  <c r="U2282" i="1" a="1"/>
  <c r="T2282" i="1" a="1"/>
  <c r="S2282" i="1" a="1"/>
  <c r="R2282" i="1" a="1"/>
  <c r="Q2282" i="1" a="1"/>
  <c r="P2282" i="1" a="1"/>
  <c r="AA2282" i="1" s="1"/>
  <c r="Z2281" i="1"/>
  <c r="Y2281" i="1" a="1"/>
  <c r="X2281" i="1"/>
  <c r="W2281" i="1" a="1"/>
  <c r="V2281" i="1" a="1"/>
  <c r="U2281" i="1" a="1"/>
  <c r="T2281" i="1" a="1"/>
  <c r="S2281" i="1" a="1"/>
  <c r="R2281" i="1" a="1"/>
  <c r="Q2281" i="1" a="1"/>
  <c r="P2281" i="1" a="1"/>
  <c r="Z2280" i="1"/>
  <c r="Y2280" i="1" a="1"/>
  <c r="X2280" i="1"/>
  <c r="W2280" i="1" a="1"/>
  <c r="V2280" i="1" a="1"/>
  <c r="U2280" i="1" a="1"/>
  <c r="T2280" i="1" a="1"/>
  <c r="S2280" i="1" a="1"/>
  <c r="R2280" i="1" a="1"/>
  <c r="Q2280" i="1" a="1"/>
  <c r="P2280" i="1" a="1"/>
  <c r="Z2279" i="1"/>
  <c r="Y2279" i="1" a="1"/>
  <c r="X2279" i="1"/>
  <c r="W2279" i="1" a="1"/>
  <c r="V2279" i="1" a="1"/>
  <c r="U2279" i="1" a="1"/>
  <c r="T2279" i="1" a="1"/>
  <c r="S2279" i="1" a="1"/>
  <c r="R2279" i="1" a="1"/>
  <c r="Q2279" i="1" a="1"/>
  <c r="P2279" i="1" a="1"/>
  <c r="Z2278" i="1"/>
  <c r="Y2278" i="1" a="1"/>
  <c r="X2278" i="1"/>
  <c r="W2278" i="1" a="1"/>
  <c r="V2278" i="1" a="1"/>
  <c r="U2278" i="1" a="1"/>
  <c r="T2278" i="1" a="1"/>
  <c r="S2278" i="1" a="1"/>
  <c r="R2278" i="1" a="1"/>
  <c r="Q2278" i="1" a="1"/>
  <c r="P2278" i="1" a="1"/>
  <c r="Z2277" i="1"/>
  <c r="Y2277" i="1" a="1"/>
  <c r="X2277" i="1"/>
  <c r="W2277" i="1" a="1"/>
  <c r="V2277" i="1" a="1"/>
  <c r="U2277" i="1" a="1"/>
  <c r="T2277" i="1" a="1"/>
  <c r="S2277" i="1" a="1"/>
  <c r="R2277" i="1" a="1"/>
  <c r="Q2277" i="1" a="1"/>
  <c r="P2277" i="1" a="1"/>
  <c r="Z2276" i="1"/>
  <c r="Y2276" i="1" a="1"/>
  <c r="X2276" i="1"/>
  <c r="W2276" i="1" a="1"/>
  <c r="V2276" i="1" a="1"/>
  <c r="U2276" i="1" a="1"/>
  <c r="T2276" i="1" a="1"/>
  <c r="S2276" i="1" a="1"/>
  <c r="R2276" i="1" a="1"/>
  <c r="Q2276" i="1" a="1"/>
  <c r="P2276" i="1" a="1"/>
  <c r="Z2275" i="1"/>
  <c r="Y2275" i="1" a="1"/>
  <c r="X2275" i="1"/>
  <c r="W2275" i="1" a="1"/>
  <c r="V2275" i="1" a="1"/>
  <c r="U2275" i="1" a="1"/>
  <c r="T2275" i="1" a="1"/>
  <c r="S2275" i="1" a="1"/>
  <c r="R2275" i="1" a="1"/>
  <c r="Q2275" i="1" a="1"/>
  <c r="P2275" i="1" a="1"/>
  <c r="Z2274" i="1"/>
  <c r="Y2274" i="1" a="1"/>
  <c r="X2274" i="1"/>
  <c r="W2274" i="1" a="1"/>
  <c r="V2274" i="1" a="1"/>
  <c r="U2274" i="1" a="1"/>
  <c r="T2274" i="1" a="1"/>
  <c r="S2274" i="1" a="1"/>
  <c r="R2274" i="1" a="1"/>
  <c r="Q2274" i="1" a="1"/>
  <c r="P2274" i="1" a="1"/>
  <c r="Z2273" i="1"/>
  <c r="Y2273" i="1" a="1"/>
  <c r="X2273" i="1"/>
  <c r="W2273" i="1" a="1"/>
  <c r="V2273" i="1" a="1"/>
  <c r="U2273" i="1" a="1"/>
  <c r="T2273" i="1" a="1"/>
  <c r="S2273" i="1" a="1"/>
  <c r="R2273" i="1" a="1"/>
  <c r="Q2273" i="1" a="1"/>
  <c r="P2273" i="1" a="1"/>
  <c r="Z2272" i="1"/>
  <c r="Y2272" i="1" a="1"/>
  <c r="X2272" i="1"/>
  <c r="W2272" i="1" a="1"/>
  <c r="V2272" i="1" a="1"/>
  <c r="U2272" i="1" a="1"/>
  <c r="T2272" i="1" a="1"/>
  <c r="S2272" i="1" a="1"/>
  <c r="R2272" i="1" a="1"/>
  <c r="Q2272" i="1" a="1"/>
  <c r="P2272" i="1" a="1"/>
  <c r="Z2271" i="1"/>
  <c r="Y2271" i="1" a="1"/>
  <c r="X2271" i="1"/>
  <c r="W2271" i="1" a="1"/>
  <c r="V2271" i="1" a="1"/>
  <c r="U2271" i="1" a="1"/>
  <c r="T2271" i="1" a="1"/>
  <c r="S2271" i="1" a="1"/>
  <c r="R2271" i="1" a="1"/>
  <c r="Q2271" i="1" a="1"/>
  <c r="P2271" i="1" a="1"/>
  <c r="Z2270" i="1"/>
  <c r="Y2270" i="1" a="1"/>
  <c r="X2270" i="1"/>
  <c r="W2270" i="1" a="1"/>
  <c r="V2270" i="1" a="1"/>
  <c r="U2270" i="1" a="1"/>
  <c r="T2270" i="1" a="1"/>
  <c r="S2270" i="1" a="1"/>
  <c r="R2270" i="1" a="1"/>
  <c r="Q2270" i="1" a="1"/>
  <c r="P2270" i="1" a="1"/>
  <c r="Z2269" i="1"/>
  <c r="Y2269" i="1" a="1"/>
  <c r="X2269" i="1"/>
  <c r="W2269" i="1" a="1"/>
  <c r="V2269" i="1" a="1"/>
  <c r="U2269" i="1" a="1"/>
  <c r="T2269" i="1" a="1"/>
  <c r="S2269" i="1" a="1"/>
  <c r="R2269" i="1" a="1"/>
  <c r="Q2269" i="1" a="1"/>
  <c r="P2269" i="1" a="1"/>
  <c r="Z2268" i="1"/>
  <c r="Y2268" i="1" a="1"/>
  <c r="X2268" i="1"/>
  <c r="W2268" i="1" a="1"/>
  <c r="V2268" i="1" a="1"/>
  <c r="U2268" i="1" a="1"/>
  <c r="T2268" i="1" a="1"/>
  <c r="S2268" i="1" a="1"/>
  <c r="R2268" i="1" a="1"/>
  <c r="Q2268" i="1" a="1"/>
  <c r="P2268" i="1" a="1"/>
  <c r="Z2267" i="1"/>
  <c r="Y2267" i="1" a="1"/>
  <c r="X2267" i="1"/>
  <c r="W2267" i="1" a="1"/>
  <c r="V2267" i="1" a="1"/>
  <c r="U2267" i="1" a="1"/>
  <c r="T2267" i="1" a="1"/>
  <c r="S2267" i="1" a="1"/>
  <c r="R2267" i="1" a="1"/>
  <c r="Q2267" i="1" a="1"/>
  <c r="P2267" i="1" a="1"/>
  <c r="Z2266" i="1"/>
  <c r="Y2266" i="1" a="1"/>
  <c r="X2266" i="1"/>
  <c r="W2266" i="1" a="1"/>
  <c r="V2266" i="1" a="1"/>
  <c r="U2266" i="1" a="1"/>
  <c r="T2266" i="1" a="1"/>
  <c r="S2266" i="1" a="1"/>
  <c r="R2266" i="1" a="1"/>
  <c r="Q2266" i="1" a="1"/>
  <c r="P2266" i="1" a="1"/>
  <c r="Z2265" i="1"/>
  <c r="Y2265" i="1" a="1"/>
  <c r="X2265" i="1"/>
  <c r="W2265" i="1" a="1"/>
  <c r="V2265" i="1" a="1"/>
  <c r="U2265" i="1" a="1"/>
  <c r="T2265" i="1" a="1"/>
  <c r="S2265" i="1" a="1"/>
  <c r="R2265" i="1" a="1"/>
  <c r="Q2265" i="1" a="1"/>
  <c r="P2265" i="1" a="1"/>
  <c r="Z2264" i="1"/>
  <c r="Y2264" i="1" a="1"/>
  <c r="X2264" i="1"/>
  <c r="W2264" i="1" a="1"/>
  <c r="V2264" i="1" a="1"/>
  <c r="U2264" i="1" a="1"/>
  <c r="T2264" i="1" a="1"/>
  <c r="S2264" i="1" a="1"/>
  <c r="R2264" i="1" a="1"/>
  <c r="Q2264" i="1" a="1"/>
  <c r="P2264" i="1" a="1"/>
  <c r="Z2263" i="1"/>
  <c r="Y2263" i="1" a="1"/>
  <c r="X2263" i="1"/>
  <c r="W2263" i="1" a="1"/>
  <c r="V2263" i="1" a="1"/>
  <c r="U2263" i="1" a="1"/>
  <c r="T2263" i="1" a="1"/>
  <c r="S2263" i="1" a="1"/>
  <c r="R2263" i="1" a="1"/>
  <c r="Q2263" i="1" a="1"/>
  <c r="P2263" i="1" a="1"/>
  <c r="Z2262" i="1"/>
  <c r="Y2262" i="1" a="1"/>
  <c r="X2262" i="1"/>
  <c r="W2262" i="1" a="1"/>
  <c r="V2262" i="1" a="1"/>
  <c r="U2262" i="1" a="1"/>
  <c r="T2262" i="1" a="1"/>
  <c r="S2262" i="1" a="1"/>
  <c r="R2262" i="1" a="1"/>
  <c r="Q2262" i="1" a="1"/>
  <c r="P2262" i="1" a="1"/>
  <c r="Z2261" i="1"/>
  <c r="Y2261" i="1" a="1"/>
  <c r="X2261" i="1"/>
  <c r="W2261" i="1" a="1"/>
  <c r="V2261" i="1" a="1"/>
  <c r="U2261" i="1" a="1"/>
  <c r="T2261" i="1" a="1"/>
  <c r="S2261" i="1" a="1"/>
  <c r="R2261" i="1" a="1"/>
  <c r="Q2261" i="1" a="1"/>
  <c r="P2261" i="1" a="1"/>
  <c r="Z2260" i="1"/>
  <c r="Y2260" i="1" a="1"/>
  <c r="X2260" i="1"/>
  <c r="W2260" i="1" a="1"/>
  <c r="V2260" i="1" a="1"/>
  <c r="U2260" i="1" a="1"/>
  <c r="T2260" i="1" a="1"/>
  <c r="S2260" i="1" a="1"/>
  <c r="R2260" i="1" a="1"/>
  <c r="Q2260" i="1" a="1"/>
  <c r="P2260" i="1" a="1"/>
  <c r="Z2259" i="1"/>
  <c r="Y2259" i="1" a="1"/>
  <c r="X2259" i="1"/>
  <c r="W2259" i="1" a="1"/>
  <c r="V2259" i="1" a="1"/>
  <c r="U2259" i="1" a="1"/>
  <c r="T2259" i="1" a="1"/>
  <c r="S2259" i="1" a="1"/>
  <c r="R2259" i="1" a="1"/>
  <c r="Q2259" i="1" a="1"/>
  <c r="P2259" i="1" a="1"/>
  <c r="Z2258" i="1"/>
  <c r="Y2258" i="1" a="1"/>
  <c r="X2258" i="1"/>
  <c r="W2258" i="1" a="1"/>
  <c r="V2258" i="1" a="1"/>
  <c r="U2258" i="1" a="1"/>
  <c r="T2258" i="1" a="1"/>
  <c r="S2258" i="1" a="1"/>
  <c r="R2258" i="1" a="1"/>
  <c r="Q2258" i="1" a="1"/>
  <c r="P2258" i="1" a="1"/>
  <c r="Z2257" i="1"/>
  <c r="Y2257" i="1" a="1"/>
  <c r="X2257" i="1"/>
  <c r="W2257" i="1" a="1"/>
  <c r="V2257" i="1" a="1"/>
  <c r="U2257" i="1" a="1"/>
  <c r="T2257" i="1" a="1"/>
  <c r="S2257" i="1" a="1"/>
  <c r="R2257" i="1" a="1"/>
  <c r="Q2257" i="1" a="1"/>
  <c r="P2257" i="1" a="1"/>
  <c r="Z2256" i="1"/>
  <c r="Y2256" i="1" a="1"/>
  <c r="X2256" i="1"/>
  <c r="W2256" i="1" a="1"/>
  <c r="V2256" i="1" a="1"/>
  <c r="U2256" i="1" a="1"/>
  <c r="T2256" i="1" a="1"/>
  <c r="S2256" i="1" a="1"/>
  <c r="R2256" i="1" a="1"/>
  <c r="Q2256" i="1" a="1"/>
  <c r="P2256" i="1" a="1"/>
  <c r="Z2255" i="1"/>
  <c r="Y2255" i="1" a="1"/>
  <c r="X2255" i="1"/>
  <c r="W2255" i="1" a="1"/>
  <c r="V2255" i="1" a="1"/>
  <c r="U2255" i="1" a="1"/>
  <c r="T2255" i="1" a="1"/>
  <c r="S2255" i="1" a="1"/>
  <c r="R2255" i="1" a="1"/>
  <c r="Q2255" i="1" a="1"/>
  <c r="P2255" i="1" a="1"/>
  <c r="Z2254" i="1"/>
  <c r="Y2254" i="1" a="1"/>
  <c r="X2254" i="1"/>
  <c r="W2254" i="1" a="1"/>
  <c r="V2254" i="1" a="1"/>
  <c r="U2254" i="1" a="1"/>
  <c r="T2254" i="1" a="1"/>
  <c r="S2254" i="1" a="1"/>
  <c r="R2254" i="1" a="1"/>
  <c r="Q2254" i="1" a="1"/>
  <c r="P2254" i="1" a="1"/>
  <c r="Z2253" i="1"/>
  <c r="Y2253" i="1" a="1"/>
  <c r="X2253" i="1"/>
  <c r="W2253" i="1" a="1"/>
  <c r="V2253" i="1" a="1"/>
  <c r="U2253" i="1" a="1"/>
  <c r="T2253" i="1" a="1"/>
  <c r="S2253" i="1" a="1"/>
  <c r="R2253" i="1" a="1"/>
  <c r="Q2253" i="1" a="1"/>
  <c r="P2253" i="1" a="1"/>
  <c r="Z2252" i="1"/>
  <c r="Y2252" i="1" a="1"/>
  <c r="X2252" i="1"/>
  <c r="W2252" i="1" a="1"/>
  <c r="V2252" i="1" a="1"/>
  <c r="U2252" i="1" a="1"/>
  <c r="T2252" i="1" a="1"/>
  <c r="S2252" i="1" a="1"/>
  <c r="R2252" i="1" a="1"/>
  <c r="Q2252" i="1" a="1"/>
  <c r="P2252" i="1" a="1"/>
  <c r="Z2251" i="1"/>
  <c r="Y2251" i="1" a="1"/>
  <c r="X2251" i="1"/>
  <c r="W2251" i="1" a="1"/>
  <c r="V2251" i="1" a="1"/>
  <c r="U2251" i="1" a="1"/>
  <c r="T2251" i="1" a="1"/>
  <c r="S2251" i="1" a="1"/>
  <c r="R2251" i="1" a="1"/>
  <c r="Q2251" i="1" a="1"/>
  <c r="P2251" i="1" a="1"/>
  <c r="Z2250" i="1"/>
  <c r="Y2250" i="1" a="1"/>
  <c r="X2250" i="1"/>
  <c r="W2250" i="1" a="1"/>
  <c r="V2250" i="1" a="1"/>
  <c r="U2250" i="1" a="1"/>
  <c r="T2250" i="1" a="1"/>
  <c r="S2250" i="1" a="1"/>
  <c r="R2250" i="1" a="1"/>
  <c r="Q2250" i="1" a="1"/>
  <c r="P2250" i="1" a="1"/>
  <c r="Z2249" i="1"/>
  <c r="Y2249" i="1" a="1"/>
  <c r="X2249" i="1"/>
  <c r="W2249" i="1" a="1"/>
  <c r="V2249" i="1" a="1"/>
  <c r="U2249" i="1" a="1"/>
  <c r="T2249" i="1" a="1"/>
  <c r="S2249" i="1" a="1"/>
  <c r="R2249" i="1" a="1"/>
  <c r="Q2249" i="1" a="1"/>
  <c r="P2249" i="1" a="1"/>
  <c r="Z2248" i="1"/>
  <c r="Y2248" i="1" a="1"/>
  <c r="X2248" i="1"/>
  <c r="W2248" i="1" a="1"/>
  <c r="V2248" i="1" a="1"/>
  <c r="U2248" i="1" a="1"/>
  <c r="T2248" i="1" a="1"/>
  <c r="S2248" i="1" a="1"/>
  <c r="R2248" i="1" a="1"/>
  <c r="Q2248" i="1" a="1"/>
  <c r="P2248" i="1" a="1"/>
  <c r="Z2247" i="1"/>
  <c r="Y2247" i="1" a="1"/>
  <c r="X2247" i="1"/>
  <c r="W2247" i="1" a="1"/>
  <c r="V2247" i="1" a="1"/>
  <c r="U2247" i="1" a="1"/>
  <c r="T2247" i="1" a="1"/>
  <c r="S2247" i="1" a="1"/>
  <c r="R2247" i="1" a="1"/>
  <c r="Q2247" i="1" a="1"/>
  <c r="P2247" i="1" a="1"/>
  <c r="Z2246" i="1"/>
  <c r="Y2246" i="1" a="1"/>
  <c r="X2246" i="1"/>
  <c r="W2246" i="1" a="1"/>
  <c r="V2246" i="1" a="1"/>
  <c r="U2246" i="1" a="1"/>
  <c r="T2246" i="1" a="1"/>
  <c r="S2246" i="1" a="1"/>
  <c r="R2246" i="1" a="1"/>
  <c r="Q2246" i="1" a="1"/>
  <c r="P2246" i="1" a="1"/>
  <c r="Z2245" i="1"/>
  <c r="Y2245" i="1" a="1"/>
  <c r="X2245" i="1"/>
  <c r="W2245" i="1" a="1"/>
  <c r="V2245" i="1" a="1"/>
  <c r="U2245" i="1" a="1"/>
  <c r="T2245" i="1" a="1"/>
  <c r="S2245" i="1" a="1"/>
  <c r="R2245" i="1" a="1"/>
  <c r="Q2245" i="1" a="1"/>
  <c r="P2245" i="1" a="1"/>
  <c r="Z2244" i="1"/>
  <c r="Y2244" i="1" a="1"/>
  <c r="X2244" i="1"/>
  <c r="W2244" i="1" a="1"/>
  <c r="V2244" i="1" a="1"/>
  <c r="U2244" i="1" a="1"/>
  <c r="T2244" i="1" a="1"/>
  <c r="S2244" i="1" a="1"/>
  <c r="R2244" i="1" a="1"/>
  <c r="Q2244" i="1" a="1"/>
  <c r="P2244" i="1" a="1"/>
  <c r="Z2243" i="1"/>
  <c r="Y2243" i="1" a="1"/>
  <c r="X2243" i="1"/>
  <c r="W2243" i="1" a="1"/>
  <c r="V2243" i="1" a="1"/>
  <c r="U2243" i="1" a="1"/>
  <c r="T2243" i="1" a="1"/>
  <c r="S2243" i="1" a="1"/>
  <c r="R2243" i="1" a="1"/>
  <c r="Q2243" i="1" a="1"/>
  <c r="P2243" i="1" a="1"/>
  <c r="Z2242" i="1"/>
  <c r="Y2242" i="1" a="1"/>
  <c r="X2242" i="1"/>
  <c r="W2242" i="1" a="1"/>
  <c r="V2242" i="1" a="1"/>
  <c r="U2242" i="1" a="1"/>
  <c r="T2242" i="1" a="1"/>
  <c r="S2242" i="1" a="1"/>
  <c r="R2242" i="1" a="1"/>
  <c r="Q2242" i="1" a="1"/>
  <c r="P2242" i="1" a="1"/>
  <c r="Z2241" i="1"/>
  <c r="Y2241" i="1" a="1"/>
  <c r="X2241" i="1"/>
  <c r="W2241" i="1" a="1"/>
  <c r="V2241" i="1" a="1"/>
  <c r="U2241" i="1" a="1"/>
  <c r="T2241" i="1" a="1"/>
  <c r="S2241" i="1" a="1"/>
  <c r="R2241" i="1" a="1"/>
  <c r="Q2241" i="1" a="1"/>
  <c r="P2241" i="1" a="1"/>
  <c r="Z2240" i="1"/>
  <c r="Y2240" i="1" a="1"/>
  <c r="X2240" i="1"/>
  <c r="W2240" i="1" a="1"/>
  <c r="V2240" i="1" a="1"/>
  <c r="U2240" i="1" a="1"/>
  <c r="T2240" i="1" a="1"/>
  <c r="S2240" i="1" a="1"/>
  <c r="R2240" i="1" a="1"/>
  <c r="Q2240" i="1" a="1"/>
  <c r="P2240" i="1" a="1"/>
  <c r="Z2239" i="1"/>
  <c r="Y2239" i="1" a="1"/>
  <c r="X2239" i="1"/>
  <c r="W2239" i="1" a="1"/>
  <c r="V2239" i="1" a="1"/>
  <c r="U2239" i="1" a="1"/>
  <c r="T2239" i="1" a="1"/>
  <c r="S2239" i="1" a="1"/>
  <c r="R2239" i="1" a="1"/>
  <c r="Q2239" i="1" a="1"/>
  <c r="P2239" i="1" a="1"/>
  <c r="Z2238" i="1"/>
  <c r="Y2238" i="1" a="1"/>
  <c r="X2238" i="1"/>
  <c r="W2238" i="1" a="1"/>
  <c r="V2238" i="1" a="1"/>
  <c r="U2238" i="1" a="1"/>
  <c r="T2238" i="1" a="1"/>
  <c r="S2238" i="1" a="1"/>
  <c r="R2238" i="1" a="1"/>
  <c r="Q2238" i="1" a="1"/>
  <c r="P2238" i="1" a="1"/>
  <c r="Z2237" i="1"/>
  <c r="Y2237" i="1" a="1"/>
  <c r="X2237" i="1"/>
  <c r="W2237" i="1" a="1"/>
  <c r="V2237" i="1" a="1"/>
  <c r="U2237" i="1" a="1"/>
  <c r="T2237" i="1" a="1"/>
  <c r="S2237" i="1" a="1"/>
  <c r="R2237" i="1" a="1"/>
  <c r="Q2237" i="1" a="1"/>
  <c r="P2237" i="1" a="1"/>
  <c r="Z2236" i="1"/>
  <c r="Y2236" i="1" a="1"/>
  <c r="X2236" i="1"/>
  <c r="W2236" i="1" a="1"/>
  <c r="V2236" i="1" a="1"/>
  <c r="U2236" i="1" a="1"/>
  <c r="T2236" i="1" a="1"/>
  <c r="S2236" i="1" a="1"/>
  <c r="R2236" i="1" a="1"/>
  <c r="Q2236" i="1" a="1"/>
  <c r="P2236" i="1" a="1"/>
  <c r="Z2235" i="1"/>
  <c r="Y2235" i="1" a="1"/>
  <c r="X2235" i="1"/>
  <c r="W2235" i="1" a="1"/>
  <c r="V2235" i="1" a="1"/>
  <c r="U2235" i="1" a="1"/>
  <c r="T2235" i="1" a="1"/>
  <c r="S2235" i="1" a="1"/>
  <c r="R2235" i="1" a="1"/>
  <c r="Q2235" i="1" a="1"/>
  <c r="P2235" i="1" a="1"/>
  <c r="Z2234" i="1"/>
  <c r="Y2234" i="1" a="1"/>
  <c r="X2234" i="1"/>
  <c r="W2234" i="1" a="1"/>
  <c r="V2234" i="1" a="1"/>
  <c r="U2234" i="1" a="1"/>
  <c r="T2234" i="1" a="1"/>
  <c r="S2234" i="1" a="1"/>
  <c r="R2234" i="1" a="1"/>
  <c r="Q2234" i="1" a="1"/>
  <c r="P2234" i="1" a="1"/>
  <c r="AA2234" i="1" s="1"/>
  <c r="Z2233" i="1"/>
  <c r="Y2233" i="1" a="1"/>
  <c r="X2233" i="1"/>
  <c r="W2233" i="1" a="1"/>
  <c r="V2233" i="1" a="1"/>
  <c r="U2233" i="1" a="1"/>
  <c r="T2233" i="1" a="1"/>
  <c r="S2233" i="1" a="1"/>
  <c r="R2233" i="1" a="1"/>
  <c r="Q2233" i="1" a="1"/>
  <c r="P2233" i="1" a="1"/>
  <c r="Z2232" i="1"/>
  <c r="Y2232" i="1" a="1"/>
  <c r="X2232" i="1"/>
  <c r="W2232" i="1" a="1"/>
  <c r="V2232" i="1" a="1"/>
  <c r="U2232" i="1" a="1"/>
  <c r="T2232" i="1" a="1"/>
  <c r="S2232" i="1" a="1"/>
  <c r="R2232" i="1" a="1"/>
  <c r="Q2232" i="1" a="1"/>
  <c r="P2232" i="1" a="1"/>
  <c r="Z2231" i="1"/>
  <c r="Y2231" i="1" a="1"/>
  <c r="X2231" i="1"/>
  <c r="W2231" i="1" a="1"/>
  <c r="V2231" i="1" a="1"/>
  <c r="U2231" i="1" a="1"/>
  <c r="T2231" i="1" a="1"/>
  <c r="S2231" i="1" a="1"/>
  <c r="R2231" i="1" a="1"/>
  <c r="Q2231" i="1" a="1"/>
  <c r="P2231" i="1" a="1"/>
  <c r="Z2230" i="1"/>
  <c r="Y2230" i="1" a="1"/>
  <c r="X2230" i="1"/>
  <c r="W2230" i="1" a="1"/>
  <c r="V2230" i="1" a="1"/>
  <c r="U2230" i="1" a="1"/>
  <c r="T2230" i="1" a="1"/>
  <c r="S2230" i="1" a="1"/>
  <c r="R2230" i="1" a="1"/>
  <c r="Q2230" i="1" a="1"/>
  <c r="P2230" i="1" a="1"/>
  <c r="Z2229" i="1"/>
  <c r="Y2229" i="1" a="1"/>
  <c r="X2229" i="1"/>
  <c r="W2229" i="1" a="1"/>
  <c r="V2229" i="1" a="1"/>
  <c r="U2229" i="1" a="1"/>
  <c r="T2229" i="1" a="1"/>
  <c r="S2229" i="1" a="1"/>
  <c r="R2229" i="1" a="1"/>
  <c r="Q2229" i="1" a="1"/>
  <c r="P2229" i="1" a="1"/>
  <c r="Z2228" i="1"/>
  <c r="Y2228" i="1" a="1"/>
  <c r="X2228" i="1"/>
  <c r="W2228" i="1" a="1"/>
  <c r="V2228" i="1" a="1"/>
  <c r="U2228" i="1" a="1"/>
  <c r="T2228" i="1" a="1"/>
  <c r="S2228" i="1" a="1"/>
  <c r="R2228" i="1" a="1"/>
  <c r="Q2228" i="1" a="1"/>
  <c r="P2228" i="1" a="1"/>
  <c r="Z2227" i="1"/>
  <c r="Y2227" i="1" a="1"/>
  <c r="X2227" i="1"/>
  <c r="W2227" i="1" a="1"/>
  <c r="V2227" i="1" a="1"/>
  <c r="U2227" i="1" a="1"/>
  <c r="T2227" i="1" a="1"/>
  <c r="S2227" i="1" a="1"/>
  <c r="R2227" i="1" a="1"/>
  <c r="Q2227" i="1" a="1"/>
  <c r="P2227" i="1" a="1"/>
  <c r="Z2226" i="1"/>
  <c r="Y2226" i="1" a="1"/>
  <c r="X2226" i="1"/>
  <c r="W2226" i="1" a="1"/>
  <c r="V2226" i="1" a="1"/>
  <c r="U2226" i="1" a="1"/>
  <c r="T2226" i="1" a="1"/>
  <c r="S2226" i="1" a="1"/>
  <c r="R2226" i="1" a="1"/>
  <c r="Q2226" i="1" a="1"/>
  <c r="P2226" i="1" a="1"/>
  <c r="Z2225" i="1"/>
  <c r="Y2225" i="1" a="1"/>
  <c r="X2225" i="1"/>
  <c r="W2225" i="1" a="1"/>
  <c r="V2225" i="1" a="1"/>
  <c r="U2225" i="1" a="1"/>
  <c r="T2225" i="1" a="1"/>
  <c r="S2225" i="1" a="1"/>
  <c r="R2225" i="1" a="1"/>
  <c r="Q2225" i="1" a="1"/>
  <c r="P2225" i="1" a="1"/>
  <c r="Z2224" i="1"/>
  <c r="Y2224" i="1" a="1"/>
  <c r="X2224" i="1"/>
  <c r="W2224" i="1" a="1"/>
  <c r="V2224" i="1" a="1"/>
  <c r="U2224" i="1" a="1"/>
  <c r="T2224" i="1" a="1"/>
  <c r="S2224" i="1" a="1"/>
  <c r="R2224" i="1" a="1"/>
  <c r="Q2224" i="1" a="1"/>
  <c r="P2224" i="1" a="1"/>
  <c r="Z2223" i="1"/>
  <c r="Y2223" i="1" a="1"/>
  <c r="X2223" i="1"/>
  <c r="W2223" i="1" a="1"/>
  <c r="V2223" i="1" a="1"/>
  <c r="U2223" i="1" a="1"/>
  <c r="T2223" i="1" a="1"/>
  <c r="S2223" i="1" a="1"/>
  <c r="R2223" i="1" a="1"/>
  <c r="Q2223" i="1" a="1"/>
  <c r="P2223" i="1" a="1"/>
  <c r="Z2222" i="1"/>
  <c r="Y2222" i="1" a="1"/>
  <c r="X2222" i="1"/>
  <c r="W2222" i="1" a="1"/>
  <c r="V2222" i="1" a="1"/>
  <c r="U2222" i="1" a="1"/>
  <c r="T2222" i="1" a="1"/>
  <c r="S2222" i="1" a="1"/>
  <c r="R2222" i="1" a="1"/>
  <c r="Q2222" i="1" a="1"/>
  <c r="P2222" i="1" a="1"/>
  <c r="AA2222" i="1" s="1"/>
  <c r="Z2221" i="1"/>
  <c r="Y2221" i="1" a="1"/>
  <c r="X2221" i="1"/>
  <c r="W2221" i="1" a="1"/>
  <c r="V2221" i="1" a="1"/>
  <c r="U2221" i="1" a="1"/>
  <c r="T2221" i="1" a="1"/>
  <c r="S2221" i="1" a="1"/>
  <c r="R2221" i="1" a="1"/>
  <c r="Q2221" i="1" a="1"/>
  <c r="P2221" i="1" a="1"/>
  <c r="Z2220" i="1"/>
  <c r="Y2220" i="1" a="1"/>
  <c r="X2220" i="1"/>
  <c r="W2220" i="1" a="1"/>
  <c r="V2220" i="1" a="1"/>
  <c r="U2220" i="1" a="1"/>
  <c r="T2220" i="1" a="1"/>
  <c r="S2220" i="1" a="1"/>
  <c r="R2220" i="1" a="1"/>
  <c r="Q2220" i="1" a="1"/>
  <c r="P2220" i="1" a="1"/>
  <c r="Z2219" i="1"/>
  <c r="Y2219" i="1" a="1"/>
  <c r="X2219" i="1"/>
  <c r="W2219" i="1" a="1"/>
  <c r="V2219" i="1" a="1"/>
  <c r="U2219" i="1" a="1"/>
  <c r="T2219" i="1" a="1"/>
  <c r="S2219" i="1" a="1"/>
  <c r="R2219" i="1" a="1"/>
  <c r="Q2219" i="1" a="1"/>
  <c r="P2219" i="1" a="1"/>
  <c r="Z2218" i="1"/>
  <c r="Y2218" i="1" a="1"/>
  <c r="X2218" i="1"/>
  <c r="W2218" i="1" a="1"/>
  <c r="V2218" i="1" a="1"/>
  <c r="U2218" i="1" a="1"/>
  <c r="T2218" i="1" a="1"/>
  <c r="S2218" i="1" a="1"/>
  <c r="R2218" i="1" a="1"/>
  <c r="Q2218" i="1" a="1"/>
  <c r="P2218" i="1" a="1"/>
  <c r="Z2217" i="1"/>
  <c r="Y2217" i="1" a="1"/>
  <c r="X2217" i="1"/>
  <c r="W2217" i="1" a="1"/>
  <c r="V2217" i="1" a="1"/>
  <c r="U2217" i="1" a="1"/>
  <c r="T2217" i="1" a="1"/>
  <c r="S2217" i="1" a="1"/>
  <c r="R2217" i="1" a="1"/>
  <c r="Q2217" i="1" a="1"/>
  <c r="P2217" i="1" a="1"/>
  <c r="Z2216" i="1"/>
  <c r="Y2216" i="1" a="1"/>
  <c r="X2216" i="1"/>
  <c r="W2216" i="1" a="1"/>
  <c r="V2216" i="1" a="1"/>
  <c r="U2216" i="1" a="1"/>
  <c r="T2216" i="1" a="1"/>
  <c r="S2216" i="1" a="1"/>
  <c r="R2216" i="1" a="1"/>
  <c r="Q2216" i="1" a="1"/>
  <c r="P2216" i="1" a="1"/>
  <c r="Z2215" i="1"/>
  <c r="Y2215" i="1" a="1"/>
  <c r="X2215" i="1"/>
  <c r="W2215" i="1" a="1"/>
  <c r="V2215" i="1" a="1"/>
  <c r="U2215" i="1" a="1"/>
  <c r="T2215" i="1" a="1"/>
  <c r="S2215" i="1" a="1"/>
  <c r="R2215" i="1" a="1"/>
  <c r="Q2215" i="1" a="1"/>
  <c r="P2215" i="1" a="1"/>
  <c r="Z2214" i="1"/>
  <c r="Y2214" i="1" a="1"/>
  <c r="X2214" i="1"/>
  <c r="W2214" i="1" a="1"/>
  <c r="V2214" i="1" a="1"/>
  <c r="U2214" i="1" a="1"/>
  <c r="T2214" i="1" a="1"/>
  <c r="S2214" i="1" a="1"/>
  <c r="R2214" i="1" a="1"/>
  <c r="Q2214" i="1" a="1"/>
  <c r="P2214" i="1" a="1"/>
  <c r="Z2213" i="1"/>
  <c r="Y2213" i="1" a="1"/>
  <c r="X2213" i="1"/>
  <c r="W2213" i="1" a="1"/>
  <c r="V2213" i="1" a="1"/>
  <c r="U2213" i="1" a="1"/>
  <c r="T2213" i="1" a="1"/>
  <c r="S2213" i="1" a="1"/>
  <c r="R2213" i="1" a="1"/>
  <c r="Q2213" i="1" a="1"/>
  <c r="P2213" i="1" a="1"/>
  <c r="Z2212" i="1"/>
  <c r="Y2212" i="1" a="1"/>
  <c r="X2212" i="1"/>
  <c r="W2212" i="1" a="1"/>
  <c r="V2212" i="1" a="1"/>
  <c r="U2212" i="1" a="1"/>
  <c r="T2212" i="1" a="1"/>
  <c r="S2212" i="1" a="1"/>
  <c r="R2212" i="1" a="1"/>
  <c r="Q2212" i="1" a="1"/>
  <c r="P2212" i="1" a="1"/>
  <c r="Z2211" i="1"/>
  <c r="Y2211" i="1" a="1"/>
  <c r="X2211" i="1"/>
  <c r="W2211" i="1" a="1"/>
  <c r="V2211" i="1" a="1"/>
  <c r="U2211" i="1" a="1"/>
  <c r="T2211" i="1" a="1"/>
  <c r="S2211" i="1" a="1"/>
  <c r="R2211" i="1" a="1"/>
  <c r="Q2211" i="1" a="1"/>
  <c r="P2211" i="1" a="1"/>
  <c r="Z2210" i="1"/>
  <c r="Y2210" i="1" a="1"/>
  <c r="X2210" i="1"/>
  <c r="W2210" i="1" a="1"/>
  <c r="V2210" i="1" a="1"/>
  <c r="U2210" i="1" a="1"/>
  <c r="T2210" i="1" a="1"/>
  <c r="S2210" i="1" a="1"/>
  <c r="R2210" i="1" a="1"/>
  <c r="Q2210" i="1" a="1"/>
  <c r="P2210" i="1" a="1"/>
  <c r="AA2210" i="1" s="1"/>
  <c r="Z2209" i="1"/>
  <c r="Y2209" i="1" a="1"/>
  <c r="X2209" i="1"/>
  <c r="W2209" i="1" a="1"/>
  <c r="V2209" i="1" a="1"/>
  <c r="U2209" i="1" a="1"/>
  <c r="T2209" i="1" a="1"/>
  <c r="S2209" i="1" a="1"/>
  <c r="R2209" i="1" a="1"/>
  <c r="Q2209" i="1" a="1"/>
  <c r="P2209" i="1" a="1"/>
  <c r="Z2208" i="1"/>
  <c r="Y2208" i="1" a="1"/>
  <c r="X2208" i="1"/>
  <c r="W2208" i="1" a="1"/>
  <c r="V2208" i="1" a="1"/>
  <c r="U2208" i="1" a="1"/>
  <c r="T2208" i="1" a="1"/>
  <c r="S2208" i="1" a="1"/>
  <c r="R2208" i="1" a="1"/>
  <c r="Q2208" i="1" a="1"/>
  <c r="P2208" i="1" a="1"/>
  <c r="Z2207" i="1"/>
  <c r="Y2207" i="1" a="1"/>
  <c r="X2207" i="1"/>
  <c r="W2207" i="1" a="1"/>
  <c r="V2207" i="1" a="1"/>
  <c r="U2207" i="1" a="1"/>
  <c r="T2207" i="1" a="1"/>
  <c r="S2207" i="1" a="1"/>
  <c r="R2207" i="1" a="1"/>
  <c r="Q2207" i="1" a="1"/>
  <c r="P2207" i="1" a="1"/>
  <c r="Z2206" i="1"/>
  <c r="Y2206" i="1" a="1"/>
  <c r="X2206" i="1"/>
  <c r="W2206" i="1" a="1"/>
  <c r="V2206" i="1" a="1"/>
  <c r="U2206" i="1" a="1"/>
  <c r="T2206" i="1" a="1"/>
  <c r="S2206" i="1" a="1"/>
  <c r="R2206" i="1" a="1"/>
  <c r="Q2206" i="1" a="1"/>
  <c r="P2206" i="1" a="1"/>
  <c r="Z2205" i="1"/>
  <c r="Y2205" i="1" a="1"/>
  <c r="X2205" i="1"/>
  <c r="W2205" i="1" a="1"/>
  <c r="V2205" i="1" a="1"/>
  <c r="U2205" i="1" a="1"/>
  <c r="T2205" i="1" a="1"/>
  <c r="S2205" i="1" a="1"/>
  <c r="R2205" i="1" a="1"/>
  <c r="Q2205" i="1" a="1"/>
  <c r="P2205" i="1" a="1"/>
  <c r="Z2204" i="1"/>
  <c r="Y2204" i="1" a="1"/>
  <c r="X2204" i="1"/>
  <c r="W2204" i="1" a="1"/>
  <c r="V2204" i="1" a="1"/>
  <c r="U2204" i="1" a="1"/>
  <c r="T2204" i="1" a="1"/>
  <c r="S2204" i="1" a="1"/>
  <c r="R2204" i="1" a="1"/>
  <c r="Q2204" i="1" a="1"/>
  <c r="P2204" i="1" a="1"/>
  <c r="Z2203" i="1"/>
  <c r="Y2203" i="1" a="1"/>
  <c r="X2203" i="1"/>
  <c r="W2203" i="1" a="1"/>
  <c r="V2203" i="1" a="1"/>
  <c r="U2203" i="1" a="1"/>
  <c r="T2203" i="1" a="1"/>
  <c r="S2203" i="1" a="1"/>
  <c r="R2203" i="1" a="1"/>
  <c r="Q2203" i="1" a="1"/>
  <c r="P2203" i="1" a="1"/>
  <c r="Z2202" i="1"/>
  <c r="Y2202" i="1" a="1"/>
  <c r="X2202" i="1"/>
  <c r="W2202" i="1" a="1"/>
  <c r="V2202" i="1" a="1"/>
  <c r="U2202" i="1" a="1"/>
  <c r="T2202" i="1" a="1"/>
  <c r="S2202" i="1" a="1"/>
  <c r="R2202" i="1" a="1"/>
  <c r="Q2202" i="1" a="1"/>
  <c r="P2202" i="1" a="1"/>
  <c r="Z2201" i="1"/>
  <c r="Y2201" i="1" a="1"/>
  <c r="X2201" i="1"/>
  <c r="W2201" i="1" a="1"/>
  <c r="V2201" i="1" a="1"/>
  <c r="U2201" i="1" a="1"/>
  <c r="T2201" i="1" a="1"/>
  <c r="S2201" i="1" a="1"/>
  <c r="R2201" i="1" a="1"/>
  <c r="Q2201" i="1" a="1"/>
  <c r="P2201" i="1" a="1"/>
  <c r="Z2200" i="1"/>
  <c r="Y2200" i="1" a="1"/>
  <c r="X2200" i="1"/>
  <c r="W2200" i="1" a="1"/>
  <c r="V2200" i="1" a="1"/>
  <c r="U2200" i="1" a="1"/>
  <c r="T2200" i="1" a="1"/>
  <c r="S2200" i="1" a="1"/>
  <c r="R2200" i="1" a="1"/>
  <c r="Q2200" i="1" a="1"/>
  <c r="P2200" i="1" a="1"/>
  <c r="Z2199" i="1"/>
  <c r="Y2199" i="1" a="1"/>
  <c r="X2199" i="1"/>
  <c r="W2199" i="1" a="1"/>
  <c r="V2199" i="1" a="1"/>
  <c r="U2199" i="1" a="1"/>
  <c r="T2199" i="1" a="1"/>
  <c r="S2199" i="1" a="1"/>
  <c r="R2199" i="1" a="1"/>
  <c r="Q2199" i="1" a="1"/>
  <c r="P2199" i="1" a="1"/>
  <c r="Z2198" i="1"/>
  <c r="Y2198" i="1" a="1"/>
  <c r="X2198" i="1"/>
  <c r="W2198" i="1" a="1"/>
  <c r="V2198" i="1" a="1"/>
  <c r="U2198" i="1" a="1"/>
  <c r="T2198" i="1" a="1"/>
  <c r="S2198" i="1" a="1"/>
  <c r="R2198" i="1" a="1"/>
  <c r="Q2198" i="1" a="1"/>
  <c r="P2198" i="1" a="1"/>
  <c r="AA2198" i="1" s="1"/>
  <c r="Z2197" i="1"/>
  <c r="Y2197" i="1" a="1"/>
  <c r="X2197" i="1"/>
  <c r="W2197" i="1" a="1"/>
  <c r="V2197" i="1" a="1"/>
  <c r="U2197" i="1" a="1"/>
  <c r="T2197" i="1" a="1"/>
  <c r="S2197" i="1" a="1"/>
  <c r="R2197" i="1" a="1"/>
  <c r="Q2197" i="1" a="1"/>
  <c r="P2197" i="1" a="1"/>
  <c r="Z2196" i="1"/>
  <c r="Y2196" i="1" a="1"/>
  <c r="X2196" i="1"/>
  <c r="W2196" i="1" a="1"/>
  <c r="V2196" i="1" a="1"/>
  <c r="U2196" i="1" a="1"/>
  <c r="T2196" i="1" a="1"/>
  <c r="S2196" i="1" a="1"/>
  <c r="R2196" i="1" a="1"/>
  <c r="Q2196" i="1" a="1"/>
  <c r="P2196" i="1" a="1"/>
  <c r="Z2195" i="1"/>
  <c r="Y2195" i="1" a="1"/>
  <c r="X2195" i="1"/>
  <c r="W2195" i="1" a="1"/>
  <c r="V2195" i="1" a="1"/>
  <c r="U2195" i="1" a="1"/>
  <c r="T2195" i="1" a="1"/>
  <c r="S2195" i="1" a="1"/>
  <c r="R2195" i="1" a="1"/>
  <c r="Q2195" i="1" a="1"/>
  <c r="P2195" i="1" a="1"/>
  <c r="Z2194" i="1"/>
  <c r="Y2194" i="1" a="1"/>
  <c r="X2194" i="1"/>
  <c r="W2194" i="1" a="1"/>
  <c r="V2194" i="1" a="1"/>
  <c r="U2194" i="1" a="1"/>
  <c r="T2194" i="1" a="1"/>
  <c r="S2194" i="1" a="1"/>
  <c r="R2194" i="1" a="1"/>
  <c r="Q2194" i="1" a="1"/>
  <c r="P2194" i="1" a="1"/>
  <c r="Z2193" i="1"/>
  <c r="Y2193" i="1" a="1"/>
  <c r="X2193" i="1"/>
  <c r="W2193" i="1" a="1"/>
  <c r="V2193" i="1" a="1"/>
  <c r="U2193" i="1" a="1"/>
  <c r="T2193" i="1" a="1"/>
  <c r="S2193" i="1" a="1"/>
  <c r="R2193" i="1" a="1"/>
  <c r="Q2193" i="1" a="1"/>
  <c r="P2193" i="1" a="1"/>
  <c r="Z2192" i="1"/>
  <c r="Y2192" i="1" a="1"/>
  <c r="X2192" i="1"/>
  <c r="W2192" i="1" a="1"/>
  <c r="V2192" i="1" a="1"/>
  <c r="U2192" i="1" a="1"/>
  <c r="T2192" i="1" a="1"/>
  <c r="S2192" i="1" a="1"/>
  <c r="R2192" i="1" a="1"/>
  <c r="Q2192" i="1" a="1"/>
  <c r="P2192" i="1" a="1"/>
  <c r="Z2191" i="1"/>
  <c r="Y2191" i="1" a="1"/>
  <c r="X2191" i="1"/>
  <c r="W2191" i="1" a="1"/>
  <c r="V2191" i="1" a="1"/>
  <c r="U2191" i="1" a="1"/>
  <c r="T2191" i="1" a="1"/>
  <c r="S2191" i="1" a="1"/>
  <c r="R2191" i="1" a="1"/>
  <c r="Q2191" i="1" a="1"/>
  <c r="P2191" i="1" a="1"/>
  <c r="Z2190" i="1"/>
  <c r="Y2190" i="1" a="1"/>
  <c r="X2190" i="1"/>
  <c r="W2190" i="1" a="1"/>
  <c r="V2190" i="1" a="1"/>
  <c r="U2190" i="1" a="1"/>
  <c r="T2190" i="1" a="1"/>
  <c r="S2190" i="1" a="1"/>
  <c r="R2190" i="1" a="1"/>
  <c r="Q2190" i="1" a="1"/>
  <c r="P2190" i="1" a="1"/>
  <c r="Z2189" i="1"/>
  <c r="Y2189" i="1" a="1"/>
  <c r="X2189" i="1"/>
  <c r="W2189" i="1" a="1"/>
  <c r="V2189" i="1" a="1"/>
  <c r="U2189" i="1" a="1"/>
  <c r="T2189" i="1" a="1"/>
  <c r="S2189" i="1" a="1"/>
  <c r="R2189" i="1" a="1"/>
  <c r="Q2189" i="1" a="1"/>
  <c r="P2189" i="1" a="1"/>
  <c r="Z2188" i="1"/>
  <c r="Y2188" i="1" a="1"/>
  <c r="X2188" i="1"/>
  <c r="W2188" i="1" a="1"/>
  <c r="V2188" i="1" a="1"/>
  <c r="U2188" i="1" a="1"/>
  <c r="T2188" i="1" a="1"/>
  <c r="S2188" i="1" a="1"/>
  <c r="R2188" i="1" a="1"/>
  <c r="Q2188" i="1" a="1"/>
  <c r="P2188" i="1" a="1"/>
  <c r="Z2187" i="1"/>
  <c r="Y2187" i="1" a="1"/>
  <c r="X2187" i="1"/>
  <c r="W2187" i="1" a="1"/>
  <c r="V2187" i="1" a="1"/>
  <c r="U2187" i="1" a="1"/>
  <c r="T2187" i="1" a="1"/>
  <c r="S2187" i="1" a="1"/>
  <c r="R2187" i="1" a="1"/>
  <c r="Q2187" i="1" a="1"/>
  <c r="P2187" i="1" a="1"/>
  <c r="Z2186" i="1"/>
  <c r="Y2186" i="1" a="1"/>
  <c r="X2186" i="1"/>
  <c r="W2186" i="1" a="1"/>
  <c r="V2186" i="1" a="1"/>
  <c r="U2186" i="1" a="1"/>
  <c r="T2186" i="1" a="1"/>
  <c r="S2186" i="1" a="1"/>
  <c r="R2186" i="1" a="1"/>
  <c r="Q2186" i="1" a="1"/>
  <c r="P2186" i="1" a="1"/>
  <c r="Z2185" i="1"/>
  <c r="Y2185" i="1" a="1"/>
  <c r="X2185" i="1"/>
  <c r="W2185" i="1" a="1"/>
  <c r="V2185" i="1" a="1"/>
  <c r="U2185" i="1" a="1"/>
  <c r="T2185" i="1" a="1"/>
  <c r="S2185" i="1" a="1"/>
  <c r="R2185" i="1" a="1"/>
  <c r="Q2185" i="1" a="1"/>
  <c r="P2185" i="1" a="1"/>
  <c r="Z2184" i="1"/>
  <c r="Y2184" i="1" a="1"/>
  <c r="X2184" i="1"/>
  <c r="W2184" i="1" a="1"/>
  <c r="V2184" i="1" a="1"/>
  <c r="U2184" i="1" a="1"/>
  <c r="T2184" i="1" a="1"/>
  <c r="S2184" i="1" a="1"/>
  <c r="R2184" i="1" a="1"/>
  <c r="Q2184" i="1" a="1"/>
  <c r="P2184" i="1" a="1"/>
  <c r="Z2183" i="1"/>
  <c r="Y2183" i="1" a="1"/>
  <c r="X2183" i="1"/>
  <c r="W2183" i="1" a="1"/>
  <c r="V2183" i="1" a="1"/>
  <c r="U2183" i="1" a="1"/>
  <c r="T2183" i="1" a="1"/>
  <c r="S2183" i="1" a="1"/>
  <c r="R2183" i="1" a="1"/>
  <c r="Q2183" i="1" a="1"/>
  <c r="P2183" i="1" a="1"/>
  <c r="Z2182" i="1"/>
  <c r="Y2182" i="1" a="1"/>
  <c r="X2182" i="1"/>
  <c r="W2182" i="1" a="1"/>
  <c r="V2182" i="1" a="1"/>
  <c r="U2182" i="1" a="1"/>
  <c r="T2182" i="1" a="1"/>
  <c r="S2182" i="1" a="1"/>
  <c r="R2182" i="1" a="1"/>
  <c r="Q2182" i="1" a="1"/>
  <c r="P2182" i="1" a="1"/>
  <c r="Z2181" i="1"/>
  <c r="Y2181" i="1" a="1"/>
  <c r="X2181" i="1"/>
  <c r="W2181" i="1" a="1"/>
  <c r="V2181" i="1" a="1"/>
  <c r="U2181" i="1" a="1"/>
  <c r="T2181" i="1" a="1"/>
  <c r="S2181" i="1" a="1"/>
  <c r="R2181" i="1" a="1"/>
  <c r="Q2181" i="1" a="1"/>
  <c r="P2181" i="1" a="1"/>
  <c r="Z2180" i="1"/>
  <c r="Y2180" i="1" a="1"/>
  <c r="X2180" i="1"/>
  <c r="W2180" i="1" a="1"/>
  <c r="V2180" i="1" a="1"/>
  <c r="U2180" i="1" a="1"/>
  <c r="T2180" i="1" a="1"/>
  <c r="S2180" i="1" a="1"/>
  <c r="R2180" i="1" a="1"/>
  <c r="Q2180" i="1" a="1"/>
  <c r="P2180" i="1" a="1"/>
  <c r="Z2179" i="1"/>
  <c r="Y2179" i="1" a="1"/>
  <c r="X2179" i="1"/>
  <c r="W2179" i="1" a="1"/>
  <c r="V2179" i="1" a="1"/>
  <c r="U2179" i="1" a="1"/>
  <c r="T2179" i="1" a="1"/>
  <c r="S2179" i="1" a="1"/>
  <c r="R2179" i="1" a="1"/>
  <c r="Q2179" i="1" a="1"/>
  <c r="P2179" i="1" a="1"/>
  <c r="Z2178" i="1"/>
  <c r="Y2178" i="1" a="1"/>
  <c r="X2178" i="1"/>
  <c r="W2178" i="1" a="1"/>
  <c r="V2178" i="1" a="1"/>
  <c r="U2178" i="1" a="1"/>
  <c r="T2178" i="1" a="1"/>
  <c r="S2178" i="1" a="1"/>
  <c r="R2178" i="1" a="1"/>
  <c r="Q2178" i="1" a="1"/>
  <c r="P2178" i="1" a="1"/>
  <c r="Z2177" i="1"/>
  <c r="Y2177" i="1" a="1"/>
  <c r="X2177" i="1"/>
  <c r="W2177" i="1" a="1"/>
  <c r="V2177" i="1" a="1"/>
  <c r="U2177" i="1" a="1"/>
  <c r="T2177" i="1" a="1"/>
  <c r="S2177" i="1" a="1"/>
  <c r="R2177" i="1" a="1"/>
  <c r="Q2177" i="1" a="1"/>
  <c r="P2177" i="1" a="1"/>
  <c r="Z2176" i="1"/>
  <c r="Y2176" i="1" a="1"/>
  <c r="X2176" i="1"/>
  <c r="W2176" i="1" a="1"/>
  <c r="V2176" i="1" a="1"/>
  <c r="U2176" i="1" a="1"/>
  <c r="T2176" i="1" a="1"/>
  <c r="S2176" i="1" a="1"/>
  <c r="R2176" i="1" a="1"/>
  <c r="Q2176" i="1" a="1"/>
  <c r="P2176" i="1" a="1"/>
  <c r="Z2175" i="1"/>
  <c r="Y2175" i="1" a="1"/>
  <c r="X2175" i="1"/>
  <c r="W2175" i="1" a="1"/>
  <c r="V2175" i="1" a="1"/>
  <c r="U2175" i="1" a="1"/>
  <c r="T2175" i="1" a="1"/>
  <c r="S2175" i="1" a="1"/>
  <c r="R2175" i="1" a="1"/>
  <c r="Q2175" i="1" a="1"/>
  <c r="P2175" i="1" a="1"/>
  <c r="Z2174" i="1"/>
  <c r="Y2174" i="1" a="1"/>
  <c r="X2174" i="1"/>
  <c r="W2174" i="1" a="1"/>
  <c r="V2174" i="1" a="1"/>
  <c r="U2174" i="1" a="1"/>
  <c r="T2174" i="1" a="1"/>
  <c r="S2174" i="1" a="1"/>
  <c r="R2174" i="1" a="1"/>
  <c r="Q2174" i="1" a="1"/>
  <c r="P2174" i="1" a="1"/>
  <c r="Z2173" i="1"/>
  <c r="Y2173" i="1" a="1"/>
  <c r="X2173" i="1"/>
  <c r="W2173" i="1" a="1"/>
  <c r="V2173" i="1" a="1"/>
  <c r="U2173" i="1" a="1"/>
  <c r="T2173" i="1" a="1"/>
  <c r="S2173" i="1" a="1"/>
  <c r="R2173" i="1" a="1"/>
  <c r="Q2173" i="1" a="1"/>
  <c r="P2173" i="1" a="1"/>
  <c r="Z2172" i="1"/>
  <c r="Y2172" i="1" a="1"/>
  <c r="X2172" i="1"/>
  <c r="W2172" i="1" a="1"/>
  <c r="V2172" i="1" a="1"/>
  <c r="U2172" i="1" a="1"/>
  <c r="T2172" i="1" a="1"/>
  <c r="S2172" i="1" a="1"/>
  <c r="R2172" i="1" a="1"/>
  <c r="Q2172" i="1" a="1"/>
  <c r="P2172" i="1" a="1"/>
  <c r="Z2171" i="1"/>
  <c r="Y2171" i="1" a="1"/>
  <c r="X2171" i="1"/>
  <c r="W2171" i="1" a="1"/>
  <c r="V2171" i="1" a="1"/>
  <c r="U2171" i="1" a="1"/>
  <c r="T2171" i="1" a="1"/>
  <c r="S2171" i="1" a="1"/>
  <c r="R2171" i="1" a="1"/>
  <c r="Q2171" i="1" a="1"/>
  <c r="P2171" i="1" a="1"/>
  <c r="Z2170" i="1"/>
  <c r="Y2170" i="1" a="1"/>
  <c r="X2170" i="1"/>
  <c r="W2170" i="1" a="1"/>
  <c r="V2170" i="1" a="1"/>
  <c r="U2170" i="1" a="1"/>
  <c r="T2170" i="1" a="1"/>
  <c r="S2170" i="1" a="1"/>
  <c r="R2170" i="1" a="1"/>
  <c r="Q2170" i="1" a="1"/>
  <c r="P2170" i="1" a="1"/>
  <c r="Z2169" i="1"/>
  <c r="Y2169" i="1" a="1"/>
  <c r="X2169" i="1"/>
  <c r="W2169" i="1" a="1"/>
  <c r="V2169" i="1" a="1"/>
  <c r="U2169" i="1" a="1"/>
  <c r="T2169" i="1" a="1"/>
  <c r="S2169" i="1" a="1"/>
  <c r="R2169" i="1" a="1"/>
  <c r="Q2169" i="1" a="1"/>
  <c r="P2169" i="1" a="1"/>
  <c r="Z2168" i="1"/>
  <c r="Y2168" i="1" a="1"/>
  <c r="X2168" i="1"/>
  <c r="W2168" i="1" a="1"/>
  <c r="V2168" i="1" a="1"/>
  <c r="U2168" i="1" a="1"/>
  <c r="T2168" i="1" a="1"/>
  <c r="S2168" i="1" a="1"/>
  <c r="R2168" i="1" a="1"/>
  <c r="Q2168" i="1" a="1"/>
  <c r="P2168" i="1" a="1"/>
  <c r="Z2167" i="1"/>
  <c r="Y2167" i="1" a="1"/>
  <c r="X2167" i="1"/>
  <c r="W2167" i="1" a="1"/>
  <c r="V2167" i="1" a="1"/>
  <c r="U2167" i="1" a="1"/>
  <c r="T2167" i="1" a="1"/>
  <c r="S2167" i="1" a="1"/>
  <c r="R2167" i="1" a="1"/>
  <c r="Q2167" i="1" a="1"/>
  <c r="P2167" i="1" a="1"/>
  <c r="Z2166" i="1"/>
  <c r="Y2166" i="1" a="1"/>
  <c r="X2166" i="1"/>
  <c r="W2166" i="1" a="1"/>
  <c r="V2166" i="1" a="1"/>
  <c r="U2166" i="1" a="1"/>
  <c r="T2166" i="1" a="1"/>
  <c r="S2166" i="1" a="1"/>
  <c r="R2166" i="1" a="1"/>
  <c r="Q2166" i="1" a="1"/>
  <c r="P2166" i="1" a="1"/>
  <c r="Z2165" i="1"/>
  <c r="Y2165" i="1" a="1"/>
  <c r="X2165" i="1"/>
  <c r="W2165" i="1" a="1"/>
  <c r="V2165" i="1" a="1"/>
  <c r="U2165" i="1" a="1"/>
  <c r="T2165" i="1" a="1"/>
  <c r="S2165" i="1" a="1"/>
  <c r="R2165" i="1" a="1"/>
  <c r="Q2165" i="1" a="1"/>
  <c r="P2165" i="1" a="1"/>
  <c r="Z2164" i="1"/>
  <c r="Y2164" i="1" a="1"/>
  <c r="X2164" i="1"/>
  <c r="W2164" i="1" a="1"/>
  <c r="V2164" i="1" a="1"/>
  <c r="U2164" i="1" a="1"/>
  <c r="T2164" i="1" a="1"/>
  <c r="S2164" i="1" a="1"/>
  <c r="R2164" i="1" a="1"/>
  <c r="Q2164" i="1" a="1"/>
  <c r="P2164" i="1" a="1"/>
  <c r="Z2163" i="1"/>
  <c r="Y2163" i="1" a="1"/>
  <c r="X2163" i="1"/>
  <c r="W2163" i="1" a="1"/>
  <c r="V2163" i="1" a="1"/>
  <c r="U2163" i="1" a="1"/>
  <c r="T2163" i="1" a="1"/>
  <c r="S2163" i="1" a="1"/>
  <c r="R2163" i="1" a="1"/>
  <c r="Q2163" i="1" a="1"/>
  <c r="P2163" i="1" a="1"/>
  <c r="Z2162" i="1"/>
  <c r="Y2162" i="1" a="1"/>
  <c r="X2162" i="1"/>
  <c r="W2162" i="1" a="1"/>
  <c r="V2162" i="1" a="1"/>
  <c r="U2162" i="1" a="1"/>
  <c r="T2162" i="1" a="1"/>
  <c r="S2162" i="1" a="1"/>
  <c r="R2162" i="1" a="1"/>
  <c r="Q2162" i="1" a="1"/>
  <c r="P2162" i="1" a="1"/>
  <c r="Z2161" i="1"/>
  <c r="Y2161" i="1" a="1"/>
  <c r="X2161" i="1"/>
  <c r="W2161" i="1" a="1"/>
  <c r="V2161" i="1" a="1"/>
  <c r="U2161" i="1" a="1"/>
  <c r="T2161" i="1" a="1"/>
  <c r="S2161" i="1" a="1"/>
  <c r="R2161" i="1" a="1"/>
  <c r="Q2161" i="1" a="1"/>
  <c r="P2161" i="1" a="1"/>
  <c r="Z2160" i="1"/>
  <c r="Y2160" i="1" a="1"/>
  <c r="X2160" i="1"/>
  <c r="W2160" i="1" a="1"/>
  <c r="V2160" i="1" a="1"/>
  <c r="U2160" i="1" a="1"/>
  <c r="T2160" i="1" a="1"/>
  <c r="S2160" i="1" a="1"/>
  <c r="R2160" i="1" a="1"/>
  <c r="Q2160" i="1" a="1"/>
  <c r="P2160" i="1" a="1"/>
  <c r="Z2159" i="1"/>
  <c r="Y2159" i="1" a="1"/>
  <c r="X2159" i="1"/>
  <c r="W2159" i="1" a="1"/>
  <c r="V2159" i="1" a="1"/>
  <c r="U2159" i="1" a="1"/>
  <c r="T2159" i="1" a="1"/>
  <c r="S2159" i="1" a="1"/>
  <c r="R2159" i="1" a="1"/>
  <c r="Q2159" i="1" a="1"/>
  <c r="P2159" i="1" a="1"/>
  <c r="Z2158" i="1"/>
  <c r="Y2158" i="1" a="1"/>
  <c r="X2158" i="1"/>
  <c r="W2158" i="1" a="1"/>
  <c r="V2158" i="1" a="1"/>
  <c r="U2158" i="1" a="1"/>
  <c r="T2158" i="1" a="1"/>
  <c r="S2158" i="1" a="1"/>
  <c r="R2158" i="1" a="1"/>
  <c r="Q2158" i="1" a="1"/>
  <c r="P2158" i="1" a="1"/>
  <c r="Z2157" i="1"/>
  <c r="Y2157" i="1" a="1"/>
  <c r="X2157" i="1"/>
  <c r="W2157" i="1" a="1"/>
  <c r="V2157" i="1" a="1"/>
  <c r="U2157" i="1" a="1"/>
  <c r="T2157" i="1" a="1"/>
  <c r="S2157" i="1" a="1"/>
  <c r="R2157" i="1" a="1"/>
  <c r="Q2157" i="1" a="1"/>
  <c r="P2157" i="1" a="1"/>
  <c r="Z2156" i="1"/>
  <c r="Y2156" i="1" a="1"/>
  <c r="X2156" i="1"/>
  <c r="W2156" i="1" a="1"/>
  <c r="V2156" i="1" a="1"/>
  <c r="U2156" i="1" a="1"/>
  <c r="T2156" i="1" a="1"/>
  <c r="S2156" i="1" a="1"/>
  <c r="R2156" i="1" a="1"/>
  <c r="Q2156" i="1" a="1"/>
  <c r="P2156" i="1" a="1"/>
  <c r="Z2155" i="1"/>
  <c r="Y2155" i="1" a="1"/>
  <c r="X2155" i="1"/>
  <c r="W2155" i="1" a="1"/>
  <c r="V2155" i="1" a="1"/>
  <c r="U2155" i="1" a="1"/>
  <c r="T2155" i="1" a="1"/>
  <c r="S2155" i="1" a="1"/>
  <c r="R2155" i="1" a="1"/>
  <c r="Q2155" i="1" a="1"/>
  <c r="P2155" i="1" a="1"/>
  <c r="Z2154" i="1"/>
  <c r="Y2154" i="1" a="1"/>
  <c r="X2154" i="1"/>
  <c r="W2154" i="1" a="1"/>
  <c r="V2154" i="1" a="1"/>
  <c r="U2154" i="1" a="1"/>
  <c r="T2154" i="1" a="1"/>
  <c r="S2154" i="1" a="1"/>
  <c r="R2154" i="1" a="1"/>
  <c r="Q2154" i="1" a="1"/>
  <c r="P2154" i="1" a="1"/>
  <c r="Z2153" i="1"/>
  <c r="Y2153" i="1" a="1"/>
  <c r="X2153" i="1"/>
  <c r="W2153" i="1" a="1"/>
  <c r="V2153" i="1" a="1"/>
  <c r="U2153" i="1" a="1"/>
  <c r="T2153" i="1" a="1"/>
  <c r="S2153" i="1" a="1"/>
  <c r="R2153" i="1" a="1"/>
  <c r="Q2153" i="1" a="1"/>
  <c r="P2153" i="1" a="1"/>
  <c r="Z2152" i="1"/>
  <c r="Y2152" i="1" a="1"/>
  <c r="X2152" i="1"/>
  <c r="W2152" i="1" a="1"/>
  <c r="V2152" i="1" a="1"/>
  <c r="U2152" i="1" a="1"/>
  <c r="T2152" i="1" a="1"/>
  <c r="S2152" i="1" a="1"/>
  <c r="R2152" i="1" a="1"/>
  <c r="Q2152" i="1" a="1"/>
  <c r="P2152" i="1" a="1"/>
  <c r="Z2151" i="1"/>
  <c r="Y2151" i="1" a="1"/>
  <c r="X2151" i="1"/>
  <c r="W2151" i="1" a="1"/>
  <c r="V2151" i="1" a="1"/>
  <c r="U2151" i="1" a="1"/>
  <c r="T2151" i="1" a="1"/>
  <c r="S2151" i="1" a="1"/>
  <c r="R2151" i="1" a="1"/>
  <c r="Q2151" i="1" a="1"/>
  <c r="P2151" i="1" a="1"/>
  <c r="Z2150" i="1"/>
  <c r="Y2150" i="1" a="1"/>
  <c r="X2150" i="1"/>
  <c r="W2150" i="1" a="1"/>
  <c r="V2150" i="1" a="1"/>
  <c r="U2150" i="1" a="1"/>
  <c r="T2150" i="1" a="1"/>
  <c r="S2150" i="1" a="1"/>
  <c r="R2150" i="1" a="1"/>
  <c r="Q2150" i="1" a="1"/>
  <c r="P2150" i="1" a="1"/>
  <c r="AA2150" i="1" s="1"/>
  <c r="Z2149" i="1"/>
  <c r="Y2149" i="1" a="1"/>
  <c r="X2149" i="1"/>
  <c r="W2149" i="1" a="1"/>
  <c r="V2149" i="1" a="1"/>
  <c r="U2149" i="1" a="1"/>
  <c r="T2149" i="1" a="1"/>
  <c r="S2149" i="1" a="1"/>
  <c r="R2149" i="1" a="1"/>
  <c r="Q2149" i="1" a="1"/>
  <c r="P2149" i="1" a="1"/>
  <c r="Z2148" i="1"/>
  <c r="Y2148" i="1" a="1"/>
  <c r="X2148" i="1"/>
  <c r="W2148" i="1" a="1"/>
  <c r="V2148" i="1" a="1"/>
  <c r="U2148" i="1" a="1"/>
  <c r="T2148" i="1" a="1"/>
  <c r="S2148" i="1" a="1"/>
  <c r="R2148" i="1" a="1"/>
  <c r="Q2148" i="1" a="1"/>
  <c r="P2148" i="1" a="1"/>
  <c r="Z2147" i="1"/>
  <c r="Y2147" i="1" a="1"/>
  <c r="X2147" i="1"/>
  <c r="W2147" i="1" a="1"/>
  <c r="V2147" i="1" a="1"/>
  <c r="U2147" i="1" a="1"/>
  <c r="T2147" i="1" a="1"/>
  <c r="S2147" i="1" a="1"/>
  <c r="R2147" i="1" a="1"/>
  <c r="Q2147" i="1" a="1"/>
  <c r="P2147" i="1" a="1"/>
  <c r="Z2146" i="1"/>
  <c r="Y2146" i="1" a="1"/>
  <c r="X2146" i="1"/>
  <c r="W2146" i="1" a="1"/>
  <c r="V2146" i="1" a="1"/>
  <c r="U2146" i="1" a="1"/>
  <c r="T2146" i="1" a="1"/>
  <c r="S2146" i="1" a="1"/>
  <c r="R2146" i="1" a="1"/>
  <c r="Q2146" i="1" a="1"/>
  <c r="P2146" i="1" a="1"/>
  <c r="Z2145" i="1"/>
  <c r="Y2145" i="1" a="1"/>
  <c r="X2145" i="1"/>
  <c r="W2145" i="1" a="1"/>
  <c r="V2145" i="1" a="1"/>
  <c r="U2145" i="1" a="1"/>
  <c r="T2145" i="1" a="1"/>
  <c r="S2145" i="1" a="1"/>
  <c r="R2145" i="1" a="1"/>
  <c r="Q2145" i="1" a="1"/>
  <c r="P2145" i="1" a="1"/>
  <c r="Z2144" i="1"/>
  <c r="Y2144" i="1" a="1"/>
  <c r="X2144" i="1"/>
  <c r="W2144" i="1" a="1"/>
  <c r="V2144" i="1" a="1"/>
  <c r="U2144" i="1" a="1"/>
  <c r="T2144" i="1" a="1"/>
  <c r="S2144" i="1" a="1"/>
  <c r="R2144" i="1" a="1"/>
  <c r="Q2144" i="1" a="1"/>
  <c r="P2144" i="1" a="1"/>
  <c r="Z2143" i="1"/>
  <c r="Y2143" i="1" a="1"/>
  <c r="X2143" i="1"/>
  <c r="W2143" i="1" a="1"/>
  <c r="V2143" i="1" a="1"/>
  <c r="U2143" i="1" a="1"/>
  <c r="T2143" i="1" a="1"/>
  <c r="S2143" i="1" a="1"/>
  <c r="R2143" i="1" a="1"/>
  <c r="Q2143" i="1" a="1"/>
  <c r="P2143" i="1" a="1"/>
  <c r="Z2142" i="1"/>
  <c r="Y2142" i="1" a="1"/>
  <c r="X2142" i="1"/>
  <c r="W2142" i="1" a="1"/>
  <c r="V2142" i="1" a="1"/>
  <c r="U2142" i="1" a="1"/>
  <c r="T2142" i="1" a="1"/>
  <c r="S2142" i="1" a="1"/>
  <c r="R2142" i="1" a="1"/>
  <c r="Q2142" i="1" a="1"/>
  <c r="P2142" i="1" a="1"/>
  <c r="Z2141" i="1"/>
  <c r="Y2141" i="1" a="1"/>
  <c r="X2141" i="1"/>
  <c r="W2141" i="1" a="1"/>
  <c r="V2141" i="1" a="1"/>
  <c r="U2141" i="1" a="1"/>
  <c r="T2141" i="1" a="1"/>
  <c r="S2141" i="1" a="1"/>
  <c r="R2141" i="1" a="1"/>
  <c r="Q2141" i="1" a="1"/>
  <c r="P2141" i="1" a="1"/>
  <c r="Z2140" i="1"/>
  <c r="Y2140" i="1" a="1"/>
  <c r="X2140" i="1"/>
  <c r="W2140" i="1" a="1"/>
  <c r="V2140" i="1" a="1"/>
  <c r="U2140" i="1" a="1"/>
  <c r="T2140" i="1" a="1"/>
  <c r="S2140" i="1" a="1"/>
  <c r="R2140" i="1" a="1"/>
  <c r="Q2140" i="1" a="1"/>
  <c r="P2140" i="1" a="1"/>
  <c r="Z2139" i="1"/>
  <c r="Y2139" i="1" a="1"/>
  <c r="X2139" i="1"/>
  <c r="W2139" i="1" a="1"/>
  <c r="V2139" i="1" a="1"/>
  <c r="U2139" i="1" a="1"/>
  <c r="T2139" i="1" a="1"/>
  <c r="S2139" i="1" a="1"/>
  <c r="R2139" i="1" a="1"/>
  <c r="Q2139" i="1" a="1"/>
  <c r="P2139" i="1" a="1"/>
  <c r="Z2138" i="1"/>
  <c r="Y2138" i="1" a="1"/>
  <c r="X2138" i="1"/>
  <c r="W2138" i="1" a="1"/>
  <c r="V2138" i="1" a="1"/>
  <c r="U2138" i="1" a="1"/>
  <c r="T2138" i="1" a="1"/>
  <c r="S2138" i="1" a="1"/>
  <c r="R2138" i="1" a="1"/>
  <c r="Q2138" i="1" a="1"/>
  <c r="P2138" i="1" a="1"/>
  <c r="AA2138" i="1" s="1"/>
  <c r="Z2137" i="1"/>
  <c r="Y2137" i="1" a="1"/>
  <c r="X2137" i="1"/>
  <c r="W2137" i="1" a="1"/>
  <c r="V2137" i="1" a="1"/>
  <c r="U2137" i="1" a="1"/>
  <c r="T2137" i="1" a="1"/>
  <c r="S2137" i="1" a="1"/>
  <c r="R2137" i="1" a="1"/>
  <c r="Q2137" i="1" a="1"/>
  <c r="P2137" i="1" a="1"/>
  <c r="Z2136" i="1"/>
  <c r="Y2136" i="1" a="1"/>
  <c r="X2136" i="1"/>
  <c r="W2136" i="1" a="1"/>
  <c r="V2136" i="1" a="1"/>
  <c r="U2136" i="1" a="1"/>
  <c r="T2136" i="1" a="1"/>
  <c r="S2136" i="1" a="1"/>
  <c r="R2136" i="1" a="1"/>
  <c r="Q2136" i="1" a="1"/>
  <c r="P2136" i="1" a="1"/>
  <c r="Z2135" i="1"/>
  <c r="Y2135" i="1" a="1"/>
  <c r="X2135" i="1"/>
  <c r="W2135" i="1" a="1"/>
  <c r="V2135" i="1" a="1"/>
  <c r="U2135" i="1" a="1"/>
  <c r="T2135" i="1" a="1"/>
  <c r="S2135" i="1" a="1"/>
  <c r="R2135" i="1" a="1"/>
  <c r="Q2135" i="1" a="1"/>
  <c r="P2135" i="1" a="1"/>
  <c r="Z2134" i="1"/>
  <c r="Y2134" i="1" a="1"/>
  <c r="X2134" i="1"/>
  <c r="W2134" i="1" a="1"/>
  <c r="V2134" i="1" a="1"/>
  <c r="U2134" i="1" a="1"/>
  <c r="T2134" i="1" a="1"/>
  <c r="S2134" i="1" a="1"/>
  <c r="R2134" i="1" a="1"/>
  <c r="Q2134" i="1" a="1"/>
  <c r="P2134" i="1" a="1"/>
  <c r="Z2133" i="1"/>
  <c r="Y2133" i="1" a="1"/>
  <c r="X2133" i="1"/>
  <c r="W2133" i="1" a="1"/>
  <c r="V2133" i="1" a="1"/>
  <c r="U2133" i="1" a="1"/>
  <c r="T2133" i="1" a="1"/>
  <c r="S2133" i="1" a="1"/>
  <c r="R2133" i="1" a="1"/>
  <c r="Q2133" i="1" a="1"/>
  <c r="P2133" i="1" a="1"/>
  <c r="Z2132" i="1"/>
  <c r="Y2132" i="1" a="1"/>
  <c r="X2132" i="1"/>
  <c r="W2132" i="1" a="1"/>
  <c r="V2132" i="1" a="1"/>
  <c r="U2132" i="1" a="1"/>
  <c r="T2132" i="1" a="1"/>
  <c r="S2132" i="1" a="1"/>
  <c r="R2132" i="1" a="1"/>
  <c r="Q2132" i="1" a="1"/>
  <c r="P2132" i="1" a="1"/>
  <c r="Z2131" i="1"/>
  <c r="Y2131" i="1" a="1"/>
  <c r="X2131" i="1"/>
  <c r="W2131" i="1" a="1"/>
  <c r="V2131" i="1" a="1"/>
  <c r="U2131" i="1" a="1"/>
  <c r="T2131" i="1" a="1"/>
  <c r="S2131" i="1" a="1"/>
  <c r="R2131" i="1" a="1"/>
  <c r="Q2131" i="1" a="1"/>
  <c r="P2131" i="1" a="1"/>
  <c r="Z2130" i="1"/>
  <c r="Y2130" i="1" a="1"/>
  <c r="X2130" i="1"/>
  <c r="W2130" i="1" a="1"/>
  <c r="V2130" i="1" a="1"/>
  <c r="U2130" i="1" a="1"/>
  <c r="T2130" i="1" a="1"/>
  <c r="S2130" i="1" a="1"/>
  <c r="R2130" i="1" a="1"/>
  <c r="Q2130" i="1" a="1"/>
  <c r="P2130" i="1" a="1"/>
  <c r="Z2129" i="1"/>
  <c r="Y2129" i="1" a="1"/>
  <c r="X2129" i="1"/>
  <c r="W2129" i="1" a="1"/>
  <c r="V2129" i="1" a="1"/>
  <c r="U2129" i="1" a="1"/>
  <c r="T2129" i="1" a="1"/>
  <c r="S2129" i="1" a="1"/>
  <c r="R2129" i="1" a="1"/>
  <c r="Q2129" i="1" a="1"/>
  <c r="P2129" i="1" a="1"/>
  <c r="Z2128" i="1"/>
  <c r="Y2128" i="1" a="1"/>
  <c r="X2128" i="1"/>
  <c r="W2128" i="1" a="1"/>
  <c r="V2128" i="1" a="1"/>
  <c r="U2128" i="1" a="1"/>
  <c r="T2128" i="1" a="1"/>
  <c r="S2128" i="1" a="1"/>
  <c r="R2128" i="1" a="1"/>
  <c r="Q2128" i="1" a="1"/>
  <c r="P2128" i="1" a="1"/>
  <c r="Z2127" i="1"/>
  <c r="Y2127" i="1" a="1"/>
  <c r="X2127" i="1"/>
  <c r="W2127" i="1" a="1"/>
  <c r="V2127" i="1" a="1"/>
  <c r="U2127" i="1" a="1"/>
  <c r="T2127" i="1" a="1"/>
  <c r="S2127" i="1" a="1"/>
  <c r="R2127" i="1" a="1"/>
  <c r="Q2127" i="1" a="1"/>
  <c r="P2127" i="1" a="1"/>
  <c r="Z2126" i="1"/>
  <c r="Y2126" i="1" a="1"/>
  <c r="X2126" i="1"/>
  <c r="W2126" i="1" a="1"/>
  <c r="V2126" i="1" a="1"/>
  <c r="U2126" i="1" a="1"/>
  <c r="T2126" i="1" a="1"/>
  <c r="S2126" i="1" a="1"/>
  <c r="R2126" i="1" a="1"/>
  <c r="Q2126" i="1" a="1"/>
  <c r="P2126" i="1" a="1"/>
  <c r="AA2126" i="1" s="1"/>
  <c r="Z2125" i="1"/>
  <c r="Y2125" i="1" a="1"/>
  <c r="X2125" i="1"/>
  <c r="W2125" i="1" a="1"/>
  <c r="V2125" i="1" a="1"/>
  <c r="U2125" i="1" a="1"/>
  <c r="T2125" i="1" a="1"/>
  <c r="S2125" i="1" a="1"/>
  <c r="R2125" i="1" a="1"/>
  <c r="Q2125" i="1" a="1"/>
  <c r="P2125" i="1" a="1"/>
  <c r="Z2124" i="1"/>
  <c r="Y2124" i="1" a="1"/>
  <c r="X2124" i="1"/>
  <c r="W2124" i="1" a="1"/>
  <c r="V2124" i="1" a="1"/>
  <c r="U2124" i="1" a="1"/>
  <c r="T2124" i="1" a="1"/>
  <c r="S2124" i="1" a="1"/>
  <c r="R2124" i="1" a="1"/>
  <c r="Q2124" i="1" a="1"/>
  <c r="P2124" i="1" a="1"/>
  <c r="Z2123" i="1"/>
  <c r="Y2123" i="1" a="1"/>
  <c r="X2123" i="1"/>
  <c r="W2123" i="1" a="1"/>
  <c r="V2123" i="1" a="1"/>
  <c r="U2123" i="1" a="1"/>
  <c r="T2123" i="1" a="1"/>
  <c r="S2123" i="1" a="1"/>
  <c r="R2123" i="1" a="1"/>
  <c r="Q2123" i="1" a="1"/>
  <c r="P2123" i="1" a="1"/>
  <c r="Z2122" i="1"/>
  <c r="Y2122" i="1" a="1"/>
  <c r="X2122" i="1"/>
  <c r="W2122" i="1" a="1"/>
  <c r="V2122" i="1" a="1"/>
  <c r="U2122" i="1" a="1"/>
  <c r="T2122" i="1" a="1"/>
  <c r="S2122" i="1" a="1"/>
  <c r="R2122" i="1" a="1"/>
  <c r="Q2122" i="1" a="1"/>
  <c r="P2122" i="1" a="1"/>
  <c r="Z2121" i="1"/>
  <c r="Y2121" i="1" a="1"/>
  <c r="X2121" i="1"/>
  <c r="W2121" i="1" a="1"/>
  <c r="V2121" i="1" a="1"/>
  <c r="U2121" i="1" a="1"/>
  <c r="T2121" i="1" a="1"/>
  <c r="S2121" i="1" a="1"/>
  <c r="R2121" i="1" a="1"/>
  <c r="Q2121" i="1" a="1"/>
  <c r="P2121" i="1" a="1"/>
  <c r="Z2120" i="1"/>
  <c r="Y2120" i="1" a="1"/>
  <c r="X2120" i="1"/>
  <c r="W2120" i="1" a="1"/>
  <c r="V2120" i="1" a="1"/>
  <c r="U2120" i="1" a="1"/>
  <c r="T2120" i="1" a="1"/>
  <c r="S2120" i="1" a="1"/>
  <c r="R2120" i="1" a="1"/>
  <c r="Q2120" i="1" a="1"/>
  <c r="P2120" i="1" a="1"/>
  <c r="Z2119" i="1"/>
  <c r="Y2119" i="1" a="1"/>
  <c r="X2119" i="1"/>
  <c r="W2119" i="1" a="1"/>
  <c r="V2119" i="1" a="1"/>
  <c r="U2119" i="1" a="1"/>
  <c r="T2119" i="1" a="1"/>
  <c r="S2119" i="1" a="1"/>
  <c r="R2119" i="1" a="1"/>
  <c r="Q2119" i="1" a="1"/>
  <c r="P2119" i="1" a="1"/>
  <c r="Z2118" i="1"/>
  <c r="Y2118" i="1" a="1"/>
  <c r="X2118" i="1"/>
  <c r="W2118" i="1" a="1"/>
  <c r="V2118" i="1" a="1"/>
  <c r="U2118" i="1" a="1"/>
  <c r="T2118" i="1" a="1"/>
  <c r="S2118" i="1" a="1"/>
  <c r="R2118" i="1" a="1"/>
  <c r="Q2118" i="1" a="1"/>
  <c r="P2118" i="1" a="1"/>
  <c r="Z2117" i="1"/>
  <c r="Y2117" i="1" a="1"/>
  <c r="X2117" i="1"/>
  <c r="W2117" i="1" a="1"/>
  <c r="V2117" i="1" a="1"/>
  <c r="U2117" i="1" a="1"/>
  <c r="T2117" i="1" a="1"/>
  <c r="S2117" i="1" a="1"/>
  <c r="R2117" i="1" a="1"/>
  <c r="Q2117" i="1" a="1"/>
  <c r="P2117" i="1" a="1"/>
  <c r="Z2116" i="1"/>
  <c r="Y2116" i="1" a="1"/>
  <c r="X2116" i="1"/>
  <c r="W2116" i="1" a="1"/>
  <c r="V2116" i="1" a="1"/>
  <c r="U2116" i="1" a="1"/>
  <c r="T2116" i="1" a="1"/>
  <c r="S2116" i="1" a="1"/>
  <c r="R2116" i="1" a="1"/>
  <c r="Q2116" i="1" a="1"/>
  <c r="P2116" i="1" a="1"/>
  <c r="Z2115" i="1"/>
  <c r="Y2115" i="1" a="1"/>
  <c r="X2115" i="1"/>
  <c r="W2115" i="1" a="1"/>
  <c r="V2115" i="1" a="1"/>
  <c r="U2115" i="1" a="1"/>
  <c r="T2115" i="1" a="1"/>
  <c r="S2115" i="1" a="1"/>
  <c r="R2115" i="1" a="1"/>
  <c r="Q2115" i="1" a="1"/>
  <c r="P2115" i="1" a="1"/>
  <c r="Z2114" i="1"/>
  <c r="Y2114" i="1" a="1"/>
  <c r="X2114" i="1"/>
  <c r="W2114" i="1" a="1"/>
  <c r="V2114" i="1" a="1"/>
  <c r="U2114" i="1" a="1"/>
  <c r="T2114" i="1" a="1"/>
  <c r="S2114" i="1" a="1"/>
  <c r="R2114" i="1" a="1"/>
  <c r="Q2114" i="1" a="1"/>
  <c r="P2114" i="1" a="1"/>
  <c r="Z2113" i="1"/>
  <c r="Y2113" i="1" a="1"/>
  <c r="X2113" i="1"/>
  <c r="W2113" i="1" a="1"/>
  <c r="V2113" i="1" a="1"/>
  <c r="U2113" i="1" a="1"/>
  <c r="T2113" i="1" a="1"/>
  <c r="S2113" i="1" a="1"/>
  <c r="R2113" i="1" a="1"/>
  <c r="Q2113" i="1" a="1"/>
  <c r="P2113" i="1" a="1"/>
  <c r="Z2112" i="1"/>
  <c r="Y2112" i="1" a="1"/>
  <c r="X2112" i="1"/>
  <c r="W2112" i="1" a="1"/>
  <c r="V2112" i="1" a="1"/>
  <c r="U2112" i="1" a="1"/>
  <c r="T2112" i="1" a="1"/>
  <c r="S2112" i="1" a="1"/>
  <c r="R2112" i="1" a="1"/>
  <c r="Q2112" i="1" a="1"/>
  <c r="P2112" i="1" a="1"/>
  <c r="Z2111" i="1"/>
  <c r="Y2111" i="1" a="1"/>
  <c r="X2111" i="1"/>
  <c r="W2111" i="1" a="1"/>
  <c r="V2111" i="1" a="1"/>
  <c r="U2111" i="1" a="1"/>
  <c r="T2111" i="1" a="1"/>
  <c r="S2111" i="1" a="1"/>
  <c r="R2111" i="1" a="1"/>
  <c r="Q2111" i="1" a="1"/>
  <c r="P2111" i="1" a="1"/>
  <c r="Z2110" i="1"/>
  <c r="Y2110" i="1" a="1"/>
  <c r="X2110" i="1"/>
  <c r="W2110" i="1" a="1"/>
  <c r="V2110" i="1" a="1"/>
  <c r="U2110" i="1" a="1"/>
  <c r="T2110" i="1" a="1"/>
  <c r="S2110" i="1" a="1"/>
  <c r="R2110" i="1" a="1"/>
  <c r="Q2110" i="1" a="1"/>
  <c r="P2110" i="1" a="1"/>
  <c r="Z2109" i="1"/>
  <c r="Y2109" i="1" a="1"/>
  <c r="X2109" i="1"/>
  <c r="W2109" i="1" a="1"/>
  <c r="V2109" i="1" a="1"/>
  <c r="U2109" i="1" a="1"/>
  <c r="T2109" i="1" a="1"/>
  <c r="S2109" i="1" a="1"/>
  <c r="R2109" i="1" a="1"/>
  <c r="Q2109" i="1" a="1"/>
  <c r="P2109" i="1" a="1"/>
  <c r="Z2108" i="1"/>
  <c r="Y2108" i="1" a="1"/>
  <c r="X2108" i="1"/>
  <c r="W2108" i="1" a="1"/>
  <c r="V2108" i="1" a="1"/>
  <c r="U2108" i="1" a="1"/>
  <c r="T2108" i="1" a="1"/>
  <c r="S2108" i="1" a="1"/>
  <c r="R2108" i="1" a="1"/>
  <c r="Q2108" i="1" a="1"/>
  <c r="P2108" i="1" a="1"/>
  <c r="Z2107" i="1"/>
  <c r="Y2107" i="1" a="1"/>
  <c r="X2107" i="1"/>
  <c r="W2107" i="1" a="1"/>
  <c r="V2107" i="1" a="1"/>
  <c r="U2107" i="1" a="1"/>
  <c r="T2107" i="1" a="1"/>
  <c r="S2107" i="1" a="1"/>
  <c r="R2107" i="1" a="1"/>
  <c r="Q2107" i="1" a="1"/>
  <c r="P2107" i="1" a="1"/>
  <c r="Z2106" i="1"/>
  <c r="Y2106" i="1" a="1"/>
  <c r="X2106" i="1"/>
  <c r="W2106" i="1" a="1"/>
  <c r="V2106" i="1" a="1"/>
  <c r="U2106" i="1" a="1"/>
  <c r="T2106" i="1" a="1"/>
  <c r="S2106" i="1" a="1"/>
  <c r="R2106" i="1" a="1"/>
  <c r="Q2106" i="1" a="1"/>
  <c r="P2106" i="1" a="1"/>
  <c r="Z2105" i="1"/>
  <c r="Y2105" i="1" a="1"/>
  <c r="X2105" i="1"/>
  <c r="W2105" i="1" a="1"/>
  <c r="V2105" i="1" a="1"/>
  <c r="U2105" i="1" a="1"/>
  <c r="T2105" i="1" a="1"/>
  <c r="S2105" i="1" a="1"/>
  <c r="R2105" i="1" a="1"/>
  <c r="Q2105" i="1" a="1"/>
  <c r="P2105" i="1" a="1"/>
  <c r="Z2104" i="1"/>
  <c r="Y2104" i="1" a="1"/>
  <c r="X2104" i="1"/>
  <c r="W2104" i="1" a="1"/>
  <c r="V2104" i="1" a="1"/>
  <c r="U2104" i="1" a="1"/>
  <c r="T2104" i="1" a="1"/>
  <c r="S2104" i="1" a="1"/>
  <c r="R2104" i="1" a="1"/>
  <c r="Q2104" i="1" a="1"/>
  <c r="P2104" i="1" a="1"/>
  <c r="Z2103" i="1"/>
  <c r="Y2103" i="1" a="1"/>
  <c r="X2103" i="1"/>
  <c r="W2103" i="1" a="1"/>
  <c r="V2103" i="1" a="1"/>
  <c r="U2103" i="1" a="1"/>
  <c r="T2103" i="1" a="1"/>
  <c r="S2103" i="1" a="1"/>
  <c r="R2103" i="1" a="1"/>
  <c r="Q2103" i="1" a="1"/>
  <c r="P2103" i="1" a="1"/>
  <c r="Z2102" i="1"/>
  <c r="Y2102" i="1" a="1"/>
  <c r="X2102" i="1"/>
  <c r="W2102" i="1" a="1"/>
  <c r="V2102" i="1" a="1"/>
  <c r="U2102" i="1" a="1"/>
  <c r="T2102" i="1" a="1"/>
  <c r="S2102" i="1" a="1"/>
  <c r="R2102" i="1" a="1"/>
  <c r="Q2102" i="1" a="1"/>
  <c r="P2102" i="1" a="1"/>
  <c r="Z2101" i="1"/>
  <c r="Y2101" i="1" a="1"/>
  <c r="X2101" i="1"/>
  <c r="W2101" i="1" a="1"/>
  <c r="V2101" i="1" a="1"/>
  <c r="U2101" i="1" a="1"/>
  <c r="T2101" i="1" a="1"/>
  <c r="S2101" i="1" a="1"/>
  <c r="R2101" i="1" a="1"/>
  <c r="Q2101" i="1" a="1"/>
  <c r="P2101" i="1" a="1"/>
  <c r="Z2100" i="1"/>
  <c r="Y2100" i="1" a="1"/>
  <c r="X2100" i="1"/>
  <c r="W2100" i="1" a="1"/>
  <c r="V2100" i="1" a="1"/>
  <c r="U2100" i="1" a="1"/>
  <c r="T2100" i="1" a="1"/>
  <c r="S2100" i="1" a="1"/>
  <c r="R2100" i="1" a="1"/>
  <c r="Q2100" i="1" a="1"/>
  <c r="P2100" i="1" a="1"/>
  <c r="Z2099" i="1"/>
  <c r="Y2099" i="1" a="1"/>
  <c r="X2099" i="1"/>
  <c r="W2099" i="1" a="1"/>
  <c r="V2099" i="1" a="1"/>
  <c r="U2099" i="1" a="1"/>
  <c r="T2099" i="1" a="1"/>
  <c r="S2099" i="1" a="1"/>
  <c r="R2099" i="1" a="1"/>
  <c r="Q2099" i="1" a="1"/>
  <c r="P2099" i="1" a="1"/>
  <c r="Z2098" i="1"/>
  <c r="Y2098" i="1" a="1"/>
  <c r="X2098" i="1"/>
  <c r="W2098" i="1" a="1"/>
  <c r="V2098" i="1" a="1"/>
  <c r="U2098" i="1" a="1"/>
  <c r="T2098" i="1" a="1"/>
  <c r="S2098" i="1" a="1"/>
  <c r="R2098" i="1" a="1"/>
  <c r="Q2098" i="1" a="1"/>
  <c r="P2098" i="1" a="1"/>
  <c r="Z2097" i="1"/>
  <c r="Y2097" i="1" a="1"/>
  <c r="X2097" i="1"/>
  <c r="W2097" i="1" a="1"/>
  <c r="V2097" i="1" a="1"/>
  <c r="U2097" i="1" a="1"/>
  <c r="T2097" i="1" a="1"/>
  <c r="S2097" i="1" a="1"/>
  <c r="R2097" i="1" a="1"/>
  <c r="Q2097" i="1" a="1"/>
  <c r="P2097" i="1" a="1"/>
  <c r="Z2096" i="1"/>
  <c r="Y2096" i="1" a="1"/>
  <c r="X2096" i="1"/>
  <c r="W2096" i="1" a="1"/>
  <c r="V2096" i="1" a="1"/>
  <c r="U2096" i="1" a="1"/>
  <c r="T2096" i="1" a="1"/>
  <c r="S2096" i="1" a="1"/>
  <c r="R2096" i="1" a="1"/>
  <c r="Q2096" i="1" a="1"/>
  <c r="P2096" i="1" a="1"/>
  <c r="Z2095" i="1"/>
  <c r="Y2095" i="1" a="1"/>
  <c r="X2095" i="1"/>
  <c r="W2095" i="1" a="1"/>
  <c r="V2095" i="1" a="1"/>
  <c r="U2095" i="1" a="1"/>
  <c r="T2095" i="1" a="1"/>
  <c r="S2095" i="1" a="1"/>
  <c r="R2095" i="1" a="1"/>
  <c r="Q2095" i="1" a="1"/>
  <c r="P2095" i="1" a="1"/>
  <c r="Z2094" i="1"/>
  <c r="Y2094" i="1" a="1"/>
  <c r="X2094" i="1"/>
  <c r="W2094" i="1" a="1"/>
  <c r="V2094" i="1" a="1"/>
  <c r="U2094" i="1" a="1"/>
  <c r="T2094" i="1" a="1"/>
  <c r="S2094" i="1" a="1"/>
  <c r="R2094" i="1" a="1"/>
  <c r="Q2094" i="1" a="1"/>
  <c r="P2094" i="1" a="1"/>
  <c r="Z2093" i="1"/>
  <c r="Y2093" i="1" a="1"/>
  <c r="X2093" i="1"/>
  <c r="W2093" i="1" a="1"/>
  <c r="V2093" i="1" a="1"/>
  <c r="U2093" i="1" a="1"/>
  <c r="T2093" i="1" a="1"/>
  <c r="S2093" i="1" a="1"/>
  <c r="R2093" i="1" a="1"/>
  <c r="Q2093" i="1" a="1"/>
  <c r="P2093" i="1" a="1"/>
  <c r="Z2092" i="1"/>
  <c r="Y2092" i="1" a="1"/>
  <c r="X2092" i="1"/>
  <c r="W2092" i="1" a="1"/>
  <c r="V2092" i="1" a="1"/>
  <c r="U2092" i="1" a="1"/>
  <c r="T2092" i="1" a="1"/>
  <c r="S2092" i="1" a="1"/>
  <c r="R2092" i="1" a="1"/>
  <c r="Q2092" i="1" a="1"/>
  <c r="P2092" i="1" a="1"/>
  <c r="Z2091" i="1"/>
  <c r="Y2091" i="1" a="1"/>
  <c r="X2091" i="1"/>
  <c r="W2091" i="1" a="1"/>
  <c r="V2091" i="1" a="1"/>
  <c r="U2091" i="1" a="1"/>
  <c r="T2091" i="1" a="1"/>
  <c r="S2091" i="1" a="1"/>
  <c r="R2091" i="1" a="1"/>
  <c r="Q2091" i="1" a="1"/>
  <c r="P2091" i="1" a="1"/>
  <c r="Z2090" i="1"/>
  <c r="Y2090" i="1" a="1"/>
  <c r="X2090" i="1"/>
  <c r="W2090" i="1" a="1"/>
  <c r="V2090" i="1" a="1"/>
  <c r="U2090" i="1" a="1"/>
  <c r="T2090" i="1" a="1"/>
  <c r="S2090" i="1" a="1"/>
  <c r="R2090" i="1" a="1"/>
  <c r="Q2090" i="1" a="1"/>
  <c r="P2090" i="1" a="1"/>
  <c r="Z2089" i="1"/>
  <c r="Y2089" i="1" a="1"/>
  <c r="X2089" i="1"/>
  <c r="W2089" i="1" a="1"/>
  <c r="V2089" i="1" a="1"/>
  <c r="U2089" i="1" a="1"/>
  <c r="T2089" i="1" a="1"/>
  <c r="S2089" i="1" a="1"/>
  <c r="R2089" i="1" a="1"/>
  <c r="Q2089" i="1" a="1"/>
  <c r="P2089" i="1" a="1"/>
  <c r="Z2088" i="1"/>
  <c r="Y2088" i="1" a="1"/>
  <c r="X2088" i="1"/>
  <c r="W2088" i="1" a="1"/>
  <c r="V2088" i="1" a="1"/>
  <c r="U2088" i="1" a="1"/>
  <c r="T2088" i="1" a="1"/>
  <c r="S2088" i="1" a="1"/>
  <c r="R2088" i="1" a="1"/>
  <c r="Q2088" i="1" a="1"/>
  <c r="P2088" i="1" a="1"/>
  <c r="Z2087" i="1"/>
  <c r="Y2087" i="1" a="1"/>
  <c r="X2087" i="1"/>
  <c r="W2087" i="1" a="1"/>
  <c r="V2087" i="1" a="1"/>
  <c r="U2087" i="1" a="1"/>
  <c r="T2087" i="1" a="1"/>
  <c r="S2087" i="1" a="1"/>
  <c r="R2087" i="1" a="1"/>
  <c r="Q2087" i="1" a="1"/>
  <c r="P2087" i="1" a="1"/>
  <c r="Z2086" i="1"/>
  <c r="Y2086" i="1" a="1"/>
  <c r="X2086" i="1"/>
  <c r="W2086" i="1" a="1"/>
  <c r="V2086" i="1" a="1"/>
  <c r="U2086" i="1" a="1"/>
  <c r="T2086" i="1" a="1"/>
  <c r="S2086" i="1" a="1"/>
  <c r="R2086" i="1" a="1"/>
  <c r="Q2086" i="1" a="1"/>
  <c r="P2086" i="1" a="1"/>
  <c r="Z2085" i="1"/>
  <c r="Y2085" i="1" a="1"/>
  <c r="X2085" i="1"/>
  <c r="W2085" i="1" a="1"/>
  <c r="V2085" i="1" a="1"/>
  <c r="U2085" i="1" a="1"/>
  <c r="T2085" i="1" a="1"/>
  <c r="S2085" i="1" a="1"/>
  <c r="R2085" i="1" a="1"/>
  <c r="Q2085" i="1" a="1"/>
  <c r="P2085" i="1" a="1"/>
  <c r="Z2084" i="1"/>
  <c r="Y2084" i="1" a="1"/>
  <c r="X2084" i="1"/>
  <c r="W2084" i="1" a="1"/>
  <c r="V2084" i="1" a="1"/>
  <c r="U2084" i="1" a="1"/>
  <c r="T2084" i="1" a="1"/>
  <c r="S2084" i="1" a="1"/>
  <c r="R2084" i="1" a="1"/>
  <c r="Q2084" i="1" a="1"/>
  <c r="P2084" i="1" a="1"/>
  <c r="Z2083" i="1"/>
  <c r="Y2083" i="1" a="1"/>
  <c r="X2083" i="1"/>
  <c r="W2083" i="1" a="1"/>
  <c r="V2083" i="1" a="1"/>
  <c r="U2083" i="1" a="1"/>
  <c r="T2083" i="1" a="1"/>
  <c r="S2083" i="1" a="1"/>
  <c r="R2083" i="1" a="1"/>
  <c r="Q2083" i="1" a="1"/>
  <c r="P2083" i="1" a="1"/>
  <c r="Z2082" i="1"/>
  <c r="Y2082" i="1" a="1"/>
  <c r="X2082" i="1"/>
  <c r="W2082" i="1" a="1"/>
  <c r="V2082" i="1" a="1"/>
  <c r="U2082" i="1" a="1"/>
  <c r="T2082" i="1" a="1"/>
  <c r="S2082" i="1" a="1"/>
  <c r="R2082" i="1" a="1"/>
  <c r="Q2082" i="1" a="1"/>
  <c r="P2082" i="1" a="1"/>
  <c r="Z2081" i="1"/>
  <c r="Y2081" i="1" a="1"/>
  <c r="X2081" i="1"/>
  <c r="W2081" i="1" a="1"/>
  <c r="V2081" i="1" a="1"/>
  <c r="U2081" i="1" a="1"/>
  <c r="T2081" i="1" a="1"/>
  <c r="S2081" i="1" a="1"/>
  <c r="R2081" i="1" a="1"/>
  <c r="Q2081" i="1" a="1"/>
  <c r="P2081" i="1" a="1"/>
  <c r="Z2080" i="1"/>
  <c r="Y2080" i="1" a="1"/>
  <c r="X2080" i="1"/>
  <c r="W2080" i="1" a="1"/>
  <c r="V2080" i="1" a="1"/>
  <c r="U2080" i="1" a="1"/>
  <c r="T2080" i="1" a="1"/>
  <c r="S2080" i="1" a="1"/>
  <c r="R2080" i="1" a="1"/>
  <c r="Q2080" i="1" a="1"/>
  <c r="P2080" i="1" a="1"/>
  <c r="Z2079" i="1"/>
  <c r="Y2079" i="1" a="1"/>
  <c r="X2079" i="1"/>
  <c r="W2079" i="1" a="1"/>
  <c r="V2079" i="1" a="1"/>
  <c r="U2079" i="1" a="1"/>
  <c r="T2079" i="1" a="1"/>
  <c r="S2079" i="1" a="1"/>
  <c r="R2079" i="1" a="1"/>
  <c r="Q2079" i="1" a="1"/>
  <c r="P2079" i="1" a="1"/>
  <c r="Z2078" i="1"/>
  <c r="Y2078" i="1" a="1"/>
  <c r="X2078" i="1"/>
  <c r="W2078" i="1" a="1"/>
  <c r="V2078" i="1" a="1"/>
  <c r="U2078" i="1" a="1"/>
  <c r="T2078" i="1" a="1"/>
  <c r="S2078" i="1" a="1"/>
  <c r="R2078" i="1" a="1"/>
  <c r="Q2078" i="1" a="1"/>
  <c r="P2078" i="1" a="1"/>
  <c r="Z2077" i="1"/>
  <c r="Y2077" i="1" a="1"/>
  <c r="X2077" i="1"/>
  <c r="W2077" i="1" a="1"/>
  <c r="V2077" i="1" a="1"/>
  <c r="U2077" i="1" a="1"/>
  <c r="T2077" i="1" a="1"/>
  <c r="S2077" i="1" a="1"/>
  <c r="R2077" i="1" a="1"/>
  <c r="Q2077" i="1" a="1"/>
  <c r="P2077" i="1" a="1"/>
  <c r="Z2076" i="1"/>
  <c r="Y2076" i="1" a="1"/>
  <c r="X2076" i="1"/>
  <c r="W2076" i="1" a="1"/>
  <c r="V2076" i="1" a="1"/>
  <c r="U2076" i="1" a="1"/>
  <c r="T2076" i="1" a="1"/>
  <c r="S2076" i="1" a="1"/>
  <c r="R2076" i="1" a="1"/>
  <c r="Q2076" i="1" a="1"/>
  <c r="P2076" i="1" a="1"/>
  <c r="Z2075" i="1"/>
  <c r="Y2075" i="1" a="1"/>
  <c r="X2075" i="1"/>
  <c r="W2075" i="1" a="1"/>
  <c r="V2075" i="1" a="1"/>
  <c r="U2075" i="1" a="1"/>
  <c r="T2075" i="1" a="1"/>
  <c r="S2075" i="1" a="1"/>
  <c r="R2075" i="1" a="1"/>
  <c r="Q2075" i="1" a="1"/>
  <c r="P2075" i="1" a="1"/>
  <c r="Z2074" i="1"/>
  <c r="Y2074" i="1" a="1"/>
  <c r="X2074" i="1"/>
  <c r="W2074" i="1" a="1"/>
  <c r="V2074" i="1" a="1"/>
  <c r="U2074" i="1" a="1"/>
  <c r="T2074" i="1" a="1"/>
  <c r="S2074" i="1" a="1"/>
  <c r="R2074" i="1" a="1"/>
  <c r="Q2074" i="1" a="1"/>
  <c r="P2074" i="1" a="1"/>
  <c r="Z2073" i="1"/>
  <c r="Y2073" i="1" a="1"/>
  <c r="X2073" i="1"/>
  <c r="W2073" i="1" a="1"/>
  <c r="V2073" i="1" a="1"/>
  <c r="U2073" i="1" a="1"/>
  <c r="T2073" i="1" a="1"/>
  <c r="S2073" i="1" a="1"/>
  <c r="R2073" i="1" a="1"/>
  <c r="Q2073" i="1" a="1"/>
  <c r="P2073" i="1" a="1"/>
  <c r="Z2072" i="1"/>
  <c r="Y2072" i="1" a="1"/>
  <c r="X2072" i="1"/>
  <c r="W2072" i="1" a="1"/>
  <c r="V2072" i="1" a="1"/>
  <c r="U2072" i="1" a="1"/>
  <c r="T2072" i="1" a="1"/>
  <c r="S2072" i="1" a="1"/>
  <c r="R2072" i="1" a="1"/>
  <c r="Q2072" i="1" a="1"/>
  <c r="P2072" i="1" a="1"/>
  <c r="Z2071" i="1"/>
  <c r="Y2071" i="1" a="1"/>
  <c r="X2071" i="1"/>
  <c r="W2071" i="1" a="1"/>
  <c r="V2071" i="1" a="1"/>
  <c r="U2071" i="1" a="1"/>
  <c r="T2071" i="1" a="1"/>
  <c r="S2071" i="1" a="1"/>
  <c r="R2071" i="1" a="1"/>
  <c r="Q2071" i="1" a="1"/>
  <c r="P2071" i="1" a="1"/>
  <c r="Z2070" i="1"/>
  <c r="Y2070" i="1" a="1"/>
  <c r="X2070" i="1"/>
  <c r="W2070" i="1" a="1"/>
  <c r="V2070" i="1" a="1"/>
  <c r="U2070" i="1" a="1"/>
  <c r="T2070" i="1" a="1"/>
  <c r="S2070" i="1" a="1"/>
  <c r="R2070" i="1" a="1"/>
  <c r="Q2070" i="1" a="1"/>
  <c r="P2070" i="1" a="1"/>
  <c r="Z2069" i="1"/>
  <c r="Y2069" i="1" a="1"/>
  <c r="X2069" i="1"/>
  <c r="W2069" i="1" a="1"/>
  <c r="V2069" i="1" a="1"/>
  <c r="U2069" i="1" a="1"/>
  <c r="T2069" i="1" a="1"/>
  <c r="S2069" i="1" a="1"/>
  <c r="R2069" i="1" a="1"/>
  <c r="Q2069" i="1" a="1"/>
  <c r="P2069" i="1" a="1"/>
  <c r="Z2068" i="1"/>
  <c r="Y2068" i="1" a="1"/>
  <c r="X2068" i="1"/>
  <c r="W2068" i="1" a="1"/>
  <c r="V2068" i="1" a="1"/>
  <c r="U2068" i="1" a="1"/>
  <c r="T2068" i="1" a="1"/>
  <c r="S2068" i="1" a="1"/>
  <c r="R2068" i="1" a="1"/>
  <c r="Q2068" i="1" a="1"/>
  <c r="P2068" i="1" a="1"/>
  <c r="Z2067" i="1"/>
  <c r="Y2067" i="1" a="1"/>
  <c r="X2067" i="1"/>
  <c r="W2067" i="1" a="1"/>
  <c r="V2067" i="1" a="1"/>
  <c r="U2067" i="1" a="1"/>
  <c r="T2067" i="1" a="1"/>
  <c r="S2067" i="1" a="1"/>
  <c r="R2067" i="1" a="1"/>
  <c r="Q2067" i="1" a="1"/>
  <c r="P2067" i="1" a="1"/>
  <c r="Z2066" i="1"/>
  <c r="Y2066" i="1" a="1"/>
  <c r="X2066" i="1"/>
  <c r="W2066" i="1" a="1"/>
  <c r="V2066" i="1" a="1"/>
  <c r="U2066" i="1" a="1"/>
  <c r="T2066" i="1" a="1"/>
  <c r="S2066" i="1" a="1"/>
  <c r="R2066" i="1" a="1"/>
  <c r="Q2066" i="1" a="1"/>
  <c r="P2066" i="1" a="1"/>
  <c r="AA2066" i="1" s="1"/>
  <c r="Z2065" i="1"/>
  <c r="Y2065" i="1" a="1"/>
  <c r="X2065" i="1"/>
  <c r="W2065" i="1" a="1"/>
  <c r="V2065" i="1" a="1"/>
  <c r="U2065" i="1" a="1"/>
  <c r="T2065" i="1" a="1"/>
  <c r="S2065" i="1" a="1"/>
  <c r="R2065" i="1" a="1"/>
  <c r="Q2065" i="1" a="1"/>
  <c r="P2065" i="1" a="1"/>
  <c r="Z2064" i="1"/>
  <c r="Y2064" i="1" a="1"/>
  <c r="X2064" i="1"/>
  <c r="W2064" i="1" a="1"/>
  <c r="V2064" i="1" a="1"/>
  <c r="U2064" i="1" a="1"/>
  <c r="T2064" i="1" a="1"/>
  <c r="S2064" i="1" a="1"/>
  <c r="R2064" i="1" a="1"/>
  <c r="Q2064" i="1" a="1"/>
  <c r="P2064" i="1" a="1"/>
  <c r="Z2063" i="1"/>
  <c r="Y2063" i="1" a="1"/>
  <c r="X2063" i="1"/>
  <c r="W2063" i="1" a="1"/>
  <c r="V2063" i="1" a="1"/>
  <c r="U2063" i="1" a="1"/>
  <c r="T2063" i="1" a="1"/>
  <c r="S2063" i="1" a="1"/>
  <c r="R2063" i="1" a="1"/>
  <c r="Q2063" i="1" a="1"/>
  <c r="P2063" i="1" a="1"/>
  <c r="Z2062" i="1"/>
  <c r="Y2062" i="1" a="1"/>
  <c r="X2062" i="1"/>
  <c r="W2062" i="1" a="1"/>
  <c r="V2062" i="1" a="1"/>
  <c r="U2062" i="1" a="1"/>
  <c r="T2062" i="1" a="1"/>
  <c r="S2062" i="1" a="1"/>
  <c r="R2062" i="1" a="1"/>
  <c r="Q2062" i="1" a="1"/>
  <c r="P2062" i="1" a="1"/>
  <c r="Z2061" i="1"/>
  <c r="Y2061" i="1" a="1"/>
  <c r="X2061" i="1"/>
  <c r="W2061" i="1" a="1"/>
  <c r="V2061" i="1" a="1"/>
  <c r="U2061" i="1" a="1"/>
  <c r="T2061" i="1" a="1"/>
  <c r="S2061" i="1" a="1"/>
  <c r="R2061" i="1" a="1"/>
  <c r="Q2061" i="1" a="1"/>
  <c r="P2061" i="1" a="1"/>
  <c r="Z2060" i="1"/>
  <c r="Y2060" i="1" a="1"/>
  <c r="X2060" i="1"/>
  <c r="W2060" i="1" a="1"/>
  <c r="V2060" i="1" a="1"/>
  <c r="U2060" i="1" a="1"/>
  <c r="T2060" i="1" a="1"/>
  <c r="S2060" i="1" a="1"/>
  <c r="R2060" i="1" a="1"/>
  <c r="Q2060" i="1" a="1"/>
  <c r="P2060" i="1" a="1"/>
  <c r="Z2059" i="1"/>
  <c r="Y2059" i="1" a="1"/>
  <c r="X2059" i="1"/>
  <c r="W2059" i="1" a="1"/>
  <c r="V2059" i="1" a="1"/>
  <c r="U2059" i="1" a="1"/>
  <c r="T2059" i="1" a="1"/>
  <c r="S2059" i="1" a="1"/>
  <c r="R2059" i="1" a="1"/>
  <c r="Q2059" i="1" a="1"/>
  <c r="P2059" i="1" a="1"/>
  <c r="Z2058" i="1"/>
  <c r="Y2058" i="1" a="1"/>
  <c r="X2058" i="1"/>
  <c r="W2058" i="1" a="1"/>
  <c r="V2058" i="1" a="1"/>
  <c r="U2058" i="1" a="1"/>
  <c r="T2058" i="1" a="1"/>
  <c r="S2058" i="1" a="1"/>
  <c r="R2058" i="1" a="1"/>
  <c r="Q2058" i="1" a="1"/>
  <c r="P2058" i="1" a="1"/>
  <c r="Z2057" i="1"/>
  <c r="Y2057" i="1" a="1"/>
  <c r="X2057" i="1"/>
  <c r="W2057" i="1" a="1"/>
  <c r="V2057" i="1" a="1"/>
  <c r="U2057" i="1" a="1"/>
  <c r="T2057" i="1" a="1"/>
  <c r="S2057" i="1" a="1"/>
  <c r="R2057" i="1" a="1"/>
  <c r="Q2057" i="1" a="1"/>
  <c r="P2057" i="1" a="1"/>
  <c r="Z2056" i="1"/>
  <c r="Y2056" i="1" a="1"/>
  <c r="X2056" i="1"/>
  <c r="W2056" i="1" a="1"/>
  <c r="V2056" i="1" a="1"/>
  <c r="U2056" i="1" a="1"/>
  <c r="T2056" i="1" a="1"/>
  <c r="S2056" i="1" a="1"/>
  <c r="R2056" i="1" a="1"/>
  <c r="Q2056" i="1" a="1"/>
  <c r="P2056" i="1" a="1"/>
  <c r="Z2055" i="1"/>
  <c r="Y2055" i="1" a="1"/>
  <c r="X2055" i="1"/>
  <c r="W2055" i="1" a="1"/>
  <c r="V2055" i="1" a="1"/>
  <c r="U2055" i="1" a="1"/>
  <c r="T2055" i="1" a="1"/>
  <c r="S2055" i="1" a="1"/>
  <c r="R2055" i="1" a="1"/>
  <c r="Q2055" i="1" a="1"/>
  <c r="P2055" i="1" a="1"/>
  <c r="Z2054" i="1"/>
  <c r="Y2054" i="1" a="1"/>
  <c r="X2054" i="1"/>
  <c r="W2054" i="1" a="1"/>
  <c r="V2054" i="1" a="1"/>
  <c r="U2054" i="1" a="1"/>
  <c r="T2054" i="1" a="1"/>
  <c r="S2054" i="1" a="1"/>
  <c r="R2054" i="1" a="1"/>
  <c r="Q2054" i="1" a="1"/>
  <c r="P2054" i="1" a="1"/>
  <c r="AA2054" i="1" s="1"/>
  <c r="Z2053" i="1"/>
  <c r="Y2053" i="1" a="1"/>
  <c r="X2053" i="1"/>
  <c r="W2053" i="1" a="1"/>
  <c r="V2053" i="1" a="1"/>
  <c r="U2053" i="1" a="1"/>
  <c r="T2053" i="1" a="1"/>
  <c r="S2053" i="1" a="1"/>
  <c r="R2053" i="1" a="1"/>
  <c r="Q2053" i="1" a="1"/>
  <c r="P2053" i="1" a="1"/>
  <c r="Z2052" i="1"/>
  <c r="Y2052" i="1" a="1"/>
  <c r="X2052" i="1"/>
  <c r="W2052" i="1" a="1"/>
  <c r="V2052" i="1" a="1"/>
  <c r="U2052" i="1" a="1"/>
  <c r="T2052" i="1" a="1"/>
  <c r="S2052" i="1" a="1"/>
  <c r="R2052" i="1" a="1"/>
  <c r="Q2052" i="1" a="1"/>
  <c r="P2052" i="1" a="1"/>
  <c r="Z2051" i="1"/>
  <c r="Y2051" i="1" a="1"/>
  <c r="X2051" i="1"/>
  <c r="W2051" i="1" a="1"/>
  <c r="V2051" i="1" a="1"/>
  <c r="U2051" i="1" a="1"/>
  <c r="T2051" i="1" a="1"/>
  <c r="S2051" i="1" a="1"/>
  <c r="R2051" i="1" a="1"/>
  <c r="Q2051" i="1" a="1"/>
  <c r="P2051" i="1" a="1"/>
  <c r="Z2050" i="1"/>
  <c r="Y2050" i="1" a="1"/>
  <c r="X2050" i="1"/>
  <c r="W2050" i="1" a="1"/>
  <c r="V2050" i="1" a="1"/>
  <c r="U2050" i="1" a="1"/>
  <c r="T2050" i="1" a="1"/>
  <c r="S2050" i="1" a="1"/>
  <c r="R2050" i="1" a="1"/>
  <c r="Q2050" i="1" a="1"/>
  <c r="P2050" i="1" a="1"/>
  <c r="Z2049" i="1"/>
  <c r="Y2049" i="1" a="1"/>
  <c r="X2049" i="1"/>
  <c r="W2049" i="1" a="1"/>
  <c r="V2049" i="1" a="1"/>
  <c r="U2049" i="1" a="1"/>
  <c r="T2049" i="1" a="1"/>
  <c r="S2049" i="1" a="1"/>
  <c r="R2049" i="1" a="1"/>
  <c r="Q2049" i="1" a="1"/>
  <c r="P2049" i="1" a="1"/>
  <c r="Z2048" i="1"/>
  <c r="Y2048" i="1" a="1"/>
  <c r="X2048" i="1"/>
  <c r="W2048" i="1" a="1"/>
  <c r="V2048" i="1" a="1"/>
  <c r="U2048" i="1" a="1"/>
  <c r="T2048" i="1" a="1"/>
  <c r="S2048" i="1" a="1"/>
  <c r="R2048" i="1" a="1"/>
  <c r="Q2048" i="1" a="1"/>
  <c r="P2048" i="1" a="1"/>
  <c r="Z2047" i="1"/>
  <c r="Y2047" i="1" a="1"/>
  <c r="X2047" i="1"/>
  <c r="W2047" i="1" a="1"/>
  <c r="V2047" i="1" a="1"/>
  <c r="U2047" i="1" a="1"/>
  <c r="T2047" i="1" a="1"/>
  <c r="S2047" i="1" a="1"/>
  <c r="R2047" i="1" a="1"/>
  <c r="Q2047" i="1" a="1"/>
  <c r="P2047" i="1" a="1"/>
  <c r="Z2046" i="1"/>
  <c r="Y2046" i="1" a="1"/>
  <c r="X2046" i="1"/>
  <c r="W2046" i="1" a="1"/>
  <c r="V2046" i="1" a="1"/>
  <c r="U2046" i="1" a="1"/>
  <c r="T2046" i="1" a="1"/>
  <c r="S2046" i="1" a="1"/>
  <c r="R2046" i="1" a="1"/>
  <c r="Q2046" i="1" a="1"/>
  <c r="P2046" i="1" a="1"/>
  <c r="Z2045" i="1"/>
  <c r="Y2045" i="1" a="1"/>
  <c r="X2045" i="1"/>
  <c r="W2045" i="1" a="1"/>
  <c r="V2045" i="1" a="1"/>
  <c r="U2045" i="1" a="1"/>
  <c r="T2045" i="1" a="1"/>
  <c r="S2045" i="1" a="1"/>
  <c r="R2045" i="1" a="1"/>
  <c r="Q2045" i="1" a="1"/>
  <c r="P2045" i="1" a="1"/>
  <c r="Z2044" i="1"/>
  <c r="Y2044" i="1" a="1"/>
  <c r="X2044" i="1"/>
  <c r="W2044" i="1" a="1"/>
  <c r="V2044" i="1" a="1"/>
  <c r="U2044" i="1" a="1"/>
  <c r="T2044" i="1" a="1"/>
  <c r="S2044" i="1" a="1"/>
  <c r="R2044" i="1" a="1"/>
  <c r="Q2044" i="1" a="1"/>
  <c r="P2044" i="1" a="1"/>
  <c r="Z2043" i="1"/>
  <c r="Y2043" i="1" a="1"/>
  <c r="X2043" i="1"/>
  <c r="W2043" i="1" a="1"/>
  <c r="V2043" i="1" a="1"/>
  <c r="U2043" i="1" a="1"/>
  <c r="T2043" i="1" a="1"/>
  <c r="S2043" i="1" a="1"/>
  <c r="R2043" i="1" a="1"/>
  <c r="Q2043" i="1" a="1"/>
  <c r="P2043" i="1" a="1"/>
  <c r="Z2042" i="1"/>
  <c r="Y2042" i="1" a="1"/>
  <c r="X2042" i="1"/>
  <c r="W2042" i="1" a="1"/>
  <c r="V2042" i="1" a="1"/>
  <c r="U2042" i="1" a="1"/>
  <c r="T2042" i="1" a="1"/>
  <c r="S2042" i="1" a="1"/>
  <c r="R2042" i="1" a="1"/>
  <c r="Q2042" i="1" a="1"/>
  <c r="P2042" i="1" a="1"/>
  <c r="AA2042" i="1" s="1"/>
  <c r="Z2041" i="1"/>
  <c r="Y2041" i="1" a="1"/>
  <c r="X2041" i="1"/>
  <c r="W2041" i="1" a="1"/>
  <c r="V2041" i="1" a="1"/>
  <c r="U2041" i="1" a="1"/>
  <c r="T2041" i="1" a="1"/>
  <c r="S2041" i="1" a="1"/>
  <c r="R2041" i="1" a="1"/>
  <c r="Q2041" i="1" a="1"/>
  <c r="P2041" i="1" a="1"/>
  <c r="Z2040" i="1"/>
  <c r="Y2040" i="1" a="1"/>
  <c r="X2040" i="1"/>
  <c r="W2040" i="1" a="1"/>
  <c r="V2040" i="1" a="1"/>
  <c r="U2040" i="1" a="1"/>
  <c r="T2040" i="1" a="1"/>
  <c r="S2040" i="1" a="1"/>
  <c r="R2040" i="1" a="1"/>
  <c r="Q2040" i="1" a="1"/>
  <c r="P2040" i="1" a="1"/>
  <c r="Z2039" i="1"/>
  <c r="Y2039" i="1" a="1"/>
  <c r="X2039" i="1"/>
  <c r="W2039" i="1" a="1"/>
  <c r="V2039" i="1" a="1"/>
  <c r="U2039" i="1" a="1"/>
  <c r="T2039" i="1" a="1"/>
  <c r="S2039" i="1" a="1"/>
  <c r="R2039" i="1" a="1"/>
  <c r="Q2039" i="1" a="1"/>
  <c r="P2039" i="1" a="1"/>
  <c r="Z2038" i="1"/>
  <c r="Y2038" i="1" a="1"/>
  <c r="X2038" i="1"/>
  <c r="W2038" i="1" a="1"/>
  <c r="V2038" i="1" a="1"/>
  <c r="U2038" i="1" a="1"/>
  <c r="T2038" i="1" a="1"/>
  <c r="S2038" i="1" a="1"/>
  <c r="R2038" i="1" a="1"/>
  <c r="Q2038" i="1" a="1"/>
  <c r="P2038" i="1" a="1"/>
  <c r="Z2037" i="1"/>
  <c r="Y2037" i="1" a="1"/>
  <c r="X2037" i="1"/>
  <c r="W2037" i="1" a="1"/>
  <c r="V2037" i="1" a="1"/>
  <c r="U2037" i="1" a="1"/>
  <c r="T2037" i="1" a="1"/>
  <c r="S2037" i="1" a="1"/>
  <c r="R2037" i="1" a="1"/>
  <c r="Q2037" i="1" a="1"/>
  <c r="P2037" i="1" a="1"/>
  <c r="Z2036" i="1"/>
  <c r="Y2036" i="1" a="1"/>
  <c r="X2036" i="1"/>
  <c r="W2036" i="1" a="1"/>
  <c r="V2036" i="1" a="1"/>
  <c r="U2036" i="1" a="1"/>
  <c r="T2036" i="1" a="1"/>
  <c r="S2036" i="1" a="1"/>
  <c r="R2036" i="1" a="1"/>
  <c r="Q2036" i="1" a="1"/>
  <c r="P2036" i="1" a="1"/>
  <c r="Z2035" i="1"/>
  <c r="Y2035" i="1" a="1"/>
  <c r="X2035" i="1"/>
  <c r="W2035" i="1" a="1"/>
  <c r="V2035" i="1" a="1"/>
  <c r="U2035" i="1" a="1"/>
  <c r="T2035" i="1" a="1"/>
  <c r="S2035" i="1" a="1"/>
  <c r="R2035" i="1" a="1"/>
  <c r="Q2035" i="1" a="1"/>
  <c r="P2035" i="1" a="1"/>
  <c r="Z2034" i="1"/>
  <c r="Y2034" i="1" a="1"/>
  <c r="X2034" i="1"/>
  <c r="W2034" i="1" a="1"/>
  <c r="V2034" i="1" a="1"/>
  <c r="U2034" i="1" a="1"/>
  <c r="T2034" i="1" a="1"/>
  <c r="S2034" i="1" a="1"/>
  <c r="R2034" i="1" a="1"/>
  <c r="Q2034" i="1" a="1"/>
  <c r="P2034" i="1" a="1"/>
  <c r="Z2033" i="1"/>
  <c r="Y2033" i="1" a="1"/>
  <c r="X2033" i="1"/>
  <c r="W2033" i="1" a="1"/>
  <c r="V2033" i="1" a="1"/>
  <c r="U2033" i="1" a="1"/>
  <c r="T2033" i="1" a="1"/>
  <c r="S2033" i="1" a="1"/>
  <c r="R2033" i="1" a="1"/>
  <c r="Q2033" i="1" a="1"/>
  <c r="P2033" i="1" a="1"/>
  <c r="Z2032" i="1"/>
  <c r="Y2032" i="1" a="1"/>
  <c r="X2032" i="1"/>
  <c r="W2032" i="1" a="1"/>
  <c r="V2032" i="1" a="1"/>
  <c r="U2032" i="1" a="1"/>
  <c r="T2032" i="1" a="1"/>
  <c r="S2032" i="1" a="1"/>
  <c r="R2032" i="1" a="1"/>
  <c r="Q2032" i="1" a="1"/>
  <c r="P2032" i="1" a="1"/>
  <c r="Z2031" i="1"/>
  <c r="Y2031" i="1" a="1"/>
  <c r="X2031" i="1"/>
  <c r="W2031" i="1" a="1"/>
  <c r="V2031" i="1" a="1"/>
  <c r="U2031" i="1" a="1"/>
  <c r="T2031" i="1" a="1"/>
  <c r="S2031" i="1" a="1"/>
  <c r="R2031" i="1" a="1"/>
  <c r="Q2031" i="1" a="1"/>
  <c r="P2031" i="1" a="1"/>
  <c r="Z2030" i="1"/>
  <c r="Y2030" i="1" a="1"/>
  <c r="X2030" i="1"/>
  <c r="W2030" i="1" a="1"/>
  <c r="V2030" i="1" a="1"/>
  <c r="U2030" i="1" a="1"/>
  <c r="T2030" i="1" a="1"/>
  <c r="S2030" i="1" a="1"/>
  <c r="R2030" i="1" a="1"/>
  <c r="Q2030" i="1" a="1"/>
  <c r="P2030" i="1" a="1"/>
  <c r="Z2029" i="1"/>
  <c r="Y2029" i="1" a="1"/>
  <c r="X2029" i="1"/>
  <c r="W2029" i="1" a="1"/>
  <c r="V2029" i="1" a="1"/>
  <c r="U2029" i="1" a="1"/>
  <c r="T2029" i="1" a="1"/>
  <c r="S2029" i="1" a="1"/>
  <c r="R2029" i="1" a="1"/>
  <c r="Q2029" i="1" a="1"/>
  <c r="P2029" i="1" a="1"/>
  <c r="Z2028" i="1"/>
  <c r="Y2028" i="1" a="1"/>
  <c r="X2028" i="1"/>
  <c r="W2028" i="1" a="1"/>
  <c r="V2028" i="1" a="1"/>
  <c r="U2028" i="1" a="1"/>
  <c r="T2028" i="1" a="1"/>
  <c r="S2028" i="1" a="1"/>
  <c r="R2028" i="1" a="1"/>
  <c r="Q2028" i="1" a="1"/>
  <c r="P2028" i="1" a="1"/>
  <c r="Z2027" i="1"/>
  <c r="Y2027" i="1" a="1"/>
  <c r="X2027" i="1"/>
  <c r="W2027" i="1" a="1"/>
  <c r="V2027" i="1" a="1"/>
  <c r="U2027" i="1" a="1"/>
  <c r="T2027" i="1" a="1"/>
  <c r="S2027" i="1" a="1"/>
  <c r="R2027" i="1" a="1"/>
  <c r="Q2027" i="1" a="1"/>
  <c r="P2027" i="1" a="1"/>
  <c r="Z2026" i="1"/>
  <c r="Y2026" i="1" a="1"/>
  <c r="X2026" i="1"/>
  <c r="W2026" i="1" a="1"/>
  <c r="V2026" i="1" a="1"/>
  <c r="U2026" i="1" a="1"/>
  <c r="T2026" i="1" a="1"/>
  <c r="S2026" i="1" a="1"/>
  <c r="R2026" i="1" a="1"/>
  <c r="Q2026" i="1" a="1"/>
  <c r="P2026" i="1" a="1"/>
  <c r="Z2025" i="1"/>
  <c r="Y2025" i="1" a="1"/>
  <c r="X2025" i="1"/>
  <c r="W2025" i="1" a="1"/>
  <c r="V2025" i="1" a="1"/>
  <c r="U2025" i="1" a="1"/>
  <c r="T2025" i="1" a="1"/>
  <c r="S2025" i="1" a="1"/>
  <c r="R2025" i="1" a="1"/>
  <c r="Q2025" i="1" a="1"/>
  <c r="P2025" i="1" a="1"/>
  <c r="Z2024" i="1"/>
  <c r="Y2024" i="1" a="1"/>
  <c r="X2024" i="1"/>
  <c r="W2024" i="1" a="1"/>
  <c r="V2024" i="1" a="1"/>
  <c r="U2024" i="1" a="1"/>
  <c r="T2024" i="1" a="1"/>
  <c r="S2024" i="1" a="1"/>
  <c r="R2024" i="1" a="1"/>
  <c r="Q2024" i="1" a="1"/>
  <c r="P2024" i="1" a="1"/>
  <c r="Z2023" i="1"/>
  <c r="Y2023" i="1" a="1"/>
  <c r="X2023" i="1"/>
  <c r="W2023" i="1" a="1"/>
  <c r="V2023" i="1" a="1"/>
  <c r="U2023" i="1" a="1"/>
  <c r="T2023" i="1" a="1"/>
  <c r="S2023" i="1" a="1"/>
  <c r="R2023" i="1" a="1"/>
  <c r="Q2023" i="1" a="1"/>
  <c r="P2023" i="1" a="1"/>
  <c r="Z2022" i="1"/>
  <c r="Y2022" i="1" a="1"/>
  <c r="X2022" i="1"/>
  <c r="W2022" i="1" a="1"/>
  <c r="V2022" i="1" a="1"/>
  <c r="U2022" i="1" a="1"/>
  <c r="T2022" i="1" a="1"/>
  <c r="S2022" i="1" a="1"/>
  <c r="R2022" i="1" a="1"/>
  <c r="Q2022" i="1" a="1"/>
  <c r="P2022" i="1" a="1"/>
  <c r="Z2021" i="1"/>
  <c r="Y2021" i="1" a="1"/>
  <c r="X2021" i="1"/>
  <c r="W2021" i="1" a="1"/>
  <c r="V2021" i="1" a="1"/>
  <c r="U2021" i="1" a="1"/>
  <c r="T2021" i="1" a="1"/>
  <c r="S2021" i="1" a="1"/>
  <c r="R2021" i="1" a="1"/>
  <c r="Q2021" i="1" a="1"/>
  <c r="P2021" i="1" a="1"/>
  <c r="Z2020" i="1"/>
  <c r="Y2020" i="1" a="1"/>
  <c r="X2020" i="1"/>
  <c r="W2020" i="1" a="1"/>
  <c r="V2020" i="1" a="1"/>
  <c r="U2020" i="1" a="1"/>
  <c r="T2020" i="1" a="1"/>
  <c r="S2020" i="1" a="1"/>
  <c r="R2020" i="1" a="1"/>
  <c r="Q2020" i="1" a="1"/>
  <c r="P2020" i="1" a="1"/>
  <c r="Z2019" i="1"/>
  <c r="Y2019" i="1" a="1"/>
  <c r="X2019" i="1"/>
  <c r="W2019" i="1" a="1"/>
  <c r="V2019" i="1" a="1"/>
  <c r="U2019" i="1" a="1"/>
  <c r="T2019" i="1" a="1"/>
  <c r="S2019" i="1" a="1"/>
  <c r="R2019" i="1" a="1"/>
  <c r="Q2019" i="1" a="1"/>
  <c r="P2019" i="1" a="1"/>
  <c r="Z2018" i="1"/>
  <c r="Y2018" i="1" a="1"/>
  <c r="X2018" i="1"/>
  <c r="W2018" i="1" a="1"/>
  <c r="V2018" i="1" a="1"/>
  <c r="U2018" i="1" a="1"/>
  <c r="T2018" i="1" a="1"/>
  <c r="S2018" i="1" a="1"/>
  <c r="R2018" i="1" a="1"/>
  <c r="Q2018" i="1" a="1"/>
  <c r="P2018" i="1" a="1"/>
  <c r="Z2017" i="1"/>
  <c r="Y2017" i="1" a="1"/>
  <c r="X2017" i="1"/>
  <c r="W2017" i="1" a="1"/>
  <c r="V2017" i="1" a="1"/>
  <c r="U2017" i="1" a="1"/>
  <c r="T2017" i="1" a="1"/>
  <c r="S2017" i="1" a="1"/>
  <c r="R2017" i="1" a="1"/>
  <c r="Q2017" i="1" a="1"/>
  <c r="P2017" i="1" a="1"/>
  <c r="Z2016" i="1"/>
  <c r="Y2016" i="1" a="1"/>
  <c r="X2016" i="1"/>
  <c r="W2016" i="1" a="1"/>
  <c r="V2016" i="1" a="1"/>
  <c r="U2016" i="1" a="1"/>
  <c r="T2016" i="1" a="1"/>
  <c r="S2016" i="1" a="1"/>
  <c r="R2016" i="1" a="1"/>
  <c r="Q2016" i="1" a="1"/>
  <c r="P2016" i="1" a="1"/>
  <c r="Z2015" i="1"/>
  <c r="Y2015" i="1" a="1"/>
  <c r="X2015" i="1"/>
  <c r="W2015" i="1" a="1"/>
  <c r="V2015" i="1" a="1"/>
  <c r="U2015" i="1" a="1"/>
  <c r="T2015" i="1" a="1"/>
  <c r="S2015" i="1" a="1"/>
  <c r="R2015" i="1" a="1"/>
  <c r="Q2015" i="1" a="1"/>
  <c r="P2015" i="1" a="1"/>
  <c r="Z2014" i="1"/>
  <c r="Y2014" i="1" a="1"/>
  <c r="X2014" i="1"/>
  <c r="W2014" i="1" a="1"/>
  <c r="V2014" i="1" a="1"/>
  <c r="U2014" i="1" a="1"/>
  <c r="T2014" i="1" a="1"/>
  <c r="S2014" i="1" a="1"/>
  <c r="R2014" i="1" a="1"/>
  <c r="Q2014" i="1" a="1"/>
  <c r="P2014" i="1" a="1"/>
  <c r="Z2013" i="1"/>
  <c r="Y2013" i="1" a="1"/>
  <c r="X2013" i="1"/>
  <c r="W2013" i="1" a="1"/>
  <c r="V2013" i="1" a="1"/>
  <c r="U2013" i="1" a="1"/>
  <c r="T2013" i="1" a="1"/>
  <c r="S2013" i="1" a="1"/>
  <c r="R2013" i="1" a="1"/>
  <c r="Q2013" i="1" a="1"/>
  <c r="P2013" i="1" a="1"/>
  <c r="Z2012" i="1"/>
  <c r="Y2012" i="1" a="1"/>
  <c r="X2012" i="1"/>
  <c r="W2012" i="1" a="1"/>
  <c r="V2012" i="1" a="1"/>
  <c r="U2012" i="1" a="1"/>
  <c r="T2012" i="1" a="1"/>
  <c r="S2012" i="1" a="1"/>
  <c r="R2012" i="1" a="1"/>
  <c r="Q2012" i="1" a="1"/>
  <c r="P2012" i="1" a="1"/>
  <c r="Z2011" i="1"/>
  <c r="Y2011" i="1" a="1"/>
  <c r="X2011" i="1"/>
  <c r="W2011" i="1" a="1"/>
  <c r="V2011" i="1" a="1"/>
  <c r="U2011" i="1" a="1"/>
  <c r="T2011" i="1" a="1"/>
  <c r="S2011" i="1" a="1"/>
  <c r="R2011" i="1" a="1"/>
  <c r="Q2011" i="1" a="1"/>
  <c r="P2011" i="1" a="1"/>
  <c r="Z2010" i="1"/>
  <c r="Y2010" i="1" a="1"/>
  <c r="X2010" i="1"/>
  <c r="W2010" i="1" a="1"/>
  <c r="V2010" i="1" a="1"/>
  <c r="U2010" i="1" a="1"/>
  <c r="T2010" i="1" a="1"/>
  <c r="S2010" i="1" a="1"/>
  <c r="R2010" i="1" a="1"/>
  <c r="Q2010" i="1" a="1"/>
  <c r="P2010" i="1" a="1"/>
  <c r="Z2009" i="1"/>
  <c r="Y2009" i="1" a="1"/>
  <c r="X2009" i="1"/>
  <c r="W2009" i="1" a="1"/>
  <c r="V2009" i="1" a="1"/>
  <c r="U2009" i="1" a="1"/>
  <c r="T2009" i="1" a="1"/>
  <c r="S2009" i="1" a="1"/>
  <c r="R2009" i="1" a="1"/>
  <c r="Q2009" i="1" a="1"/>
  <c r="P2009" i="1" a="1"/>
  <c r="Z2008" i="1"/>
  <c r="Y2008" i="1" a="1"/>
  <c r="X2008" i="1"/>
  <c r="W2008" i="1" a="1"/>
  <c r="V2008" i="1" a="1"/>
  <c r="U2008" i="1" a="1"/>
  <c r="T2008" i="1" a="1"/>
  <c r="S2008" i="1" a="1"/>
  <c r="R2008" i="1" a="1"/>
  <c r="Q2008" i="1" a="1"/>
  <c r="P2008" i="1" a="1"/>
  <c r="Z2007" i="1"/>
  <c r="Y2007" i="1" a="1"/>
  <c r="X2007" i="1"/>
  <c r="W2007" i="1" a="1"/>
  <c r="V2007" i="1" a="1"/>
  <c r="U2007" i="1" a="1"/>
  <c r="T2007" i="1" a="1"/>
  <c r="S2007" i="1" a="1"/>
  <c r="R2007" i="1" a="1"/>
  <c r="Q2007" i="1" a="1"/>
  <c r="P2007" i="1" a="1"/>
  <c r="Z2006" i="1"/>
  <c r="Y2006" i="1" a="1"/>
  <c r="X2006" i="1"/>
  <c r="W2006" i="1" a="1"/>
  <c r="V2006" i="1" a="1"/>
  <c r="U2006" i="1" a="1"/>
  <c r="T2006" i="1" a="1"/>
  <c r="S2006" i="1" a="1"/>
  <c r="R2006" i="1" a="1"/>
  <c r="Q2006" i="1" a="1"/>
  <c r="P2006" i="1" a="1"/>
  <c r="Z2005" i="1"/>
  <c r="Y2005" i="1" a="1"/>
  <c r="X2005" i="1"/>
  <c r="W2005" i="1" a="1"/>
  <c r="V2005" i="1" a="1"/>
  <c r="U2005" i="1" a="1"/>
  <c r="T2005" i="1" a="1"/>
  <c r="S2005" i="1" a="1"/>
  <c r="R2005" i="1" a="1"/>
  <c r="Q2005" i="1" a="1"/>
  <c r="P2005" i="1" a="1"/>
  <c r="Z2004" i="1"/>
  <c r="Y2004" i="1" a="1"/>
  <c r="X2004" i="1"/>
  <c r="W2004" i="1" a="1"/>
  <c r="V2004" i="1" a="1"/>
  <c r="U2004" i="1" a="1"/>
  <c r="T2004" i="1" a="1"/>
  <c r="S2004" i="1" a="1"/>
  <c r="R2004" i="1" a="1"/>
  <c r="Q2004" i="1" a="1"/>
  <c r="P2004" i="1" a="1"/>
  <c r="Z2003" i="1"/>
  <c r="Y2003" i="1" a="1"/>
  <c r="X2003" i="1"/>
  <c r="W2003" i="1" a="1"/>
  <c r="V2003" i="1" a="1"/>
  <c r="U2003" i="1" a="1"/>
  <c r="T2003" i="1" a="1"/>
  <c r="S2003" i="1" a="1"/>
  <c r="R2003" i="1" a="1"/>
  <c r="Q2003" i="1" a="1"/>
  <c r="P2003" i="1" a="1"/>
  <c r="Z2002" i="1"/>
  <c r="Y2002" i="1" a="1"/>
  <c r="X2002" i="1"/>
  <c r="W2002" i="1" a="1"/>
  <c r="V2002" i="1" a="1"/>
  <c r="U2002" i="1" a="1"/>
  <c r="T2002" i="1" a="1"/>
  <c r="S2002" i="1" a="1"/>
  <c r="R2002" i="1" a="1"/>
  <c r="Q2002" i="1" a="1"/>
  <c r="P2002" i="1" a="1"/>
  <c r="Z2001" i="1"/>
  <c r="Y2001" i="1" a="1"/>
  <c r="X2001" i="1"/>
  <c r="W2001" i="1" a="1"/>
  <c r="V2001" i="1" a="1"/>
  <c r="U2001" i="1" a="1"/>
  <c r="T2001" i="1" a="1"/>
  <c r="S2001" i="1" a="1"/>
  <c r="R2001" i="1" a="1"/>
  <c r="Q2001" i="1" a="1"/>
  <c r="P2001" i="1" a="1"/>
  <c r="Z2000" i="1"/>
  <c r="Y2000" i="1" a="1"/>
  <c r="X2000" i="1"/>
  <c r="W2000" i="1" a="1"/>
  <c r="V2000" i="1" a="1"/>
  <c r="U2000" i="1" a="1"/>
  <c r="T2000" i="1" a="1"/>
  <c r="S2000" i="1" a="1"/>
  <c r="R2000" i="1" a="1"/>
  <c r="Q2000" i="1" a="1"/>
  <c r="P2000" i="1" a="1"/>
  <c r="Z1999" i="1"/>
  <c r="Y1999" i="1" a="1"/>
  <c r="X1999" i="1"/>
  <c r="W1999" i="1" a="1"/>
  <c r="V1999" i="1" a="1"/>
  <c r="U1999" i="1" a="1"/>
  <c r="T1999" i="1" a="1"/>
  <c r="S1999" i="1" a="1"/>
  <c r="R1999" i="1" a="1"/>
  <c r="Q1999" i="1" a="1"/>
  <c r="P1999" i="1" a="1"/>
  <c r="Z1998" i="1"/>
  <c r="Y1998" i="1" a="1"/>
  <c r="X1998" i="1"/>
  <c r="W1998" i="1" a="1"/>
  <c r="V1998" i="1" a="1"/>
  <c r="U1998" i="1" a="1"/>
  <c r="T1998" i="1" a="1"/>
  <c r="S1998" i="1" a="1"/>
  <c r="R1998" i="1" a="1"/>
  <c r="Q1998" i="1" a="1"/>
  <c r="P1998" i="1" a="1"/>
  <c r="Z1997" i="1"/>
  <c r="Y1997" i="1" a="1"/>
  <c r="X1997" i="1"/>
  <c r="W1997" i="1" a="1"/>
  <c r="V1997" i="1" a="1"/>
  <c r="U1997" i="1" a="1"/>
  <c r="T1997" i="1" a="1"/>
  <c r="S1997" i="1" a="1"/>
  <c r="R1997" i="1" a="1"/>
  <c r="Q1997" i="1" a="1"/>
  <c r="P1997" i="1" a="1"/>
  <c r="Z1996" i="1"/>
  <c r="Y1996" i="1" a="1"/>
  <c r="X1996" i="1"/>
  <c r="W1996" i="1" a="1"/>
  <c r="V1996" i="1" a="1"/>
  <c r="U1996" i="1" a="1"/>
  <c r="T1996" i="1" a="1"/>
  <c r="S1996" i="1" a="1"/>
  <c r="R1996" i="1" a="1"/>
  <c r="Q1996" i="1" a="1"/>
  <c r="P1996" i="1" a="1"/>
  <c r="Z1995" i="1"/>
  <c r="Y1995" i="1" a="1"/>
  <c r="X1995" i="1"/>
  <c r="W1995" i="1" a="1"/>
  <c r="V1995" i="1" a="1"/>
  <c r="U1995" i="1" a="1"/>
  <c r="T1995" i="1" a="1"/>
  <c r="S1995" i="1" a="1"/>
  <c r="R1995" i="1" a="1"/>
  <c r="Q1995" i="1" a="1"/>
  <c r="P1995" i="1" a="1"/>
  <c r="Z1994" i="1"/>
  <c r="Y1994" i="1" a="1"/>
  <c r="X1994" i="1"/>
  <c r="W1994" i="1" a="1"/>
  <c r="V1994" i="1" a="1"/>
  <c r="U1994" i="1" a="1"/>
  <c r="T1994" i="1" a="1"/>
  <c r="S1994" i="1" a="1"/>
  <c r="R1994" i="1" a="1"/>
  <c r="Q1994" i="1" a="1"/>
  <c r="P1994" i="1" a="1"/>
  <c r="Z1993" i="1"/>
  <c r="Y1993" i="1" a="1"/>
  <c r="X1993" i="1"/>
  <c r="W1993" i="1" a="1"/>
  <c r="V1993" i="1" a="1"/>
  <c r="U1993" i="1" a="1"/>
  <c r="T1993" i="1" a="1"/>
  <c r="S1993" i="1" a="1"/>
  <c r="R1993" i="1" a="1"/>
  <c r="Q1993" i="1" a="1"/>
  <c r="P1993" i="1" a="1"/>
  <c r="Z1992" i="1"/>
  <c r="Y1992" i="1" a="1"/>
  <c r="X1992" i="1"/>
  <c r="W1992" i="1" a="1"/>
  <c r="V1992" i="1" a="1"/>
  <c r="U1992" i="1" a="1"/>
  <c r="T1992" i="1" a="1"/>
  <c r="S1992" i="1" a="1"/>
  <c r="R1992" i="1" a="1"/>
  <c r="Q1992" i="1" a="1"/>
  <c r="P1992" i="1" a="1"/>
  <c r="Z1991" i="1"/>
  <c r="Y1991" i="1" a="1"/>
  <c r="X1991" i="1"/>
  <c r="W1991" i="1" a="1"/>
  <c r="V1991" i="1" a="1"/>
  <c r="U1991" i="1" a="1"/>
  <c r="T1991" i="1" a="1"/>
  <c r="S1991" i="1" a="1"/>
  <c r="R1991" i="1" a="1"/>
  <c r="Q1991" i="1" a="1"/>
  <c r="P1991" i="1" a="1"/>
  <c r="Z1990" i="1"/>
  <c r="Y1990" i="1" a="1"/>
  <c r="X1990" i="1"/>
  <c r="W1990" i="1" a="1"/>
  <c r="V1990" i="1" a="1"/>
  <c r="U1990" i="1" a="1"/>
  <c r="T1990" i="1" a="1"/>
  <c r="S1990" i="1" a="1"/>
  <c r="R1990" i="1" a="1"/>
  <c r="Q1990" i="1" a="1"/>
  <c r="P1990" i="1" a="1"/>
  <c r="Z1989" i="1"/>
  <c r="Y1989" i="1" a="1"/>
  <c r="X1989" i="1"/>
  <c r="W1989" i="1" a="1"/>
  <c r="V1989" i="1" a="1"/>
  <c r="U1989" i="1" a="1"/>
  <c r="T1989" i="1" a="1"/>
  <c r="S1989" i="1" a="1"/>
  <c r="R1989" i="1" a="1"/>
  <c r="Q1989" i="1" a="1"/>
  <c r="P1989" i="1" a="1"/>
  <c r="Z1988" i="1"/>
  <c r="Y1988" i="1" a="1"/>
  <c r="X1988" i="1"/>
  <c r="W1988" i="1" a="1"/>
  <c r="V1988" i="1" a="1"/>
  <c r="U1988" i="1" a="1"/>
  <c r="T1988" i="1" a="1"/>
  <c r="S1988" i="1" a="1"/>
  <c r="R1988" i="1" a="1"/>
  <c r="Q1988" i="1" a="1"/>
  <c r="P1988" i="1" a="1"/>
  <c r="Z1987" i="1"/>
  <c r="Y1987" i="1" a="1"/>
  <c r="X1987" i="1"/>
  <c r="W1987" i="1" a="1"/>
  <c r="V1987" i="1" a="1"/>
  <c r="U1987" i="1" a="1"/>
  <c r="T1987" i="1" a="1"/>
  <c r="S1987" i="1" a="1"/>
  <c r="R1987" i="1" a="1"/>
  <c r="Q1987" i="1" a="1"/>
  <c r="P1987" i="1" a="1"/>
  <c r="Z1986" i="1"/>
  <c r="Y1986" i="1" a="1"/>
  <c r="X1986" i="1"/>
  <c r="W1986" i="1" a="1"/>
  <c r="V1986" i="1" a="1"/>
  <c r="U1986" i="1" a="1"/>
  <c r="T1986" i="1" a="1"/>
  <c r="S1986" i="1" a="1"/>
  <c r="R1986" i="1" a="1"/>
  <c r="Q1986" i="1" a="1"/>
  <c r="P1986" i="1" a="1"/>
  <c r="Z1985" i="1"/>
  <c r="Y1985" i="1" a="1"/>
  <c r="X1985" i="1"/>
  <c r="W1985" i="1" a="1"/>
  <c r="V1985" i="1" a="1"/>
  <c r="U1985" i="1" a="1"/>
  <c r="T1985" i="1" a="1"/>
  <c r="S1985" i="1" a="1"/>
  <c r="R1985" i="1" a="1"/>
  <c r="Q1985" i="1" a="1"/>
  <c r="P1985" i="1" a="1"/>
  <c r="Z1984" i="1"/>
  <c r="Y1984" i="1" a="1"/>
  <c r="X1984" i="1"/>
  <c r="W1984" i="1" a="1"/>
  <c r="V1984" i="1" a="1"/>
  <c r="U1984" i="1" a="1"/>
  <c r="T1984" i="1" a="1"/>
  <c r="S1984" i="1" a="1"/>
  <c r="R1984" i="1" a="1"/>
  <c r="Q1984" i="1" a="1"/>
  <c r="P1984" i="1" a="1"/>
  <c r="Z1983" i="1"/>
  <c r="Y1983" i="1" a="1"/>
  <c r="X1983" i="1"/>
  <c r="W1983" i="1" a="1"/>
  <c r="V1983" i="1" a="1"/>
  <c r="U1983" i="1" a="1"/>
  <c r="T1983" i="1" a="1"/>
  <c r="S1983" i="1" a="1"/>
  <c r="R1983" i="1" a="1"/>
  <c r="Q1983" i="1" a="1"/>
  <c r="P1983" i="1" a="1"/>
  <c r="Z1982" i="1"/>
  <c r="Y1982" i="1" a="1"/>
  <c r="X1982" i="1"/>
  <c r="W1982" i="1" a="1"/>
  <c r="V1982" i="1" a="1"/>
  <c r="U1982" i="1" a="1"/>
  <c r="T1982" i="1" a="1"/>
  <c r="S1982" i="1" a="1"/>
  <c r="R1982" i="1" a="1"/>
  <c r="Q1982" i="1" a="1"/>
  <c r="P1982" i="1" a="1"/>
  <c r="AA1982" i="1" s="1"/>
  <c r="Z1981" i="1"/>
  <c r="Y1981" i="1" a="1"/>
  <c r="X1981" i="1"/>
  <c r="W1981" i="1" a="1"/>
  <c r="V1981" i="1" a="1"/>
  <c r="U1981" i="1" a="1"/>
  <c r="T1981" i="1" a="1"/>
  <c r="S1981" i="1" a="1"/>
  <c r="R1981" i="1" a="1"/>
  <c r="Q1981" i="1" a="1"/>
  <c r="P1981" i="1" a="1"/>
  <c r="Z1980" i="1"/>
  <c r="Y1980" i="1" a="1"/>
  <c r="X1980" i="1"/>
  <c r="W1980" i="1" a="1"/>
  <c r="V1980" i="1" a="1"/>
  <c r="U1980" i="1" a="1"/>
  <c r="T1980" i="1" a="1"/>
  <c r="S1980" i="1" a="1"/>
  <c r="R1980" i="1" a="1"/>
  <c r="Q1980" i="1" a="1"/>
  <c r="P1980" i="1" a="1"/>
  <c r="Z1979" i="1"/>
  <c r="Y1979" i="1" a="1"/>
  <c r="X1979" i="1"/>
  <c r="W1979" i="1" a="1"/>
  <c r="V1979" i="1" a="1"/>
  <c r="U1979" i="1" a="1"/>
  <c r="T1979" i="1" a="1"/>
  <c r="S1979" i="1" a="1"/>
  <c r="R1979" i="1" a="1"/>
  <c r="Q1979" i="1" a="1"/>
  <c r="P1979" i="1" a="1"/>
  <c r="Z1978" i="1"/>
  <c r="Y1978" i="1" a="1"/>
  <c r="X1978" i="1"/>
  <c r="W1978" i="1" a="1"/>
  <c r="V1978" i="1" a="1"/>
  <c r="U1978" i="1" a="1"/>
  <c r="T1978" i="1" a="1"/>
  <c r="S1978" i="1" a="1"/>
  <c r="R1978" i="1" a="1"/>
  <c r="Q1978" i="1" a="1"/>
  <c r="P1978" i="1" a="1"/>
  <c r="Z1977" i="1"/>
  <c r="Y1977" i="1" a="1"/>
  <c r="X1977" i="1"/>
  <c r="W1977" i="1" a="1"/>
  <c r="V1977" i="1" a="1"/>
  <c r="U1977" i="1" a="1"/>
  <c r="T1977" i="1" a="1"/>
  <c r="S1977" i="1" a="1"/>
  <c r="R1977" i="1" a="1"/>
  <c r="Q1977" i="1" a="1"/>
  <c r="P1977" i="1" a="1"/>
  <c r="Z1976" i="1"/>
  <c r="Y1976" i="1" a="1"/>
  <c r="X1976" i="1"/>
  <c r="W1976" i="1" a="1"/>
  <c r="V1976" i="1" a="1"/>
  <c r="U1976" i="1" a="1"/>
  <c r="T1976" i="1" a="1"/>
  <c r="S1976" i="1" a="1"/>
  <c r="R1976" i="1" a="1"/>
  <c r="Q1976" i="1" a="1"/>
  <c r="P1976" i="1" a="1"/>
  <c r="Z1975" i="1"/>
  <c r="Y1975" i="1" a="1"/>
  <c r="X1975" i="1"/>
  <c r="W1975" i="1" a="1"/>
  <c r="V1975" i="1" a="1"/>
  <c r="U1975" i="1" a="1"/>
  <c r="T1975" i="1" a="1"/>
  <c r="S1975" i="1" a="1"/>
  <c r="R1975" i="1" a="1"/>
  <c r="Q1975" i="1" a="1"/>
  <c r="P1975" i="1" a="1"/>
  <c r="Z1974" i="1"/>
  <c r="Y1974" i="1" a="1"/>
  <c r="X1974" i="1"/>
  <c r="W1974" i="1" a="1"/>
  <c r="V1974" i="1" a="1"/>
  <c r="U1974" i="1" a="1"/>
  <c r="T1974" i="1" a="1"/>
  <c r="S1974" i="1" a="1"/>
  <c r="R1974" i="1" a="1"/>
  <c r="Q1974" i="1" a="1"/>
  <c r="P1974" i="1" a="1"/>
  <c r="Z1973" i="1"/>
  <c r="Y1973" i="1" a="1"/>
  <c r="X1973" i="1"/>
  <c r="W1973" i="1" a="1"/>
  <c r="V1973" i="1" a="1"/>
  <c r="U1973" i="1" a="1"/>
  <c r="T1973" i="1" a="1"/>
  <c r="S1973" i="1" a="1"/>
  <c r="R1973" i="1" a="1"/>
  <c r="Q1973" i="1" a="1"/>
  <c r="P1973" i="1" a="1"/>
  <c r="Z1972" i="1"/>
  <c r="Y1972" i="1" a="1"/>
  <c r="X1972" i="1"/>
  <c r="W1972" i="1" a="1"/>
  <c r="V1972" i="1" a="1"/>
  <c r="U1972" i="1" a="1"/>
  <c r="T1972" i="1" a="1"/>
  <c r="S1972" i="1" a="1"/>
  <c r="R1972" i="1" a="1"/>
  <c r="Q1972" i="1" a="1"/>
  <c r="P1972" i="1" a="1"/>
  <c r="Z1971" i="1"/>
  <c r="Y1971" i="1" a="1"/>
  <c r="X1971" i="1"/>
  <c r="W1971" i="1" a="1"/>
  <c r="V1971" i="1" a="1"/>
  <c r="U1971" i="1" a="1"/>
  <c r="T1971" i="1" a="1"/>
  <c r="S1971" i="1" a="1"/>
  <c r="R1971" i="1" a="1"/>
  <c r="Q1971" i="1" a="1"/>
  <c r="P1971" i="1" a="1"/>
  <c r="Z1970" i="1"/>
  <c r="Y1970" i="1" a="1"/>
  <c r="X1970" i="1"/>
  <c r="W1970" i="1" a="1"/>
  <c r="V1970" i="1" a="1"/>
  <c r="U1970" i="1" a="1"/>
  <c r="T1970" i="1" a="1"/>
  <c r="S1970" i="1" a="1"/>
  <c r="R1970" i="1" a="1"/>
  <c r="Q1970" i="1" a="1"/>
  <c r="P1970" i="1" a="1"/>
  <c r="Z1969" i="1"/>
  <c r="Y1969" i="1" a="1"/>
  <c r="X1969" i="1"/>
  <c r="W1969" i="1" a="1"/>
  <c r="V1969" i="1" a="1"/>
  <c r="U1969" i="1" a="1"/>
  <c r="T1969" i="1" a="1"/>
  <c r="S1969" i="1" a="1"/>
  <c r="R1969" i="1" a="1"/>
  <c r="Q1969" i="1" a="1"/>
  <c r="P1969" i="1" a="1"/>
  <c r="Z1968" i="1"/>
  <c r="Y1968" i="1" a="1"/>
  <c r="X1968" i="1"/>
  <c r="W1968" i="1" a="1"/>
  <c r="V1968" i="1" a="1"/>
  <c r="U1968" i="1" a="1"/>
  <c r="T1968" i="1" a="1"/>
  <c r="S1968" i="1" a="1"/>
  <c r="R1968" i="1" a="1"/>
  <c r="Q1968" i="1" a="1"/>
  <c r="P1968" i="1" a="1"/>
  <c r="Z1967" i="1"/>
  <c r="Y1967" i="1" a="1"/>
  <c r="X1967" i="1"/>
  <c r="W1967" i="1" a="1"/>
  <c r="V1967" i="1" a="1"/>
  <c r="U1967" i="1" a="1"/>
  <c r="T1967" i="1" a="1"/>
  <c r="S1967" i="1" a="1"/>
  <c r="R1967" i="1" a="1"/>
  <c r="Q1967" i="1" a="1"/>
  <c r="P1967" i="1" a="1"/>
  <c r="Z1966" i="1"/>
  <c r="Y1966" i="1" a="1"/>
  <c r="X1966" i="1"/>
  <c r="W1966" i="1" a="1"/>
  <c r="V1966" i="1" a="1"/>
  <c r="U1966" i="1" a="1"/>
  <c r="T1966" i="1" a="1"/>
  <c r="S1966" i="1" a="1"/>
  <c r="R1966" i="1" a="1"/>
  <c r="Q1966" i="1" a="1"/>
  <c r="P1966" i="1" a="1"/>
  <c r="Z1965" i="1"/>
  <c r="Y1965" i="1" a="1"/>
  <c r="X1965" i="1"/>
  <c r="W1965" i="1" a="1"/>
  <c r="V1965" i="1" a="1"/>
  <c r="U1965" i="1" a="1"/>
  <c r="T1965" i="1" a="1"/>
  <c r="S1965" i="1" a="1"/>
  <c r="R1965" i="1" a="1"/>
  <c r="Q1965" i="1" a="1"/>
  <c r="P1965" i="1" a="1"/>
  <c r="Z1964" i="1"/>
  <c r="Y1964" i="1" a="1"/>
  <c r="X1964" i="1"/>
  <c r="W1964" i="1" a="1"/>
  <c r="V1964" i="1" a="1"/>
  <c r="U1964" i="1" a="1"/>
  <c r="T1964" i="1" a="1"/>
  <c r="S1964" i="1" a="1"/>
  <c r="R1964" i="1" a="1"/>
  <c r="Q1964" i="1" a="1"/>
  <c r="P1964" i="1" a="1"/>
  <c r="Z1963" i="1"/>
  <c r="Y1963" i="1" a="1"/>
  <c r="X1963" i="1"/>
  <c r="W1963" i="1" a="1"/>
  <c r="V1963" i="1" a="1"/>
  <c r="U1963" i="1" a="1"/>
  <c r="T1963" i="1" a="1"/>
  <c r="S1963" i="1" a="1"/>
  <c r="R1963" i="1" a="1"/>
  <c r="Q1963" i="1" a="1"/>
  <c r="P1963" i="1" a="1"/>
  <c r="Z1962" i="1"/>
  <c r="Y1962" i="1" a="1"/>
  <c r="X1962" i="1"/>
  <c r="W1962" i="1" a="1"/>
  <c r="V1962" i="1" a="1"/>
  <c r="U1962" i="1" a="1"/>
  <c r="T1962" i="1" a="1"/>
  <c r="S1962" i="1" a="1"/>
  <c r="R1962" i="1" a="1"/>
  <c r="Q1962" i="1" a="1"/>
  <c r="P1962" i="1" a="1"/>
  <c r="Z1961" i="1"/>
  <c r="Y1961" i="1" a="1"/>
  <c r="X1961" i="1"/>
  <c r="W1961" i="1" a="1"/>
  <c r="V1961" i="1" a="1"/>
  <c r="U1961" i="1" a="1"/>
  <c r="T1961" i="1" a="1"/>
  <c r="S1961" i="1" a="1"/>
  <c r="R1961" i="1" a="1"/>
  <c r="Q1961" i="1" a="1"/>
  <c r="P1961" i="1" a="1"/>
  <c r="Z1960" i="1"/>
  <c r="Y1960" i="1" a="1"/>
  <c r="X1960" i="1"/>
  <c r="W1960" i="1" a="1"/>
  <c r="V1960" i="1" a="1"/>
  <c r="U1960" i="1" a="1"/>
  <c r="T1960" i="1" a="1"/>
  <c r="S1960" i="1" a="1"/>
  <c r="R1960" i="1" a="1"/>
  <c r="Q1960" i="1" a="1"/>
  <c r="P1960" i="1" a="1"/>
  <c r="Z1959" i="1"/>
  <c r="Y1959" i="1" a="1"/>
  <c r="X1959" i="1"/>
  <c r="W1959" i="1" a="1"/>
  <c r="V1959" i="1" a="1"/>
  <c r="U1959" i="1" a="1"/>
  <c r="T1959" i="1" a="1"/>
  <c r="S1959" i="1" a="1"/>
  <c r="R1959" i="1" a="1"/>
  <c r="Q1959" i="1" a="1"/>
  <c r="P1959" i="1" a="1"/>
  <c r="Z1958" i="1"/>
  <c r="Y1958" i="1" a="1"/>
  <c r="X1958" i="1"/>
  <c r="W1958" i="1" a="1"/>
  <c r="V1958" i="1" a="1"/>
  <c r="U1958" i="1" a="1"/>
  <c r="T1958" i="1" a="1"/>
  <c r="S1958" i="1" a="1"/>
  <c r="R1958" i="1" a="1"/>
  <c r="Q1958" i="1" a="1"/>
  <c r="P1958" i="1" a="1"/>
  <c r="Z1957" i="1"/>
  <c r="Y1957" i="1" a="1"/>
  <c r="X1957" i="1"/>
  <c r="W1957" i="1" a="1"/>
  <c r="V1957" i="1" a="1"/>
  <c r="U1957" i="1" a="1"/>
  <c r="T1957" i="1" a="1"/>
  <c r="S1957" i="1" a="1"/>
  <c r="R1957" i="1" a="1"/>
  <c r="Q1957" i="1" a="1"/>
  <c r="P1957" i="1" a="1"/>
  <c r="Z1956" i="1"/>
  <c r="Y1956" i="1" a="1"/>
  <c r="X1956" i="1"/>
  <c r="W1956" i="1" a="1"/>
  <c r="V1956" i="1" a="1"/>
  <c r="U1956" i="1" a="1"/>
  <c r="T1956" i="1" a="1"/>
  <c r="S1956" i="1" a="1"/>
  <c r="R1956" i="1" a="1"/>
  <c r="Q1956" i="1" a="1"/>
  <c r="P1956" i="1" a="1"/>
  <c r="Z1955" i="1"/>
  <c r="Y1955" i="1" a="1"/>
  <c r="X1955" i="1"/>
  <c r="W1955" i="1" a="1"/>
  <c r="V1955" i="1" a="1"/>
  <c r="U1955" i="1" a="1"/>
  <c r="T1955" i="1" a="1"/>
  <c r="S1955" i="1" a="1"/>
  <c r="R1955" i="1" a="1"/>
  <c r="Q1955" i="1" a="1"/>
  <c r="P1955" i="1" a="1"/>
  <c r="Z1954" i="1"/>
  <c r="Y1954" i="1" a="1"/>
  <c r="X1954" i="1"/>
  <c r="W1954" i="1" a="1"/>
  <c r="V1954" i="1" a="1"/>
  <c r="U1954" i="1" a="1"/>
  <c r="T1954" i="1" a="1"/>
  <c r="S1954" i="1" a="1"/>
  <c r="R1954" i="1" a="1"/>
  <c r="Q1954" i="1" a="1"/>
  <c r="P1954" i="1" a="1"/>
  <c r="Z1953" i="1"/>
  <c r="Y1953" i="1" a="1"/>
  <c r="X1953" i="1"/>
  <c r="W1953" i="1" a="1"/>
  <c r="V1953" i="1" a="1"/>
  <c r="U1953" i="1" a="1"/>
  <c r="T1953" i="1" a="1"/>
  <c r="S1953" i="1" a="1"/>
  <c r="R1953" i="1" a="1"/>
  <c r="Q1953" i="1" a="1"/>
  <c r="P1953" i="1" a="1"/>
  <c r="Z1952" i="1"/>
  <c r="Y1952" i="1" a="1"/>
  <c r="X1952" i="1"/>
  <c r="W1952" i="1" a="1"/>
  <c r="V1952" i="1" a="1"/>
  <c r="U1952" i="1" a="1"/>
  <c r="T1952" i="1" a="1"/>
  <c r="S1952" i="1" a="1"/>
  <c r="R1952" i="1" a="1"/>
  <c r="Q1952" i="1" a="1"/>
  <c r="P1952" i="1" a="1"/>
  <c r="Z1951" i="1"/>
  <c r="Y1951" i="1" a="1"/>
  <c r="X1951" i="1"/>
  <c r="W1951" i="1" a="1"/>
  <c r="V1951" i="1" a="1"/>
  <c r="U1951" i="1" a="1"/>
  <c r="T1951" i="1" a="1"/>
  <c r="S1951" i="1" a="1"/>
  <c r="R1951" i="1" a="1"/>
  <c r="Q1951" i="1" a="1"/>
  <c r="P1951" i="1" a="1"/>
  <c r="Z1950" i="1"/>
  <c r="Y1950" i="1" a="1"/>
  <c r="X1950" i="1"/>
  <c r="W1950" i="1" a="1"/>
  <c r="V1950" i="1" a="1"/>
  <c r="U1950" i="1" a="1"/>
  <c r="T1950" i="1" a="1"/>
  <c r="S1950" i="1" a="1"/>
  <c r="R1950" i="1" a="1"/>
  <c r="Q1950" i="1" a="1"/>
  <c r="P1950" i="1" a="1"/>
  <c r="Z1949" i="1"/>
  <c r="Y1949" i="1" a="1"/>
  <c r="X1949" i="1"/>
  <c r="W1949" i="1" a="1"/>
  <c r="V1949" i="1" a="1"/>
  <c r="U1949" i="1" a="1"/>
  <c r="T1949" i="1" a="1"/>
  <c r="S1949" i="1" a="1"/>
  <c r="R1949" i="1" a="1"/>
  <c r="Q1949" i="1" a="1"/>
  <c r="P1949" i="1" a="1"/>
  <c r="Z1948" i="1"/>
  <c r="Y1948" i="1" a="1"/>
  <c r="X1948" i="1"/>
  <c r="W1948" i="1" a="1"/>
  <c r="V1948" i="1" a="1"/>
  <c r="U1948" i="1" a="1"/>
  <c r="T1948" i="1" a="1"/>
  <c r="S1948" i="1" a="1"/>
  <c r="R1948" i="1" a="1"/>
  <c r="Q1948" i="1" a="1"/>
  <c r="P1948" i="1" a="1"/>
  <c r="Z1947" i="1"/>
  <c r="Y1947" i="1" a="1"/>
  <c r="X1947" i="1"/>
  <c r="W1947" i="1" a="1"/>
  <c r="V1947" i="1" a="1"/>
  <c r="U1947" i="1" a="1"/>
  <c r="T1947" i="1" a="1"/>
  <c r="S1947" i="1" a="1"/>
  <c r="R1947" i="1" a="1"/>
  <c r="Q1947" i="1" a="1"/>
  <c r="P1947" i="1" a="1"/>
  <c r="Z1946" i="1"/>
  <c r="Y1946" i="1" a="1"/>
  <c r="X1946" i="1"/>
  <c r="W1946" i="1" a="1"/>
  <c r="V1946" i="1" a="1"/>
  <c r="U1946" i="1" a="1"/>
  <c r="T1946" i="1" a="1"/>
  <c r="S1946" i="1" a="1"/>
  <c r="R1946" i="1" a="1"/>
  <c r="Q1946" i="1" a="1"/>
  <c r="P1946" i="1" a="1"/>
  <c r="Z1945" i="1"/>
  <c r="Y1945" i="1" a="1"/>
  <c r="X1945" i="1"/>
  <c r="W1945" i="1" a="1"/>
  <c r="V1945" i="1" a="1"/>
  <c r="U1945" i="1" a="1"/>
  <c r="T1945" i="1" a="1"/>
  <c r="S1945" i="1" a="1"/>
  <c r="R1945" i="1" a="1"/>
  <c r="Q1945" i="1" a="1"/>
  <c r="P1945" i="1" a="1"/>
  <c r="Z1944" i="1"/>
  <c r="Y1944" i="1" a="1"/>
  <c r="X1944" i="1"/>
  <c r="W1944" i="1" a="1"/>
  <c r="V1944" i="1" a="1"/>
  <c r="U1944" i="1" a="1"/>
  <c r="T1944" i="1" a="1"/>
  <c r="S1944" i="1" a="1"/>
  <c r="R1944" i="1" a="1"/>
  <c r="Q1944" i="1" a="1"/>
  <c r="P1944" i="1" a="1"/>
  <c r="Z1943" i="1"/>
  <c r="Y1943" i="1" a="1"/>
  <c r="X1943" i="1"/>
  <c r="W1943" i="1" a="1"/>
  <c r="V1943" i="1" a="1"/>
  <c r="U1943" i="1" a="1"/>
  <c r="T1943" i="1" a="1"/>
  <c r="S1943" i="1" a="1"/>
  <c r="R1943" i="1" a="1"/>
  <c r="Q1943" i="1" a="1"/>
  <c r="P1943" i="1" a="1"/>
  <c r="Z1942" i="1"/>
  <c r="Y1942" i="1" a="1"/>
  <c r="X1942" i="1"/>
  <c r="W1942" i="1" a="1"/>
  <c r="V1942" i="1" a="1"/>
  <c r="U1942" i="1" a="1"/>
  <c r="T1942" i="1" a="1"/>
  <c r="S1942" i="1" a="1"/>
  <c r="R1942" i="1" a="1"/>
  <c r="Q1942" i="1" a="1"/>
  <c r="P1942" i="1" a="1"/>
  <c r="Z1941" i="1"/>
  <c r="Y1941" i="1" a="1"/>
  <c r="X1941" i="1"/>
  <c r="W1941" i="1" a="1"/>
  <c r="V1941" i="1" a="1"/>
  <c r="U1941" i="1" a="1"/>
  <c r="T1941" i="1" a="1"/>
  <c r="S1941" i="1" a="1"/>
  <c r="R1941" i="1" a="1"/>
  <c r="Q1941" i="1" a="1"/>
  <c r="P1941" i="1" a="1"/>
  <c r="Z1940" i="1"/>
  <c r="Y1940" i="1" a="1"/>
  <c r="X1940" i="1"/>
  <c r="W1940" i="1" a="1"/>
  <c r="V1940" i="1" a="1"/>
  <c r="U1940" i="1" a="1"/>
  <c r="T1940" i="1" a="1"/>
  <c r="S1940" i="1" a="1"/>
  <c r="R1940" i="1" a="1"/>
  <c r="Q1940" i="1" a="1"/>
  <c r="P1940" i="1" a="1"/>
  <c r="Z1939" i="1"/>
  <c r="Y1939" i="1" a="1"/>
  <c r="X1939" i="1"/>
  <c r="W1939" i="1" a="1"/>
  <c r="V1939" i="1" a="1"/>
  <c r="U1939" i="1" a="1"/>
  <c r="T1939" i="1" a="1"/>
  <c r="S1939" i="1" a="1"/>
  <c r="R1939" i="1" a="1"/>
  <c r="Q1939" i="1" a="1"/>
  <c r="P1939" i="1" a="1"/>
  <c r="Z1938" i="1"/>
  <c r="Y1938" i="1" a="1"/>
  <c r="X1938" i="1"/>
  <c r="W1938" i="1" a="1"/>
  <c r="V1938" i="1" a="1"/>
  <c r="U1938" i="1" a="1"/>
  <c r="T1938" i="1" a="1"/>
  <c r="S1938" i="1" a="1"/>
  <c r="R1938" i="1" a="1"/>
  <c r="Q1938" i="1" a="1"/>
  <c r="P1938" i="1" a="1"/>
  <c r="Z1937" i="1"/>
  <c r="Y1937" i="1" a="1"/>
  <c r="X1937" i="1"/>
  <c r="W1937" i="1" a="1"/>
  <c r="V1937" i="1" a="1"/>
  <c r="U1937" i="1" a="1"/>
  <c r="T1937" i="1" a="1"/>
  <c r="S1937" i="1" a="1"/>
  <c r="R1937" i="1" a="1"/>
  <c r="Q1937" i="1" a="1"/>
  <c r="P1937" i="1" a="1"/>
  <c r="Z1936" i="1"/>
  <c r="Y1936" i="1" a="1"/>
  <c r="X1936" i="1"/>
  <c r="W1936" i="1" a="1"/>
  <c r="V1936" i="1" a="1"/>
  <c r="U1936" i="1" a="1"/>
  <c r="T1936" i="1" a="1"/>
  <c r="S1936" i="1" a="1"/>
  <c r="R1936" i="1" a="1"/>
  <c r="Q1936" i="1" a="1"/>
  <c r="P1936" i="1" a="1"/>
  <c r="Z1935" i="1"/>
  <c r="Y1935" i="1" a="1"/>
  <c r="X1935" i="1"/>
  <c r="W1935" i="1" a="1"/>
  <c r="V1935" i="1" a="1"/>
  <c r="U1935" i="1" a="1"/>
  <c r="T1935" i="1" a="1"/>
  <c r="S1935" i="1" a="1"/>
  <c r="R1935" i="1" a="1"/>
  <c r="Q1935" i="1" a="1"/>
  <c r="P1935" i="1" a="1"/>
  <c r="Z1934" i="1"/>
  <c r="Y1934" i="1" a="1"/>
  <c r="X1934" i="1"/>
  <c r="W1934" i="1" a="1"/>
  <c r="V1934" i="1" a="1"/>
  <c r="U1934" i="1" a="1"/>
  <c r="T1934" i="1" a="1"/>
  <c r="S1934" i="1" a="1"/>
  <c r="R1934" i="1" a="1"/>
  <c r="Q1934" i="1" a="1"/>
  <c r="P1934" i="1" a="1"/>
  <c r="Z1933" i="1"/>
  <c r="Y1933" i="1" a="1"/>
  <c r="X1933" i="1"/>
  <c r="W1933" i="1" a="1"/>
  <c r="V1933" i="1" a="1"/>
  <c r="U1933" i="1" a="1"/>
  <c r="T1933" i="1" a="1"/>
  <c r="S1933" i="1" a="1"/>
  <c r="R1933" i="1" a="1"/>
  <c r="Q1933" i="1" a="1"/>
  <c r="P1933" i="1" a="1"/>
  <c r="Z1932" i="1"/>
  <c r="Y1932" i="1" a="1"/>
  <c r="X1932" i="1"/>
  <c r="W1932" i="1" a="1"/>
  <c r="V1932" i="1" a="1"/>
  <c r="U1932" i="1" a="1"/>
  <c r="T1932" i="1" a="1"/>
  <c r="S1932" i="1" a="1"/>
  <c r="R1932" i="1" a="1"/>
  <c r="Q1932" i="1" a="1"/>
  <c r="P1932" i="1" a="1"/>
  <c r="Z1931" i="1"/>
  <c r="Y1931" i="1" a="1"/>
  <c r="X1931" i="1"/>
  <c r="W1931" i="1" a="1"/>
  <c r="V1931" i="1" a="1"/>
  <c r="U1931" i="1" a="1"/>
  <c r="T1931" i="1" a="1"/>
  <c r="S1931" i="1" a="1"/>
  <c r="R1931" i="1" a="1"/>
  <c r="Q1931" i="1" a="1"/>
  <c r="P1931" i="1" a="1"/>
  <c r="Z1930" i="1"/>
  <c r="Y1930" i="1" a="1"/>
  <c r="X1930" i="1"/>
  <c r="W1930" i="1" a="1"/>
  <c r="V1930" i="1" a="1"/>
  <c r="U1930" i="1" a="1"/>
  <c r="T1930" i="1" a="1"/>
  <c r="S1930" i="1" a="1"/>
  <c r="R1930" i="1" a="1"/>
  <c r="Q1930" i="1" a="1"/>
  <c r="P1930" i="1" a="1"/>
  <c r="Z1929" i="1"/>
  <c r="Y1929" i="1" a="1"/>
  <c r="X1929" i="1"/>
  <c r="W1929" i="1" a="1"/>
  <c r="V1929" i="1" a="1"/>
  <c r="U1929" i="1" a="1"/>
  <c r="T1929" i="1" a="1"/>
  <c r="S1929" i="1" a="1"/>
  <c r="R1929" i="1" a="1"/>
  <c r="Q1929" i="1" a="1"/>
  <c r="P1929" i="1" a="1"/>
  <c r="Z1928" i="1"/>
  <c r="Y1928" i="1" a="1"/>
  <c r="X1928" i="1"/>
  <c r="W1928" i="1" a="1"/>
  <c r="V1928" i="1" a="1"/>
  <c r="U1928" i="1" a="1"/>
  <c r="T1928" i="1" a="1"/>
  <c r="S1928" i="1" a="1"/>
  <c r="R1928" i="1" a="1"/>
  <c r="Q1928" i="1" a="1"/>
  <c r="P1928" i="1" a="1"/>
  <c r="Z1927" i="1"/>
  <c r="Y1927" i="1" a="1"/>
  <c r="X1927" i="1"/>
  <c r="W1927" i="1" a="1"/>
  <c r="V1927" i="1" a="1"/>
  <c r="U1927" i="1" a="1"/>
  <c r="T1927" i="1" a="1"/>
  <c r="S1927" i="1" a="1"/>
  <c r="R1927" i="1" a="1"/>
  <c r="Q1927" i="1" a="1"/>
  <c r="P1927" i="1" a="1"/>
  <c r="Z1926" i="1"/>
  <c r="Y1926" i="1" a="1"/>
  <c r="X1926" i="1"/>
  <c r="W1926" i="1" a="1"/>
  <c r="V1926" i="1" a="1"/>
  <c r="U1926" i="1" a="1"/>
  <c r="T1926" i="1" a="1"/>
  <c r="S1926" i="1" a="1"/>
  <c r="R1926" i="1" a="1"/>
  <c r="Q1926" i="1" a="1"/>
  <c r="P1926" i="1" a="1"/>
  <c r="Z1925" i="1"/>
  <c r="Y1925" i="1" a="1"/>
  <c r="X1925" i="1"/>
  <c r="W1925" i="1" a="1"/>
  <c r="V1925" i="1" a="1"/>
  <c r="U1925" i="1" a="1"/>
  <c r="T1925" i="1" a="1"/>
  <c r="S1925" i="1" a="1"/>
  <c r="R1925" i="1" a="1"/>
  <c r="Q1925" i="1" a="1"/>
  <c r="P1925" i="1" a="1"/>
  <c r="Z1924" i="1"/>
  <c r="Y1924" i="1" a="1"/>
  <c r="X1924" i="1"/>
  <c r="W1924" i="1" a="1"/>
  <c r="V1924" i="1" a="1"/>
  <c r="U1924" i="1" a="1"/>
  <c r="T1924" i="1" a="1"/>
  <c r="S1924" i="1" a="1"/>
  <c r="R1924" i="1" a="1"/>
  <c r="Q1924" i="1" a="1"/>
  <c r="P1924" i="1" a="1"/>
  <c r="Z1923" i="1"/>
  <c r="Y1923" i="1" a="1"/>
  <c r="X1923" i="1"/>
  <c r="W1923" i="1" a="1"/>
  <c r="V1923" i="1" a="1"/>
  <c r="U1923" i="1" a="1"/>
  <c r="T1923" i="1" a="1"/>
  <c r="S1923" i="1" a="1"/>
  <c r="R1923" i="1" a="1"/>
  <c r="Q1923" i="1" a="1"/>
  <c r="P1923" i="1" a="1"/>
  <c r="Z1922" i="1"/>
  <c r="Y1922" i="1" a="1"/>
  <c r="X1922" i="1"/>
  <c r="W1922" i="1" a="1"/>
  <c r="V1922" i="1" a="1"/>
  <c r="U1922" i="1" a="1"/>
  <c r="T1922" i="1" a="1"/>
  <c r="S1922" i="1" a="1"/>
  <c r="R1922" i="1" a="1"/>
  <c r="Q1922" i="1" a="1"/>
  <c r="P1922" i="1" a="1"/>
  <c r="Z1921" i="1"/>
  <c r="Y1921" i="1" a="1"/>
  <c r="X1921" i="1"/>
  <c r="W1921" i="1" a="1"/>
  <c r="V1921" i="1" a="1"/>
  <c r="U1921" i="1" a="1"/>
  <c r="T1921" i="1" a="1"/>
  <c r="S1921" i="1" a="1"/>
  <c r="R1921" i="1" a="1"/>
  <c r="Q1921" i="1" a="1"/>
  <c r="P1921" i="1" a="1"/>
  <c r="Z1920" i="1"/>
  <c r="Y1920" i="1" a="1"/>
  <c r="X1920" i="1"/>
  <c r="W1920" i="1" a="1"/>
  <c r="V1920" i="1" a="1"/>
  <c r="U1920" i="1" a="1"/>
  <c r="T1920" i="1" a="1"/>
  <c r="S1920" i="1" a="1"/>
  <c r="R1920" i="1" a="1"/>
  <c r="Q1920" i="1" a="1"/>
  <c r="P1920" i="1" a="1"/>
  <c r="Z1919" i="1"/>
  <c r="Y1919" i="1" a="1"/>
  <c r="X1919" i="1"/>
  <c r="W1919" i="1" a="1"/>
  <c r="V1919" i="1" a="1"/>
  <c r="U1919" i="1" a="1"/>
  <c r="T1919" i="1" a="1"/>
  <c r="S1919" i="1" a="1"/>
  <c r="R1919" i="1" a="1"/>
  <c r="Q1919" i="1" a="1"/>
  <c r="P1919" i="1" a="1"/>
  <c r="Z1918" i="1"/>
  <c r="Y1918" i="1" a="1"/>
  <c r="X1918" i="1"/>
  <c r="W1918" i="1" a="1"/>
  <c r="V1918" i="1" a="1"/>
  <c r="U1918" i="1" a="1"/>
  <c r="T1918" i="1" a="1"/>
  <c r="S1918" i="1" a="1"/>
  <c r="R1918" i="1" a="1"/>
  <c r="Q1918" i="1" a="1"/>
  <c r="P1918" i="1" a="1"/>
  <c r="Z1917" i="1"/>
  <c r="Y1917" i="1" a="1"/>
  <c r="X1917" i="1"/>
  <c r="W1917" i="1" a="1"/>
  <c r="V1917" i="1" a="1"/>
  <c r="U1917" i="1" a="1"/>
  <c r="T1917" i="1" a="1"/>
  <c r="S1917" i="1" a="1"/>
  <c r="R1917" i="1" a="1"/>
  <c r="Q1917" i="1" a="1"/>
  <c r="P1917" i="1" a="1"/>
  <c r="Z1916" i="1"/>
  <c r="Y1916" i="1" a="1"/>
  <c r="X1916" i="1"/>
  <c r="W1916" i="1" a="1"/>
  <c r="V1916" i="1" a="1"/>
  <c r="U1916" i="1" a="1"/>
  <c r="T1916" i="1" a="1"/>
  <c r="S1916" i="1" a="1"/>
  <c r="R1916" i="1" a="1"/>
  <c r="Q1916" i="1" a="1"/>
  <c r="P1916" i="1" a="1"/>
  <c r="Z1915" i="1"/>
  <c r="Y1915" i="1" a="1"/>
  <c r="X1915" i="1"/>
  <c r="W1915" i="1" a="1"/>
  <c r="V1915" i="1" a="1"/>
  <c r="U1915" i="1" a="1"/>
  <c r="T1915" i="1" a="1"/>
  <c r="S1915" i="1" a="1"/>
  <c r="R1915" i="1" a="1"/>
  <c r="Q1915" i="1" a="1"/>
  <c r="P1915" i="1" a="1"/>
  <c r="Z1914" i="1"/>
  <c r="Y1914" i="1" a="1"/>
  <c r="X1914" i="1"/>
  <c r="W1914" i="1" a="1"/>
  <c r="V1914" i="1" a="1"/>
  <c r="U1914" i="1" a="1"/>
  <c r="T1914" i="1" a="1"/>
  <c r="S1914" i="1" a="1"/>
  <c r="R1914" i="1" a="1"/>
  <c r="Q1914" i="1" a="1"/>
  <c r="P1914" i="1" a="1"/>
  <c r="Z1913" i="1"/>
  <c r="Y1913" i="1" a="1"/>
  <c r="X1913" i="1"/>
  <c r="W1913" i="1" a="1"/>
  <c r="V1913" i="1" a="1"/>
  <c r="U1913" i="1" a="1"/>
  <c r="T1913" i="1" a="1"/>
  <c r="S1913" i="1" a="1"/>
  <c r="R1913" i="1" a="1"/>
  <c r="Q1913" i="1" a="1"/>
  <c r="P1913" i="1" a="1"/>
  <c r="Z1912" i="1"/>
  <c r="Y1912" i="1" a="1"/>
  <c r="X1912" i="1"/>
  <c r="W1912" i="1" a="1"/>
  <c r="V1912" i="1" a="1"/>
  <c r="U1912" i="1" a="1"/>
  <c r="T1912" i="1" a="1"/>
  <c r="S1912" i="1" a="1"/>
  <c r="R1912" i="1" a="1"/>
  <c r="Q1912" i="1" a="1"/>
  <c r="P1912" i="1" a="1"/>
  <c r="Z1911" i="1"/>
  <c r="Y1911" i="1" a="1"/>
  <c r="X1911" i="1"/>
  <c r="W1911" i="1" a="1"/>
  <c r="V1911" i="1" a="1"/>
  <c r="U1911" i="1" a="1"/>
  <c r="T1911" i="1" a="1"/>
  <c r="S1911" i="1" a="1"/>
  <c r="R1911" i="1" a="1"/>
  <c r="Q1911" i="1" a="1"/>
  <c r="P1911" i="1" a="1"/>
  <c r="Z1910" i="1"/>
  <c r="Y1910" i="1" a="1"/>
  <c r="X1910" i="1"/>
  <c r="W1910" i="1" a="1"/>
  <c r="V1910" i="1" a="1"/>
  <c r="U1910" i="1" a="1"/>
  <c r="T1910" i="1" a="1"/>
  <c r="S1910" i="1" a="1"/>
  <c r="R1910" i="1" a="1"/>
  <c r="Q1910" i="1" a="1"/>
  <c r="P1910" i="1" a="1"/>
  <c r="Z1909" i="1"/>
  <c r="Y1909" i="1" a="1"/>
  <c r="X1909" i="1"/>
  <c r="W1909" i="1" a="1"/>
  <c r="V1909" i="1" a="1"/>
  <c r="U1909" i="1" a="1"/>
  <c r="T1909" i="1" a="1"/>
  <c r="S1909" i="1" a="1"/>
  <c r="R1909" i="1" a="1"/>
  <c r="Q1909" i="1" a="1"/>
  <c r="P1909" i="1" a="1"/>
  <c r="Z1908" i="1"/>
  <c r="Y1908" i="1" a="1"/>
  <c r="X1908" i="1"/>
  <c r="W1908" i="1" a="1"/>
  <c r="V1908" i="1" a="1"/>
  <c r="U1908" i="1" a="1"/>
  <c r="T1908" i="1" a="1"/>
  <c r="S1908" i="1" a="1"/>
  <c r="R1908" i="1" a="1"/>
  <c r="Q1908" i="1" a="1"/>
  <c r="P1908" i="1" a="1"/>
  <c r="Z1907" i="1"/>
  <c r="Y1907" i="1" a="1"/>
  <c r="X1907" i="1"/>
  <c r="W1907" i="1" a="1"/>
  <c r="V1907" i="1" a="1"/>
  <c r="U1907" i="1" a="1"/>
  <c r="T1907" i="1" a="1"/>
  <c r="S1907" i="1" a="1"/>
  <c r="R1907" i="1" a="1"/>
  <c r="Q1907" i="1" a="1"/>
  <c r="P1907" i="1" a="1"/>
  <c r="Z1906" i="1"/>
  <c r="Y1906" i="1" a="1"/>
  <c r="X1906" i="1"/>
  <c r="W1906" i="1" a="1"/>
  <c r="V1906" i="1" a="1"/>
  <c r="U1906" i="1" a="1"/>
  <c r="T1906" i="1" a="1"/>
  <c r="S1906" i="1" a="1"/>
  <c r="R1906" i="1" a="1"/>
  <c r="Q1906" i="1" a="1"/>
  <c r="P1906" i="1" a="1"/>
  <c r="Z1905" i="1"/>
  <c r="Y1905" i="1" a="1"/>
  <c r="X1905" i="1"/>
  <c r="W1905" i="1" a="1"/>
  <c r="V1905" i="1" a="1"/>
  <c r="U1905" i="1" a="1"/>
  <c r="T1905" i="1" a="1"/>
  <c r="S1905" i="1" a="1"/>
  <c r="R1905" i="1" a="1"/>
  <c r="Q1905" i="1" a="1"/>
  <c r="P1905" i="1" a="1"/>
  <c r="Z1904" i="1"/>
  <c r="Y1904" i="1" a="1"/>
  <c r="X1904" i="1"/>
  <c r="W1904" i="1" a="1"/>
  <c r="V1904" i="1" a="1"/>
  <c r="U1904" i="1" a="1"/>
  <c r="T1904" i="1" a="1"/>
  <c r="S1904" i="1" a="1"/>
  <c r="R1904" i="1" a="1"/>
  <c r="Q1904" i="1" a="1"/>
  <c r="P1904" i="1" a="1"/>
  <c r="Z1903" i="1"/>
  <c r="Y1903" i="1" a="1"/>
  <c r="X1903" i="1"/>
  <c r="W1903" i="1" a="1"/>
  <c r="V1903" i="1" a="1"/>
  <c r="U1903" i="1" a="1"/>
  <c r="T1903" i="1" a="1"/>
  <c r="S1903" i="1" a="1"/>
  <c r="R1903" i="1" a="1"/>
  <c r="Q1903" i="1" a="1"/>
  <c r="P1903" i="1" a="1"/>
  <c r="Z1902" i="1"/>
  <c r="Y1902" i="1" a="1"/>
  <c r="X1902" i="1"/>
  <c r="W1902" i="1" a="1"/>
  <c r="V1902" i="1" a="1"/>
  <c r="U1902" i="1" a="1"/>
  <c r="T1902" i="1" a="1"/>
  <c r="S1902" i="1" a="1"/>
  <c r="R1902" i="1" a="1"/>
  <c r="Q1902" i="1" a="1"/>
  <c r="P1902" i="1" a="1"/>
  <c r="Z1901" i="1"/>
  <c r="Y1901" i="1" a="1"/>
  <c r="X1901" i="1"/>
  <c r="W1901" i="1" a="1"/>
  <c r="V1901" i="1" a="1"/>
  <c r="U1901" i="1" a="1"/>
  <c r="T1901" i="1" a="1"/>
  <c r="S1901" i="1" a="1"/>
  <c r="R1901" i="1" a="1"/>
  <c r="Q1901" i="1" a="1"/>
  <c r="P1901" i="1" a="1"/>
  <c r="Z1900" i="1"/>
  <c r="Y1900" i="1" a="1"/>
  <c r="X1900" i="1"/>
  <c r="W1900" i="1" a="1"/>
  <c r="V1900" i="1" a="1"/>
  <c r="U1900" i="1" a="1"/>
  <c r="T1900" i="1" a="1"/>
  <c r="S1900" i="1" a="1"/>
  <c r="R1900" i="1" a="1"/>
  <c r="Q1900" i="1" a="1"/>
  <c r="P1900" i="1" a="1"/>
  <c r="Z1899" i="1"/>
  <c r="Y1899" i="1" a="1"/>
  <c r="X1899" i="1"/>
  <c r="W1899" i="1" a="1"/>
  <c r="V1899" i="1" a="1"/>
  <c r="U1899" i="1" a="1"/>
  <c r="T1899" i="1" a="1"/>
  <c r="S1899" i="1" a="1"/>
  <c r="R1899" i="1" a="1"/>
  <c r="Q1899" i="1" a="1"/>
  <c r="P1899" i="1" a="1"/>
  <c r="Z1898" i="1"/>
  <c r="Y1898" i="1" a="1"/>
  <c r="X1898" i="1"/>
  <c r="W1898" i="1" a="1"/>
  <c r="V1898" i="1" a="1"/>
  <c r="U1898" i="1" a="1"/>
  <c r="T1898" i="1" a="1"/>
  <c r="S1898" i="1" a="1"/>
  <c r="R1898" i="1" a="1"/>
  <c r="Q1898" i="1" a="1"/>
  <c r="P1898" i="1" a="1"/>
  <c r="Z1897" i="1"/>
  <c r="Y1897" i="1" a="1"/>
  <c r="X1897" i="1"/>
  <c r="W1897" i="1" a="1"/>
  <c r="V1897" i="1" a="1"/>
  <c r="U1897" i="1" a="1"/>
  <c r="T1897" i="1" a="1"/>
  <c r="S1897" i="1" a="1"/>
  <c r="R1897" i="1" a="1"/>
  <c r="Q1897" i="1" a="1"/>
  <c r="P1897" i="1" a="1"/>
  <c r="Z1896" i="1"/>
  <c r="Y1896" i="1" a="1"/>
  <c r="X1896" i="1"/>
  <c r="W1896" i="1" a="1"/>
  <c r="V1896" i="1" a="1"/>
  <c r="U1896" i="1" a="1"/>
  <c r="T1896" i="1" a="1"/>
  <c r="S1896" i="1" a="1"/>
  <c r="R1896" i="1" a="1"/>
  <c r="Q1896" i="1" a="1"/>
  <c r="P1896" i="1" a="1"/>
  <c r="Z1895" i="1"/>
  <c r="Y1895" i="1" a="1"/>
  <c r="X1895" i="1"/>
  <c r="W1895" i="1" a="1"/>
  <c r="V1895" i="1" a="1"/>
  <c r="U1895" i="1" a="1"/>
  <c r="T1895" i="1" a="1"/>
  <c r="S1895" i="1" a="1"/>
  <c r="R1895" i="1" a="1"/>
  <c r="Q1895" i="1" a="1"/>
  <c r="P1895" i="1" a="1"/>
  <c r="Z1894" i="1"/>
  <c r="Y1894" i="1" a="1"/>
  <c r="X1894" i="1"/>
  <c r="W1894" i="1" a="1"/>
  <c r="V1894" i="1" a="1"/>
  <c r="U1894" i="1" a="1"/>
  <c r="T1894" i="1" a="1"/>
  <c r="S1894" i="1" a="1"/>
  <c r="R1894" i="1" a="1"/>
  <c r="Q1894" i="1" a="1"/>
  <c r="P1894" i="1" a="1"/>
  <c r="Z1893" i="1"/>
  <c r="Y1893" i="1" a="1"/>
  <c r="X1893" i="1"/>
  <c r="W1893" i="1" a="1"/>
  <c r="V1893" i="1" a="1"/>
  <c r="U1893" i="1" a="1"/>
  <c r="T1893" i="1" a="1"/>
  <c r="S1893" i="1" a="1"/>
  <c r="R1893" i="1" a="1"/>
  <c r="Q1893" i="1" a="1"/>
  <c r="P1893" i="1" a="1"/>
  <c r="Z1892" i="1"/>
  <c r="Y1892" i="1" a="1"/>
  <c r="X1892" i="1"/>
  <c r="W1892" i="1" a="1"/>
  <c r="V1892" i="1" a="1"/>
  <c r="U1892" i="1" a="1"/>
  <c r="T1892" i="1" a="1"/>
  <c r="S1892" i="1" a="1"/>
  <c r="R1892" i="1" a="1"/>
  <c r="Q1892" i="1" a="1"/>
  <c r="P1892" i="1" a="1"/>
  <c r="Z1891" i="1"/>
  <c r="Y1891" i="1" a="1"/>
  <c r="X1891" i="1"/>
  <c r="W1891" i="1" a="1"/>
  <c r="V1891" i="1" a="1"/>
  <c r="U1891" i="1" a="1"/>
  <c r="T1891" i="1" a="1"/>
  <c r="S1891" i="1" a="1"/>
  <c r="R1891" i="1" a="1"/>
  <c r="Q1891" i="1" a="1"/>
  <c r="P1891" i="1" a="1"/>
  <c r="Z1890" i="1"/>
  <c r="Y1890" i="1" a="1"/>
  <c r="X1890" i="1"/>
  <c r="W1890" i="1" a="1"/>
  <c r="V1890" i="1" a="1"/>
  <c r="U1890" i="1" a="1"/>
  <c r="T1890" i="1" a="1"/>
  <c r="S1890" i="1" a="1"/>
  <c r="R1890" i="1" a="1"/>
  <c r="Q1890" i="1" a="1"/>
  <c r="P1890" i="1" a="1"/>
  <c r="Z1889" i="1"/>
  <c r="Y1889" i="1" a="1"/>
  <c r="X1889" i="1"/>
  <c r="W1889" i="1" a="1"/>
  <c r="V1889" i="1" a="1"/>
  <c r="U1889" i="1" a="1"/>
  <c r="T1889" i="1" a="1"/>
  <c r="S1889" i="1" a="1"/>
  <c r="R1889" i="1" a="1"/>
  <c r="Q1889" i="1" a="1"/>
  <c r="P1889" i="1" a="1"/>
  <c r="Z1888" i="1"/>
  <c r="Y1888" i="1" a="1"/>
  <c r="X1888" i="1"/>
  <c r="W1888" i="1" a="1"/>
  <c r="V1888" i="1" a="1"/>
  <c r="U1888" i="1" a="1"/>
  <c r="T1888" i="1" a="1"/>
  <c r="S1888" i="1" a="1"/>
  <c r="R1888" i="1" a="1"/>
  <c r="Q1888" i="1" a="1"/>
  <c r="P1888" i="1" a="1"/>
  <c r="Z1887" i="1"/>
  <c r="Y1887" i="1" a="1"/>
  <c r="X1887" i="1"/>
  <c r="W1887" i="1" a="1"/>
  <c r="V1887" i="1" a="1"/>
  <c r="U1887" i="1" a="1"/>
  <c r="T1887" i="1" a="1"/>
  <c r="S1887" i="1" a="1"/>
  <c r="R1887" i="1" a="1"/>
  <c r="Q1887" i="1" a="1"/>
  <c r="P1887" i="1" a="1"/>
  <c r="Z1886" i="1"/>
  <c r="Y1886" i="1" a="1"/>
  <c r="X1886" i="1"/>
  <c r="W1886" i="1" a="1"/>
  <c r="V1886" i="1" a="1"/>
  <c r="U1886" i="1" a="1"/>
  <c r="T1886" i="1" a="1"/>
  <c r="S1886" i="1" a="1"/>
  <c r="R1886" i="1" a="1"/>
  <c r="Q1886" i="1" a="1"/>
  <c r="P1886" i="1" a="1"/>
  <c r="Z1885" i="1"/>
  <c r="Y1885" i="1" a="1"/>
  <c r="X1885" i="1"/>
  <c r="W1885" i="1" a="1"/>
  <c r="V1885" i="1" a="1"/>
  <c r="U1885" i="1" a="1"/>
  <c r="T1885" i="1" a="1"/>
  <c r="S1885" i="1" a="1"/>
  <c r="R1885" i="1" a="1"/>
  <c r="Q1885" i="1" a="1"/>
  <c r="P1885" i="1" a="1"/>
  <c r="Z1884" i="1"/>
  <c r="Y1884" i="1" a="1"/>
  <c r="X1884" i="1"/>
  <c r="W1884" i="1" a="1"/>
  <c r="V1884" i="1" a="1"/>
  <c r="U1884" i="1" a="1"/>
  <c r="T1884" i="1" a="1"/>
  <c r="S1884" i="1" a="1"/>
  <c r="R1884" i="1" a="1"/>
  <c r="Q1884" i="1" a="1"/>
  <c r="P1884" i="1" a="1"/>
  <c r="Z1883" i="1"/>
  <c r="Y1883" i="1" a="1"/>
  <c r="X1883" i="1"/>
  <c r="W1883" i="1" a="1"/>
  <c r="V1883" i="1" a="1"/>
  <c r="U1883" i="1" a="1"/>
  <c r="T1883" i="1" a="1"/>
  <c r="S1883" i="1" a="1"/>
  <c r="R1883" i="1" a="1"/>
  <c r="Q1883" i="1" a="1"/>
  <c r="P1883" i="1" a="1"/>
  <c r="Z1882" i="1"/>
  <c r="Y1882" i="1" a="1"/>
  <c r="X1882" i="1"/>
  <c r="W1882" i="1" a="1"/>
  <c r="V1882" i="1" a="1"/>
  <c r="U1882" i="1" a="1"/>
  <c r="T1882" i="1" a="1"/>
  <c r="S1882" i="1" a="1"/>
  <c r="R1882" i="1" a="1"/>
  <c r="Q1882" i="1" a="1"/>
  <c r="P1882" i="1" a="1"/>
  <c r="Z1881" i="1"/>
  <c r="Y1881" i="1" a="1"/>
  <c r="X1881" i="1"/>
  <c r="W1881" i="1" a="1"/>
  <c r="V1881" i="1" a="1"/>
  <c r="U1881" i="1" a="1"/>
  <c r="T1881" i="1" a="1"/>
  <c r="S1881" i="1" a="1"/>
  <c r="R1881" i="1" a="1"/>
  <c r="Q1881" i="1" a="1"/>
  <c r="P1881" i="1" a="1"/>
  <c r="Z1880" i="1"/>
  <c r="Y1880" i="1" a="1"/>
  <c r="X1880" i="1"/>
  <c r="W1880" i="1" a="1"/>
  <c r="V1880" i="1" a="1"/>
  <c r="U1880" i="1" a="1"/>
  <c r="T1880" i="1" a="1"/>
  <c r="S1880" i="1" a="1"/>
  <c r="R1880" i="1" a="1"/>
  <c r="Q1880" i="1" a="1"/>
  <c r="P1880" i="1" a="1"/>
  <c r="Z1879" i="1"/>
  <c r="Y1879" i="1" a="1"/>
  <c r="X1879" i="1"/>
  <c r="W1879" i="1" a="1"/>
  <c r="V1879" i="1" a="1"/>
  <c r="U1879" i="1" a="1"/>
  <c r="T1879" i="1" a="1"/>
  <c r="S1879" i="1" a="1"/>
  <c r="R1879" i="1" a="1"/>
  <c r="Q1879" i="1" a="1"/>
  <c r="P1879" i="1" a="1"/>
  <c r="Z1878" i="1"/>
  <c r="Y1878" i="1" a="1"/>
  <c r="X1878" i="1"/>
  <c r="W1878" i="1" a="1"/>
  <c r="V1878" i="1" a="1"/>
  <c r="U1878" i="1" a="1"/>
  <c r="T1878" i="1" a="1"/>
  <c r="S1878" i="1" a="1"/>
  <c r="R1878" i="1" a="1"/>
  <c r="Q1878" i="1" a="1"/>
  <c r="P1878" i="1" a="1"/>
  <c r="Z1877" i="1"/>
  <c r="Y1877" i="1" a="1"/>
  <c r="X1877" i="1"/>
  <c r="W1877" i="1" a="1"/>
  <c r="V1877" i="1" a="1"/>
  <c r="U1877" i="1" a="1"/>
  <c r="T1877" i="1" a="1"/>
  <c r="S1877" i="1" a="1"/>
  <c r="R1877" i="1" a="1"/>
  <c r="Q1877" i="1" a="1"/>
  <c r="P1877" i="1" a="1"/>
  <c r="Z1876" i="1"/>
  <c r="Y1876" i="1" a="1"/>
  <c r="X1876" i="1"/>
  <c r="W1876" i="1" a="1"/>
  <c r="V1876" i="1" a="1"/>
  <c r="U1876" i="1" a="1"/>
  <c r="T1876" i="1" a="1"/>
  <c r="S1876" i="1" a="1"/>
  <c r="R1876" i="1" a="1"/>
  <c r="Q1876" i="1" a="1"/>
  <c r="P1876" i="1" a="1"/>
  <c r="Z1875" i="1"/>
  <c r="Y1875" i="1" a="1"/>
  <c r="X1875" i="1"/>
  <c r="W1875" i="1" a="1"/>
  <c r="V1875" i="1" a="1"/>
  <c r="U1875" i="1" a="1"/>
  <c r="T1875" i="1" a="1"/>
  <c r="S1875" i="1" a="1"/>
  <c r="R1875" i="1" a="1"/>
  <c r="Q1875" i="1" a="1"/>
  <c r="P1875" i="1" a="1"/>
  <c r="Z1874" i="1"/>
  <c r="Y1874" i="1" a="1"/>
  <c r="X1874" i="1"/>
  <c r="W1874" i="1" a="1"/>
  <c r="V1874" i="1" a="1"/>
  <c r="U1874" i="1" a="1"/>
  <c r="T1874" i="1" a="1"/>
  <c r="S1874" i="1" a="1"/>
  <c r="R1874" i="1" a="1"/>
  <c r="Q1874" i="1" a="1"/>
  <c r="P1874" i="1" a="1"/>
  <c r="Z1873" i="1"/>
  <c r="Y1873" i="1" a="1"/>
  <c r="X1873" i="1"/>
  <c r="W1873" i="1" a="1"/>
  <c r="V1873" i="1" a="1"/>
  <c r="U1873" i="1" a="1"/>
  <c r="T1873" i="1" a="1"/>
  <c r="S1873" i="1" a="1"/>
  <c r="R1873" i="1" a="1"/>
  <c r="Q1873" i="1" a="1"/>
  <c r="P1873" i="1" a="1"/>
  <c r="Z1872" i="1"/>
  <c r="Y1872" i="1" a="1"/>
  <c r="X1872" i="1"/>
  <c r="W1872" i="1" a="1"/>
  <c r="V1872" i="1" a="1"/>
  <c r="U1872" i="1" a="1"/>
  <c r="T1872" i="1" a="1"/>
  <c r="S1872" i="1" a="1"/>
  <c r="R1872" i="1" a="1"/>
  <c r="Q1872" i="1" a="1"/>
  <c r="P1872" i="1" a="1"/>
  <c r="Z1871" i="1"/>
  <c r="Y1871" i="1" a="1"/>
  <c r="X1871" i="1"/>
  <c r="W1871" i="1" a="1"/>
  <c r="V1871" i="1" a="1"/>
  <c r="U1871" i="1" a="1"/>
  <c r="T1871" i="1" a="1"/>
  <c r="S1871" i="1" a="1"/>
  <c r="R1871" i="1" a="1"/>
  <c r="Q1871" i="1" a="1"/>
  <c r="P1871" i="1" a="1"/>
  <c r="Z1870" i="1"/>
  <c r="Y1870" i="1" a="1"/>
  <c r="X1870" i="1"/>
  <c r="W1870" i="1" a="1"/>
  <c r="V1870" i="1" a="1"/>
  <c r="U1870" i="1" a="1"/>
  <c r="T1870" i="1" a="1"/>
  <c r="S1870" i="1" a="1"/>
  <c r="R1870" i="1" a="1"/>
  <c r="Q1870" i="1" a="1"/>
  <c r="P1870" i="1" a="1"/>
  <c r="Z1869" i="1"/>
  <c r="Y1869" i="1" a="1"/>
  <c r="X1869" i="1"/>
  <c r="W1869" i="1" a="1"/>
  <c r="V1869" i="1" a="1"/>
  <c r="U1869" i="1" a="1"/>
  <c r="T1869" i="1" a="1"/>
  <c r="S1869" i="1" a="1"/>
  <c r="R1869" i="1" a="1"/>
  <c r="Q1869" i="1" a="1"/>
  <c r="P1869" i="1" a="1"/>
  <c r="Z1868" i="1"/>
  <c r="Y1868" i="1" a="1"/>
  <c r="X1868" i="1"/>
  <c r="W1868" i="1" a="1"/>
  <c r="V1868" i="1" a="1"/>
  <c r="U1868" i="1" a="1"/>
  <c r="T1868" i="1" a="1"/>
  <c r="S1868" i="1" a="1"/>
  <c r="R1868" i="1" a="1"/>
  <c r="Q1868" i="1" a="1"/>
  <c r="P1868" i="1" a="1"/>
  <c r="Z1867" i="1"/>
  <c r="Y1867" i="1" a="1"/>
  <c r="X1867" i="1"/>
  <c r="W1867" i="1" a="1"/>
  <c r="V1867" i="1" a="1"/>
  <c r="U1867" i="1" a="1"/>
  <c r="T1867" i="1" a="1"/>
  <c r="S1867" i="1" a="1"/>
  <c r="R1867" i="1" a="1"/>
  <c r="Q1867" i="1" a="1"/>
  <c r="P1867" i="1" a="1"/>
  <c r="Z1866" i="1"/>
  <c r="Y1866" i="1" a="1"/>
  <c r="X1866" i="1"/>
  <c r="W1866" i="1" a="1"/>
  <c r="V1866" i="1" a="1"/>
  <c r="U1866" i="1" a="1"/>
  <c r="T1866" i="1" a="1"/>
  <c r="S1866" i="1" a="1"/>
  <c r="R1866" i="1" a="1"/>
  <c r="Q1866" i="1" a="1"/>
  <c r="P1866" i="1" a="1"/>
  <c r="Z1865" i="1"/>
  <c r="Y1865" i="1" a="1"/>
  <c r="X1865" i="1"/>
  <c r="W1865" i="1" a="1"/>
  <c r="V1865" i="1" a="1"/>
  <c r="U1865" i="1" a="1"/>
  <c r="T1865" i="1" a="1"/>
  <c r="S1865" i="1" a="1"/>
  <c r="R1865" i="1" a="1"/>
  <c r="Q1865" i="1" a="1"/>
  <c r="P1865" i="1" a="1"/>
  <c r="Z1864" i="1"/>
  <c r="Y1864" i="1" a="1"/>
  <c r="X1864" i="1"/>
  <c r="W1864" i="1" a="1"/>
  <c r="V1864" i="1" a="1"/>
  <c r="U1864" i="1" a="1"/>
  <c r="T1864" i="1" a="1"/>
  <c r="S1864" i="1" a="1"/>
  <c r="R1864" i="1" a="1"/>
  <c r="Q1864" i="1" a="1"/>
  <c r="P1864" i="1" a="1"/>
  <c r="Z1863" i="1"/>
  <c r="Y1863" i="1" a="1"/>
  <c r="X1863" i="1"/>
  <c r="W1863" i="1" a="1"/>
  <c r="V1863" i="1" a="1"/>
  <c r="U1863" i="1" a="1"/>
  <c r="T1863" i="1" a="1"/>
  <c r="S1863" i="1" a="1"/>
  <c r="R1863" i="1" a="1"/>
  <c r="Q1863" i="1" a="1"/>
  <c r="P1863" i="1" a="1"/>
  <c r="Z1862" i="1"/>
  <c r="Y1862" i="1" a="1"/>
  <c r="X1862" i="1"/>
  <c r="W1862" i="1" a="1"/>
  <c r="V1862" i="1" a="1"/>
  <c r="U1862" i="1" a="1"/>
  <c r="T1862" i="1" a="1"/>
  <c r="S1862" i="1" a="1"/>
  <c r="R1862" i="1" a="1"/>
  <c r="Q1862" i="1" a="1"/>
  <c r="P1862" i="1" a="1"/>
  <c r="Z1861" i="1"/>
  <c r="Y1861" i="1" a="1"/>
  <c r="X1861" i="1"/>
  <c r="W1861" i="1" a="1"/>
  <c r="V1861" i="1" a="1"/>
  <c r="U1861" i="1" a="1"/>
  <c r="T1861" i="1" a="1"/>
  <c r="S1861" i="1" a="1"/>
  <c r="R1861" i="1" a="1"/>
  <c r="Q1861" i="1" a="1"/>
  <c r="P1861" i="1" a="1"/>
  <c r="Z1860" i="1"/>
  <c r="Y1860" i="1" a="1"/>
  <c r="X1860" i="1"/>
  <c r="W1860" i="1" a="1"/>
  <c r="V1860" i="1" a="1"/>
  <c r="U1860" i="1" a="1"/>
  <c r="T1860" i="1" a="1"/>
  <c r="S1860" i="1" a="1"/>
  <c r="R1860" i="1" a="1"/>
  <c r="Q1860" i="1" a="1"/>
  <c r="P1860" i="1" a="1"/>
  <c r="Z1859" i="1"/>
  <c r="Y1859" i="1" a="1"/>
  <c r="X1859" i="1"/>
  <c r="W1859" i="1" a="1"/>
  <c r="V1859" i="1" a="1"/>
  <c r="U1859" i="1" a="1"/>
  <c r="T1859" i="1" a="1"/>
  <c r="S1859" i="1" a="1"/>
  <c r="R1859" i="1" a="1"/>
  <c r="Q1859" i="1" a="1"/>
  <c r="P1859" i="1" a="1"/>
  <c r="Z1858" i="1"/>
  <c r="Y1858" i="1" a="1"/>
  <c r="X1858" i="1"/>
  <c r="W1858" i="1" a="1"/>
  <c r="V1858" i="1" a="1"/>
  <c r="U1858" i="1" a="1"/>
  <c r="T1858" i="1" a="1"/>
  <c r="S1858" i="1" a="1"/>
  <c r="R1858" i="1" a="1"/>
  <c r="Q1858" i="1" a="1"/>
  <c r="P1858" i="1" a="1"/>
  <c r="Z1857" i="1"/>
  <c r="Y1857" i="1" a="1"/>
  <c r="X1857" i="1"/>
  <c r="W1857" i="1" a="1"/>
  <c r="V1857" i="1" a="1"/>
  <c r="U1857" i="1" a="1"/>
  <c r="T1857" i="1" a="1"/>
  <c r="S1857" i="1" a="1"/>
  <c r="R1857" i="1" a="1"/>
  <c r="Q1857" i="1" a="1"/>
  <c r="P1857" i="1" a="1"/>
  <c r="Z1856" i="1"/>
  <c r="Y1856" i="1" a="1"/>
  <c r="X1856" i="1"/>
  <c r="W1856" i="1" a="1"/>
  <c r="V1856" i="1" a="1"/>
  <c r="U1856" i="1" a="1"/>
  <c r="T1856" i="1" a="1"/>
  <c r="S1856" i="1" a="1"/>
  <c r="R1856" i="1" a="1"/>
  <c r="Q1856" i="1" a="1"/>
  <c r="P1856" i="1" a="1"/>
  <c r="Z1855" i="1"/>
  <c r="Y1855" i="1" a="1"/>
  <c r="X1855" i="1"/>
  <c r="W1855" i="1" a="1"/>
  <c r="V1855" i="1" a="1"/>
  <c r="U1855" i="1" a="1"/>
  <c r="T1855" i="1" a="1"/>
  <c r="S1855" i="1" a="1"/>
  <c r="R1855" i="1" a="1"/>
  <c r="Q1855" i="1" a="1"/>
  <c r="P1855" i="1" a="1"/>
  <c r="Z1854" i="1"/>
  <c r="Y1854" i="1" a="1"/>
  <c r="X1854" i="1"/>
  <c r="W1854" i="1" a="1"/>
  <c r="V1854" i="1" a="1"/>
  <c r="U1854" i="1" a="1"/>
  <c r="T1854" i="1" a="1"/>
  <c r="S1854" i="1" a="1"/>
  <c r="R1854" i="1" a="1"/>
  <c r="Q1854" i="1" a="1"/>
  <c r="P1854" i="1" a="1"/>
  <c r="Z1853" i="1"/>
  <c r="Y1853" i="1" a="1"/>
  <c r="X1853" i="1"/>
  <c r="W1853" i="1" a="1"/>
  <c r="V1853" i="1" a="1"/>
  <c r="U1853" i="1" a="1"/>
  <c r="T1853" i="1" a="1"/>
  <c r="S1853" i="1" a="1"/>
  <c r="R1853" i="1" a="1"/>
  <c r="Q1853" i="1" a="1"/>
  <c r="P1853" i="1" a="1"/>
  <c r="Z1852" i="1"/>
  <c r="Y1852" i="1" a="1"/>
  <c r="X1852" i="1"/>
  <c r="W1852" i="1" a="1"/>
  <c r="V1852" i="1" a="1"/>
  <c r="U1852" i="1" a="1"/>
  <c r="T1852" i="1" a="1"/>
  <c r="S1852" i="1" a="1"/>
  <c r="R1852" i="1" a="1"/>
  <c r="Q1852" i="1" a="1"/>
  <c r="P1852" i="1" a="1"/>
  <c r="Z1851" i="1"/>
  <c r="Y1851" i="1" a="1"/>
  <c r="X1851" i="1"/>
  <c r="W1851" i="1" a="1"/>
  <c r="V1851" i="1" a="1"/>
  <c r="U1851" i="1" a="1"/>
  <c r="T1851" i="1" a="1"/>
  <c r="S1851" i="1" a="1"/>
  <c r="R1851" i="1" a="1"/>
  <c r="Q1851" i="1" a="1"/>
  <c r="P1851" i="1" a="1"/>
  <c r="Z1850" i="1"/>
  <c r="Y1850" i="1" a="1"/>
  <c r="X1850" i="1"/>
  <c r="W1850" i="1" a="1"/>
  <c r="V1850" i="1" a="1"/>
  <c r="U1850" i="1" a="1"/>
  <c r="T1850" i="1" a="1"/>
  <c r="S1850" i="1" a="1"/>
  <c r="R1850" i="1" a="1"/>
  <c r="Q1850" i="1" a="1"/>
  <c r="P1850" i="1" a="1"/>
  <c r="Z1849" i="1"/>
  <c r="Y1849" i="1" a="1"/>
  <c r="X1849" i="1"/>
  <c r="W1849" i="1" a="1"/>
  <c r="V1849" i="1" a="1"/>
  <c r="U1849" i="1" a="1"/>
  <c r="T1849" i="1" a="1"/>
  <c r="S1849" i="1" a="1"/>
  <c r="R1849" i="1" a="1"/>
  <c r="Q1849" i="1" a="1"/>
  <c r="P1849" i="1" a="1"/>
  <c r="Z1848" i="1"/>
  <c r="Y1848" i="1" a="1"/>
  <c r="X1848" i="1"/>
  <c r="W1848" i="1" a="1"/>
  <c r="V1848" i="1" a="1"/>
  <c r="U1848" i="1" a="1"/>
  <c r="T1848" i="1" a="1"/>
  <c r="S1848" i="1" a="1"/>
  <c r="R1848" i="1" a="1"/>
  <c r="Q1848" i="1" a="1"/>
  <c r="P1848" i="1" a="1"/>
  <c r="Z1847" i="1"/>
  <c r="Y1847" i="1" a="1"/>
  <c r="X1847" i="1"/>
  <c r="W1847" i="1" a="1"/>
  <c r="V1847" i="1" a="1"/>
  <c r="U1847" i="1" a="1"/>
  <c r="T1847" i="1" a="1"/>
  <c r="S1847" i="1" a="1"/>
  <c r="R1847" i="1" a="1"/>
  <c r="Q1847" i="1" a="1"/>
  <c r="P1847" i="1" a="1"/>
  <c r="Z1846" i="1"/>
  <c r="Y1846" i="1" a="1"/>
  <c r="X1846" i="1"/>
  <c r="W1846" i="1" a="1"/>
  <c r="V1846" i="1" a="1"/>
  <c r="U1846" i="1" a="1"/>
  <c r="T1846" i="1" a="1"/>
  <c r="S1846" i="1" a="1"/>
  <c r="R1846" i="1" a="1"/>
  <c r="Q1846" i="1" a="1"/>
  <c r="P1846" i="1" a="1"/>
  <c r="Z1845" i="1"/>
  <c r="Y1845" i="1" a="1"/>
  <c r="X1845" i="1"/>
  <c r="W1845" i="1" a="1"/>
  <c r="V1845" i="1" a="1"/>
  <c r="U1845" i="1" a="1"/>
  <c r="T1845" i="1" a="1"/>
  <c r="S1845" i="1" a="1"/>
  <c r="R1845" i="1" a="1"/>
  <c r="Q1845" i="1" a="1"/>
  <c r="P1845" i="1" a="1"/>
  <c r="Z1844" i="1"/>
  <c r="Y1844" i="1" a="1"/>
  <c r="X1844" i="1"/>
  <c r="W1844" i="1" a="1"/>
  <c r="V1844" i="1" a="1"/>
  <c r="U1844" i="1" a="1"/>
  <c r="T1844" i="1" a="1"/>
  <c r="S1844" i="1" a="1"/>
  <c r="R1844" i="1" a="1"/>
  <c r="Q1844" i="1" a="1"/>
  <c r="P1844" i="1" a="1"/>
  <c r="Z1843" i="1"/>
  <c r="Y1843" i="1" a="1"/>
  <c r="X1843" i="1"/>
  <c r="W1843" i="1" a="1"/>
  <c r="V1843" i="1" a="1"/>
  <c r="U1843" i="1" a="1"/>
  <c r="T1843" i="1" a="1"/>
  <c r="S1843" i="1" a="1"/>
  <c r="R1843" i="1" a="1"/>
  <c r="Q1843" i="1" a="1"/>
  <c r="P1843" i="1" a="1"/>
  <c r="Z1842" i="1"/>
  <c r="Y1842" i="1" a="1"/>
  <c r="X1842" i="1"/>
  <c r="W1842" i="1" a="1"/>
  <c r="V1842" i="1" a="1"/>
  <c r="U1842" i="1" a="1"/>
  <c r="T1842" i="1" a="1"/>
  <c r="S1842" i="1" a="1"/>
  <c r="R1842" i="1" a="1"/>
  <c r="Q1842" i="1" a="1"/>
  <c r="P1842" i="1" a="1"/>
  <c r="Z1841" i="1"/>
  <c r="Y1841" i="1" a="1"/>
  <c r="X1841" i="1"/>
  <c r="W1841" i="1" a="1"/>
  <c r="V1841" i="1" a="1"/>
  <c r="U1841" i="1" a="1"/>
  <c r="T1841" i="1" a="1"/>
  <c r="S1841" i="1" a="1"/>
  <c r="R1841" i="1" a="1"/>
  <c r="Q1841" i="1" a="1"/>
  <c r="P1841" i="1" a="1"/>
  <c r="Z1840" i="1"/>
  <c r="Y1840" i="1" a="1"/>
  <c r="X1840" i="1"/>
  <c r="W1840" i="1" a="1"/>
  <c r="V1840" i="1" a="1"/>
  <c r="U1840" i="1" a="1"/>
  <c r="T1840" i="1" a="1"/>
  <c r="S1840" i="1" a="1"/>
  <c r="R1840" i="1" a="1"/>
  <c r="Q1840" i="1" a="1"/>
  <c r="P1840" i="1" a="1"/>
  <c r="Z1839" i="1"/>
  <c r="Y1839" i="1" a="1"/>
  <c r="X1839" i="1"/>
  <c r="W1839" i="1" a="1"/>
  <c r="V1839" i="1" a="1"/>
  <c r="U1839" i="1" a="1"/>
  <c r="T1839" i="1" a="1"/>
  <c r="S1839" i="1" a="1"/>
  <c r="R1839" i="1" a="1"/>
  <c r="Q1839" i="1" a="1"/>
  <c r="P1839" i="1" a="1"/>
  <c r="Z1838" i="1"/>
  <c r="Y1838" i="1" a="1"/>
  <c r="X1838" i="1"/>
  <c r="W1838" i="1" a="1"/>
  <c r="V1838" i="1" a="1"/>
  <c r="U1838" i="1" a="1"/>
  <c r="T1838" i="1" a="1"/>
  <c r="S1838" i="1" a="1"/>
  <c r="R1838" i="1" a="1"/>
  <c r="Q1838" i="1" a="1"/>
  <c r="P1838" i="1" a="1"/>
  <c r="Z1837" i="1"/>
  <c r="Y1837" i="1" a="1"/>
  <c r="X1837" i="1"/>
  <c r="W1837" i="1" a="1"/>
  <c r="V1837" i="1" a="1"/>
  <c r="U1837" i="1" a="1"/>
  <c r="T1837" i="1" a="1"/>
  <c r="S1837" i="1" a="1"/>
  <c r="R1837" i="1" a="1"/>
  <c r="Q1837" i="1" a="1"/>
  <c r="P1837" i="1" a="1"/>
  <c r="Z1836" i="1"/>
  <c r="Y1836" i="1" a="1"/>
  <c r="X1836" i="1"/>
  <c r="W1836" i="1" a="1"/>
  <c r="V1836" i="1" a="1"/>
  <c r="U1836" i="1" a="1"/>
  <c r="T1836" i="1" a="1"/>
  <c r="S1836" i="1" a="1"/>
  <c r="R1836" i="1" a="1"/>
  <c r="Q1836" i="1" a="1"/>
  <c r="P1836" i="1" a="1"/>
  <c r="Z1835" i="1"/>
  <c r="Y1835" i="1" a="1"/>
  <c r="X1835" i="1"/>
  <c r="W1835" i="1" a="1"/>
  <c r="V1835" i="1" a="1"/>
  <c r="U1835" i="1" a="1"/>
  <c r="T1835" i="1" a="1"/>
  <c r="S1835" i="1" a="1"/>
  <c r="R1835" i="1" a="1"/>
  <c r="Q1835" i="1" a="1"/>
  <c r="P1835" i="1" a="1"/>
  <c r="Z1834" i="1"/>
  <c r="Y1834" i="1" a="1"/>
  <c r="X1834" i="1"/>
  <c r="W1834" i="1" a="1"/>
  <c r="V1834" i="1" a="1"/>
  <c r="U1834" i="1" a="1"/>
  <c r="T1834" i="1" a="1"/>
  <c r="S1834" i="1" a="1"/>
  <c r="R1834" i="1" a="1"/>
  <c r="Q1834" i="1" a="1"/>
  <c r="P1834" i="1" a="1"/>
  <c r="Z1833" i="1"/>
  <c r="Y1833" i="1" a="1"/>
  <c r="X1833" i="1"/>
  <c r="W1833" i="1" a="1"/>
  <c r="V1833" i="1" a="1"/>
  <c r="U1833" i="1" a="1"/>
  <c r="T1833" i="1" a="1"/>
  <c r="S1833" i="1" a="1"/>
  <c r="R1833" i="1" a="1"/>
  <c r="Q1833" i="1" a="1"/>
  <c r="P1833" i="1" a="1"/>
  <c r="Z1832" i="1"/>
  <c r="Y1832" i="1" a="1"/>
  <c r="X1832" i="1"/>
  <c r="W1832" i="1" a="1"/>
  <c r="V1832" i="1" a="1"/>
  <c r="U1832" i="1" a="1"/>
  <c r="T1832" i="1" a="1"/>
  <c r="S1832" i="1" a="1"/>
  <c r="R1832" i="1" a="1"/>
  <c r="Q1832" i="1" a="1"/>
  <c r="P1832" i="1" a="1"/>
  <c r="Z1831" i="1"/>
  <c r="Y1831" i="1" a="1"/>
  <c r="X1831" i="1"/>
  <c r="W1831" i="1" a="1"/>
  <c r="V1831" i="1" a="1"/>
  <c r="U1831" i="1" a="1"/>
  <c r="T1831" i="1" a="1"/>
  <c r="S1831" i="1" a="1"/>
  <c r="R1831" i="1" a="1"/>
  <c r="Q1831" i="1" a="1"/>
  <c r="P1831" i="1" a="1"/>
  <c r="Z1830" i="1"/>
  <c r="Y1830" i="1" a="1"/>
  <c r="X1830" i="1"/>
  <c r="W1830" i="1" a="1"/>
  <c r="V1830" i="1" a="1"/>
  <c r="U1830" i="1" a="1"/>
  <c r="T1830" i="1" a="1"/>
  <c r="S1830" i="1" a="1"/>
  <c r="R1830" i="1" a="1"/>
  <c r="Q1830" i="1" a="1"/>
  <c r="P1830" i="1" a="1"/>
  <c r="Z1829" i="1"/>
  <c r="Y1829" i="1" a="1"/>
  <c r="X1829" i="1"/>
  <c r="W1829" i="1" a="1"/>
  <c r="V1829" i="1" a="1"/>
  <c r="U1829" i="1" a="1"/>
  <c r="T1829" i="1" a="1"/>
  <c r="S1829" i="1" a="1"/>
  <c r="R1829" i="1" a="1"/>
  <c r="Q1829" i="1" a="1"/>
  <c r="P1829" i="1" a="1"/>
  <c r="Z1828" i="1"/>
  <c r="Y1828" i="1" a="1"/>
  <c r="X1828" i="1"/>
  <c r="W1828" i="1" a="1"/>
  <c r="V1828" i="1" a="1"/>
  <c r="U1828" i="1" a="1"/>
  <c r="T1828" i="1" a="1"/>
  <c r="S1828" i="1" a="1"/>
  <c r="R1828" i="1" a="1"/>
  <c r="Q1828" i="1" a="1"/>
  <c r="P1828" i="1" a="1"/>
  <c r="Z1827" i="1"/>
  <c r="Y1827" i="1" a="1"/>
  <c r="X1827" i="1"/>
  <c r="W1827" i="1" a="1"/>
  <c r="V1827" i="1" a="1"/>
  <c r="U1827" i="1" a="1"/>
  <c r="T1827" i="1" a="1"/>
  <c r="S1827" i="1" a="1"/>
  <c r="R1827" i="1" a="1"/>
  <c r="Q1827" i="1" a="1"/>
  <c r="P1827" i="1" a="1"/>
  <c r="Z1826" i="1"/>
  <c r="Y1826" i="1" a="1"/>
  <c r="X1826" i="1"/>
  <c r="W1826" i="1" a="1"/>
  <c r="V1826" i="1" a="1"/>
  <c r="U1826" i="1" a="1"/>
  <c r="T1826" i="1" a="1"/>
  <c r="S1826" i="1" a="1"/>
  <c r="R1826" i="1" a="1"/>
  <c r="Q1826" i="1" a="1"/>
  <c r="P1826" i="1" a="1"/>
  <c r="Z1825" i="1"/>
  <c r="Y1825" i="1" a="1"/>
  <c r="X1825" i="1"/>
  <c r="W1825" i="1" a="1"/>
  <c r="V1825" i="1" a="1"/>
  <c r="U1825" i="1" a="1"/>
  <c r="T1825" i="1" a="1"/>
  <c r="S1825" i="1" a="1"/>
  <c r="R1825" i="1" a="1"/>
  <c r="Q1825" i="1" a="1"/>
  <c r="P1825" i="1" a="1"/>
  <c r="Z1824" i="1"/>
  <c r="Y1824" i="1" a="1"/>
  <c r="X1824" i="1"/>
  <c r="W1824" i="1" a="1"/>
  <c r="V1824" i="1" a="1"/>
  <c r="U1824" i="1" a="1"/>
  <c r="T1824" i="1" a="1"/>
  <c r="S1824" i="1" a="1"/>
  <c r="R1824" i="1" a="1"/>
  <c r="Q1824" i="1" a="1"/>
  <c r="P1824" i="1" a="1"/>
  <c r="Z1823" i="1"/>
  <c r="Y1823" i="1" a="1"/>
  <c r="X1823" i="1"/>
  <c r="W1823" i="1" a="1"/>
  <c r="V1823" i="1" a="1"/>
  <c r="U1823" i="1" a="1"/>
  <c r="T1823" i="1" a="1"/>
  <c r="S1823" i="1" a="1"/>
  <c r="R1823" i="1" a="1"/>
  <c r="Q1823" i="1" a="1"/>
  <c r="P1823" i="1" a="1"/>
  <c r="Z1822" i="1"/>
  <c r="Y1822" i="1" a="1"/>
  <c r="X1822" i="1"/>
  <c r="W1822" i="1" a="1"/>
  <c r="V1822" i="1" a="1"/>
  <c r="U1822" i="1" a="1"/>
  <c r="T1822" i="1" a="1"/>
  <c r="S1822" i="1" a="1"/>
  <c r="R1822" i="1" a="1"/>
  <c r="Q1822" i="1" a="1"/>
  <c r="P1822" i="1" a="1"/>
  <c r="Z1821" i="1"/>
  <c r="Y1821" i="1" a="1"/>
  <c r="X1821" i="1"/>
  <c r="W1821" i="1" a="1"/>
  <c r="V1821" i="1" a="1"/>
  <c r="U1821" i="1" a="1"/>
  <c r="T1821" i="1" a="1"/>
  <c r="S1821" i="1" a="1"/>
  <c r="R1821" i="1" a="1"/>
  <c r="Q1821" i="1" a="1"/>
  <c r="P1821" i="1" a="1"/>
  <c r="Z1820" i="1"/>
  <c r="Y1820" i="1" a="1"/>
  <c r="X1820" i="1"/>
  <c r="W1820" i="1" a="1"/>
  <c r="V1820" i="1" a="1"/>
  <c r="U1820" i="1" a="1"/>
  <c r="T1820" i="1" a="1"/>
  <c r="S1820" i="1" a="1"/>
  <c r="R1820" i="1" a="1"/>
  <c r="Q1820" i="1" a="1"/>
  <c r="P1820" i="1" a="1"/>
  <c r="Z1819" i="1"/>
  <c r="Y1819" i="1" a="1"/>
  <c r="X1819" i="1"/>
  <c r="W1819" i="1" a="1"/>
  <c r="V1819" i="1" a="1"/>
  <c r="U1819" i="1" a="1"/>
  <c r="T1819" i="1" a="1"/>
  <c r="S1819" i="1" a="1"/>
  <c r="R1819" i="1" a="1"/>
  <c r="Q1819" i="1" a="1"/>
  <c r="P1819" i="1" a="1"/>
  <c r="Z1818" i="1"/>
  <c r="Y1818" i="1" a="1"/>
  <c r="X1818" i="1"/>
  <c r="W1818" i="1" a="1"/>
  <c r="V1818" i="1" a="1"/>
  <c r="U1818" i="1" a="1"/>
  <c r="T1818" i="1" a="1"/>
  <c r="S1818" i="1" a="1"/>
  <c r="R1818" i="1" a="1"/>
  <c r="Q1818" i="1" a="1"/>
  <c r="P1818" i="1" a="1"/>
  <c r="Z1817" i="1"/>
  <c r="Y1817" i="1" a="1"/>
  <c r="X1817" i="1"/>
  <c r="W1817" i="1" a="1"/>
  <c r="V1817" i="1" a="1"/>
  <c r="U1817" i="1" a="1"/>
  <c r="T1817" i="1" a="1"/>
  <c r="S1817" i="1" a="1"/>
  <c r="R1817" i="1" a="1"/>
  <c r="Q1817" i="1" a="1"/>
  <c r="P1817" i="1" a="1"/>
  <c r="Z1816" i="1"/>
  <c r="Y1816" i="1" a="1"/>
  <c r="X1816" i="1"/>
  <c r="W1816" i="1" a="1"/>
  <c r="V1816" i="1" a="1"/>
  <c r="U1816" i="1" a="1"/>
  <c r="T1816" i="1" a="1"/>
  <c r="S1816" i="1" a="1"/>
  <c r="R1816" i="1" a="1"/>
  <c r="Q1816" i="1" a="1"/>
  <c r="P1816" i="1" a="1"/>
  <c r="Z1815" i="1"/>
  <c r="Y1815" i="1" a="1"/>
  <c r="X1815" i="1"/>
  <c r="W1815" i="1" a="1"/>
  <c r="V1815" i="1" a="1"/>
  <c r="U1815" i="1" a="1"/>
  <c r="T1815" i="1" a="1"/>
  <c r="S1815" i="1" a="1"/>
  <c r="R1815" i="1" a="1"/>
  <c r="Q1815" i="1" a="1"/>
  <c r="P1815" i="1" a="1"/>
  <c r="Z1814" i="1"/>
  <c r="Y1814" i="1" a="1"/>
  <c r="X1814" i="1"/>
  <c r="W1814" i="1" a="1"/>
  <c r="V1814" i="1" a="1"/>
  <c r="U1814" i="1" a="1"/>
  <c r="T1814" i="1" a="1"/>
  <c r="S1814" i="1" a="1"/>
  <c r="R1814" i="1" a="1"/>
  <c r="Q1814" i="1" a="1"/>
  <c r="P1814" i="1" a="1"/>
  <c r="Z1813" i="1"/>
  <c r="Y1813" i="1" a="1"/>
  <c r="X1813" i="1"/>
  <c r="W1813" i="1" a="1"/>
  <c r="V1813" i="1" a="1"/>
  <c r="U1813" i="1" a="1"/>
  <c r="T1813" i="1" a="1"/>
  <c r="S1813" i="1" a="1"/>
  <c r="R1813" i="1" a="1"/>
  <c r="Q1813" i="1" a="1"/>
  <c r="P1813" i="1" a="1"/>
  <c r="Z1812" i="1"/>
  <c r="Y1812" i="1" a="1"/>
  <c r="X1812" i="1"/>
  <c r="W1812" i="1" a="1"/>
  <c r="V1812" i="1" a="1"/>
  <c r="U1812" i="1" a="1"/>
  <c r="T1812" i="1" a="1"/>
  <c r="S1812" i="1" a="1"/>
  <c r="R1812" i="1" a="1"/>
  <c r="Q1812" i="1" a="1"/>
  <c r="P1812" i="1" a="1"/>
  <c r="Z1811" i="1"/>
  <c r="Y1811" i="1" a="1"/>
  <c r="X1811" i="1"/>
  <c r="W1811" i="1" a="1"/>
  <c r="V1811" i="1" a="1"/>
  <c r="U1811" i="1" a="1"/>
  <c r="T1811" i="1" a="1"/>
  <c r="S1811" i="1" a="1"/>
  <c r="R1811" i="1" a="1"/>
  <c r="Q1811" i="1" a="1"/>
  <c r="P1811" i="1" a="1"/>
  <c r="Z1810" i="1"/>
  <c r="Y1810" i="1" a="1"/>
  <c r="X1810" i="1"/>
  <c r="W1810" i="1" a="1"/>
  <c r="V1810" i="1" a="1"/>
  <c r="U1810" i="1" a="1"/>
  <c r="T1810" i="1" a="1"/>
  <c r="S1810" i="1" a="1"/>
  <c r="R1810" i="1" a="1"/>
  <c r="Q1810" i="1" a="1"/>
  <c r="P1810" i="1" a="1"/>
  <c r="Z1809" i="1"/>
  <c r="Y1809" i="1" a="1"/>
  <c r="X1809" i="1"/>
  <c r="W1809" i="1" a="1"/>
  <c r="V1809" i="1" a="1"/>
  <c r="U1809" i="1" a="1"/>
  <c r="T1809" i="1" a="1"/>
  <c r="S1809" i="1" a="1"/>
  <c r="R1809" i="1" a="1"/>
  <c r="Q1809" i="1" a="1"/>
  <c r="P1809" i="1" a="1"/>
  <c r="Z1808" i="1"/>
  <c r="Y1808" i="1" a="1"/>
  <c r="X1808" i="1"/>
  <c r="W1808" i="1" a="1"/>
  <c r="V1808" i="1" a="1"/>
  <c r="U1808" i="1" a="1"/>
  <c r="T1808" i="1" a="1"/>
  <c r="S1808" i="1" a="1"/>
  <c r="R1808" i="1" a="1"/>
  <c r="Q1808" i="1" a="1"/>
  <c r="P1808" i="1" a="1"/>
  <c r="Z1807" i="1"/>
  <c r="Y1807" i="1" a="1"/>
  <c r="X1807" i="1"/>
  <c r="W1807" i="1" a="1"/>
  <c r="V1807" i="1" a="1"/>
  <c r="U1807" i="1" a="1"/>
  <c r="T1807" i="1" a="1"/>
  <c r="S1807" i="1" a="1"/>
  <c r="R1807" i="1" a="1"/>
  <c r="Q1807" i="1" a="1"/>
  <c r="P1807" i="1" a="1"/>
  <c r="Z1806" i="1"/>
  <c r="Y1806" i="1" a="1"/>
  <c r="X1806" i="1"/>
  <c r="W1806" i="1" a="1"/>
  <c r="V1806" i="1" a="1"/>
  <c r="U1806" i="1" a="1"/>
  <c r="T1806" i="1" a="1"/>
  <c r="S1806" i="1" a="1"/>
  <c r="R1806" i="1" a="1"/>
  <c r="Q1806" i="1" a="1"/>
  <c r="P1806" i="1" a="1"/>
  <c r="Z1805" i="1"/>
  <c r="Y1805" i="1" a="1"/>
  <c r="X1805" i="1"/>
  <c r="W1805" i="1" a="1"/>
  <c r="V1805" i="1" a="1"/>
  <c r="U1805" i="1" a="1"/>
  <c r="T1805" i="1" a="1"/>
  <c r="S1805" i="1" a="1"/>
  <c r="R1805" i="1" a="1"/>
  <c r="Q1805" i="1" a="1"/>
  <c r="P1805" i="1" a="1"/>
  <c r="Z1804" i="1"/>
  <c r="Y1804" i="1" a="1"/>
  <c r="X1804" i="1"/>
  <c r="W1804" i="1" a="1"/>
  <c r="V1804" i="1" a="1"/>
  <c r="U1804" i="1" a="1"/>
  <c r="T1804" i="1" a="1"/>
  <c r="S1804" i="1" a="1"/>
  <c r="R1804" i="1" a="1"/>
  <c r="Q1804" i="1" a="1"/>
  <c r="P1804" i="1" a="1"/>
  <c r="Z1803" i="1"/>
  <c r="Y1803" i="1" a="1"/>
  <c r="X1803" i="1"/>
  <c r="W1803" i="1" a="1"/>
  <c r="V1803" i="1" a="1"/>
  <c r="U1803" i="1" a="1"/>
  <c r="T1803" i="1" a="1"/>
  <c r="S1803" i="1" a="1"/>
  <c r="R1803" i="1" a="1"/>
  <c r="Q1803" i="1" a="1"/>
  <c r="P1803" i="1" a="1"/>
  <c r="Z1802" i="1"/>
  <c r="Y1802" i="1" a="1"/>
  <c r="X1802" i="1"/>
  <c r="W1802" i="1" a="1"/>
  <c r="V1802" i="1" a="1"/>
  <c r="U1802" i="1" a="1"/>
  <c r="T1802" i="1" a="1"/>
  <c r="S1802" i="1" a="1"/>
  <c r="R1802" i="1" a="1"/>
  <c r="Q1802" i="1" a="1"/>
  <c r="P1802" i="1" a="1"/>
  <c r="Z1801" i="1"/>
  <c r="Y1801" i="1" a="1"/>
  <c r="X1801" i="1"/>
  <c r="W1801" i="1" a="1"/>
  <c r="V1801" i="1" a="1"/>
  <c r="U1801" i="1" a="1"/>
  <c r="T1801" i="1" a="1"/>
  <c r="S1801" i="1" a="1"/>
  <c r="R1801" i="1" a="1"/>
  <c r="Q1801" i="1" a="1"/>
  <c r="P1801" i="1" a="1"/>
  <c r="Z1800" i="1"/>
  <c r="Y1800" i="1" a="1"/>
  <c r="X1800" i="1"/>
  <c r="W1800" i="1" a="1"/>
  <c r="V1800" i="1" a="1"/>
  <c r="U1800" i="1" a="1"/>
  <c r="T1800" i="1" a="1"/>
  <c r="S1800" i="1" a="1"/>
  <c r="R1800" i="1" a="1"/>
  <c r="Q1800" i="1" a="1"/>
  <c r="P1800" i="1" a="1"/>
  <c r="Z1799" i="1"/>
  <c r="Y1799" i="1" a="1"/>
  <c r="X1799" i="1"/>
  <c r="W1799" i="1" a="1"/>
  <c r="V1799" i="1" a="1"/>
  <c r="U1799" i="1" a="1"/>
  <c r="T1799" i="1" a="1"/>
  <c r="S1799" i="1" a="1"/>
  <c r="R1799" i="1" a="1"/>
  <c r="Q1799" i="1" a="1"/>
  <c r="P1799" i="1" a="1"/>
  <c r="Z1798" i="1"/>
  <c r="Y1798" i="1" a="1"/>
  <c r="X1798" i="1"/>
  <c r="W1798" i="1" a="1"/>
  <c r="V1798" i="1" a="1"/>
  <c r="U1798" i="1" a="1"/>
  <c r="T1798" i="1" a="1"/>
  <c r="S1798" i="1" a="1"/>
  <c r="R1798" i="1" a="1"/>
  <c r="Q1798" i="1" a="1"/>
  <c r="P1798" i="1" a="1"/>
  <c r="Z1797" i="1"/>
  <c r="Y1797" i="1" a="1"/>
  <c r="X1797" i="1"/>
  <c r="W1797" i="1" a="1"/>
  <c r="V1797" i="1" a="1"/>
  <c r="U1797" i="1" a="1"/>
  <c r="T1797" i="1" a="1"/>
  <c r="S1797" i="1" a="1"/>
  <c r="R1797" i="1" a="1"/>
  <c r="Q1797" i="1" a="1"/>
  <c r="P1797" i="1" a="1"/>
  <c r="Z1796" i="1"/>
  <c r="Y1796" i="1" a="1"/>
  <c r="X1796" i="1"/>
  <c r="W1796" i="1" a="1"/>
  <c r="V1796" i="1" a="1"/>
  <c r="U1796" i="1" a="1"/>
  <c r="T1796" i="1" a="1"/>
  <c r="S1796" i="1" a="1"/>
  <c r="R1796" i="1" a="1"/>
  <c r="Q1796" i="1" a="1"/>
  <c r="P1796" i="1" a="1"/>
  <c r="Z1795" i="1"/>
  <c r="Y1795" i="1" a="1"/>
  <c r="X1795" i="1"/>
  <c r="W1795" i="1" a="1"/>
  <c r="V1795" i="1" a="1"/>
  <c r="U1795" i="1" a="1"/>
  <c r="T1795" i="1" a="1"/>
  <c r="S1795" i="1" a="1"/>
  <c r="R1795" i="1" a="1"/>
  <c r="Q1795" i="1" a="1"/>
  <c r="P1795" i="1" a="1"/>
  <c r="Z1794" i="1"/>
  <c r="Y1794" i="1" a="1"/>
  <c r="X1794" i="1"/>
  <c r="W1794" i="1" a="1"/>
  <c r="V1794" i="1" a="1"/>
  <c r="U1794" i="1" a="1"/>
  <c r="T1794" i="1" a="1"/>
  <c r="S1794" i="1" a="1"/>
  <c r="R1794" i="1" a="1"/>
  <c r="Q1794" i="1" a="1"/>
  <c r="P1794" i="1" a="1"/>
  <c r="Z1793" i="1"/>
  <c r="Y1793" i="1" a="1"/>
  <c r="X1793" i="1"/>
  <c r="W1793" i="1" a="1"/>
  <c r="V1793" i="1" a="1"/>
  <c r="U1793" i="1" a="1"/>
  <c r="T1793" i="1" a="1"/>
  <c r="S1793" i="1" a="1"/>
  <c r="R1793" i="1" a="1"/>
  <c r="Q1793" i="1" a="1"/>
  <c r="P1793" i="1" a="1"/>
  <c r="Z1792" i="1"/>
  <c r="Y1792" i="1" a="1"/>
  <c r="X1792" i="1"/>
  <c r="W1792" i="1" a="1"/>
  <c r="V1792" i="1" a="1"/>
  <c r="U1792" i="1" a="1"/>
  <c r="T1792" i="1" a="1"/>
  <c r="S1792" i="1" a="1"/>
  <c r="R1792" i="1" a="1"/>
  <c r="Q1792" i="1" a="1"/>
  <c r="P1792" i="1" a="1"/>
  <c r="Z1791" i="1"/>
  <c r="Y1791" i="1" a="1"/>
  <c r="X1791" i="1"/>
  <c r="W1791" i="1" a="1"/>
  <c r="V1791" i="1" a="1"/>
  <c r="U1791" i="1" a="1"/>
  <c r="T1791" i="1" a="1"/>
  <c r="S1791" i="1" a="1"/>
  <c r="R1791" i="1" a="1"/>
  <c r="Q1791" i="1" a="1"/>
  <c r="P1791" i="1" a="1"/>
  <c r="Z1790" i="1"/>
  <c r="Y1790" i="1" a="1"/>
  <c r="X1790" i="1"/>
  <c r="W1790" i="1" a="1"/>
  <c r="V1790" i="1" a="1"/>
  <c r="U1790" i="1" a="1"/>
  <c r="T1790" i="1" a="1"/>
  <c r="S1790" i="1" a="1"/>
  <c r="R1790" i="1" a="1"/>
  <c r="Q1790" i="1" a="1"/>
  <c r="P1790" i="1" a="1"/>
  <c r="Z1789" i="1"/>
  <c r="Y1789" i="1" a="1"/>
  <c r="X1789" i="1"/>
  <c r="W1789" i="1" a="1"/>
  <c r="V1789" i="1" a="1"/>
  <c r="U1789" i="1" a="1"/>
  <c r="T1789" i="1" a="1"/>
  <c r="S1789" i="1" a="1"/>
  <c r="R1789" i="1" a="1"/>
  <c r="Q1789" i="1" a="1"/>
  <c r="P1789" i="1" a="1"/>
  <c r="Z1788" i="1"/>
  <c r="Y1788" i="1" a="1"/>
  <c r="X1788" i="1"/>
  <c r="W1788" i="1" a="1"/>
  <c r="V1788" i="1" a="1"/>
  <c r="U1788" i="1" a="1"/>
  <c r="T1788" i="1" a="1"/>
  <c r="S1788" i="1" a="1"/>
  <c r="R1788" i="1" a="1"/>
  <c r="Q1788" i="1" a="1"/>
  <c r="P1788" i="1" a="1"/>
  <c r="Z1787" i="1"/>
  <c r="Y1787" i="1" a="1"/>
  <c r="X1787" i="1"/>
  <c r="W1787" i="1" a="1"/>
  <c r="V1787" i="1" a="1"/>
  <c r="U1787" i="1" a="1"/>
  <c r="T1787" i="1" a="1"/>
  <c r="S1787" i="1" a="1"/>
  <c r="R1787" i="1" a="1"/>
  <c r="Q1787" i="1" a="1"/>
  <c r="P1787" i="1" a="1"/>
  <c r="Z1786" i="1"/>
  <c r="Y1786" i="1" a="1"/>
  <c r="X1786" i="1"/>
  <c r="W1786" i="1" a="1"/>
  <c r="V1786" i="1" a="1"/>
  <c r="U1786" i="1" a="1"/>
  <c r="T1786" i="1" a="1"/>
  <c r="S1786" i="1" a="1"/>
  <c r="R1786" i="1" a="1"/>
  <c r="Q1786" i="1" a="1"/>
  <c r="P1786" i="1" a="1"/>
  <c r="Z1785" i="1"/>
  <c r="Y1785" i="1" a="1"/>
  <c r="X1785" i="1"/>
  <c r="W1785" i="1" a="1"/>
  <c r="V1785" i="1" a="1"/>
  <c r="U1785" i="1" a="1"/>
  <c r="T1785" i="1" a="1"/>
  <c r="S1785" i="1" a="1"/>
  <c r="R1785" i="1" a="1"/>
  <c r="Q1785" i="1" a="1"/>
  <c r="P1785" i="1" a="1"/>
  <c r="Z1784" i="1"/>
  <c r="Y1784" i="1" a="1"/>
  <c r="X1784" i="1"/>
  <c r="W1784" i="1" a="1"/>
  <c r="V1784" i="1" a="1"/>
  <c r="U1784" i="1" a="1"/>
  <c r="T1784" i="1" a="1"/>
  <c r="S1784" i="1" a="1"/>
  <c r="R1784" i="1" a="1"/>
  <c r="Q1784" i="1" a="1"/>
  <c r="P1784" i="1" a="1"/>
  <c r="Z1783" i="1"/>
  <c r="Y1783" i="1" a="1"/>
  <c r="X1783" i="1"/>
  <c r="W1783" i="1" a="1"/>
  <c r="V1783" i="1" a="1"/>
  <c r="U1783" i="1" a="1"/>
  <c r="T1783" i="1" a="1"/>
  <c r="S1783" i="1" a="1"/>
  <c r="R1783" i="1" a="1"/>
  <c r="Q1783" i="1" a="1"/>
  <c r="P1783" i="1" a="1"/>
  <c r="Z1782" i="1"/>
  <c r="Y1782" i="1" a="1"/>
  <c r="X1782" i="1"/>
  <c r="W1782" i="1" a="1"/>
  <c r="V1782" i="1" a="1"/>
  <c r="U1782" i="1" a="1"/>
  <c r="T1782" i="1" a="1"/>
  <c r="S1782" i="1" a="1"/>
  <c r="R1782" i="1" a="1"/>
  <c r="Q1782" i="1" a="1"/>
  <c r="P1782" i="1" a="1"/>
  <c r="Z1781" i="1"/>
  <c r="Y1781" i="1" a="1"/>
  <c r="X1781" i="1"/>
  <c r="W1781" i="1" a="1"/>
  <c r="V1781" i="1" a="1"/>
  <c r="U1781" i="1" a="1"/>
  <c r="T1781" i="1" a="1"/>
  <c r="S1781" i="1" a="1"/>
  <c r="R1781" i="1" a="1"/>
  <c r="Q1781" i="1" a="1"/>
  <c r="P1781" i="1" a="1"/>
  <c r="Z1780" i="1"/>
  <c r="Y1780" i="1" a="1"/>
  <c r="X1780" i="1"/>
  <c r="W1780" i="1" a="1"/>
  <c r="V1780" i="1" a="1"/>
  <c r="U1780" i="1" a="1"/>
  <c r="T1780" i="1" a="1"/>
  <c r="S1780" i="1" a="1"/>
  <c r="R1780" i="1" a="1"/>
  <c r="Q1780" i="1" a="1"/>
  <c r="P1780" i="1" a="1"/>
  <c r="Z1779" i="1"/>
  <c r="Y1779" i="1" a="1"/>
  <c r="X1779" i="1"/>
  <c r="W1779" i="1" a="1"/>
  <c r="V1779" i="1" a="1"/>
  <c r="U1779" i="1" a="1"/>
  <c r="T1779" i="1" a="1"/>
  <c r="S1779" i="1" a="1"/>
  <c r="R1779" i="1" a="1"/>
  <c r="Q1779" i="1" a="1"/>
  <c r="P1779" i="1" a="1"/>
  <c r="Z1778" i="1"/>
  <c r="Y1778" i="1" a="1"/>
  <c r="X1778" i="1"/>
  <c r="W1778" i="1" a="1"/>
  <c r="V1778" i="1" a="1"/>
  <c r="U1778" i="1" a="1"/>
  <c r="T1778" i="1" a="1"/>
  <c r="S1778" i="1" a="1"/>
  <c r="R1778" i="1" a="1"/>
  <c r="Q1778" i="1" a="1"/>
  <c r="P1778" i="1" a="1"/>
  <c r="Z1777" i="1"/>
  <c r="Y1777" i="1" a="1"/>
  <c r="X1777" i="1"/>
  <c r="W1777" i="1" a="1"/>
  <c r="V1777" i="1" a="1"/>
  <c r="U1777" i="1" a="1"/>
  <c r="T1777" i="1" a="1"/>
  <c r="S1777" i="1" a="1"/>
  <c r="R1777" i="1" a="1"/>
  <c r="Q1777" i="1" a="1"/>
  <c r="P1777" i="1" a="1"/>
  <c r="Z1776" i="1"/>
  <c r="Y1776" i="1" a="1"/>
  <c r="X1776" i="1"/>
  <c r="W1776" i="1" a="1"/>
  <c r="V1776" i="1" a="1"/>
  <c r="U1776" i="1" a="1"/>
  <c r="T1776" i="1" a="1"/>
  <c r="S1776" i="1" a="1"/>
  <c r="R1776" i="1" a="1"/>
  <c r="Q1776" i="1" a="1"/>
  <c r="P1776" i="1" a="1"/>
  <c r="Z1775" i="1"/>
  <c r="Y1775" i="1" a="1"/>
  <c r="X1775" i="1"/>
  <c r="W1775" i="1" a="1"/>
  <c r="V1775" i="1" a="1"/>
  <c r="U1775" i="1" a="1"/>
  <c r="T1775" i="1" a="1"/>
  <c r="S1775" i="1" a="1"/>
  <c r="R1775" i="1" a="1"/>
  <c r="Q1775" i="1" a="1"/>
  <c r="P1775" i="1" a="1"/>
  <c r="Z1774" i="1"/>
  <c r="Y1774" i="1" a="1"/>
  <c r="X1774" i="1"/>
  <c r="W1774" i="1" a="1"/>
  <c r="V1774" i="1" a="1"/>
  <c r="U1774" i="1" a="1"/>
  <c r="T1774" i="1" a="1"/>
  <c r="S1774" i="1" a="1"/>
  <c r="R1774" i="1" a="1"/>
  <c r="Q1774" i="1" a="1"/>
  <c r="P1774" i="1" a="1"/>
  <c r="Z1773" i="1"/>
  <c r="Y1773" i="1" a="1"/>
  <c r="X1773" i="1"/>
  <c r="W1773" i="1" a="1"/>
  <c r="V1773" i="1" a="1"/>
  <c r="U1773" i="1" a="1"/>
  <c r="T1773" i="1" a="1"/>
  <c r="S1773" i="1" a="1"/>
  <c r="R1773" i="1" a="1"/>
  <c r="Q1773" i="1" a="1"/>
  <c r="P1773" i="1" a="1"/>
  <c r="Z1772" i="1"/>
  <c r="Y1772" i="1" a="1"/>
  <c r="X1772" i="1"/>
  <c r="W1772" i="1" a="1"/>
  <c r="V1772" i="1" a="1"/>
  <c r="U1772" i="1" a="1"/>
  <c r="T1772" i="1" a="1"/>
  <c r="S1772" i="1" a="1"/>
  <c r="R1772" i="1" a="1"/>
  <c r="Q1772" i="1" a="1"/>
  <c r="P1772" i="1" a="1"/>
  <c r="Z1771" i="1"/>
  <c r="Y1771" i="1" a="1"/>
  <c r="X1771" i="1"/>
  <c r="W1771" i="1" a="1"/>
  <c r="V1771" i="1" a="1"/>
  <c r="U1771" i="1" a="1"/>
  <c r="T1771" i="1" a="1"/>
  <c r="S1771" i="1" a="1"/>
  <c r="R1771" i="1" a="1"/>
  <c r="Q1771" i="1" a="1"/>
  <c r="P1771" i="1" a="1"/>
  <c r="Z1770" i="1"/>
  <c r="Y1770" i="1" a="1"/>
  <c r="X1770" i="1"/>
  <c r="W1770" i="1" a="1"/>
  <c r="V1770" i="1" a="1"/>
  <c r="U1770" i="1" a="1"/>
  <c r="T1770" i="1" a="1"/>
  <c r="S1770" i="1" a="1"/>
  <c r="R1770" i="1" a="1"/>
  <c r="Q1770" i="1" a="1"/>
  <c r="P1770" i="1" a="1"/>
  <c r="Z1769" i="1"/>
  <c r="Y1769" i="1" a="1"/>
  <c r="X1769" i="1"/>
  <c r="W1769" i="1" a="1"/>
  <c r="V1769" i="1" a="1"/>
  <c r="U1769" i="1" a="1"/>
  <c r="T1769" i="1" a="1"/>
  <c r="S1769" i="1" a="1"/>
  <c r="R1769" i="1" a="1"/>
  <c r="Q1769" i="1" a="1"/>
  <c r="P1769" i="1" a="1"/>
  <c r="Z1768" i="1"/>
  <c r="Y1768" i="1" a="1"/>
  <c r="X1768" i="1"/>
  <c r="W1768" i="1" a="1"/>
  <c r="V1768" i="1" a="1"/>
  <c r="U1768" i="1" a="1"/>
  <c r="T1768" i="1" a="1"/>
  <c r="S1768" i="1" a="1"/>
  <c r="R1768" i="1" a="1"/>
  <c r="Q1768" i="1" a="1"/>
  <c r="P1768" i="1" a="1"/>
  <c r="Z1767" i="1"/>
  <c r="Y1767" i="1" a="1"/>
  <c r="X1767" i="1"/>
  <c r="W1767" i="1" a="1"/>
  <c r="V1767" i="1" a="1"/>
  <c r="U1767" i="1" a="1"/>
  <c r="T1767" i="1" a="1"/>
  <c r="S1767" i="1" a="1"/>
  <c r="R1767" i="1" a="1"/>
  <c r="Q1767" i="1" a="1"/>
  <c r="P1767" i="1" a="1"/>
  <c r="Z1766" i="1"/>
  <c r="Y1766" i="1" a="1"/>
  <c r="X1766" i="1"/>
  <c r="W1766" i="1" a="1"/>
  <c r="V1766" i="1" a="1"/>
  <c r="U1766" i="1" a="1"/>
  <c r="T1766" i="1" a="1"/>
  <c r="S1766" i="1" a="1"/>
  <c r="R1766" i="1" a="1"/>
  <c r="Q1766" i="1" a="1"/>
  <c r="P1766" i="1" a="1"/>
  <c r="Z1765" i="1"/>
  <c r="Y1765" i="1" a="1"/>
  <c r="X1765" i="1"/>
  <c r="W1765" i="1" a="1"/>
  <c r="V1765" i="1" a="1"/>
  <c r="U1765" i="1" a="1"/>
  <c r="T1765" i="1" a="1"/>
  <c r="S1765" i="1" a="1"/>
  <c r="R1765" i="1" a="1"/>
  <c r="Q1765" i="1" a="1"/>
  <c r="P1765" i="1" a="1"/>
  <c r="Z1764" i="1"/>
  <c r="Y1764" i="1" a="1"/>
  <c r="X1764" i="1"/>
  <c r="W1764" i="1" a="1"/>
  <c r="V1764" i="1" a="1"/>
  <c r="U1764" i="1" a="1"/>
  <c r="T1764" i="1" a="1"/>
  <c r="S1764" i="1" a="1"/>
  <c r="R1764" i="1" a="1"/>
  <c r="Q1764" i="1" a="1"/>
  <c r="P1764" i="1" a="1"/>
  <c r="Z1763" i="1"/>
  <c r="Y1763" i="1" a="1"/>
  <c r="X1763" i="1"/>
  <c r="W1763" i="1" a="1"/>
  <c r="V1763" i="1" a="1"/>
  <c r="U1763" i="1" a="1"/>
  <c r="T1763" i="1" a="1"/>
  <c r="S1763" i="1" a="1"/>
  <c r="R1763" i="1" a="1"/>
  <c r="Q1763" i="1" a="1"/>
  <c r="P1763" i="1" a="1"/>
  <c r="Z1762" i="1"/>
  <c r="Y1762" i="1" a="1"/>
  <c r="X1762" i="1"/>
  <c r="W1762" i="1" a="1"/>
  <c r="V1762" i="1" a="1"/>
  <c r="U1762" i="1" a="1"/>
  <c r="T1762" i="1" a="1"/>
  <c r="S1762" i="1" a="1"/>
  <c r="R1762" i="1" a="1"/>
  <c r="Q1762" i="1" a="1"/>
  <c r="P1762" i="1" a="1"/>
  <c r="Z1761" i="1"/>
  <c r="Y1761" i="1" a="1"/>
  <c r="X1761" i="1"/>
  <c r="W1761" i="1" a="1"/>
  <c r="V1761" i="1" a="1"/>
  <c r="U1761" i="1" a="1"/>
  <c r="T1761" i="1" a="1"/>
  <c r="S1761" i="1" a="1"/>
  <c r="R1761" i="1" a="1"/>
  <c r="Q1761" i="1" a="1"/>
  <c r="P1761" i="1" a="1"/>
  <c r="Z1760" i="1"/>
  <c r="Y1760" i="1" a="1"/>
  <c r="X1760" i="1"/>
  <c r="W1760" i="1" a="1"/>
  <c r="V1760" i="1" a="1"/>
  <c r="U1760" i="1" a="1"/>
  <c r="T1760" i="1" a="1"/>
  <c r="S1760" i="1" a="1"/>
  <c r="R1760" i="1" a="1"/>
  <c r="Q1760" i="1" a="1"/>
  <c r="P1760" i="1" a="1"/>
  <c r="Z1759" i="1"/>
  <c r="Y1759" i="1" a="1"/>
  <c r="X1759" i="1"/>
  <c r="W1759" i="1" a="1"/>
  <c r="V1759" i="1" a="1"/>
  <c r="U1759" i="1" a="1"/>
  <c r="T1759" i="1" a="1"/>
  <c r="S1759" i="1" a="1"/>
  <c r="R1759" i="1" a="1"/>
  <c r="Q1759" i="1" a="1"/>
  <c r="P1759" i="1" a="1"/>
  <c r="Z1758" i="1"/>
  <c r="Y1758" i="1" a="1"/>
  <c r="X1758" i="1"/>
  <c r="W1758" i="1" a="1"/>
  <c r="V1758" i="1" a="1"/>
  <c r="U1758" i="1" a="1"/>
  <c r="T1758" i="1" a="1"/>
  <c r="S1758" i="1" a="1"/>
  <c r="R1758" i="1" a="1"/>
  <c r="Q1758" i="1" a="1"/>
  <c r="P1758" i="1" a="1"/>
  <c r="Z1757" i="1"/>
  <c r="Y1757" i="1" a="1"/>
  <c r="X1757" i="1"/>
  <c r="W1757" i="1" a="1"/>
  <c r="V1757" i="1" a="1"/>
  <c r="U1757" i="1" a="1"/>
  <c r="T1757" i="1" a="1"/>
  <c r="S1757" i="1" a="1"/>
  <c r="R1757" i="1" a="1"/>
  <c r="Q1757" i="1" a="1"/>
  <c r="P1757" i="1" a="1"/>
  <c r="Z1756" i="1"/>
  <c r="Y1756" i="1" a="1"/>
  <c r="X1756" i="1"/>
  <c r="W1756" i="1" a="1"/>
  <c r="V1756" i="1" a="1"/>
  <c r="U1756" i="1" a="1"/>
  <c r="T1756" i="1" a="1"/>
  <c r="S1756" i="1" a="1"/>
  <c r="R1756" i="1" a="1"/>
  <c r="Q1756" i="1" a="1"/>
  <c r="P1756" i="1" a="1"/>
  <c r="Z1755" i="1"/>
  <c r="Y1755" i="1" a="1"/>
  <c r="X1755" i="1"/>
  <c r="W1755" i="1" a="1"/>
  <c r="V1755" i="1" a="1"/>
  <c r="U1755" i="1" a="1"/>
  <c r="T1755" i="1" a="1"/>
  <c r="S1755" i="1" a="1"/>
  <c r="R1755" i="1" a="1"/>
  <c r="Q1755" i="1" a="1"/>
  <c r="P1755" i="1" a="1"/>
  <c r="Z1754" i="1"/>
  <c r="Y1754" i="1" a="1"/>
  <c r="X1754" i="1"/>
  <c r="W1754" i="1" a="1"/>
  <c r="V1754" i="1" a="1"/>
  <c r="U1754" i="1" a="1"/>
  <c r="T1754" i="1" a="1"/>
  <c r="S1754" i="1" a="1"/>
  <c r="R1754" i="1" a="1"/>
  <c r="Q1754" i="1" a="1"/>
  <c r="P1754" i="1" a="1"/>
  <c r="Z1753" i="1"/>
  <c r="Y1753" i="1" a="1"/>
  <c r="X1753" i="1"/>
  <c r="W1753" i="1" a="1"/>
  <c r="V1753" i="1" a="1"/>
  <c r="U1753" i="1" a="1"/>
  <c r="T1753" i="1" a="1"/>
  <c r="S1753" i="1" a="1"/>
  <c r="R1753" i="1" a="1"/>
  <c r="Q1753" i="1" a="1"/>
  <c r="P1753" i="1" a="1"/>
  <c r="Z1752" i="1"/>
  <c r="Y1752" i="1" a="1"/>
  <c r="X1752" i="1"/>
  <c r="W1752" i="1" a="1"/>
  <c r="V1752" i="1" a="1"/>
  <c r="U1752" i="1" a="1"/>
  <c r="T1752" i="1" a="1"/>
  <c r="S1752" i="1" a="1"/>
  <c r="R1752" i="1" a="1"/>
  <c r="Q1752" i="1" a="1"/>
  <c r="P1752" i="1" a="1"/>
  <c r="Z1751" i="1"/>
  <c r="Y1751" i="1" a="1"/>
  <c r="X1751" i="1"/>
  <c r="W1751" i="1" a="1"/>
  <c r="V1751" i="1" a="1"/>
  <c r="U1751" i="1" a="1"/>
  <c r="T1751" i="1" a="1"/>
  <c r="S1751" i="1" a="1"/>
  <c r="R1751" i="1" a="1"/>
  <c r="Q1751" i="1" a="1"/>
  <c r="P1751" i="1" a="1"/>
  <c r="Z1750" i="1"/>
  <c r="Y1750" i="1" a="1"/>
  <c r="X1750" i="1"/>
  <c r="W1750" i="1" a="1"/>
  <c r="V1750" i="1" a="1"/>
  <c r="U1750" i="1" a="1"/>
  <c r="T1750" i="1" a="1"/>
  <c r="S1750" i="1" a="1"/>
  <c r="R1750" i="1" a="1"/>
  <c r="Q1750" i="1" a="1"/>
  <c r="P1750" i="1" a="1"/>
  <c r="Z1749" i="1"/>
  <c r="Y1749" i="1" a="1"/>
  <c r="X1749" i="1"/>
  <c r="W1749" i="1" a="1"/>
  <c r="V1749" i="1" a="1"/>
  <c r="U1749" i="1" a="1"/>
  <c r="T1749" i="1" a="1"/>
  <c r="S1749" i="1" a="1"/>
  <c r="R1749" i="1" a="1"/>
  <c r="Q1749" i="1" a="1"/>
  <c r="P1749" i="1" a="1"/>
  <c r="Z1748" i="1"/>
  <c r="Y1748" i="1" a="1"/>
  <c r="X1748" i="1"/>
  <c r="W1748" i="1" a="1"/>
  <c r="V1748" i="1" a="1"/>
  <c r="U1748" i="1" a="1"/>
  <c r="T1748" i="1" a="1"/>
  <c r="S1748" i="1" a="1"/>
  <c r="R1748" i="1" a="1"/>
  <c r="Q1748" i="1" a="1"/>
  <c r="P1748" i="1" a="1"/>
  <c r="Z1747" i="1"/>
  <c r="Y1747" i="1" a="1"/>
  <c r="X1747" i="1"/>
  <c r="W1747" i="1" a="1"/>
  <c r="V1747" i="1" a="1"/>
  <c r="U1747" i="1" a="1"/>
  <c r="T1747" i="1" a="1"/>
  <c r="S1747" i="1" a="1"/>
  <c r="R1747" i="1" a="1"/>
  <c r="Q1747" i="1" a="1"/>
  <c r="P1747" i="1" a="1"/>
  <c r="Z1746" i="1"/>
  <c r="Y1746" i="1" a="1"/>
  <c r="X1746" i="1"/>
  <c r="W1746" i="1" a="1"/>
  <c r="V1746" i="1" a="1"/>
  <c r="U1746" i="1" a="1"/>
  <c r="T1746" i="1" a="1"/>
  <c r="S1746" i="1" a="1"/>
  <c r="R1746" i="1" a="1"/>
  <c r="Q1746" i="1" a="1"/>
  <c r="P1746" i="1" a="1"/>
  <c r="Z1745" i="1"/>
  <c r="Y1745" i="1" a="1"/>
  <c r="X1745" i="1"/>
  <c r="W1745" i="1" a="1"/>
  <c r="V1745" i="1" a="1"/>
  <c r="U1745" i="1" a="1"/>
  <c r="T1745" i="1" a="1"/>
  <c r="S1745" i="1" a="1"/>
  <c r="R1745" i="1" a="1"/>
  <c r="Q1745" i="1" a="1"/>
  <c r="P1745" i="1" a="1"/>
  <c r="Z1744" i="1"/>
  <c r="Y1744" i="1" a="1"/>
  <c r="X1744" i="1"/>
  <c r="W1744" i="1" a="1"/>
  <c r="V1744" i="1" a="1"/>
  <c r="U1744" i="1" a="1"/>
  <c r="T1744" i="1" a="1"/>
  <c r="S1744" i="1" a="1"/>
  <c r="R1744" i="1" a="1"/>
  <c r="Q1744" i="1" a="1"/>
  <c r="P1744" i="1" a="1"/>
  <c r="Z1743" i="1"/>
  <c r="Y1743" i="1" a="1"/>
  <c r="X1743" i="1"/>
  <c r="W1743" i="1" a="1"/>
  <c r="V1743" i="1" a="1"/>
  <c r="U1743" i="1" a="1"/>
  <c r="T1743" i="1" a="1"/>
  <c r="S1743" i="1" a="1"/>
  <c r="R1743" i="1" a="1"/>
  <c r="Q1743" i="1" a="1"/>
  <c r="P1743" i="1" a="1"/>
  <c r="Z1742" i="1"/>
  <c r="Y1742" i="1" a="1"/>
  <c r="X1742" i="1"/>
  <c r="W1742" i="1" a="1"/>
  <c r="V1742" i="1" a="1"/>
  <c r="U1742" i="1" a="1"/>
  <c r="T1742" i="1" a="1"/>
  <c r="S1742" i="1" a="1"/>
  <c r="R1742" i="1" a="1"/>
  <c r="Q1742" i="1" a="1"/>
  <c r="P1742" i="1" a="1"/>
  <c r="Z1741" i="1"/>
  <c r="Y1741" i="1" a="1"/>
  <c r="X1741" i="1"/>
  <c r="W1741" i="1" a="1"/>
  <c r="V1741" i="1" a="1"/>
  <c r="U1741" i="1" a="1"/>
  <c r="T1741" i="1" a="1"/>
  <c r="S1741" i="1" a="1"/>
  <c r="R1741" i="1" a="1"/>
  <c r="Q1741" i="1" a="1"/>
  <c r="P1741" i="1" a="1"/>
  <c r="Z1740" i="1"/>
  <c r="Y1740" i="1" a="1"/>
  <c r="X1740" i="1"/>
  <c r="W1740" i="1" a="1"/>
  <c r="V1740" i="1" a="1"/>
  <c r="U1740" i="1" a="1"/>
  <c r="T1740" i="1" a="1"/>
  <c r="S1740" i="1" a="1"/>
  <c r="R1740" i="1" a="1"/>
  <c r="Q1740" i="1" a="1"/>
  <c r="P1740" i="1" a="1"/>
  <c r="Z1739" i="1"/>
  <c r="Y1739" i="1" a="1"/>
  <c r="X1739" i="1"/>
  <c r="W1739" i="1" a="1"/>
  <c r="V1739" i="1" a="1"/>
  <c r="U1739" i="1" a="1"/>
  <c r="T1739" i="1" a="1"/>
  <c r="S1739" i="1" a="1"/>
  <c r="R1739" i="1" a="1"/>
  <c r="Q1739" i="1" a="1"/>
  <c r="P1739" i="1" a="1"/>
  <c r="Z1738" i="1"/>
  <c r="Y1738" i="1" a="1"/>
  <c r="X1738" i="1"/>
  <c r="W1738" i="1" a="1"/>
  <c r="V1738" i="1" a="1"/>
  <c r="U1738" i="1" a="1"/>
  <c r="T1738" i="1" a="1"/>
  <c r="S1738" i="1" a="1"/>
  <c r="R1738" i="1" a="1"/>
  <c r="Q1738" i="1" a="1"/>
  <c r="P1738" i="1" a="1"/>
  <c r="Z1737" i="1"/>
  <c r="Y1737" i="1" a="1"/>
  <c r="X1737" i="1"/>
  <c r="W1737" i="1" a="1"/>
  <c r="V1737" i="1" a="1"/>
  <c r="U1737" i="1" a="1"/>
  <c r="T1737" i="1" a="1"/>
  <c r="S1737" i="1" a="1"/>
  <c r="R1737" i="1" a="1"/>
  <c r="Q1737" i="1" a="1"/>
  <c r="P1737" i="1" a="1"/>
  <c r="Z1736" i="1"/>
  <c r="Y1736" i="1" a="1"/>
  <c r="X1736" i="1"/>
  <c r="W1736" i="1" a="1"/>
  <c r="V1736" i="1" a="1"/>
  <c r="U1736" i="1" a="1"/>
  <c r="T1736" i="1" a="1"/>
  <c r="S1736" i="1" a="1"/>
  <c r="R1736" i="1" a="1"/>
  <c r="Q1736" i="1" a="1"/>
  <c r="P1736" i="1" a="1"/>
  <c r="Z1735" i="1"/>
  <c r="Y1735" i="1" a="1"/>
  <c r="X1735" i="1"/>
  <c r="W1735" i="1" a="1"/>
  <c r="V1735" i="1" a="1"/>
  <c r="U1735" i="1" a="1"/>
  <c r="T1735" i="1" a="1"/>
  <c r="S1735" i="1" a="1"/>
  <c r="R1735" i="1" a="1"/>
  <c r="Q1735" i="1" a="1"/>
  <c r="P1735" i="1" a="1"/>
  <c r="Z1734" i="1"/>
  <c r="Y1734" i="1" a="1"/>
  <c r="X1734" i="1"/>
  <c r="W1734" i="1" a="1"/>
  <c r="V1734" i="1" a="1"/>
  <c r="U1734" i="1" a="1"/>
  <c r="T1734" i="1" a="1"/>
  <c r="S1734" i="1" a="1"/>
  <c r="R1734" i="1" a="1"/>
  <c r="Q1734" i="1" a="1"/>
  <c r="P1734" i="1" a="1"/>
  <c r="Z1733" i="1"/>
  <c r="Y1733" i="1" a="1"/>
  <c r="X1733" i="1"/>
  <c r="W1733" i="1" a="1"/>
  <c r="V1733" i="1" a="1"/>
  <c r="U1733" i="1" a="1"/>
  <c r="T1733" i="1" a="1"/>
  <c r="S1733" i="1" a="1"/>
  <c r="R1733" i="1" a="1"/>
  <c r="Q1733" i="1" a="1"/>
  <c r="P1733" i="1" a="1"/>
  <c r="Z1732" i="1"/>
  <c r="Y1732" i="1" a="1"/>
  <c r="X1732" i="1"/>
  <c r="W1732" i="1" a="1"/>
  <c r="V1732" i="1" a="1"/>
  <c r="U1732" i="1" a="1"/>
  <c r="T1732" i="1" a="1"/>
  <c r="S1732" i="1" a="1"/>
  <c r="R1732" i="1" a="1"/>
  <c r="Q1732" i="1" a="1"/>
  <c r="P1732" i="1" a="1"/>
  <c r="Z1731" i="1"/>
  <c r="Y1731" i="1" a="1"/>
  <c r="X1731" i="1"/>
  <c r="W1731" i="1" a="1"/>
  <c r="V1731" i="1" a="1"/>
  <c r="U1731" i="1" a="1"/>
  <c r="T1731" i="1" a="1"/>
  <c r="S1731" i="1" a="1"/>
  <c r="R1731" i="1" a="1"/>
  <c r="Q1731" i="1" a="1"/>
  <c r="P1731" i="1" a="1"/>
  <c r="Z1730" i="1"/>
  <c r="Y1730" i="1" a="1"/>
  <c r="X1730" i="1"/>
  <c r="W1730" i="1" a="1"/>
  <c r="V1730" i="1" a="1"/>
  <c r="U1730" i="1" a="1"/>
  <c r="T1730" i="1" a="1"/>
  <c r="S1730" i="1" a="1"/>
  <c r="R1730" i="1" a="1"/>
  <c r="Q1730" i="1" a="1"/>
  <c r="P1730" i="1" a="1"/>
  <c r="Z1729" i="1"/>
  <c r="Y1729" i="1" a="1"/>
  <c r="X1729" i="1"/>
  <c r="W1729" i="1" a="1"/>
  <c r="V1729" i="1" a="1"/>
  <c r="U1729" i="1" a="1"/>
  <c r="T1729" i="1" a="1"/>
  <c r="S1729" i="1" a="1"/>
  <c r="R1729" i="1" a="1"/>
  <c r="Q1729" i="1" a="1"/>
  <c r="P1729" i="1" a="1"/>
  <c r="Z1728" i="1"/>
  <c r="Y1728" i="1" a="1"/>
  <c r="X1728" i="1"/>
  <c r="W1728" i="1" a="1"/>
  <c r="V1728" i="1" a="1"/>
  <c r="U1728" i="1" a="1"/>
  <c r="T1728" i="1" a="1"/>
  <c r="S1728" i="1" a="1"/>
  <c r="R1728" i="1" a="1"/>
  <c r="Q1728" i="1" a="1"/>
  <c r="P1728" i="1" a="1"/>
  <c r="Z1727" i="1"/>
  <c r="Y1727" i="1" a="1"/>
  <c r="X1727" i="1"/>
  <c r="W1727" i="1" a="1"/>
  <c r="V1727" i="1" a="1"/>
  <c r="U1727" i="1" a="1"/>
  <c r="T1727" i="1" a="1"/>
  <c r="S1727" i="1" a="1"/>
  <c r="R1727" i="1" a="1"/>
  <c r="Q1727" i="1" a="1"/>
  <c r="P1727" i="1" a="1"/>
  <c r="Z1726" i="1"/>
  <c r="Y1726" i="1" a="1"/>
  <c r="X1726" i="1"/>
  <c r="W1726" i="1" a="1"/>
  <c r="V1726" i="1" a="1"/>
  <c r="U1726" i="1" a="1"/>
  <c r="T1726" i="1" a="1"/>
  <c r="S1726" i="1" a="1"/>
  <c r="R1726" i="1" a="1"/>
  <c r="Q1726" i="1" a="1"/>
  <c r="P1726" i="1" a="1"/>
  <c r="Z1725" i="1"/>
  <c r="Y1725" i="1" a="1"/>
  <c r="X1725" i="1"/>
  <c r="W1725" i="1" a="1"/>
  <c r="V1725" i="1" a="1"/>
  <c r="U1725" i="1" a="1"/>
  <c r="T1725" i="1" a="1"/>
  <c r="S1725" i="1" a="1"/>
  <c r="R1725" i="1" a="1"/>
  <c r="Q1725" i="1" a="1"/>
  <c r="P1725" i="1" a="1"/>
  <c r="Z1724" i="1"/>
  <c r="Y1724" i="1" a="1"/>
  <c r="X1724" i="1"/>
  <c r="W1724" i="1" a="1"/>
  <c r="V1724" i="1" a="1"/>
  <c r="U1724" i="1" a="1"/>
  <c r="T1724" i="1" a="1"/>
  <c r="S1724" i="1" a="1"/>
  <c r="R1724" i="1" a="1"/>
  <c r="Q1724" i="1" a="1"/>
  <c r="P1724" i="1" a="1"/>
  <c r="Z1723" i="1"/>
  <c r="Y1723" i="1" a="1"/>
  <c r="X1723" i="1"/>
  <c r="W1723" i="1" a="1"/>
  <c r="V1723" i="1" a="1"/>
  <c r="U1723" i="1" a="1"/>
  <c r="T1723" i="1" a="1"/>
  <c r="S1723" i="1" a="1"/>
  <c r="R1723" i="1" a="1"/>
  <c r="Q1723" i="1" a="1"/>
  <c r="P1723" i="1" a="1"/>
  <c r="Z1722" i="1"/>
  <c r="Y1722" i="1" a="1"/>
  <c r="X1722" i="1"/>
  <c r="W1722" i="1" a="1"/>
  <c r="V1722" i="1" a="1"/>
  <c r="U1722" i="1" a="1"/>
  <c r="T1722" i="1" a="1"/>
  <c r="S1722" i="1" a="1"/>
  <c r="R1722" i="1" a="1"/>
  <c r="Q1722" i="1" a="1"/>
  <c r="P1722" i="1" a="1"/>
  <c r="Z1721" i="1"/>
  <c r="Y1721" i="1" a="1"/>
  <c r="X1721" i="1"/>
  <c r="W1721" i="1" a="1"/>
  <c r="V1721" i="1" a="1"/>
  <c r="U1721" i="1" a="1"/>
  <c r="T1721" i="1" a="1"/>
  <c r="S1721" i="1" a="1"/>
  <c r="R1721" i="1" a="1"/>
  <c r="Q1721" i="1" a="1"/>
  <c r="P1721" i="1" a="1"/>
  <c r="Z1720" i="1"/>
  <c r="Y1720" i="1" a="1"/>
  <c r="X1720" i="1"/>
  <c r="W1720" i="1" a="1"/>
  <c r="V1720" i="1" a="1"/>
  <c r="U1720" i="1" a="1"/>
  <c r="T1720" i="1" a="1"/>
  <c r="S1720" i="1" a="1"/>
  <c r="R1720" i="1" a="1"/>
  <c r="Q1720" i="1" a="1"/>
  <c r="P1720" i="1" a="1"/>
  <c r="Z1719" i="1"/>
  <c r="Y1719" i="1" a="1"/>
  <c r="X1719" i="1"/>
  <c r="W1719" i="1" a="1"/>
  <c r="V1719" i="1" a="1"/>
  <c r="U1719" i="1" a="1"/>
  <c r="T1719" i="1" a="1"/>
  <c r="S1719" i="1" a="1"/>
  <c r="R1719" i="1" a="1"/>
  <c r="Q1719" i="1" a="1"/>
  <c r="P1719" i="1" a="1"/>
  <c r="Z1718" i="1"/>
  <c r="Y1718" i="1" a="1"/>
  <c r="X1718" i="1"/>
  <c r="W1718" i="1" a="1"/>
  <c r="V1718" i="1" a="1"/>
  <c r="U1718" i="1" a="1"/>
  <c r="T1718" i="1" a="1"/>
  <c r="S1718" i="1" a="1"/>
  <c r="R1718" i="1" a="1"/>
  <c r="Q1718" i="1" a="1"/>
  <c r="P1718" i="1" a="1"/>
  <c r="Z1717" i="1"/>
  <c r="Y1717" i="1" a="1"/>
  <c r="X1717" i="1"/>
  <c r="W1717" i="1" a="1"/>
  <c r="V1717" i="1" a="1"/>
  <c r="U1717" i="1" a="1"/>
  <c r="T1717" i="1" a="1"/>
  <c r="S1717" i="1" a="1"/>
  <c r="R1717" i="1" a="1"/>
  <c r="Q1717" i="1" a="1"/>
  <c r="P1717" i="1" a="1"/>
  <c r="Z1716" i="1"/>
  <c r="Y1716" i="1" a="1"/>
  <c r="X1716" i="1"/>
  <c r="W1716" i="1" a="1"/>
  <c r="V1716" i="1" a="1"/>
  <c r="U1716" i="1" a="1"/>
  <c r="T1716" i="1" a="1"/>
  <c r="S1716" i="1" a="1"/>
  <c r="R1716" i="1" a="1"/>
  <c r="Q1716" i="1" a="1"/>
  <c r="P1716" i="1" a="1"/>
  <c r="Z1715" i="1"/>
  <c r="Y1715" i="1" a="1"/>
  <c r="X1715" i="1"/>
  <c r="W1715" i="1" a="1"/>
  <c r="V1715" i="1" a="1"/>
  <c r="U1715" i="1" a="1"/>
  <c r="T1715" i="1" a="1"/>
  <c r="S1715" i="1" a="1"/>
  <c r="R1715" i="1" a="1"/>
  <c r="Q1715" i="1" a="1"/>
  <c r="P1715" i="1" a="1"/>
  <c r="Z1714" i="1"/>
  <c r="Y1714" i="1" a="1"/>
  <c r="X1714" i="1"/>
  <c r="W1714" i="1" a="1"/>
  <c r="V1714" i="1" a="1"/>
  <c r="U1714" i="1" a="1"/>
  <c r="T1714" i="1" a="1"/>
  <c r="S1714" i="1" a="1"/>
  <c r="R1714" i="1" a="1"/>
  <c r="Q1714" i="1" a="1"/>
  <c r="P1714" i="1" a="1"/>
  <c r="Z1713" i="1"/>
  <c r="Y1713" i="1" a="1"/>
  <c r="X1713" i="1"/>
  <c r="W1713" i="1" a="1"/>
  <c r="V1713" i="1" a="1"/>
  <c r="U1713" i="1" a="1"/>
  <c r="T1713" i="1" a="1"/>
  <c r="S1713" i="1" a="1"/>
  <c r="R1713" i="1" a="1"/>
  <c r="Q1713" i="1" a="1"/>
  <c r="P1713" i="1" a="1"/>
  <c r="Z1712" i="1"/>
  <c r="Y1712" i="1" a="1"/>
  <c r="X1712" i="1"/>
  <c r="W1712" i="1" a="1"/>
  <c r="V1712" i="1" a="1"/>
  <c r="U1712" i="1" a="1"/>
  <c r="T1712" i="1" a="1"/>
  <c r="S1712" i="1" a="1"/>
  <c r="R1712" i="1" a="1"/>
  <c r="Q1712" i="1" a="1"/>
  <c r="P1712" i="1" a="1"/>
  <c r="Z1711" i="1"/>
  <c r="Y1711" i="1" a="1"/>
  <c r="X1711" i="1"/>
  <c r="W1711" i="1" a="1"/>
  <c r="V1711" i="1" a="1"/>
  <c r="U1711" i="1" a="1"/>
  <c r="T1711" i="1" a="1"/>
  <c r="S1711" i="1" a="1"/>
  <c r="R1711" i="1" a="1"/>
  <c r="Q1711" i="1" a="1"/>
  <c r="P1711" i="1" a="1"/>
  <c r="Z1710" i="1"/>
  <c r="Y1710" i="1" a="1"/>
  <c r="X1710" i="1"/>
  <c r="W1710" i="1" a="1"/>
  <c r="V1710" i="1" a="1"/>
  <c r="U1710" i="1" a="1"/>
  <c r="T1710" i="1" a="1"/>
  <c r="S1710" i="1" a="1"/>
  <c r="R1710" i="1" a="1"/>
  <c r="Q1710" i="1" a="1"/>
  <c r="P1710" i="1" a="1"/>
  <c r="Z1709" i="1"/>
  <c r="Y1709" i="1" a="1"/>
  <c r="X1709" i="1"/>
  <c r="W1709" i="1" a="1"/>
  <c r="V1709" i="1" a="1"/>
  <c r="U1709" i="1" a="1"/>
  <c r="T1709" i="1" a="1"/>
  <c r="S1709" i="1" a="1"/>
  <c r="R1709" i="1" a="1"/>
  <c r="Q1709" i="1" a="1"/>
  <c r="P1709" i="1" a="1"/>
  <c r="Z1708" i="1"/>
  <c r="Y1708" i="1" a="1"/>
  <c r="X1708" i="1"/>
  <c r="W1708" i="1" a="1"/>
  <c r="V1708" i="1" a="1"/>
  <c r="U1708" i="1" a="1"/>
  <c r="T1708" i="1" a="1"/>
  <c r="S1708" i="1" a="1"/>
  <c r="R1708" i="1" a="1"/>
  <c r="Q1708" i="1" a="1"/>
  <c r="P1708" i="1" a="1"/>
  <c r="Z1707" i="1"/>
  <c r="Y1707" i="1" a="1"/>
  <c r="X1707" i="1"/>
  <c r="W1707" i="1" a="1"/>
  <c r="V1707" i="1" a="1"/>
  <c r="U1707" i="1" a="1"/>
  <c r="T1707" i="1" a="1"/>
  <c r="S1707" i="1" a="1"/>
  <c r="R1707" i="1" a="1"/>
  <c r="Q1707" i="1" a="1"/>
  <c r="P1707" i="1" a="1"/>
  <c r="Z1706" i="1"/>
  <c r="Y1706" i="1" a="1"/>
  <c r="X1706" i="1"/>
  <c r="W1706" i="1" a="1"/>
  <c r="V1706" i="1" a="1"/>
  <c r="U1706" i="1" a="1"/>
  <c r="T1706" i="1" a="1"/>
  <c r="S1706" i="1" a="1"/>
  <c r="R1706" i="1" a="1"/>
  <c r="Q1706" i="1" a="1"/>
  <c r="P1706" i="1" a="1"/>
  <c r="Z1705" i="1"/>
  <c r="Y1705" i="1" a="1"/>
  <c r="X1705" i="1"/>
  <c r="W1705" i="1" a="1"/>
  <c r="V1705" i="1" a="1"/>
  <c r="U1705" i="1" a="1"/>
  <c r="T1705" i="1" a="1"/>
  <c r="S1705" i="1" a="1"/>
  <c r="R1705" i="1" a="1"/>
  <c r="Q1705" i="1" a="1"/>
  <c r="P1705" i="1" a="1"/>
  <c r="Z1704" i="1"/>
  <c r="Y1704" i="1" a="1"/>
  <c r="X1704" i="1"/>
  <c r="W1704" i="1" a="1"/>
  <c r="V1704" i="1" a="1"/>
  <c r="U1704" i="1" a="1"/>
  <c r="T1704" i="1" a="1"/>
  <c r="S1704" i="1" a="1"/>
  <c r="R1704" i="1" a="1"/>
  <c r="Q1704" i="1" a="1"/>
  <c r="P1704" i="1" a="1"/>
  <c r="Z1703" i="1"/>
  <c r="Y1703" i="1" a="1"/>
  <c r="X1703" i="1"/>
  <c r="W1703" i="1" a="1"/>
  <c r="V1703" i="1" a="1"/>
  <c r="U1703" i="1" a="1"/>
  <c r="T1703" i="1" a="1"/>
  <c r="S1703" i="1" a="1"/>
  <c r="R1703" i="1" a="1"/>
  <c r="Q1703" i="1" a="1"/>
  <c r="P1703" i="1" a="1"/>
  <c r="Z1702" i="1"/>
  <c r="Y1702" i="1" a="1"/>
  <c r="X1702" i="1"/>
  <c r="W1702" i="1" a="1"/>
  <c r="V1702" i="1" a="1"/>
  <c r="U1702" i="1" a="1"/>
  <c r="T1702" i="1" a="1"/>
  <c r="S1702" i="1" a="1"/>
  <c r="R1702" i="1" a="1"/>
  <c r="Q1702" i="1" a="1"/>
  <c r="P1702" i="1" a="1"/>
  <c r="Z1701" i="1"/>
  <c r="Y1701" i="1" a="1"/>
  <c r="X1701" i="1"/>
  <c r="W1701" i="1" a="1"/>
  <c r="V1701" i="1" a="1"/>
  <c r="U1701" i="1" a="1"/>
  <c r="T1701" i="1" a="1"/>
  <c r="S1701" i="1" a="1"/>
  <c r="R1701" i="1" a="1"/>
  <c r="Q1701" i="1" a="1"/>
  <c r="P1701" i="1" a="1"/>
  <c r="Z1700" i="1"/>
  <c r="Y1700" i="1" a="1"/>
  <c r="X1700" i="1"/>
  <c r="W1700" i="1" a="1"/>
  <c r="V1700" i="1" a="1"/>
  <c r="U1700" i="1" a="1"/>
  <c r="T1700" i="1" a="1"/>
  <c r="S1700" i="1" a="1"/>
  <c r="R1700" i="1" a="1"/>
  <c r="Q1700" i="1" a="1"/>
  <c r="P1700" i="1" a="1"/>
  <c r="Z1699" i="1"/>
  <c r="Y1699" i="1" a="1"/>
  <c r="X1699" i="1"/>
  <c r="W1699" i="1" a="1"/>
  <c r="V1699" i="1" a="1"/>
  <c r="U1699" i="1" a="1"/>
  <c r="T1699" i="1" a="1"/>
  <c r="S1699" i="1" a="1"/>
  <c r="R1699" i="1" a="1"/>
  <c r="Q1699" i="1" a="1"/>
  <c r="P1699" i="1" a="1"/>
  <c r="Z1698" i="1"/>
  <c r="Y1698" i="1" a="1"/>
  <c r="X1698" i="1"/>
  <c r="W1698" i="1" a="1"/>
  <c r="V1698" i="1" a="1"/>
  <c r="U1698" i="1" a="1"/>
  <c r="T1698" i="1" a="1"/>
  <c r="S1698" i="1" a="1"/>
  <c r="R1698" i="1" a="1"/>
  <c r="Q1698" i="1" a="1"/>
  <c r="P1698" i="1" a="1"/>
  <c r="Z1697" i="1"/>
  <c r="Y1697" i="1" a="1"/>
  <c r="X1697" i="1"/>
  <c r="W1697" i="1" a="1"/>
  <c r="V1697" i="1" a="1"/>
  <c r="U1697" i="1" a="1"/>
  <c r="T1697" i="1" a="1"/>
  <c r="S1697" i="1" a="1"/>
  <c r="R1697" i="1" a="1"/>
  <c r="Q1697" i="1" a="1"/>
  <c r="P1697" i="1" a="1"/>
  <c r="Z1696" i="1"/>
  <c r="Y1696" i="1" a="1"/>
  <c r="X1696" i="1"/>
  <c r="W1696" i="1" a="1"/>
  <c r="V1696" i="1" a="1"/>
  <c r="U1696" i="1" a="1"/>
  <c r="T1696" i="1" a="1"/>
  <c r="S1696" i="1" a="1"/>
  <c r="R1696" i="1" a="1"/>
  <c r="Q1696" i="1" a="1"/>
  <c r="P1696" i="1" a="1"/>
  <c r="Z1695" i="1"/>
  <c r="Y1695" i="1" a="1"/>
  <c r="X1695" i="1"/>
  <c r="W1695" i="1" a="1"/>
  <c r="V1695" i="1" a="1"/>
  <c r="U1695" i="1" a="1"/>
  <c r="T1695" i="1" a="1"/>
  <c r="S1695" i="1" a="1"/>
  <c r="R1695" i="1" a="1"/>
  <c r="Q1695" i="1" a="1"/>
  <c r="P1695" i="1" a="1"/>
  <c r="Z1694" i="1"/>
  <c r="Y1694" i="1" a="1"/>
  <c r="X1694" i="1"/>
  <c r="W1694" i="1" a="1"/>
  <c r="V1694" i="1" a="1"/>
  <c r="U1694" i="1" a="1"/>
  <c r="T1694" i="1" a="1"/>
  <c r="S1694" i="1" a="1"/>
  <c r="R1694" i="1" a="1"/>
  <c r="Q1694" i="1" a="1"/>
  <c r="P1694" i="1" a="1"/>
  <c r="Z1693" i="1"/>
  <c r="Y1693" i="1" a="1"/>
  <c r="X1693" i="1"/>
  <c r="W1693" i="1" a="1"/>
  <c r="V1693" i="1" a="1"/>
  <c r="U1693" i="1" a="1"/>
  <c r="T1693" i="1" a="1"/>
  <c r="S1693" i="1" a="1"/>
  <c r="R1693" i="1" a="1"/>
  <c r="Q1693" i="1" a="1"/>
  <c r="P1693" i="1" a="1"/>
  <c r="Z1692" i="1"/>
  <c r="Y1692" i="1" a="1"/>
  <c r="X1692" i="1"/>
  <c r="W1692" i="1" a="1"/>
  <c r="V1692" i="1" a="1"/>
  <c r="U1692" i="1" a="1"/>
  <c r="T1692" i="1" a="1"/>
  <c r="S1692" i="1" a="1"/>
  <c r="R1692" i="1" a="1"/>
  <c r="Q1692" i="1" a="1"/>
  <c r="P1692" i="1" a="1"/>
  <c r="Z1691" i="1"/>
  <c r="Y1691" i="1" a="1"/>
  <c r="X1691" i="1"/>
  <c r="W1691" i="1" a="1"/>
  <c r="V1691" i="1" a="1"/>
  <c r="U1691" i="1" a="1"/>
  <c r="T1691" i="1" a="1"/>
  <c r="S1691" i="1" a="1"/>
  <c r="R1691" i="1" a="1"/>
  <c r="Q1691" i="1" a="1"/>
  <c r="P1691" i="1" a="1"/>
  <c r="Z1690" i="1"/>
  <c r="Y1690" i="1" a="1"/>
  <c r="X1690" i="1"/>
  <c r="W1690" i="1" a="1"/>
  <c r="V1690" i="1" a="1"/>
  <c r="U1690" i="1" a="1"/>
  <c r="T1690" i="1" a="1"/>
  <c r="S1690" i="1" a="1"/>
  <c r="R1690" i="1" a="1"/>
  <c r="Q1690" i="1" a="1"/>
  <c r="P1690" i="1" a="1"/>
  <c r="Z1689" i="1"/>
  <c r="Y1689" i="1" a="1"/>
  <c r="X1689" i="1"/>
  <c r="W1689" i="1" a="1"/>
  <c r="V1689" i="1" a="1"/>
  <c r="U1689" i="1" a="1"/>
  <c r="T1689" i="1" a="1"/>
  <c r="S1689" i="1" a="1"/>
  <c r="R1689" i="1" a="1"/>
  <c r="Q1689" i="1" a="1"/>
  <c r="P1689" i="1" a="1"/>
  <c r="Z1688" i="1"/>
  <c r="Y1688" i="1" a="1"/>
  <c r="X1688" i="1"/>
  <c r="W1688" i="1" a="1"/>
  <c r="V1688" i="1" a="1"/>
  <c r="U1688" i="1" a="1"/>
  <c r="T1688" i="1" a="1"/>
  <c r="S1688" i="1" a="1"/>
  <c r="R1688" i="1" a="1"/>
  <c r="Q1688" i="1" a="1"/>
  <c r="P1688" i="1" a="1"/>
  <c r="Z1687" i="1"/>
  <c r="Y1687" i="1" a="1"/>
  <c r="X1687" i="1"/>
  <c r="W1687" i="1" a="1"/>
  <c r="V1687" i="1" a="1"/>
  <c r="U1687" i="1" a="1"/>
  <c r="T1687" i="1" a="1"/>
  <c r="S1687" i="1" a="1"/>
  <c r="R1687" i="1" a="1"/>
  <c r="Q1687" i="1" a="1"/>
  <c r="P1687" i="1" a="1"/>
  <c r="Z1686" i="1"/>
  <c r="Y1686" i="1" a="1"/>
  <c r="X1686" i="1"/>
  <c r="W1686" i="1" a="1"/>
  <c r="V1686" i="1" a="1"/>
  <c r="U1686" i="1" a="1"/>
  <c r="T1686" i="1" a="1"/>
  <c r="S1686" i="1" a="1"/>
  <c r="R1686" i="1" a="1"/>
  <c r="Q1686" i="1" a="1"/>
  <c r="P1686" i="1" a="1"/>
  <c r="Z1685" i="1"/>
  <c r="Y1685" i="1" a="1"/>
  <c r="X1685" i="1"/>
  <c r="W1685" i="1" a="1"/>
  <c r="V1685" i="1" a="1"/>
  <c r="U1685" i="1" a="1"/>
  <c r="T1685" i="1" a="1"/>
  <c r="S1685" i="1" a="1"/>
  <c r="R1685" i="1" a="1"/>
  <c r="Q1685" i="1" a="1"/>
  <c r="P1685" i="1" a="1"/>
  <c r="Z1684" i="1"/>
  <c r="Y1684" i="1" a="1"/>
  <c r="X1684" i="1"/>
  <c r="W1684" i="1" a="1"/>
  <c r="V1684" i="1" a="1"/>
  <c r="U1684" i="1" a="1"/>
  <c r="T1684" i="1" a="1"/>
  <c r="S1684" i="1" a="1"/>
  <c r="R1684" i="1" a="1"/>
  <c r="Q1684" i="1" a="1"/>
  <c r="P1684" i="1" a="1"/>
  <c r="Z1683" i="1"/>
  <c r="Y1683" i="1" a="1"/>
  <c r="X1683" i="1"/>
  <c r="W1683" i="1" a="1"/>
  <c r="V1683" i="1" a="1"/>
  <c r="U1683" i="1" a="1"/>
  <c r="T1683" i="1" a="1"/>
  <c r="S1683" i="1" a="1"/>
  <c r="R1683" i="1" a="1"/>
  <c r="Q1683" i="1" a="1"/>
  <c r="P1683" i="1" a="1"/>
  <c r="Z1682" i="1"/>
  <c r="Y1682" i="1" a="1"/>
  <c r="X1682" i="1"/>
  <c r="W1682" i="1" a="1"/>
  <c r="V1682" i="1" a="1"/>
  <c r="U1682" i="1" a="1"/>
  <c r="T1682" i="1" a="1"/>
  <c r="S1682" i="1" a="1"/>
  <c r="R1682" i="1" a="1"/>
  <c r="Q1682" i="1" a="1"/>
  <c r="P1682" i="1" a="1"/>
  <c r="Z1681" i="1"/>
  <c r="Y1681" i="1" a="1"/>
  <c r="X1681" i="1"/>
  <c r="W1681" i="1" a="1"/>
  <c r="V1681" i="1" a="1"/>
  <c r="U1681" i="1" a="1"/>
  <c r="T1681" i="1" a="1"/>
  <c r="S1681" i="1" a="1"/>
  <c r="R1681" i="1" a="1"/>
  <c r="Q1681" i="1" a="1"/>
  <c r="P1681" i="1" a="1"/>
  <c r="Z1680" i="1"/>
  <c r="Y1680" i="1" a="1"/>
  <c r="X1680" i="1"/>
  <c r="W1680" i="1" a="1"/>
  <c r="V1680" i="1" a="1"/>
  <c r="U1680" i="1" a="1"/>
  <c r="T1680" i="1" a="1"/>
  <c r="S1680" i="1" a="1"/>
  <c r="R1680" i="1" a="1"/>
  <c r="Q1680" i="1" a="1"/>
  <c r="P1680" i="1" a="1"/>
  <c r="Z1679" i="1"/>
  <c r="Y1679" i="1" a="1"/>
  <c r="X1679" i="1"/>
  <c r="W1679" i="1" a="1"/>
  <c r="V1679" i="1" a="1"/>
  <c r="U1679" i="1" a="1"/>
  <c r="T1679" i="1" a="1"/>
  <c r="S1679" i="1" a="1"/>
  <c r="R1679" i="1" a="1"/>
  <c r="Q1679" i="1" a="1"/>
  <c r="P1679" i="1" a="1"/>
  <c r="Z1678" i="1"/>
  <c r="Y1678" i="1" a="1"/>
  <c r="X1678" i="1"/>
  <c r="W1678" i="1" a="1"/>
  <c r="V1678" i="1" a="1"/>
  <c r="U1678" i="1" a="1"/>
  <c r="T1678" i="1" a="1"/>
  <c r="S1678" i="1" a="1"/>
  <c r="R1678" i="1" a="1"/>
  <c r="Q1678" i="1" a="1"/>
  <c r="P1678" i="1" a="1"/>
  <c r="Z1677" i="1"/>
  <c r="Y1677" i="1" a="1"/>
  <c r="X1677" i="1"/>
  <c r="W1677" i="1" a="1"/>
  <c r="V1677" i="1" a="1"/>
  <c r="U1677" i="1" a="1"/>
  <c r="T1677" i="1" a="1"/>
  <c r="S1677" i="1" a="1"/>
  <c r="R1677" i="1" a="1"/>
  <c r="Q1677" i="1" a="1"/>
  <c r="P1677" i="1" a="1"/>
  <c r="Z1676" i="1"/>
  <c r="Y1676" i="1" a="1"/>
  <c r="X1676" i="1"/>
  <c r="W1676" i="1" a="1"/>
  <c r="V1676" i="1" a="1"/>
  <c r="U1676" i="1" a="1"/>
  <c r="T1676" i="1" a="1"/>
  <c r="S1676" i="1" a="1"/>
  <c r="R1676" i="1" a="1"/>
  <c r="Q1676" i="1" a="1"/>
  <c r="P1676" i="1" a="1"/>
  <c r="Z1675" i="1"/>
  <c r="Y1675" i="1" a="1"/>
  <c r="X1675" i="1"/>
  <c r="W1675" i="1" a="1"/>
  <c r="V1675" i="1" a="1"/>
  <c r="U1675" i="1" a="1"/>
  <c r="T1675" i="1" a="1"/>
  <c r="S1675" i="1" a="1"/>
  <c r="R1675" i="1" a="1"/>
  <c r="Q1675" i="1" a="1"/>
  <c r="P1675" i="1" a="1"/>
  <c r="Z1674" i="1"/>
  <c r="Y1674" i="1" a="1"/>
  <c r="X1674" i="1"/>
  <c r="W1674" i="1" a="1"/>
  <c r="V1674" i="1" a="1"/>
  <c r="U1674" i="1" a="1"/>
  <c r="T1674" i="1" a="1"/>
  <c r="S1674" i="1" a="1"/>
  <c r="R1674" i="1" a="1"/>
  <c r="Q1674" i="1" a="1"/>
  <c r="P1674" i="1" a="1"/>
  <c r="Z1673" i="1"/>
  <c r="Y1673" i="1" a="1"/>
  <c r="X1673" i="1"/>
  <c r="W1673" i="1" a="1"/>
  <c r="V1673" i="1" a="1"/>
  <c r="U1673" i="1" a="1"/>
  <c r="T1673" i="1" a="1"/>
  <c r="S1673" i="1" a="1"/>
  <c r="R1673" i="1" a="1"/>
  <c r="Q1673" i="1" a="1"/>
  <c r="P1673" i="1" a="1"/>
  <c r="Z1672" i="1"/>
  <c r="Y1672" i="1" a="1"/>
  <c r="X1672" i="1"/>
  <c r="W1672" i="1" a="1"/>
  <c r="V1672" i="1" a="1"/>
  <c r="U1672" i="1" a="1"/>
  <c r="T1672" i="1" a="1"/>
  <c r="S1672" i="1" a="1"/>
  <c r="R1672" i="1" a="1"/>
  <c r="Q1672" i="1" a="1"/>
  <c r="P1672" i="1" a="1"/>
  <c r="Z1671" i="1"/>
  <c r="Y1671" i="1" a="1"/>
  <c r="X1671" i="1"/>
  <c r="W1671" i="1" a="1"/>
  <c r="V1671" i="1" a="1"/>
  <c r="U1671" i="1" a="1"/>
  <c r="T1671" i="1" a="1"/>
  <c r="S1671" i="1" a="1"/>
  <c r="R1671" i="1" a="1"/>
  <c r="Q1671" i="1" a="1"/>
  <c r="P1671" i="1" a="1"/>
  <c r="Z1670" i="1"/>
  <c r="Y1670" i="1" a="1"/>
  <c r="X1670" i="1"/>
  <c r="W1670" i="1" a="1"/>
  <c r="V1670" i="1" a="1"/>
  <c r="U1670" i="1" a="1"/>
  <c r="T1670" i="1" a="1"/>
  <c r="S1670" i="1" a="1"/>
  <c r="R1670" i="1" a="1"/>
  <c r="Q1670" i="1" a="1"/>
  <c r="P1670" i="1" a="1"/>
  <c r="Z1669" i="1"/>
  <c r="Y1669" i="1" a="1"/>
  <c r="X1669" i="1"/>
  <c r="W1669" i="1" a="1"/>
  <c r="V1669" i="1" a="1"/>
  <c r="U1669" i="1" a="1"/>
  <c r="T1669" i="1" a="1"/>
  <c r="S1669" i="1" a="1"/>
  <c r="R1669" i="1" a="1"/>
  <c r="Q1669" i="1" a="1"/>
  <c r="P1669" i="1" a="1"/>
  <c r="Z1668" i="1"/>
  <c r="Y1668" i="1" a="1"/>
  <c r="X1668" i="1"/>
  <c r="W1668" i="1" a="1"/>
  <c r="V1668" i="1" a="1"/>
  <c r="U1668" i="1" a="1"/>
  <c r="T1668" i="1" a="1"/>
  <c r="S1668" i="1" a="1"/>
  <c r="R1668" i="1" a="1"/>
  <c r="Q1668" i="1" a="1"/>
  <c r="P1668" i="1" a="1"/>
  <c r="Z1667" i="1"/>
  <c r="Y1667" i="1" a="1"/>
  <c r="X1667" i="1"/>
  <c r="W1667" i="1" a="1"/>
  <c r="V1667" i="1" a="1"/>
  <c r="U1667" i="1" a="1"/>
  <c r="T1667" i="1" a="1"/>
  <c r="S1667" i="1" a="1"/>
  <c r="R1667" i="1" a="1"/>
  <c r="Q1667" i="1" a="1"/>
  <c r="P1667" i="1" a="1"/>
  <c r="Z1666" i="1"/>
  <c r="Y1666" i="1" a="1"/>
  <c r="X1666" i="1"/>
  <c r="W1666" i="1" a="1"/>
  <c r="V1666" i="1" a="1"/>
  <c r="U1666" i="1" a="1"/>
  <c r="T1666" i="1" a="1"/>
  <c r="S1666" i="1" a="1"/>
  <c r="R1666" i="1" a="1"/>
  <c r="Q1666" i="1" a="1"/>
  <c r="P1666" i="1" a="1"/>
  <c r="Z1665" i="1"/>
  <c r="Y1665" i="1" a="1"/>
  <c r="X1665" i="1"/>
  <c r="W1665" i="1" a="1"/>
  <c r="V1665" i="1" a="1"/>
  <c r="U1665" i="1" a="1"/>
  <c r="T1665" i="1" a="1"/>
  <c r="S1665" i="1" a="1"/>
  <c r="R1665" i="1" a="1"/>
  <c r="Q1665" i="1" a="1"/>
  <c r="P1665" i="1" a="1"/>
  <c r="Z1664" i="1"/>
  <c r="Y1664" i="1" a="1"/>
  <c r="X1664" i="1"/>
  <c r="W1664" i="1" a="1"/>
  <c r="V1664" i="1" a="1"/>
  <c r="U1664" i="1" a="1"/>
  <c r="T1664" i="1" a="1"/>
  <c r="S1664" i="1" a="1"/>
  <c r="R1664" i="1" a="1"/>
  <c r="Q1664" i="1" a="1"/>
  <c r="P1664" i="1" a="1"/>
  <c r="Z1663" i="1"/>
  <c r="Y1663" i="1" a="1"/>
  <c r="X1663" i="1"/>
  <c r="W1663" i="1" a="1"/>
  <c r="V1663" i="1" a="1"/>
  <c r="U1663" i="1" a="1"/>
  <c r="T1663" i="1" a="1"/>
  <c r="S1663" i="1" a="1"/>
  <c r="R1663" i="1" a="1"/>
  <c r="Q1663" i="1" a="1"/>
  <c r="P1663" i="1" a="1"/>
  <c r="Z1662" i="1"/>
  <c r="Y1662" i="1" a="1"/>
  <c r="X1662" i="1"/>
  <c r="W1662" i="1" a="1"/>
  <c r="V1662" i="1" a="1"/>
  <c r="U1662" i="1" a="1"/>
  <c r="T1662" i="1" a="1"/>
  <c r="S1662" i="1" a="1"/>
  <c r="R1662" i="1" a="1"/>
  <c r="Q1662" i="1" a="1"/>
  <c r="P1662" i="1" a="1"/>
  <c r="Z1661" i="1"/>
  <c r="Y1661" i="1" a="1"/>
  <c r="X1661" i="1"/>
  <c r="W1661" i="1" a="1"/>
  <c r="V1661" i="1" a="1"/>
  <c r="U1661" i="1" a="1"/>
  <c r="T1661" i="1" a="1"/>
  <c r="S1661" i="1" a="1"/>
  <c r="R1661" i="1" a="1"/>
  <c r="Q1661" i="1" a="1"/>
  <c r="P1661" i="1" a="1"/>
  <c r="Z1660" i="1"/>
  <c r="Y1660" i="1" a="1"/>
  <c r="X1660" i="1"/>
  <c r="W1660" i="1" a="1"/>
  <c r="V1660" i="1" a="1"/>
  <c r="U1660" i="1" a="1"/>
  <c r="T1660" i="1" a="1"/>
  <c r="S1660" i="1" a="1"/>
  <c r="R1660" i="1" a="1"/>
  <c r="Q1660" i="1" a="1"/>
  <c r="P1660" i="1" a="1"/>
  <c r="Z1659" i="1"/>
  <c r="Y1659" i="1" a="1"/>
  <c r="X1659" i="1"/>
  <c r="W1659" i="1" a="1"/>
  <c r="V1659" i="1" a="1"/>
  <c r="U1659" i="1" a="1"/>
  <c r="T1659" i="1" a="1"/>
  <c r="S1659" i="1" a="1"/>
  <c r="R1659" i="1" a="1"/>
  <c r="Q1659" i="1" a="1"/>
  <c r="P1659" i="1" a="1"/>
  <c r="Z1658" i="1"/>
  <c r="Y1658" i="1" a="1"/>
  <c r="X1658" i="1"/>
  <c r="W1658" i="1" a="1"/>
  <c r="V1658" i="1" a="1"/>
  <c r="U1658" i="1" a="1"/>
  <c r="T1658" i="1" a="1"/>
  <c r="S1658" i="1" a="1"/>
  <c r="R1658" i="1" a="1"/>
  <c r="Q1658" i="1" a="1"/>
  <c r="P1658" i="1" a="1"/>
  <c r="Z1657" i="1"/>
  <c r="Y1657" i="1" a="1"/>
  <c r="X1657" i="1"/>
  <c r="W1657" i="1" a="1"/>
  <c r="V1657" i="1" a="1"/>
  <c r="U1657" i="1" a="1"/>
  <c r="T1657" i="1" a="1"/>
  <c r="S1657" i="1" a="1"/>
  <c r="R1657" i="1" a="1"/>
  <c r="Q1657" i="1" a="1"/>
  <c r="P1657" i="1" a="1"/>
  <c r="Z1656" i="1"/>
  <c r="Y1656" i="1" a="1"/>
  <c r="X1656" i="1"/>
  <c r="W1656" i="1" a="1"/>
  <c r="V1656" i="1" a="1"/>
  <c r="U1656" i="1" a="1"/>
  <c r="T1656" i="1" a="1"/>
  <c r="S1656" i="1" a="1"/>
  <c r="R1656" i="1" a="1"/>
  <c r="Q1656" i="1" a="1"/>
  <c r="P1656" i="1" a="1"/>
  <c r="Z1655" i="1"/>
  <c r="Y1655" i="1" a="1"/>
  <c r="X1655" i="1"/>
  <c r="W1655" i="1" a="1"/>
  <c r="V1655" i="1" a="1"/>
  <c r="U1655" i="1" a="1"/>
  <c r="T1655" i="1" a="1"/>
  <c r="S1655" i="1" a="1"/>
  <c r="R1655" i="1" a="1"/>
  <c r="Q1655" i="1" a="1"/>
  <c r="P1655" i="1" a="1"/>
  <c r="Z1654" i="1"/>
  <c r="Y1654" i="1" a="1"/>
  <c r="X1654" i="1"/>
  <c r="W1654" i="1" a="1"/>
  <c r="V1654" i="1" a="1"/>
  <c r="U1654" i="1" a="1"/>
  <c r="T1654" i="1" a="1"/>
  <c r="S1654" i="1" a="1"/>
  <c r="R1654" i="1" a="1"/>
  <c r="Q1654" i="1" a="1"/>
  <c r="P1654" i="1" a="1"/>
  <c r="Z1653" i="1"/>
  <c r="Y1653" i="1" a="1"/>
  <c r="X1653" i="1"/>
  <c r="W1653" i="1" a="1"/>
  <c r="V1653" i="1" a="1"/>
  <c r="U1653" i="1" a="1"/>
  <c r="T1653" i="1" a="1"/>
  <c r="S1653" i="1" a="1"/>
  <c r="R1653" i="1" a="1"/>
  <c r="Q1653" i="1" a="1"/>
  <c r="P1653" i="1" a="1"/>
  <c r="Z1652" i="1"/>
  <c r="Y1652" i="1" a="1"/>
  <c r="X1652" i="1"/>
  <c r="W1652" i="1" a="1"/>
  <c r="V1652" i="1" a="1"/>
  <c r="U1652" i="1" a="1"/>
  <c r="T1652" i="1" a="1"/>
  <c r="S1652" i="1" a="1"/>
  <c r="R1652" i="1" a="1"/>
  <c r="Q1652" i="1" a="1"/>
  <c r="P1652" i="1" a="1"/>
  <c r="Z1651" i="1"/>
  <c r="Y1651" i="1" a="1"/>
  <c r="X1651" i="1"/>
  <c r="W1651" i="1" a="1"/>
  <c r="V1651" i="1" a="1"/>
  <c r="U1651" i="1" a="1"/>
  <c r="T1651" i="1" a="1"/>
  <c r="S1651" i="1" a="1"/>
  <c r="R1651" i="1" a="1"/>
  <c r="Q1651" i="1" a="1"/>
  <c r="P1651" i="1" a="1"/>
  <c r="Z1650" i="1"/>
  <c r="Y1650" i="1" a="1"/>
  <c r="X1650" i="1"/>
  <c r="W1650" i="1" a="1"/>
  <c r="V1650" i="1" a="1"/>
  <c r="U1650" i="1" a="1"/>
  <c r="T1650" i="1" a="1"/>
  <c r="S1650" i="1" a="1"/>
  <c r="R1650" i="1" a="1"/>
  <c r="Q1650" i="1" a="1"/>
  <c r="P1650" i="1" a="1"/>
  <c r="Z1649" i="1"/>
  <c r="Y1649" i="1" a="1"/>
  <c r="X1649" i="1"/>
  <c r="W1649" i="1" a="1"/>
  <c r="V1649" i="1" a="1"/>
  <c r="U1649" i="1" a="1"/>
  <c r="T1649" i="1" a="1"/>
  <c r="S1649" i="1" a="1"/>
  <c r="R1649" i="1" a="1"/>
  <c r="Q1649" i="1" a="1"/>
  <c r="P1649" i="1" a="1"/>
  <c r="Z1648" i="1"/>
  <c r="Y1648" i="1" a="1"/>
  <c r="X1648" i="1"/>
  <c r="W1648" i="1" a="1"/>
  <c r="V1648" i="1" a="1"/>
  <c r="U1648" i="1" a="1"/>
  <c r="T1648" i="1" a="1"/>
  <c r="S1648" i="1" a="1"/>
  <c r="R1648" i="1" a="1"/>
  <c r="Q1648" i="1" a="1"/>
  <c r="P1648" i="1" a="1"/>
  <c r="Z1647" i="1"/>
  <c r="Y1647" i="1" a="1"/>
  <c r="X1647" i="1"/>
  <c r="W1647" i="1" a="1"/>
  <c r="V1647" i="1" a="1"/>
  <c r="U1647" i="1" a="1"/>
  <c r="T1647" i="1" a="1"/>
  <c r="S1647" i="1" a="1"/>
  <c r="R1647" i="1" a="1"/>
  <c r="Q1647" i="1" a="1"/>
  <c r="P1647" i="1" a="1"/>
  <c r="Z1646" i="1"/>
  <c r="Y1646" i="1" a="1"/>
  <c r="X1646" i="1"/>
  <c r="W1646" i="1" a="1"/>
  <c r="V1646" i="1" a="1"/>
  <c r="U1646" i="1" a="1"/>
  <c r="T1646" i="1" a="1"/>
  <c r="S1646" i="1" a="1"/>
  <c r="R1646" i="1" a="1"/>
  <c r="Q1646" i="1" a="1"/>
  <c r="P1646" i="1" a="1"/>
  <c r="Z1645" i="1"/>
  <c r="Y1645" i="1" a="1"/>
  <c r="X1645" i="1"/>
  <c r="W1645" i="1" a="1"/>
  <c r="V1645" i="1" a="1"/>
  <c r="U1645" i="1" a="1"/>
  <c r="T1645" i="1" a="1"/>
  <c r="S1645" i="1" a="1"/>
  <c r="R1645" i="1" a="1"/>
  <c r="Q1645" i="1" a="1"/>
  <c r="P1645" i="1" a="1"/>
  <c r="Z1644" i="1"/>
  <c r="Y1644" i="1" a="1"/>
  <c r="X1644" i="1"/>
  <c r="W1644" i="1" a="1"/>
  <c r="V1644" i="1" a="1"/>
  <c r="U1644" i="1" a="1"/>
  <c r="T1644" i="1" a="1"/>
  <c r="S1644" i="1" a="1"/>
  <c r="R1644" i="1" a="1"/>
  <c r="Q1644" i="1" a="1"/>
  <c r="P1644" i="1" a="1"/>
  <c r="Z1643" i="1"/>
  <c r="Y1643" i="1" a="1"/>
  <c r="X1643" i="1"/>
  <c r="W1643" i="1" a="1"/>
  <c r="V1643" i="1" a="1"/>
  <c r="U1643" i="1" a="1"/>
  <c r="T1643" i="1" a="1"/>
  <c r="S1643" i="1" a="1"/>
  <c r="R1643" i="1" a="1"/>
  <c r="Q1643" i="1" a="1"/>
  <c r="P1643" i="1" a="1"/>
  <c r="Z1642" i="1"/>
  <c r="Y1642" i="1" a="1"/>
  <c r="X1642" i="1"/>
  <c r="W1642" i="1" a="1"/>
  <c r="V1642" i="1" a="1"/>
  <c r="U1642" i="1" a="1"/>
  <c r="T1642" i="1" a="1"/>
  <c r="S1642" i="1" a="1"/>
  <c r="R1642" i="1" a="1"/>
  <c r="Q1642" i="1" a="1"/>
  <c r="P1642" i="1" a="1"/>
  <c r="Z1641" i="1"/>
  <c r="Y1641" i="1" a="1"/>
  <c r="X1641" i="1"/>
  <c r="W1641" i="1" a="1"/>
  <c r="V1641" i="1" a="1"/>
  <c r="U1641" i="1" a="1"/>
  <c r="T1641" i="1" a="1"/>
  <c r="S1641" i="1" a="1"/>
  <c r="R1641" i="1" a="1"/>
  <c r="Q1641" i="1" a="1"/>
  <c r="P1641" i="1" a="1"/>
  <c r="Z1640" i="1"/>
  <c r="Y1640" i="1" a="1"/>
  <c r="X1640" i="1"/>
  <c r="W1640" i="1" a="1"/>
  <c r="V1640" i="1" a="1"/>
  <c r="U1640" i="1" a="1"/>
  <c r="T1640" i="1" a="1"/>
  <c r="S1640" i="1" a="1"/>
  <c r="R1640" i="1" a="1"/>
  <c r="Q1640" i="1" a="1"/>
  <c r="P1640" i="1" a="1"/>
  <c r="Z1639" i="1"/>
  <c r="Y1639" i="1" a="1"/>
  <c r="X1639" i="1"/>
  <c r="W1639" i="1" a="1"/>
  <c r="V1639" i="1" a="1"/>
  <c r="U1639" i="1" a="1"/>
  <c r="T1639" i="1" a="1"/>
  <c r="S1639" i="1" a="1"/>
  <c r="R1639" i="1" a="1"/>
  <c r="Q1639" i="1" a="1"/>
  <c r="P1639" i="1" a="1"/>
  <c r="Z1638" i="1"/>
  <c r="Y1638" i="1" a="1"/>
  <c r="X1638" i="1"/>
  <c r="W1638" i="1" a="1"/>
  <c r="V1638" i="1" a="1"/>
  <c r="U1638" i="1" a="1"/>
  <c r="T1638" i="1" a="1"/>
  <c r="S1638" i="1" a="1"/>
  <c r="R1638" i="1" a="1"/>
  <c r="Q1638" i="1" a="1"/>
  <c r="P1638" i="1" a="1"/>
  <c r="Z1637" i="1"/>
  <c r="Y1637" i="1" a="1"/>
  <c r="X1637" i="1"/>
  <c r="W1637" i="1" a="1"/>
  <c r="V1637" i="1" a="1"/>
  <c r="U1637" i="1" a="1"/>
  <c r="T1637" i="1" a="1"/>
  <c r="S1637" i="1" a="1"/>
  <c r="R1637" i="1" a="1"/>
  <c r="Q1637" i="1" a="1"/>
  <c r="P1637" i="1" a="1"/>
  <c r="Z1636" i="1"/>
  <c r="Y1636" i="1" a="1"/>
  <c r="X1636" i="1"/>
  <c r="W1636" i="1" a="1"/>
  <c r="V1636" i="1" a="1"/>
  <c r="U1636" i="1" a="1"/>
  <c r="T1636" i="1" a="1"/>
  <c r="S1636" i="1" a="1"/>
  <c r="R1636" i="1" a="1"/>
  <c r="Q1636" i="1" a="1"/>
  <c r="P1636" i="1" a="1"/>
  <c r="Z1635" i="1"/>
  <c r="Y1635" i="1" a="1"/>
  <c r="X1635" i="1"/>
  <c r="W1635" i="1" a="1"/>
  <c r="V1635" i="1" a="1"/>
  <c r="U1635" i="1" a="1"/>
  <c r="T1635" i="1" a="1"/>
  <c r="S1635" i="1" a="1"/>
  <c r="R1635" i="1" a="1"/>
  <c r="Q1635" i="1" a="1"/>
  <c r="P1635" i="1" a="1"/>
  <c r="Z1634" i="1"/>
  <c r="Y1634" i="1" a="1"/>
  <c r="X1634" i="1"/>
  <c r="W1634" i="1" a="1"/>
  <c r="V1634" i="1" a="1"/>
  <c r="U1634" i="1" a="1"/>
  <c r="T1634" i="1" a="1"/>
  <c r="S1634" i="1" a="1"/>
  <c r="R1634" i="1" a="1"/>
  <c r="Q1634" i="1" a="1"/>
  <c r="P1634" i="1" a="1"/>
  <c r="Z1633" i="1"/>
  <c r="Y1633" i="1" a="1"/>
  <c r="X1633" i="1"/>
  <c r="W1633" i="1" a="1"/>
  <c r="V1633" i="1" a="1"/>
  <c r="U1633" i="1" a="1"/>
  <c r="T1633" i="1" a="1"/>
  <c r="S1633" i="1" a="1"/>
  <c r="R1633" i="1" a="1"/>
  <c r="Q1633" i="1" a="1"/>
  <c r="P1633" i="1" a="1"/>
  <c r="Z1632" i="1"/>
  <c r="Y1632" i="1" a="1"/>
  <c r="X1632" i="1"/>
  <c r="W1632" i="1" a="1"/>
  <c r="V1632" i="1" a="1"/>
  <c r="U1632" i="1" a="1"/>
  <c r="T1632" i="1" a="1"/>
  <c r="S1632" i="1" a="1"/>
  <c r="R1632" i="1" a="1"/>
  <c r="Q1632" i="1" a="1"/>
  <c r="P1632" i="1" a="1"/>
  <c r="Z1631" i="1"/>
  <c r="Y1631" i="1" a="1"/>
  <c r="X1631" i="1"/>
  <c r="W1631" i="1" a="1"/>
  <c r="V1631" i="1" a="1"/>
  <c r="U1631" i="1" a="1"/>
  <c r="T1631" i="1" a="1"/>
  <c r="S1631" i="1" a="1"/>
  <c r="R1631" i="1" a="1"/>
  <c r="Q1631" i="1" a="1"/>
  <c r="P1631" i="1" a="1"/>
  <c r="Z1630" i="1"/>
  <c r="Y1630" i="1" a="1"/>
  <c r="X1630" i="1"/>
  <c r="W1630" i="1" a="1"/>
  <c r="V1630" i="1" a="1"/>
  <c r="U1630" i="1" a="1"/>
  <c r="T1630" i="1" a="1"/>
  <c r="S1630" i="1" a="1"/>
  <c r="R1630" i="1" a="1"/>
  <c r="Q1630" i="1" a="1"/>
  <c r="P1630" i="1" a="1"/>
  <c r="Z1629" i="1"/>
  <c r="Y1629" i="1" a="1"/>
  <c r="X1629" i="1"/>
  <c r="W1629" i="1" a="1"/>
  <c r="V1629" i="1" a="1"/>
  <c r="U1629" i="1" a="1"/>
  <c r="T1629" i="1" a="1"/>
  <c r="S1629" i="1" a="1"/>
  <c r="R1629" i="1" a="1"/>
  <c r="Q1629" i="1" a="1"/>
  <c r="P1629" i="1" a="1"/>
  <c r="Z1628" i="1"/>
  <c r="Y1628" i="1" a="1"/>
  <c r="X1628" i="1"/>
  <c r="W1628" i="1" a="1"/>
  <c r="V1628" i="1" a="1"/>
  <c r="U1628" i="1" a="1"/>
  <c r="T1628" i="1" a="1"/>
  <c r="S1628" i="1" a="1"/>
  <c r="R1628" i="1" a="1"/>
  <c r="Q1628" i="1" a="1"/>
  <c r="P1628" i="1" a="1"/>
  <c r="Z1627" i="1"/>
  <c r="Y1627" i="1" a="1"/>
  <c r="X1627" i="1"/>
  <c r="W1627" i="1" a="1"/>
  <c r="V1627" i="1" a="1"/>
  <c r="U1627" i="1" a="1"/>
  <c r="T1627" i="1" a="1"/>
  <c r="S1627" i="1" a="1"/>
  <c r="R1627" i="1" a="1"/>
  <c r="Q1627" i="1" a="1"/>
  <c r="P1627" i="1" a="1"/>
  <c r="Z1626" i="1"/>
  <c r="Y1626" i="1" a="1"/>
  <c r="X1626" i="1"/>
  <c r="W1626" i="1" a="1"/>
  <c r="V1626" i="1" a="1"/>
  <c r="U1626" i="1" a="1"/>
  <c r="T1626" i="1" a="1"/>
  <c r="S1626" i="1" a="1"/>
  <c r="R1626" i="1" a="1"/>
  <c r="Q1626" i="1" a="1"/>
  <c r="P1626" i="1" a="1"/>
  <c r="Z1625" i="1"/>
  <c r="Y1625" i="1" a="1"/>
  <c r="X1625" i="1"/>
  <c r="W1625" i="1" a="1"/>
  <c r="V1625" i="1" a="1"/>
  <c r="U1625" i="1" a="1"/>
  <c r="T1625" i="1" a="1"/>
  <c r="S1625" i="1" a="1"/>
  <c r="R1625" i="1" a="1"/>
  <c r="Q1625" i="1" a="1"/>
  <c r="P1625" i="1" a="1"/>
  <c r="Z1624" i="1"/>
  <c r="Y1624" i="1" a="1"/>
  <c r="X1624" i="1"/>
  <c r="W1624" i="1" a="1"/>
  <c r="V1624" i="1" a="1"/>
  <c r="U1624" i="1" a="1"/>
  <c r="T1624" i="1" a="1"/>
  <c r="S1624" i="1" a="1"/>
  <c r="R1624" i="1" a="1"/>
  <c r="Q1624" i="1" a="1"/>
  <c r="P1624" i="1" a="1"/>
  <c r="Z1623" i="1"/>
  <c r="Y1623" i="1" a="1"/>
  <c r="X1623" i="1"/>
  <c r="W1623" i="1" a="1"/>
  <c r="V1623" i="1" a="1"/>
  <c r="U1623" i="1" a="1"/>
  <c r="T1623" i="1" a="1"/>
  <c r="S1623" i="1" a="1"/>
  <c r="R1623" i="1" a="1"/>
  <c r="Q1623" i="1" a="1"/>
  <c r="P1623" i="1" a="1"/>
  <c r="Z1622" i="1"/>
  <c r="Y1622" i="1" a="1"/>
  <c r="X1622" i="1"/>
  <c r="W1622" i="1" a="1"/>
  <c r="V1622" i="1" a="1"/>
  <c r="U1622" i="1" a="1"/>
  <c r="T1622" i="1" a="1"/>
  <c r="S1622" i="1" a="1"/>
  <c r="R1622" i="1" a="1"/>
  <c r="Q1622" i="1" a="1"/>
  <c r="P1622" i="1" a="1"/>
  <c r="Z1621" i="1"/>
  <c r="Y1621" i="1" a="1"/>
  <c r="X1621" i="1"/>
  <c r="W1621" i="1" a="1"/>
  <c r="V1621" i="1" a="1"/>
  <c r="U1621" i="1" a="1"/>
  <c r="T1621" i="1" a="1"/>
  <c r="S1621" i="1" a="1"/>
  <c r="R1621" i="1" a="1"/>
  <c r="Q1621" i="1" a="1"/>
  <c r="P1621" i="1" a="1"/>
  <c r="Z1620" i="1"/>
  <c r="Y1620" i="1" a="1"/>
  <c r="X1620" i="1"/>
  <c r="W1620" i="1" a="1"/>
  <c r="V1620" i="1" a="1"/>
  <c r="U1620" i="1" a="1"/>
  <c r="T1620" i="1" a="1"/>
  <c r="S1620" i="1" a="1"/>
  <c r="R1620" i="1" a="1"/>
  <c r="Q1620" i="1" a="1"/>
  <c r="P1620" i="1" a="1"/>
  <c r="Z1619" i="1"/>
  <c r="Y1619" i="1" a="1"/>
  <c r="X1619" i="1"/>
  <c r="W1619" i="1" a="1"/>
  <c r="V1619" i="1" a="1"/>
  <c r="U1619" i="1" a="1"/>
  <c r="T1619" i="1" a="1"/>
  <c r="S1619" i="1" a="1"/>
  <c r="R1619" i="1" a="1"/>
  <c r="Q1619" i="1" a="1"/>
  <c r="P1619" i="1" a="1"/>
  <c r="Z1618" i="1"/>
  <c r="Y1618" i="1" a="1"/>
  <c r="X1618" i="1"/>
  <c r="W1618" i="1" a="1"/>
  <c r="V1618" i="1" a="1"/>
  <c r="U1618" i="1" a="1"/>
  <c r="T1618" i="1" a="1"/>
  <c r="S1618" i="1" a="1"/>
  <c r="R1618" i="1" a="1"/>
  <c r="Q1618" i="1" a="1"/>
  <c r="P1618" i="1" a="1"/>
  <c r="Z1617" i="1"/>
  <c r="Y1617" i="1" a="1"/>
  <c r="X1617" i="1"/>
  <c r="W1617" i="1" a="1"/>
  <c r="V1617" i="1" a="1"/>
  <c r="U1617" i="1" a="1"/>
  <c r="T1617" i="1" a="1"/>
  <c r="S1617" i="1" a="1"/>
  <c r="R1617" i="1" a="1"/>
  <c r="Q1617" i="1" a="1"/>
  <c r="P1617" i="1" a="1"/>
  <c r="Z1616" i="1"/>
  <c r="Y1616" i="1" a="1"/>
  <c r="X1616" i="1"/>
  <c r="W1616" i="1" a="1"/>
  <c r="V1616" i="1" a="1"/>
  <c r="U1616" i="1" a="1"/>
  <c r="T1616" i="1" a="1"/>
  <c r="S1616" i="1" a="1"/>
  <c r="R1616" i="1" a="1"/>
  <c r="Q1616" i="1" a="1"/>
  <c r="P1616" i="1" a="1"/>
  <c r="Z1615" i="1"/>
  <c r="Y1615" i="1" a="1"/>
  <c r="X1615" i="1"/>
  <c r="W1615" i="1" a="1"/>
  <c r="V1615" i="1" a="1"/>
  <c r="U1615" i="1" a="1"/>
  <c r="T1615" i="1" a="1"/>
  <c r="S1615" i="1" a="1"/>
  <c r="R1615" i="1" a="1"/>
  <c r="Q1615" i="1" a="1"/>
  <c r="P1615" i="1" a="1"/>
  <c r="Z1614" i="1"/>
  <c r="Y1614" i="1" a="1"/>
  <c r="X1614" i="1"/>
  <c r="W1614" i="1" a="1"/>
  <c r="V1614" i="1" a="1"/>
  <c r="U1614" i="1" a="1"/>
  <c r="T1614" i="1" a="1"/>
  <c r="S1614" i="1" a="1"/>
  <c r="R1614" i="1" a="1"/>
  <c r="Q1614" i="1" a="1"/>
  <c r="P1614" i="1" a="1"/>
  <c r="Z1613" i="1"/>
  <c r="Y1613" i="1" a="1"/>
  <c r="X1613" i="1"/>
  <c r="W1613" i="1" a="1"/>
  <c r="V1613" i="1" a="1"/>
  <c r="U1613" i="1" a="1"/>
  <c r="T1613" i="1" a="1"/>
  <c r="S1613" i="1" a="1"/>
  <c r="R1613" i="1" a="1"/>
  <c r="Q1613" i="1" a="1"/>
  <c r="P1613" i="1" a="1"/>
  <c r="Z1612" i="1"/>
  <c r="Y1612" i="1" a="1"/>
  <c r="X1612" i="1"/>
  <c r="W1612" i="1" a="1"/>
  <c r="V1612" i="1" a="1"/>
  <c r="U1612" i="1" a="1"/>
  <c r="T1612" i="1" a="1"/>
  <c r="S1612" i="1" a="1"/>
  <c r="R1612" i="1" a="1"/>
  <c r="Q1612" i="1" a="1"/>
  <c r="P1612" i="1" a="1"/>
  <c r="Z1611" i="1"/>
  <c r="Y1611" i="1" a="1"/>
  <c r="X1611" i="1"/>
  <c r="W1611" i="1" a="1"/>
  <c r="V1611" i="1" a="1"/>
  <c r="U1611" i="1" a="1"/>
  <c r="T1611" i="1" a="1"/>
  <c r="S1611" i="1" a="1"/>
  <c r="R1611" i="1" a="1"/>
  <c r="Q1611" i="1" a="1"/>
  <c r="P1611" i="1" a="1"/>
  <c r="Z1610" i="1"/>
  <c r="Y1610" i="1" a="1"/>
  <c r="X1610" i="1"/>
  <c r="W1610" i="1" a="1"/>
  <c r="V1610" i="1" a="1"/>
  <c r="U1610" i="1" a="1"/>
  <c r="T1610" i="1" a="1"/>
  <c r="S1610" i="1" a="1"/>
  <c r="R1610" i="1" a="1"/>
  <c r="Q1610" i="1" a="1"/>
  <c r="P1610" i="1" a="1"/>
  <c r="Z1609" i="1"/>
  <c r="Y1609" i="1" a="1"/>
  <c r="X1609" i="1"/>
  <c r="W1609" i="1" a="1"/>
  <c r="V1609" i="1" a="1"/>
  <c r="U1609" i="1" a="1"/>
  <c r="T1609" i="1" a="1"/>
  <c r="S1609" i="1" a="1"/>
  <c r="R1609" i="1" a="1"/>
  <c r="Q1609" i="1" a="1"/>
  <c r="P1609" i="1" a="1"/>
  <c r="Z1608" i="1"/>
  <c r="Y1608" i="1" a="1"/>
  <c r="X1608" i="1"/>
  <c r="W1608" i="1" a="1"/>
  <c r="V1608" i="1" a="1"/>
  <c r="U1608" i="1" a="1"/>
  <c r="T1608" i="1" a="1"/>
  <c r="S1608" i="1" a="1"/>
  <c r="R1608" i="1" a="1"/>
  <c r="Q1608" i="1" a="1"/>
  <c r="P1608" i="1" a="1"/>
  <c r="Z1607" i="1"/>
  <c r="Y1607" i="1" a="1"/>
  <c r="X1607" i="1"/>
  <c r="W1607" i="1" a="1"/>
  <c r="V1607" i="1" a="1"/>
  <c r="U1607" i="1" a="1"/>
  <c r="T1607" i="1" a="1"/>
  <c r="S1607" i="1" a="1"/>
  <c r="R1607" i="1" a="1"/>
  <c r="Q1607" i="1" a="1"/>
  <c r="P1607" i="1" a="1"/>
  <c r="Z1606" i="1"/>
  <c r="Y1606" i="1" a="1"/>
  <c r="X1606" i="1"/>
  <c r="W1606" i="1" a="1"/>
  <c r="V1606" i="1" a="1"/>
  <c r="U1606" i="1" a="1"/>
  <c r="T1606" i="1" a="1"/>
  <c r="S1606" i="1" a="1"/>
  <c r="R1606" i="1" a="1"/>
  <c r="Q1606" i="1" a="1"/>
  <c r="P1606" i="1" a="1"/>
  <c r="Z1605" i="1"/>
  <c r="Y1605" i="1" a="1"/>
  <c r="X1605" i="1"/>
  <c r="W1605" i="1" a="1"/>
  <c r="V1605" i="1" a="1"/>
  <c r="U1605" i="1" a="1"/>
  <c r="T1605" i="1" a="1"/>
  <c r="S1605" i="1" a="1"/>
  <c r="R1605" i="1" a="1"/>
  <c r="Q1605" i="1" a="1"/>
  <c r="P1605" i="1" a="1"/>
  <c r="Z1604" i="1"/>
  <c r="Y1604" i="1" a="1"/>
  <c r="X1604" i="1"/>
  <c r="W1604" i="1" a="1"/>
  <c r="V1604" i="1" a="1"/>
  <c r="U1604" i="1" a="1"/>
  <c r="T1604" i="1" a="1"/>
  <c r="S1604" i="1" a="1"/>
  <c r="R1604" i="1" a="1"/>
  <c r="Q1604" i="1" a="1"/>
  <c r="P1604" i="1" a="1"/>
  <c r="Z1603" i="1"/>
  <c r="Y1603" i="1" a="1"/>
  <c r="X1603" i="1"/>
  <c r="W1603" i="1" a="1"/>
  <c r="V1603" i="1" a="1"/>
  <c r="U1603" i="1" a="1"/>
  <c r="T1603" i="1" a="1"/>
  <c r="S1603" i="1" a="1"/>
  <c r="R1603" i="1" a="1"/>
  <c r="Q1603" i="1" a="1"/>
  <c r="P1603" i="1" a="1"/>
  <c r="Z1602" i="1"/>
  <c r="Y1602" i="1" a="1"/>
  <c r="X1602" i="1"/>
  <c r="W1602" i="1" a="1"/>
  <c r="V1602" i="1" a="1"/>
  <c r="U1602" i="1" a="1"/>
  <c r="T1602" i="1" a="1"/>
  <c r="S1602" i="1" a="1"/>
  <c r="R1602" i="1" a="1"/>
  <c r="Q1602" i="1" a="1"/>
  <c r="P1602" i="1" a="1"/>
  <c r="Z1601" i="1"/>
  <c r="Y1601" i="1" a="1"/>
  <c r="X1601" i="1"/>
  <c r="W1601" i="1" a="1"/>
  <c r="V1601" i="1" a="1"/>
  <c r="U1601" i="1" a="1"/>
  <c r="T1601" i="1" a="1"/>
  <c r="S1601" i="1" a="1"/>
  <c r="R1601" i="1" a="1"/>
  <c r="Q1601" i="1" a="1"/>
  <c r="P1601" i="1" a="1"/>
  <c r="Z1600" i="1"/>
  <c r="Y1600" i="1" a="1"/>
  <c r="X1600" i="1"/>
  <c r="W1600" i="1" a="1"/>
  <c r="V1600" i="1" a="1"/>
  <c r="U1600" i="1" a="1"/>
  <c r="T1600" i="1" a="1"/>
  <c r="S1600" i="1" a="1"/>
  <c r="R1600" i="1" a="1"/>
  <c r="Q1600" i="1" a="1"/>
  <c r="P1600" i="1" a="1"/>
  <c r="Z1599" i="1"/>
  <c r="Y1599" i="1" a="1"/>
  <c r="X1599" i="1"/>
  <c r="W1599" i="1" a="1"/>
  <c r="V1599" i="1" a="1"/>
  <c r="U1599" i="1" a="1"/>
  <c r="T1599" i="1" a="1"/>
  <c r="S1599" i="1" a="1"/>
  <c r="R1599" i="1" a="1"/>
  <c r="Q1599" i="1" a="1"/>
  <c r="P1599" i="1" a="1"/>
  <c r="Z1598" i="1"/>
  <c r="Y1598" i="1" a="1"/>
  <c r="X1598" i="1"/>
  <c r="W1598" i="1" a="1"/>
  <c r="V1598" i="1" a="1"/>
  <c r="U1598" i="1" a="1"/>
  <c r="T1598" i="1" a="1"/>
  <c r="S1598" i="1" a="1"/>
  <c r="R1598" i="1" a="1"/>
  <c r="Q1598" i="1" a="1"/>
  <c r="P1598" i="1" a="1"/>
  <c r="Z1597" i="1"/>
  <c r="Y1597" i="1" a="1"/>
  <c r="X1597" i="1"/>
  <c r="W1597" i="1" a="1"/>
  <c r="V1597" i="1" a="1"/>
  <c r="U1597" i="1" a="1"/>
  <c r="T1597" i="1" a="1"/>
  <c r="S1597" i="1" a="1"/>
  <c r="R1597" i="1" a="1"/>
  <c r="Q1597" i="1" a="1"/>
  <c r="P1597" i="1" a="1"/>
  <c r="Z1596" i="1"/>
  <c r="Y1596" i="1" a="1"/>
  <c r="X1596" i="1"/>
  <c r="W1596" i="1" a="1"/>
  <c r="V1596" i="1" a="1"/>
  <c r="U1596" i="1" a="1"/>
  <c r="T1596" i="1" a="1"/>
  <c r="S1596" i="1" a="1"/>
  <c r="R1596" i="1" a="1"/>
  <c r="Q1596" i="1" a="1"/>
  <c r="P1596" i="1" a="1"/>
  <c r="Z1595" i="1"/>
  <c r="Y1595" i="1" a="1"/>
  <c r="X1595" i="1"/>
  <c r="W1595" i="1" a="1"/>
  <c r="V1595" i="1" a="1"/>
  <c r="U1595" i="1" a="1"/>
  <c r="T1595" i="1" a="1"/>
  <c r="S1595" i="1" a="1"/>
  <c r="R1595" i="1" a="1"/>
  <c r="Q1595" i="1" a="1"/>
  <c r="P1595" i="1" a="1"/>
  <c r="Z1594" i="1"/>
  <c r="Y1594" i="1" a="1"/>
  <c r="X1594" i="1"/>
  <c r="W1594" i="1" a="1"/>
  <c r="V1594" i="1" a="1"/>
  <c r="U1594" i="1" a="1"/>
  <c r="T1594" i="1" a="1"/>
  <c r="S1594" i="1" a="1"/>
  <c r="R1594" i="1" a="1"/>
  <c r="Q1594" i="1" a="1"/>
  <c r="P1594" i="1" a="1"/>
  <c r="Z1593" i="1"/>
  <c r="Y1593" i="1" a="1"/>
  <c r="X1593" i="1"/>
  <c r="W1593" i="1" a="1"/>
  <c r="V1593" i="1" a="1"/>
  <c r="U1593" i="1" a="1"/>
  <c r="T1593" i="1" a="1"/>
  <c r="S1593" i="1" a="1"/>
  <c r="R1593" i="1" a="1"/>
  <c r="Q1593" i="1" a="1"/>
  <c r="P1593" i="1" a="1"/>
  <c r="Z1592" i="1"/>
  <c r="Y1592" i="1" a="1"/>
  <c r="X1592" i="1"/>
  <c r="W1592" i="1" a="1"/>
  <c r="V1592" i="1" a="1"/>
  <c r="U1592" i="1" a="1"/>
  <c r="T1592" i="1" a="1"/>
  <c r="S1592" i="1" a="1"/>
  <c r="R1592" i="1" a="1"/>
  <c r="Q1592" i="1" a="1"/>
  <c r="P1592" i="1" a="1"/>
  <c r="Z1591" i="1"/>
  <c r="Y1591" i="1" a="1"/>
  <c r="X1591" i="1"/>
  <c r="W1591" i="1" a="1"/>
  <c r="V1591" i="1" a="1"/>
  <c r="U1591" i="1" a="1"/>
  <c r="T1591" i="1" a="1"/>
  <c r="S1591" i="1" a="1"/>
  <c r="R1591" i="1" a="1"/>
  <c r="Q1591" i="1" a="1"/>
  <c r="P1591" i="1" a="1"/>
  <c r="Z1590" i="1"/>
  <c r="Y1590" i="1" a="1"/>
  <c r="X1590" i="1"/>
  <c r="W1590" i="1" a="1"/>
  <c r="V1590" i="1" a="1"/>
  <c r="U1590" i="1" a="1"/>
  <c r="T1590" i="1" a="1"/>
  <c r="S1590" i="1" a="1"/>
  <c r="R1590" i="1" a="1"/>
  <c r="Q1590" i="1" a="1"/>
  <c r="P1590" i="1" a="1"/>
  <c r="Z1589" i="1"/>
  <c r="Y1589" i="1" a="1"/>
  <c r="X1589" i="1"/>
  <c r="W1589" i="1" a="1"/>
  <c r="V1589" i="1" a="1"/>
  <c r="U1589" i="1" a="1"/>
  <c r="T1589" i="1" a="1"/>
  <c r="S1589" i="1" a="1"/>
  <c r="R1589" i="1" a="1"/>
  <c r="Q1589" i="1" a="1"/>
  <c r="P1589" i="1" a="1"/>
  <c r="Z1588" i="1"/>
  <c r="Y1588" i="1" a="1"/>
  <c r="X1588" i="1"/>
  <c r="W1588" i="1" a="1"/>
  <c r="V1588" i="1" a="1"/>
  <c r="U1588" i="1" a="1"/>
  <c r="T1588" i="1" a="1"/>
  <c r="S1588" i="1" a="1"/>
  <c r="R1588" i="1" a="1"/>
  <c r="Q1588" i="1" a="1"/>
  <c r="P1588" i="1" a="1"/>
  <c r="Z1587" i="1"/>
  <c r="Y1587" i="1" a="1"/>
  <c r="X1587" i="1"/>
  <c r="W1587" i="1" a="1"/>
  <c r="V1587" i="1" a="1"/>
  <c r="U1587" i="1" a="1"/>
  <c r="T1587" i="1" a="1"/>
  <c r="S1587" i="1" a="1"/>
  <c r="R1587" i="1" a="1"/>
  <c r="Q1587" i="1" a="1"/>
  <c r="P1587" i="1" a="1"/>
  <c r="Z1586" i="1"/>
  <c r="Y1586" i="1" a="1"/>
  <c r="X1586" i="1"/>
  <c r="W1586" i="1" a="1"/>
  <c r="V1586" i="1" a="1"/>
  <c r="U1586" i="1" a="1"/>
  <c r="T1586" i="1" a="1"/>
  <c r="S1586" i="1" a="1"/>
  <c r="R1586" i="1" a="1"/>
  <c r="Q1586" i="1" a="1"/>
  <c r="P1586" i="1" a="1"/>
  <c r="Z1585" i="1"/>
  <c r="Y1585" i="1" a="1"/>
  <c r="X1585" i="1"/>
  <c r="W1585" i="1" a="1"/>
  <c r="V1585" i="1" a="1"/>
  <c r="U1585" i="1" a="1"/>
  <c r="T1585" i="1" a="1"/>
  <c r="S1585" i="1" a="1"/>
  <c r="R1585" i="1" a="1"/>
  <c r="Q1585" i="1" a="1"/>
  <c r="P1585" i="1" a="1"/>
  <c r="Z1584" i="1"/>
  <c r="Y1584" i="1" a="1"/>
  <c r="X1584" i="1"/>
  <c r="W1584" i="1" a="1"/>
  <c r="V1584" i="1" a="1"/>
  <c r="U1584" i="1" a="1"/>
  <c r="T1584" i="1" a="1"/>
  <c r="S1584" i="1" a="1"/>
  <c r="R1584" i="1" a="1"/>
  <c r="Q1584" i="1" a="1"/>
  <c r="P1584" i="1" a="1"/>
  <c r="Z1583" i="1"/>
  <c r="Y1583" i="1" a="1"/>
  <c r="X1583" i="1"/>
  <c r="W1583" i="1" a="1"/>
  <c r="V1583" i="1" a="1"/>
  <c r="U1583" i="1" a="1"/>
  <c r="T1583" i="1" a="1"/>
  <c r="S1583" i="1" a="1"/>
  <c r="R1583" i="1" a="1"/>
  <c r="Q1583" i="1" a="1"/>
  <c r="P1583" i="1" a="1"/>
  <c r="Z1582" i="1"/>
  <c r="Y1582" i="1" a="1"/>
  <c r="X1582" i="1"/>
  <c r="W1582" i="1" a="1"/>
  <c r="V1582" i="1" a="1"/>
  <c r="U1582" i="1" a="1"/>
  <c r="T1582" i="1" a="1"/>
  <c r="S1582" i="1" a="1"/>
  <c r="R1582" i="1" a="1"/>
  <c r="Q1582" i="1" a="1"/>
  <c r="P1582" i="1" a="1"/>
  <c r="Z1581" i="1"/>
  <c r="Y1581" i="1" a="1"/>
  <c r="X1581" i="1"/>
  <c r="W1581" i="1" a="1"/>
  <c r="V1581" i="1" a="1"/>
  <c r="U1581" i="1" a="1"/>
  <c r="T1581" i="1" a="1"/>
  <c r="S1581" i="1" a="1"/>
  <c r="R1581" i="1" a="1"/>
  <c r="Q1581" i="1" a="1"/>
  <c r="P1581" i="1" a="1"/>
  <c r="Z1580" i="1"/>
  <c r="Y1580" i="1" a="1"/>
  <c r="X1580" i="1"/>
  <c r="W1580" i="1" a="1"/>
  <c r="V1580" i="1" a="1"/>
  <c r="U1580" i="1" a="1"/>
  <c r="T1580" i="1" a="1"/>
  <c r="S1580" i="1" a="1"/>
  <c r="R1580" i="1" a="1"/>
  <c r="Q1580" i="1" a="1"/>
  <c r="P1580" i="1" a="1"/>
  <c r="Z1579" i="1"/>
  <c r="Y1579" i="1" a="1"/>
  <c r="X1579" i="1"/>
  <c r="W1579" i="1" a="1"/>
  <c r="V1579" i="1" a="1"/>
  <c r="U1579" i="1" a="1"/>
  <c r="T1579" i="1" a="1"/>
  <c r="S1579" i="1" a="1"/>
  <c r="R1579" i="1" a="1"/>
  <c r="Q1579" i="1" a="1"/>
  <c r="P1579" i="1" a="1"/>
  <c r="Z1578" i="1"/>
  <c r="Y1578" i="1" a="1"/>
  <c r="X1578" i="1"/>
  <c r="W1578" i="1" a="1"/>
  <c r="V1578" i="1" a="1"/>
  <c r="U1578" i="1" a="1"/>
  <c r="T1578" i="1" a="1"/>
  <c r="S1578" i="1" a="1"/>
  <c r="R1578" i="1" a="1"/>
  <c r="Q1578" i="1" a="1"/>
  <c r="P1578" i="1" a="1"/>
  <c r="Z1577" i="1"/>
  <c r="Y1577" i="1" a="1"/>
  <c r="X1577" i="1"/>
  <c r="W1577" i="1" a="1"/>
  <c r="V1577" i="1" a="1"/>
  <c r="U1577" i="1" a="1"/>
  <c r="T1577" i="1" a="1"/>
  <c r="S1577" i="1" a="1"/>
  <c r="R1577" i="1" a="1"/>
  <c r="Q1577" i="1" a="1"/>
  <c r="P1577" i="1" a="1"/>
  <c r="Z1576" i="1"/>
  <c r="Y1576" i="1" a="1"/>
  <c r="X1576" i="1"/>
  <c r="W1576" i="1" a="1"/>
  <c r="V1576" i="1" a="1"/>
  <c r="U1576" i="1" a="1"/>
  <c r="T1576" i="1" a="1"/>
  <c r="S1576" i="1" a="1"/>
  <c r="R1576" i="1" a="1"/>
  <c r="Q1576" i="1" a="1"/>
  <c r="P1576" i="1" a="1"/>
  <c r="Z1575" i="1"/>
  <c r="Y1575" i="1" a="1"/>
  <c r="X1575" i="1"/>
  <c r="W1575" i="1" a="1"/>
  <c r="V1575" i="1" a="1"/>
  <c r="U1575" i="1" a="1"/>
  <c r="T1575" i="1" a="1"/>
  <c r="S1575" i="1" a="1"/>
  <c r="R1575" i="1" a="1"/>
  <c r="Q1575" i="1" a="1"/>
  <c r="P1575" i="1" a="1"/>
  <c r="Z1574" i="1"/>
  <c r="Y1574" i="1" a="1"/>
  <c r="X1574" i="1"/>
  <c r="W1574" i="1" a="1"/>
  <c r="V1574" i="1" a="1"/>
  <c r="U1574" i="1" a="1"/>
  <c r="T1574" i="1" a="1"/>
  <c r="S1574" i="1" a="1"/>
  <c r="R1574" i="1" a="1"/>
  <c r="Q1574" i="1" a="1"/>
  <c r="P1574" i="1" a="1"/>
  <c r="Z1573" i="1"/>
  <c r="Y1573" i="1" a="1"/>
  <c r="X1573" i="1"/>
  <c r="W1573" i="1" a="1"/>
  <c r="V1573" i="1" a="1"/>
  <c r="U1573" i="1" a="1"/>
  <c r="T1573" i="1" a="1"/>
  <c r="S1573" i="1" a="1"/>
  <c r="R1573" i="1" a="1"/>
  <c r="Q1573" i="1" a="1"/>
  <c r="P1573" i="1" a="1"/>
  <c r="Z1572" i="1"/>
  <c r="Y1572" i="1" a="1"/>
  <c r="X1572" i="1"/>
  <c r="W1572" i="1" a="1"/>
  <c r="V1572" i="1" a="1"/>
  <c r="U1572" i="1" a="1"/>
  <c r="T1572" i="1" a="1"/>
  <c r="S1572" i="1" a="1"/>
  <c r="R1572" i="1" a="1"/>
  <c r="Q1572" i="1" a="1"/>
  <c r="P1572" i="1" a="1"/>
  <c r="Z1571" i="1"/>
  <c r="Y1571" i="1" a="1"/>
  <c r="X1571" i="1"/>
  <c r="W1571" i="1" a="1"/>
  <c r="V1571" i="1" a="1"/>
  <c r="U1571" i="1" a="1"/>
  <c r="T1571" i="1" a="1"/>
  <c r="S1571" i="1" a="1"/>
  <c r="R1571" i="1" a="1"/>
  <c r="Q1571" i="1" a="1"/>
  <c r="P1571" i="1" a="1"/>
  <c r="Z1570" i="1"/>
  <c r="Y1570" i="1" a="1"/>
  <c r="X1570" i="1"/>
  <c r="W1570" i="1" a="1"/>
  <c r="V1570" i="1" a="1"/>
  <c r="U1570" i="1" a="1"/>
  <c r="T1570" i="1" a="1"/>
  <c r="S1570" i="1" a="1"/>
  <c r="R1570" i="1" a="1"/>
  <c r="Q1570" i="1" a="1"/>
  <c r="P1570" i="1" a="1"/>
  <c r="Z1569" i="1"/>
  <c r="Y1569" i="1" a="1"/>
  <c r="X1569" i="1"/>
  <c r="W1569" i="1" a="1"/>
  <c r="V1569" i="1" a="1"/>
  <c r="U1569" i="1" a="1"/>
  <c r="T1569" i="1" a="1"/>
  <c r="S1569" i="1" a="1"/>
  <c r="R1569" i="1" a="1"/>
  <c r="Q1569" i="1" a="1"/>
  <c r="P1569" i="1" a="1"/>
  <c r="Z1568" i="1"/>
  <c r="Y1568" i="1" a="1"/>
  <c r="X1568" i="1"/>
  <c r="W1568" i="1" a="1"/>
  <c r="V1568" i="1" a="1"/>
  <c r="U1568" i="1" a="1"/>
  <c r="T1568" i="1" a="1"/>
  <c r="S1568" i="1" a="1"/>
  <c r="R1568" i="1" a="1"/>
  <c r="Q1568" i="1" a="1"/>
  <c r="P1568" i="1" a="1"/>
  <c r="Z1567" i="1"/>
  <c r="Y1567" i="1" a="1"/>
  <c r="X1567" i="1"/>
  <c r="W1567" i="1" a="1"/>
  <c r="V1567" i="1" a="1"/>
  <c r="U1567" i="1" a="1"/>
  <c r="T1567" i="1" a="1"/>
  <c r="S1567" i="1" a="1"/>
  <c r="R1567" i="1" a="1"/>
  <c r="Q1567" i="1" a="1"/>
  <c r="P1567" i="1" a="1"/>
  <c r="Z1566" i="1"/>
  <c r="Y1566" i="1" a="1"/>
  <c r="X1566" i="1"/>
  <c r="W1566" i="1" a="1"/>
  <c r="V1566" i="1" a="1"/>
  <c r="U1566" i="1" a="1"/>
  <c r="T1566" i="1" a="1"/>
  <c r="S1566" i="1" a="1"/>
  <c r="R1566" i="1" a="1"/>
  <c r="Q1566" i="1" a="1"/>
  <c r="P1566" i="1" a="1"/>
  <c r="Z1565" i="1"/>
  <c r="Y1565" i="1" a="1"/>
  <c r="X1565" i="1"/>
  <c r="W1565" i="1" a="1"/>
  <c r="V1565" i="1" a="1"/>
  <c r="U1565" i="1" a="1"/>
  <c r="T1565" i="1" a="1"/>
  <c r="S1565" i="1" a="1"/>
  <c r="R1565" i="1" a="1"/>
  <c r="Q1565" i="1" a="1"/>
  <c r="P1565" i="1" a="1"/>
  <c r="Z1564" i="1"/>
  <c r="Y1564" i="1" a="1"/>
  <c r="X1564" i="1"/>
  <c r="W1564" i="1" a="1"/>
  <c r="V1564" i="1" a="1"/>
  <c r="U1564" i="1" a="1"/>
  <c r="T1564" i="1" a="1"/>
  <c r="S1564" i="1" a="1"/>
  <c r="R1564" i="1" a="1"/>
  <c r="Q1564" i="1" a="1"/>
  <c r="P1564" i="1" a="1"/>
  <c r="Z1563" i="1"/>
  <c r="Y1563" i="1" a="1"/>
  <c r="X1563" i="1"/>
  <c r="W1563" i="1" a="1"/>
  <c r="V1563" i="1" a="1"/>
  <c r="U1563" i="1" a="1"/>
  <c r="T1563" i="1" a="1"/>
  <c r="S1563" i="1" a="1"/>
  <c r="R1563" i="1" a="1"/>
  <c r="Q1563" i="1" a="1"/>
  <c r="P1563" i="1" a="1"/>
  <c r="Z1562" i="1"/>
  <c r="Y1562" i="1" a="1"/>
  <c r="X1562" i="1"/>
  <c r="W1562" i="1" a="1"/>
  <c r="V1562" i="1" a="1"/>
  <c r="U1562" i="1" a="1"/>
  <c r="T1562" i="1" a="1"/>
  <c r="S1562" i="1" a="1"/>
  <c r="R1562" i="1" a="1"/>
  <c r="Q1562" i="1" a="1"/>
  <c r="P1562" i="1" a="1"/>
  <c r="Z1561" i="1"/>
  <c r="Y1561" i="1" a="1"/>
  <c r="X1561" i="1"/>
  <c r="W1561" i="1" a="1"/>
  <c r="V1561" i="1" a="1"/>
  <c r="U1561" i="1" a="1"/>
  <c r="T1561" i="1" a="1"/>
  <c r="S1561" i="1" a="1"/>
  <c r="R1561" i="1" a="1"/>
  <c r="Q1561" i="1" a="1"/>
  <c r="P1561" i="1" a="1"/>
  <c r="Z1560" i="1"/>
  <c r="Y1560" i="1" a="1"/>
  <c r="X1560" i="1"/>
  <c r="W1560" i="1" a="1"/>
  <c r="V1560" i="1" a="1"/>
  <c r="U1560" i="1" a="1"/>
  <c r="T1560" i="1" a="1"/>
  <c r="S1560" i="1" a="1"/>
  <c r="R1560" i="1" a="1"/>
  <c r="Q1560" i="1" a="1"/>
  <c r="P1560" i="1" a="1"/>
  <c r="Z1559" i="1"/>
  <c r="Y1559" i="1" a="1"/>
  <c r="X1559" i="1"/>
  <c r="W1559" i="1" a="1"/>
  <c r="V1559" i="1" a="1"/>
  <c r="U1559" i="1" a="1"/>
  <c r="T1559" i="1" a="1"/>
  <c r="S1559" i="1" a="1"/>
  <c r="R1559" i="1" a="1"/>
  <c r="Q1559" i="1" a="1"/>
  <c r="P1559" i="1" a="1"/>
  <c r="Z1558" i="1"/>
  <c r="Y1558" i="1" a="1"/>
  <c r="X1558" i="1"/>
  <c r="W1558" i="1" a="1"/>
  <c r="V1558" i="1" a="1"/>
  <c r="U1558" i="1" a="1"/>
  <c r="T1558" i="1" a="1"/>
  <c r="S1558" i="1" a="1"/>
  <c r="R1558" i="1" a="1"/>
  <c r="Q1558" i="1" a="1"/>
  <c r="P1558" i="1" a="1"/>
  <c r="Z1557" i="1"/>
  <c r="Y1557" i="1" a="1"/>
  <c r="X1557" i="1"/>
  <c r="W1557" i="1" a="1"/>
  <c r="V1557" i="1" a="1"/>
  <c r="U1557" i="1" a="1"/>
  <c r="T1557" i="1" a="1"/>
  <c r="S1557" i="1" a="1"/>
  <c r="R1557" i="1" a="1"/>
  <c r="Q1557" i="1" a="1"/>
  <c r="P1557" i="1" a="1"/>
  <c r="Z1556" i="1"/>
  <c r="Y1556" i="1" a="1"/>
  <c r="X1556" i="1"/>
  <c r="W1556" i="1" a="1"/>
  <c r="V1556" i="1" a="1"/>
  <c r="U1556" i="1" a="1"/>
  <c r="T1556" i="1" a="1"/>
  <c r="S1556" i="1" a="1"/>
  <c r="R1556" i="1" a="1"/>
  <c r="Q1556" i="1" a="1"/>
  <c r="P1556" i="1" a="1"/>
  <c r="Z1555" i="1"/>
  <c r="Y1555" i="1" a="1"/>
  <c r="X1555" i="1"/>
  <c r="W1555" i="1" a="1"/>
  <c r="V1555" i="1" a="1"/>
  <c r="U1555" i="1" a="1"/>
  <c r="T1555" i="1" a="1"/>
  <c r="S1555" i="1" a="1"/>
  <c r="R1555" i="1" a="1"/>
  <c r="Q1555" i="1" a="1"/>
  <c r="P1555" i="1" a="1"/>
  <c r="Z1554" i="1"/>
  <c r="Y1554" i="1" a="1"/>
  <c r="X1554" i="1"/>
  <c r="W1554" i="1" a="1"/>
  <c r="V1554" i="1" a="1"/>
  <c r="U1554" i="1" a="1"/>
  <c r="T1554" i="1" a="1"/>
  <c r="S1554" i="1" a="1"/>
  <c r="R1554" i="1" a="1"/>
  <c r="Q1554" i="1" a="1"/>
  <c r="P1554" i="1" a="1"/>
  <c r="Z1553" i="1"/>
  <c r="Y1553" i="1" a="1"/>
  <c r="X1553" i="1"/>
  <c r="W1553" i="1" a="1"/>
  <c r="V1553" i="1" a="1"/>
  <c r="U1553" i="1" a="1"/>
  <c r="T1553" i="1" a="1"/>
  <c r="S1553" i="1" a="1"/>
  <c r="R1553" i="1" a="1"/>
  <c r="Q1553" i="1" a="1"/>
  <c r="P1553" i="1" a="1"/>
  <c r="Z1552" i="1"/>
  <c r="Y1552" i="1" a="1"/>
  <c r="X1552" i="1"/>
  <c r="W1552" i="1" a="1"/>
  <c r="V1552" i="1" a="1"/>
  <c r="U1552" i="1" a="1"/>
  <c r="T1552" i="1" a="1"/>
  <c r="S1552" i="1" a="1"/>
  <c r="R1552" i="1" a="1"/>
  <c r="Q1552" i="1" a="1"/>
  <c r="P1552" i="1" a="1"/>
  <c r="Z1551" i="1"/>
  <c r="Y1551" i="1" a="1"/>
  <c r="X1551" i="1"/>
  <c r="W1551" i="1" a="1"/>
  <c r="V1551" i="1" a="1"/>
  <c r="U1551" i="1" a="1"/>
  <c r="T1551" i="1" a="1"/>
  <c r="S1551" i="1" a="1"/>
  <c r="R1551" i="1" a="1"/>
  <c r="Q1551" i="1" a="1"/>
  <c r="P1551" i="1" a="1"/>
  <c r="Z1550" i="1"/>
  <c r="Y1550" i="1" a="1"/>
  <c r="X1550" i="1"/>
  <c r="W1550" i="1" a="1"/>
  <c r="V1550" i="1" a="1"/>
  <c r="U1550" i="1" a="1"/>
  <c r="T1550" i="1" a="1"/>
  <c r="S1550" i="1" a="1"/>
  <c r="R1550" i="1" a="1"/>
  <c r="Q1550" i="1" a="1"/>
  <c r="P1550" i="1" a="1"/>
  <c r="Z1549" i="1"/>
  <c r="Y1549" i="1" a="1"/>
  <c r="X1549" i="1"/>
  <c r="W1549" i="1" a="1"/>
  <c r="V1549" i="1" a="1"/>
  <c r="U1549" i="1" a="1"/>
  <c r="T1549" i="1" a="1"/>
  <c r="S1549" i="1" a="1"/>
  <c r="R1549" i="1" a="1"/>
  <c r="Q1549" i="1" a="1"/>
  <c r="P1549" i="1" a="1"/>
  <c r="Z1548" i="1"/>
  <c r="Y1548" i="1" a="1"/>
  <c r="X1548" i="1"/>
  <c r="W1548" i="1" a="1"/>
  <c r="V1548" i="1" a="1"/>
  <c r="U1548" i="1" a="1"/>
  <c r="T1548" i="1" a="1"/>
  <c r="S1548" i="1" a="1"/>
  <c r="R1548" i="1" a="1"/>
  <c r="Q1548" i="1" a="1"/>
  <c r="P1548" i="1" a="1"/>
  <c r="Z1547" i="1"/>
  <c r="Y1547" i="1" a="1"/>
  <c r="X1547" i="1"/>
  <c r="W1547" i="1" a="1"/>
  <c r="V1547" i="1" a="1"/>
  <c r="U1547" i="1" a="1"/>
  <c r="T1547" i="1" a="1"/>
  <c r="S1547" i="1" a="1"/>
  <c r="R1547" i="1" a="1"/>
  <c r="Q1547" i="1" a="1"/>
  <c r="P1547" i="1" a="1"/>
  <c r="Z1546" i="1"/>
  <c r="Y1546" i="1" a="1"/>
  <c r="X1546" i="1"/>
  <c r="W1546" i="1" a="1"/>
  <c r="V1546" i="1" a="1"/>
  <c r="U1546" i="1" a="1"/>
  <c r="T1546" i="1" a="1"/>
  <c r="S1546" i="1" a="1"/>
  <c r="R1546" i="1" a="1"/>
  <c r="Q1546" i="1" a="1"/>
  <c r="P1546" i="1" a="1"/>
  <c r="Z1545" i="1"/>
  <c r="Y1545" i="1" a="1"/>
  <c r="X1545" i="1"/>
  <c r="W1545" i="1" a="1"/>
  <c r="V1545" i="1" a="1"/>
  <c r="U1545" i="1" a="1"/>
  <c r="T1545" i="1" a="1"/>
  <c r="S1545" i="1" a="1"/>
  <c r="R1545" i="1" a="1"/>
  <c r="Q1545" i="1" a="1"/>
  <c r="P1545" i="1" a="1"/>
  <c r="Z1544" i="1"/>
  <c r="Y1544" i="1" a="1"/>
  <c r="X1544" i="1"/>
  <c r="W1544" i="1" a="1"/>
  <c r="V1544" i="1" a="1"/>
  <c r="U1544" i="1" a="1"/>
  <c r="T1544" i="1" a="1"/>
  <c r="S1544" i="1" a="1"/>
  <c r="R1544" i="1" a="1"/>
  <c r="Q1544" i="1" a="1"/>
  <c r="P1544" i="1" a="1"/>
  <c r="Z1543" i="1"/>
  <c r="Y1543" i="1" a="1"/>
  <c r="X1543" i="1"/>
  <c r="W1543" i="1" a="1"/>
  <c r="V1543" i="1" a="1"/>
  <c r="U1543" i="1" a="1"/>
  <c r="T1543" i="1" a="1"/>
  <c r="S1543" i="1" a="1"/>
  <c r="R1543" i="1" a="1"/>
  <c r="Q1543" i="1" a="1"/>
  <c r="P1543" i="1" a="1"/>
  <c r="Z1542" i="1"/>
  <c r="Y1542" i="1" a="1"/>
  <c r="X1542" i="1"/>
  <c r="W1542" i="1" a="1"/>
  <c r="V1542" i="1" a="1"/>
  <c r="U1542" i="1" a="1"/>
  <c r="T1542" i="1" a="1"/>
  <c r="S1542" i="1" a="1"/>
  <c r="R1542" i="1" a="1"/>
  <c r="Q1542" i="1" a="1"/>
  <c r="P1542" i="1" a="1"/>
  <c r="Z1541" i="1"/>
  <c r="Y1541" i="1" a="1"/>
  <c r="X1541" i="1"/>
  <c r="W1541" i="1" a="1"/>
  <c r="V1541" i="1" a="1"/>
  <c r="U1541" i="1" a="1"/>
  <c r="T1541" i="1" a="1"/>
  <c r="S1541" i="1" a="1"/>
  <c r="R1541" i="1" a="1"/>
  <c r="Q1541" i="1" a="1"/>
  <c r="P1541" i="1" a="1"/>
  <c r="Z1540" i="1"/>
  <c r="Y1540" i="1" a="1"/>
  <c r="X1540" i="1"/>
  <c r="W1540" i="1" a="1"/>
  <c r="V1540" i="1" a="1"/>
  <c r="U1540" i="1" a="1"/>
  <c r="T1540" i="1" a="1"/>
  <c r="S1540" i="1" a="1"/>
  <c r="R1540" i="1" a="1"/>
  <c r="Q1540" i="1" a="1"/>
  <c r="P1540" i="1" a="1"/>
  <c r="Z1539" i="1"/>
  <c r="Y1539" i="1" a="1"/>
  <c r="X1539" i="1"/>
  <c r="W1539" i="1" a="1"/>
  <c r="V1539" i="1" a="1"/>
  <c r="U1539" i="1" a="1"/>
  <c r="T1539" i="1" a="1"/>
  <c r="S1539" i="1" a="1"/>
  <c r="R1539" i="1" a="1"/>
  <c r="Q1539" i="1" a="1"/>
  <c r="P1539" i="1" a="1"/>
  <c r="Z1538" i="1"/>
  <c r="Y1538" i="1" a="1"/>
  <c r="X1538" i="1"/>
  <c r="W1538" i="1" a="1"/>
  <c r="V1538" i="1" a="1"/>
  <c r="U1538" i="1" a="1"/>
  <c r="T1538" i="1" a="1"/>
  <c r="S1538" i="1" a="1"/>
  <c r="R1538" i="1" a="1"/>
  <c r="Q1538" i="1" a="1"/>
  <c r="P1538" i="1" a="1"/>
  <c r="Z1537" i="1"/>
  <c r="Y1537" i="1" a="1"/>
  <c r="X1537" i="1"/>
  <c r="W1537" i="1" a="1"/>
  <c r="V1537" i="1" a="1"/>
  <c r="U1537" i="1" a="1"/>
  <c r="T1537" i="1" a="1"/>
  <c r="S1537" i="1" a="1"/>
  <c r="R1537" i="1" a="1"/>
  <c r="Q1537" i="1" a="1"/>
  <c r="P1537" i="1" a="1"/>
  <c r="Z1536" i="1"/>
  <c r="Y1536" i="1" a="1"/>
  <c r="X1536" i="1"/>
  <c r="W1536" i="1" a="1"/>
  <c r="V1536" i="1" a="1"/>
  <c r="U1536" i="1" a="1"/>
  <c r="T1536" i="1" a="1"/>
  <c r="S1536" i="1" a="1"/>
  <c r="R1536" i="1" a="1"/>
  <c r="Q1536" i="1" a="1"/>
  <c r="P1536" i="1" a="1"/>
  <c r="Z1535" i="1"/>
  <c r="Y1535" i="1" a="1"/>
  <c r="X1535" i="1"/>
  <c r="W1535" i="1" a="1"/>
  <c r="V1535" i="1" a="1"/>
  <c r="U1535" i="1" a="1"/>
  <c r="T1535" i="1" a="1"/>
  <c r="S1535" i="1" a="1"/>
  <c r="R1535" i="1" a="1"/>
  <c r="Q1535" i="1" a="1"/>
  <c r="P1535" i="1" a="1"/>
  <c r="Z1534" i="1"/>
  <c r="Y1534" i="1" a="1"/>
  <c r="X1534" i="1"/>
  <c r="W1534" i="1" a="1"/>
  <c r="V1534" i="1" a="1"/>
  <c r="U1534" i="1" a="1"/>
  <c r="T1534" i="1" a="1"/>
  <c r="S1534" i="1" a="1"/>
  <c r="R1534" i="1" a="1"/>
  <c r="Q1534" i="1" a="1"/>
  <c r="P1534" i="1" a="1"/>
  <c r="Z1533" i="1"/>
  <c r="Y1533" i="1" a="1"/>
  <c r="X1533" i="1"/>
  <c r="W1533" i="1" a="1"/>
  <c r="V1533" i="1" a="1"/>
  <c r="U1533" i="1" a="1"/>
  <c r="T1533" i="1" a="1"/>
  <c r="S1533" i="1" a="1"/>
  <c r="R1533" i="1" a="1"/>
  <c r="Q1533" i="1" a="1"/>
  <c r="P1533" i="1" a="1"/>
  <c r="Z1532" i="1"/>
  <c r="Y1532" i="1" a="1"/>
  <c r="X1532" i="1"/>
  <c r="W1532" i="1" a="1"/>
  <c r="V1532" i="1" a="1"/>
  <c r="U1532" i="1" a="1"/>
  <c r="T1532" i="1" a="1"/>
  <c r="S1532" i="1" a="1"/>
  <c r="R1532" i="1" a="1"/>
  <c r="Q1532" i="1" a="1"/>
  <c r="P1532" i="1" a="1"/>
  <c r="Z1531" i="1"/>
  <c r="Y1531" i="1" a="1"/>
  <c r="X1531" i="1"/>
  <c r="W1531" i="1" a="1"/>
  <c r="V1531" i="1" a="1"/>
  <c r="U1531" i="1" a="1"/>
  <c r="T1531" i="1" a="1"/>
  <c r="S1531" i="1" a="1"/>
  <c r="R1531" i="1" a="1"/>
  <c r="Q1531" i="1" a="1"/>
  <c r="P1531" i="1" a="1"/>
  <c r="Z1530" i="1"/>
  <c r="Y1530" i="1" a="1"/>
  <c r="X1530" i="1"/>
  <c r="W1530" i="1" a="1"/>
  <c r="V1530" i="1" a="1"/>
  <c r="U1530" i="1" a="1"/>
  <c r="T1530" i="1" a="1"/>
  <c r="S1530" i="1" a="1"/>
  <c r="R1530" i="1" a="1"/>
  <c r="Q1530" i="1" a="1"/>
  <c r="P1530" i="1" a="1"/>
  <c r="Z1529" i="1"/>
  <c r="Y1529" i="1" a="1"/>
  <c r="X1529" i="1"/>
  <c r="W1529" i="1" a="1"/>
  <c r="V1529" i="1" a="1"/>
  <c r="U1529" i="1" a="1"/>
  <c r="T1529" i="1" a="1"/>
  <c r="S1529" i="1" a="1"/>
  <c r="R1529" i="1" a="1"/>
  <c r="Q1529" i="1" a="1"/>
  <c r="P1529" i="1" a="1"/>
  <c r="Z1528" i="1"/>
  <c r="Y1528" i="1" a="1"/>
  <c r="X1528" i="1"/>
  <c r="W1528" i="1" a="1"/>
  <c r="V1528" i="1" a="1"/>
  <c r="U1528" i="1" a="1"/>
  <c r="T1528" i="1" a="1"/>
  <c r="S1528" i="1" a="1"/>
  <c r="R1528" i="1" a="1"/>
  <c r="Q1528" i="1" a="1"/>
  <c r="P1528" i="1" a="1"/>
  <c r="Z1527" i="1"/>
  <c r="Y1527" i="1" a="1"/>
  <c r="X1527" i="1"/>
  <c r="W1527" i="1" a="1"/>
  <c r="V1527" i="1" a="1"/>
  <c r="U1527" i="1" a="1"/>
  <c r="T1527" i="1" a="1"/>
  <c r="S1527" i="1" a="1"/>
  <c r="R1527" i="1" a="1"/>
  <c r="Q1527" i="1" a="1"/>
  <c r="P1527" i="1" a="1"/>
  <c r="Z1526" i="1"/>
  <c r="Y1526" i="1" a="1"/>
  <c r="X1526" i="1"/>
  <c r="W1526" i="1" a="1"/>
  <c r="V1526" i="1" a="1"/>
  <c r="U1526" i="1" a="1"/>
  <c r="T1526" i="1" a="1"/>
  <c r="S1526" i="1" a="1"/>
  <c r="R1526" i="1" a="1"/>
  <c r="Q1526" i="1" a="1"/>
  <c r="P1526" i="1" a="1"/>
  <c r="Z1525" i="1"/>
  <c r="Y1525" i="1" a="1"/>
  <c r="X1525" i="1"/>
  <c r="W1525" i="1" a="1"/>
  <c r="V1525" i="1" a="1"/>
  <c r="U1525" i="1" a="1"/>
  <c r="T1525" i="1" a="1"/>
  <c r="S1525" i="1" a="1"/>
  <c r="R1525" i="1" a="1"/>
  <c r="Q1525" i="1" a="1"/>
  <c r="P1525" i="1" a="1"/>
  <c r="Z1524" i="1"/>
  <c r="Y1524" i="1" a="1"/>
  <c r="X1524" i="1"/>
  <c r="W1524" i="1" a="1"/>
  <c r="V1524" i="1" a="1"/>
  <c r="U1524" i="1" a="1"/>
  <c r="T1524" i="1" a="1"/>
  <c r="S1524" i="1" a="1"/>
  <c r="R1524" i="1" a="1"/>
  <c r="Q1524" i="1" a="1"/>
  <c r="P1524" i="1" a="1"/>
  <c r="Z1523" i="1"/>
  <c r="Y1523" i="1" a="1"/>
  <c r="X1523" i="1"/>
  <c r="W1523" i="1" a="1"/>
  <c r="V1523" i="1" a="1"/>
  <c r="U1523" i="1" a="1"/>
  <c r="T1523" i="1" a="1"/>
  <c r="S1523" i="1" a="1"/>
  <c r="R1523" i="1" a="1"/>
  <c r="Q1523" i="1" a="1"/>
  <c r="P1523" i="1" a="1"/>
  <c r="Z1522" i="1"/>
  <c r="Y1522" i="1" a="1"/>
  <c r="X1522" i="1"/>
  <c r="W1522" i="1" a="1"/>
  <c r="V1522" i="1" a="1"/>
  <c r="U1522" i="1" a="1"/>
  <c r="T1522" i="1" a="1"/>
  <c r="S1522" i="1" a="1"/>
  <c r="R1522" i="1" a="1"/>
  <c r="Q1522" i="1" a="1"/>
  <c r="P1522" i="1" a="1"/>
  <c r="Z1521" i="1"/>
  <c r="Y1521" i="1" a="1"/>
  <c r="X1521" i="1"/>
  <c r="W1521" i="1" a="1"/>
  <c r="V1521" i="1" a="1"/>
  <c r="U1521" i="1" a="1"/>
  <c r="T1521" i="1" a="1"/>
  <c r="S1521" i="1" a="1"/>
  <c r="R1521" i="1" a="1"/>
  <c r="Q1521" i="1" a="1"/>
  <c r="P1521" i="1" a="1"/>
  <c r="Z1520" i="1"/>
  <c r="Y1520" i="1" a="1"/>
  <c r="X1520" i="1"/>
  <c r="W1520" i="1" a="1"/>
  <c r="V1520" i="1" a="1"/>
  <c r="U1520" i="1" a="1"/>
  <c r="T1520" i="1" a="1"/>
  <c r="S1520" i="1" a="1"/>
  <c r="R1520" i="1" a="1"/>
  <c r="Q1520" i="1" a="1"/>
  <c r="P1520" i="1" a="1"/>
  <c r="Z1519" i="1"/>
  <c r="Y1519" i="1" a="1"/>
  <c r="X1519" i="1"/>
  <c r="W1519" i="1" a="1"/>
  <c r="V1519" i="1" a="1"/>
  <c r="U1519" i="1" a="1"/>
  <c r="T1519" i="1" a="1"/>
  <c r="S1519" i="1" a="1"/>
  <c r="R1519" i="1" a="1"/>
  <c r="Q1519" i="1" a="1"/>
  <c r="P1519" i="1" a="1"/>
  <c r="Z1518" i="1"/>
  <c r="Y1518" i="1" a="1"/>
  <c r="X1518" i="1"/>
  <c r="W1518" i="1" a="1"/>
  <c r="V1518" i="1" a="1"/>
  <c r="U1518" i="1" a="1"/>
  <c r="T1518" i="1" a="1"/>
  <c r="S1518" i="1" a="1"/>
  <c r="R1518" i="1" a="1"/>
  <c r="Q1518" i="1" a="1"/>
  <c r="P1518" i="1" a="1"/>
  <c r="Z1517" i="1"/>
  <c r="Y1517" i="1" a="1"/>
  <c r="X1517" i="1"/>
  <c r="W1517" i="1" a="1"/>
  <c r="V1517" i="1" a="1"/>
  <c r="U1517" i="1" a="1"/>
  <c r="T1517" i="1" a="1"/>
  <c r="S1517" i="1" a="1"/>
  <c r="R1517" i="1" a="1"/>
  <c r="Q1517" i="1" a="1"/>
  <c r="P1517" i="1" a="1"/>
  <c r="Z1516" i="1"/>
  <c r="Y1516" i="1" a="1"/>
  <c r="X1516" i="1"/>
  <c r="W1516" i="1" a="1"/>
  <c r="V1516" i="1" a="1"/>
  <c r="U1516" i="1" a="1"/>
  <c r="T1516" i="1" a="1"/>
  <c r="S1516" i="1" a="1"/>
  <c r="R1516" i="1" a="1"/>
  <c r="Q1516" i="1" a="1"/>
  <c r="P1516" i="1" a="1"/>
  <c r="Z1515" i="1"/>
  <c r="Y1515" i="1" a="1"/>
  <c r="X1515" i="1"/>
  <c r="W1515" i="1" a="1"/>
  <c r="V1515" i="1" a="1"/>
  <c r="U1515" i="1" a="1"/>
  <c r="T1515" i="1" a="1"/>
  <c r="S1515" i="1" a="1"/>
  <c r="R1515" i="1" a="1"/>
  <c r="Q1515" i="1" a="1"/>
  <c r="P1515" i="1" a="1"/>
  <c r="Z1514" i="1"/>
  <c r="Y1514" i="1" a="1"/>
  <c r="X1514" i="1"/>
  <c r="W1514" i="1" a="1"/>
  <c r="V1514" i="1" a="1"/>
  <c r="U1514" i="1" a="1"/>
  <c r="T1514" i="1" a="1"/>
  <c r="S1514" i="1" a="1"/>
  <c r="R1514" i="1" a="1"/>
  <c r="Q1514" i="1" a="1"/>
  <c r="P1514" i="1" a="1"/>
  <c r="Z1513" i="1"/>
  <c r="Y1513" i="1" a="1"/>
  <c r="X1513" i="1"/>
  <c r="W1513" i="1" a="1"/>
  <c r="V1513" i="1" a="1"/>
  <c r="U1513" i="1" a="1"/>
  <c r="T1513" i="1" a="1"/>
  <c r="S1513" i="1" a="1"/>
  <c r="R1513" i="1" a="1"/>
  <c r="Q1513" i="1" a="1"/>
  <c r="P1513" i="1" a="1"/>
  <c r="Z1512" i="1"/>
  <c r="Y1512" i="1" a="1"/>
  <c r="X1512" i="1"/>
  <c r="W1512" i="1" a="1"/>
  <c r="V1512" i="1" a="1"/>
  <c r="U1512" i="1" a="1"/>
  <c r="T1512" i="1" a="1"/>
  <c r="S1512" i="1" a="1"/>
  <c r="R1512" i="1" a="1"/>
  <c r="Q1512" i="1" a="1"/>
  <c r="P1512" i="1" a="1"/>
  <c r="Z1511" i="1"/>
  <c r="Y1511" i="1" a="1"/>
  <c r="X1511" i="1"/>
  <c r="W1511" i="1" a="1"/>
  <c r="V1511" i="1" a="1"/>
  <c r="U1511" i="1" a="1"/>
  <c r="T1511" i="1" a="1"/>
  <c r="S1511" i="1" a="1"/>
  <c r="R1511" i="1" a="1"/>
  <c r="Q1511" i="1" a="1"/>
  <c r="P1511" i="1" a="1"/>
  <c r="Z1510" i="1"/>
  <c r="Y1510" i="1" a="1"/>
  <c r="X1510" i="1"/>
  <c r="W1510" i="1" a="1"/>
  <c r="V1510" i="1" a="1"/>
  <c r="U1510" i="1" a="1"/>
  <c r="T1510" i="1" a="1"/>
  <c r="S1510" i="1" a="1"/>
  <c r="R1510" i="1" a="1"/>
  <c r="Q1510" i="1" a="1"/>
  <c r="P1510" i="1" a="1"/>
  <c r="Z1509" i="1"/>
  <c r="Y1509" i="1" a="1"/>
  <c r="X1509" i="1"/>
  <c r="W1509" i="1" a="1"/>
  <c r="V1509" i="1" a="1"/>
  <c r="U1509" i="1" a="1"/>
  <c r="T1509" i="1" a="1"/>
  <c r="S1509" i="1" a="1"/>
  <c r="R1509" i="1" a="1"/>
  <c r="Q1509" i="1" a="1"/>
  <c r="P1509" i="1" a="1"/>
  <c r="Z1508" i="1"/>
  <c r="Y1508" i="1" a="1"/>
  <c r="X1508" i="1"/>
  <c r="W1508" i="1" a="1"/>
  <c r="V1508" i="1" a="1"/>
  <c r="U1508" i="1" a="1"/>
  <c r="T1508" i="1" a="1"/>
  <c r="S1508" i="1" a="1"/>
  <c r="R1508" i="1" a="1"/>
  <c r="Q1508" i="1" a="1"/>
  <c r="P1508" i="1" a="1"/>
  <c r="Z1507" i="1"/>
  <c r="Y1507" i="1" a="1"/>
  <c r="X1507" i="1"/>
  <c r="W1507" i="1" a="1"/>
  <c r="V1507" i="1" a="1"/>
  <c r="U1507" i="1" a="1"/>
  <c r="T1507" i="1" a="1"/>
  <c r="S1507" i="1" a="1"/>
  <c r="R1507" i="1" a="1"/>
  <c r="Q1507" i="1" a="1"/>
  <c r="P1507" i="1" a="1"/>
  <c r="Z1506" i="1"/>
  <c r="Y1506" i="1" a="1"/>
  <c r="X1506" i="1"/>
  <c r="W1506" i="1" a="1"/>
  <c r="V1506" i="1" a="1"/>
  <c r="U1506" i="1" a="1"/>
  <c r="T1506" i="1" a="1"/>
  <c r="S1506" i="1" a="1"/>
  <c r="R1506" i="1" a="1"/>
  <c r="Q1506" i="1" a="1"/>
  <c r="P1506" i="1" a="1"/>
  <c r="Z1505" i="1"/>
  <c r="Y1505" i="1" a="1"/>
  <c r="X1505" i="1"/>
  <c r="W1505" i="1" a="1"/>
  <c r="V1505" i="1" a="1"/>
  <c r="U1505" i="1" a="1"/>
  <c r="T1505" i="1" a="1"/>
  <c r="S1505" i="1" a="1"/>
  <c r="R1505" i="1" a="1"/>
  <c r="Q1505" i="1" a="1"/>
  <c r="P1505" i="1" a="1"/>
  <c r="Z1504" i="1"/>
  <c r="Y1504" i="1" a="1"/>
  <c r="X1504" i="1"/>
  <c r="W1504" i="1" a="1"/>
  <c r="V1504" i="1" a="1"/>
  <c r="U1504" i="1" a="1"/>
  <c r="T1504" i="1" a="1"/>
  <c r="S1504" i="1" a="1"/>
  <c r="R1504" i="1" a="1"/>
  <c r="Q1504" i="1" a="1"/>
  <c r="P1504" i="1" a="1"/>
  <c r="Z1503" i="1"/>
  <c r="Y1503" i="1" a="1"/>
  <c r="X1503" i="1"/>
  <c r="W1503" i="1" a="1"/>
  <c r="V1503" i="1" a="1"/>
  <c r="U1503" i="1" a="1"/>
  <c r="T1503" i="1" a="1"/>
  <c r="S1503" i="1" a="1"/>
  <c r="R1503" i="1" a="1"/>
  <c r="Q1503" i="1" a="1"/>
  <c r="P1503" i="1" a="1"/>
  <c r="Z1502" i="1"/>
  <c r="Y1502" i="1" a="1"/>
  <c r="X1502" i="1"/>
  <c r="W1502" i="1" a="1"/>
  <c r="V1502" i="1" a="1"/>
  <c r="U1502" i="1" a="1"/>
  <c r="T1502" i="1" a="1"/>
  <c r="S1502" i="1" a="1"/>
  <c r="R1502" i="1" a="1"/>
  <c r="Q1502" i="1" a="1"/>
  <c r="P1502" i="1" a="1"/>
  <c r="Z1501" i="1"/>
  <c r="Y1501" i="1" a="1"/>
  <c r="X1501" i="1"/>
  <c r="W1501" i="1" a="1"/>
  <c r="V1501" i="1" a="1"/>
  <c r="U1501" i="1" a="1"/>
  <c r="T1501" i="1" a="1"/>
  <c r="S1501" i="1" a="1"/>
  <c r="R1501" i="1" a="1"/>
  <c r="Q1501" i="1" a="1"/>
  <c r="P1501" i="1" a="1"/>
  <c r="Z1500" i="1"/>
  <c r="Y1500" i="1" a="1"/>
  <c r="X1500" i="1"/>
  <c r="W1500" i="1" a="1"/>
  <c r="V1500" i="1" a="1"/>
  <c r="U1500" i="1" a="1"/>
  <c r="T1500" i="1" a="1"/>
  <c r="S1500" i="1" a="1"/>
  <c r="R1500" i="1" a="1"/>
  <c r="Q1500" i="1" a="1"/>
  <c r="P1500" i="1" a="1"/>
  <c r="Z1499" i="1"/>
  <c r="Y1499" i="1" a="1"/>
  <c r="X1499" i="1"/>
  <c r="W1499" i="1" a="1"/>
  <c r="V1499" i="1" a="1"/>
  <c r="U1499" i="1" a="1"/>
  <c r="T1499" i="1" a="1"/>
  <c r="S1499" i="1" a="1"/>
  <c r="R1499" i="1" a="1"/>
  <c r="Q1499" i="1" a="1"/>
  <c r="P1499" i="1" a="1"/>
  <c r="Z1498" i="1"/>
  <c r="Y1498" i="1" a="1"/>
  <c r="X1498" i="1"/>
  <c r="W1498" i="1" a="1"/>
  <c r="V1498" i="1" a="1"/>
  <c r="U1498" i="1" a="1"/>
  <c r="T1498" i="1" a="1"/>
  <c r="S1498" i="1" a="1"/>
  <c r="R1498" i="1" a="1"/>
  <c r="Q1498" i="1" a="1"/>
  <c r="P1498" i="1" a="1"/>
  <c r="Z1497" i="1"/>
  <c r="Y1497" i="1" a="1"/>
  <c r="X1497" i="1"/>
  <c r="W1497" i="1" a="1"/>
  <c r="V1497" i="1" a="1"/>
  <c r="U1497" i="1" a="1"/>
  <c r="T1497" i="1" a="1"/>
  <c r="S1497" i="1" a="1"/>
  <c r="R1497" i="1" a="1"/>
  <c r="Q1497" i="1" a="1"/>
  <c r="P1497" i="1" a="1"/>
  <c r="Z1496" i="1"/>
  <c r="Y1496" i="1" a="1"/>
  <c r="X1496" i="1"/>
  <c r="W1496" i="1" a="1"/>
  <c r="V1496" i="1" a="1"/>
  <c r="U1496" i="1" a="1"/>
  <c r="T1496" i="1" a="1"/>
  <c r="S1496" i="1" a="1"/>
  <c r="R1496" i="1" a="1"/>
  <c r="Q1496" i="1" a="1"/>
  <c r="P1496" i="1" a="1"/>
  <c r="Z1495" i="1"/>
  <c r="Y1495" i="1" a="1"/>
  <c r="X1495" i="1"/>
  <c r="W1495" i="1" a="1"/>
  <c r="V1495" i="1" a="1"/>
  <c r="U1495" i="1" a="1"/>
  <c r="T1495" i="1" a="1"/>
  <c r="S1495" i="1" a="1"/>
  <c r="R1495" i="1" a="1"/>
  <c r="Q1495" i="1" a="1"/>
  <c r="P1495" i="1" a="1"/>
  <c r="Z1494" i="1"/>
  <c r="Y1494" i="1" a="1"/>
  <c r="X1494" i="1"/>
  <c r="W1494" i="1" a="1"/>
  <c r="V1494" i="1" a="1"/>
  <c r="U1494" i="1" a="1"/>
  <c r="T1494" i="1" a="1"/>
  <c r="S1494" i="1" a="1"/>
  <c r="R1494" i="1" a="1"/>
  <c r="Q1494" i="1" a="1"/>
  <c r="P1494" i="1" a="1"/>
  <c r="Z1493" i="1"/>
  <c r="Y1493" i="1" a="1"/>
  <c r="X1493" i="1"/>
  <c r="W1493" i="1" a="1"/>
  <c r="V1493" i="1" a="1"/>
  <c r="U1493" i="1" a="1"/>
  <c r="T1493" i="1" a="1"/>
  <c r="S1493" i="1" a="1"/>
  <c r="R1493" i="1" a="1"/>
  <c r="Q1493" i="1" a="1"/>
  <c r="P1493" i="1" a="1"/>
  <c r="Z1492" i="1"/>
  <c r="Y1492" i="1" a="1"/>
  <c r="X1492" i="1"/>
  <c r="W1492" i="1" a="1"/>
  <c r="V1492" i="1" a="1"/>
  <c r="U1492" i="1" a="1"/>
  <c r="T1492" i="1" a="1"/>
  <c r="S1492" i="1" a="1"/>
  <c r="R1492" i="1" a="1"/>
  <c r="Q1492" i="1" a="1"/>
  <c r="P1492" i="1" a="1"/>
  <c r="Z1491" i="1"/>
  <c r="Y1491" i="1" a="1"/>
  <c r="X1491" i="1"/>
  <c r="W1491" i="1" a="1"/>
  <c r="V1491" i="1" a="1"/>
  <c r="U1491" i="1" a="1"/>
  <c r="T1491" i="1" a="1"/>
  <c r="S1491" i="1" a="1"/>
  <c r="R1491" i="1" a="1"/>
  <c r="Q1491" i="1" a="1"/>
  <c r="P1491" i="1" a="1"/>
  <c r="Z1490" i="1"/>
  <c r="Y1490" i="1" a="1"/>
  <c r="X1490" i="1"/>
  <c r="W1490" i="1" a="1"/>
  <c r="V1490" i="1" a="1"/>
  <c r="U1490" i="1" a="1"/>
  <c r="T1490" i="1" a="1"/>
  <c r="S1490" i="1" a="1"/>
  <c r="R1490" i="1" a="1"/>
  <c r="Q1490" i="1" a="1"/>
  <c r="P1490" i="1" a="1"/>
  <c r="Z1489" i="1"/>
  <c r="Y1489" i="1" a="1"/>
  <c r="X1489" i="1"/>
  <c r="W1489" i="1" a="1"/>
  <c r="V1489" i="1" a="1"/>
  <c r="U1489" i="1" a="1"/>
  <c r="T1489" i="1" a="1"/>
  <c r="S1489" i="1" a="1"/>
  <c r="R1489" i="1" a="1"/>
  <c r="Q1489" i="1" a="1"/>
  <c r="P1489" i="1" a="1"/>
  <c r="Z1488" i="1"/>
  <c r="Y1488" i="1" a="1"/>
  <c r="X1488" i="1"/>
  <c r="W1488" i="1" a="1"/>
  <c r="V1488" i="1" a="1"/>
  <c r="U1488" i="1" a="1"/>
  <c r="T1488" i="1" a="1"/>
  <c r="S1488" i="1" a="1"/>
  <c r="R1488" i="1" a="1"/>
  <c r="Q1488" i="1" a="1"/>
  <c r="P1488" i="1" a="1"/>
  <c r="Z1487" i="1"/>
  <c r="Y1487" i="1" a="1"/>
  <c r="X1487" i="1"/>
  <c r="W1487" i="1" a="1"/>
  <c r="V1487" i="1" a="1"/>
  <c r="U1487" i="1" a="1"/>
  <c r="T1487" i="1" a="1"/>
  <c r="S1487" i="1" a="1"/>
  <c r="R1487" i="1" a="1"/>
  <c r="Q1487" i="1" a="1"/>
  <c r="P1487" i="1" a="1"/>
  <c r="Z1486" i="1"/>
  <c r="Y1486" i="1" a="1"/>
  <c r="X1486" i="1"/>
  <c r="W1486" i="1" a="1"/>
  <c r="V1486" i="1" a="1"/>
  <c r="U1486" i="1" a="1"/>
  <c r="T1486" i="1" a="1"/>
  <c r="S1486" i="1" a="1"/>
  <c r="R1486" i="1" a="1"/>
  <c r="Q1486" i="1" a="1"/>
  <c r="P1486" i="1" a="1"/>
  <c r="Z1485" i="1"/>
  <c r="Y1485" i="1" a="1"/>
  <c r="X1485" i="1"/>
  <c r="W1485" i="1" a="1"/>
  <c r="V1485" i="1" a="1"/>
  <c r="U1485" i="1" a="1"/>
  <c r="T1485" i="1" a="1"/>
  <c r="S1485" i="1" a="1"/>
  <c r="R1485" i="1" a="1"/>
  <c r="Q1485" i="1" a="1"/>
  <c r="P1485" i="1" a="1"/>
  <c r="Z1484" i="1"/>
  <c r="Y1484" i="1" a="1"/>
  <c r="X1484" i="1"/>
  <c r="W1484" i="1" a="1"/>
  <c r="V1484" i="1" a="1"/>
  <c r="U1484" i="1" a="1"/>
  <c r="T1484" i="1" a="1"/>
  <c r="S1484" i="1" a="1"/>
  <c r="R1484" i="1" a="1"/>
  <c r="Q1484" i="1" a="1"/>
  <c r="P1484" i="1" a="1"/>
  <c r="Z1483" i="1"/>
  <c r="Y1483" i="1" a="1"/>
  <c r="X1483" i="1"/>
  <c r="W1483" i="1" a="1"/>
  <c r="V1483" i="1" a="1"/>
  <c r="U1483" i="1" a="1"/>
  <c r="T1483" i="1" a="1"/>
  <c r="S1483" i="1" a="1"/>
  <c r="R1483" i="1" a="1"/>
  <c r="Q1483" i="1" a="1"/>
  <c r="P1483" i="1" a="1"/>
  <c r="Z1482" i="1"/>
  <c r="Y1482" i="1" a="1"/>
  <c r="X1482" i="1"/>
  <c r="W1482" i="1" a="1"/>
  <c r="V1482" i="1" a="1"/>
  <c r="U1482" i="1" a="1"/>
  <c r="T1482" i="1" a="1"/>
  <c r="S1482" i="1" a="1"/>
  <c r="R1482" i="1" a="1"/>
  <c r="Q1482" i="1" a="1"/>
  <c r="P1482" i="1" a="1"/>
  <c r="Z1481" i="1"/>
  <c r="Y1481" i="1" a="1"/>
  <c r="X1481" i="1"/>
  <c r="W1481" i="1" a="1"/>
  <c r="V1481" i="1" a="1"/>
  <c r="U1481" i="1" a="1"/>
  <c r="T1481" i="1" a="1"/>
  <c r="S1481" i="1" a="1"/>
  <c r="R1481" i="1" a="1"/>
  <c r="Q1481" i="1" a="1"/>
  <c r="P1481" i="1" a="1"/>
  <c r="Z1480" i="1"/>
  <c r="Y1480" i="1" a="1"/>
  <c r="X1480" i="1"/>
  <c r="W1480" i="1" a="1"/>
  <c r="V1480" i="1" a="1"/>
  <c r="U1480" i="1" a="1"/>
  <c r="T1480" i="1" a="1"/>
  <c r="S1480" i="1" a="1"/>
  <c r="R1480" i="1" a="1"/>
  <c r="Q1480" i="1" a="1"/>
  <c r="P1480" i="1" a="1"/>
  <c r="Z1479" i="1"/>
  <c r="Y1479" i="1" a="1"/>
  <c r="X1479" i="1"/>
  <c r="W1479" i="1" a="1"/>
  <c r="V1479" i="1" a="1"/>
  <c r="U1479" i="1" a="1"/>
  <c r="T1479" i="1" a="1"/>
  <c r="S1479" i="1" a="1"/>
  <c r="R1479" i="1" a="1"/>
  <c r="Q1479" i="1" a="1"/>
  <c r="P1479" i="1" a="1"/>
  <c r="Z1478" i="1"/>
  <c r="Y1478" i="1" a="1"/>
  <c r="X1478" i="1"/>
  <c r="W1478" i="1" a="1"/>
  <c r="V1478" i="1" a="1"/>
  <c r="U1478" i="1" a="1"/>
  <c r="T1478" i="1" a="1"/>
  <c r="S1478" i="1" a="1"/>
  <c r="R1478" i="1" a="1"/>
  <c r="Q1478" i="1" a="1"/>
  <c r="P1478" i="1" a="1"/>
  <c r="Z1477" i="1"/>
  <c r="Y1477" i="1" a="1"/>
  <c r="X1477" i="1"/>
  <c r="W1477" i="1" a="1"/>
  <c r="V1477" i="1" a="1"/>
  <c r="U1477" i="1" a="1"/>
  <c r="T1477" i="1" a="1"/>
  <c r="S1477" i="1" a="1"/>
  <c r="R1477" i="1" a="1"/>
  <c r="Q1477" i="1" a="1"/>
  <c r="P1477" i="1" a="1"/>
  <c r="Z1476" i="1"/>
  <c r="Y1476" i="1" a="1"/>
  <c r="X1476" i="1"/>
  <c r="W1476" i="1" a="1"/>
  <c r="V1476" i="1" a="1"/>
  <c r="U1476" i="1" a="1"/>
  <c r="T1476" i="1" a="1"/>
  <c r="S1476" i="1" a="1"/>
  <c r="R1476" i="1" a="1"/>
  <c r="Q1476" i="1" a="1"/>
  <c r="P1476" i="1" a="1"/>
  <c r="Z1475" i="1"/>
  <c r="Y1475" i="1" a="1"/>
  <c r="X1475" i="1"/>
  <c r="W1475" i="1" a="1"/>
  <c r="V1475" i="1" a="1"/>
  <c r="U1475" i="1" a="1"/>
  <c r="T1475" i="1" a="1"/>
  <c r="S1475" i="1" a="1"/>
  <c r="R1475" i="1" a="1"/>
  <c r="Q1475" i="1" a="1"/>
  <c r="P1475" i="1" a="1"/>
  <c r="Z1474" i="1"/>
  <c r="Y1474" i="1" a="1"/>
  <c r="X1474" i="1"/>
  <c r="W1474" i="1" a="1"/>
  <c r="V1474" i="1" a="1"/>
  <c r="U1474" i="1" a="1"/>
  <c r="T1474" i="1" a="1"/>
  <c r="S1474" i="1" a="1"/>
  <c r="R1474" i="1" a="1"/>
  <c r="Q1474" i="1" a="1"/>
  <c r="P1474" i="1" a="1"/>
  <c r="Z1473" i="1"/>
  <c r="Y1473" i="1" a="1"/>
  <c r="X1473" i="1"/>
  <c r="W1473" i="1" a="1"/>
  <c r="V1473" i="1" a="1"/>
  <c r="U1473" i="1" a="1"/>
  <c r="T1473" i="1" a="1"/>
  <c r="S1473" i="1" a="1"/>
  <c r="R1473" i="1" a="1"/>
  <c r="Q1473" i="1" a="1"/>
  <c r="P1473" i="1" a="1"/>
  <c r="Z1472" i="1"/>
  <c r="Y1472" i="1" a="1"/>
  <c r="X1472" i="1"/>
  <c r="W1472" i="1" a="1"/>
  <c r="V1472" i="1" a="1"/>
  <c r="U1472" i="1" a="1"/>
  <c r="T1472" i="1" a="1"/>
  <c r="S1472" i="1" a="1"/>
  <c r="R1472" i="1" a="1"/>
  <c r="Q1472" i="1" a="1"/>
  <c r="P1472" i="1" a="1"/>
  <c r="Z1471" i="1"/>
  <c r="Y1471" i="1" a="1"/>
  <c r="X1471" i="1"/>
  <c r="W1471" i="1" a="1"/>
  <c r="V1471" i="1" a="1"/>
  <c r="U1471" i="1" a="1"/>
  <c r="T1471" i="1" a="1"/>
  <c r="S1471" i="1" a="1"/>
  <c r="R1471" i="1" a="1"/>
  <c r="Q1471" i="1" a="1"/>
  <c r="P1471" i="1" a="1"/>
  <c r="Z1470" i="1"/>
  <c r="Y1470" i="1" a="1"/>
  <c r="X1470" i="1"/>
  <c r="W1470" i="1" a="1"/>
  <c r="V1470" i="1" a="1"/>
  <c r="U1470" i="1" a="1"/>
  <c r="T1470" i="1" a="1"/>
  <c r="S1470" i="1" a="1"/>
  <c r="R1470" i="1" a="1"/>
  <c r="Q1470" i="1" a="1"/>
  <c r="P1470" i="1" a="1"/>
  <c r="Z1469" i="1"/>
  <c r="Y1469" i="1" a="1"/>
  <c r="X1469" i="1"/>
  <c r="W1469" i="1" a="1"/>
  <c r="V1469" i="1" a="1"/>
  <c r="U1469" i="1" a="1"/>
  <c r="T1469" i="1" a="1"/>
  <c r="S1469" i="1" a="1"/>
  <c r="R1469" i="1" a="1"/>
  <c r="Q1469" i="1" a="1"/>
  <c r="P1469" i="1" a="1"/>
  <c r="Z1468" i="1"/>
  <c r="Y1468" i="1" a="1"/>
  <c r="X1468" i="1"/>
  <c r="W1468" i="1" a="1"/>
  <c r="V1468" i="1" a="1"/>
  <c r="U1468" i="1" a="1"/>
  <c r="T1468" i="1" a="1"/>
  <c r="S1468" i="1" a="1"/>
  <c r="R1468" i="1" a="1"/>
  <c r="Q1468" i="1" a="1"/>
  <c r="P1468" i="1" a="1"/>
  <c r="Z1467" i="1"/>
  <c r="Y1467" i="1" a="1"/>
  <c r="X1467" i="1"/>
  <c r="W1467" i="1" a="1"/>
  <c r="V1467" i="1" a="1"/>
  <c r="U1467" i="1" a="1"/>
  <c r="T1467" i="1" a="1"/>
  <c r="S1467" i="1" a="1"/>
  <c r="R1467" i="1" a="1"/>
  <c r="Q1467" i="1" a="1"/>
  <c r="P1467" i="1" a="1"/>
  <c r="Z1466" i="1"/>
  <c r="Y1466" i="1" a="1"/>
  <c r="X1466" i="1"/>
  <c r="W1466" i="1" a="1"/>
  <c r="V1466" i="1" a="1"/>
  <c r="U1466" i="1" a="1"/>
  <c r="T1466" i="1" a="1"/>
  <c r="S1466" i="1" a="1"/>
  <c r="R1466" i="1" a="1"/>
  <c r="Q1466" i="1" a="1"/>
  <c r="P1466" i="1" a="1"/>
  <c r="Z1465" i="1"/>
  <c r="Y1465" i="1" a="1"/>
  <c r="X1465" i="1"/>
  <c r="W1465" i="1" a="1"/>
  <c r="V1465" i="1" a="1"/>
  <c r="U1465" i="1" a="1"/>
  <c r="T1465" i="1" a="1"/>
  <c r="S1465" i="1" a="1"/>
  <c r="R1465" i="1" a="1"/>
  <c r="Q1465" i="1" a="1"/>
  <c r="P1465" i="1" a="1"/>
  <c r="Z1464" i="1"/>
  <c r="Y1464" i="1" a="1"/>
  <c r="X1464" i="1"/>
  <c r="W1464" i="1" a="1"/>
  <c r="V1464" i="1" a="1"/>
  <c r="U1464" i="1" a="1"/>
  <c r="T1464" i="1" a="1"/>
  <c r="S1464" i="1" a="1"/>
  <c r="R1464" i="1" a="1"/>
  <c r="Q1464" i="1" a="1"/>
  <c r="P1464" i="1" a="1"/>
  <c r="Z1463" i="1"/>
  <c r="Y1463" i="1" a="1"/>
  <c r="X1463" i="1"/>
  <c r="W1463" i="1" a="1"/>
  <c r="V1463" i="1" a="1"/>
  <c r="U1463" i="1" a="1"/>
  <c r="T1463" i="1" a="1"/>
  <c r="S1463" i="1" a="1"/>
  <c r="R1463" i="1" a="1"/>
  <c r="Q1463" i="1" a="1"/>
  <c r="P1463" i="1" a="1"/>
  <c r="Z1462" i="1"/>
  <c r="Y1462" i="1" a="1"/>
  <c r="X1462" i="1"/>
  <c r="W1462" i="1" a="1"/>
  <c r="V1462" i="1" a="1"/>
  <c r="U1462" i="1" a="1"/>
  <c r="T1462" i="1" a="1"/>
  <c r="S1462" i="1" a="1"/>
  <c r="R1462" i="1" a="1"/>
  <c r="Q1462" i="1" a="1"/>
  <c r="P1462" i="1" a="1"/>
  <c r="Z1461" i="1"/>
  <c r="Y1461" i="1" a="1"/>
  <c r="X1461" i="1"/>
  <c r="W1461" i="1" a="1"/>
  <c r="V1461" i="1" a="1"/>
  <c r="U1461" i="1" a="1"/>
  <c r="T1461" i="1" a="1"/>
  <c r="S1461" i="1" a="1"/>
  <c r="R1461" i="1" a="1"/>
  <c r="Q1461" i="1" a="1"/>
  <c r="P1461" i="1" a="1"/>
  <c r="Z1460" i="1"/>
  <c r="Y1460" i="1" a="1"/>
  <c r="X1460" i="1"/>
  <c r="W1460" i="1" a="1"/>
  <c r="V1460" i="1" a="1"/>
  <c r="U1460" i="1" a="1"/>
  <c r="T1460" i="1" a="1"/>
  <c r="S1460" i="1" a="1"/>
  <c r="R1460" i="1" a="1"/>
  <c r="Q1460" i="1" a="1"/>
  <c r="P1460" i="1" a="1"/>
  <c r="Z1459" i="1"/>
  <c r="Y1459" i="1" a="1"/>
  <c r="X1459" i="1"/>
  <c r="W1459" i="1" a="1"/>
  <c r="V1459" i="1" a="1"/>
  <c r="U1459" i="1" a="1"/>
  <c r="T1459" i="1" a="1"/>
  <c r="S1459" i="1" a="1"/>
  <c r="R1459" i="1" a="1"/>
  <c r="Q1459" i="1" a="1"/>
  <c r="P1459" i="1" a="1"/>
  <c r="Z1458" i="1"/>
  <c r="Y1458" i="1" a="1"/>
  <c r="X1458" i="1"/>
  <c r="W1458" i="1" a="1"/>
  <c r="V1458" i="1" a="1"/>
  <c r="U1458" i="1" a="1"/>
  <c r="T1458" i="1" a="1"/>
  <c r="S1458" i="1" a="1"/>
  <c r="R1458" i="1" a="1"/>
  <c r="Q1458" i="1" a="1"/>
  <c r="P1458" i="1" a="1"/>
  <c r="Z1457" i="1"/>
  <c r="Y1457" i="1" a="1"/>
  <c r="X1457" i="1"/>
  <c r="W1457" i="1" a="1"/>
  <c r="V1457" i="1" a="1"/>
  <c r="U1457" i="1" a="1"/>
  <c r="T1457" i="1" a="1"/>
  <c r="S1457" i="1" a="1"/>
  <c r="R1457" i="1" a="1"/>
  <c r="Q1457" i="1" a="1"/>
  <c r="P1457" i="1" a="1"/>
  <c r="Z1456" i="1"/>
  <c r="Y1456" i="1" a="1"/>
  <c r="X1456" i="1"/>
  <c r="W1456" i="1" a="1"/>
  <c r="V1456" i="1" a="1"/>
  <c r="U1456" i="1" a="1"/>
  <c r="T1456" i="1" a="1"/>
  <c r="S1456" i="1" a="1"/>
  <c r="R1456" i="1" a="1"/>
  <c r="Q1456" i="1" a="1"/>
  <c r="P1456" i="1" a="1"/>
  <c r="Z1455" i="1"/>
  <c r="Y1455" i="1" a="1"/>
  <c r="X1455" i="1"/>
  <c r="W1455" i="1" a="1"/>
  <c r="V1455" i="1" a="1"/>
  <c r="U1455" i="1" a="1"/>
  <c r="T1455" i="1" a="1"/>
  <c r="S1455" i="1" a="1"/>
  <c r="R1455" i="1" a="1"/>
  <c r="Q1455" i="1" a="1"/>
  <c r="P1455" i="1" a="1"/>
  <c r="Z1454" i="1"/>
  <c r="Y1454" i="1" a="1"/>
  <c r="X1454" i="1"/>
  <c r="W1454" i="1" a="1"/>
  <c r="V1454" i="1" a="1"/>
  <c r="U1454" i="1" a="1"/>
  <c r="T1454" i="1" a="1"/>
  <c r="S1454" i="1" a="1"/>
  <c r="R1454" i="1" a="1"/>
  <c r="Q1454" i="1" a="1"/>
  <c r="P1454" i="1" a="1"/>
  <c r="Z1453" i="1"/>
  <c r="Y1453" i="1" a="1"/>
  <c r="X1453" i="1"/>
  <c r="W1453" i="1" a="1"/>
  <c r="V1453" i="1" a="1"/>
  <c r="U1453" i="1" a="1"/>
  <c r="T1453" i="1" a="1"/>
  <c r="S1453" i="1" a="1"/>
  <c r="R1453" i="1" a="1"/>
  <c r="Q1453" i="1" a="1"/>
  <c r="P1453" i="1" a="1"/>
  <c r="Z1452" i="1"/>
  <c r="Y1452" i="1" a="1"/>
  <c r="X1452" i="1"/>
  <c r="W1452" i="1" a="1"/>
  <c r="V1452" i="1" a="1"/>
  <c r="U1452" i="1" a="1"/>
  <c r="T1452" i="1" a="1"/>
  <c r="S1452" i="1" a="1"/>
  <c r="R1452" i="1" a="1"/>
  <c r="Q1452" i="1" a="1"/>
  <c r="P1452" i="1" a="1"/>
  <c r="Z1451" i="1"/>
  <c r="Y1451" i="1" a="1"/>
  <c r="X1451" i="1"/>
  <c r="W1451" i="1" a="1"/>
  <c r="V1451" i="1" a="1"/>
  <c r="U1451" i="1" a="1"/>
  <c r="T1451" i="1" a="1"/>
  <c r="S1451" i="1" a="1"/>
  <c r="R1451" i="1" a="1"/>
  <c r="Q1451" i="1" a="1"/>
  <c r="P1451" i="1" a="1"/>
  <c r="Z1450" i="1"/>
  <c r="Y1450" i="1" a="1"/>
  <c r="X1450" i="1"/>
  <c r="W1450" i="1" a="1"/>
  <c r="V1450" i="1" a="1"/>
  <c r="U1450" i="1" a="1"/>
  <c r="T1450" i="1" a="1"/>
  <c r="S1450" i="1" a="1"/>
  <c r="R1450" i="1" a="1"/>
  <c r="Q1450" i="1" a="1"/>
  <c r="P1450" i="1" a="1"/>
  <c r="Z1449" i="1"/>
  <c r="Y1449" i="1" a="1"/>
  <c r="X1449" i="1"/>
  <c r="W1449" i="1" a="1"/>
  <c r="V1449" i="1" a="1"/>
  <c r="U1449" i="1" a="1"/>
  <c r="T1449" i="1" a="1"/>
  <c r="S1449" i="1" a="1"/>
  <c r="R1449" i="1" a="1"/>
  <c r="Q1449" i="1" a="1"/>
  <c r="P1449" i="1" a="1"/>
  <c r="Z1448" i="1"/>
  <c r="Y1448" i="1" a="1"/>
  <c r="X1448" i="1"/>
  <c r="W1448" i="1" a="1"/>
  <c r="V1448" i="1" a="1"/>
  <c r="U1448" i="1" a="1"/>
  <c r="T1448" i="1" a="1"/>
  <c r="S1448" i="1" a="1"/>
  <c r="R1448" i="1" a="1"/>
  <c r="Q1448" i="1" a="1"/>
  <c r="P1448" i="1" a="1"/>
  <c r="Z1447" i="1"/>
  <c r="Y1447" i="1" a="1"/>
  <c r="X1447" i="1"/>
  <c r="W1447" i="1" a="1"/>
  <c r="V1447" i="1" a="1"/>
  <c r="U1447" i="1" a="1"/>
  <c r="T1447" i="1" a="1"/>
  <c r="S1447" i="1" a="1"/>
  <c r="R1447" i="1" a="1"/>
  <c r="Q1447" i="1" a="1"/>
  <c r="P1447" i="1" a="1"/>
  <c r="Z1446" i="1"/>
  <c r="Y1446" i="1" a="1"/>
  <c r="X1446" i="1"/>
  <c r="W1446" i="1" a="1"/>
  <c r="V1446" i="1" a="1"/>
  <c r="U1446" i="1" a="1"/>
  <c r="T1446" i="1" a="1"/>
  <c r="S1446" i="1" a="1"/>
  <c r="R1446" i="1" a="1"/>
  <c r="Q1446" i="1" a="1"/>
  <c r="P1446" i="1" a="1"/>
  <c r="Z1445" i="1"/>
  <c r="Y1445" i="1" a="1"/>
  <c r="X1445" i="1"/>
  <c r="W1445" i="1" a="1"/>
  <c r="V1445" i="1" a="1"/>
  <c r="U1445" i="1" a="1"/>
  <c r="T1445" i="1" a="1"/>
  <c r="S1445" i="1" a="1"/>
  <c r="R1445" i="1" a="1"/>
  <c r="Q1445" i="1" a="1"/>
  <c r="P1445" i="1" a="1"/>
  <c r="Z1444" i="1"/>
  <c r="Y1444" i="1" a="1"/>
  <c r="X1444" i="1"/>
  <c r="W1444" i="1" a="1"/>
  <c r="V1444" i="1" a="1"/>
  <c r="U1444" i="1" a="1"/>
  <c r="T1444" i="1" a="1"/>
  <c r="S1444" i="1" a="1"/>
  <c r="R1444" i="1" a="1"/>
  <c r="Q1444" i="1" a="1"/>
  <c r="P1444" i="1" a="1"/>
  <c r="Z1443" i="1"/>
  <c r="Y1443" i="1" a="1"/>
  <c r="X1443" i="1"/>
  <c r="W1443" i="1" a="1"/>
  <c r="V1443" i="1" a="1"/>
  <c r="U1443" i="1" a="1"/>
  <c r="T1443" i="1" a="1"/>
  <c r="S1443" i="1" a="1"/>
  <c r="R1443" i="1" a="1"/>
  <c r="Q1443" i="1" a="1"/>
  <c r="P1443" i="1" a="1"/>
  <c r="Z1442" i="1"/>
  <c r="Y1442" i="1" a="1"/>
  <c r="X1442" i="1"/>
  <c r="W1442" i="1" a="1"/>
  <c r="V1442" i="1" a="1"/>
  <c r="U1442" i="1" a="1"/>
  <c r="T1442" i="1" a="1"/>
  <c r="S1442" i="1" a="1"/>
  <c r="R1442" i="1" a="1"/>
  <c r="Q1442" i="1" a="1"/>
  <c r="P1442" i="1" a="1"/>
  <c r="Z1441" i="1"/>
  <c r="Y1441" i="1" a="1"/>
  <c r="X1441" i="1"/>
  <c r="W1441" i="1" a="1"/>
  <c r="V1441" i="1" a="1"/>
  <c r="U1441" i="1" a="1"/>
  <c r="T1441" i="1" a="1"/>
  <c r="S1441" i="1" a="1"/>
  <c r="R1441" i="1" a="1"/>
  <c r="Q1441" i="1" a="1"/>
  <c r="P1441" i="1" a="1"/>
  <c r="Z1440" i="1"/>
  <c r="Y1440" i="1" a="1"/>
  <c r="X1440" i="1"/>
  <c r="W1440" i="1" a="1"/>
  <c r="V1440" i="1" a="1"/>
  <c r="U1440" i="1" a="1"/>
  <c r="T1440" i="1" a="1"/>
  <c r="S1440" i="1" a="1"/>
  <c r="R1440" i="1" a="1"/>
  <c r="Q1440" i="1" a="1"/>
  <c r="P1440" i="1" a="1"/>
  <c r="Z1439" i="1"/>
  <c r="Y1439" i="1" a="1"/>
  <c r="X1439" i="1"/>
  <c r="W1439" i="1" a="1"/>
  <c r="V1439" i="1" a="1"/>
  <c r="U1439" i="1" a="1"/>
  <c r="T1439" i="1" a="1"/>
  <c r="S1439" i="1" a="1"/>
  <c r="R1439" i="1" a="1"/>
  <c r="Q1439" i="1" a="1"/>
  <c r="P1439" i="1" a="1"/>
  <c r="Z1438" i="1"/>
  <c r="Y1438" i="1" a="1"/>
  <c r="X1438" i="1"/>
  <c r="W1438" i="1" a="1"/>
  <c r="V1438" i="1" a="1"/>
  <c r="U1438" i="1" a="1"/>
  <c r="T1438" i="1" a="1"/>
  <c r="S1438" i="1" a="1"/>
  <c r="R1438" i="1" a="1"/>
  <c r="Q1438" i="1" a="1"/>
  <c r="P1438" i="1" a="1"/>
  <c r="Z1437" i="1"/>
  <c r="Y1437" i="1" a="1"/>
  <c r="X1437" i="1"/>
  <c r="W1437" i="1" a="1"/>
  <c r="V1437" i="1" a="1"/>
  <c r="U1437" i="1" a="1"/>
  <c r="T1437" i="1" a="1"/>
  <c r="S1437" i="1" a="1"/>
  <c r="R1437" i="1" a="1"/>
  <c r="Q1437" i="1" a="1"/>
  <c r="P1437" i="1" a="1"/>
  <c r="Z1436" i="1"/>
  <c r="Y1436" i="1" a="1"/>
  <c r="X1436" i="1"/>
  <c r="W1436" i="1" a="1"/>
  <c r="V1436" i="1" a="1"/>
  <c r="U1436" i="1" a="1"/>
  <c r="T1436" i="1" a="1"/>
  <c r="S1436" i="1" a="1"/>
  <c r="R1436" i="1" a="1"/>
  <c r="Q1436" i="1" a="1"/>
  <c r="P1436" i="1" a="1"/>
  <c r="Z1435" i="1"/>
  <c r="Y1435" i="1" a="1"/>
  <c r="X1435" i="1"/>
  <c r="W1435" i="1" a="1"/>
  <c r="V1435" i="1" a="1"/>
  <c r="U1435" i="1" a="1"/>
  <c r="T1435" i="1" a="1"/>
  <c r="S1435" i="1" a="1"/>
  <c r="R1435" i="1" a="1"/>
  <c r="Q1435" i="1" a="1"/>
  <c r="P1435" i="1" a="1"/>
  <c r="Z1434" i="1"/>
  <c r="Y1434" i="1" a="1"/>
  <c r="X1434" i="1"/>
  <c r="W1434" i="1" a="1"/>
  <c r="V1434" i="1" a="1"/>
  <c r="U1434" i="1" a="1"/>
  <c r="T1434" i="1" a="1"/>
  <c r="S1434" i="1" a="1"/>
  <c r="R1434" i="1" a="1"/>
  <c r="Q1434" i="1" a="1"/>
  <c r="P1434" i="1" a="1"/>
  <c r="Z1433" i="1"/>
  <c r="Y1433" i="1" a="1"/>
  <c r="X1433" i="1"/>
  <c r="W1433" i="1" a="1"/>
  <c r="V1433" i="1" a="1"/>
  <c r="U1433" i="1" a="1"/>
  <c r="T1433" i="1" a="1"/>
  <c r="S1433" i="1" a="1"/>
  <c r="R1433" i="1" a="1"/>
  <c r="Q1433" i="1" a="1"/>
  <c r="P1433" i="1" a="1"/>
  <c r="Z1432" i="1"/>
  <c r="Y1432" i="1" a="1"/>
  <c r="X1432" i="1"/>
  <c r="W1432" i="1" a="1"/>
  <c r="V1432" i="1" a="1"/>
  <c r="U1432" i="1" a="1"/>
  <c r="T1432" i="1" a="1"/>
  <c r="S1432" i="1" a="1"/>
  <c r="R1432" i="1" a="1"/>
  <c r="Q1432" i="1" a="1"/>
  <c r="P1432" i="1" a="1"/>
  <c r="Z1431" i="1"/>
  <c r="Y1431" i="1" a="1"/>
  <c r="X1431" i="1"/>
  <c r="W1431" i="1" a="1"/>
  <c r="V1431" i="1" a="1"/>
  <c r="U1431" i="1" a="1"/>
  <c r="T1431" i="1" a="1"/>
  <c r="S1431" i="1" a="1"/>
  <c r="R1431" i="1" a="1"/>
  <c r="Q1431" i="1" a="1"/>
  <c r="P1431" i="1" a="1"/>
  <c r="Z1430" i="1"/>
  <c r="Y1430" i="1" a="1"/>
  <c r="X1430" i="1"/>
  <c r="W1430" i="1" a="1"/>
  <c r="V1430" i="1" a="1"/>
  <c r="U1430" i="1" a="1"/>
  <c r="T1430" i="1" a="1"/>
  <c r="S1430" i="1" a="1"/>
  <c r="R1430" i="1" a="1"/>
  <c r="Q1430" i="1" a="1"/>
  <c r="P1430" i="1" a="1"/>
  <c r="Z1429" i="1"/>
  <c r="Y1429" i="1" a="1"/>
  <c r="X1429" i="1"/>
  <c r="W1429" i="1" a="1"/>
  <c r="V1429" i="1" a="1"/>
  <c r="U1429" i="1" a="1"/>
  <c r="T1429" i="1" a="1"/>
  <c r="S1429" i="1" a="1"/>
  <c r="R1429" i="1" a="1"/>
  <c r="Q1429" i="1" a="1"/>
  <c r="P1429" i="1" a="1"/>
  <c r="Z1428" i="1"/>
  <c r="Y1428" i="1" a="1"/>
  <c r="X1428" i="1"/>
  <c r="W1428" i="1" a="1"/>
  <c r="V1428" i="1" a="1"/>
  <c r="U1428" i="1" a="1"/>
  <c r="T1428" i="1" a="1"/>
  <c r="S1428" i="1" a="1"/>
  <c r="R1428" i="1" a="1"/>
  <c r="Q1428" i="1" a="1"/>
  <c r="P1428" i="1" a="1"/>
  <c r="Z1427" i="1"/>
  <c r="Y1427" i="1" a="1"/>
  <c r="X1427" i="1"/>
  <c r="W1427" i="1" a="1"/>
  <c r="V1427" i="1" a="1"/>
  <c r="U1427" i="1" a="1"/>
  <c r="T1427" i="1" a="1"/>
  <c r="S1427" i="1" a="1"/>
  <c r="R1427" i="1" a="1"/>
  <c r="Q1427" i="1" a="1"/>
  <c r="P1427" i="1" a="1"/>
  <c r="Z1426" i="1"/>
  <c r="Y1426" i="1" a="1"/>
  <c r="X1426" i="1"/>
  <c r="W1426" i="1" a="1"/>
  <c r="V1426" i="1" a="1"/>
  <c r="U1426" i="1" a="1"/>
  <c r="T1426" i="1" a="1"/>
  <c r="S1426" i="1" a="1"/>
  <c r="R1426" i="1" a="1"/>
  <c r="Q1426" i="1" a="1"/>
  <c r="P1426" i="1" a="1"/>
  <c r="Z1425" i="1"/>
  <c r="Y1425" i="1" a="1"/>
  <c r="X1425" i="1"/>
  <c r="W1425" i="1" a="1"/>
  <c r="V1425" i="1" a="1"/>
  <c r="U1425" i="1" a="1"/>
  <c r="T1425" i="1" a="1"/>
  <c r="S1425" i="1" a="1"/>
  <c r="R1425" i="1" a="1"/>
  <c r="Q1425" i="1" a="1"/>
  <c r="P1425" i="1" a="1"/>
  <c r="Z1424" i="1"/>
  <c r="Y1424" i="1" a="1"/>
  <c r="X1424" i="1"/>
  <c r="W1424" i="1" a="1"/>
  <c r="V1424" i="1" a="1"/>
  <c r="U1424" i="1" a="1"/>
  <c r="T1424" i="1" a="1"/>
  <c r="S1424" i="1" a="1"/>
  <c r="R1424" i="1" a="1"/>
  <c r="Q1424" i="1" a="1"/>
  <c r="P1424" i="1" a="1"/>
  <c r="Z1423" i="1"/>
  <c r="Y1423" i="1" a="1"/>
  <c r="X1423" i="1"/>
  <c r="W1423" i="1" a="1"/>
  <c r="V1423" i="1" a="1"/>
  <c r="U1423" i="1" a="1"/>
  <c r="T1423" i="1" a="1"/>
  <c r="S1423" i="1" a="1"/>
  <c r="R1423" i="1" a="1"/>
  <c r="Q1423" i="1" a="1"/>
  <c r="P1423" i="1" a="1"/>
  <c r="Z1422" i="1"/>
  <c r="Y1422" i="1" a="1"/>
  <c r="X1422" i="1"/>
  <c r="W1422" i="1" a="1"/>
  <c r="V1422" i="1" a="1"/>
  <c r="U1422" i="1" a="1"/>
  <c r="T1422" i="1" a="1"/>
  <c r="S1422" i="1" a="1"/>
  <c r="R1422" i="1" a="1"/>
  <c r="Q1422" i="1" a="1"/>
  <c r="P1422" i="1" a="1"/>
  <c r="Z1421" i="1"/>
  <c r="Y1421" i="1" a="1"/>
  <c r="X1421" i="1"/>
  <c r="W1421" i="1" a="1"/>
  <c r="V1421" i="1" a="1"/>
  <c r="U1421" i="1" a="1"/>
  <c r="T1421" i="1" a="1"/>
  <c r="S1421" i="1" a="1"/>
  <c r="R1421" i="1" a="1"/>
  <c r="Q1421" i="1" a="1"/>
  <c r="P1421" i="1" a="1"/>
  <c r="Z1420" i="1"/>
  <c r="Y1420" i="1" a="1"/>
  <c r="X1420" i="1"/>
  <c r="W1420" i="1" a="1"/>
  <c r="V1420" i="1" a="1"/>
  <c r="U1420" i="1" a="1"/>
  <c r="T1420" i="1" a="1"/>
  <c r="S1420" i="1" a="1"/>
  <c r="R1420" i="1" a="1"/>
  <c r="Q1420" i="1" a="1"/>
  <c r="P1420" i="1" a="1"/>
  <c r="Z1419" i="1"/>
  <c r="Y1419" i="1" a="1"/>
  <c r="X1419" i="1"/>
  <c r="W1419" i="1" a="1"/>
  <c r="V1419" i="1" a="1"/>
  <c r="U1419" i="1" a="1"/>
  <c r="T1419" i="1" a="1"/>
  <c r="S1419" i="1" a="1"/>
  <c r="R1419" i="1" a="1"/>
  <c r="Q1419" i="1" a="1"/>
  <c r="P1419" i="1" a="1"/>
  <c r="Z1418" i="1"/>
  <c r="Y1418" i="1" a="1"/>
  <c r="X1418" i="1"/>
  <c r="W1418" i="1" a="1"/>
  <c r="V1418" i="1" a="1"/>
  <c r="U1418" i="1" a="1"/>
  <c r="T1418" i="1" a="1"/>
  <c r="S1418" i="1" a="1"/>
  <c r="R1418" i="1" a="1"/>
  <c r="Q1418" i="1" a="1"/>
  <c r="P1418" i="1" a="1"/>
  <c r="Z1417" i="1"/>
  <c r="Y1417" i="1" a="1"/>
  <c r="X1417" i="1"/>
  <c r="W1417" i="1" a="1"/>
  <c r="V1417" i="1" a="1"/>
  <c r="U1417" i="1" a="1"/>
  <c r="T1417" i="1" a="1"/>
  <c r="S1417" i="1" a="1"/>
  <c r="R1417" i="1" a="1"/>
  <c r="Q1417" i="1" a="1"/>
  <c r="P1417" i="1" a="1"/>
  <c r="Z1416" i="1"/>
  <c r="Y1416" i="1" a="1"/>
  <c r="X1416" i="1"/>
  <c r="W1416" i="1" a="1"/>
  <c r="V1416" i="1" a="1"/>
  <c r="U1416" i="1" a="1"/>
  <c r="T1416" i="1" a="1"/>
  <c r="S1416" i="1" a="1"/>
  <c r="R1416" i="1" a="1"/>
  <c r="Q1416" i="1" a="1"/>
  <c r="P1416" i="1" a="1"/>
  <c r="Z1415" i="1"/>
  <c r="Y1415" i="1" a="1"/>
  <c r="X1415" i="1"/>
  <c r="W1415" i="1" a="1"/>
  <c r="V1415" i="1" a="1"/>
  <c r="U1415" i="1" a="1"/>
  <c r="T1415" i="1" a="1"/>
  <c r="S1415" i="1" a="1"/>
  <c r="R1415" i="1" a="1"/>
  <c r="Q1415" i="1" a="1"/>
  <c r="P1415" i="1" a="1"/>
  <c r="Z1414" i="1"/>
  <c r="Y1414" i="1" a="1"/>
  <c r="X1414" i="1"/>
  <c r="W1414" i="1" a="1"/>
  <c r="V1414" i="1" a="1"/>
  <c r="U1414" i="1" a="1"/>
  <c r="T1414" i="1" a="1"/>
  <c r="S1414" i="1" a="1"/>
  <c r="R1414" i="1" a="1"/>
  <c r="Q1414" i="1" a="1"/>
  <c r="P1414" i="1" a="1"/>
  <c r="Z1413" i="1"/>
  <c r="Y1413" i="1" a="1"/>
  <c r="X1413" i="1"/>
  <c r="W1413" i="1" a="1"/>
  <c r="V1413" i="1" a="1"/>
  <c r="U1413" i="1" a="1"/>
  <c r="T1413" i="1" a="1"/>
  <c r="S1413" i="1" a="1"/>
  <c r="R1413" i="1" a="1"/>
  <c r="Q1413" i="1" a="1"/>
  <c r="P1413" i="1" a="1"/>
  <c r="Z1412" i="1"/>
  <c r="Y1412" i="1" a="1"/>
  <c r="X1412" i="1"/>
  <c r="W1412" i="1" a="1"/>
  <c r="V1412" i="1" a="1"/>
  <c r="U1412" i="1" a="1"/>
  <c r="T1412" i="1" a="1"/>
  <c r="S1412" i="1" a="1"/>
  <c r="R1412" i="1" a="1"/>
  <c r="Q1412" i="1" a="1"/>
  <c r="P1412" i="1" a="1"/>
  <c r="Z1411" i="1"/>
  <c r="Y1411" i="1" a="1"/>
  <c r="X1411" i="1"/>
  <c r="W1411" i="1" a="1"/>
  <c r="V1411" i="1" a="1"/>
  <c r="U1411" i="1" a="1"/>
  <c r="T1411" i="1" a="1"/>
  <c r="S1411" i="1" a="1"/>
  <c r="R1411" i="1" a="1"/>
  <c r="Q1411" i="1" a="1"/>
  <c r="P1411" i="1" a="1"/>
  <c r="Z1410" i="1"/>
  <c r="Y1410" i="1" a="1"/>
  <c r="X1410" i="1"/>
  <c r="W1410" i="1" a="1"/>
  <c r="V1410" i="1" a="1"/>
  <c r="U1410" i="1" a="1"/>
  <c r="T1410" i="1" a="1"/>
  <c r="S1410" i="1" a="1"/>
  <c r="R1410" i="1" a="1"/>
  <c r="Q1410" i="1" a="1"/>
  <c r="P1410" i="1" a="1"/>
  <c r="Z1409" i="1"/>
  <c r="Y1409" i="1" a="1"/>
  <c r="X1409" i="1"/>
  <c r="W1409" i="1" a="1"/>
  <c r="V1409" i="1" a="1"/>
  <c r="U1409" i="1" a="1"/>
  <c r="T1409" i="1" a="1"/>
  <c r="S1409" i="1" a="1"/>
  <c r="R1409" i="1" a="1"/>
  <c r="Q1409" i="1" a="1"/>
  <c r="P1409" i="1" a="1"/>
  <c r="Z1408" i="1"/>
  <c r="Y1408" i="1" a="1"/>
  <c r="X1408" i="1"/>
  <c r="W1408" i="1" a="1"/>
  <c r="V1408" i="1" a="1"/>
  <c r="U1408" i="1" a="1"/>
  <c r="T1408" i="1" a="1"/>
  <c r="S1408" i="1" a="1"/>
  <c r="R1408" i="1" a="1"/>
  <c r="Q1408" i="1" a="1"/>
  <c r="P1408" i="1" a="1"/>
  <c r="Z1407" i="1"/>
  <c r="Y1407" i="1" a="1"/>
  <c r="X1407" i="1"/>
  <c r="W1407" i="1" a="1"/>
  <c r="V1407" i="1" a="1"/>
  <c r="U1407" i="1" a="1"/>
  <c r="T1407" i="1" a="1"/>
  <c r="S1407" i="1" a="1"/>
  <c r="R1407" i="1" a="1"/>
  <c r="Q1407" i="1" a="1"/>
  <c r="P1407" i="1" a="1"/>
  <c r="Z1406" i="1"/>
  <c r="Y1406" i="1" a="1"/>
  <c r="X1406" i="1"/>
  <c r="W1406" i="1" a="1"/>
  <c r="V1406" i="1" a="1"/>
  <c r="U1406" i="1" a="1"/>
  <c r="T1406" i="1" a="1"/>
  <c r="S1406" i="1" a="1"/>
  <c r="R1406" i="1" a="1"/>
  <c r="Q1406" i="1" a="1"/>
  <c r="P1406" i="1" a="1"/>
  <c r="Z1405" i="1"/>
  <c r="Y1405" i="1" a="1"/>
  <c r="X1405" i="1"/>
  <c r="W1405" i="1" a="1"/>
  <c r="V1405" i="1" a="1"/>
  <c r="U1405" i="1" a="1"/>
  <c r="T1405" i="1" a="1"/>
  <c r="S1405" i="1" a="1"/>
  <c r="R1405" i="1" a="1"/>
  <c r="Q1405" i="1" a="1"/>
  <c r="P1405" i="1" a="1"/>
  <c r="Z1404" i="1"/>
  <c r="Y1404" i="1" a="1"/>
  <c r="X1404" i="1"/>
  <c r="W1404" i="1" a="1"/>
  <c r="V1404" i="1" a="1"/>
  <c r="U1404" i="1" a="1"/>
  <c r="T1404" i="1" a="1"/>
  <c r="S1404" i="1" a="1"/>
  <c r="R1404" i="1" a="1"/>
  <c r="Q1404" i="1" a="1"/>
  <c r="P1404" i="1" a="1"/>
  <c r="Z1403" i="1"/>
  <c r="Y1403" i="1" a="1"/>
  <c r="X1403" i="1"/>
  <c r="W1403" i="1" a="1"/>
  <c r="V1403" i="1" a="1"/>
  <c r="U1403" i="1" a="1"/>
  <c r="T1403" i="1" a="1"/>
  <c r="S1403" i="1" a="1"/>
  <c r="R1403" i="1" a="1"/>
  <c r="Q1403" i="1" a="1"/>
  <c r="P1403" i="1" a="1"/>
  <c r="Z1402" i="1"/>
  <c r="Y1402" i="1" a="1"/>
  <c r="X1402" i="1"/>
  <c r="W1402" i="1" a="1"/>
  <c r="V1402" i="1" a="1"/>
  <c r="U1402" i="1" a="1"/>
  <c r="T1402" i="1" a="1"/>
  <c r="S1402" i="1" a="1"/>
  <c r="R1402" i="1" a="1"/>
  <c r="Q1402" i="1" a="1"/>
  <c r="P1402" i="1" a="1"/>
  <c r="Z1401" i="1"/>
  <c r="Y1401" i="1" a="1"/>
  <c r="X1401" i="1"/>
  <c r="W1401" i="1" a="1"/>
  <c r="V1401" i="1" a="1"/>
  <c r="U1401" i="1" a="1"/>
  <c r="T1401" i="1" a="1"/>
  <c r="S1401" i="1" a="1"/>
  <c r="R1401" i="1" a="1"/>
  <c r="Q1401" i="1" a="1"/>
  <c r="P1401" i="1" a="1"/>
  <c r="Z1400" i="1"/>
  <c r="Y1400" i="1" a="1"/>
  <c r="X1400" i="1"/>
  <c r="W1400" i="1" a="1"/>
  <c r="V1400" i="1" a="1"/>
  <c r="U1400" i="1" a="1"/>
  <c r="T1400" i="1" a="1"/>
  <c r="S1400" i="1" a="1"/>
  <c r="R1400" i="1" a="1"/>
  <c r="Q1400" i="1" a="1"/>
  <c r="P1400" i="1" a="1"/>
  <c r="Z1399" i="1"/>
  <c r="Y1399" i="1" a="1"/>
  <c r="X1399" i="1"/>
  <c r="W1399" i="1" a="1"/>
  <c r="V1399" i="1" a="1"/>
  <c r="U1399" i="1" a="1"/>
  <c r="T1399" i="1" a="1"/>
  <c r="S1399" i="1" a="1"/>
  <c r="R1399" i="1" a="1"/>
  <c r="Q1399" i="1" a="1"/>
  <c r="P1399" i="1" a="1"/>
  <c r="Z1398" i="1"/>
  <c r="Y1398" i="1" a="1"/>
  <c r="X1398" i="1"/>
  <c r="W1398" i="1" a="1"/>
  <c r="V1398" i="1" a="1"/>
  <c r="U1398" i="1" a="1"/>
  <c r="T1398" i="1" a="1"/>
  <c r="S1398" i="1" a="1"/>
  <c r="R1398" i="1" a="1"/>
  <c r="Q1398" i="1" a="1"/>
  <c r="P1398" i="1" a="1"/>
  <c r="Z1397" i="1"/>
  <c r="Y1397" i="1" a="1"/>
  <c r="X1397" i="1"/>
  <c r="W1397" i="1" a="1"/>
  <c r="V1397" i="1" a="1"/>
  <c r="U1397" i="1" a="1"/>
  <c r="T1397" i="1" a="1"/>
  <c r="S1397" i="1" a="1"/>
  <c r="R1397" i="1" a="1"/>
  <c r="Q1397" i="1" a="1"/>
  <c r="P1397" i="1" a="1"/>
  <c r="Z1396" i="1"/>
  <c r="Y1396" i="1" a="1"/>
  <c r="X1396" i="1"/>
  <c r="W1396" i="1" a="1"/>
  <c r="V1396" i="1" a="1"/>
  <c r="U1396" i="1" a="1"/>
  <c r="T1396" i="1" a="1"/>
  <c r="S1396" i="1" a="1"/>
  <c r="R1396" i="1" a="1"/>
  <c r="Q1396" i="1" a="1"/>
  <c r="P1396" i="1" a="1"/>
  <c r="Z1395" i="1"/>
  <c r="Y1395" i="1" a="1"/>
  <c r="X1395" i="1"/>
  <c r="W1395" i="1" a="1"/>
  <c r="V1395" i="1" a="1"/>
  <c r="U1395" i="1" a="1"/>
  <c r="T1395" i="1" a="1"/>
  <c r="S1395" i="1" a="1"/>
  <c r="R1395" i="1" a="1"/>
  <c r="Q1395" i="1" a="1"/>
  <c r="P1395" i="1" a="1"/>
  <c r="Z1394" i="1"/>
  <c r="Y1394" i="1" a="1"/>
  <c r="X1394" i="1"/>
  <c r="W1394" i="1" a="1"/>
  <c r="V1394" i="1" a="1"/>
  <c r="U1394" i="1" a="1"/>
  <c r="T1394" i="1" a="1"/>
  <c r="S1394" i="1" a="1"/>
  <c r="R1394" i="1" a="1"/>
  <c r="Q1394" i="1" a="1"/>
  <c r="P1394" i="1" a="1"/>
  <c r="Z1393" i="1"/>
  <c r="Y1393" i="1" a="1"/>
  <c r="X1393" i="1"/>
  <c r="W1393" i="1" a="1"/>
  <c r="V1393" i="1" a="1"/>
  <c r="U1393" i="1" a="1"/>
  <c r="T1393" i="1" a="1"/>
  <c r="S1393" i="1" a="1"/>
  <c r="R1393" i="1" a="1"/>
  <c r="Q1393" i="1" a="1"/>
  <c r="P1393" i="1" a="1"/>
  <c r="Z1392" i="1"/>
  <c r="Y1392" i="1" a="1"/>
  <c r="X1392" i="1"/>
  <c r="W1392" i="1" a="1"/>
  <c r="V1392" i="1" a="1"/>
  <c r="U1392" i="1" a="1"/>
  <c r="T1392" i="1" a="1"/>
  <c r="S1392" i="1" a="1"/>
  <c r="R1392" i="1" a="1"/>
  <c r="Q1392" i="1" a="1"/>
  <c r="P1392" i="1" a="1"/>
  <c r="Z1391" i="1"/>
  <c r="Y1391" i="1" a="1"/>
  <c r="X1391" i="1"/>
  <c r="W1391" i="1" a="1"/>
  <c r="V1391" i="1" a="1"/>
  <c r="U1391" i="1" a="1"/>
  <c r="T1391" i="1" a="1"/>
  <c r="S1391" i="1" a="1"/>
  <c r="R1391" i="1" a="1"/>
  <c r="Q1391" i="1" a="1"/>
  <c r="P1391" i="1" a="1"/>
  <c r="Z1390" i="1"/>
  <c r="Y1390" i="1" a="1"/>
  <c r="X1390" i="1"/>
  <c r="W1390" i="1" a="1"/>
  <c r="V1390" i="1" a="1"/>
  <c r="U1390" i="1" a="1"/>
  <c r="T1390" i="1" a="1"/>
  <c r="S1390" i="1" a="1"/>
  <c r="R1390" i="1" a="1"/>
  <c r="Q1390" i="1" a="1"/>
  <c r="P1390" i="1" a="1"/>
  <c r="Z1389" i="1"/>
  <c r="Y1389" i="1" a="1"/>
  <c r="X1389" i="1"/>
  <c r="W1389" i="1" a="1"/>
  <c r="V1389" i="1" a="1"/>
  <c r="U1389" i="1" a="1"/>
  <c r="T1389" i="1" a="1"/>
  <c r="S1389" i="1" a="1"/>
  <c r="R1389" i="1" a="1"/>
  <c r="Q1389" i="1" a="1"/>
  <c r="P1389" i="1" a="1"/>
  <c r="Z1388" i="1"/>
  <c r="Y1388" i="1" a="1"/>
  <c r="X1388" i="1"/>
  <c r="W1388" i="1" a="1"/>
  <c r="V1388" i="1" a="1"/>
  <c r="U1388" i="1" a="1"/>
  <c r="T1388" i="1" a="1"/>
  <c r="S1388" i="1" a="1"/>
  <c r="R1388" i="1" a="1"/>
  <c r="Q1388" i="1" a="1"/>
  <c r="P1388" i="1" a="1"/>
  <c r="Z1387" i="1"/>
  <c r="Y1387" i="1" a="1"/>
  <c r="X1387" i="1"/>
  <c r="W1387" i="1" a="1"/>
  <c r="V1387" i="1" a="1"/>
  <c r="U1387" i="1" a="1"/>
  <c r="T1387" i="1" a="1"/>
  <c r="S1387" i="1" a="1"/>
  <c r="R1387" i="1" a="1"/>
  <c r="Q1387" i="1" a="1"/>
  <c r="P1387" i="1" a="1"/>
  <c r="Z1386" i="1"/>
  <c r="Y1386" i="1" a="1"/>
  <c r="X1386" i="1"/>
  <c r="W1386" i="1" a="1"/>
  <c r="V1386" i="1" a="1"/>
  <c r="U1386" i="1" a="1"/>
  <c r="T1386" i="1" a="1"/>
  <c r="S1386" i="1" a="1"/>
  <c r="R1386" i="1" a="1"/>
  <c r="Q1386" i="1" a="1"/>
  <c r="P1386" i="1" a="1"/>
  <c r="Z1385" i="1"/>
  <c r="Y1385" i="1" a="1"/>
  <c r="X1385" i="1"/>
  <c r="W1385" i="1" a="1"/>
  <c r="V1385" i="1" a="1"/>
  <c r="U1385" i="1" a="1"/>
  <c r="T1385" i="1" a="1"/>
  <c r="S1385" i="1" a="1"/>
  <c r="R1385" i="1" a="1"/>
  <c r="Q1385" i="1" a="1"/>
  <c r="P1385" i="1" a="1"/>
  <c r="Z1384" i="1"/>
  <c r="Y1384" i="1" a="1"/>
  <c r="X1384" i="1"/>
  <c r="W1384" i="1" a="1"/>
  <c r="V1384" i="1" a="1"/>
  <c r="U1384" i="1" a="1"/>
  <c r="T1384" i="1" a="1"/>
  <c r="S1384" i="1" a="1"/>
  <c r="R1384" i="1" a="1"/>
  <c r="Q1384" i="1" a="1"/>
  <c r="P1384" i="1" a="1"/>
  <c r="Z1383" i="1"/>
  <c r="Y1383" i="1" a="1"/>
  <c r="X1383" i="1"/>
  <c r="W1383" i="1" a="1"/>
  <c r="V1383" i="1" a="1"/>
  <c r="U1383" i="1" a="1"/>
  <c r="T1383" i="1" a="1"/>
  <c r="S1383" i="1" a="1"/>
  <c r="R1383" i="1" a="1"/>
  <c r="Q1383" i="1" a="1"/>
  <c r="P1383" i="1" a="1"/>
  <c r="Z1382" i="1"/>
  <c r="Y1382" i="1" a="1"/>
  <c r="X1382" i="1"/>
  <c r="W1382" i="1" a="1"/>
  <c r="V1382" i="1" a="1"/>
  <c r="U1382" i="1" a="1"/>
  <c r="T1382" i="1" a="1"/>
  <c r="S1382" i="1" a="1"/>
  <c r="R1382" i="1" a="1"/>
  <c r="Q1382" i="1" a="1"/>
  <c r="P1382" i="1" a="1"/>
  <c r="Z1381" i="1"/>
  <c r="Y1381" i="1" a="1"/>
  <c r="X1381" i="1"/>
  <c r="W1381" i="1" a="1"/>
  <c r="V1381" i="1" a="1"/>
  <c r="U1381" i="1" a="1"/>
  <c r="T1381" i="1" a="1"/>
  <c r="S1381" i="1" a="1"/>
  <c r="R1381" i="1" a="1"/>
  <c r="Q1381" i="1" a="1"/>
  <c r="P1381" i="1" a="1"/>
  <c r="Z1380" i="1"/>
  <c r="Y1380" i="1" a="1"/>
  <c r="X1380" i="1"/>
  <c r="W1380" i="1" a="1"/>
  <c r="V1380" i="1" a="1"/>
  <c r="U1380" i="1" a="1"/>
  <c r="T1380" i="1" a="1"/>
  <c r="S1380" i="1" a="1"/>
  <c r="R1380" i="1" a="1"/>
  <c r="Q1380" i="1" a="1"/>
  <c r="P1380" i="1" a="1"/>
  <c r="Z1379" i="1"/>
  <c r="Y1379" i="1" a="1"/>
  <c r="X1379" i="1"/>
  <c r="W1379" i="1" a="1"/>
  <c r="V1379" i="1" a="1"/>
  <c r="U1379" i="1" a="1"/>
  <c r="T1379" i="1" a="1"/>
  <c r="S1379" i="1" a="1"/>
  <c r="R1379" i="1" a="1"/>
  <c r="Q1379" i="1" a="1"/>
  <c r="P1379" i="1" a="1"/>
  <c r="Z1378" i="1"/>
  <c r="Y1378" i="1" a="1"/>
  <c r="X1378" i="1"/>
  <c r="W1378" i="1" a="1"/>
  <c r="V1378" i="1" a="1"/>
  <c r="U1378" i="1" a="1"/>
  <c r="T1378" i="1" a="1"/>
  <c r="S1378" i="1" a="1"/>
  <c r="R1378" i="1" a="1"/>
  <c r="Q1378" i="1" a="1"/>
  <c r="P1378" i="1" a="1"/>
  <c r="Z1377" i="1"/>
  <c r="Y1377" i="1" a="1"/>
  <c r="X1377" i="1"/>
  <c r="W1377" i="1" a="1"/>
  <c r="V1377" i="1" a="1"/>
  <c r="U1377" i="1" a="1"/>
  <c r="T1377" i="1" a="1"/>
  <c r="S1377" i="1" a="1"/>
  <c r="R1377" i="1" a="1"/>
  <c r="Q1377" i="1" a="1"/>
  <c r="P1377" i="1" a="1"/>
  <c r="Z1376" i="1"/>
  <c r="Y1376" i="1" a="1"/>
  <c r="X1376" i="1"/>
  <c r="W1376" i="1" a="1"/>
  <c r="V1376" i="1" a="1"/>
  <c r="U1376" i="1" a="1"/>
  <c r="T1376" i="1" a="1"/>
  <c r="S1376" i="1" a="1"/>
  <c r="R1376" i="1" a="1"/>
  <c r="Q1376" i="1" a="1"/>
  <c r="P1376" i="1" a="1"/>
  <c r="Z1375" i="1"/>
  <c r="Y1375" i="1" a="1"/>
  <c r="X1375" i="1"/>
  <c r="W1375" i="1" a="1"/>
  <c r="V1375" i="1" a="1"/>
  <c r="U1375" i="1" a="1"/>
  <c r="T1375" i="1" a="1"/>
  <c r="S1375" i="1" a="1"/>
  <c r="R1375" i="1" a="1"/>
  <c r="Q1375" i="1" a="1"/>
  <c r="P1375" i="1" a="1"/>
  <c r="Z1374" i="1"/>
  <c r="Y1374" i="1" a="1"/>
  <c r="X1374" i="1"/>
  <c r="W1374" i="1" a="1"/>
  <c r="V1374" i="1" a="1"/>
  <c r="U1374" i="1" a="1"/>
  <c r="T1374" i="1" a="1"/>
  <c r="S1374" i="1" a="1"/>
  <c r="R1374" i="1" a="1"/>
  <c r="Q1374" i="1" a="1"/>
  <c r="P1374" i="1" a="1"/>
  <c r="Z1373" i="1"/>
  <c r="Y1373" i="1" a="1"/>
  <c r="X1373" i="1"/>
  <c r="W1373" i="1" a="1"/>
  <c r="V1373" i="1" a="1"/>
  <c r="U1373" i="1" a="1"/>
  <c r="T1373" i="1" a="1"/>
  <c r="S1373" i="1" a="1"/>
  <c r="R1373" i="1" a="1"/>
  <c r="Q1373" i="1" a="1"/>
  <c r="P1373" i="1" a="1"/>
  <c r="Z1372" i="1"/>
  <c r="Y1372" i="1" a="1"/>
  <c r="X1372" i="1"/>
  <c r="W1372" i="1" a="1"/>
  <c r="V1372" i="1" a="1"/>
  <c r="U1372" i="1" a="1"/>
  <c r="T1372" i="1" a="1"/>
  <c r="S1372" i="1" a="1"/>
  <c r="R1372" i="1" a="1"/>
  <c r="Q1372" i="1" a="1"/>
  <c r="P1372" i="1" a="1"/>
  <c r="Z1371" i="1"/>
  <c r="Y1371" i="1" a="1"/>
  <c r="X1371" i="1"/>
  <c r="W1371" i="1" a="1"/>
  <c r="V1371" i="1" a="1"/>
  <c r="U1371" i="1" a="1"/>
  <c r="T1371" i="1" a="1"/>
  <c r="S1371" i="1" a="1"/>
  <c r="R1371" i="1" a="1"/>
  <c r="Q1371" i="1" a="1"/>
  <c r="P1371" i="1" a="1"/>
  <c r="Z1370" i="1"/>
  <c r="Y1370" i="1" a="1"/>
  <c r="X1370" i="1"/>
  <c r="W1370" i="1" a="1"/>
  <c r="V1370" i="1" a="1"/>
  <c r="U1370" i="1" a="1"/>
  <c r="T1370" i="1" a="1"/>
  <c r="S1370" i="1" a="1"/>
  <c r="R1370" i="1" a="1"/>
  <c r="Q1370" i="1" a="1"/>
  <c r="P1370" i="1" a="1"/>
  <c r="Z1369" i="1"/>
  <c r="Y1369" i="1" a="1"/>
  <c r="X1369" i="1"/>
  <c r="W1369" i="1" a="1"/>
  <c r="V1369" i="1" a="1"/>
  <c r="U1369" i="1" a="1"/>
  <c r="T1369" i="1" a="1"/>
  <c r="S1369" i="1" a="1"/>
  <c r="R1369" i="1" a="1"/>
  <c r="Q1369" i="1" a="1"/>
  <c r="P1369" i="1" a="1"/>
  <c r="Z1368" i="1"/>
  <c r="Y1368" i="1" a="1"/>
  <c r="X1368" i="1"/>
  <c r="W1368" i="1" a="1"/>
  <c r="V1368" i="1" a="1"/>
  <c r="U1368" i="1" a="1"/>
  <c r="T1368" i="1" a="1"/>
  <c r="S1368" i="1" a="1"/>
  <c r="R1368" i="1" a="1"/>
  <c r="Q1368" i="1" a="1"/>
  <c r="P1368" i="1" a="1"/>
  <c r="Z1367" i="1"/>
  <c r="Y1367" i="1" a="1"/>
  <c r="X1367" i="1"/>
  <c r="W1367" i="1" a="1"/>
  <c r="V1367" i="1" a="1"/>
  <c r="U1367" i="1" a="1"/>
  <c r="T1367" i="1" a="1"/>
  <c r="S1367" i="1" a="1"/>
  <c r="R1367" i="1" a="1"/>
  <c r="Q1367" i="1" a="1"/>
  <c r="P1367" i="1" a="1"/>
  <c r="Z1366" i="1"/>
  <c r="Y1366" i="1" a="1"/>
  <c r="X1366" i="1"/>
  <c r="W1366" i="1" a="1"/>
  <c r="V1366" i="1" a="1"/>
  <c r="U1366" i="1" a="1"/>
  <c r="T1366" i="1" a="1"/>
  <c r="S1366" i="1" a="1"/>
  <c r="R1366" i="1" a="1"/>
  <c r="Q1366" i="1" a="1"/>
  <c r="P1366" i="1" a="1"/>
  <c r="Z1365" i="1"/>
  <c r="Y1365" i="1" a="1"/>
  <c r="X1365" i="1"/>
  <c r="W1365" i="1" a="1"/>
  <c r="V1365" i="1" a="1"/>
  <c r="U1365" i="1" a="1"/>
  <c r="T1365" i="1" a="1"/>
  <c r="S1365" i="1" a="1"/>
  <c r="R1365" i="1" a="1"/>
  <c r="Q1365" i="1" a="1"/>
  <c r="P1365" i="1" a="1"/>
  <c r="Z1364" i="1"/>
  <c r="Y1364" i="1" a="1"/>
  <c r="X1364" i="1"/>
  <c r="W1364" i="1" a="1"/>
  <c r="V1364" i="1" a="1"/>
  <c r="U1364" i="1" a="1"/>
  <c r="T1364" i="1" a="1"/>
  <c r="S1364" i="1" a="1"/>
  <c r="R1364" i="1" a="1"/>
  <c r="Q1364" i="1" a="1"/>
  <c r="P1364" i="1" a="1"/>
  <c r="Z1363" i="1"/>
  <c r="Y1363" i="1" a="1"/>
  <c r="X1363" i="1"/>
  <c r="W1363" i="1" a="1"/>
  <c r="V1363" i="1" a="1"/>
  <c r="U1363" i="1" a="1"/>
  <c r="T1363" i="1" a="1"/>
  <c r="S1363" i="1" a="1"/>
  <c r="R1363" i="1" a="1"/>
  <c r="Q1363" i="1" a="1"/>
  <c r="P1363" i="1" a="1"/>
  <c r="Z1362" i="1"/>
  <c r="Y1362" i="1" a="1"/>
  <c r="X1362" i="1"/>
  <c r="W1362" i="1" a="1"/>
  <c r="V1362" i="1" a="1"/>
  <c r="U1362" i="1" a="1"/>
  <c r="T1362" i="1" a="1"/>
  <c r="S1362" i="1" a="1"/>
  <c r="R1362" i="1" a="1"/>
  <c r="Q1362" i="1" a="1"/>
  <c r="P1362" i="1" a="1"/>
  <c r="Z1361" i="1"/>
  <c r="Y1361" i="1" a="1"/>
  <c r="X1361" i="1"/>
  <c r="W1361" i="1" a="1"/>
  <c r="V1361" i="1" a="1"/>
  <c r="U1361" i="1" a="1"/>
  <c r="T1361" i="1" a="1"/>
  <c r="S1361" i="1" a="1"/>
  <c r="R1361" i="1" a="1"/>
  <c r="Q1361" i="1" a="1"/>
  <c r="P1361" i="1" a="1"/>
  <c r="Z1360" i="1"/>
  <c r="Y1360" i="1" a="1"/>
  <c r="X1360" i="1"/>
  <c r="W1360" i="1" a="1"/>
  <c r="V1360" i="1" a="1"/>
  <c r="U1360" i="1" a="1"/>
  <c r="T1360" i="1" a="1"/>
  <c r="S1360" i="1" a="1"/>
  <c r="R1360" i="1" a="1"/>
  <c r="Q1360" i="1" a="1"/>
  <c r="P1360" i="1" a="1"/>
  <c r="Z1359" i="1"/>
  <c r="Y1359" i="1" a="1"/>
  <c r="X1359" i="1"/>
  <c r="W1359" i="1" a="1"/>
  <c r="V1359" i="1" a="1"/>
  <c r="U1359" i="1" a="1"/>
  <c r="T1359" i="1" a="1"/>
  <c r="S1359" i="1" a="1"/>
  <c r="R1359" i="1" a="1"/>
  <c r="Q1359" i="1" a="1"/>
  <c r="P1359" i="1" a="1"/>
  <c r="Z1358" i="1"/>
  <c r="Y1358" i="1" a="1"/>
  <c r="X1358" i="1"/>
  <c r="W1358" i="1" a="1"/>
  <c r="V1358" i="1" a="1"/>
  <c r="U1358" i="1" a="1"/>
  <c r="T1358" i="1" a="1"/>
  <c r="S1358" i="1" a="1"/>
  <c r="R1358" i="1" a="1"/>
  <c r="Q1358" i="1" a="1"/>
  <c r="P1358" i="1" a="1"/>
  <c r="Z1357" i="1"/>
  <c r="Y1357" i="1" a="1"/>
  <c r="X1357" i="1"/>
  <c r="W1357" i="1" a="1"/>
  <c r="V1357" i="1" a="1"/>
  <c r="U1357" i="1" a="1"/>
  <c r="T1357" i="1" a="1"/>
  <c r="S1357" i="1" a="1"/>
  <c r="R1357" i="1" a="1"/>
  <c r="Q1357" i="1" a="1"/>
  <c r="P1357" i="1" a="1"/>
  <c r="Z1356" i="1"/>
  <c r="Y1356" i="1" a="1"/>
  <c r="X1356" i="1"/>
  <c r="W1356" i="1" a="1"/>
  <c r="V1356" i="1" a="1"/>
  <c r="U1356" i="1" a="1"/>
  <c r="T1356" i="1" a="1"/>
  <c r="S1356" i="1" a="1"/>
  <c r="R1356" i="1" a="1"/>
  <c r="Q1356" i="1" a="1"/>
  <c r="P1356" i="1" a="1"/>
  <c r="Z1355" i="1"/>
  <c r="Y1355" i="1" a="1"/>
  <c r="X1355" i="1"/>
  <c r="W1355" i="1" a="1"/>
  <c r="V1355" i="1" a="1"/>
  <c r="U1355" i="1" a="1"/>
  <c r="T1355" i="1" a="1"/>
  <c r="S1355" i="1" a="1"/>
  <c r="R1355" i="1" a="1"/>
  <c r="Q1355" i="1" a="1"/>
  <c r="P1355" i="1" a="1"/>
  <c r="Z1354" i="1"/>
  <c r="Y1354" i="1" a="1"/>
  <c r="X1354" i="1"/>
  <c r="W1354" i="1" a="1"/>
  <c r="V1354" i="1" a="1"/>
  <c r="U1354" i="1" a="1"/>
  <c r="T1354" i="1" a="1"/>
  <c r="S1354" i="1" a="1"/>
  <c r="R1354" i="1" a="1"/>
  <c r="Q1354" i="1" a="1"/>
  <c r="P1354" i="1" a="1"/>
  <c r="Z1353" i="1"/>
  <c r="Y1353" i="1" a="1"/>
  <c r="X1353" i="1"/>
  <c r="W1353" i="1" a="1"/>
  <c r="V1353" i="1" a="1"/>
  <c r="U1353" i="1" a="1"/>
  <c r="T1353" i="1" a="1"/>
  <c r="S1353" i="1" a="1"/>
  <c r="R1353" i="1" a="1"/>
  <c r="Q1353" i="1" a="1"/>
  <c r="P1353" i="1" a="1"/>
  <c r="Z1352" i="1"/>
  <c r="Y1352" i="1" a="1"/>
  <c r="X1352" i="1"/>
  <c r="W1352" i="1" a="1"/>
  <c r="V1352" i="1" a="1"/>
  <c r="U1352" i="1" a="1"/>
  <c r="T1352" i="1" a="1"/>
  <c r="S1352" i="1" a="1"/>
  <c r="R1352" i="1" a="1"/>
  <c r="Q1352" i="1" a="1"/>
  <c r="P1352" i="1" a="1"/>
  <c r="Z1351" i="1"/>
  <c r="Y1351" i="1" a="1"/>
  <c r="X1351" i="1"/>
  <c r="W1351" i="1" a="1"/>
  <c r="V1351" i="1" a="1"/>
  <c r="U1351" i="1" a="1"/>
  <c r="T1351" i="1" a="1"/>
  <c r="S1351" i="1" a="1"/>
  <c r="R1351" i="1" a="1"/>
  <c r="Q1351" i="1" a="1"/>
  <c r="P1351" i="1" a="1"/>
  <c r="Z1350" i="1"/>
  <c r="Y1350" i="1" a="1"/>
  <c r="X1350" i="1"/>
  <c r="W1350" i="1" a="1"/>
  <c r="V1350" i="1" a="1"/>
  <c r="U1350" i="1" a="1"/>
  <c r="T1350" i="1" a="1"/>
  <c r="S1350" i="1" a="1"/>
  <c r="R1350" i="1" a="1"/>
  <c r="Q1350" i="1" a="1"/>
  <c r="P1350" i="1" a="1"/>
  <c r="Z1349" i="1"/>
  <c r="Y1349" i="1" a="1"/>
  <c r="X1349" i="1"/>
  <c r="W1349" i="1" a="1"/>
  <c r="V1349" i="1" a="1"/>
  <c r="U1349" i="1" a="1"/>
  <c r="T1349" i="1" a="1"/>
  <c r="S1349" i="1" a="1"/>
  <c r="R1349" i="1" a="1"/>
  <c r="Q1349" i="1" a="1"/>
  <c r="P1349" i="1" a="1"/>
  <c r="Z1348" i="1"/>
  <c r="Y1348" i="1" a="1"/>
  <c r="X1348" i="1"/>
  <c r="W1348" i="1" a="1"/>
  <c r="V1348" i="1" a="1"/>
  <c r="U1348" i="1" a="1"/>
  <c r="T1348" i="1" a="1"/>
  <c r="S1348" i="1" a="1"/>
  <c r="R1348" i="1" a="1"/>
  <c r="Q1348" i="1" a="1"/>
  <c r="P1348" i="1" a="1"/>
  <c r="Z1347" i="1"/>
  <c r="Y1347" i="1" a="1"/>
  <c r="X1347" i="1"/>
  <c r="W1347" i="1" a="1"/>
  <c r="V1347" i="1" a="1"/>
  <c r="U1347" i="1" a="1"/>
  <c r="T1347" i="1" a="1"/>
  <c r="S1347" i="1" a="1"/>
  <c r="R1347" i="1" a="1"/>
  <c r="Q1347" i="1" a="1"/>
  <c r="P1347" i="1" a="1"/>
  <c r="Z1346" i="1"/>
  <c r="Y1346" i="1" a="1"/>
  <c r="X1346" i="1"/>
  <c r="W1346" i="1" a="1"/>
  <c r="V1346" i="1" a="1"/>
  <c r="U1346" i="1" a="1"/>
  <c r="T1346" i="1" a="1"/>
  <c r="S1346" i="1" a="1"/>
  <c r="R1346" i="1" a="1"/>
  <c r="Q1346" i="1" a="1"/>
  <c r="P1346" i="1" a="1"/>
  <c r="Z1345" i="1"/>
  <c r="Y1345" i="1" a="1"/>
  <c r="X1345" i="1"/>
  <c r="W1345" i="1" a="1"/>
  <c r="V1345" i="1" a="1"/>
  <c r="U1345" i="1" a="1"/>
  <c r="T1345" i="1" a="1"/>
  <c r="S1345" i="1" a="1"/>
  <c r="R1345" i="1" a="1"/>
  <c r="Q1345" i="1" a="1"/>
  <c r="P1345" i="1" a="1"/>
  <c r="Z1344" i="1"/>
  <c r="Y1344" i="1" a="1"/>
  <c r="X1344" i="1"/>
  <c r="W1344" i="1" a="1"/>
  <c r="V1344" i="1" a="1"/>
  <c r="U1344" i="1" a="1"/>
  <c r="T1344" i="1" a="1"/>
  <c r="S1344" i="1" a="1"/>
  <c r="R1344" i="1" a="1"/>
  <c r="Q1344" i="1" a="1"/>
  <c r="P1344" i="1" a="1"/>
  <c r="Z1343" i="1"/>
  <c r="Y1343" i="1" a="1"/>
  <c r="X1343" i="1"/>
  <c r="W1343" i="1" a="1"/>
  <c r="V1343" i="1" a="1"/>
  <c r="U1343" i="1" a="1"/>
  <c r="T1343" i="1" a="1"/>
  <c r="S1343" i="1" a="1"/>
  <c r="R1343" i="1" a="1"/>
  <c r="Q1343" i="1" a="1"/>
  <c r="P1343" i="1" a="1"/>
  <c r="Z1342" i="1"/>
  <c r="Y1342" i="1" a="1"/>
  <c r="X1342" i="1"/>
  <c r="W1342" i="1" a="1"/>
  <c r="V1342" i="1" a="1"/>
  <c r="U1342" i="1" a="1"/>
  <c r="T1342" i="1" a="1"/>
  <c r="S1342" i="1" a="1"/>
  <c r="R1342" i="1" a="1"/>
  <c r="Q1342" i="1" a="1"/>
  <c r="P1342" i="1" a="1"/>
  <c r="Z1341" i="1"/>
  <c r="Y1341" i="1" a="1"/>
  <c r="X1341" i="1"/>
  <c r="W1341" i="1" a="1"/>
  <c r="V1341" i="1" a="1"/>
  <c r="U1341" i="1" a="1"/>
  <c r="T1341" i="1" a="1"/>
  <c r="S1341" i="1" a="1"/>
  <c r="R1341" i="1" a="1"/>
  <c r="Q1341" i="1" a="1"/>
  <c r="P1341" i="1" a="1"/>
  <c r="Z1340" i="1"/>
  <c r="Y1340" i="1" a="1"/>
  <c r="X1340" i="1"/>
  <c r="W1340" i="1" a="1"/>
  <c r="V1340" i="1" a="1"/>
  <c r="U1340" i="1" a="1"/>
  <c r="T1340" i="1" a="1"/>
  <c r="S1340" i="1" a="1"/>
  <c r="R1340" i="1" a="1"/>
  <c r="Q1340" i="1" a="1"/>
  <c r="P1340" i="1" a="1"/>
  <c r="Z1339" i="1"/>
  <c r="Y1339" i="1" a="1"/>
  <c r="X1339" i="1"/>
  <c r="W1339" i="1" a="1"/>
  <c r="V1339" i="1" a="1"/>
  <c r="U1339" i="1" a="1"/>
  <c r="T1339" i="1" a="1"/>
  <c r="S1339" i="1" a="1"/>
  <c r="R1339" i="1" a="1"/>
  <c r="Q1339" i="1" a="1"/>
  <c r="P1339" i="1" a="1"/>
  <c r="Z1338" i="1"/>
  <c r="Y1338" i="1" a="1"/>
  <c r="X1338" i="1"/>
  <c r="W1338" i="1" a="1"/>
  <c r="V1338" i="1" a="1"/>
  <c r="U1338" i="1" a="1"/>
  <c r="T1338" i="1" a="1"/>
  <c r="S1338" i="1" a="1"/>
  <c r="R1338" i="1" a="1"/>
  <c r="Q1338" i="1" a="1"/>
  <c r="P1338" i="1" a="1"/>
  <c r="Z1337" i="1"/>
  <c r="Y1337" i="1" a="1"/>
  <c r="X1337" i="1"/>
  <c r="W1337" i="1" a="1"/>
  <c r="V1337" i="1" a="1"/>
  <c r="U1337" i="1" a="1"/>
  <c r="T1337" i="1" a="1"/>
  <c r="S1337" i="1" a="1"/>
  <c r="R1337" i="1" a="1"/>
  <c r="Q1337" i="1" a="1"/>
  <c r="P1337" i="1" a="1"/>
  <c r="Z1336" i="1"/>
  <c r="Y1336" i="1" a="1"/>
  <c r="X1336" i="1"/>
  <c r="W1336" i="1" a="1"/>
  <c r="V1336" i="1" a="1"/>
  <c r="U1336" i="1" a="1"/>
  <c r="T1336" i="1" a="1"/>
  <c r="S1336" i="1" a="1"/>
  <c r="R1336" i="1" a="1"/>
  <c r="Q1336" i="1" a="1"/>
  <c r="P1336" i="1" a="1"/>
  <c r="Z1335" i="1"/>
  <c r="Y1335" i="1" a="1"/>
  <c r="X1335" i="1"/>
  <c r="W1335" i="1" a="1"/>
  <c r="V1335" i="1" a="1"/>
  <c r="U1335" i="1" a="1"/>
  <c r="T1335" i="1" a="1"/>
  <c r="S1335" i="1" a="1"/>
  <c r="R1335" i="1" a="1"/>
  <c r="Q1335" i="1" a="1"/>
  <c r="P1335" i="1" a="1"/>
  <c r="Z1334" i="1"/>
  <c r="Y1334" i="1" a="1"/>
  <c r="X1334" i="1"/>
  <c r="W1334" i="1" a="1"/>
  <c r="V1334" i="1" a="1"/>
  <c r="U1334" i="1" a="1"/>
  <c r="T1334" i="1" a="1"/>
  <c r="S1334" i="1" a="1"/>
  <c r="R1334" i="1" a="1"/>
  <c r="Q1334" i="1" a="1"/>
  <c r="P1334" i="1" a="1"/>
  <c r="Z1333" i="1"/>
  <c r="Y1333" i="1" a="1"/>
  <c r="X1333" i="1"/>
  <c r="W1333" i="1" a="1"/>
  <c r="V1333" i="1" a="1"/>
  <c r="U1333" i="1" a="1"/>
  <c r="T1333" i="1" a="1"/>
  <c r="S1333" i="1" a="1"/>
  <c r="R1333" i="1" a="1"/>
  <c r="Q1333" i="1" a="1"/>
  <c r="P1333" i="1" a="1"/>
  <c r="Z1332" i="1"/>
  <c r="Y1332" i="1" a="1"/>
  <c r="X1332" i="1"/>
  <c r="W1332" i="1" a="1"/>
  <c r="V1332" i="1" a="1"/>
  <c r="U1332" i="1" a="1"/>
  <c r="T1332" i="1" a="1"/>
  <c r="S1332" i="1" a="1"/>
  <c r="R1332" i="1" a="1"/>
  <c r="Q1332" i="1" a="1"/>
  <c r="P1332" i="1" a="1"/>
  <c r="Z1331" i="1"/>
  <c r="Y1331" i="1" a="1"/>
  <c r="X1331" i="1"/>
  <c r="W1331" i="1" a="1"/>
  <c r="V1331" i="1" a="1"/>
  <c r="U1331" i="1" a="1"/>
  <c r="T1331" i="1" a="1"/>
  <c r="S1331" i="1" a="1"/>
  <c r="R1331" i="1" a="1"/>
  <c r="Q1331" i="1" a="1"/>
  <c r="P1331" i="1" a="1"/>
  <c r="Z1330" i="1"/>
  <c r="Y1330" i="1" a="1"/>
  <c r="X1330" i="1"/>
  <c r="W1330" i="1" a="1"/>
  <c r="V1330" i="1" a="1"/>
  <c r="U1330" i="1" a="1"/>
  <c r="T1330" i="1" a="1"/>
  <c r="S1330" i="1" a="1"/>
  <c r="R1330" i="1" a="1"/>
  <c r="Q1330" i="1" a="1"/>
  <c r="P1330" i="1" a="1"/>
  <c r="Z1329" i="1"/>
  <c r="Y1329" i="1" a="1"/>
  <c r="X1329" i="1"/>
  <c r="W1329" i="1" a="1"/>
  <c r="V1329" i="1" a="1"/>
  <c r="U1329" i="1" a="1"/>
  <c r="T1329" i="1" a="1"/>
  <c r="S1329" i="1" a="1"/>
  <c r="R1329" i="1" a="1"/>
  <c r="Q1329" i="1" a="1"/>
  <c r="P1329" i="1" a="1"/>
  <c r="Z1328" i="1"/>
  <c r="Y1328" i="1" a="1"/>
  <c r="X1328" i="1"/>
  <c r="W1328" i="1" a="1"/>
  <c r="V1328" i="1" a="1"/>
  <c r="U1328" i="1" a="1"/>
  <c r="T1328" i="1" a="1"/>
  <c r="S1328" i="1" a="1"/>
  <c r="R1328" i="1" a="1"/>
  <c r="Q1328" i="1" a="1"/>
  <c r="P1328" i="1" a="1"/>
  <c r="Z1327" i="1"/>
  <c r="Y1327" i="1" a="1"/>
  <c r="X1327" i="1"/>
  <c r="W1327" i="1" a="1"/>
  <c r="V1327" i="1" a="1"/>
  <c r="U1327" i="1" a="1"/>
  <c r="T1327" i="1" a="1"/>
  <c r="S1327" i="1" a="1"/>
  <c r="R1327" i="1" a="1"/>
  <c r="Q1327" i="1" a="1"/>
  <c r="P1327" i="1" a="1"/>
  <c r="Z1326" i="1"/>
  <c r="Y1326" i="1" a="1"/>
  <c r="X1326" i="1"/>
  <c r="W1326" i="1" a="1"/>
  <c r="V1326" i="1" a="1"/>
  <c r="U1326" i="1" a="1"/>
  <c r="T1326" i="1" a="1"/>
  <c r="S1326" i="1" a="1"/>
  <c r="R1326" i="1" a="1"/>
  <c r="Q1326" i="1" a="1"/>
  <c r="P1326" i="1" a="1"/>
  <c r="Z1325" i="1"/>
  <c r="Y1325" i="1" a="1"/>
  <c r="X1325" i="1"/>
  <c r="W1325" i="1" a="1"/>
  <c r="V1325" i="1" a="1"/>
  <c r="U1325" i="1" a="1"/>
  <c r="T1325" i="1" a="1"/>
  <c r="S1325" i="1" a="1"/>
  <c r="R1325" i="1" a="1"/>
  <c r="Q1325" i="1" a="1"/>
  <c r="P1325" i="1" a="1"/>
  <c r="Z1324" i="1"/>
  <c r="Y1324" i="1" a="1"/>
  <c r="X1324" i="1"/>
  <c r="W1324" i="1" a="1"/>
  <c r="V1324" i="1" a="1"/>
  <c r="U1324" i="1" a="1"/>
  <c r="T1324" i="1" a="1"/>
  <c r="S1324" i="1" a="1"/>
  <c r="R1324" i="1" a="1"/>
  <c r="Q1324" i="1" a="1"/>
  <c r="P1324" i="1" a="1"/>
  <c r="Z1323" i="1"/>
  <c r="Y1323" i="1" a="1"/>
  <c r="X1323" i="1"/>
  <c r="W1323" i="1" a="1"/>
  <c r="V1323" i="1" a="1"/>
  <c r="U1323" i="1" a="1"/>
  <c r="T1323" i="1" a="1"/>
  <c r="S1323" i="1" a="1"/>
  <c r="R1323" i="1" a="1"/>
  <c r="Q1323" i="1" a="1"/>
  <c r="P1323" i="1" a="1"/>
  <c r="Z1322" i="1"/>
  <c r="Y1322" i="1" a="1"/>
  <c r="X1322" i="1"/>
  <c r="W1322" i="1" a="1"/>
  <c r="V1322" i="1" a="1"/>
  <c r="U1322" i="1" a="1"/>
  <c r="T1322" i="1" a="1"/>
  <c r="S1322" i="1" a="1"/>
  <c r="R1322" i="1" a="1"/>
  <c r="Q1322" i="1" a="1"/>
  <c r="P1322" i="1" a="1"/>
  <c r="Z1321" i="1"/>
  <c r="Y1321" i="1" a="1"/>
  <c r="X1321" i="1"/>
  <c r="W1321" i="1" a="1"/>
  <c r="V1321" i="1" a="1"/>
  <c r="U1321" i="1" a="1"/>
  <c r="T1321" i="1" a="1"/>
  <c r="S1321" i="1" a="1"/>
  <c r="R1321" i="1" a="1"/>
  <c r="Q1321" i="1" a="1"/>
  <c r="P1321" i="1" a="1"/>
  <c r="Z1320" i="1"/>
  <c r="Y1320" i="1" a="1"/>
  <c r="X1320" i="1"/>
  <c r="W1320" i="1" a="1"/>
  <c r="V1320" i="1" a="1"/>
  <c r="U1320" i="1" a="1"/>
  <c r="T1320" i="1" a="1"/>
  <c r="S1320" i="1" a="1"/>
  <c r="R1320" i="1" a="1"/>
  <c r="Q1320" i="1" a="1"/>
  <c r="P1320" i="1" a="1"/>
  <c r="Z1319" i="1"/>
  <c r="Y1319" i="1" a="1"/>
  <c r="X1319" i="1"/>
  <c r="W1319" i="1" a="1"/>
  <c r="V1319" i="1" a="1"/>
  <c r="U1319" i="1" a="1"/>
  <c r="T1319" i="1" a="1"/>
  <c r="S1319" i="1" a="1"/>
  <c r="R1319" i="1" a="1"/>
  <c r="Q1319" i="1" a="1"/>
  <c r="P1319" i="1" a="1"/>
  <c r="Z1318" i="1"/>
  <c r="Y1318" i="1" a="1"/>
  <c r="X1318" i="1"/>
  <c r="W1318" i="1" a="1"/>
  <c r="V1318" i="1" a="1"/>
  <c r="U1318" i="1" a="1"/>
  <c r="T1318" i="1" a="1"/>
  <c r="S1318" i="1" a="1"/>
  <c r="R1318" i="1" a="1"/>
  <c r="Q1318" i="1" a="1"/>
  <c r="P1318" i="1" a="1"/>
  <c r="Z1317" i="1"/>
  <c r="Y1317" i="1" a="1"/>
  <c r="X1317" i="1"/>
  <c r="W1317" i="1" a="1"/>
  <c r="V1317" i="1" a="1"/>
  <c r="U1317" i="1" a="1"/>
  <c r="T1317" i="1" a="1"/>
  <c r="S1317" i="1" a="1"/>
  <c r="R1317" i="1" a="1"/>
  <c r="Q1317" i="1" a="1"/>
  <c r="P1317" i="1" a="1"/>
  <c r="Z1316" i="1"/>
  <c r="Y1316" i="1" a="1"/>
  <c r="X1316" i="1"/>
  <c r="W1316" i="1" a="1"/>
  <c r="V1316" i="1" a="1"/>
  <c r="U1316" i="1" a="1"/>
  <c r="T1316" i="1" a="1"/>
  <c r="S1316" i="1" a="1"/>
  <c r="R1316" i="1" a="1"/>
  <c r="Q1316" i="1" a="1"/>
  <c r="P1316" i="1" a="1"/>
  <c r="Z1315" i="1"/>
  <c r="Y1315" i="1" a="1"/>
  <c r="X1315" i="1"/>
  <c r="W1315" i="1" a="1"/>
  <c r="V1315" i="1" a="1"/>
  <c r="U1315" i="1" a="1"/>
  <c r="T1315" i="1" a="1"/>
  <c r="S1315" i="1" a="1"/>
  <c r="R1315" i="1" a="1"/>
  <c r="Q1315" i="1" a="1"/>
  <c r="P1315" i="1" a="1"/>
  <c r="Z1314" i="1"/>
  <c r="Y1314" i="1" a="1"/>
  <c r="X1314" i="1"/>
  <c r="W1314" i="1" a="1"/>
  <c r="V1314" i="1" a="1"/>
  <c r="U1314" i="1" a="1"/>
  <c r="T1314" i="1" a="1"/>
  <c r="S1314" i="1" a="1"/>
  <c r="R1314" i="1" a="1"/>
  <c r="Q1314" i="1" a="1"/>
  <c r="P1314" i="1" a="1"/>
  <c r="Z1313" i="1"/>
  <c r="Y1313" i="1" a="1"/>
  <c r="X1313" i="1"/>
  <c r="W1313" i="1" a="1"/>
  <c r="V1313" i="1" a="1"/>
  <c r="U1313" i="1" a="1"/>
  <c r="T1313" i="1" a="1"/>
  <c r="S1313" i="1" a="1"/>
  <c r="R1313" i="1" a="1"/>
  <c r="Q1313" i="1" a="1"/>
  <c r="P1313" i="1" a="1"/>
  <c r="Z1312" i="1"/>
  <c r="Y1312" i="1" a="1"/>
  <c r="X1312" i="1"/>
  <c r="W1312" i="1" a="1"/>
  <c r="V1312" i="1" a="1"/>
  <c r="U1312" i="1" a="1"/>
  <c r="T1312" i="1" a="1"/>
  <c r="S1312" i="1" a="1"/>
  <c r="R1312" i="1" a="1"/>
  <c r="Q1312" i="1" a="1"/>
  <c r="P1312" i="1" a="1"/>
  <c r="Z1311" i="1"/>
  <c r="Y1311" i="1" a="1"/>
  <c r="X1311" i="1"/>
  <c r="W1311" i="1" a="1"/>
  <c r="V1311" i="1" a="1"/>
  <c r="U1311" i="1" a="1"/>
  <c r="T1311" i="1" a="1"/>
  <c r="S1311" i="1" a="1"/>
  <c r="R1311" i="1" a="1"/>
  <c r="Q1311" i="1" a="1"/>
  <c r="P1311" i="1" a="1"/>
  <c r="Z1310" i="1"/>
  <c r="Y1310" i="1" a="1"/>
  <c r="X1310" i="1"/>
  <c r="W1310" i="1" a="1"/>
  <c r="V1310" i="1" a="1"/>
  <c r="U1310" i="1" a="1"/>
  <c r="T1310" i="1" a="1"/>
  <c r="S1310" i="1" a="1"/>
  <c r="R1310" i="1" a="1"/>
  <c r="Q1310" i="1" a="1"/>
  <c r="P1310" i="1" a="1"/>
  <c r="AA1310" i="1" s="1"/>
  <c r="Z1309" i="1"/>
  <c r="Y1309" i="1" a="1"/>
  <c r="X1309" i="1"/>
  <c r="W1309" i="1" a="1"/>
  <c r="V1309" i="1" a="1"/>
  <c r="U1309" i="1" a="1"/>
  <c r="T1309" i="1" a="1"/>
  <c r="S1309" i="1" a="1"/>
  <c r="R1309" i="1" a="1"/>
  <c r="Q1309" i="1" a="1"/>
  <c r="P1309" i="1" a="1"/>
  <c r="Z1308" i="1"/>
  <c r="Y1308" i="1" a="1"/>
  <c r="X1308" i="1"/>
  <c r="W1308" i="1" a="1"/>
  <c r="V1308" i="1" a="1"/>
  <c r="U1308" i="1" a="1"/>
  <c r="T1308" i="1" a="1"/>
  <c r="S1308" i="1" a="1"/>
  <c r="R1308" i="1" a="1"/>
  <c r="Q1308" i="1" a="1"/>
  <c r="P1308" i="1" a="1"/>
  <c r="Z1307" i="1"/>
  <c r="Y1307" i="1" a="1"/>
  <c r="X1307" i="1"/>
  <c r="W1307" i="1" a="1"/>
  <c r="V1307" i="1" a="1"/>
  <c r="U1307" i="1" a="1"/>
  <c r="T1307" i="1" a="1"/>
  <c r="S1307" i="1" a="1"/>
  <c r="R1307" i="1" a="1"/>
  <c r="Q1307" i="1" a="1"/>
  <c r="P1307" i="1" a="1"/>
  <c r="Z1306" i="1"/>
  <c r="Y1306" i="1" a="1"/>
  <c r="X1306" i="1"/>
  <c r="W1306" i="1" a="1"/>
  <c r="V1306" i="1" a="1"/>
  <c r="U1306" i="1" a="1"/>
  <c r="T1306" i="1" a="1"/>
  <c r="S1306" i="1" a="1"/>
  <c r="R1306" i="1" a="1"/>
  <c r="Q1306" i="1" a="1"/>
  <c r="P1306" i="1" a="1"/>
  <c r="Z1305" i="1"/>
  <c r="Y1305" i="1" a="1"/>
  <c r="X1305" i="1"/>
  <c r="W1305" i="1" a="1"/>
  <c r="V1305" i="1" a="1"/>
  <c r="U1305" i="1" a="1"/>
  <c r="T1305" i="1" a="1"/>
  <c r="S1305" i="1" a="1"/>
  <c r="R1305" i="1" a="1"/>
  <c r="Q1305" i="1" a="1"/>
  <c r="P1305" i="1" a="1"/>
  <c r="Z1304" i="1"/>
  <c r="Y1304" i="1" a="1"/>
  <c r="X1304" i="1"/>
  <c r="W1304" i="1" a="1"/>
  <c r="V1304" i="1" a="1"/>
  <c r="U1304" i="1" a="1"/>
  <c r="T1304" i="1" a="1"/>
  <c r="S1304" i="1" a="1"/>
  <c r="R1304" i="1" a="1"/>
  <c r="Q1304" i="1" a="1"/>
  <c r="P1304" i="1" a="1"/>
  <c r="Z1303" i="1"/>
  <c r="Y1303" i="1" a="1"/>
  <c r="X1303" i="1"/>
  <c r="W1303" i="1" a="1"/>
  <c r="V1303" i="1" a="1"/>
  <c r="U1303" i="1" a="1"/>
  <c r="T1303" i="1" a="1"/>
  <c r="S1303" i="1" a="1"/>
  <c r="R1303" i="1" a="1"/>
  <c r="Q1303" i="1" a="1"/>
  <c r="P1303" i="1" a="1"/>
  <c r="Z1302" i="1"/>
  <c r="Y1302" i="1" a="1"/>
  <c r="X1302" i="1"/>
  <c r="W1302" i="1" a="1"/>
  <c r="V1302" i="1" a="1"/>
  <c r="U1302" i="1" a="1"/>
  <c r="T1302" i="1" a="1"/>
  <c r="S1302" i="1" a="1"/>
  <c r="R1302" i="1" a="1"/>
  <c r="Q1302" i="1" a="1"/>
  <c r="P1302" i="1" a="1"/>
  <c r="Z1301" i="1"/>
  <c r="Y1301" i="1" a="1"/>
  <c r="X1301" i="1"/>
  <c r="W1301" i="1" a="1"/>
  <c r="V1301" i="1" a="1"/>
  <c r="U1301" i="1" a="1"/>
  <c r="T1301" i="1" a="1"/>
  <c r="S1301" i="1" a="1"/>
  <c r="R1301" i="1" a="1"/>
  <c r="Q1301" i="1" a="1"/>
  <c r="P1301" i="1" a="1"/>
  <c r="Z1300" i="1"/>
  <c r="Y1300" i="1" a="1"/>
  <c r="X1300" i="1"/>
  <c r="W1300" i="1" a="1"/>
  <c r="V1300" i="1" a="1"/>
  <c r="U1300" i="1" a="1"/>
  <c r="T1300" i="1" a="1"/>
  <c r="S1300" i="1" a="1"/>
  <c r="R1300" i="1" a="1"/>
  <c r="Q1300" i="1" a="1"/>
  <c r="P1300" i="1" a="1"/>
  <c r="Z1299" i="1"/>
  <c r="Y1299" i="1" a="1"/>
  <c r="X1299" i="1"/>
  <c r="W1299" i="1" a="1"/>
  <c r="V1299" i="1" a="1"/>
  <c r="U1299" i="1" a="1"/>
  <c r="T1299" i="1" a="1"/>
  <c r="S1299" i="1" a="1"/>
  <c r="R1299" i="1" a="1"/>
  <c r="Q1299" i="1" a="1"/>
  <c r="P1299" i="1" a="1"/>
  <c r="Z1298" i="1"/>
  <c r="Y1298" i="1" a="1"/>
  <c r="X1298" i="1"/>
  <c r="W1298" i="1" a="1"/>
  <c r="V1298" i="1" a="1"/>
  <c r="U1298" i="1" a="1"/>
  <c r="T1298" i="1" a="1"/>
  <c r="S1298" i="1" a="1"/>
  <c r="R1298" i="1" a="1"/>
  <c r="Q1298" i="1" a="1"/>
  <c r="P1298" i="1" a="1"/>
  <c r="Z1297" i="1"/>
  <c r="Y1297" i="1" a="1"/>
  <c r="X1297" i="1"/>
  <c r="W1297" i="1" a="1"/>
  <c r="V1297" i="1" a="1"/>
  <c r="U1297" i="1" a="1"/>
  <c r="T1297" i="1" a="1"/>
  <c r="S1297" i="1" a="1"/>
  <c r="R1297" i="1" a="1"/>
  <c r="Q1297" i="1" a="1"/>
  <c r="P1297" i="1" a="1"/>
  <c r="Z1296" i="1"/>
  <c r="Y1296" i="1" a="1"/>
  <c r="X1296" i="1"/>
  <c r="W1296" i="1" a="1"/>
  <c r="V1296" i="1" a="1"/>
  <c r="U1296" i="1" a="1"/>
  <c r="T1296" i="1" a="1"/>
  <c r="S1296" i="1" a="1"/>
  <c r="R1296" i="1" a="1"/>
  <c r="Q1296" i="1" a="1"/>
  <c r="P1296" i="1" a="1"/>
  <c r="Z1295" i="1"/>
  <c r="Y1295" i="1" a="1"/>
  <c r="X1295" i="1"/>
  <c r="W1295" i="1" a="1"/>
  <c r="V1295" i="1" a="1"/>
  <c r="U1295" i="1" a="1"/>
  <c r="T1295" i="1" a="1"/>
  <c r="S1295" i="1" a="1"/>
  <c r="R1295" i="1" a="1"/>
  <c r="Q1295" i="1" a="1"/>
  <c r="P1295" i="1" a="1"/>
  <c r="Z1294" i="1"/>
  <c r="Y1294" i="1" a="1"/>
  <c r="X1294" i="1"/>
  <c r="W1294" i="1" a="1"/>
  <c r="V1294" i="1" a="1"/>
  <c r="U1294" i="1" a="1"/>
  <c r="T1294" i="1" a="1"/>
  <c r="S1294" i="1" a="1"/>
  <c r="R1294" i="1" a="1"/>
  <c r="Q1294" i="1" a="1"/>
  <c r="P1294" i="1" a="1"/>
  <c r="Z1293" i="1"/>
  <c r="Y1293" i="1" a="1"/>
  <c r="X1293" i="1"/>
  <c r="W1293" i="1" a="1"/>
  <c r="V1293" i="1" a="1"/>
  <c r="U1293" i="1" a="1"/>
  <c r="T1293" i="1" a="1"/>
  <c r="S1293" i="1" a="1"/>
  <c r="R1293" i="1" a="1"/>
  <c r="Q1293" i="1" a="1"/>
  <c r="P1293" i="1" a="1"/>
  <c r="Z1292" i="1"/>
  <c r="Y1292" i="1" a="1"/>
  <c r="X1292" i="1"/>
  <c r="W1292" i="1" a="1"/>
  <c r="V1292" i="1" a="1"/>
  <c r="U1292" i="1" a="1"/>
  <c r="T1292" i="1" a="1"/>
  <c r="S1292" i="1" a="1"/>
  <c r="R1292" i="1" a="1"/>
  <c r="Q1292" i="1" a="1"/>
  <c r="P1292" i="1" a="1"/>
  <c r="Z1291" i="1"/>
  <c r="Y1291" i="1" a="1"/>
  <c r="X1291" i="1"/>
  <c r="W1291" i="1" a="1"/>
  <c r="V1291" i="1" a="1"/>
  <c r="U1291" i="1" a="1"/>
  <c r="T1291" i="1" a="1"/>
  <c r="S1291" i="1" a="1"/>
  <c r="R1291" i="1" a="1"/>
  <c r="Q1291" i="1" a="1"/>
  <c r="P1291" i="1" a="1"/>
  <c r="Z1290" i="1"/>
  <c r="Y1290" i="1" a="1"/>
  <c r="X1290" i="1"/>
  <c r="W1290" i="1" a="1"/>
  <c r="V1290" i="1" a="1"/>
  <c r="U1290" i="1" a="1"/>
  <c r="T1290" i="1" a="1"/>
  <c r="S1290" i="1" a="1"/>
  <c r="R1290" i="1" a="1"/>
  <c r="Q1290" i="1" a="1"/>
  <c r="P1290" i="1" a="1"/>
  <c r="Z1289" i="1"/>
  <c r="Y1289" i="1" a="1"/>
  <c r="X1289" i="1"/>
  <c r="W1289" i="1" a="1"/>
  <c r="V1289" i="1" a="1"/>
  <c r="U1289" i="1" a="1"/>
  <c r="T1289" i="1" a="1"/>
  <c r="S1289" i="1" a="1"/>
  <c r="R1289" i="1" a="1"/>
  <c r="Q1289" i="1" a="1"/>
  <c r="P1289" i="1" a="1"/>
  <c r="Z1288" i="1"/>
  <c r="Y1288" i="1" a="1"/>
  <c r="X1288" i="1"/>
  <c r="W1288" i="1" a="1"/>
  <c r="V1288" i="1" a="1"/>
  <c r="U1288" i="1" a="1"/>
  <c r="T1288" i="1" a="1"/>
  <c r="S1288" i="1" a="1"/>
  <c r="R1288" i="1" a="1"/>
  <c r="Q1288" i="1" a="1"/>
  <c r="P1288" i="1" a="1"/>
  <c r="Z1287" i="1"/>
  <c r="Y1287" i="1" a="1"/>
  <c r="X1287" i="1"/>
  <c r="W1287" i="1" a="1"/>
  <c r="V1287" i="1" a="1"/>
  <c r="U1287" i="1" a="1"/>
  <c r="T1287" i="1" a="1"/>
  <c r="S1287" i="1" a="1"/>
  <c r="R1287" i="1" a="1"/>
  <c r="Q1287" i="1" a="1"/>
  <c r="P1287" i="1" a="1"/>
  <c r="Z1286" i="1"/>
  <c r="Y1286" i="1" a="1"/>
  <c r="X1286" i="1"/>
  <c r="W1286" i="1" a="1"/>
  <c r="V1286" i="1" a="1"/>
  <c r="U1286" i="1" a="1"/>
  <c r="T1286" i="1" a="1"/>
  <c r="S1286" i="1" a="1"/>
  <c r="R1286" i="1" a="1"/>
  <c r="Q1286" i="1" a="1"/>
  <c r="P1286" i="1" a="1"/>
  <c r="Z1285" i="1"/>
  <c r="Y1285" i="1" a="1"/>
  <c r="X1285" i="1"/>
  <c r="W1285" i="1" a="1"/>
  <c r="V1285" i="1" a="1"/>
  <c r="U1285" i="1" a="1"/>
  <c r="T1285" i="1" a="1"/>
  <c r="S1285" i="1" a="1"/>
  <c r="R1285" i="1" a="1"/>
  <c r="Q1285" i="1" a="1"/>
  <c r="P1285" i="1" a="1"/>
  <c r="Z1284" i="1"/>
  <c r="Y1284" i="1" a="1"/>
  <c r="X1284" i="1"/>
  <c r="W1284" i="1" a="1"/>
  <c r="V1284" i="1" a="1"/>
  <c r="U1284" i="1" a="1"/>
  <c r="T1284" i="1" a="1"/>
  <c r="S1284" i="1" a="1"/>
  <c r="R1284" i="1" a="1"/>
  <c r="Q1284" i="1" a="1"/>
  <c r="P1284" i="1" a="1"/>
  <c r="Z1283" i="1"/>
  <c r="Y1283" i="1" a="1"/>
  <c r="X1283" i="1"/>
  <c r="W1283" i="1" a="1"/>
  <c r="V1283" i="1" a="1"/>
  <c r="U1283" i="1" a="1"/>
  <c r="T1283" i="1" a="1"/>
  <c r="S1283" i="1" a="1"/>
  <c r="R1283" i="1" a="1"/>
  <c r="Q1283" i="1" a="1"/>
  <c r="P1283" i="1" a="1"/>
  <c r="Z1282" i="1"/>
  <c r="Y1282" i="1" a="1"/>
  <c r="X1282" i="1"/>
  <c r="W1282" i="1" a="1"/>
  <c r="V1282" i="1" a="1"/>
  <c r="U1282" i="1" a="1"/>
  <c r="T1282" i="1" a="1"/>
  <c r="S1282" i="1" a="1"/>
  <c r="R1282" i="1" a="1"/>
  <c r="Q1282" i="1" a="1"/>
  <c r="P1282" i="1" a="1"/>
  <c r="Z1281" i="1"/>
  <c r="Y1281" i="1" a="1"/>
  <c r="X1281" i="1"/>
  <c r="W1281" i="1" a="1"/>
  <c r="V1281" i="1" a="1"/>
  <c r="U1281" i="1" a="1"/>
  <c r="T1281" i="1" a="1"/>
  <c r="S1281" i="1" a="1"/>
  <c r="R1281" i="1" a="1"/>
  <c r="Q1281" i="1" a="1"/>
  <c r="P1281" i="1" a="1"/>
  <c r="Z1280" i="1"/>
  <c r="Y1280" i="1" a="1"/>
  <c r="X1280" i="1"/>
  <c r="W1280" i="1" a="1"/>
  <c r="V1280" i="1" a="1"/>
  <c r="U1280" i="1" a="1"/>
  <c r="T1280" i="1" a="1"/>
  <c r="S1280" i="1" a="1"/>
  <c r="R1280" i="1" a="1"/>
  <c r="Q1280" i="1" a="1"/>
  <c r="P1280" i="1" a="1"/>
  <c r="Z1279" i="1"/>
  <c r="Y1279" i="1" a="1"/>
  <c r="X1279" i="1"/>
  <c r="W1279" i="1" a="1"/>
  <c r="V1279" i="1" a="1"/>
  <c r="U1279" i="1" a="1"/>
  <c r="T1279" i="1" a="1"/>
  <c r="S1279" i="1" a="1"/>
  <c r="R1279" i="1" a="1"/>
  <c r="Q1279" i="1" a="1"/>
  <c r="P1279" i="1" a="1"/>
  <c r="Z1278" i="1"/>
  <c r="Y1278" i="1" a="1"/>
  <c r="X1278" i="1"/>
  <c r="W1278" i="1" a="1"/>
  <c r="V1278" i="1" a="1"/>
  <c r="U1278" i="1" a="1"/>
  <c r="T1278" i="1" a="1"/>
  <c r="S1278" i="1" a="1"/>
  <c r="R1278" i="1" a="1"/>
  <c r="Q1278" i="1" a="1"/>
  <c r="P1278" i="1" a="1"/>
  <c r="Z1277" i="1"/>
  <c r="Y1277" i="1" a="1"/>
  <c r="X1277" i="1"/>
  <c r="W1277" i="1" a="1"/>
  <c r="V1277" i="1" a="1"/>
  <c r="U1277" i="1" a="1"/>
  <c r="T1277" i="1" a="1"/>
  <c r="S1277" i="1" a="1"/>
  <c r="R1277" i="1" a="1"/>
  <c r="Q1277" i="1" a="1"/>
  <c r="P1277" i="1" a="1"/>
  <c r="Z1276" i="1"/>
  <c r="Y1276" i="1" a="1"/>
  <c r="X1276" i="1"/>
  <c r="W1276" i="1" a="1"/>
  <c r="V1276" i="1" a="1"/>
  <c r="U1276" i="1" a="1"/>
  <c r="T1276" i="1" a="1"/>
  <c r="S1276" i="1" a="1"/>
  <c r="R1276" i="1" a="1"/>
  <c r="Q1276" i="1" a="1"/>
  <c r="P1276" i="1" a="1"/>
  <c r="Z1275" i="1"/>
  <c r="Y1275" i="1" a="1"/>
  <c r="X1275" i="1"/>
  <c r="W1275" i="1" a="1"/>
  <c r="V1275" i="1" a="1"/>
  <c r="U1275" i="1" a="1"/>
  <c r="T1275" i="1" a="1"/>
  <c r="S1275" i="1" a="1"/>
  <c r="R1275" i="1" a="1"/>
  <c r="Q1275" i="1" a="1"/>
  <c r="P1275" i="1" a="1"/>
  <c r="Z1274" i="1"/>
  <c r="Y1274" i="1" a="1"/>
  <c r="X1274" i="1"/>
  <c r="W1274" i="1" a="1"/>
  <c r="V1274" i="1" a="1"/>
  <c r="U1274" i="1" a="1"/>
  <c r="T1274" i="1" a="1"/>
  <c r="S1274" i="1" a="1"/>
  <c r="R1274" i="1" a="1"/>
  <c r="Q1274" i="1" a="1"/>
  <c r="P1274" i="1" a="1"/>
  <c r="Z1273" i="1"/>
  <c r="Y1273" i="1" a="1"/>
  <c r="X1273" i="1"/>
  <c r="W1273" i="1" a="1"/>
  <c r="V1273" i="1" a="1"/>
  <c r="U1273" i="1" a="1"/>
  <c r="T1273" i="1" a="1"/>
  <c r="S1273" i="1" a="1"/>
  <c r="R1273" i="1" a="1"/>
  <c r="Q1273" i="1" a="1"/>
  <c r="P1273" i="1" a="1"/>
  <c r="Z1272" i="1"/>
  <c r="Y1272" i="1" a="1"/>
  <c r="X1272" i="1"/>
  <c r="W1272" i="1" a="1"/>
  <c r="V1272" i="1" a="1"/>
  <c r="U1272" i="1" a="1"/>
  <c r="T1272" i="1" a="1"/>
  <c r="S1272" i="1" a="1"/>
  <c r="R1272" i="1" a="1"/>
  <c r="Q1272" i="1" a="1"/>
  <c r="P1272" i="1" a="1"/>
  <c r="Z1271" i="1"/>
  <c r="Y1271" i="1" a="1"/>
  <c r="X1271" i="1"/>
  <c r="W1271" i="1" a="1"/>
  <c r="V1271" i="1" a="1"/>
  <c r="U1271" i="1" a="1"/>
  <c r="T1271" i="1" a="1"/>
  <c r="S1271" i="1" a="1"/>
  <c r="R1271" i="1" a="1"/>
  <c r="Q1271" i="1" a="1"/>
  <c r="P1271" i="1" a="1"/>
  <c r="Z1270" i="1"/>
  <c r="Y1270" i="1" a="1"/>
  <c r="X1270" i="1"/>
  <c r="W1270" i="1" a="1"/>
  <c r="V1270" i="1" a="1"/>
  <c r="U1270" i="1" a="1"/>
  <c r="T1270" i="1" a="1"/>
  <c r="S1270" i="1" a="1"/>
  <c r="R1270" i="1" a="1"/>
  <c r="Q1270" i="1" a="1"/>
  <c r="P1270" i="1" a="1"/>
  <c r="Z1269" i="1"/>
  <c r="Y1269" i="1" a="1"/>
  <c r="X1269" i="1"/>
  <c r="W1269" i="1" a="1"/>
  <c r="V1269" i="1" a="1"/>
  <c r="U1269" i="1" a="1"/>
  <c r="T1269" i="1" a="1"/>
  <c r="S1269" i="1" a="1"/>
  <c r="R1269" i="1" a="1"/>
  <c r="Q1269" i="1" a="1"/>
  <c r="P1269" i="1" a="1"/>
  <c r="Z1268" i="1"/>
  <c r="Y1268" i="1" a="1"/>
  <c r="X1268" i="1"/>
  <c r="W1268" i="1" a="1"/>
  <c r="V1268" i="1" a="1"/>
  <c r="U1268" i="1" a="1"/>
  <c r="T1268" i="1" a="1"/>
  <c r="S1268" i="1" a="1"/>
  <c r="R1268" i="1" a="1"/>
  <c r="Q1268" i="1" a="1"/>
  <c r="P1268" i="1" a="1"/>
  <c r="Z1267" i="1"/>
  <c r="Y1267" i="1" a="1"/>
  <c r="X1267" i="1"/>
  <c r="W1267" i="1" a="1"/>
  <c r="V1267" i="1" a="1"/>
  <c r="U1267" i="1" a="1"/>
  <c r="T1267" i="1" a="1"/>
  <c r="S1267" i="1" a="1"/>
  <c r="R1267" i="1" a="1"/>
  <c r="Q1267" i="1" a="1"/>
  <c r="P1267" i="1" a="1"/>
  <c r="Z1266" i="1"/>
  <c r="Y1266" i="1" a="1"/>
  <c r="X1266" i="1"/>
  <c r="W1266" i="1" a="1"/>
  <c r="V1266" i="1" a="1"/>
  <c r="U1266" i="1" a="1"/>
  <c r="T1266" i="1" a="1"/>
  <c r="S1266" i="1" a="1"/>
  <c r="R1266" i="1" a="1"/>
  <c r="Q1266" i="1" a="1"/>
  <c r="P1266" i="1" a="1"/>
  <c r="Z1265" i="1"/>
  <c r="Y1265" i="1" a="1"/>
  <c r="X1265" i="1"/>
  <c r="W1265" i="1" a="1"/>
  <c r="V1265" i="1" a="1"/>
  <c r="U1265" i="1" a="1"/>
  <c r="T1265" i="1" a="1"/>
  <c r="S1265" i="1" a="1"/>
  <c r="R1265" i="1" a="1"/>
  <c r="Q1265" i="1" a="1"/>
  <c r="P1265" i="1" a="1"/>
  <c r="Z1264" i="1"/>
  <c r="Y1264" i="1" a="1"/>
  <c r="X1264" i="1"/>
  <c r="W1264" i="1" a="1"/>
  <c r="V1264" i="1" a="1"/>
  <c r="U1264" i="1" a="1"/>
  <c r="T1264" i="1" a="1"/>
  <c r="S1264" i="1" a="1"/>
  <c r="R1264" i="1" a="1"/>
  <c r="Q1264" i="1" a="1"/>
  <c r="P1264" i="1" a="1"/>
  <c r="Z1263" i="1"/>
  <c r="Y1263" i="1" a="1"/>
  <c r="X1263" i="1"/>
  <c r="W1263" i="1" a="1"/>
  <c r="V1263" i="1" a="1"/>
  <c r="U1263" i="1" a="1"/>
  <c r="T1263" i="1" a="1"/>
  <c r="S1263" i="1" a="1"/>
  <c r="R1263" i="1" a="1"/>
  <c r="Q1263" i="1" a="1"/>
  <c r="P1263" i="1" a="1"/>
  <c r="Z1262" i="1"/>
  <c r="Y1262" i="1" a="1"/>
  <c r="X1262" i="1"/>
  <c r="W1262" i="1" a="1"/>
  <c r="V1262" i="1" a="1"/>
  <c r="U1262" i="1" a="1"/>
  <c r="T1262" i="1" a="1"/>
  <c r="S1262" i="1" a="1"/>
  <c r="R1262" i="1" a="1"/>
  <c r="Q1262" i="1" a="1"/>
  <c r="P1262" i="1" a="1"/>
  <c r="Z1261" i="1"/>
  <c r="Y1261" i="1" a="1"/>
  <c r="X1261" i="1"/>
  <c r="W1261" i="1" a="1"/>
  <c r="V1261" i="1" a="1"/>
  <c r="U1261" i="1" a="1"/>
  <c r="T1261" i="1" a="1"/>
  <c r="S1261" i="1" a="1"/>
  <c r="R1261" i="1" a="1"/>
  <c r="Q1261" i="1" a="1"/>
  <c r="P1261" i="1" a="1"/>
  <c r="Z1260" i="1"/>
  <c r="Y1260" i="1" a="1"/>
  <c r="X1260" i="1"/>
  <c r="W1260" i="1" a="1"/>
  <c r="V1260" i="1" a="1"/>
  <c r="U1260" i="1" a="1"/>
  <c r="T1260" i="1" a="1"/>
  <c r="S1260" i="1" a="1"/>
  <c r="R1260" i="1" a="1"/>
  <c r="Q1260" i="1" a="1"/>
  <c r="P1260" i="1" a="1"/>
  <c r="Z1259" i="1"/>
  <c r="Y1259" i="1" a="1"/>
  <c r="X1259" i="1"/>
  <c r="W1259" i="1" a="1"/>
  <c r="V1259" i="1" a="1"/>
  <c r="U1259" i="1" a="1"/>
  <c r="T1259" i="1" a="1"/>
  <c r="S1259" i="1" a="1"/>
  <c r="R1259" i="1" a="1"/>
  <c r="Q1259" i="1" a="1"/>
  <c r="P1259" i="1" a="1"/>
  <c r="Z1258" i="1"/>
  <c r="Y1258" i="1" a="1"/>
  <c r="X1258" i="1"/>
  <c r="W1258" i="1" a="1"/>
  <c r="V1258" i="1" a="1"/>
  <c r="U1258" i="1" a="1"/>
  <c r="T1258" i="1" a="1"/>
  <c r="S1258" i="1" a="1"/>
  <c r="R1258" i="1" a="1"/>
  <c r="Q1258" i="1" a="1"/>
  <c r="P1258" i="1" a="1"/>
  <c r="Z1257" i="1"/>
  <c r="Y1257" i="1" a="1"/>
  <c r="X1257" i="1"/>
  <c r="W1257" i="1" a="1"/>
  <c r="V1257" i="1" a="1"/>
  <c r="U1257" i="1" a="1"/>
  <c r="T1257" i="1" a="1"/>
  <c r="S1257" i="1" a="1"/>
  <c r="R1257" i="1" a="1"/>
  <c r="Q1257" i="1" a="1"/>
  <c r="P1257" i="1" a="1"/>
  <c r="Z1256" i="1"/>
  <c r="Y1256" i="1" a="1"/>
  <c r="X1256" i="1"/>
  <c r="W1256" i="1" a="1"/>
  <c r="V1256" i="1" a="1"/>
  <c r="U1256" i="1" a="1"/>
  <c r="T1256" i="1" a="1"/>
  <c r="S1256" i="1" a="1"/>
  <c r="R1256" i="1" a="1"/>
  <c r="Q1256" i="1" a="1"/>
  <c r="P1256" i="1" a="1"/>
  <c r="Z1255" i="1"/>
  <c r="Y1255" i="1" a="1"/>
  <c r="X1255" i="1"/>
  <c r="W1255" i="1" a="1"/>
  <c r="V1255" i="1" a="1"/>
  <c r="U1255" i="1" a="1"/>
  <c r="T1255" i="1" a="1"/>
  <c r="S1255" i="1" a="1"/>
  <c r="R1255" i="1" a="1"/>
  <c r="Q1255" i="1" a="1"/>
  <c r="P1255" i="1" a="1"/>
  <c r="Z1254" i="1"/>
  <c r="Y1254" i="1" a="1"/>
  <c r="X1254" i="1"/>
  <c r="W1254" i="1" a="1"/>
  <c r="V1254" i="1" a="1"/>
  <c r="U1254" i="1" a="1"/>
  <c r="T1254" i="1" a="1"/>
  <c r="S1254" i="1" a="1"/>
  <c r="R1254" i="1" a="1"/>
  <c r="Q1254" i="1" a="1"/>
  <c r="P1254" i="1" a="1"/>
  <c r="Z1253" i="1"/>
  <c r="Y1253" i="1" a="1"/>
  <c r="X1253" i="1"/>
  <c r="W1253" i="1" a="1"/>
  <c r="V1253" i="1" a="1"/>
  <c r="U1253" i="1" a="1"/>
  <c r="T1253" i="1" a="1"/>
  <c r="S1253" i="1" a="1"/>
  <c r="R1253" i="1" a="1"/>
  <c r="Q1253" i="1" a="1"/>
  <c r="P1253" i="1" a="1"/>
  <c r="Z1252" i="1"/>
  <c r="Y1252" i="1" a="1"/>
  <c r="X1252" i="1"/>
  <c r="W1252" i="1" a="1"/>
  <c r="V1252" i="1" a="1"/>
  <c r="U1252" i="1" a="1"/>
  <c r="T1252" i="1" a="1"/>
  <c r="S1252" i="1" a="1"/>
  <c r="R1252" i="1" a="1"/>
  <c r="Q1252" i="1" a="1"/>
  <c r="P1252" i="1" a="1"/>
  <c r="Z1251" i="1"/>
  <c r="Y1251" i="1" a="1"/>
  <c r="X1251" i="1"/>
  <c r="W1251" i="1" a="1"/>
  <c r="V1251" i="1" a="1"/>
  <c r="U1251" i="1" a="1"/>
  <c r="T1251" i="1" a="1"/>
  <c r="S1251" i="1" a="1"/>
  <c r="R1251" i="1" a="1"/>
  <c r="Q1251" i="1" a="1"/>
  <c r="P1251" i="1" a="1"/>
  <c r="Z1250" i="1"/>
  <c r="Y1250" i="1" a="1"/>
  <c r="X1250" i="1"/>
  <c r="W1250" i="1" a="1"/>
  <c r="V1250" i="1" a="1"/>
  <c r="U1250" i="1" a="1"/>
  <c r="T1250" i="1" a="1"/>
  <c r="S1250" i="1" a="1"/>
  <c r="R1250" i="1" a="1"/>
  <c r="Q1250" i="1" a="1"/>
  <c r="P1250" i="1" a="1"/>
  <c r="Z1249" i="1"/>
  <c r="Y1249" i="1" a="1"/>
  <c r="X1249" i="1"/>
  <c r="W1249" i="1" a="1"/>
  <c r="V1249" i="1" a="1"/>
  <c r="U1249" i="1" a="1"/>
  <c r="T1249" i="1" a="1"/>
  <c r="S1249" i="1" a="1"/>
  <c r="R1249" i="1" a="1"/>
  <c r="Q1249" i="1" a="1"/>
  <c r="P1249" i="1" a="1"/>
  <c r="Z1248" i="1"/>
  <c r="Y1248" i="1" a="1"/>
  <c r="X1248" i="1"/>
  <c r="W1248" i="1" a="1"/>
  <c r="V1248" i="1" a="1"/>
  <c r="U1248" i="1" a="1"/>
  <c r="T1248" i="1" a="1"/>
  <c r="S1248" i="1" a="1"/>
  <c r="R1248" i="1" a="1"/>
  <c r="Q1248" i="1" a="1"/>
  <c r="P1248" i="1" a="1"/>
  <c r="Z1247" i="1"/>
  <c r="Y1247" i="1" a="1"/>
  <c r="X1247" i="1"/>
  <c r="W1247" i="1" a="1"/>
  <c r="V1247" i="1" a="1"/>
  <c r="U1247" i="1" a="1"/>
  <c r="T1247" i="1" a="1"/>
  <c r="S1247" i="1" a="1"/>
  <c r="R1247" i="1" a="1"/>
  <c r="Q1247" i="1" a="1"/>
  <c r="P1247" i="1" a="1"/>
  <c r="Z1246" i="1"/>
  <c r="Y1246" i="1" a="1"/>
  <c r="X1246" i="1"/>
  <c r="W1246" i="1" a="1"/>
  <c r="V1246" i="1" a="1"/>
  <c r="U1246" i="1" a="1"/>
  <c r="T1246" i="1" a="1"/>
  <c r="S1246" i="1" a="1"/>
  <c r="R1246" i="1" a="1"/>
  <c r="Q1246" i="1" a="1"/>
  <c r="P1246" i="1" a="1"/>
  <c r="Z1245" i="1"/>
  <c r="Y1245" i="1" a="1"/>
  <c r="X1245" i="1"/>
  <c r="W1245" i="1" a="1"/>
  <c r="V1245" i="1" a="1"/>
  <c r="U1245" i="1" a="1"/>
  <c r="T1245" i="1" a="1"/>
  <c r="S1245" i="1" a="1"/>
  <c r="R1245" i="1" a="1"/>
  <c r="Q1245" i="1" a="1"/>
  <c r="P1245" i="1" a="1"/>
  <c r="Z1244" i="1"/>
  <c r="Y1244" i="1" a="1"/>
  <c r="X1244" i="1"/>
  <c r="W1244" i="1" a="1"/>
  <c r="V1244" i="1" a="1"/>
  <c r="U1244" i="1" a="1"/>
  <c r="T1244" i="1" a="1"/>
  <c r="S1244" i="1" a="1"/>
  <c r="R1244" i="1" a="1"/>
  <c r="Q1244" i="1" a="1"/>
  <c r="P1244" i="1" a="1"/>
  <c r="Z1243" i="1"/>
  <c r="Y1243" i="1" a="1"/>
  <c r="X1243" i="1"/>
  <c r="W1243" i="1" a="1"/>
  <c r="V1243" i="1" a="1"/>
  <c r="U1243" i="1" a="1"/>
  <c r="T1243" i="1" a="1"/>
  <c r="S1243" i="1" a="1"/>
  <c r="R1243" i="1" a="1"/>
  <c r="Q1243" i="1" a="1"/>
  <c r="P1243" i="1" a="1"/>
  <c r="Z1242" i="1"/>
  <c r="Y1242" i="1" a="1"/>
  <c r="X1242" i="1"/>
  <c r="W1242" i="1" a="1"/>
  <c r="V1242" i="1" a="1"/>
  <c r="U1242" i="1" a="1"/>
  <c r="T1242" i="1" a="1"/>
  <c r="S1242" i="1" a="1"/>
  <c r="R1242" i="1" a="1"/>
  <c r="Q1242" i="1" a="1"/>
  <c r="P1242" i="1" a="1"/>
  <c r="Z1241" i="1"/>
  <c r="Y1241" i="1" a="1"/>
  <c r="X1241" i="1"/>
  <c r="W1241" i="1" a="1"/>
  <c r="V1241" i="1" a="1"/>
  <c r="U1241" i="1" a="1"/>
  <c r="T1241" i="1" a="1"/>
  <c r="S1241" i="1" a="1"/>
  <c r="R1241" i="1" a="1"/>
  <c r="Q1241" i="1" a="1"/>
  <c r="P1241" i="1" a="1"/>
  <c r="Z1240" i="1"/>
  <c r="Y1240" i="1" a="1"/>
  <c r="X1240" i="1"/>
  <c r="W1240" i="1" a="1"/>
  <c r="V1240" i="1" a="1"/>
  <c r="U1240" i="1" a="1"/>
  <c r="T1240" i="1" a="1"/>
  <c r="S1240" i="1" a="1"/>
  <c r="R1240" i="1" a="1"/>
  <c r="Q1240" i="1" a="1"/>
  <c r="P1240" i="1" a="1"/>
  <c r="Z1239" i="1"/>
  <c r="Y1239" i="1" a="1"/>
  <c r="X1239" i="1"/>
  <c r="W1239" i="1" a="1"/>
  <c r="V1239" i="1" a="1"/>
  <c r="U1239" i="1" a="1"/>
  <c r="T1239" i="1" a="1"/>
  <c r="S1239" i="1" a="1"/>
  <c r="R1239" i="1" a="1"/>
  <c r="Q1239" i="1" a="1"/>
  <c r="P1239" i="1" a="1"/>
  <c r="Z1238" i="1"/>
  <c r="Y1238" i="1" a="1"/>
  <c r="X1238" i="1"/>
  <c r="W1238" i="1" a="1"/>
  <c r="V1238" i="1" a="1"/>
  <c r="U1238" i="1" a="1"/>
  <c r="T1238" i="1" a="1"/>
  <c r="S1238" i="1" a="1"/>
  <c r="R1238" i="1" a="1"/>
  <c r="Q1238" i="1" a="1"/>
  <c r="P1238" i="1" a="1"/>
  <c r="Z1237" i="1"/>
  <c r="Y1237" i="1" a="1"/>
  <c r="X1237" i="1"/>
  <c r="W1237" i="1" a="1"/>
  <c r="V1237" i="1" a="1"/>
  <c r="U1237" i="1" a="1"/>
  <c r="T1237" i="1" a="1"/>
  <c r="S1237" i="1" a="1"/>
  <c r="R1237" i="1" a="1"/>
  <c r="Q1237" i="1" a="1"/>
  <c r="P1237" i="1" a="1"/>
  <c r="Z1236" i="1"/>
  <c r="Y1236" i="1" a="1"/>
  <c r="X1236" i="1"/>
  <c r="W1236" i="1" a="1"/>
  <c r="V1236" i="1" a="1"/>
  <c r="U1236" i="1" a="1"/>
  <c r="T1236" i="1" a="1"/>
  <c r="S1236" i="1" a="1"/>
  <c r="R1236" i="1" a="1"/>
  <c r="Q1236" i="1" a="1"/>
  <c r="P1236" i="1" a="1"/>
  <c r="Z1235" i="1"/>
  <c r="Y1235" i="1" a="1"/>
  <c r="X1235" i="1"/>
  <c r="W1235" i="1" a="1"/>
  <c r="V1235" i="1" a="1"/>
  <c r="U1235" i="1" a="1"/>
  <c r="T1235" i="1" a="1"/>
  <c r="S1235" i="1" a="1"/>
  <c r="R1235" i="1" a="1"/>
  <c r="Q1235" i="1" a="1"/>
  <c r="P1235" i="1" a="1"/>
  <c r="Z1234" i="1"/>
  <c r="Y1234" i="1" a="1"/>
  <c r="X1234" i="1"/>
  <c r="W1234" i="1" a="1"/>
  <c r="V1234" i="1" a="1"/>
  <c r="U1234" i="1" a="1"/>
  <c r="T1234" i="1" a="1"/>
  <c r="S1234" i="1" a="1"/>
  <c r="R1234" i="1" a="1"/>
  <c r="Q1234" i="1" a="1"/>
  <c r="P1234" i="1" a="1"/>
  <c r="Z1233" i="1"/>
  <c r="Y1233" i="1" a="1"/>
  <c r="X1233" i="1"/>
  <c r="W1233" i="1" a="1"/>
  <c r="V1233" i="1" a="1"/>
  <c r="U1233" i="1" a="1"/>
  <c r="T1233" i="1" a="1"/>
  <c r="S1233" i="1" a="1"/>
  <c r="R1233" i="1" a="1"/>
  <c r="Q1233" i="1" a="1"/>
  <c r="P1233" i="1" a="1"/>
  <c r="Z1232" i="1"/>
  <c r="Y1232" i="1" a="1"/>
  <c r="X1232" i="1"/>
  <c r="W1232" i="1" a="1"/>
  <c r="V1232" i="1" a="1"/>
  <c r="U1232" i="1" a="1"/>
  <c r="T1232" i="1" a="1"/>
  <c r="S1232" i="1" a="1"/>
  <c r="R1232" i="1" a="1"/>
  <c r="Q1232" i="1" a="1"/>
  <c r="P1232" i="1" a="1"/>
  <c r="Z1231" i="1"/>
  <c r="Y1231" i="1" a="1"/>
  <c r="X1231" i="1"/>
  <c r="W1231" i="1" a="1"/>
  <c r="V1231" i="1" a="1"/>
  <c r="U1231" i="1" a="1"/>
  <c r="T1231" i="1" a="1"/>
  <c r="S1231" i="1" a="1"/>
  <c r="R1231" i="1" a="1"/>
  <c r="Q1231" i="1" a="1"/>
  <c r="P1231" i="1" a="1"/>
  <c r="Z1230" i="1"/>
  <c r="Y1230" i="1" a="1"/>
  <c r="X1230" i="1"/>
  <c r="W1230" i="1" a="1"/>
  <c r="V1230" i="1" a="1"/>
  <c r="U1230" i="1" a="1"/>
  <c r="T1230" i="1" a="1"/>
  <c r="S1230" i="1" a="1"/>
  <c r="R1230" i="1" a="1"/>
  <c r="Q1230" i="1" a="1"/>
  <c r="P1230" i="1" a="1"/>
  <c r="Z1229" i="1"/>
  <c r="Y1229" i="1" a="1"/>
  <c r="X1229" i="1"/>
  <c r="W1229" i="1" a="1"/>
  <c r="V1229" i="1" a="1"/>
  <c r="U1229" i="1" a="1"/>
  <c r="T1229" i="1" a="1"/>
  <c r="S1229" i="1" a="1"/>
  <c r="R1229" i="1" a="1"/>
  <c r="Q1229" i="1" a="1"/>
  <c r="P1229" i="1" a="1"/>
  <c r="Z1228" i="1"/>
  <c r="Y1228" i="1" a="1"/>
  <c r="X1228" i="1"/>
  <c r="W1228" i="1" a="1"/>
  <c r="V1228" i="1" a="1"/>
  <c r="U1228" i="1" a="1"/>
  <c r="T1228" i="1" a="1"/>
  <c r="S1228" i="1" a="1"/>
  <c r="R1228" i="1" a="1"/>
  <c r="Q1228" i="1" a="1"/>
  <c r="P1228" i="1" a="1"/>
  <c r="Z1227" i="1"/>
  <c r="Y1227" i="1" a="1"/>
  <c r="X1227" i="1"/>
  <c r="W1227" i="1" a="1"/>
  <c r="V1227" i="1" a="1"/>
  <c r="U1227" i="1" a="1"/>
  <c r="T1227" i="1" a="1"/>
  <c r="S1227" i="1" a="1"/>
  <c r="R1227" i="1" a="1"/>
  <c r="Q1227" i="1" a="1"/>
  <c r="P1227" i="1" a="1"/>
  <c r="Z1226" i="1"/>
  <c r="Y1226" i="1" a="1"/>
  <c r="X1226" i="1"/>
  <c r="W1226" i="1" a="1"/>
  <c r="V1226" i="1" a="1"/>
  <c r="U1226" i="1" a="1"/>
  <c r="T1226" i="1" a="1"/>
  <c r="S1226" i="1" a="1"/>
  <c r="R1226" i="1" a="1"/>
  <c r="Q1226" i="1" a="1"/>
  <c r="P1226" i="1" a="1"/>
  <c r="Z1225" i="1"/>
  <c r="Y1225" i="1" a="1"/>
  <c r="X1225" i="1"/>
  <c r="W1225" i="1" a="1"/>
  <c r="V1225" i="1" a="1"/>
  <c r="U1225" i="1" a="1"/>
  <c r="T1225" i="1" a="1"/>
  <c r="S1225" i="1" a="1"/>
  <c r="R1225" i="1" a="1"/>
  <c r="Q1225" i="1" a="1"/>
  <c r="P1225" i="1" a="1"/>
  <c r="Z1224" i="1"/>
  <c r="Y1224" i="1" a="1"/>
  <c r="X1224" i="1"/>
  <c r="W1224" i="1" a="1"/>
  <c r="V1224" i="1" a="1"/>
  <c r="U1224" i="1" a="1"/>
  <c r="T1224" i="1" a="1"/>
  <c r="S1224" i="1" a="1"/>
  <c r="R1224" i="1" a="1"/>
  <c r="Q1224" i="1" a="1"/>
  <c r="P1224" i="1" a="1"/>
  <c r="Z1223" i="1"/>
  <c r="Y1223" i="1" a="1"/>
  <c r="X1223" i="1"/>
  <c r="W1223" i="1" a="1"/>
  <c r="V1223" i="1" a="1"/>
  <c r="U1223" i="1" a="1"/>
  <c r="T1223" i="1" a="1"/>
  <c r="S1223" i="1" a="1"/>
  <c r="R1223" i="1" a="1"/>
  <c r="Q1223" i="1" a="1"/>
  <c r="P1223" i="1" a="1"/>
  <c r="Z1222" i="1"/>
  <c r="Y1222" i="1" a="1"/>
  <c r="X1222" i="1"/>
  <c r="W1222" i="1" a="1"/>
  <c r="V1222" i="1" a="1"/>
  <c r="U1222" i="1" a="1"/>
  <c r="T1222" i="1" a="1"/>
  <c r="S1222" i="1" a="1"/>
  <c r="R1222" i="1" a="1"/>
  <c r="Q1222" i="1" a="1"/>
  <c r="P1222" i="1" a="1"/>
  <c r="Z1221" i="1"/>
  <c r="Y1221" i="1" a="1"/>
  <c r="X1221" i="1"/>
  <c r="W1221" i="1" a="1"/>
  <c r="V1221" i="1" a="1"/>
  <c r="U1221" i="1" a="1"/>
  <c r="T1221" i="1" a="1"/>
  <c r="S1221" i="1" a="1"/>
  <c r="R1221" i="1" a="1"/>
  <c r="Q1221" i="1" a="1"/>
  <c r="P1221" i="1" a="1"/>
  <c r="Z1220" i="1"/>
  <c r="Y1220" i="1" a="1"/>
  <c r="X1220" i="1"/>
  <c r="W1220" i="1" a="1"/>
  <c r="V1220" i="1" a="1"/>
  <c r="U1220" i="1" a="1"/>
  <c r="T1220" i="1" a="1"/>
  <c r="S1220" i="1" a="1"/>
  <c r="R1220" i="1" a="1"/>
  <c r="Q1220" i="1" a="1"/>
  <c r="P1220" i="1" a="1"/>
  <c r="Z1219" i="1"/>
  <c r="Y1219" i="1" a="1"/>
  <c r="X1219" i="1"/>
  <c r="W1219" i="1" a="1"/>
  <c r="V1219" i="1" a="1"/>
  <c r="U1219" i="1" a="1"/>
  <c r="T1219" i="1" a="1"/>
  <c r="S1219" i="1" a="1"/>
  <c r="R1219" i="1" a="1"/>
  <c r="Q1219" i="1" a="1"/>
  <c r="P1219" i="1" a="1"/>
  <c r="Z1218" i="1"/>
  <c r="Y1218" i="1" a="1"/>
  <c r="X1218" i="1"/>
  <c r="W1218" i="1" a="1"/>
  <c r="V1218" i="1" a="1"/>
  <c r="U1218" i="1" a="1"/>
  <c r="T1218" i="1" a="1"/>
  <c r="S1218" i="1" a="1"/>
  <c r="R1218" i="1" a="1"/>
  <c r="Q1218" i="1" a="1"/>
  <c r="P1218" i="1" a="1"/>
  <c r="Z1217" i="1"/>
  <c r="Y1217" i="1" a="1"/>
  <c r="X1217" i="1"/>
  <c r="W1217" i="1" a="1"/>
  <c r="V1217" i="1" a="1"/>
  <c r="U1217" i="1" a="1"/>
  <c r="T1217" i="1" a="1"/>
  <c r="S1217" i="1" a="1"/>
  <c r="R1217" i="1" a="1"/>
  <c r="Q1217" i="1" a="1"/>
  <c r="P1217" i="1" a="1"/>
  <c r="Z1216" i="1"/>
  <c r="Y1216" i="1" a="1"/>
  <c r="X1216" i="1"/>
  <c r="W1216" i="1" a="1"/>
  <c r="V1216" i="1" a="1"/>
  <c r="U1216" i="1" a="1"/>
  <c r="T1216" i="1" a="1"/>
  <c r="S1216" i="1" a="1"/>
  <c r="R1216" i="1" a="1"/>
  <c r="Q1216" i="1" a="1"/>
  <c r="P1216" i="1" a="1"/>
  <c r="Z1215" i="1"/>
  <c r="Y1215" i="1" a="1"/>
  <c r="X1215" i="1"/>
  <c r="W1215" i="1" a="1"/>
  <c r="V1215" i="1" a="1"/>
  <c r="U1215" i="1" a="1"/>
  <c r="T1215" i="1" a="1"/>
  <c r="S1215" i="1" a="1"/>
  <c r="R1215" i="1" a="1"/>
  <c r="Q1215" i="1" a="1"/>
  <c r="P1215" i="1" a="1"/>
  <c r="Z1214" i="1"/>
  <c r="Y1214" i="1" a="1"/>
  <c r="X1214" i="1"/>
  <c r="W1214" i="1" a="1"/>
  <c r="V1214" i="1" a="1"/>
  <c r="U1214" i="1" a="1"/>
  <c r="T1214" i="1" a="1"/>
  <c r="S1214" i="1" a="1"/>
  <c r="R1214" i="1" a="1"/>
  <c r="Q1214" i="1" a="1"/>
  <c r="P1214" i="1" a="1"/>
  <c r="Z1213" i="1"/>
  <c r="Y1213" i="1" a="1"/>
  <c r="X1213" i="1"/>
  <c r="W1213" i="1" a="1"/>
  <c r="V1213" i="1" a="1"/>
  <c r="U1213" i="1" a="1"/>
  <c r="T1213" i="1" a="1"/>
  <c r="S1213" i="1" a="1"/>
  <c r="R1213" i="1" a="1"/>
  <c r="Q1213" i="1" a="1"/>
  <c r="P1213" i="1" a="1"/>
  <c r="Z1212" i="1"/>
  <c r="Y1212" i="1" a="1"/>
  <c r="X1212" i="1"/>
  <c r="W1212" i="1" a="1"/>
  <c r="V1212" i="1" a="1"/>
  <c r="U1212" i="1" a="1"/>
  <c r="T1212" i="1" a="1"/>
  <c r="S1212" i="1" a="1"/>
  <c r="R1212" i="1" a="1"/>
  <c r="Q1212" i="1" a="1"/>
  <c r="P1212" i="1" a="1"/>
  <c r="Z1211" i="1"/>
  <c r="Y1211" i="1" a="1"/>
  <c r="X1211" i="1"/>
  <c r="W1211" i="1" a="1"/>
  <c r="V1211" i="1" a="1"/>
  <c r="U1211" i="1" a="1"/>
  <c r="T1211" i="1" a="1"/>
  <c r="S1211" i="1" a="1"/>
  <c r="R1211" i="1" a="1"/>
  <c r="Q1211" i="1" a="1"/>
  <c r="P1211" i="1" a="1"/>
  <c r="Z1210" i="1"/>
  <c r="Y1210" i="1" a="1"/>
  <c r="X1210" i="1"/>
  <c r="W1210" i="1" a="1"/>
  <c r="V1210" i="1" a="1"/>
  <c r="U1210" i="1" a="1"/>
  <c r="T1210" i="1" a="1"/>
  <c r="S1210" i="1" a="1"/>
  <c r="R1210" i="1" a="1"/>
  <c r="Q1210" i="1" a="1"/>
  <c r="P1210" i="1" a="1"/>
  <c r="Z1209" i="1"/>
  <c r="Y1209" i="1" a="1"/>
  <c r="X1209" i="1"/>
  <c r="W1209" i="1" a="1"/>
  <c r="V1209" i="1" a="1"/>
  <c r="U1209" i="1" a="1"/>
  <c r="T1209" i="1" a="1"/>
  <c r="S1209" i="1" a="1"/>
  <c r="R1209" i="1" a="1"/>
  <c r="Q1209" i="1" a="1"/>
  <c r="P1209" i="1" a="1"/>
  <c r="Z1208" i="1"/>
  <c r="Y1208" i="1" a="1"/>
  <c r="X1208" i="1"/>
  <c r="W1208" i="1" a="1"/>
  <c r="V1208" i="1" a="1"/>
  <c r="U1208" i="1" a="1"/>
  <c r="T1208" i="1" a="1"/>
  <c r="S1208" i="1" a="1"/>
  <c r="R1208" i="1" a="1"/>
  <c r="Q1208" i="1" a="1"/>
  <c r="P1208" i="1" a="1"/>
  <c r="Z1207" i="1"/>
  <c r="Y1207" i="1" a="1"/>
  <c r="X1207" i="1"/>
  <c r="W1207" i="1" a="1"/>
  <c r="V1207" i="1" a="1"/>
  <c r="U1207" i="1" a="1"/>
  <c r="T1207" i="1" a="1"/>
  <c r="S1207" i="1" a="1"/>
  <c r="R1207" i="1" a="1"/>
  <c r="Q1207" i="1" a="1"/>
  <c r="P1207" i="1" a="1"/>
  <c r="Z1206" i="1"/>
  <c r="Y1206" i="1" a="1"/>
  <c r="X1206" i="1"/>
  <c r="W1206" i="1" a="1"/>
  <c r="V1206" i="1" a="1"/>
  <c r="U1206" i="1" a="1"/>
  <c r="T1206" i="1" a="1"/>
  <c r="S1206" i="1" a="1"/>
  <c r="R1206" i="1" a="1"/>
  <c r="Q1206" i="1" a="1"/>
  <c r="P1206" i="1" a="1"/>
  <c r="Z1205" i="1"/>
  <c r="Y1205" i="1" a="1"/>
  <c r="X1205" i="1"/>
  <c r="W1205" i="1" a="1"/>
  <c r="V1205" i="1" a="1"/>
  <c r="U1205" i="1" a="1"/>
  <c r="T1205" i="1" a="1"/>
  <c r="S1205" i="1" a="1"/>
  <c r="R1205" i="1" a="1"/>
  <c r="Q1205" i="1" a="1"/>
  <c r="P1205" i="1" a="1"/>
  <c r="Z1204" i="1"/>
  <c r="Y1204" i="1" a="1"/>
  <c r="X1204" i="1"/>
  <c r="W1204" i="1" a="1"/>
  <c r="V1204" i="1" a="1"/>
  <c r="U1204" i="1" a="1"/>
  <c r="T1204" i="1" a="1"/>
  <c r="S1204" i="1" a="1"/>
  <c r="R1204" i="1" a="1"/>
  <c r="Q1204" i="1" a="1"/>
  <c r="P1204" i="1" a="1"/>
  <c r="Z1203" i="1"/>
  <c r="Y1203" i="1" a="1"/>
  <c r="X1203" i="1"/>
  <c r="W1203" i="1" a="1"/>
  <c r="V1203" i="1" a="1"/>
  <c r="U1203" i="1" a="1"/>
  <c r="T1203" i="1" a="1"/>
  <c r="S1203" i="1" a="1"/>
  <c r="R1203" i="1" a="1"/>
  <c r="Q1203" i="1" a="1"/>
  <c r="P1203" i="1" a="1"/>
  <c r="Z1202" i="1"/>
  <c r="Y1202" i="1" a="1"/>
  <c r="X1202" i="1"/>
  <c r="W1202" i="1" a="1"/>
  <c r="V1202" i="1" a="1"/>
  <c r="U1202" i="1" a="1"/>
  <c r="T1202" i="1" a="1"/>
  <c r="S1202" i="1" a="1"/>
  <c r="R1202" i="1" a="1"/>
  <c r="Q1202" i="1" a="1"/>
  <c r="P1202" i="1" a="1"/>
  <c r="Z1201" i="1"/>
  <c r="Y1201" i="1" a="1"/>
  <c r="X1201" i="1"/>
  <c r="W1201" i="1" a="1"/>
  <c r="V1201" i="1" a="1"/>
  <c r="U1201" i="1" a="1"/>
  <c r="T1201" i="1" a="1"/>
  <c r="S1201" i="1" a="1"/>
  <c r="R1201" i="1" a="1"/>
  <c r="Q1201" i="1" a="1"/>
  <c r="P1201" i="1" a="1"/>
  <c r="Z1200" i="1"/>
  <c r="Y1200" i="1" a="1"/>
  <c r="X1200" i="1"/>
  <c r="W1200" i="1" a="1"/>
  <c r="V1200" i="1" a="1"/>
  <c r="U1200" i="1" a="1"/>
  <c r="T1200" i="1" a="1"/>
  <c r="S1200" i="1" a="1"/>
  <c r="R1200" i="1" a="1"/>
  <c r="Q1200" i="1" a="1"/>
  <c r="P1200" i="1" a="1"/>
  <c r="Z1199" i="1"/>
  <c r="Y1199" i="1" a="1"/>
  <c r="X1199" i="1"/>
  <c r="W1199" i="1" a="1"/>
  <c r="V1199" i="1" a="1"/>
  <c r="U1199" i="1" a="1"/>
  <c r="T1199" i="1" a="1"/>
  <c r="S1199" i="1" a="1"/>
  <c r="R1199" i="1" a="1"/>
  <c r="Q1199" i="1" a="1"/>
  <c r="P1199" i="1" a="1"/>
  <c r="Z1198" i="1"/>
  <c r="Y1198" i="1" a="1"/>
  <c r="X1198" i="1"/>
  <c r="W1198" i="1" a="1"/>
  <c r="V1198" i="1" a="1"/>
  <c r="U1198" i="1" a="1"/>
  <c r="T1198" i="1" a="1"/>
  <c r="S1198" i="1" a="1"/>
  <c r="R1198" i="1" a="1"/>
  <c r="Q1198" i="1" a="1"/>
  <c r="P1198" i="1" a="1"/>
  <c r="Z1197" i="1"/>
  <c r="Y1197" i="1" a="1"/>
  <c r="X1197" i="1"/>
  <c r="W1197" i="1" a="1"/>
  <c r="V1197" i="1" a="1"/>
  <c r="U1197" i="1" a="1"/>
  <c r="T1197" i="1" a="1"/>
  <c r="S1197" i="1" a="1"/>
  <c r="R1197" i="1" a="1"/>
  <c r="Q1197" i="1" a="1"/>
  <c r="P1197" i="1" a="1"/>
  <c r="Z1196" i="1"/>
  <c r="Y1196" i="1" a="1"/>
  <c r="X1196" i="1"/>
  <c r="W1196" i="1" a="1"/>
  <c r="V1196" i="1" a="1"/>
  <c r="U1196" i="1" a="1"/>
  <c r="T1196" i="1" a="1"/>
  <c r="S1196" i="1" a="1"/>
  <c r="R1196" i="1" a="1"/>
  <c r="Q1196" i="1" a="1"/>
  <c r="P1196" i="1" a="1"/>
  <c r="Z1195" i="1"/>
  <c r="Y1195" i="1" a="1"/>
  <c r="X1195" i="1"/>
  <c r="W1195" i="1" a="1"/>
  <c r="V1195" i="1" a="1"/>
  <c r="U1195" i="1" a="1"/>
  <c r="T1195" i="1" a="1"/>
  <c r="S1195" i="1" a="1"/>
  <c r="R1195" i="1" a="1"/>
  <c r="Q1195" i="1" a="1"/>
  <c r="P1195" i="1" a="1"/>
  <c r="Z1194" i="1"/>
  <c r="Y1194" i="1" a="1"/>
  <c r="X1194" i="1"/>
  <c r="W1194" i="1" a="1"/>
  <c r="V1194" i="1" a="1"/>
  <c r="U1194" i="1" a="1"/>
  <c r="T1194" i="1" a="1"/>
  <c r="S1194" i="1" a="1"/>
  <c r="R1194" i="1" a="1"/>
  <c r="Q1194" i="1" a="1"/>
  <c r="P1194" i="1" a="1"/>
  <c r="Z1193" i="1"/>
  <c r="Y1193" i="1" a="1"/>
  <c r="X1193" i="1"/>
  <c r="W1193" i="1" a="1"/>
  <c r="V1193" i="1" a="1"/>
  <c r="U1193" i="1" a="1"/>
  <c r="T1193" i="1" a="1"/>
  <c r="S1193" i="1" a="1"/>
  <c r="R1193" i="1" a="1"/>
  <c r="Q1193" i="1" a="1"/>
  <c r="P1193" i="1" a="1"/>
  <c r="Z1192" i="1"/>
  <c r="Y1192" i="1" a="1"/>
  <c r="X1192" i="1"/>
  <c r="W1192" i="1" a="1"/>
  <c r="V1192" i="1" a="1"/>
  <c r="U1192" i="1" a="1"/>
  <c r="T1192" i="1" a="1"/>
  <c r="S1192" i="1" a="1"/>
  <c r="R1192" i="1" a="1"/>
  <c r="Q1192" i="1" a="1"/>
  <c r="P1192" i="1" a="1"/>
  <c r="Z1191" i="1"/>
  <c r="Y1191" i="1" a="1"/>
  <c r="X1191" i="1"/>
  <c r="W1191" i="1" a="1"/>
  <c r="V1191" i="1" a="1"/>
  <c r="U1191" i="1" a="1"/>
  <c r="T1191" i="1" a="1"/>
  <c r="S1191" i="1" a="1"/>
  <c r="R1191" i="1" a="1"/>
  <c r="Q1191" i="1" a="1"/>
  <c r="P1191" i="1" a="1"/>
  <c r="Z1190" i="1"/>
  <c r="Y1190" i="1" a="1"/>
  <c r="X1190" i="1"/>
  <c r="W1190" i="1" a="1"/>
  <c r="V1190" i="1" a="1"/>
  <c r="U1190" i="1" a="1"/>
  <c r="T1190" i="1" a="1"/>
  <c r="S1190" i="1" a="1"/>
  <c r="R1190" i="1" a="1"/>
  <c r="Q1190" i="1" a="1"/>
  <c r="P1190" i="1" a="1"/>
  <c r="Z1189" i="1"/>
  <c r="Y1189" i="1" a="1"/>
  <c r="X1189" i="1"/>
  <c r="W1189" i="1" a="1"/>
  <c r="V1189" i="1" a="1"/>
  <c r="U1189" i="1" a="1"/>
  <c r="T1189" i="1" a="1"/>
  <c r="S1189" i="1" a="1"/>
  <c r="R1189" i="1" a="1"/>
  <c r="Q1189" i="1" a="1"/>
  <c r="P1189" i="1" a="1"/>
  <c r="Z1188" i="1"/>
  <c r="Y1188" i="1" a="1"/>
  <c r="X1188" i="1"/>
  <c r="W1188" i="1" a="1"/>
  <c r="V1188" i="1" a="1"/>
  <c r="U1188" i="1" a="1"/>
  <c r="T1188" i="1" a="1"/>
  <c r="S1188" i="1" a="1"/>
  <c r="R1188" i="1" a="1"/>
  <c r="Q1188" i="1" a="1"/>
  <c r="P1188" i="1" a="1"/>
  <c r="Z1187" i="1"/>
  <c r="Y1187" i="1" a="1"/>
  <c r="X1187" i="1"/>
  <c r="W1187" i="1" a="1"/>
  <c r="V1187" i="1" a="1"/>
  <c r="U1187" i="1" a="1"/>
  <c r="T1187" i="1" a="1"/>
  <c r="S1187" i="1" a="1"/>
  <c r="R1187" i="1" a="1"/>
  <c r="Q1187" i="1" a="1"/>
  <c r="P1187" i="1" a="1"/>
  <c r="Z1186" i="1"/>
  <c r="Y1186" i="1" a="1"/>
  <c r="X1186" i="1"/>
  <c r="W1186" i="1" a="1"/>
  <c r="V1186" i="1" a="1"/>
  <c r="U1186" i="1" a="1"/>
  <c r="T1186" i="1" a="1"/>
  <c r="S1186" i="1" a="1"/>
  <c r="R1186" i="1" a="1"/>
  <c r="Q1186" i="1" a="1"/>
  <c r="P1186" i="1" a="1"/>
  <c r="Z1185" i="1"/>
  <c r="Y1185" i="1" a="1"/>
  <c r="X1185" i="1"/>
  <c r="W1185" i="1" a="1"/>
  <c r="V1185" i="1" a="1"/>
  <c r="U1185" i="1" a="1"/>
  <c r="T1185" i="1" a="1"/>
  <c r="S1185" i="1" a="1"/>
  <c r="R1185" i="1" a="1"/>
  <c r="Q1185" i="1" a="1"/>
  <c r="P1185" i="1" a="1"/>
  <c r="Z1184" i="1"/>
  <c r="Y1184" i="1" a="1"/>
  <c r="X1184" i="1"/>
  <c r="W1184" i="1" a="1"/>
  <c r="V1184" i="1" a="1"/>
  <c r="U1184" i="1" a="1"/>
  <c r="T1184" i="1" a="1"/>
  <c r="S1184" i="1" a="1"/>
  <c r="R1184" i="1" a="1"/>
  <c r="Q1184" i="1" a="1"/>
  <c r="P1184" i="1" a="1"/>
  <c r="Z1183" i="1"/>
  <c r="Y1183" i="1" a="1"/>
  <c r="X1183" i="1"/>
  <c r="W1183" i="1" a="1"/>
  <c r="V1183" i="1" a="1"/>
  <c r="U1183" i="1" a="1"/>
  <c r="T1183" i="1" a="1"/>
  <c r="S1183" i="1" a="1"/>
  <c r="R1183" i="1" a="1"/>
  <c r="Q1183" i="1" a="1"/>
  <c r="P1183" i="1" a="1"/>
  <c r="Z1182" i="1"/>
  <c r="Y1182" i="1" a="1"/>
  <c r="X1182" i="1"/>
  <c r="W1182" i="1" a="1"/>
  <c r="V1182" i="1" a="1"/>
  <c r="U1182" i="1" a="1"/>
  <c r="T1182" i="1" a="1"/>
  <c r="S1182" i="1" a="1"/>
  <c r="R1182" i="1" a="1"/>
  <c r="Q1182" i="1" a="1"/>
  <c r="P1182" i="1" a="1"/>
  <c r="Z1181" i="1"/>
  <c r="Y1181" i="1" a="1"/>
  <c r="X1181" i="1"/>
  <c r="W1181" i="1" a="1"/>
  <c r="V1181" i="1" a="1"/>
  <c r="U1181" i="1" a="1"/>
  <c r="T1181" i="1" a="1"/>
  <c r="S1181" i="1" a="1"/>
  <c r="R1181" i="1" a="1"/>
  <c r="Q1181" i="1" a="1"/>
  <c r="P1181" i="1" a="1"/>
  <c r="Z1180" i="1"/>
  <c r="Y1180" i="1" a="1"/>
  <c r="X1180" i="1"/>
  <c r="W1180" i="1" a="1"/>
  <c r="V1180" i="1" a="1"/>
  <c r="U1180" i="1" a="1"/>
  <c r="T1180" i="1" a="1"/>
  <c r="S1180" i="1" a="1"/>
  <c r="R1180" i="1" a="1"/>
  <c r="Q1180" i="1" a="1"/>
  <c r="P1180" i="1" a="1"/>
  <c r="Z1179" i="1"/>
  <c r="Y1179" i="1" a="1"/>
  <c r="X1179" i="1"/>
  <c r="W1179" i="1" a="1"/>
  <c r="V1179" i="1" a="1"/>
  <c r="U1179" i="1" a="1"/>
  <c r="T1179" i="1" a="1"/>
  <c r="S1179" i="1" a="1"/>
  <c r="R1179" i="1" a="1"/>
  <c r="Q1179" i="1" a="1"/>
  <c r="P1179" i="1" a="1"/>
  <c r="Z1178" i="1"/>
  <c r="Y1178" i="1" a="1"/>
  <c r="X1178" i="1"/>
  <c r="W1178" i="1" a="1"/>
  <c r="V1178" i="1" a="1"/>
  <c r="U1178" i="1" a="1"/>
  <c r="T1178" i="1" a="1"/>
  <c r="S1178" i="1" a="1"/>
  <c r="R1178" i="1" a="1"/>
  <c r="Q1178" i="1" a="1"/>
  <c r="P1178" i="1" a="1"/>
  <c r="Z1177" i="1"/>
  <c r="Y1177" i="1" a="1"/>
  <c r="X1177" i="1"/>
  <c r="W1177" i="1" a="1"/>
  <c r="V1177" i="1" a="1"/>
  <c r="U1177" i="1" a="1"/>
  <c r="T1177" i="1" a="1"/>
  <c r="S1177" i="1" a="1"/>
  <c r="R1177" i="1" a="1"/>
  <c r="Q1177" i="1" a="1"/>
  <c r="P1177" i="1" a="1"/>
  <c r="Z1176" i="1"/>
  <c r="Y1176" i="1" a="1"/>
  <c r="X1176" i="1"/>
  <c r="W1176" i="1" a="1"/>
  <c r="V1176" i="1" a="1"/>
  <c r="U1176" i="1" a="1"/>
  <c r="T1176" i="1" a="1"/>
  <c r="S1176" i="1" a="1"/>
  <c r="R1176" i="1" a="1"/>
  <c r="Q1176" i="1" a="1"/>
  <c r="P1176" i="1" a="1"/>
  <c r="Z1175" i="1"/>
  <c r="Y1175" i="1" a="1"/>
  <c r="X1175" i="1"/>
  <c r="W1175" i="1" a="1"/>
  <c r="V1175" i="1" a="1"/>
  <c r="U1175" i="1" a="1"/>
  <c r="T1175" i="1" a="1"/>
  <c r="S1175" i="1" a="1"/>
  <c r="R1175" i="1" a="1"/>
  <c r="Q1175" i="1" a="1"/>
  <c r="P1175" i="1" a="1"/>
  <c r="Z1174" i="1"/>
  <c r="Y1174" i="1" a="1"/>
  <c r="X1174" i="1"/>
  <c r="W1174" i="1" a="1"/>
  <c r="V1174" i="1" a="1"/>
  <c r="U1174" i="1" a="1"/>
  <c r="T1174" i="1" a="1"/>
  <c r="S1174" i="1" a="1"/>
  <c r="R1174" i="1" a="1"/>
  <c r="Q1174" i="1" a="1"/>
  <c r="P1174" i="1" a="1"/>
  <c r="Z1173" i="1"/>
  <c r="Y1173" i="1" a="1"/>
  <c r="X1173" i="1"/>
  <c r="W1173" i="1" a="1"/>
  <c r="V1173" i="1" a="1"/>
  <c r="U1173" i="1" a="1"/>
  <c r="T1173" i="1" a="1"/>
  <c r="S1173" i="1" a="1"/>
  <c r="R1173" i="1" a="1"/>
  <c r="Q1173" i="1" a="1"/>
  <c r="P1173" i="1" a="1"/>
  <c r="Z1172" i="1"/>
  <c r="Y1172" i="1" a="1"/>
  <c r="X1172" i="1"/>
  <c r="W1172" i="1" a="1"/>
  <c r="V1172" i="1" a="1"/>
  <c r="U1172" i="1" a="1"/>
  <c r="T1172" i="1" a="1"/>
  <c r="S1172" i="1" a="1"/>
  <c r="R1172" i="1" a="1"/>
  <c r="Q1172" i="1" a="1"/>
  <c r="P1172" i="1" a="1"/>
  <c r="Z1171" i="1"/>
  <c r="Y1171" i="1" a="1"/>
  <c r="X1171" i="1"/>
  <c r="W1171" i="1" a="1"/>
  <c r="V1171" i="1" a="1"/>
  <c r="U1171" i="1" a="1"/>
  <c r="T1171" i="1" a="1"/>
  <c r="S1171" i="1" a="1"/>
  <c r="R1171" i="1" a="1"/>
  <c r="Q1171" i="1" a="1"/>
  <c r="P1171" i="1" a="1"/>
  <c r="Z1170" i="1"/>
  <c r="Y1170" i="1" a="1"/>
  <c r="X1170" i="1"/>
  <c r="W1170" i="1" a="1"/>
  <c r="V1170" i="1" a="1"/>
  <c r="U1170" i="1" a="1"/>
  <c r="T1170" i="1" a="1"/>
  <c r="S1170" i="1" a="1"/>
  <c r="R1170" i="1" a="1"/>
  <c r="Q1170" i="1" a="1"/>
  <c r="P1170" i="1" a="1"/>
  <c r="Z1169" i="1"/>
  <c r="Y1169" i="1" a="1"/>
  <c r="X1169" i="1"/>
  <c r="W1169" i="1" a="1"/>
  <c r="V1169" i="1" a="1"/>
  <c r="U1169" i="1" a="1"/>
  <c r="T1169" i="1" a="1"/>
  <c r="S1169" i="1" a="1"/>
  <c r="R1169" i="1" a="1"/>
  <c r="Q1169" i="1" a="1"/>
  <c r="P1169" i="1" a="1"/>
  <c r="Z1168" i="1"/>
  <c r="Y1168" i="1" a="1"/>
  <c r="X1168" i="1"/>
  <c r="W1168" i="1" a="1"/>
  <c r="V1168" i="1" a="1"/>
  <c r="U1168" i="1" a="1"/>
  <c r="T1168" i="1" a="1"/>
  <c r="S1168" i="1" a="1"/>
  <c r="R1168" i="1" a="1"/>
  <c r="Q1168" i="1" a="1"/>
  <c r="P1168" i="1" a="1"/>
  <c r="Z1167" i="1"/>
  <c r="Y1167" i="1" a="1"/>
  <c r="X1167" i="1"/>
  <c r="W1167" i="1" a="1"/>
  <c r="V1167" i="1" a="1"/>
  <c r="U1167" i="1" a="1"/>
  <c r="T1167" i="1" a="1"/>
  <c r="S1167" i="1" a="1"/>
  <c r="R1167" i="1" a="1"/>
  <c r="Q1167" i="1" a="1"/>
  <c r="P1167" i="1" a="1"/>
  <c r="Z1166" i="1"/>
  <c r="Y1166" i="1" a="1"/>
  <c r="X1166" i="1"/>
  <c r="W1166" i="1" a="1"/>
  <c r="V1166" i="1" a="1"/>
  <c r="U1166" i="1" a="1"/>
  <c r="T1166" i="1" a="1"/>
  <c r="S1166" i="1" a="1"/>
  <c r="R1166" i="1" a="1"/>
  <c r="Q1166" i="1" a="1"/>
  <c r="P1166" i="1" a="1"/>
  <c r="Z1165" i="1"/>
  <c r="Y1165" i="1" a="1"/>
  <c r="X1165" i="1"/>
  <c r="W1165" i="1" a="1"/>
  <c r="V1165" i="1" a="1"/>
  <c r="U1165" i="1" a="1"/>
  <c r="T1165" i="1" a="1"/>
  <c r="S1165" i="1" a="1"/>
  <c r="R1165" i="1" a="1"/>
  <c r="Q1165" i="1" a="1"/>
  <c r="P1165" i="1" a="1"/>
  <c r="Z1164" i="1"/>
  <c r="Y1164" i="1" a="1"/>
  <c r="X1164" i="1"/>
  <c r="W1164" i="1" a="1"/>
  <c r="V1164" i="1" a="1"/>
  <c r="U1164" i="1" a="1"/>
  <c r="T1164" i="1" a="1"/>
  <c r="S1164" i="1" a="1"/>
  <c r="R1164" i="1" a="1"/>
  <c r="Q1164" i="1" a="1"/>
  <c r="P1164" i="1" a="1"/>
  <c r="Z1163" i="1"/>
  <c r="Y1163" i="1" a="1"/>
  <c r="X1163" i="1"/>
  <c r="W1163" i="1" a="1"/>
  <c r="V1163" i="1" a="1"/>
  <c r="U1163" i="1" a="1"/>
  <c r="T1163" i="1" a="1"/>
  <c r="S1163" i="1" a="1"/>
  <c r="R1163" i="1" a="1"/>
  <c r="Q1163" i="1" a="1"/>
  <c r="P1163" i="1" a="1"/>
  <c r="Z1162" i="1"/>
  <c r="Y1162" i="1" a="1"/>
  <c r="X1162" i="1"/>
  <c r="W1162" i="1" a="1"/>
  <c r="V1162" i="1" a="1"/>
  <c r="U1162" i="1" a="1"/>
  <c r="T1162" i="1" a="1"/>
  <c r="S1162" i="1" a="1"/>
  <c r="R1162" i="1" a="1"/>
  <c r="Q1162" i="1" a="1"/>
  <c r="P1162" i="1" a="1"/>
  <c r="Z1161" i="1"/>
  <c r="Y1161" i="1" a="1"/>
  <c r="X1161" i="1"/>
  <c r="W1161" i="1" a="1"/>
  <c r="V1161" i="1" a="1"/>
  <c r="U1161" i="1" a="1"/>
  <c r="T1161" i="1" a="1"/>
  <c r="S1161" i="1" a="1"/>
  <c r="R1161" i="1" a="1"/>
  <c r="Q1161" i="1" a="1"/>
  <c r="P1161" i="1" a="1"/>
  <c r="Z1160" i="1"/>
  <c r="Y1160" i="1" a="1"/>
  <c r="X1160" i="1"/>
  <c r="W1160" i="1" a="1"/>
  <c r="V1160" i="1" a="1"/>
  <c r="U1160" i="1" a="1"/>
  <c r="T1160" i="1" a="1"/>
  <c r="S1160" i="1" a="1"/>
  <c r="R1160" i="1" a="1"/>
  <c r="Q1160" i="1" a="1"/>
  <c r="P1160" i="1" a="1"/>
  <c r="Z1159" i="1"/>
  <c r="Y1159" i="1" a="1"/>
  <c r="X1159" i="1"/>
  <c r="W1159" i="1" a="1"/>
  <c r="V1159" i="1" a="1"/>
  <c r="U1159" i="1" a="1"/>
  <c r="T1159" i="1" a="1"/>
  <c r="S1159" i="1" a="1"/>
  <c r="R1159" i="1" a="1"/>
  <c r="Q1159" i="1" a="1"/>
  <c r="P1159" i="1" a="1"/>
  <c r="Z1158" i="1"/>
  <c r="Y1158" i="1" a="1"/>
  <c r="X1158" i="1"/>
  <c r="W1158" i="1" a="1"/>
  <c r="V1158" i="1" a="1"/>
  <c r="U1158" i="1" a="1"/>
  <c r="T1158" i="1" a="1"/>
  <c r="S1158" i="1" a="1"/>
  <c r="R1158" i="1" a="1"/>
  <c r="Q1158" i="1" a="1"/>
  <c r="P1158" i="1" a="1"/>
  <c r="Z1157" i="1"/>
  <c r="Y1157" i="1" a="1"/>
  <c r="X1157" i="1"/>
  <c r="W1157" i="1" a="1"/>
  <c r="V1157" i="1" a="1"/>
  <c r="U1157" i="1" a="1"/>
  <c r="T1157" i="1" a="1"/>
  <c r="S1157" i="1" a="1"/>
  <c r="R1157" i="1" a="1"/>
  <c r="Q1157" i="1" a="1"/>
  <c r="P1157" i="1" a="1"/>
  <c r="Z1156" i="1"/>
  <c r="Y1156" i="1" a="1"/>
  <c r="X1156" i="1"/>
  <c r="W1156" i="1" a="1"/>
  <c r="V1156" i="1" a="1"/>
  <c r="U1156" i="1" a="1"/>
  <c r="T1156" i="1" a="1"/>
  <c r="S1156" i="1" a="1"/>
  <c r="R1156" i="1" a="1"/>
  <c r="Q1156" i="1" a="1"/>
  <c r="P1156" i="1" a="1"/>
  <c r="Z1155" i="1"/>
  <c r="Y1155" i="1" a="1"/>
  <c r="X1155" i="1"/>
  <c r="W1155" i="1" a="1"/>
  <c r="V1155" i="1" a="1"/>
  <c r="U1155" i="1" a="1"/>
  <c r="T1155" i="1" a="1"/>
  <c r="S1155" i="1" a="1"/>
  <c r="R1155" i="1" a="1"/>
  <c r="Q1155" i="1" a="1"/>
  <c r="P1155" i="1" a="1"/>
  <c r="Z1154" i="1"/>
  <c r="Y1154" i="1" a="1"/>
  <c r="X1154" i="1"/>
  <c r="W1154" i="1" a="1"/>
  <c r="V1154" i="1" a="1"/>
  <c r="U1154" i="1" a="1"/>
  <c r="T1154" i="1" a="1"/>
  <c r="S1154" i="1" a="1"/>
  <c r="R1154" i="1" a="1"/>
  <c r="Q1154" i="1" a="1"/>
  <c r="P1154" i="1" a="1"/>
  <c r="Z1153" i="1"/>
  <c r="Y1153" i="1" a="1"/>
  <c r="X1153" i="1"/>
  <c r="W1153" i="1" a="1"/>
  <c r="V1153" i="1" a="1"/>
  <c r="U1153" i="1" a="1"/>
  <c r="T1153" i="1" a="1"/>
  <c r="S1153" i="1" a="1"/>
  <c r="R1153" i="1" a="1"/>
  <c r="Q1153" i="1" a="1"/>
  <c r="P1153" i="1" a="1"/>
  <c r="Z1152" i="1"/>
  <c r="Y1152" i="1" a="1"/>
  <c r="X1152" i="1"/>
  <c r="W1152" i="1" a="1"/>
  <c r="V1152" i="1" a="1"/>
  <c r="U1152" i="1" a="1"/>
  <c r="T1152" i="1" a="1"/>
  <c r="S1152" i="1" a="1"/>
  <c r="R1152" i="1" a="1"/>
  <c r="Q1152" i="1" a="1"/>
  <c r="P1152" i="1" a="1"/>
  <c r="Z1151" i="1"/>
  <c r="Y1151" i="1" a="1"/>
  <c r="X1151" i="1"/>
  <c r="W1151" i="1" a="1"/>
  <c r="V1151" i="1" a="1"/>
  <c r="U1151" i="1" a="1"/>
  <c r="T1151" i="1" a="1"/>
  <c r="S1151" i="1" a="1"/>
  <c r="R1151" i="1" a="1"/>
  <c r="Q1151" i="1" a="1"/>
  <c r="P1151" i="1" a="1"/>
  <c r="Z1150" i="1"/>
  <c r="Y1150" i="1" a="1"/>
  <c r="X1150" i="1"/>
  <c r="W1150" i="1" a="1"/>
  <c r="V1150" i="1" a="1"/>
  <c r="U1150" i="1" a="1"/>
  <c r="T1150" i="1" a="1"/>
  <c r="S1150" i="1" a="1"/>
  <c r="R1150" i="1" a="1"/>
  <c r="Q1150" i="1" a="1"/>
  <c r="P1150" i="1" a="1"/>
  <c r="Z1149" i="1"/>
  <c r="Y1149" i="1" a="1"/>
  <c r="X1149" i="1"/>
  <c r="W1149" i="1" a="1"/>
  <c r="V1149" i="1" a="1"/>
  <c r="U1149" i="1" a="1"/>
  <c r="T1149" i="1" a="1"/>
  <c r="S1149" i="1" a="1"/>
  <c r="R1149" i="1" a="1"/>
  <c r="Q1149" i="1" a="1"/>
  <c r="P1149" i="1" a="1"/>
  <c r="Z1148" i="1"/>
  <c r="Y1148" i="1" a="1"/>
  <c r="X1148" i="1"/>
  <c r="W1148" i="1" a="1"/>
  <c r="V1148" i="1" a="1"/>
  <c r="U1148" i="1" a="1"/>
  <c r="T1148" i="1" a="1"/>
  <c r="S1148" i="1" a="1"/>
  <c r="R1148" i="1" a="1"/>
  <c r="Q1148" i="1" a="1"/>
  <c r="P1148" i="1" a="1"/>
  <c r="Z1147" i="1"/>
  <c r="Y1147" i="1" a="1"/>
  <c r="X1147" i="1"/>
  <c r="W1147" i="1" a="1"/>
  <c r="V1147" i="1" a="1"/>
  <c r="U1147" i="1" a="1"/>
  <c r="T1147" i="1" a="1"/>
  <c r="S1147" i="1" a="1"/>
  <c r="R1147" i="1" a="1"/>
  <c r="Q1147" i="1" a="1"/>
  <c r="P1147" i="1" a="1"/>
  <c r="Z1146" i="1"/>
  <c r="Y1146" i="1" a="1"/>
  <c r="X1146" i="1"/>
  <c r="W1146" i="1" a="1"/>
  <c r="V1146" i="1" a="1"/>
  <c r="U1146" i="1" a="1"/>
  <c r="T1146" i="1" a="1"/>
  <c r="S1146" i="1" a="1"/>
  <c r="R1146" i="1" a="1"/>
  <c r="Q1146" i="1" a="1"/>
  <c r="P1146" i="1" a="1"/>
  <c r="Z1145" i="1"/>
  <c r="Y1145" i="1" a="1"/>
  <c r="X1145" i="1"/>
  <c r="W1145" i="1" a="1"/>
  <c r="V1145" i="1" a="1"/>
  <c r="U1145" i="1" a="1"/>
  <c r="T1145" i="1" a="1"/>
  <c r="S1145" i="1" a="1"/>
  <c r="R1145" i="1" a="1"/>
  <c r="Q1145" i="1" a="1"/>
  <c r="P1145" i="1" a="1"/>
  <c r="Z1144" i="1"/>
  <c r="Y1144" i="1" a="1"/>
  <c r="X1144" i="1"/>
  <c r="W1144" i="1" a="1"/>
  <c r="V1144" i="1" a="1"/>
  <c r="U1144" i="1" a="1"/>
  <c r="T1144" i="1" a="1"/>
  <c r="S1144" i="1" a="1"/>
  <c r="R1144" i="1" a="1"/>
  <c r="Q1144" i="1" a="1"/>
  <c r="P1144" i="1" a="1"/>
  <c r="Z1143" i="1"/>
  <c r="Y1143" i="1" a="1"/>
  <c r="X1143" i="1"/>
  <c r="W1143" i="1" a="1"/>
  <c r="V1143" i="1" a="1"/>
  <c r="U1143" i="1" a="1"/>
  <c r="T1143" i="1" a="1"/>
  <c r="S1143" i="1" a="1"/>
  <c r="R1143" i="1" a="1"/>
  <c r="Q1143" i="1" a="1"/>
  <c r="P1143" i="1" a="1"/>
  <c r="Z1142" i="1"/>
  <c r="Y1142" i="1" a="1"/>
  <c r="X1142" i="1"/>
  <c r="W1142" i="1" a="1"/>
  <c r="V1142" i="1" a="1"/>
  <c r="U1142" i="1" a="1"/>
  <c r="T1142" i="1" a="1"/>
  <c r="S1142" i="1" a="1"/>
  <c r="R1142" i="1" a="1"/>
  <c r="Q1142" i="1" a="1"/>
  <c r="P1142" i="1" a="1"/>
  <c r="Z1141" i="1"/>
  <c r="Y1141" i="1" a="1"/>
  <c r="X1141" i="1"/>
  <c r="W1141" i="1" a="1"/>
  <c r="V1141" i="1" a="1"/>
  <c r="U1141" i="1" a="1"/>
  <c r="T1141" i="1" a="1"/>
  <c r="S1141" i="1" a="1"/>
  <c r="R1141" i="1" a="1"/>
  <c r="Q1141" i="1" a="1"/>
  <c r="P1141" i="1" a="1"/>
  <c r="Z1140" i="1"/>
  <c r="Y1140" i="1" a="1"/>
  <c r="X1140" i="1"/>
  <c r="W1140" i="1" a="1"/>
  <c r="V1140" i="1" a="1"/>
  <c r="U1140" i="1" a="1"/>
  <c r="T1140" i="1" a="1"/>
  <c r="S1140" i="1" a="1"/>
  <c r="R1140" i="1" a="1"/>
  <c r="Q1140" i="1" a="1"/>
  <c r="P1140" i="1" a="1"/>
  <c r="Z1139" i="1"/>
  <c r="Y1139" i="1" a="1"/>
  <c r="X1139" i="1"/>
  <c r="W1139" i="1" a="1"/>
  <c r="V1139" i="1" a="1"/>
  <c r="U1139" i="1" a="1"/>
  <c r="T1139" i="1" a="1"/>
  <c r="S1139" i="1" a="1"/>
  <c r="R1139" i="1" a="1"/>
  <c r="Q1139" i="1" a="1"/>
  <c r="P1139" i="1" a="1"/>
  <c r="Z1138" i="1"/>
  <c r="Y1138" i="1" a="1"/>
  <c r="X1138" i="1"/>
  <c r="W1138" i="1" a="1"/>
  <c r="V1138" i="1" a="1"/>
  <c r="U1138" i="1" a="1"/>
  <c r="T1138" i="1" a="1"/>
  <c r="S1138" i="1" a="1"/>
  <c r="R1138" i="1" a="1"/>
  <c r="Q1138" i="1" a="1"/>
  <c r="P1138" i="1" a="1"/>
  <c r="Z1137" i="1"/>
  <c r="Y1137" i="1" a="1"/>
  <c r="X1137" i="1"/>
  <c r="W1137" i="1" a="1"/>
  <c r="V1137" i="1" a="1"/>
  <c r="U1137" i="1" a="1"/>
  <c r="T1137" i="1" a="1"/>
  <c r="S1137" i="1" a="1"/>
  <c r="R1137" i="1" a="1"/>
  <c r="Q1137" i="1" a="1"/>
  <c r="P1137" i="1" a="1"/>
  <c r="Z1136" i="1"/>
  <c r="Y1136" i="1" a="1"/>
  <c r="X1136" i="1"/>
  <c r="W1136" i="1" a="1"/>
  <c r="V1136" i="1" a="1"/>
  <c r="U1136" i="1" a="1"/>
  <c r="T1136" i="1" a="1"/>
  <c r="S1136" i="1" a="1"/>
  <c r="R1136" i="1" a="1"/>
  <c r="Q1136" i="1" a="1"/>
  <c r="P1136" i="1" a="1"/>
  <c r="Z1135" i="1"/>
  <c r="Y1135" i="1" a="1"/>
  <c r="X1135" i="1"/>
  <c r="W1135" i="1" a="1"/>
  <c r="V1135" i="1" a="1"/>
  <c r="U1135" i="1" a="1"/>
  <c r="T1135" i="1" a="1"/>
  <c r="S1135" i="1" a="1"/>
  <c r="R1135" i="1" a="1"/>
  <c r="Q1135" i="1" a="1"/>
  <c r="P1135" i="1" a="1"/>
  <c r="Z1134" i="1"/>
  <c r="Y1134" i="1" a="1"/>
  <c r="X1134" i="1"/>
  <c r="W1134" i="1" a="1"/>
  <c r="V1134" i="1" a="1"/>
  <c r="U1134" i="1" a="1"/>
  <c r="T1134" i="1" a="1"/>
  <c r="S1134" i="1" a="1"/>
  <c r="R1134" i="1" a="1"/>
  <c r="Q1134" i="1" a="1"/>
  <c r="P1134" i="1" a="1"/>
  <c r="Z1133" i="1"/>
  <c r="Y1133" i="1" a="1"/>
  <c r="X1133" i="1"/>
  <c r="W1133" i="1" a="1"/>
  <c r="V1133" i="1" a="1"/>
  <c r="U1133" i="1" a="1"/>
  <c r="T1133" i="1" a="1"/>
  <c r="S1133" i="1" a="1"/>
  <c r="R1133" i="1" a="1"/>
  <c r="Q1133" i="1" a="1"/>
  <c r="P1133" i="1" a="1"/>
  <c r="Z1132" i="1"/>
  <c r="Y1132" i="1" a="1"/>
  <c r="X1132" i="1"/>
  <c r="W1132" i="1" a="1"/>
  <c r="V1132" i="1" a="1"/>
  <c r="U1132" i="1" a="1"/>
  <c r="T1132" i="1" a="1"/>
  <c r="S1132" i="1" a="1"/>
  <c r="R1132" i="1" a="1"/>
  <c r="Q1132" i="1" a="1"/>
  <c r="P1132" i="1" a="1"/>
  <c r="Z1131" i="1"/>
  <c r="Y1131" i="1" a="1"/>
  <c r="X1131" i="1"/>
  <c r="W1131" i="1" a="1"/>
  <c r="V1131" i="1" a="1"/>
  <c r="U1131" i="1" a="1"/>
  <c r="T1131" i="1" a="1"/>
  <c r="S1131" i="1" a="1"/>
  <c r="R1131" i="1" a="1"/>
  <c r="Q1131" i="1" a="1"/>
  <c r="P1131" i="1" a="1"/>
  <c r="Z1130" i="1"/>
  <c r="Y1130" i="1" a="1"/>
  <c r="X1130" i="1"/>
  <c r="W1130" i="1" a="1"/>
  <c r="V1130" i="1" a="1"/>
  <c r="U1130" i="1" a="1"/>
  <c r="T1130" i="1" a="1"/>
  <c r="S1130" i="1" a="1"/>
  <c r="R1130" i="1" a="1"/>
  <c r="Q1130" i="1" a="1"/>
  <c r="P1130" i="1" a="1"/>
  <c r="Z1129" i="1"/>
  <c r="Y1129" i="1" a="1"/>
  <c r="X1129" i="1"/>
  <c r="W1129" i="1" a="1"/>
  <c r="V1129" i="1" a="1"/>
  <c r="U1129" i="1" a="1"/>
  <c r="T1129" i="1" a="1"/>
  <c r="S1129" i="1" a="1"/>
  <c r="R1129" i="1" a="1"/>
  <c r="Q1129" i="1" a="1"/>
  <c r="P1129" i="1" a="1"/>
  <c r="Z1128" i="1"/>
  <c r="Y1128" i="1" a="1"/>
  <c r="X1128" i="1"/>
  <c r="W1128" i="1" a="1"/>
  <c r="V1128" i="1" a="1"/>
  <c r="U1128" i="1" a="1"/>
  <c r="T1128" i="1" a="1"/>
  <c r="S1128" i="1" a="1"/>
  <c r="R1128" i="1" a="1"/>
  <c r="Q1128" i="1" a="1"/>
  <c r="P1128" i="1" a="1"/>
  <c r="Z1127" i="1"/>
  <c r="Y1127" i="1" a="1"/>
  <c r="X1127" i="1"/>
  <c r="W1127" i="1" a="1"/>
  <c r="V1127" i="1" a="1"/>
  <c r="U1127" i="1" a="1"/>
  <c r="T1127" i="1" a="1"/>
  <c r="S1127" i="1" a="1"/>
  <c r="R1127" i="1" a="1"/>
  <c r="Q1127" i="1" a="1"/>
  <c r="P1127" i="1" a="1"/>
  <c r="Z1126" i="1"/>
  <c r="Y1126" i="1" a="1"/>
  <c r="X1126" i="1"/>
  <c r="W1126" i="1" a="1"/>
  <c r="V1126" i="1" a="1"/>
  <c r="U1126" i="1" a="1"/>
  <c r="T1126" i="1" a="1"/>
  <c r="S1126" i="1" a="1"/>
  <c r="R1126" i="1" a="1"/>
  <c r="Q1126" i="1" a="1"/>
  <c r="P1126" i="1" a="1"/>
  <c r="Z1125" i="1"/>
  <c r="Y1125" i="1" a="1"/>
  <c r="X1125" i="1"/>
  <c r="W1125" i="1" a="1"/>
  <c r="V1125" i="1" a="1"/>
  <c r="U1125" i="1" a="1"/>
  <c r="T1125" i="1" a="1"/>
  <c r="S1125" i="1" a="1"/>
  <c r="R1125" i="1" a="1"/>
  <c r="Q1125" i="1" a="1"/>
  <c r="P1125" i="1" a="1"/>
  <c r="Z1124" i="1"/>
  <c r="Y1124" i="1" a="1"/>
  <c r="X1124" i="1"/>
  <c r="W1124" i="1" a="1"/>
  <c r="V1124" i="1" a="1"/>
  <c r="U1124" i="1" a="1"/>
  <c r="T1124" i="1" a="1"/>
  <c r="S1124" i="1" a="1"/>
  <c r="R1124" i="1" a="1"/>
  <c r="Q1124" i="1" a="1"/>
  <c r="P1124" i="1" a="1"/>
  <c r="Z1123" i="1"/>
  <c r="Y1123" i="1" a="1"/>
  <c r="X1123" i="1"/>
  <c r="W1123" i="1" a="1"/>
  <c r="V1123" i="1" a="1"/>
  <c r="U1123" i="1" a="1"/>
  <c r="T1123" i="1" a="1"/>
  <c r="S1123" i="1" a="1"/>
  <c r="R1123" i="1" a="1"/>
  <c r="Q1123" i="1" a="1"/>
  <c r="P1123" i="1" a="1"/>
  <c r="Z1122" i="1"/>
  <c r="Y1122" i="1" a="1"/>
  <c r="X1122" i="1"/>
  <c r="W1122" i="1" a="1"/>
  <c r="V1122" i="1" a="1"/>
  <c r="U1122" i="1" a="1"/>
  <c r="T1122" i="1" a="1"/>
  <c r="S1122" i="1" a="1"/>
  <c r="R1122" i="1" a="1"/>
  <c r="Q1122" i="1" a="1"/>
  <c r="P1122" i="1" a="1"/>
  <c r="Z1121" i="1"/>
  <c r="Y1121" i="1" a="1"/>
  <c r="X1121" i="1"/>
  <c r="W1121" i="1" a="1"/>
  <c r="V1121" i="1" a="1"/>
  <c r="U1121" i="1" a="1"/>
  <c r="T1121" i="1" a="1"/>
  <c r="S1121" i="1" a="1"/>
  <c r="R1121" i="1" a="1"/>
  <c r="Q1121" i="1" a="1"/>
  <c r="P1121" i="1" a="1"/>
  <c r="Z1120" i="1"/>
  <c r="Y1120" i="1" a="1"/>
  <c r="X1120" i="1"/>
  <c r="W1120" i="1" a="1"/>
  <c r="V1120" i="1" a="1"/>
  <c r="U1120" i="1" a="1"/>
  <c r="T1120" i="1" a="1"/>
  <c r="S1120" i="1" a="1"/>
  <c r="R1120" i="1" a="1"/>
  <c r="Q1120" i="1" a="1"/>
  <c r="P1120" i="1" a="1"/>
  <c r="Z1119" i="1"/>
  <c r="Y1119" i="1" a="1"/>
  <c r="X1119" i="1"/>
  <c r="W1119" i="1" a="1"/>
  <c r="V1119" i="1" a="1"/>
  <c r="U1119" i="1" a="1"/>
  <c r="T1119" i="1" a="1"/>
  <c r="S1119" i="1" a="1"/>
  <c r="R1119" i="1" a="1"/>
  <c r="Q1119" i="1" a="1"/>
  <c r="P1119" i="1" a="1"/>
  <c r="Z1118" i="1"/>
  <c r="Y1118" i="1" a="1"/>
  <c r="X1118" i="1"/>
  <c r="W1118" i="1" a="1"/>
  <c r="V1118" i="1" a="1"/>
  <c r="U1118" i="1" a="1"/>
  <c r="T1118" i="1" a="1"/>
  <c r="S1118" i="1" a="1"/>
  <c r="R1118" i="1" a="1"/>
  <c r="Q1118" i="1" a="1"/>
  <c r="P1118" i="1" a="1"/>
  <c r="Z1117" i="1"/>
  <c r="Y1117" i="1" a="1"/>
  <c r="X1117" i="1"/>
  <c r="W1117" i="1" a="1"/>
  <c r="V1117" i="1" a="1"/>
  <c r="U1117" i="1" a="1"/>
  <c r="T1117" i="1" a="1"/>
  <c r="S1117" i="1" a="1"/>
  <c r="R1117" i="1" a="1"/>
  <c r="Q1117" i="1" a="1"/>
  <c r="P1117" i="1" a="1"/>
  <c r="Z1116" i="1"/>
  <c r="Y1116" i="1" a="1"/>
  <c r="X1116" i="1"/>
  <c r="W1116" i="1" a="1"/>
  <c r="V1116" i="1" a="1"/>
  <c r="U1116" i="1" a="1"/>
  <c r="T1116" i="1" a="1"/>
  <c r="S1116" i="1" a="1"/>
  <c r="R1116" i="1" a="1"/>
  <c r="Q1116" i="1" a="1"/>
  <c r="P1116" i="1" a="1"/>
  <c r="Z1115" i="1"/>
  <c r="Y1115" i="1" a="1"/>
  <c r="X1115" i="1"/>
  <c r="W1115" i="1" a="1"/>
  <c r="V1115" i="1" a="1"/>
  <c r="U1115" i="1" a="1"/>
  <c r="T1115" i="1" a="1"/>
  <c r="S1115" i="1" a="1"/>
  <c r="R1115" i="1" a="1"/>
  <c r="Q1115" i="1" a="1"/>
  <c r="P1115" i="1" a="1"/>
  <c r="Z1114" i="1"/>
  <c r="Y1114" i="1" a="1"/>
  <c r="X1114" i="1"/>
  <c r="W1114" i="1" a="1"/>
  <c r="V1114" i="1" a="1"/>
  <c r="U1114" i="1" a="1"/>
  <c r="T1114" i="1" a="1"/>
  <c r="S1114" i="1" a="1"/>
  <c r="R1114" i="1" a="1"/>
  <c r="Q1114" i="1" a="1"/>
  <c r="P1114" i="1" a="1"/>
  <c r="Z1113" i="1"/>
  <c r="Y1113" i="1" a="1"/>
  <c r="X1113" i="1"/>
  <c r="W1113" i="1" a="1"/>
  <c r="V1113" i="1" a="1"/>
  <c r="U1113" i="1" a="1"/>
  <c r="T1113" i="1" a="1"/>
  <c r="S1113" i="1" a="1"/>
  <c r="R1113" i="1" a="1"/>
  <c r="Q1113" i="1" a="1"/>
  <c r="P1113" i="1" a="1"/>
  <c r="Z1112" i="1"/>
  <c r="Y1112" i="1" a="1"/>
  <c r="X1112" i="1"/>
  <c r="W1112" i="1" a="1"/>
  <c r="V1112" i="1" a="1"/>
  <c r="U1112" i="1" a="1"/>
  <c r="T1112" i="1" a="1"/>
  <c r="S1112" i="1" a="1"/>
  <c r="R1112" i="1" a="1"/>
  <c r="Q1112" i="1" a="1"/>
  <c r="P1112" i="1" a="1"/>
  <c r="Z1111" i="1"/>
  <c r="Y1111" i="1" a="1"/>
  <c r="X1111" i="1"/>
  <c r="W1111" i="1" a="1"/>
  <c r="V1111" i="1" a="1"/>
  <c r="U1111" i="1" a="1"/>
  <c r="T1111" i="1" a="1"/>
  <c r="S1111" i="1" a="1"/>
  <c r="R1111" i="1" a="1"/>
  <c r="Q1111" i="1" a="1"/>
  <c r="P1111" i="1" a="1"/>
  <c r="Z1110" i="1"/>
  <c r="Y1110" i="1" a="1"/>
  <c r="X1110" i="1"/>
  <c r="W1110" i="1" a="1"/>
  <c r="V1110" i="1" a="1"/>
  <c r="U1110" i="1" a="1"/>
  <c r="T1110" i="1" a="1"/>
  <c r="S1110" i="1" a="1"/>
  <c r="R1110" i="1" a="1"/>
  <c r="Q1110" i="1" a="1"/>
  <c r="P1110" i="1" a="1"/>
  <c r="Z1109" i="1"/>
  <c r="Y1109" i="1" a="1"/>
  <c r="X1109" i="1"/>
  <c r="W1109" i="1" a="1"/>
  <c r="V1109" i="1" a="1"/>
  <c r="U1109" i="1" a="1"/>
  <c r="T1109" i="1" a="1"/>
  <c r="S1109" i="1" a="1"/>
  <c r="R1109" i="1" a="1"/>
  <c r="Q1109" i="1" a="1"/>
  <c r="P1109" i="1" a="1"/>
  <c r="Z1108" i="1"/>
  <c r="Y1108" i="1" a="1"/>
  <c r="X1108" i="1"/>
  <c r="W1108" i="1" a="1"/>
  <c r="V1108" i="1" a="1"/>
  <c r="U1108" i="1" a="1"/>
  <c r="T1108" i="1" a="1"/>
  <c r="S1108" i="1" a="1"/>
  <c r="R1108" i="1" a="1"/>
  <c r="Q1108" i="1" a="1"/>
  <c r="P1108" i="1" a="1"/>
  <c r="Z1107" i="1"/>
  <c r="Y1107" i="1" a="1"/>
  <c r="X1107" i="1"/>
  <c r="W1107" i="1" a="1"/>
  <c r="V1107" i="1" a="1"/>
  <c r="U1107" i="1" a="1"/>
  <c r="T1107" i="1" a="1"/>
  <c r="S1107" i="1" a="1"/>
  <c r="R1107" i="1" a="1"/>
  <c r="Q1107" i="1" a="1"/>
  <c r="P1107" i="1" a="1"/>
  <c r="Z1106" i="1"/>
  <c r="Y1106" i="1" a="1"/>
  <c r="X1106" i="1"/>
  <c r="W1106" i="1" a="1"/>
  <c r="V1106" i="1" a="1"/>
  <c r="U1106" i="1" a="1"/>
  <c r="T1106" i="1" a="1"/>
  <c r="S1106" i="1" a="1"/>
  <c r="R1106" i="1" a="1"/>
  <c r="Q1106" i="1" a="1"/>
  <c r="P1106" i="1" a="1"/>
  <c r="Z1105" i="1"/>
  <c r="Y1105" i="1" a="1"/>
  <c r="X1105" i="1"/>
  <c r="W1105" i="1" a="1"/>
  <c r="V1105" i="1" a="1"/>
  <c r="U1105" i="1" a="1"/>
  <c r="T1105" i="1" a="1"/>
  <c r="S1105" i="1" a="1"/>
  <c r="R1105" i="1" a="1"/>
  <c r="Q1105" i="1" a="1"/>
  <c r="P1105" i="1" a="1"/>
  <c r="Z1104" i="1"/>
  <c r="Y1104" i="1" a="1"/>
  <c r="X1104" i="1"/>
  <c r="W1104" i="1" a="1"/>
  <c r="V1104" i="1" a="1"/>
  <c r="U1104" i="1" a="1"/>
  <c r="T1104" i="1" a="1"/>
  <c r="S1104" i="1" a="1"/>
  <c r="R1104" i="1" a="1"/>
  <c r="Q1104" i="1" a="1"/>
  <c r="P1104" i="1" a="1"/>
  <c r="Z1103" i="1"/>
  <c r="Y1103" i="1" a="1"/>
  <c r="X1103" i="1"/>
  <c r="W1103" i="1" a="1"/>
  <c r="V1103" i="1" a="1"/>
  <c r="U1103" i="1" a="1"/>
  <c r="T1103" i="1" a="1"/>
  <c r="S1103" i="1" a="1"/>
  <c r="R1103" i="1" a="1"/>
  <c r="Q1103" i="1" a="1"/>
  <c r="P1103" i="1" a="1"/>
  <c r="Z1102" i="1"/>
  <c r="Y1102" i="1" a="1"/>
  <c r="X1102" i="1"/>
  <c r="W1102" i="1" a="1"/>
  <c r="V1102" i="1" a="1"/>
  <c r="U1102" i="1" a="1"/>
  <c r="T1102" i="1" a="1"/>
  <c r="S1102" i="1" a="1"/>
  <c r="R1102" i="1" a="1"/>
  <c r="Q1102" i="1" a="1"/>
  <c r="P1102" i="1" a="1"/>
  <c r="Z1101" i="1"/>
  <c r="Y1101" i="1" a="1"/>
  <c r="X1101" i="1"/>
  <c r="W1101" i="1" a="1"/>
  <c r="V1101" i="1" a="1"/>
  <c r="U1101" i="1" a="1"/>
  <c r="T1101" i="1" a="1"/>
  <c r="S1101" i="1" a="1"/>
  <c r="R1101" i="1" a="1"/>
  <c r="Q1101" i="1" a="1"/>
  <c r="P1101" i="1" a="1"/>
  <c r="Z1100" i="1"/>
  <c r="Y1100" i="1" a="1"/>
  <c r="X1100" i="1"/>
  <c r="W1100" i="1" a="1"/>
  <c r="V1100" i="1" a="1"/>
  <c r="U1100" i="1" a="1"/>
  <c r="T1100" i="1" a="1"/>
  <c r="S1100" i="1" a="1"/>
  <c r="R1100" i="1" a="1"/>
  <c r="Q1100" i="1" a="1"/>
  <c r="P1100" i="1" a="1"/>
  <c r="Z1099" i="1"/>
  <c r="Y1099" i="1" a="1"/>
  <c r="X1099" i="1"/>
  <c r="W1099" i="1" a="1"/>
  <c r="V1099" i="1" a="1"/>
  <c r="U1099" i="1" a="1"/>
  <c r="T1099" i="1" a="1"/>
  <c r="S1099" i="1" a="1"/>
  <c r="R1099" i="1" a="1"/>
  <c r="Q1099" i="1" a="1"/>
  <c r="P1099" i="1" a="1"/>
  <c r="Z1098" i="1"/>
  <c r="Y1098" i="1" a="1"/>
  <c r="X1098" i="1"/>
  <c r="W1098" i="1" a="1"/>
  <c r="V1098" i="1" a="1"/>
  <c r="U1098" i="1" a="1"/>
  <c r="T1098" i="1" a="1"/>
  <c r="S1098" i="1" a="1"/>
  <c r="R1098" i="1" a="1"/>
  <c r="Q1098" i="1" a="1"/>
  <c r="P1098" i="1" a="1"/>
  <c r="Z1097" i="1"/>
  <c r="Y1097" i="1" a="1"/>
  <c r="X1097" i="1"/>
  <c r="W1097" i="1" a="1"/>
  <c r="V1097" i="1" a="1"/>
  <c r="U1097" i="1" a="1"/>
  <c r="T1097" i="1" a="1"/>
  <c r="S1097" i="1" a="1"/>
  <c r="R1097" i="1" a="1"/>
  <c r="Q1097" i="1" a="1"/>
  <c r="P1097" i="1" a="1"/>
  <c r="Z1096" i="1"/>
  <c r="Y1096" i="1" a="1"/>
  <c r="X1096" i="1"/>
  <c r="W1096" i="1" a="1"/>
  <c r="V1096" i="1" a="1"/>
  <c r="U1096" i="1" a="1"/>
  <c r="T1096" i="1" a="1"/>
  <c r="S1096" i="1" a="1"/>
  <c r="R1096" i="1" a="1"/>
  <c r="Q1096" i="1" a="1"/>
  <c r="P1096" i="1" a="1"/>
  <c r="Z1095" i="1"/>
  <c r="Y1095" i="1" a="1"/>
  <c r="X1095" i="1"/>
  <c r="W1095" i="1" a="1"/>
  <c r="V1095" i="1" a="1"/>
  <c r="U1095" i="1" a="1"/>
  <c r="T1095" i="1" a="1"/>
  <c r="S1095" i="1" a="1"/>
  <c r="R1095" i="1" a="1"/>
  <c r="Q1095" i="1" a="1"/>
  <c r="P1095" i="1" a="1"/>
  <c r="Z1094" i="1"/>
  <c r="Y1094" i="1" a="1"/>
  <c r="X1094" i="1"/>
  <c r="W1094" i="1" a="1"/>
  <c r="V1094" i="1" a="1"/>
  <c r="U1094" i="1" a="1"/>
  <c r="T1094" i="1" a="1"/>
  <c r="S1094" i="1" a="1"/>
  <c r="R1094" i="1" a="1"/>
  <c r="Q1094" i="1" a="1"/>
  <c r="P1094" i="1" a="1"/>
  <c r="Z1093" i="1"/>
  <c r="Y1093" i="1" a="1"/>
  <c r="X1093" i="1"/>
  <c r="W1093" i="1" a="1"/>
  <c r="V1093" i="1" a="1"/>
  <c r="U1093" i="1" a="1"/>
  <c r="T1093" i="1" a="1"/>
  <c r="S1093" i="1" a="1"/>
  <c r="R1093" i="1" a="1"/>
  <c r="Q1093" i="1" a="1"/>
  <c r="P1093" i="1" a="1"/>
  <c r="Z1092" i="1"/>
  <c r="Y1092" i="1" a="1"/>
  <c r="X1092" i="1"/>
  <c r="W1092" i="1" a="1"/>
  <c r="V1092" i="1" a="1"/>
  <c r="U1092" i="1" a="1"/>
  <c r="T1092" i="1" a="1"/>
  <c r="S1092" i="1" a="1"/>
  <c r="R1092" i="1" a="1"/>
  <c r="Q1092" i="1" a="1"/>
  <c r="P1092" i="1" a="1"/>
  <c r="Z1091" i="1"/>
  <c r="Y1091" i="1" a="1"/>
  <c r="X1091" i="1"/>
  <c r="W1091" i="1" a="1"/>
  <c r="V1091" i="1" a="1"/>
  <c r="U1091" i="1" a="1"/>
  <c r="T1091" i="1" a="1"/>
  <c r="S1091" i="1" a="1"/>
  <c r="R1091" i="1" a="1"/>
  <c r="Q1091" i="1" a="1"/>
  <c r="P1091" i="1" a="1"/>
  <c r="Z1090" i="1"/>
  <c r="Y1090" i="1" a="1"/>
  <c r="X1090" i="1"/>
  <c r="W1090" i="1" a="1"/>
  <c r="V1090" i="1" a="1"/>
  <c r="U1090" i="1" a="1"/>
  <c r="T1090" i="1" a="1"/>
  <c r="S1090" i="1" a="1"/>
  <c r="R1090" i="1" a="1"/>
  <c r="Q1090" i="1" a="1"/>
  <c r="P1090" i="1" a="1"/>
  <c r="Z1089" i="1"/>
  <c r="Y1089" i="1" a="1"/>
  <c r="X1089" i="1"/>
  <c r="W1089" i="1" a="1"/>
  <c r="V1089" i="1" a="1"/>
  <c r="U1089" i="1" a="1"/>
  <c r="T1089" i="1" a="1"/>
  <c r="S1089" i="1" a="1"/>
  <c r="R1089" i="1" a="1"/>
  <c r="Q1089" i="1" a="1"/>
  <c r="P1089" i="1" a="1"/>
  <c r="Z1088" i="1"/>
  <c r="Y1088" i="1" a="1"/>
  <c r="X1088" i="1"/>
  <c r="W1088" i="1" a="1"/>
  <c r="V1088" i="1" a="1"/>
  <c r="U1088" i="1" a="1"/>
  <c r="T1088" i="1" a="1"/>
  <c r="S1088" i="1" a="1"/>
  <c r="R1088" i="1" a="1"/>
  <c r="Q1088" i="1" a="1"/>
  <c r="P1088" i="1" a="1"/>
  <c r="Z1087" i="1"/>
  <c r="Y1087" i="1" a="1"/>
  <c r="X1087" i="1"/>
  <c r="W1087" i="1" a="1"/>
  <c r="V1087" i="1" a="1"/>
  <c r="U1087" i="1" a="1"/>
  <c r="T1087" i="1" a="1"/>
  <c r="S1087" i="1" a="1"/>
  <c r="R1087" i="1" a="1"/>
  <c r="Q1087" i="1" a="1"/>
  <c r="P1087" i="1" a="1"/>
  <c r="Z1086" i="1"/>
  <c r="Y1086" i="1" a="1"/>
  <c r="X1086" i="1"/>
  <c r="W1086" i="1" a="1"/>
  <c r="V1086" i="1" a="1"/>
  <c r="U1086" i="1" a="1"/>
  <c r="T1086" i="1" a="1"/>
  <c r="S1086" i="1" a="1"/>
  <c r="R1086" i="1" a="1"/>
  <c r="Q1086" i="1" a="1"/>
  <c r="P1086" i="1" a="1"/>
  <c r="Z1085" i="1"/>
  <c r="Y1085" i="1" a="1"/>
  <c r="X1085" i="1"/>
  <c r="W1085" i="1" a="1"/>
  <c r="V1085" i="1" a="1"/>
  <c r="U1085" i="1" a="1"/>
  <c r="T1085" i="1" a="1"/>
  <c r="S1085" i="1" a="1"/>
  <c r="R1085" i="1" a="1"/>
  <c r="Q1085" i="1" a="1"/>
  <c r="P1085" i="1" a="1"/>
  <c r="Z1084" i="1"/>
  <c r="Y1084" i="1" a="1"/>
  <c r="X1084" i="1"/>
  <c r="W1084" i="1" a="1"/>
  <c r="V1084" i="1" a="1"/>
  <c r="U1084" i="1" a="1"/>
  <c r="T1084" i="1" a="1"/>
  <c r="S1084" i="1" a="1"/>
  <c r="R1084" i="1" a="1"/>
  <c r="Q1084" i="1" a="1"/>
  <c r="P1084" i="1" a="1"/>
  <c r="Z1083" i="1"/>
  <c r="Y1083" i="1" a="1"/>
  <c r="X1083" i="1"/>
  <c r="W1083" i="1" a="1"/>
  <c r="V1083" i="1" a="1"/>
  <c r="U1083" i="1" a="1"/>
  <c r="T1083" i="1" a="1"/>
  <c r="S1083" i="1" a="1"/>
  <c r="R1083" i="1" a="1"/>
  <c r="Q1083" i="1" a="1"/>
  <c r="P1083" i="1" a="1"/>
  <c r="Z1082" i="1"/>
  <c r="Y1082" i="1" a="1"/>
  <c r="X1082" i="1"/>
  <c r="W1082" i="1" a="1"/>
  <c r="V1082" i="1" a="1"/>
  <c r="U1082" i="1" a="1"/>
  <c r="T1082" i="1" a="1"/>
  <c r="S1082" i="1" a="1"/>
  <c r="R1082" i="1" a="1"/>
  <c r="Q1082" i="1" a="1"/>
  <c r="P1082" i="1" a="1"/>
  <c r="Z1081" i="1"/>
  <c r="Y1081" i="1" a="1"/>
  <c r="X1081" i="1"/>
  <c r="W1081" i="1" a="1"/>
  <c r="V1081" i="1" a="1"/>
  <c r="U1081" i="1" a="1"/>
  <c r="T1081" i="1" a="1"/>
  <c r="S1081" i="1" a="1"/>
  <c r="R1081" i="1" a="1"/>
  <c r="Q1081" i="1" a="1"/>
  <c r="P1081" i="1" a="1"/>
  <c r="Z1080" i="1"/>
  <c r="Y1080" i="1" a="1"/>
  <c r="X1080" i="1"/>
  <c r="W1080" i="1" a="1"/>
  <c r="V1080" i="1" a="1"/>
  <c r="U1080" i="1" a="1"/>
  <c r="T1080" i="1" a="1"/>
  <c r="S1080" i="1" a="1"/>
  <c r="R1080" i="1" a="1"/>
  <c r="Q1080" i="1" a="1"/>
  <c r="P1080" i="1" a="1"/>
  <c r="Z1079" i="1"/>
  <c r="Y1079" i="1" a="1"/>
  <c r="X1079" i="1"/>
  <c r="W1079" i="1" a="1"/>
  <c r="V1079" i="1" a="1"/>
  <c r="U1079" i="1" a="1"/>
  <c r="T1079" i="1" a="1"/>
  <c r="S1079" i="1" a="1"/>
  <c r="R1079" i="1" a="1"/>
  <c r="Q1079" i="1" a="1"/>
  <c r="P1079" i="1" a="1"/>
  <c r="Z1078" i="1"/>
  <c r="Y1078" i="1" a="1"/>
  <c r="X1078" i="1"/>
  <c r="W1078" i="1" a="1"/>
  <c r="V1078" i="1" a="1"/>
  <c r="U1078" i="1" a="1"/>
  <c r="T1078" i="1" a="1"/>
  <c r="S1078" i="1" a="1"/>
  <c r="R1078" i="1" a="1"/>
  <c r="Q1078" i="1" a="1"/>
  <c r="P1078" i="1" a="1"/>
  <c r="Z1077" i="1"/>
  <c r="Y1077" i="1" a="1"/>
  <c r="X1077" i="1"/>
  <c r="W1077" i="1" a="1"/>
  <c r="V1077" i="1" a="1"/>
  <c r="U1077" i="1" a="1"/>
  <c r="T1077" i="1" a="1"/>
  <c r="S1077" i="1" a="1"/>
  <c r="R1077" i="1" a="1"/>
  <c r="Q1077" i="1" a="1"/>
  <c r="P1077" i="1" a="1"/>
  <c r="Z1076" i="1"/>
  <c r="Y1076" i="1" a="1"/>
  <c r="X1076" i="1"/>
  <c r="W1076" i="1" a="1"/>
  <c r="V1076" i="1" a="1"/>
  <c r="U1076" i="1" a="1"/>
  <c r="T1076" i="1" a="1"/>
  <c r="S1076" i="1" a="1"/>
  <c r="R1076" i="1" a="1"/>
  <c r="Q1076" i="1" a="1"/>
  <c r="P1076" i="1" a="1"/>
  <c r="Z1075" i="1"/>
  <c r="Y1075" i="1" a="1"/>
  <c r="X1075" i="1"/>
  <c r="W1075" i="1" a="1"/>
  <c r="V1075" i="1" a="1"/>
  <c r="U1075" i="1" a="1"/>
  <c r="T1075" i="1" a="1"/>
  <c r="S1075" i="1" a="1"/>
  <c r="R1075" i="1" a="1"/>
  <c r="Q1075" i="1" a="1"/>
  <c r="P1075" i="1" a="1"/>
  <c r="Z1074" i="1"/>
  <c r="Y1074" i="1" a="1"/>
  <c r="X1074" i="1"/>
  <c r="W1074" i="1" a="1"/>
  <c r="V1074" i="1" a="1"/>
  <c r="U1074" i="1" a="1"/>
  <c r="T1074" i="1" a="1"/>
  <c r="S1074" i="1" a="1"/>
  <c r="R1074" i="1" a="1"/>
  <c r="Q1074" i="1" a="1"/>
  <c r="P1074" i="1" a="1"/>
  <c r="Z1073" i="1"/>
  <c r="Y1073" i="1" a="1"/>
  <c r="X1073" i="1"/>
  <c r="W1073" i="1" a="1"/>
  <c r="V1073" i="1" a="1"/>
  <c r="U1073" i="1" a="1"/>
  <c r="T1073" i="1" a="1"/>
  <c r="S1073" i="1" a="1"/>
  <c r="R1073" i="1" a="1"/>
  <c r="Q1073" i="1" a="1"/>
  <c r="P1073" i="1" a="1"/>
  <c r="Z1072" i="1"/>
  <c r="Y1072" i="1" a="1"/>
  <c r="X1072" i="1"/>
  <c r="W1072" i="1" a="1"/>
  <c r="V1072" i="1" a="1"/>
  <c r="U1072" i="1" a="1"/>
  <c r="T1072" i="1" a="1"/>
  <c r="S1072" i="1" a="1"/>
  <c r="R1072" i="1" a="1"/>
  <c r="Q1072" i="1" a="1"/>
  <c r="P1072" i="1" a="1"/>
  <c r="Z1071" i="1"/>
  <c r="Y1071" i="1" a="1"/>
  <c r="X1071" i="1"/>
  <c r="W1071" i="1" a="1"/>
  <c r="V1071" i="1" a="1"/>
  <c r="U1071" i="1" a="1"/>
  <c r="T1071" i="1" a="1"/>
  <c r="S1071" i="1" a="1"/>
  <c r="R1071" i="1" a="1"/>
  <c r="Q1071" i="1" a="1"/>
  <c r="P1071" i="1" a="1"/>
  <c r="Z1070" i="1"/>
  <c r="Y1070" i="1" a="1"/>
  <c r="X1070" i="1"/>
  <c r="W1070" i="1" a="1"/>
  <c r="V1070" i="1" a="1"/>
  <c r="U1070" i="1" a="1"/>
  <c r="T1070" i="1" a="1"/>
  <c r="S1070" i="1" a="1"/>
  <c r="R1070" i="1" a="1"/>
  <c r="Q1070" i="1" a="1"/>
  <c r="P1070" i="1" a="1"/>
  <c r="Z1069" i="1"/>
  <c r="Y1069" i="1" a="1"/>
  <c r="X1069" i="1"/>
  <c r="W1069" i="1" a="1"/>
  <c r="V1069" i="1" a="1"/>
  <c r="U1069" i="1" a="1"/>
  <c r="T1069" i="1" a="1"/>
  <c r="S1069" i="1" a="1"/>
  <c r="R1069" i="1" a="1"/>
  <c r="Q1069" i="1" a="1"/>
  <c r="P1069" i="1" a="1"/>
  <c r="Z1068" i="1"/>
  <c r="Y1068" i="1" a="1"/>
  <c r="X1068" i="1"/>
  <c r="W1068" i="1" a="1"/>
  <c r="V1068" i="1" a="1"/>
  <c r="U1068" i="1" a="1"/>
  <c r="T1068" i="1" a="1"/>
  <c r="S1068" i="1" a="1"/>
  <c r="R1068" i="1" a="1"/>
  <c r="Q1068" i="1" a="1"/>
  <c r="P1068" i="1" a="1"/>
  <c r="Z1067" i="1"/>
  <c r="Y1067" i="1" a="1"/>
  <c r="X1067" i="1"/>
  <c r="W1067" i="1" a="1"/>
  <c r="V1067" i="1" a="1"/>
  <c r="U1067" i="1" a="1"/>
  <c r="T1067" i="1" a="1"/>
  <c r="S1067" i="1" a="1"/>
  <c r="R1067" i="1" a="1"/>
  <c r="Q1067" i="1" a="1"/>
  <c r="P1067" i="1" a="1"/>
  <c r="Z1066" i="1"/>
  <c r="Y1066" i="1" a="1"/>
  <c r="X1066" i="1"/>
  <c r="W1066" i="1" a="1"/>
  <c r="V1066" i="1" a="1"/>
  <c r="U1066" i="1" a="1"/>
  <c r="T1066" i="1" a="1"/>
  <c r="S1066" i="1" a="1"/>
  <c r="R1066" i="1" a="1"/>
  <c r="Q1066" i="1" a="1"/>
  <c r="P1066" i="1" a="1"/>
  <c r="Z1065" i="1"/>
  <c r="Y1065" i="1" a="1"/>
  <c r="X1065" i="1"/>
  <c r="W1065" i="1" a="1"/>
  <c r="V1065" i="1" a="1"/>
  <c r="U1065" i="1" a="1"/>
  <c r="T1065" i="1" a="1"/>
  <c r="S1065" i="1" a="1"/>
  <c r="R1065" i="1" a="1"/>
  <c r="Q1065" i="1" a="1"/>
  <c r="P1065" i="1" a="1"/>
  <c r="Z1064" i="1"/>
  <c r="Y1064" i="1" a="1"/>
  <c r="X1064" i="1"/>
  <c r="W1064" i="1" a="1"/>
  <c r="V1064" i="1" a="1"/>
  <c r="U1064" i="1" a="1"/>
  <c r="T1064" i="1" a="1"/>
  <c r="S1064" i="1" a="1"/>
  <c r="R1064" i="1" a="1"/>
  <c r="Q1064" i="1" a="1"/>
  <c r="P1064" i="1" a="1"/>
  <c r="Z1063" i="1"/>
  <c r="Y1063" i="1" a="1"/>
  <c r="X1063" i="1"/>
  <c r="W1063" i="1" a="1"/>
  <c r="V1063" i="1" a="1"/>
  <c r="U1063" i="1" a="1"/>
  <c r="T1063" i="1" a="1"/>
  <c r="S1063" i="1" a="1"/>
  <c r="R1063" i="1" a="1"/>
  <c r="Q1063" i="1" a="1"/>
  <c r="P1063" i="1" a="1"/>
  <c r="Z1062" i="1"/>
  <c r="Y1062" i="1" a="1"/>
  <c r="X1062" i="1"/>
  <c r="W1062" i="1" a="1"/>
  <c r="V1062" i="1" a="1"/>
  <c r="U1062" i="1" a="1"/>
  <c r="T1062" i="1" a="1"/>
  <c r="S1062" i="1" a="1"/>
  <c r="R1062" i="1" a="1"/>
  <c r="Q1062" i="1" a="1"/>
  <c r="P1062" i="1" a="1"/>
  <c r="Z1061" i="1"/>
  <c r="Y1061" i="1" a="1"/>
  <c r="X1061" i="1"/>
  <c r="W1061" i="1" a="1"/>
  <c r="V1061" i="1" a="1"/>
  <c r="U1061" i="1" a="1"/>
  <c r="T1061" i="1" a="1"/>
  <c r="S1061" i="1" a="1"/>
  <c r="R1061" i="1" a="1"/>
  <c r="Q1061" i="1" a="1"/>
  <c r="P1061" i="1" a="1"/>
  <c r="Z1060" i="1"/>
  <c r="Y1060" i="1" a="1"/>
  <c r="X1060" i="1"/>
  <c r="W1060" i="1" a="1"/>
  <c r="V1060" i="1" a="1"/>
  <c r="U1060" i="1" a="1"/>
  <c r="T1060" i="1" a="1"/>
  <c r="S1060" i="1" a="1"/>
  <c r="R1060" i="1" a="1"/>
  <c r="Q1060" i="1" a="1"/>
  <c r="P1060" i="1" a="1"/>
  <c r="Z1059" i="1"/>
  <c r="Y1059" i="1" a="1"/>
  <c r="X1059" i="1"/>
  <c r="W1059" i="1" a="1"/>
  <c r="V1059" i="1" a="1"/>
  <c r="U1059" i="1" a="1"/>
  <c r="T1059" i="1" a="1"/>
  <c r="S1059" i="1" a="1"/>
  <c r="R1059" i="1" a="1"/>
  <c r="Q1059" i="1" a="1"/>
  <c r="P1059" i="1" a="1"/>
  <c r="Z1058" i="1"/>
  <c r="Y1058" i="1" a="1"/>
  <c r="X1058" i="1"/>
  <c r="W1058" i="1" a="1"/>
  <c r="V1058" i="1" a="1"/>
  <c r="U1058" i="1" a="1"/>
  <c r="T1058" i="1" a="1"/>
  <c r="S1058" i="1" a="1"/>
  <c r="R1058" i="1" a="1"/>
  <c r="Q1058" i="1" a="1"/>
  <c r="P1058" i="1" a="1"/>
  <c r="Z1057" i="1"/>
  <c r="Y1057" i="1" a="1"/>
  <c r="X1057" i="1"/>
  <c r="W1057" i="1" a="1"/>
  <c r="V1057" i="1" a="1"/>
  <c r="U1057" i="1" a="1"/>
  <c r="T1057" i="1" a="1"/>
  <c r="S1057" i="1" a="1"/>
  <c r="R1057" i="1" a="1"/>
  <c r="Q1057" i="1" a="1"/>
  <c r="P1057" i="1" a="1"/>
  <c r="Z1056" i="1"/>
  <c r="Y1056" i="1" a="1"/>
  <c r="X1056" i="1"/>
  <c r="W1056" i="1" a="1"/>
  <c r="V1056" i="1" a="1"/>
  <c r="U1056" i="1" a="1"/>
  <c r="T1056" i="1" a="1"/>
  <c r="S1056" i="1" a="1"/>
  <c r="R1056" i="1" a="1"/>
  <c r="Q1056" i="1" a="1"/>
  <c r="P1056" i="1" a="1"/>
  <c r="Z1055" i="1"/>
  <c r="Y1055" i="1" a="1"/>
  <c r="X1055" i="1"/>
  <c r="W1055" i="1" a="1"/>
  <c r="V1055" i="1" a="1"/>
  <c r="U1055" i="1" a="1"/>
  <c r="T1055" i="1" a="1"/>
  <c r="S1055" i="1" a="1"/>
  <c r="R1055" i="1" a="1"/>
  <c r="Q1055" i="1" a="1"/>
  <c r="P1055" i="1" a="1"/>
  <c r="Z1054" i="1"/>
  <c r="Y1054" i="1" a="1"/>
  <c r="X1054" i="1"/>
  <c r="W1054" i="1" a="1"/>
  <c r="V1054" i="1" a="1"/>
  <c r="U1054" i="1" a="1"/>
  <c r="T1054" i="1" a="1"/>
  <c r="S1054" i="1" a="1"/>
  <c r="R1054" i="1" a="1"/>
  <c r="Q1054" i="1" a="1"/>
  <c r="P1054" i="1" a="1"/>
  <c r="Z1053" i="1"/>
  <c r="Y1053" i="1" a="1"/>
  <c r="X1053" i="1"/>
  <c r="W1053" i="1" a="1"/>
  <c r="V1053" i="1" a="1"/>
  <c r="U1053" i="1" a="1"/>
  <c r="T1053" i="1" a="1"/>
  <c r="S1053" i="1" a="1"/>
  <c r="R1053" i="1" a="1"/>
  <c r="Q1053" i="1" a="1"/>
  <c r="P1053" i="1" a="1"/>
  <c r="Z1052" i="1"/>
  <c r="Y1052" i="1" a="1"/>
  <c r="X1052" i="1"/>
  <c r="W1052" i="1" a="1"/>
  <c r="V1052" i="1" a="1"/>
  <c r="U1052" i="1" a="1"/>
  <c r="T1052" i="1" a="1"/>
  <c r="S1052" i="1" a="1"/>
  <c r="R1052" i="1" a="1"/>
  <c r="Q1052" i="1" a="1"/>
  <c r="P1052" i="1" a="1"/>
  <c r="Z1051" i="1"/>
  <c r="Y1051" i="1" a="1"/>
  <c r="X1051" i="1"/>
  <c r="W1051" i="1" a="1"/>
  <c r="V1051" i="1" a="1"/>
  <c r="U1051" i="1" a="1"/>
  <c r="T1051" i="1" a="1"/>
  <c r="S1051" i="1" a="1"/>
  <c r="R1051" i="1" a="1"/>
  <c r="Q1051" i="1" a="1"/>
  <c r="P1051" i="1" a="1"/>
  <c r="Z1050" i="1"/>
  <c r="Y1050" i="1" a="1"/>
  <c r="X1050" i="1"/>
  <c r="W1050" i="1" a="1"/>
  <c r="V1050" i="1" a="1"/>
  <c r="U1050" i="1" a="1"/>
  <c r="T1050" i="1" a="1"/>
  <c r="S1050" i="1" a="1"/>
  <c r="R1050" i="1" a="1"/>
  <c r="Q1050" i="1" a="1"/>
  <c r="P1050" i="1" a="1"/>
  <c r="Z1049" i="1"/>
  <c r="Y1049" i="1" a="1"/>
  <c r="X1049" i="1"/>
  <c r="W1049" i="1" a="1"/>
  <c r="V1049" i="1" a="1"/>
  <c r="U1049" i="1" a="1"/>
  <c r="T1049" i="1" a="1"/>
  <c r="S1049" i="1" a="1"/>
  <c r="R1049" i="1" a="1"/>
  <c r="Q1049" i="1" a="1"/>
  <c r="P1049" i="1" a="1"/>
  <c r="Z1048" i="1"/>
  <c r="Y1048" i="1" a="1"/>
  <c r="X1048" i="1"/>
  <c r="W1048" i="1" a="1"/>
  <c r="V1048" i="1" a="1"/>
  <c r="U1048" i="1" a="1"/>
  <c r="T1048" i="1" a="1"/>
  <c r="S1048" i="1" a="1"/>
  <c r="R1048" i="1" a="1"/>
  <c r="Q1048" i="1" a="1"/>
  <c r="P1048" i="1" a="1"/>
  <c r="Z1047" i="1"/>
  <c r="Y1047" i="1" a="1"/>
  <c r="X1047" i="1"/>
  <c r="W1047" i="1" a="1"/>
  <c r="V1047" i="1" a="1"/>
  <c r="U1047" i="1" a="1"/>
  <c r="T1047" i="1" a="1"/>
  <c r="S1047" i="1" a="1"/>
  <c r="R1047" i="1" a="1"/>
  <c r="Q1047" i="1" a="1"/>
  <c r="P1047" i="1" a="1"/>
  <c r="Z1046" i="1"/>
  <c r="Y1046" i="1" a="1"/>
  <c r="X1046" i="1"/>
  <c r="W1046" i="1" a="1"/>
  <c r="V1046" i="1" a="1"/>
  <c r="U1046" i="1" a="1"/>
  <c r="T1046" i="1" a="1"/>
  <c r="S1046" i="1" a="1"/>
  <c r="R1046" i="1" a="1"/>
  <c r="Q1046" i="1" a="1"/>
  <c r="P1046" i="1" a="1"/>
  <c r="Z1045" i="1"/>
  <c r="Y1045" i="1" a="1"/>
  <c r="X1045" i="1"/>
  <c r="W1045" i="1" a="1"/>
  <c r="V1045" i="1" a="1"/>
  <c r="U1045" i="1" a="1"/>
  <c r="T1045" i="1" a="1"/>
  <c r="S1045" i="1" a="1"/>
  <c r="R1045" i="1" a="1"/>
  <c r="Q1045" i="1" a="1"/>
  <c r="P1045" i="1" a="1"/>
  <c r="Z1044" i="1"/>
  <c r="Y1044" i="1" a="1"/>
  <c r="X1044" i="1"/>
  <c r="W1044" i="1" a="1"/>
  <c r="V1044" i="1" a="1"/>
  <c r="U1044" i="1" a="1"/>
  <c r="T1044" i="1" a="1"/>
  <c r="S1044" i="1" a="1"/>
  <c r="R1044" i="1" a="1"/>
  <c r="Q1044" i="1" a="1"/>
  <c r="P1044" i="1" a="1"/>
  <c r="Z1043" i="1"/>
  <c r="Y1043" i="1" a="1"/>
  <c r="X1043" i="1"/>
  <c r="W1043" i="1" a="1"/>
  <c r="V1043" i="1" a="1"/>
  <c r="U1043" i="1" a="1"/>
  <c r="T1043" i="1" a="1"/>
  <c r="S1043" i="1" a="1"/>
  <c r="R1043" i="1" a="1"/>
  <c r="Q1043" i="1" a="1"/>
  <c r="P1043" i="1" a="1"/>
  <c r="Z1042" i="1"/>
  <c r="Y1042" i="1" a="1"/>
  <c r="X1042" i="1"/>
  <c r="W1042" i="1" a="1"/>
  <c r="V1042" i="1" a="1"/>
  <c r="U1042" i="1" a="1"/>
  <c r="T1042" i="1" a="1"/>
  <c r="S1042" i="1" a="1"/>
  <c r="R1042" i="1" a="1"/>
  <c r="Q1042" i="1" a="1"/>
  <c r="P1042" i="1" a="1"/>
  <c r="Z1041" i="1"/>
  <c r="Y1041" i="1" a="1"/>
  <c r="X1041" i="1"/>
  <c r="W1041" i="1" a="1"/>
  <c r="V1041" i="1" a="1"/>
  <c r="U1041" i="1" a="1"/>
  <c r="T1041" i="1" a="1"/>
  <c r="S1041" i="1" a="1"/>
  <c r="R1041" i="1" a="1"/>
  <c r="Q1041" i="1" a="1"/>
  <c r="P1041" i="1" a="1"/>
  <c r="Z1040" i="1"/>
  <c r="Y1040" i="1" a="1"/>
  <c r="X1040" i="1"/>
  <c r="W1040" i="1" a="1"/>
  <c r="V1040" i="1" a="1"/>
  <c r="U1040" i="1" a="1"/>
  <c r="T1040" i="1" a="1"/>
  <c r="S1040" i="1" a="1"/>
  <c r="R1040" i="1" a="1"/>
  <c r="Q1040" i="1" a="1"/>
  <c r="P1040" i="1" a="1"/>
  <c r="Z1039" i="1"/>
  <c r="Y1039" i="1" a="1"/>
  <c r="X1039" i="1"/>
  <c r="W1039" i="1" a="1"/>
  <c r="V1039" i="1" a="1"/>
  <c r="U1039" i="1" a="1"/>
  <c r="T1039" i="1" a="1"/>
  <c r="S1039" i="1" a="1"/>
  <c r="R1039" i="1" a="1"/>
  <c r="Q1039" i="1" a="1"/>
  <c r="P1039" i="1" a="1"/>
  <c r="Z1038" i="1"/>
  <c r="Y1038" i="1" a="1"/>
  <c r="X1038" i="1"/>
  <c r="W1038" i="1" a="1"/>
  <c r="V1038" i="1" a="1"/>
  <c r="U1038" i="1" a="1"/>
  <c r="T1038" i="1" a="1"/>
  <c r="S1038" i="1" a="1"/>
  <c r="R1038" i="1" a="1"/>
  <c r="Q1038" i="1" a="1"/>
  <c r="P1038" i="1" a="1"/>
  <c r="Z1037" i="1"/>
  <c r="Y1037" i="1" a="1"/>
  <c r="X1037" i="1"/>
  <c r="W1037" i="1" a="1"/>
  <c r="V1037" i="1" a="1"/>
  <c r="U1037" i="1" a="1"/>
  <c r="T1037" i="1" a="1"/>
  <c r="S1037" i="1" a="1"/>
  <c r="R1037" i="1" a="1"/>
  <c r="Q1037" i="1" a="1"/>
  <c r="P1037" i="1" a="1"/>
  <c r="Z1036" i="1"/>
  <c r="Y1036" i="1" a="1"/>
  <c r="X1036" i="1"/>
  <c r="W1036" i="1" a="1"/>
  <c r="V1036" i="1" a="1"/>
  <c r="U1036" i="1" a="1"/>
  <c r="T1036" i="1" a="1"/>
  <c r="S1036" i="1" a="1"/>
  <c r="R1036" i="1" a="1"/>
  <c r="Q1036" i="1" a="1"/>
  <c r="P1036" i="1" a="1"/>
  <c r="Z1035" i="1"/>
  <c r="Y1035" i="1" a="1"/>
  <c r="X1035" i="1"/>
  <c r="W1035" i="1" a="1"/>
  <c r="V1035" i="1" a="1"/>
  <c r="U1035" i="1" a="1"/>
  <c r="T1035" i="1" a="1"/>
  <c r="S1035" i="1" a="1"/>
  <c r="R1035" i="1" a="1"/>
  <c r="Q1035" i="1" a="1"/>
  <c r="P1035" i="1" a="1"/>
  <c r="Z1034" i="1"/>
  <c r="Y1034" i="1" a="1"/>
  <c r="X1034" i="1"/>
  <c r="W1034" i="1" a="1"/>
  <c r="V1034" i="1" a="1"/>
  <c r="U1034" i="1" a="1"/>
  <c r="T1034" i="1" a="1"/>
  <c r="S1034" i="1" a="1"/>
  <c r="R1034" i="1" a="1"/>
  <c r="Q1034" i="1" a="1"/>
  <c r="P1034" i="1" a="1"/>
  <c r="AA1034" i="1" s="1"/>
  <c r="Z1033" i="1"/>
  <c r="Y1033" i="1" a="1"/>
  <c r="X1033" i="1"/>
  <c r="W1033" i="1" a="1"/>
  <c r="V1033" i="1" a="1"/>
  <c r="U1033" i="1" a="1"/>
  <c r="T1033" i="1" a="1"/>
  <c r="S1033" i="1" a="1"/>
  <c r="R1033" i="1" a="1"/>
  <c r="Q1033" i="1" a="1"/>
  <c r="P1033" i="1" a="1"/>
  <c r="Z1032" i="1"/>
  <c r="Y1032" i="1" a="1"/>
  <c r="X1032" i="1"/>
  <c r="W1032" i="1" a="1"/>
  <c r="V1032" i="1" a="1"/>
  <c r="U1032" i="1" a="1"/>
  <c r="T1032" i="1" a="1"/>
  <c r="S1032" i="1" a="1"/>
  <c r="R1032" i="1" a="1"/>
  <c r="Q1032" i="1" a="1"/>
  <c r="P1032" i="1" a="1"/>
  <c r="Z1031" i="1"/>
  <c r="Y1031" i="1" a="1"/>
  <c r="X1031" i="1"/>
  <c r="W1031" i="1" a="1"/>
  <c r="V1031" i="1" a="1"/>
  <c r="U1031" i="1" a="1"/>
  <c r="T1031" i="1" a="1"/>
  <c r="S1031" i="1" a="1"/>
  <c r="R1031" i="1" a="1"/>
  <c r="Q1031" i="1" a="1"/>
  <c r="P1031" i="1" a="1"/>
  <c r="Z1030" i="1"/>
  <c r="Y1030" i="1" a="1"/>
  <c r="X1030" i="1"/>
  <c r="W1030" i="1" a="1"/>
  <c r="V1030" i="1" a="1"/>
  <c r="U1030" i="1" a="1"/>
  <c r="T1030" i="1" a="1"/>
  <c r="S1030" i="1" a="1"/>
  <c r="R1030" i="1" a="1"/>
  <c r="Q1030" i="1" a="1"/>
  <c r="P1030" i="1" a="1"/>
  <c r="Z1029" i="1"/>
  <c r="Y1029" i="1" a="1"/>
  <c r="X1029" i="1"/>
  <c r="W1029" i="1" a="1"/>
  <c r="V1029" i="1" a="1"/>
  <c r="U1029" i="1" a="1"/>
  <c r="T1029" i="1" a="1"/>
  <c r="S1029" i="1" a="1"/>
  <c r="R1029" i="1" a="1"/>
  <c r="Q1029" i="1" a="1"/>
  <c r="P1029" i="1" a="1"/>
  <c r="Z1028" i="1"/>
  <c r="Y1028" i="1" a="1"/>
  <c r="X1028" i="1"/>
  <c r="W1028" i="1" a="1"/>
  <c r="V1028" i="1" a="1"/>
  <c r="U1028" i="1" a="1"/>
  <c r="T1028" i="1" a="1"/>
  <c r="S1028" i="1" a="1"/>
  <c r="R1028" i="1" a="1"/>
  <c r="Q1028" i="1" a="1"/>
  <c r="P1028" i="1" a="1"/>
  <c r="Z1027" i="1"/>
  <c r="Y1027" i="1" a="1"/>
  <c r="X1027" i="1"/>
  <c r="W1027" i="1" a="1"/>
  <c r="V1027" i="1" a="1"/>
  <c r="U1027" i="1" a="1"/>
  <c r="T1027" i="1" a="1"/>
  <c r="S1027" i="1" a="1"/>
  <c r="R1027" i="1" a="1"/>
  <c r="Q1027" i="1" a="1"/>
  <c r="P1027" i="1" a="1"/>
  <c r="Z1026" i="1"/>
  <c r="Y1026" i="1" a="1"/>
  <c r="X1026" i="1"/>
  <c r="W1026" i="1" a="1"/>
  <c r="V1026" i="1" a="1"/>
  <c r="U1026" i="1" a="1"/>
  <c r="T1026" i="1" a="1"/>
  <c r="S1026" i="1" a="1"/>
  <c r="R1026" i="1" a="1"/>
  <c r="Q1026" i="1" a="1"/>
  <c r="P1026" i="1" a="1"/>
  <c r="Z1025" i="1"/>
  <c r="Y1025" i="1" a="1"/>
  <c r="X1025" i="1"/>
  <c r="W1025" i="1" a="1"/>
  <c r="V1025" i="1" a="1"/>
  <c r="U1025" i="1" a="1"/>
  <c r="T1025" i="1" a="1"/>
  <c r="S1025" i="1" a="1"/>
  <c r="R1025" i="1" a="1"/>
  <c r="Q1025" i="1" a="1"/>
  <c r="P1025" i="1" a="1"/>
  <c r="Z1024" i="1"/>
  <c r="Y1024" i="1" a="1"/>
  <c r="X1024" i="1"/>
  <c r="W1024" i="1" a="1"/>
  <c r="V1024" i="1" a="1"/>
  <c r="U1024" i="1" a="1"/>
  <c r="T1024" i="1" a="1"/>
  <c r="S1024" i="1" a="1"/>
  <c r="R1024" i="1" a="1"/>
  <c r="Q1024" i="1" a="1"/>
  <c r="P1024" i="1" a="1"/>
  <c r="Z1023" i="1"/>
  <c r="Y1023" i="1" a="1"/>
  <c r="X1023" i="1"/>
  <c r="W1023" i="1" a="1"/>
  <c r="V1023" i="1" a="1"/>
  <c r="U1023" i="1" a="1"/>
  <c r="T1023" i="1" a="1"/>
  <c r="S1023" i="1" a="1"/>
  <c r="R1023" i="1" a="1"/>
  <c r="Q1023" i="1" a="1"/>
  <c r="P1023" i="1" a="1"/>
  <c r="Z1022" i="1"/>
  <c r="Y1022" i="1" a="1"/>
  <c r="X1022" i="1"/>
  <c r="W1022" i="1" a="1"/>
  <c r="V1022" i="1" a="1"/>
  <c r="U1022" i="1" a="1"/>
  <c r="T1022" i="1" a="1"/>
  <c r="S1022" i="1" a="1"/>
  <c r="R1022" i="1" a="1"/>
  <c r="Q1022" i="1" a="1"/>
  <c r="P1022" i="1" a="1"/>
  <c r="Z1021" i="1"/>
  <c r="Y1021" i="1" a="1"/>
  <c r="X1021" i="1"/>
  <c r="W1021" i="1" a="1"/>
  <c r="V1021" i="1" a="1"/>
  <c r="U1021" i="1" a="1"/>
  <c r="T1021" i="1" a="1"/>
  <c r="S1021" i="1" a="1"/>
  <c r="R1021" i="1" a="1"/>
  <c r="Q1021" i="1" a="1"/>
  <c r="P1021" i="1" a="1"/>
  <c r="Z1020" i="1"/>
  <c r="Y1020" i="1" a="1"/>
  <c r="X1020" i="1"/>
  <c r="W1020" i="1" a="1"/>
  <c r="V1020" i="1" a="1"/>
  <c r="U1020" i="1" a="1"/>
  <c r="T1020" i="1" a="1"/>
  <c r="S1020" i="1" a="1"/>
  <c r="R1020" i="1" a="1"/>
  <c r="Q1020" i="1" a="1"/>
  <c r="P1020" i="1" a="1"/>
  <c r="Z1019" i="1"/>
  <c r="Y1019" i="1" a="1"/>
  <c r="X1019" i="1"/>
  <c r="W1019" i="1" a="1"/>
  <c r="V1019" i="1" a="1"/>
  <c r="U1019" i="1" a="1"/>
  <c r="T1019" i="1" a="1"/>
  <c r="S1019" i="1" a="1"/>
  <c r="R1019" i="1" a="1"/>
  <c r="Q1019" i="1" a="1"/>
  <c r="P1019" i="1" a="1"/>
  <c r="Z1018" i="1"/>
  <c r="Y1018" i="1" a="1"/>
  <c r="X1018" i="1"/>
  <c r="W1018" i="1" a="1"/>
  <c r="V1018" i="1" a="1"/>
  <c r="U1018" i="1" a="1"/>
  <c r="T1018" i="1" a="1"/>
  <c r="S1018" i="1" a="1"/>
  <c r="R1018" i="1" a="1"/>
  <c r="Q1018" i="1" a="1"/>
  <c r="P1018" i="1" a="1"/>
  <c r="Z1017" i="1"/>
  <c r="Y1017" i="1" a="1"/>
  <c r="X1017" i="1"/>
  <c r="W1017" i="1" a="1"/>
  <c r="V1017" i="1" a="1"/>
  <c r="U1017" i="1" a="1"/>
  <c r="T1017" i="1" a="1"/>
  <c r="S1017" i="1" a="1"/>
  <c r="R1017" i="1" a="1"/>
  <c r="Q1017" i="1" a="1"/>
  <c r="P1017" i="1" a="1"/>
  <c r="Z1016" i="1"/>
  <c r="Y1016" i="1" a="1"/>
  <c r="X1016" i="1"/>
  <c r="W1016" i="1" a="1"/>
  <c r="V1016" i="1" a="1"/>
  <c r="U1016" i="1" a="1"/>
  <c r="T1016" i="1" a="1"/>
  <c r="S1016" i="1" a="1"/>
  <c r="R1016" i="1" a="1"/>
  <c r="Q1016" i="1" a="1"/>
  <c r="P1016" i="1" a="1"/>
  <c r="Z1015" i="1"/>
  <c r="Y1015" i="1" a="1"/>
  <c r="X1015" i="1"/>
  <c r="W1015" i="1" a="1"/>
  <c r="V1015" i="1" a="1"/>
  <c r="U1015" i="1" a="1"/>
  <c r="T1015" i="1" a="1"/>
  <c r="S1015" i="1" a="1"/>
  <c r="R1015" i="1" a="1"/>
  <c r="Q1015" i="1" a="1"/>
  <c r="P1015" i="1" a="1"/>
  <c r="Z1014" i="1"/>
  <c r="Y1014" i="1" a="1"/>
  <c r="X1014" i="1"/>
  <c r="W1014" i="1" a="1"/>
  <c r="V1014" i="1" a="1"/>
  <c r="U1014" i="1" a="1"/>
  <c r="T1014" i="1" a="1"/>
  <c r="S1014" i="1" a="1"/>
  <c r="R1014" i="1" a="1"/>
  <c r="Q1014" i="1" a="1"/>
  <c r="P1014" i="1" a="1"/>
  <c r="Z1013" i="1"/>
  <c r="Y1013" i="1" a="1"/>
  <c r="X1013" i="1"/>
  <c r="W1013" i="1" a="1"/>
  <c r="V1013" i="1" a="1"/>
  <c r="U1013" i="1" a="1"/>
  <c r="T1013" i="1" a="1"/>
  <c r="S1013" i="1" a="1"/>
  <c r="R1013" i="1" a="1"/>
  <c r="Q1013" i="1" a="1"/>
  <c r="P1013" i="1" a="1"/>
  <c r="Z1012" i="1"/>
  <c r="Y1012" i="1" a="1"/>
  <c r="X1012" i="1"/>
  <c r="W1012" i="1" a="1"/>
  <c r="V1012" i="1" a="1"/>
  <c r="U1012" i="1" a="1"/>
  <c r="T1012" i="1" a="1"/>
  <c r="S1012" i="1" a="1"/>
  <c r="R1012" i="1" a="1"/>
  <c r="Q1012" i="1" a="1"/>
  <c r="P1012" i="1" a="1"/>
  <c r="Z1011" i="1"/>
  <c r="Y1011" i="1" a="1"/>
  <c r="X1011" i="1"/>
  <c r="W1011" i="1" a="1"/>
  <c r="V1011" i="1" a="1"/>
  <c r="U1011" i="1" a="1"/>
  <c r="T1011" i="1" a="1"/>
  <c r="S1011" i="1" a="1"/>
  <c r="R1011" i="1" a="1"/>
  <c r="Q1011" i="1" a="1"/>
  <c r="P1011" i="1" a="1"/>
  <c r="Z1010" i="1"/>
  <c r="Y1010" i="1" a="1"/>
  <c r="X1010" i="1"/>
  <c r="W1010" i="1" a="1"/>
  <c r="V1010" i="1" a="1"/>
  <c r="U1010" i="1" a="1"/>
  <c r="T1010" i="1" a="1"/>
  <c r="S1010" i="1" a="1"/>
  <c r="R1010" i="1" a="1"/>
  <c r="Q1010" i="1" a="1"/>
  <c r="P1010" i="1" a="1"/>
  <c r="Z1009" i="1"/>
  <c r="Y1009" i="1" a="1"/>
  <c r="X1009" i="1"/>
  <c r="W1009" i="1" a="1"/>
  <c r="V1009" i="1" a="1"/>
  <c r="U1009" i="1" a="1"/>
  <c r="T1009" i="1" a="1"/>
  <c r="S1009" i="1" a="1"/>
  <c r="R1009" i="1" a="1"/>
  <c r="Q1009" i="1" a="1"/>
  <c r="P1009" i="1" a="1"/>
  <c r="Z1008" i="1"/>
  <c r="Y1008" i="1" a="1"/>
  <c r="X1008" i="1"/>
  <c r="W1008" i="1" a="1"/>
  <c r="V1008" i="1" a="1"/>
  <c r="U1008" i="1" a="1"/>
  <c r="T1008" i="1" a="1"/>
  <c r="S1008" i="1" a="1"/>
  <c r="R1008" i="1" a="1"/>
  <c r="Q1008" i="1" a="1"/>
  <c r="P1008" i="1" a="1"/>
  <c r="Z1007" i="1"/>
  <c r="Y1007" i="1" a="1"/>
  <c r="X1007" i="1"/>
  <c r="W1007" i="1" a="1"/>
  <c r="V1007" i="1" a="1"/>
  <c r="U1007" i="1" a="1"/>
  <c r="T1007" i="1" a="1"/>
  <c r="S1007" i="1" a="1"/>
  <c r="R1007" i="1" a="1"/>
  <c r="Q1007" i="1" a="1"/>
  <c r="P1007" i="1" a="1"/>
  <c r="Z1006" i="1"/>
  <c r="Y1006" i="1" a="1"/>
  <c r="X1006" i="1"/>
  <c r="W1006" i="1" a="1"/>
  <c r="V1006" i="1" a="1"/>
  <c r="U1006" i="1" a="1"/>
  <c r="T1006" i="1" a="1"/>
  <c r="S1006" i="1" a="1"/>
  <c r="R1006" i="1" a="1"/>
  <c r="Q1006" i="1" a="1"/>
  <c r="P1006" i="1" a="1"/>
  <c r="Z1005" i="1"/>
  <c r="Y1005" i="1" a="1"/>
  <c r="X1005" i="1"/>
  <c r="W1005" i="1" a="1"/>
  <c r="V1005" i="1" a="1"/>
  <c r="U1005" i="1" a="1"/>
  <c r="T1005" i="1" a="1"/>
  <c r="S1005" i="1" a="1"/>
  <c r="R1005" i="1" a="1"/>
  <c r="Q1005" i="1" a="1"/>
  <c r="P1005" i="1" a="1"/>
  <c r="Z1004" i="1"/>
  <c r="Y1004" i="1" a="1"/>
  <c r="X1004" i="1"/>
  <c r="W1004" i="1" a="1"/>
  <c r="V1004" i="1" a="1"/>
  <c r="U1004" i="1" a="1"/>
  <c r="T1004" i="1" a="1"/>
  <c r="S1004" i="1" a="1"/>
  <c r="R1004" i="1" a="1"/>
  <c r="Q1004" i="1" a="1"/>
  <c r="P1004" i="1" a="1"/>
  <c r="Z1003" i="1"/>
  <c r="Y1003" i="1" a="1"/>
  <c r="X1003" i="1"/>
  <c r="W1003" i="1" a="1"/>
  <c r="V1003" i="1" a="1"/>
  <c r="U1003" i="1" a="1"/>
  <c r="T1003" i="1" a="1"/>
  <c r="S1003" i="1" a="1"/>
  <c r="R1003" i="1" a="1"/>
  <c r="Q1003" i="1" a="1"/>
  <c r="P1003" i="1" a="1"/>
  <c r="Z1002" i="1"/>
  <c r="Y1002" i="1" a="1"/>
  <c r="X1002" i="1"/>
  <c r="W1002" i="1" a="1"/>
  <c r="V1002" i="1" a="1"/>
  <c r="U1002" i="1" a="1"/>
  <c r="T1002" i="1" a="1"/>
  <c r="S1002" i="1" a="1"/>
  <c r="R1002" i="1" a="1"/>
  <c r="Q1002" i="1" a="1"/>
  <c r="P1002" i="1" a="1"/>
  <c r="Z1001" i="1"/>
  <c r="Y1001" i="1" a="1"/>
  <c r="X1001" i="1"/>
  <c r="W1001" i="1" a="1"/>
  <c r="V1001" i="1" a="1"/>
  <c r="U1001" i="1" a="1"/>
  <c r="T1001" i="1" a="1"/>
  <c r="S1001" i="1" a="1"/>
  <c r="R1001" i="1" a="1"/>
  <c r="Q1001" i="1" a="1"/>
  <c r="P1001" i="1" a="1"/>
  <c r="Z1000" i="1"/>
  <c r="Y1000" i="1" a="1"/>
  <c r="X1000" i="1"/>
  <c r="W1000" i="1" a="1"/>
  <c r="V1000" i="1" a="1"/>
  <c r="U1000" i="1" a="1"/>
  <c r="T1000" i="1" a="1"/>
  <c r="S1000" i="1" a="1"/>
  <c r="R1000" i="1" a="1"/>
  <c r="Q1000" i="1" a="1"/>
  <c r="P1000" i="1" a="1"/>
  <c r="Z999" i="1"/>
  <c r="Y999" i="1" a="1"/>
  <c r="X999" i="1"/>
  <c r="W999" i="1" a="1"/>
  <c r="V999" i="1" a="1"/>
  <c r="U999" i="1" a="1"/>
  <c r="T999" i="1" a="1"/>
  <c r="S999" i="1" a="1"/>
  <c r="R999" i="1" a="1"/>
  <c r="Q999" i="1" a="1"/>
  <c r="P999" i="1" a="1"/>
  <c r="Z998" i="1"/>
  <c r="Y998" i="1" a="1"/>
  <c r="X998" i="1"/>
  <c r="W998" i="1" a="1"/>
  <c r="V998" i="1" a="1"/>
  <c r="U998" i="1" a="1"/>
  <c r="T998" i="1" a="1"/>
  <c r="S998" i="1" a="1"/>
  <c r="R998" i="1" a="1"/>
  <c r="Q998" i="1" a="1"/>
  <c r="P998" i="1" a="1"/>
  <c r="Z997" i="1"/>
  <c r="Y997" i="1" a="1"/>
  <c r="X997" i="1"/>
  <c r="W997" i="1" a="1"/>
  <c r="V997" i="1" a="1"/>
  <c r="U997" i="1" a="1"/>
  <c r="T997" i="1" a="1"/>
  <c r="S997" i="1" a="1"/>
  <c r="R997" i="1" a="1"/>
  <c r="Q997" i="1" a="1"/>
  <c r="P997" i="1" a="1"/>
  <c r="Z996" i="1"/>
  <c r="Y996" i="1" a="1"/>
  <c r="X996" i="1"/>
  <c r="W996" i="1" a="1"/>
  <c r="V996" i="1" a="1"/>
  <c r="U996" i="1" a="1"/>
  <c r="T996" i="1" a="1"/>
  <c r="S996" i="1" a="1"/>
  <c r="R996" i="1" a="1"/>
  <c r="Q996" i="1" a="1"/>
  <c r="P996" i="1" a="1"/>
  <c r="Z995" i="1"/>
  <c r="Y995" i="1" a="1"/>
  <c r="X995" i="1"/>
  <c r="W995" i="1" a="1"/>
  <c r="V995" i="1" a="1"/>
  <c r="U995" i="1" a="1"/>
  <c r="T995" i="1" a="1"/>
  <c r="S995" i="1" a="1"/>
  <c r="R995" i="1" a="1"/>
  <c r="Q995" i="1" a="1"/>
  <c r="P995" i="1" a="1"/>
  <c r="Z994" i="1"/>
  <c r="Y994" i="1" a="1"/>
  <c r="X994" i="1"/>
  <c r="W994" i="1" a="1"/>
  <c r="V994" i="1" a="1"/>
  <c r="U994" i="1" a="1"/>
  <c r="T994" i="1" a="1"/>
  <c r="S994" i="1" a="1"/>
  <c r="R994" i="1" a="1"/>
  <c r="Q994" i="1" a="1"/>
  <c r="P994" i="1" a="1"/>
  <c r="Z993" i="1"/>
  <c r="Y993" i="1" a="1"/>
  <c r="X993" i="1"/>
  <c r="W993" i="1" a="1"/>
  <c r="V993" i="1" a="1"/>
  <c r="U993" i="1" a="1"/>
  <c r="T993" i="1" a="1"/>
  <c r="S993" i="1" a="1"/>
  <c r="R993" i="1" a="1"/>
  <c r="Q993" i="1" a="1"/>
  <c r="P993" i="1" a="1"/>
  <c r="Z992" i="1"/>
  <c r="Y992" i="1" a="1"/>
  <c r="X992" i="1"/>
  <c r="W992" i="1" a="1"/>
  <c r="V992" i="1" a="1"/>
  <c r="U992" i="1" a="1"/>
  <c r="T992" i="1" a="1"/>
  <c r="S992" i="1" a="1"/>
  <c r="R992" i="1" a="1"/>
  <c r="Q992" i="1" a="1"/>
  <c r="P992" i="1" a="1"/>
  <c r="Z991" i="1"/>
  <c r="Y991" i="1" a="1"/>
  <c r="X991" i="1"/>
  <c r="W991" i="1" a="1"/>
  <c r="V991" i="1" a="1"/>
  <c r="U991" i="1" a="1"/>
  <c r="T991" i="1" a="1"/>
  <c r="S991" i="1" a="1"/>
  <c r="R991" i="1" a="1"/>
  <c r="Q991" i="1" a="1"/>
  <c r="P991" i="1" a="1"/>
  <c r="Z990" i="1"/>
  <c r="Y990" i="1" a="1"/>
  <c r="X990" i="1"/>
  <c r="W990" i="1" a="1"/>
  <c r="V990" i="1" a="1"/>
  <c r="U990" i="1" a="1"/>
  <c r="T990" i="1" a="1"/>
  <c r="S990" i="1" a="1"/>
  <c r="R990" i="1" a="1"/>
  <c r="Q990" i="1" a="1"/>
  <c r="P990" i="1" a="1"/>
  <c r="Z989" i="1"/>
  <c r="Y989" i="1" a="1"/>
  <c r="X989" i="1"/>
  <c r="W989" i="1" a="1"/>
  <c r="V989" i="1" a="1"/>
  <c r="U989" i="1" a="1"/>
  <c r="T989" i="1" a="1"/>
  <c r="S989" i="1" a="1"/>
  <c r="R989" i="1" a="1"/>
  <c r="Q989" i="1" a="1"/>
  <c r="P989" i="1" a="1"/>
  <c r="Z988" i="1"/>
  <c r="Y988" i="1" a="1"/>
  <c r="X988" i="1"/>
  <c r="W988" i="1" a="1"/>
  <c r="V988" i="1" a="1"/>
  <c r="U988" i="1" a="1"/>
  <c r="T988" i="1" a="1"/>
  <c r="S988" i="1" a="1"/>
  <c r="R988" i="1" a="1"/>
  <c r="Q988" i="1" a="1"/>
  <c r="P988" i="1" a="1"/>
  <c r="Z987" i="1"/>
  <c r="Y987" i="1" a="1"/>
  <c r="X987" i="1"/>
  <c r="W987" i="1" a="1"/>
  <c r="V987" i="1" a="1"/>
  <c r="U987" i="1" a="1"/>
  <c r="T987" i="1" a="1"/>
  <c r="S987" i="1" a="1"/>
  <c r="R987" i="1" a="1"/>
  <c r="Q987" i="1" a="1"/>
  <c r="P987" i="1" a="1"/>
  <c r="Z986" i="1"/>
  <c r="Y986" i="1" a="1"/>
  <c r="X986" i="1"/>
  <c r="W986" i="1" a="1"/>
  <c r="V986" i="1" a="1"/>
  <c r="U986" i="1" a="1"/>
  <c r="T986" i="1" a="1"/>
  <c r="S986" i="1" a="1"/>
  <c r="R986" i="1" a="1"/>
  <c r="Q986" i="1" a="1"/>
  <c r="P986" i="1" a="1"/>
  <c r="Z985" i="1"/>
  <c r="Y985" i="1" a="1"/>
  <c r="X985" i="1"/>
  <c r="W985" i="1" a="1"/>
  <c r="V985" i="1" a="1"/>
  <c r="U985" i="1" a="1"/>
  <c r="T985" i="1" a="1"/>
  <c r="S985" i="1" a="1"/>
  <c r="R985" i="1" a="1"/>
  <c r="Q985" i="1" a="1"/>
  <c r="P985" i="1" a="1"/>
  <c r="Z984" i="1"/>
  <c r="Y984" i="1" a="1"/>
  <c r="X984" i="1"/>
  <c r="W984" i="1" a="1"/>
  <c r="V984" i="1" a="1"/>
  <c r="U984" i="1" a="1"/>
  <c r="T984" i="1" a="1"/>
  <c r="S984" i="1" a="1"/>
  <c r="R984" i="1" a="1"/>
  <c r="Q984" i="1" a="1"/>
  <c r="P984" i="1" a="1"/>
  <c r="Z983" i="1"/>
  <c r="Y983" i="1" a="1"/>
  <c r="X983" i="1"/>
  <c r="W983" i="1" a="1"/>
  <c r="V983" i="1" a="1"/>
  <c r="U983" i="1" a="1"/>
  <c r="T983" i="1" a="1"/>
  <c r="S983" i="1" a="1"/>
  <c r="R983" i="1" a="1"/>
  <c r="Q983" i="1" a="1"/>
  <c r="P983" i="1" a="1"/>
  <c r="Z982" i="1"/>
  <c r="Y982" i="1" a="1"/>
  <c r="X982" i="1"/>
  <c r="W982" i="1" a="1"/>
  <c r="V982" i="1" a="1"/>
  <c r="U982" i="1" a="1"/>
  <c r="T982" i="1" a="1"/>
  <c r="S982" i="1" a="1"/>
  <c r="R982" i="1" a="1"/>
  <c r="Q982" i="1" a="1"/>
  <c r="P982" i="1" a="1"/>
  <c r="Z981" i="1"/>
  <c r="Y981" i="1" a="1"/>
  <c r="X981" i="1"/>
  <c r="W981" i="1" a="1"/>
  <c r="V981" i="1" a="1"/>
  <c r="U981" i="1" a="1"/>
  <c r="T981" i="1" a="1"/>
  <c r="S981" i="1" a="1"/>
  <c r="R981" i="1" a="1"/>
  <c r="Q981" i="1" a="1"/>
  <c r="P981" i="1" a="1"/>
  <c r="Z980" i="1"/>
  <c r="Y980" i="1" a="1"/>
  <c r="X980" i="1"/>
  <c r="W980" i="1" a="1"/>
  <c r="V980" i="1" a="1"/>
  <c r="U980" i="1" a="1"/>
  <c r="T980" i="1" a="1"/>
  <c r="S980" i="1" a="1"/>
  <c r="R980" i="1" a="1"/>
  <c r="Q980" i="1" a="1"/>
  <c r="P980" i="1" a="1"/>
  <c r="Z979" i="1"/>
  <c r="Y979" i="1" a="1"/>
  <c r="X979" i="1"/>
  <c r="W979" i="1" a="1"/>
  <c r="V979" i="1" a="1"/>
  <c r="U979" i="1" a="1"/>
  <c r="T979" i="1" a="1"/>
  <c r="S979" i="1" a="1"/>
  <c r="R979" i="1" a="1"/>
  <c r="Q979" i="1" a="1"/>
  <c r="P979" i="1" a="1"/>
  <c r="Z978" i="1"/>
  <c r="Y978" i="1" a="1"/>
  <c r="X978" i="1"/>
  <c r="W978" i="1" a="1"/>
  <c r="V978" i="1" a="1"/>
  <c r="U978" i="1" a="1"/>
  <c r="T978" i="1" a="1"/>
  <c r="S978" i="1" a="1"/>
  <c r="R978" i="1" a="1"/>
  <c r="Q978" i="1" a="1"/>
  <c r="P978" i="1" a="1"/>
  <c r="Z977" i="1"/>
  <c r="Y977" i="1" a="1"/>
  <c r="X977" i="1"/>
  <c r="W977" i="1" a="1"/>
  <c r="V977" i="1" a="1"/>
  <c r="U977" i="1" a="1"/>
  <c r="T977" i="1" a="1"/>
  <c r="S977" i="1" a="1"/>
  <c r="R977" i="1" a="1"/>
  <c r="Q977" i="1" a="1"/>
  <c r="P977" i="1" a="1"/>
  <c r="Z976" i="1"/>
  <c r="Y976" i="1" a="1"/>
  <c r="X976" i="1"/>
  <c r="W976" i="1" a="1"/>
  <c r="V976" i="1" a="1"/>
  <c r="U976" i="1" a="1"/>
  <c r="T976" i="1" a="1"/>
  <c r="S976" i="1" a="1"/>
  <c r="R976" i="1" a="1"/>
  <c r="Q976" i="1" a="1"/>
  <c r="P976" i="1" a="1"/>
  <c r="Z975" i="1"/>
  <c r="Y975" i="1" a="1"/>
  <c r="X975" i="1"/>
  <c r="W975" i="1" a="1"/>
  <c r="V975" i="1" a="1"/>
  <c r="U975" i="1" a="1"/>
  <c r="T975" i="1" a="1"/>
  <c r="S975" i="1" a="1"/>
  <c r="R975" i="1" a="1"/>
  <c r="Q975" i="1" a="1"/>
  <c r="P975" i="1" a="1"/>
  <c r="Z974" i="1"/>
  <c r="Y974" i="1" a="1"/>
  <c r="X974" i="1"/>
  <c r="W974" i="1" a="1"/>
  <c r="V974" i="1" a="1"/>
  <c r="U974" i="1" a="1"/>
  <c r="T974" i="1" a="1"/>
  <c r="S974" i="1" a="1"/>
  <c r="R974" i="1" a="1"/>
  <c r="Q974" i="1" a="1"/>
  <c r="P974" i="1" a="1"/>
  <c r="Z973" i="1"/>
  <c r="Y973" i="1" a="1"/>
  <c r="X973" i="1"/>
  <c r="W973" i="1" a="1"/>
  <c r="V973" i="1" a="1"/>
  <c r="U973" i="1" a="1"/>
  <c r="T973" i="1" a="1"/>
  <c r="S973" i="1" a="1"/>
  <c r="R973" i="1" a="1"/>
  <c r="Q973" i="1" a="1"/>
  <c r="P973" i="1" a="1"/>
  <c r="Z972" i="1"/>
  <c r="Y972" i="1" a="1"/>
  <c r="X972" i="1"/>
  <c r="W972" i="1" a="1"/>
  <c r="V972" i="1" a="1"/>
  <c r="U972" i="1" a="1"/>
  <c r="T972" i="1" a="1"/>
  <c r="S972" i="1" a="1"/>
  <c r="R972" i="1" a="1"/>
  <c r="Q972" i="1" a="1"/>
  <c r="P972" i="1" a="1"/>
  <c r="Z971" i="1"/>
  <c r="Y971" i="1" a="1"/>
  <c r="X971" i="1"/>
  <c r="W971" i="1" a="1"/>
  <c r="V971" i="1" a="1"/>
  <c r="U971" i="1" a="1"/>
  <c r="T971" i="1" a="1"/>
  <c r="S971" i="1" a="1"/>
  <c r="R971" i="1" a="1"/>
  <c r="Q971" i="1" a="1"/>
  <c r="P971" i="1" a="1"/>
  <c r="Z970" i="1"/>
  <c r="Y970" i="1" a="1"/>
  <c r="X970" i="1"/>
  <c r="W970" i="1" a="1"/>
  <c r="V970" i="1" a="1"/>
  <c r="U970" i="1" a="1"/>
  <c r="T970" i="1" a="1"/>
  <c r="S970" i="1" a="1"/>
  <c r="R970" i="1" a="1"/>
  <c r="Q970" i="1" a="1"/>
  <c r="P970" i="1" a="1"/>
  <c r="Z969" i="1"/>
  <c r="Y969" i="1" a="1"/>
  <c r="X969" i="1"/>
  <c r="W969" i="1" a="1"/>
  <c r="V969" i="1" a="1"/>
  <c r="U969" i="1" a="1"/>
  <c r="T969" i="1" a="1"/>
  <c r="S969" i="1" a="1"/>
  <c r="R969" i="1" a="1"/>
  <c r="Q969" i="1" a="1"/>
  <c r="P969" i="1" a="1"/>
  <c r="Z968" i="1"/>
  <c r="Y968" i="1" a="1"/>
  <c r="X968" i="1"/>
  <c r="W968" i="1" a="1"/>
  <c r="V968" i="1" a="1"/>
  <c r="U968" i="1" a="1"/>
  <c r="T968" i="1" a="1"/>
  <c r="S968" i="1" a="1"/>
  <c r="R968" i="1" a="1"/>
  <c r="Q968" i="1" a="1"/>
  <c r="P968" i="1" a="1"/>
  <c r="Z967" i="1"/>
  <c r="Y967" i="1" a="1"/>
  <c r="X967" i="1"/>
  <c r="W967" i="1" a="1"/>
  <c r="V967" i="1" a="1"/>
  <c r="U967" i="1" a="1"/>
  <c r="T967" i="1" a="1"/>
  <c r="S967" i="1" a="1"/>
  <c r="R967" i="1" a="1"/>
  <c r="Q967" i="1" a="1"/>
  <c r="P967" i="1" a="1"/>
  <c r="Z966" i="1"/>
  <c r="Y966" i="1" a="1"/>
  <c r="X966" i="1"/>
  <c r="W966" i="1" a="1"/>
  <c r="V966" i="1" a="1"/>
  <c r="U966" i="1" a="1"/>
  <c r="T966" i="1" a="1"/>
  <c r="S966" i="1" a="1"/>
  <c r="R966" i="1" a="1"/>
  <c r="Q966" i="1" a="1"/>
  <c r="P966" i="1" a="1"/>
  <c r="Z965" i="1"/>
  <c r="Y965" i="1" a="1"/>
  <c r="X965" i="1"/>
  <c r="W965" i="1" a="1"/>
  <c r="V965" i="1" a="1"/>
  <c r="U965" i="1" a="1"/>
  <c r="T965" i="1" a="1"/>
  <c r="S965" i="1" a="1"/>
  <c r="R965" i="1" a="1"/>
  <c r="Q965" i="1" a="1"/>
  <c r="P965" i="1" a="1"/>
  <c r="Z964" i="1"/>
  <c r="Y964" i="1" a="1"/>
  <c r="X964" i="1"/>
  <c r="W964" i="1" a="1"/>
  <c r="V964" i="1" a="1"/>
  <c r="U964" i="1" a="1"/>
  <c r="T964" i="1" a="1"/>
  <c r="S964" i="1" a="1"/>
  <c r="R964" i="1" a="1"/>
  <c r="Q964" i="1" a="1"/>
  <c r="P964" i="1" a="1"/>
  <c r="Z963" i="1"/>
  <c r="Y963" i="1" a="1"/>
  <c r="X963" i="1"/>
  <c r="W963" i="1" a="1"/>
  <c r="V963" i="1" a="1"/>
  <c r="U963" i="1" a="1"/>
  <c r="T963" i="1" a="1"/>
  <c r="S963" i="1" a="1"/>
  <c r="R963" i="1" a="1"/>
  <c r="Q963" i="1" a="1"/>
  <c r="P963" i="1" a="1"/>
  <c r="Z962" i="1"/>
  <c r="Y962" i="1" a="1"/>
  <c r="X962" i="1"/>
  <c r="W962" i="1" a="1"/>
  <c r="V962" i="1" a="1"/>
  <c r="U962" i="1" a="1"/>
  <c r="T962" i="1" a="1"/>
  <c r="S962" i="1" a="1"/>
  <c r="R962" i="1" a="1"/>
  <c r="Q962" i="1" a="1"/>
  <c r="P962" i="1" a="1"/>
  <c r="Z961" i="1"/>
  <c r="Y961" i="1" a="1"/>
  <c r="X961" i="1"/>
  <c r="W961" i="1" a="1"/>
  <c r="V961" i="1" a="1"/>
  <c r="U961" i="1" a="1"/>
  <c r="T961" i="1" a="1"/>
  <c r="S961" i="1" a="1"/>
  <c r="R961" i="1" a="1"/>
  <c r="Q961" i="1" a="1"/>
  <c r="P961" i="1" a="1"/>
  <c r="Z960" i="1"/>
  <c r="Y960" i="1" a="1"/>
  <c r="X960" i="1"/>
  <c r="W960" i="1" a="1"/>
  <c r="V960" i="1" a="1"/>
  <c r="U960" i="1" a="1"/>
  <c r="T960" i="1" a="1"/>
  <c r="S960" i="1" a="1"/>
  <c r="R960" i="1" a="1"/>
  <c r="Q960" i="1" a="1"/>
  <c r="P960" i="1" a="1"/>
  <c r="Z959" i="1"/>
  <c r="Y959" i="1" a="1"/>
  <c r="X959" i="1"/>
  <c r="W959" i="1" a="1"/>
  <c r="V959" i="1" a="1"/>
  <c r="U959" i="1" a="1"/>
  <c r="T959" i="1" a="1"/>
  <c r="S959" i="1" a="1"/>
  <c r="R959" i="1" a="1"/>
  <c r="Q959" i="1" a="1"/>
  <c r="P959" i="1" a="1"/>
  <c r="Z958" i="1"/>
  <c r="Y958" i="1" a="1"/>
  <c r="X958" i="1"/>
  <c r="W958" i="1" a="1"/>
  <c r="V958" i="1" a="1"/>
  <c r="U958" i="1" a="1"/>
  <c r="T958" i="1" a="1"/>
  <c r="S958" i="1" a="1"/>
  <c r="R958" i="1" a="1"/>
  <c r="Q958" i="1" a="1"/>
  <c r="P958" i="1" a="1"/>
  <c r="Z957" i="1"/>
  <c r="Y957" i="1" a="1"/>
  <c r="X957" i="1"/>
  <c r="W957" i="1" a="1"/>
  <c r="V957" i="1" a="1"/>
  <c r="U957" i="1" a="1"/>
  <c r="T957" i="1" a="1"/>
  <c r="S957" i="1" a="1"/>
  <c r="R957" i="1" a="1"/>
  <c r="Q957" i="1" a="1"/>
  <c r="P957" i="1" a="1"/>
  <c r="Z956" i="1"/>
  <c r="Y956" i="1" a="1"/>
  <c r="X956" i="1"/>
  <c r="W956" i="1" a="1"/>
  <c r="V956" i="1" a="1"/>
  <c r="U956" i="1" a="1"/>
  <c r="T956" i="1" a="1"/>
  <c r="S956" i="1" a="1"/>
  <c r="R956" i="1" a="1"/>
  <c r="Q956" i="1" a="1"/>
  <c r="P956" i="1" a="1"/>
  <c r="Z955" i="1"/>
  <c r="Y955" i="1" a="1"/>
  <c r="X955" i="1"/>
  <c r="W955" i="1" a="1"/>
  <c r="V955" i="1" a="1"/>
  <c r="U955" i="1" a="1"/>
  <c r="T955" i="1" a="1"/>
  <c r="S955" i="1" a="1"/>
  <c r="R955" i="1" a="1"/>
  <c r="Q955" i="1" a="1"/>
  <c r="P955" i="1" a="1"/>
  <c r="Z954" i="1"/>
  <c r="Y954" i="1" a="1"/>
  <c r="X954" i="1"/>
  <c r="W954" i="1" a="1"/>
  <c r="V954" i="1" a="1"/>
  <c r="U954" i="1" a="1"/>
  <c r="T954" i="1" a="1"/>
  <c r="S954" i="1" a="1"/>
  <c r="R954" i="1" a="1"/>
  <c r="Q954" i="1" a="1"/>
  <c r="P954" i="1" a="1"/>
  <c r="Z953" i="1"/>
  <c r="Y953" i="1" a="1"/>
  <c r="X953" i="1"/>
  <c r="W953" i="1" a="1"/>
  <c r="V953" i="1" a="1"/>
  <c r="U953" i="1" a="1"/>
  <c r="T953" i="1" a="1"/>
  <c r="S953" i="1" a="1"/>
  <c r="R953" i="1" a="1"/>
  <c r="Q953" i="1" a="1"/>
  <c r="P953" i="1" a="1"/>
  <c r="Z952" i="1"/>
  <c r="Y952" i="1" a="1"/>
  <c r="X952" i="1"/>
  <c r="W952" i="1" a="1"/>
  <c r="V952" i="1" a="1"/>
  <c r="U952" i="1" a="1"/>
  <c r="T952" i="1" a="1"/>
  <c r="S952" i="1" a="1"/>
  <c r="R952" i="1" a="1"/>
  <c r="Q952" i="1" a="1"/>
  <c r="P952" i="1" a="1"/>
  <c r="Z951" i="1"/>
  <c r="Y951" i="1" a="1"/>
  <c r="X951" i="1"/>
  <c r="W951" i="1" a="1"/>
  <c r="V951" i="1" a="1"/>
  <c r="U951" i="1" a="1"/>
  <c r="T951" i="1" a="1"/>
  <c r="S951" i="1" a="1"/>
  <c r="R951" i="1" a="1"/>
  <c r="Q951" i="1" a="1"/>
  <c r="P951" i="1" a="1"/>
  <c r="Z950" i="1"/>
  <c r="Y950" i="1" a="1"/>
  <c r="X950" i="1"/>
  <c r="W950" i="1" a="1"/>
  <c r="V950" i="1" a="1"/>
  <c r="U950" i="1" a="1"/>
  <c r="T950" i="1" a="1"/>
  <c r="S950" i="1" a="1"/>
  <c r="R950" i="1" a="1"/>
  <c r="Q950" i="1" a="1"/>
  <c r="P950" i="1" a="1"/>
  <c r="Z949" i="1"/>
  <c r="Y949" i="1" a="1"/>
  <c r="X949" i="1"/>
  <c r="W949" i="1" a="1"/>
  <c r="V949" i="1" a="1"/>
  <c r="U949" i="1" a="1"/>
  <c r="T949" i="1" a="1"/>
  <c r="S949" i="1" a="1"/>
  <c r="R949" i="1" a="1"/>
  <c r="Q949" i="1" a="1"/>
  <c r="P949" i="1" a="1"/>
  <c r="Z948" i="1"/>
  <c r="Y948" i="1" a="1"/>
  <c r="X948" i="1"/>
  <c r="W948" i="1" a="1"/>
  <c r="V948" i="1" a="1"/>
  <c r="U948" i="1" a="1"/>
  <c r="T948" i="1" a="1"/>
  <c r="S948" i="1" a="1"/>
  <c r="R948" i="1" a="1"/>
  <c r="Q948" i="1" a="1"/>
  <c r="P948" i="1" a="1"/>
  <c r="Z947" i="1"/>
  <c r="Y947" i="1" a="1"/>
  <c r="X947" i="1"/>
  <c r="W947" i="1" a="1"/>
  <c r="V947" i="1" a="1"/>
  <c r="U947" i="1" a="1"/>
  <c r="T947" i="1" a="1"/>
  <c r="S947" i="1" a="1"/>
  <c r="R947" i="1" a="1"/>
  <c r="Q947" i="1" a="1"/>
  <c r="P947" i="1" a="1"/>
  <c r="Z946" i="1"/>
  <c r="Y946" i="1" a="1"/>
  <c r="X946" i="1"/>
  <c r="W946" i="1" a="1"/>
  <c r="V946" i="1" a="1"/>
  <c r="U946" i="1" a="1"/>
  <c r="T946" i="1" a="1"/>
  <c r="S946" i="1" a="1"/>
  <c r="R946" i="1" a="1"/>
  <c r="Q946" i="1" a="1"/>
  <c r="P946" i="1" a="1"/>
  <c r="Z945" i="1"/>
  <c r="Y945" i="1" a="1"/>
  <c r="X945" i="1"/>
  <c r="W945" i="1" a="1"/>
  <c r="V945" i="1" a="1"/>
  <c r="U945" i="1" a="1"/>
  <c r="T945" i="1" a="1"/>
  <c r="S945" i="1" a="1"/>
  <c r="R945" i="1" a="1"/>
  <c r="Q945" i="1" a="1"/>
  <c r="P945" i="1" a="1"/>
  <c r="Z944" i="1"/>
  <c r="Y944" i="1" a="1"/>
  <c r="X944" i="1"/>
  <c r="W944" i="1" a="1"/>
  <c r="V944" i="1" a="1"/>
  <c r="U944" i="1" a="1"/>
  <c r="T944" i="1" a="1"/>
  <c r="S944" i="1" a="1"/>
  <c r="R944" i="1" a="1"/>
  <c r="Q944" i="1" a="1"/>
  <c r="P944" i="1" a="1"/>
  <c r="Z943" i="1"/>
  <c r="Y943" i="1" a="1"/>
  <c r="X943" i="1"/>
  <c r="W943" i="1" a="1"/>
  <c r="V943" i="1" a="1"/>
  <c r="U943" i="1" a="1"/>
  <c r="T943" i="1" a="1"/>
  <c r="S943" i="1" a="1"/>
  <c r="R943" i="1" a="1"/>
  <c r="Q943" i="1" a="1"/>
  <c r="P943" i="1" a="1"/>
  <c r="Z942" i="1"/>
  <c r="Y942" i="1" a="1"/>
  <c r="X942" i="1"/>
  <c r="W942" i="1" a="1"/>
  <c r="V942" i="1" a="1"/>
  <c r="U942" i="1" a="1"/>
  <c r="T942" i="1" a="1"/>
  <c r="S942" i="1" a="1"/>
  <c r="R942" i="1" a="1"/>
  <c r="Q942" i="1" a="1"/>
  <c r="P942" i="1" a="1"/>
  <c r="Z941" i="1"/>
  <c r="Y941" i="1" a="1"/>
  <c r="X941" i="1"/>
  <c r="W941" i="1" a="1"/>
  <c r="V941" i="1" a="1"/>
  <c r="U941" i="1" a="1"/>
  <c r="T941" i="1" a="1"/>
  <c r="S941" i="1" a="1"/>
  <c r="R941" i="1" a="1"/>
  <c r="Q941" i="1" a="1"/>
  <c r="P941" i="1" a="1"/>
  <c r="Z940" i="1"/>
  <c r="Y940" i="1" a="1"/>
  <c r="X940" i="1"/>
  <c r="W940" i="1" a="1"/>
  <c r="V940" i="1" a="1"/>
  <c r="U940" i="1" a="1"/>
  <c r="T940" i="1" a="1"/>
  <c r="S940" i="1" a="1"/>
  <c r="R940" i="1" a="1"/>
  <c r="Q940" i="1" a="1"/>
  <c r="P940" i="1" a="1"/>
  <c r="Z939" i="1"/>
  <c r="Y939" i="1" a="1"/>
  <c r="X939" i="1"/>
  <c r="W939" i="1" a="1"/>
  <c r="V939" i="1" a="1"/>
  <c r="U939" i="1" a="1"/>
  <c r="T939" i="1" a="1"/>
  <c r="S939" i="1" a="1"/>
  <c r="R939" i="1" a="1"/>
  <c r="Q939" i="1" a="1"/>
  <c r="P939" i="1" a="1"/>
  <c r="Z938" i="1"/>
  <c r="Y938" i="1" a="1"/>
  <c r="X938" i="1"/>
  <c r="W938" i="1" a="1"/>
  <c r="V938" i="1" a="1"/>
  <c r="U938" i="1" a="1"/>
  <c r="T938" i="1" a="1"/>
  <c r="S938" i="1" a="1"/>
  <c r="R938" i="1" a="1"/>
  <c r="Q938" i="1" a="1"/>
  <c r="P938" i="1" a="1"/>
  <c r="Z937" i="1"/>
  <c r="Y937" i="1" a="1"/>
  <c r="X937" i="1"/>
  <c r="W937" i="1" a="1"/>
  <c r="V937" i="1" a="1"/>
  <c r="U937" i="1" a="1"/>
  <c r="T937" i="1" a="1"/>
  <c r="S937" i="1" a="1"/>
  <c r="R937" i="1" a="1"/>
  <c r="Q937" i="1" a="1"/>
  <c r="P937" i="1" a="1"/>
  <c r="Z936" i="1"/>
  <c r="Y936" i="1" a="1"/>
  <c r="X936" i="1"/>
  <c r="W936" i="1" a="1"/>
  <c r="V936" i="1" a="1"/>
  <c r="U936" i="1" a="1"/>
  <c r="T936" i="1" a="1"/>
  <c r="S936" i="1" a="1"/>
  <c r="R936" i="1" a="1"/>
  <c r="Q936" i="1" a="1"/>
  <c r="P936" i="1" a="1"/>
  <c r="Z935" i="1"/>
  <c r="Y935" i="1" a="1"/>
  <c r="X935" i="1"/>
  <c r="W935" i="1" a="1"/>
  <c r="V935" i="1" a="1"/>
  <c r="U935" i="1" a="1"/>
  <c r="T935" i="1" a="1"/>
  <c r="S935" i="1" a="1"/>
  <c r="R935" i="1" a="1"/>
  <c r="Q935" i="1" a="1"/>
  <c r="P935" i="1" a="1"/>
  <c r="Z934" i="1"/>
  <c r="Y934" i="1" a="1"/>
  <c r="X934" i="1"/>
  <c r="W934" i="1" a="1"/>
  <c r="V934" i="1" a="1"/>
  <c r="U934" i="1" a="1"/>
  <c r="T934" i="1" a="1"/>
  <c r="S934" i="1" a="1"/>
  <c r="R934" i="1" a="1"/>
  <c r="Q934" i="1" a="1"/>
  <c r="P934" i="1" a="1"/>
  <c r="Z933" i="1"/>
  <c r="Y933" i="1" a="1"/>
  <c r="X933" i="1"/>
  <c r="W933" i="1" a="1"/>
  <c r="V933" i="1" a="1"/>
  <c r="U933" i="1" a="1"/>
  <c r="T933" i="1" a="1"/>
  <c r="S933" i="1" a="1"/>
  <c r="R933" i="1" a="1"/>
  <c r="Q933" i="1" a="1"/>
  <c r="P933" i="1" a="1"/>
  <c r="Z932" i="1"/>
  <c r="Y932" i="1" a="1"/>
  <c r="X932" i="1"/>
  <c r="W932" i="1" a="1"/>
  <c r="V932" i="1" a="1"/>
  <c r="U932" i="1" a="1"/>
  <c r="T932" i="1" a="1"/>
  <c r="S932" i="1" a="1"/>
  <c r="R932" i="1" a="1"/>
  <c r="Q932" i="1" a="1"/>
  <c r="P932" i="1" a="1"/>
  <c r="Z931" i="1"/>
  <c r="Y931" i="1" a="1"/>
  <c r="X931" i="1"/>
  <c r="W931" i="1" a="1"/>
  <c r="V931" i="1" a="1"/>
  <c r="U931" i="1" a="1"/>
  <c r="T931" i="1" a="1"/>
  <c r="S931" i="1" a="1"/>
  <c r="R931" i="1" a="1"/>
  <c r="Q931" i="1" a="1"/>
  <c r="P931" i="1" a="1"/>
  <c r="Z930" i="1"/>
  <c r="Y930" i="1" a="1"/>
  <c r="X930" i="1"/>
  <c r="W930" i="1" a="1"/>
  <c r="V930" i="1" a="1"/>
  <c r="U930" i="1" a="1"/>
  <c r="T930" i="1" a="1"/>
  <c r="S930" i="1" a="1"/>
  <c r="R930" i="1" a="1"/>
  <c r="Q930" i="1" a="1"/>
  <c r="P930" i="1" a="1"/>
  <c r="Z929" i="1"/>
  <c r="Y929" i="1" a="1"/>
  <c r="X929" i="1"/>
  <c r="W929" i="1" a="1"/>
  <c r="V929" i="1" a="1"/>
  <c r="U929" i="1" a="1"/>
  <c r="T929" i="1" a="1"/>
  <c r="S929" i="1" a="1"/>
  <c r="R929" i="1" a="1"/>
  <c r="Q929" i="1" a="1"/>
  <c r="P929" i="1" a="1"/>
  <c r="Z928" i="1"/>
  <c r="Y928" i="1" a="1"/>
  <c r="X928" i="1"/>
  <c r="W928" i="1" a="1"/>
  <c r="V928" i="1" a="1"/>
  <c r="U928" i="1" a="1"/>
  <c r="T928" i="1" a="1"/>
  <c r="S928" i="1" a="1"/>
  <c r="R928" i="1" a="1"/>
  <c r="Q928" i="1" a="1"/>
  <c r="P928" i="1" a="1"/>
  <c r="Z927" i="1"/>
  <c r="Y927" i="1" a="1"/>
  <c r="X927" i="1"/>
  <c r="W927" i="1" a="1"/>
  <c r="V927" i="1" a="1"/>
  <c r="U927" i="1" a="1"/>
  <c r="T927" i="1" a="1"/>
  <c r="S927" i="1" a="1"/>
  <c r="R927" i="1" a="1"/>
  <c r="Q927" i="1" a="1"/>
  <c r="P927" i="1" a="1"/>
  <c r="Z926" i="1"/>
  <c r="Y926" i="1" a="1"/>
  <c r="X926" i="1"/>
  <c r="W926" i="1" a="1"/>
  <c r="V926" i="1" a="1"/>
  <c r="U926" i="1" a="1"/>
  <c r="T926" i="1" a="1"/>
  <c r="S926" i="1" a="1"/>
  <c r="R926" i="1" a="1"/>
  <c r="Q926" i="1" a="1"/>
  <c r="P926" i="1" a="1"/>
  <c r="Z925" i="1"/>
  <c r="Y925" i="1" a="1"/>
  <c r="X925" i="1"/>
  <c r="W925" i="1" a="1"/>
  <c r="V925" i="1" a="1"/>
  <c r="U925" i="1" a="1"/>
  <c r="T925" i="1" a="1"/>
  <c r="S925" i="1" a="1"/>
  <c r="R925" i="1" a="1"/>
  <c r="Q925" i="1" a="1"/>
  <c r="P925" i="1" a="1"/>
  <c r="Z924" i="1"/>
  <c r="Y924" i="1" a="1"/>
  <c r="X924" i="1"/>
  <c r="W924" i="1" a="1"/>
  <c r="V924" i="1" a="1"/>
  <c r="U924" i="1" a="1"/>
  <c r="T924" i="1" a="1"/>
  <c r="S924" i="1" a="1"/>
  <c r="R924" i="1" a="1"/>
  <c r="Q924" i="1" a="1"/>
  <c r="P924" i="1" a="1"/>
  <c r="Z923" i="1"/>
  <c r="Y923" i="1" a="1"/>
  <c r="X923" i="1"/>
  <c r="W923" i="1" a="1"/>
  <c r="V923" i="1" a="1"/>
  <c r="U923" i="1" a="1"/>
  <c r="T923" i="1" a="1"/>
  <c r="S923" i="1" a="1"/>
  <c r="R923" i="1" a="1"/>
  <c r="Q923" i="1" a="1"/>
  <c r="P923" i="1" a="1"/>
  <c r="Z922" i="1"/>
  <c r="Y922" i="1" a="1"/>
  <c r="X922" i="1"/>
  <c r="W922" i="1" a="1"/>
  <c r="V922" i="1" a="1"/>
  <c r="U922" i="1" a="1"/>
  <c r="T922" i="1" a="1"/>
  <c r="S922" i="1" a="1"/>
  <c r="R922" i="1" a="1"/>
  <c r="Q922" i="1" a="1"/>
  <c r="P922" i="1" a="1"/>
  <c r="Z921" i="1"/>
  <c r="Y921" i="1" a="1"/>
  <c r="X921" i="1"/>
  <c r="W921" i="1" a="1"/>
  <c r="V921" i="1" a="1"/>
  <c r="U921" i="1" a="1"/>
  <c r="T921" i="1" a="1"/>
  <c r="S921" i="1" a="1"/>
  <c r="R921" i="1" a="1"/>
  <c r="Q921" i="1" a="1"/>
  <c r="P921" i="1" a="1"/>
  <c r="Z920" i="1"/>
  <c r="Y920" i="1" a="1"/>
  <c r="X920" i="1"/>
  <c r="W920" i="1" a="1"/>
  <c r="V920" i="1" a="1"/>
  <c r="U920" i="1" a="1"/>
  <c r="T920" i="1" a="1"/>
  <c r="S920" i="1" a="1"/>
  <c r="R920" i="1" a="1"/>
  <c r="Q920" i="1" a="1"/>
  <c r="P920" i="1" a="1"/>
  <c r="Z919" i="1"/>
  <c r="Y919" i="1" a="1"/>
  <c r="X919" i="1"/>
  <c r="W919" i="1" a="1"/>
  <c r="V919" i="1" a="1"/>
  <c r="U919" i="1" a="1"/>
  <c r="T919" i="1" a="1"/>
  <c r="S919" i="1" a="1"/>
  <c r="R919" i="1" a="1"/>
  <c r="Q919" i="1" a="1"/>
  <c r="P919" i="1" a="1"/>
  <c r="Z918" i="1"/>
  <c r="Y918" i="1" a="1"/>
  <c r="X918" i="1"/>
  <c r="W918" i="1" a="1"/>
  <c r="V918" i="1" a="1"/>
  <c r="U918" i="1" a="1"/>
  <c r="T918" i="1" a="1"/>
  <c r="S918" i="1" a="1"/>
  <c r="R918" i="1" a="1"/>
  <c r="Q918" i="1" a="1"/>
  <c r="P918" i="1" a="1"/>
  <c r="Z917" i="1"/>
  <c r="Y917" i="1" a="1"/>
  <c r="X917" i="1"/>
  <c r="W917" i="1" a="1"/>
  <c r="V917" i="1" a="1"/>
  <c r="U917" i="1" a="1"/>
  <c r="T917" i="1" a="1"/>
  <c r="S917" i="1" a="1"/>
  <c r="R917" i="1" a="1"/>
  <c r="Q917" i="1" a="1"/>
  <c r="P917" i="1" a="1"/>
  <c r="Z916" i="1"/>
  <c r="Y916" i="1" a="1"/>
  <c r="X916" i="1"/>
  <c r="W916" i="1" a="1"/>
  <c r="V916" i="1" a="1"/>
  <c r="U916" i="1" a="1"/>
  <c r="T916" i="1" a="1"/>
  <c r="S916" i="1" a="1"/>
  <c r="R916" i="1" a="1"/>
  <c r="Q916" i="1" a="1"/>
  <c r="P916" i="1" a="1"/>
  <c r="Z915" i="1"/>
  <c r="Y915" i="1" a="1"/>
  <c r="X915" i="1"/>
  <c r="W915" i="1" a="1"/>
  <c r="V915" i="1" a="1"/>
  <c r="U915" i="1" a="1"/>
  <c r="T915" i="1" a="1"/>
  <c r="S915" i="1" a="1"/>
  <c r="R915" i="1" a="1"/>
  <c r="Q915" i="1" a="1"/>
  <c r="P915" i="1" a="1"/>
  <c r="Z914" i="1"/>
  <c r="Y914" i="1" a="1"/>
  <c r="X914" i="1"/>
  <c r="W914" i="1" a="1"/>
  <c r="V914" i="1" a="1"/>
  <c r="U914" i="1" a="1"/>
  <c r="T914" i="1" a="1"/>
  <c r="S914" i="1" a="1"/>
  <c r="R914" i="1" a="1"/>
  <c r="Q914" i="1" a="1"/>
  <c r="P914" i="1" a="1"/>
  <c r="Z913" i="1"/>
  <c r="Y913" i="1" a="1"/>
  <c r="X913" i="1"/>
  <c r="W913" i="1" a="1"/>
  <c r="V913" i="1" a="1"/>
  <c r="U913" i="1" a="1"/>
  <c r="T913" i="1" a="1"/>
  <c r="S913" i="1" a="1"/>
  <c r="R913" i="1" a="1"/>
  <c r="Q913" i="1" a="1"/>
  <c r="P913" i="1" a="1"/>
  <c r="Z912" i="1"/>
  <c r="Y912" i="1" a="1"/>
  <c r="X912" i="1"/>
  <c r="W912" i="1" a="1"/>
  <c r="V912" i="1" a="1"/>
  <c r="U912" i="1" a="1"/>
  <c r="T912" i="1" a="1"/>
  <c r="S912" i="1" a="1"/>
  <c r="R912" i="1" a="1"/>
  <c r="Q912" i="1" a="1"/>
  <c r="P912" i="1" a="1"/>
  <c r="Z911" i="1"/>
  <c r="Y911" i="1" a="1"/>
  <c r="X911" i="1"/>
  <c r="W911" i="1" a="1"/>
  <c r="V911" i="1" a="1"/>
  <c r="U911" i="1" a="1"/>
  <c r="T911" i="1" a="1"/>
  <c r="S911" i="1" a="1"/>
  <c r="R911" i="1" a="1"/>
  <c r="Q911" i="1" a="1"/>
  <c r="P911" i="1" a="1"/>
  <c r="Z910" i="1"/>
  <c r="Y910" i="1" a="1"/>
  <c r="X910" i="1"/>
  <c r="W910" i="1" a="1"/>
  <c r="V910" i="1" a="1"/>
  <c r="U910" i="1" a="1"/>
  <c r="T910" i="1" a="1"/>
  <c r="S910" i="1" a="1"/>
  <c r="R910" i="1" a="1"/>
  <c r="Q910" i="1" a="1"/>
  <c r="P910" i="1" a="1"/>
  <c r="Z909" i="1"/>
  <c r="Y909" i="1" a="1"/>
  <c r="X909" i="1"/>
  <c r="W909" i="1" a="1"/>
  <c r="V909" i="1" a="1"/>
  <c r="U909" i="1" a="1"/>
  <c r="T909" i="1" a="1"/>
  <c r="S909" i="1" a="1"/>
  <c r="R909" i="1" a="1"/>
  <c r="Q909" i="1" a="1"/>
  <c r="P909" i="1" a="1"/>
  <c r="Z908" i="1"/>
  <c r="Y908" i="1" a="1"/>
  <c r="X908" i="1"/>
  <c r="W908" i="1" a="1"/>
  <c r="V908" i="1" a="1"/>
  <c r="U908" i="1" a="1"/>
  <c r="T908" i="1" a="1"/>
  <c r="S908" i="1" a="1"/>
  <c r="R908" i="1" a="1"/>
  <c r="Q908" i="1" a="1"/>
  <c r="P908" i="1" a="1"/>
  <c r="Z907" i="1"/>
  <c r="Y907" i="1" a="1"/>
  <c r="X907" i="1"/>
  <c r="W907" i="1" a="1"/>
  <c r="V907" i="1" a="1"/>
  <c r="U907" i="1" a="1"/>
  <c r="T907" i="1" a="1"/>
  <c r="S907" i="1" a="1"/>
  <c r="R907" i="1" a="1"/>
  <c r="Q907" i="1" a="1"/>
  <c r="P907" i="1" a="1"/>
  <c r="Z906" i="1"/>
  <c r="Y906" i="1" a="1"/>
  <c r="X906" i="1"/>
  <c r="W906" i="1" a="1"/>
  <c r="V906" i="1" a="1"/>
  <c r="U906" i="1" a="1"/>
  <c r="T906" i="1" a="1"/>
  <c r="S906" i="1" a="1"/>
  <c r="R906" i="1" a="1"/>
  <c r="Q906" i="1" a="1"/>
  <c r="P906" i="1" a="1"/>
  <c r="Z905" i="1"/>
  <c r="Y905" i="1" a="1"/>
  <c r="X905" i="1"/>
  <c r="W905" i="1" a="1"/>
  <c r="V905" i="1" a="1"/>
  <c r="U905" i="1" a="1"/>
  <c r="T905" i="1" a="1"/>
  <c r="S905" i="1" a="1"/>
  <c r="R905" i="1" a="1"/>
  <c r="Q905" i="1" a="1"/>
  <c r="P905" i="1" a="1"/>
  <c r="Z904" i="1"/>
  <c r="Y904" i="1" a="1"/>
  <c r="X904" i="1"/>
  <c r="W904" i="1" a="1"/>
  <c r="V904" i="1" a="1"/>
  <c r="U904" i="1" a="1"/>
  <c r="T904" i="1" a="1"/>
  <c r="S904" i="1" a="1"/>
  <c r="R904" i="1" a="1"/>
  <c r="Q904" i="1" a="1"/>
  <c r="P904" i="1" a="1"/>
  <c r="Z903" i="1"/>
  <c r="Y903" i="1" a="1"/>
  <c r="X903" i="1"/>
  <c r="W903" i="1" a="1"/>
  <c r="V903" i="1" a="1"/>
  <c r="U903" i="1" a="1"/>
  <c r="T903" i="1" a="1"/>
  <c r="S903" i="1" a="1"/>
  <c r="R903" i="1" a="1"/>
  <c r="Q903" i="1" a="1"/>
  <c r="P903" i="1" a="1"/>
  <c r="Z902" i="1"/>
  <c r="Y902" i="1" a="1"/>
  <c r="X902" i="1"/>
  <c r="W902" i="1" a="1"/>
  <c r="V902" i="1" a="1"/>
  <c r="U902" i="1" a="1"/>
  <c r="T902" i="1" a="1"/>
  <c r="S902" i="1" a="1"/>
  <c r="R902" i="1" a="1"/>
  <c r="Q902" i="1" a="1"/>
  <c r="P902" i="1" a="1"/>
  <c r="Z901" i="1"/>
  <c r="Y901" i="1" a="1"/>
  <c r="X901" i="1"/>
  <c r="W901" i="1" a="1"/>
  <c r="V901" i="1" a="1"/>
  <c r="U901" i="1" a="1"/>
  <c r="T901" i="1" a="1"/>
  <c r="S901" i="1" a="1"/>
  <c r="R901" i="1" a="1"/>
  <c r="Q901" i="1" a="1"/>
  <c r="P901" i="1" a="1"/>
  <c r="Z900" i="1"/>
  <c r="Y900" i="1" a="1"/>
  <c r="X900" i="1"/>
  <c r="W900" i="1" a="1"/>
  <c r="V900" i="1" a="1"/>
  <c r="U900" i="1" a="1"/>
  <c r="T900" i="1" a="1"/>
  <c r="S900" i="1" a="1"/>
  <c r="R900" i="1" a="1"/>
  <c r="Q900" i="1" a="1"/>
  <c r="P900" i="1" a="1"/>
  <c r="Z899" i="1"/>
  <c r="Y899" i="1" a="1"/>
  <c r="X899" i="1"/>
  <c r="W899" i="1" a="1"/>
  <c r="V899" i="1" a="1"/>
  <c r="U899" i="1" a="1"/>
  <c r="T899" i="1" a="1"/>
  <c r="S899" i="1" a="1"/>
  <c r="R899" i="1" a="1"/>
  <c r="Q899" i="1" a="1"/>
  <c r="P899" i="1" a="1"/>
  <c r="Z898" i="1"/>
  <c r="Y898" i="1" a="1"/>
  <c r="X898" i="1"/>
  <c r="W898" i="1" a="1"/>
  <c r="V898" i="1" a="1"/>
  <c r="U898" i="1" a="1"/>
  <c r="T898" i="1" a="1"/>
  <c r="S898" i="1" a="1"/>
  <c r="R898" i="1" a="1"/>
  <c r="Q898" i="1" a="1"/>
  <c r="P898" i="1" a="1"/>
  <c r="Z897" i="1"/>
  <c r="Y897" i="1" a="1"/>
  <c r="X897" i="1"/>
  <c r="W897" i="1" a="1"/>
  <c r="V897" i="1" a="1"/>
  <c r="U897" i="1" a="1"/>
  <c r="T897" i="1" a="1"/>
  <c r="S897" i="1" a="1"/>
  <c r="R897" i="1" a="1"/>
  <c r="Q897" i="1" a="1"/>
  <c r="P897" i="1" a="1"/>
  <c r="Z896" i="1"/>
  <c r="Y896" i="1" a="1"/>
  <c r="X896" i="1"/>
  <c r="W896" i="1" a="1"/>
  <c r="V896" i="1" a="1"/>
  <c r="U896" i="1" a="1"/>
  <c r="T896" i="1" a="1"/>
  <c r="S896" i="1" a="1"/>
  <c r="R896" i="1" a="1"/>
  <c r="Q896" i="1" a="1"/>
  <c r="P896" i="1" a="1"/>
  <c r="Z895" i="1"/>
  <c r="Y895" i="1" a="1"/>
  <c r="X895" i="1"/>
  <c r="W895" i="1" a="1"/>
  <c r="V895" i="1" a="1"/>
  <c r="U895" i="1" a="1"/>
  <c r="T895" i="1" a="1"/>
  <c r="S895" i="1" a="1"/>
  <c r="R895" i="1" a="1"/>
  <c r="Q895" i="1" a="1"/>
  <c r="P895" i="1" a="1"/>
  <c r="Z894" i="1"/>
  <c r="Y894" i="1" a="1"/>
  <c r="X894" i="1"/>
  <c r="W894" i="1" a="1"/>
  <c r="V894" i="1" a="1"/>
  <c r="U894" i="1" a="1"/>
  <c r="T894" i="1" a="1"/>
  <c r="S894" i="1" a="1"/>
  <c r="R894" i="1" a="1"/>
  <c r="Q894" i="1" a="1"/>
  <c r="P894" i="1" a="1"/>
  <c r="Z893" i="1"/>
  <c r="Y893" i="1" a="1"/>
  <c r="X893" i="1"/>
  <c r="W893" i="1" a="1"/>
  <c r="V893" i="1" a="1"/>
  <c r="U893" i="1" a="1"/>
  <c r="T893" i="1" a="1"/>
  <c r="S893" i="1" a="1"/>
  <c r="R893" i="1" a="1"/>
  <c r="Q893" i="1" a="1"/>
  <c r="P893" i="1" a="1"/>
  <c r="Z892" i="1"/>
  <c r="Y892" i="1" a="1"/>
  <c r="X892" i="1"/>
  <c r="W892" i="1" a="1"/>
  <c r="V892" i="1" a="1"/>
  <c r="U892" i="1" a="1"/>
  <c r="T892" i="1" a="1"/>
  <c r="S892" i="1" a="1"/>
  <c r="R892" i="1" a="1"/>
  <c r="Q892" i="1" a="1"/>
  <c r="P892" i="1" a="1"/>
  <c r="Z891" i="1"/>
  <c r="Y891" i="1" a="1"/>
  <c r="X891" i="1"/>
  <c r="W891" i="1" a="1"/>
  <c r="V891" i="1" a="1"/>
  <c r="U891" i="1" a="1"/>
  <c r="T891" i="1" a="1"/>
  <c r="S891" i="1" a="1"/>
  <c r="R891" i="1" a="1"/>
  <c r="Q891" i="1" a="1"/>
  <c r="P891" i="1" a="1"/>
  <c r="Z890" i="1"/>
  <c r="Y890" i="1" a="1"/>
  <c r="X890" i="1"/>
  <c r="W890" i="1" a="1"/>
  <c r="V890" i="1" a="1"/>
  <c r="U890" i="1" a="1"/>
  <c r="T890" i="1" a="1"/>
  <c r="S890" i="1" a="1"/>
  <c r="R890" i="1" a="1"/>
  <c r="Q890" i="1" a="1"/>
  <c r="P890" i="1" a="1"/>
  <c r="Z889" i="1"/>
  <c r="Y889" i="1" a="1"/>
  <c r="X889" i="1"/>
  <c r="W889" i="1" a="1"/>
  <c r="V889" i="1" a="1"/>
  <c r="U889" i="1" a="1"/>
  <c r="T889" i="1" a="1"/>
  <c r="S889" i="1" a="1"/>
  <c r="R889" i="1" a="1"/>
  <c r="Q889" i="1" a="1"/>
  <c r="P889" i="1" a="1"/>
  <c r="Z888" i="1"/>
  <c r="Y888" i="1" a="1"/>
  <c r="X888" i="1"/>
  <c r="W888" i="1" a="1"/>
  <c r="V888" i="1" a="1"/>
  <c r="U888" i="1" a="1"/>
  <c r="T888" i="1" a="1"/>
  <c r="S888" i="1" a="1"/>
  <c r="R888" i="1" a="1"/>
  <c r="Q888" i="1" a="1"/>
  <c r="P888" i="1" a="1"/>
  <c r="Z887" i="1"/>
  <c r="Y887" i="1" a="1"/>
  <c r="X887" i="1"/>
  <c r="W887" i="1" a="1"/>
  <c r="V887" i="1" a="1"/>
  <c r="U887" i="1" a="1"/>
  <c r="T887" i="1" a="1"/>
  <c r="S887" i="1" a="1"/>
  <c r="R887" i="1" a="1"/>
  <c r="Q887" i="1" a="1"/>
  <c r="P887" i="1" a="1"/>
  <c r="Z886" i="1"/>
  <c r="Y886" i="1" a="1"/>
  <c r="X886" i="1"/>
  <c r="W886" i="1" a="1"/>
  <c r="V886" i="1" a="1"/>
  <c r="U886" i="1" a="1"/>
  <c r="T886" i="1" a="1"/>
  <c r="S886" i="1" a="1"/>
  <c r="R886" i="1" a="1"/>
  <c r="Q886" i="1" a="1"/>
  <c r="P886" i="1" a="1"/>
  <c r="Z885" i="1"/>
  <c r="Y885" i="1" a="1"/>
  <c r="X885" i="1"/>
  <c r="W885" i="1" a="1"/>
  <c r="V885" i="1" a="1"/>
  <c r="U885" i="1" a="1"/>
  <c r="T885" i="1" a="1"/>
  <c r="S885" i="1" a="1"/>
  <c r="R885" i="1" a="1"/>
  <c r="Q885" i="1" a="1"/>
  <c r="P885" i="1" a="1"/>
  <c r="Z884" i="1"/>
  <c r="Y884" i="1" a="1"/>
  <c r="X884" i="1"/>
  <c r="W884" i="1" a="1"/>
  <c r="V884" i="1" a="1"/>
  <c r="U884" i="1" a="1"/>
  <c r="T884" i="1" a="1"/>
  <c r="S884" i="1" a="1"/>
  <c r="R884" i="1" a="1"/>
  <c r="Q884" i="1" a="1"/>
  <c r="P884" i="1" a="1"/>
  <c r="Z883" i="1"/>
  <c r="Y883" i="1" a="1"/>
  <c r="X883" i="1"/>
  <c r="W883" i="1" a="1"/>
  <c r="V883" i="1" a="1"/>
  <c r="U883" i="1" a="1"/>
  <c r="T883" i="1" a="1"/>
  <c r="S883" i="1" a="1"/>
  <c r="R883" i="1" a="1"/>
  <c r="Q883" i="1" a="1"/>
  <c r="P883" i="1" a="1"/>
  <c r="Z882" i="1"/>
  <c r="Y882" i="1" a="1"/>
  <c r="X882" i="1"/>
  <c r="W882" i="1" a="1"/>
  <c r="V882" i="1" a="1"/>
  <c r="U882" i="1" a="1"/>
  <c r="T882" i="1" a="1"/>
  <c r="S882" i="1" a="1"/>
  <c r="R882" i="1" a="1"/>
  <c r="Q882" i="1" a="1"/>
  <c r="P882" i="1" a="1"/>
  <c r="Z881" i="1"/>
  <c r="Y881" i="1" a="1"/>
  <c r="X881" i="1"/>
  <c r="W881" i="1" a="1"/>
  <c r="V881" i="1" a="1"/>
  <c r="U881" i="1" a="1"/>
  <c r="T881" i="1" a="1"/>
  <c r="S881" i="1" a="1"/>
  <c r="R881" i="1" a="1"/>
  <c r="Q881" i="1" a="1"/>
  <c r="P881" i="1" a="1"/>
  <c r="Z880" i="1"/>
  <c r="Y880" i="1" a="1"/>
  <c r="X880" i="1"/>
  <c r="W880" i="1" a="1"/>
  <c r="V880" i="1" a="1"/>
  <c r="U880" i="1" a="1"/>
  <c r="T880" i="1" a="1"/>
  <c r="S880" i="1" a="1"/>
  <c r="R880" i="1" a="1"/>
  <c r="Q880" i="1" a="1"/>
  <c r="P880" i="1" a="1"/>
  <c r="Z879" i="1"/>
  <c r="Y879" i="1" a="1"/>
  <c r="X879" i="1"/>
  <c r="W879" i="1" a="1"/>
  <c r="V879" i="1" a="1"/>
  <c r="U879" i="1" a="1"/>
  <c r="T879" i="1" a="1"/>
  <c r="S879" i="1" a="1"/>
  <c r="R879" i="1" a="1"/>
  <c r="Q879" i="1" a="1"/>
  <c r="P879" i="1" a="1"/>
  <c r="Z878" i="1"/>
  <c r="Y878" i="1" a="1"/>
  <c r="X878" i="1"/>
  <c r="W878" i="1" a="1"/>
  <c r="V878" i="1" a="1"/>
  <c r="U878" i="1" a="1"/>
  <c r="T878" i="1" a="1"/>
  <c r="S878" i="1" a="1"/>
  <c r="R878" i="1" a="1"/>
  <c r="Q878" i="1" a="1"/>
  <c r="P878" i="1" a="1"/>
  <c r="Z877" i="1"/>
  <c r="Y877" i="1" a="1"/>
  <c r="X877" i="1"/>
  <c r="W877" i="1" a="1"/>
  <c r="V877" i="1" a="1"/>
  <c r="U877" i="1" a="1"/>
  <c r="T877" i="1" a="1"/>
  <c r="S877" i="1" a="1"/>
  <c r="R877" i="1" a="1"/>
  <c r="Q877" i="1" a="1"/>
  <c r="P877" i="1" a="1"/>
  <c r="Z876" i="1"/>
  <c r="Y876" i="1" a="1"/>
  <c r="X876" i="1"/>
  <c r="W876" i="1" a="1"/>
  <c r="V876" i="1" a="1"/>
  <c r="U876" i="1" a="1"/>
  <c r="T876" i="1" a="1"/>
  <c r="S876" i="1" a="1"/>
  <c r="R876" i="1" a="1"/>
  <c r="Q876" i="1" a="1"/>
  <c r="P876" i="1" a="1"/>
  <c r="Z875" i="1"/>
  <c r="Y875" i="1" a="1"/>
  <c r="X875" i="1"/>
  <c r="W875" i="1" a="1"/>
  <c r="V875" i="1" a="1"/>
  <c r="U875" i="1" a="1"/>
  <c r="T875" i="1" a="1"/>
  <c r="S875" i="1" a="1"/>
  <c r="R875" i="1" a="1"/>
  <c r="Q875" i="1" a="1"/>
  <c r="P875" i="1" a="1"/>
  <c r="Z874" i="1"/>
  <c r="Y874" i="1" a="1"/>
  <c r="X874" i="1"/>
  <c r="W874" i="1" a="1"/>
  <c r="V874" i="1" a="1"/>
  <c r="U874" i="1" a="1"/>
  <c r="T874" i="1" a="1"/>
  <c r="S874" i="1" a="1"/>
  <c r="R874" i="1" a="1"/>
  <c r="Q874" i="1" a="1"/>
  <c r="P874" i="1" a="1"/>
  <c r="Z873" i="1"/>
  <c r="Y873" i="1" a="1"/>
  <c r="X873" i="1"/>
  <c r="W873" i="1" a="1"/>
  <c r="V873" i="1" a="1"/>
  <c r="U873" i="1" a="1"/>
  <c r="T873" i="1" a="1"/>
  <c r="S873" i="1" a="1"/>
  <c r="R873" i="1" a="1"/>
  <c r="Q873" i="1" a="1"/>
  <c r="P873" i="1" a="1"/>
  <c r="Z872" i="1"/>
  <c r="Y872" i="1" a="1"/>
  <c r="X872" i="1"/>
  <c r="W872" i="1" a="1"/>
  <c r="V872" i="1" a="1"/>
  <c r="U872" i="1" a="1"/>
  <c r="T872" i="1" a="1"/>
  <c r="S872" i="1" a="1"/>
  <c r="R872" i="1" a="1"/>
  <c r="Q872" i="1" a="1"/>
  <c r="P872" i="1" a="1"/>
  <c r="Z871" i="1"/>
  <c r="Y871" i="1" a="1"/>
  <c r="X871" i="1"/>
  <c r="W871" i="1" a="1"/>
  <c r="V871" i="1" a="1"/>
  <c r="U871" i="1" a="1"/>
  <c r="T871" i="1" a="1"/>
  <c r="S871" i="1" a="1"/>
  <c r="R871" i="1" a="1"/>
  <c r="Q871" i="1" a="1"/>
  <c r="P871" i="1" a="1"/>
  <c r="Z870" i="1"/>
  <c r="Y870" i="1" a="1"/>
  <c r="X870" i="1"/>
  <c r="W870" i="1" a="1"/>
  <c r="V870" i="1" a="1"/>
  <c r="U870" i="1" a="1"/>
  <c r="T870" i="1" a="1"/>
  <c r="S870" i="1" a="1"/>
  <c r="R870" i="1" a="1"/>
  <c r="Q870" i="1" a="1"/>
  <c r="P870" i="1" a="1"/>
  <c r="Z869" i="1"/>
  <c r="Y869" i="1" a="1"/>
  <c r="X869" i="1"/>
  <c r="W869" i="1" a="1"/>
  <c r="V869" i="1" a="1"/>
  <c r="U869" i="1" a="1"/>
  <c r="T869" i="1" a="1"/>
  <c r="S869" i="1" a="1"/>
  <c r="R869" i="1" a="1"/>
  <c r="Q869" i="1" a="1"/>
  <c r="P869" i="1" a="1"/>
  <c r="Z868" i="1"/>
  <c r="Y868" i="1" a="1"/>
  <c r="X868" i="1"/>
  <c r="W868" i="1" a="1"/>
  <c r="V868" i="1" a="1"/>
  <c r="U868" i="1" a="1"/>
  <c r="T868" i="1" a="1"/>
  <c r="S868" i="1" a="1"/>
  <c r="R868" i="1" a="1"/>
  <c r="Q868" i="1" a="1"/>
  <c r="P868" i="1" a="1"/>
  <c r="Z867" i="1"/>
  <c r="Y867" i="1" a="1"/>
  <c r="X867" i="1"/>
  <c r="W867" i="1" a="1"/>
  <c r="V867" i="1" a="1"/>
  <c r="U867" i="1" a="1"/>
  <c r="T867" i="1" a="1"/>
  <c r="S867" i="1" a="1"/>
  <c r="R867" i="1" a="1"/>
  <c r="Q867" i="1" a="1"/>
  <c r="P867" i="1" a="1"/>
  <c r="Z866" i="1"/>
  <c r="Y866" i="1" a="1"/>
  <c r="X866" i="1"/>
  <c r="W866" i="1" a="1"/>
  <c r="V866" i="1" a="1"/>
  <c r="U866" i="1" a="1"/>
  <c r="T866" i="1" a="1"/>
  <c r="S866" i="1" a="1"/>
  <c r="R866" i="1" a="1"/>
  <c r="Q866" i="1" a="1"/>
  <c r="P866" i="1" a="1"/>
  <c r="Z865" i="1"/>
  <c r="Y865" i="1" a="1"/>
  <c r="X865" i="1"/>
  <c r="W865" i="1" a="1"/>
  <c r="V865" i="1" a="1"/>
  <c r="U865" i="1" a="1"/>
  <c r="T865" i="1" a="1"/>
  <c r="S865" i="1" a="1"/>
  <c r="R865" i="1" a="1"/>
  <c r="Q865" i="1" a="1"/>
  <c r="P865" i="1" a="1"/>
  <c r="Z864" i="1"/>
  <c r="Y864" i="1" a="1"/>
  <c r="X864" i="1"/>
  <c r="W864" i="1" a="1"/>
  <c r="V864" i="1" a="1"/>
  <c r="U864" i="1" a="1"/>
  <c r="T864" i="1" a="1"/>
  <c r="S864" i="1" a="1"/>
  <c r="R864" i="1" a="1"/>
  <c r="Q864" i="1" a="1"/>
  <c r="P864" i="1" a="1"/>
  <c r="Z863" i="1"/>
  <c r="Y863" i="1" a="1"/>
  <c r="X863" i="1"/>
  <c r="W863" i="1" a="1"/>
  <c r="V863" i="1" a="1"/>
  <c r="U863" i="1" a="1"/>
  <c r="T863" i="1" a="1"/>
  <c r="S863" i="1" a="1"/>
  <c r="R863" i="1" a="1"/>
  <c r="Q863" i="1" a="1"/>
  <c r="P863" i="1" a="1"/>
  <c r="Z862" i="1"/>
  <c r="Y862" i="1" a="1"/>
  <c r="X862" i="1"/>
  <c r="W862" i="1" a="1"/>
  <c r="V862" i="1" a="1"/>
  <c r="U862" i="1" a="1"/>
  <c r="T862" i="1" a="1"/>
  <c r="S862" i="1" a="1"/>
  <c r="R862" i="1" a="1"/>
  <c r="Q862" i="1" a="1"/>
  <c r="P862" i="1" a="1"/>
  <c r="Z861" i="1"/>
  <c r="Y861" i="1" a="1"/>
  <c r="X861" i="1"/>
  <c r="W861" i="1" a="1"/>
  <c r="V861" i="1" a="1"/>
  <c r="U861" i="1" a="1"/>
  <c r="T861" i="1" a="1"/>
  <c r="S861" i="1" a="1"/>
  <c r="R861" i="1" a="1"/>
  <c r="Q861" i="1" a="1"/>
  <c r="P861" i="1" a="1"/>
  <c r="Z860" i="1"/>
  <c r="Y860" i="1" a="1"/>
  <c r="X860" i="1"/>
  <c r="W860" i="1" a="1"/>
  <c r="V860" i="1" a="1"/>
  <c r="U860" i="1" a="1"/>
  <c r="T860" i="1" a="1"/>
  <c r="S860" i="1" a="1"/>
  <c r="R860" i="1" a="1"/>
  <c r="Q860" i="1" a="1"/>
  <c r="P860" i="1" a="1"/>
  <c r="Z859" i="1"/>
  <c r="Y859" i="1" a="1"/>
  <c r="X859" i="1"/>
  <c r="W859" i="1" a="1"/>
  <c r="V859" i="1" a="1"/>
  <c r="U859" i="1" a="1"/>
  <c r="T859" i="1" a="1"/>
  <c r="S859" i="1" a="1"/>
  <c r="R859" i="1" a="1"/>
  <c r="Q859" i="1" a="1"/>
  <c r="P859" i="1" a="1"/>
  <c r="Z858" i="1"/>
  <c r="Y858" i="1" a="1"/>
  <c r="X858" i="1"/>
  <c r="W858" i="1" a="1"/>
  <c r="V858" i="1" a="1"/>
  <c r="U858" i="1" a="1"/>
  <c r="T858" i="1" a="1"/>
  <c r="S858" i="1" a="1"/>
  <c r="R858" i="1" a="1"/>
  <c r="Q858" i="1" a="1"/>
  <c r="P858" i="1" a="1"/>
  <c r="Z857" i="1"/>
  <c r="Y857" i="1" a="1"/>
  <c r="X857" i="1"/>
  <c r="W857" i="1" a="1"/>
  <c r="V857" i="1" a="1"/>
  <c r="U857" i="1" a="1"/>
  <c r="T857" i="1" a="1"/>
  <c r="S857" i="1" a="1"/>
  <c r="R857" i="1" a="1"/>
  <c r="Q857" i="1" a="1"/>
  <c r="P857" i="1" a="1"/>
  <c r="Z856" i="1"/>
  <c r="Y856" i="1" a="1"/>
  <c r="X856" i="1"/>
  <c r="W856" i="1" a="1"/>
  <c r="V856" i="1" a="1"/>
  <c r="U856" i="1" a="1"/>
  <c r="T856" i="1" a="1"/>
  <c r="S856" i="1" a="1"/>
  <c r="R856" i="1" a="1"/>
  <c r="Q856" i="1" a="1"/>
  <c r="P856" i="1" a="1"/>
  <c r="Z855" i="1"/>
  <c r="Y855" i="1" a="1"/>
  <c r="X855" i="1"/>
  <c r="W855" i="1" a="1"/>
  <c r="V855" i="1" a="1"/>
  <c r="U855" i="1" a="1"/>
  <c r="T855" i="1" a="1"/>
  <c r="S855" i="1" a="1"/>
  <c r="R855" i="1" a="1"/>
  <c r="Q855" i="1" a="1"/>
  <c r="P855" i="1" a="1"/>
  <c r="Z854" i="1"/>
  <c r="Y854" i="1" a="1"/>
  <c r="X854" i="1"/>
  <c r="W854" i="1" a="1"/>
  <c r="V854" i="1" a="1"/>
  <c r="U854" i="1" a="1"/>
  <c r="T854" i="1" a="1"/>
  <c r="S854" i="1" a="1"/>
  <c r="R854" i="1" a="1"/>
  <c r="Q854" i="1" a="1"/>
  <c r="P854" i="1" a="1"/>
  <c r="Z853" i="1"/>
  <c r="Y853" i="1" a="1"/>
  <c r="X853" i="1"/>
  <c r="W853" i="1" a="1"/>
  <c r="V853" i="1" a="1"/>
  <c r="U853" i="1" a="1"/>
  <c r="T853" i="1" a="1"/>
  <c r="S853" i="1" a="1"/>
  <c r="R853" i="1" a="1"/>
  <c r="Q853" i="1" a="1"/>
  <c r="P853" i="1" a="1"/>
  <c r="Z852" i="1"/>
  <c r="Y852" i="1" a="1"/>
  <c r="X852" i="1"/>
  <c r="W852" i="1" a="1"/>
  <c r="V852" i="1" a="1"/>
  <c r="U852" i="1" a="1"/>
  <c r="T852" i="1" a="1"/>
  <c r="S852" i="1" a="1"/>
  <c r="R852" i="1" a="1"/>
  <c r="Q852" i="1" a="1"/>
  <c r="P852" i="1" a="1"/>
  <c r="Z851" i="1"/>
  <c r="Y851" i="1" a="1"/>
  <c r="X851" i="1"/>
  <c r="W851" i="1" a="1"/>
  <c r="V851" i="1" a="1"/>
  <c r="U851" i="1" a="1"/>
  <c r="T851" i="1" a="1"/>
  <c r="S851" i="1" a="1"/>
  <c r="R851" i="1" a="1"/>
  <c r="Q851" i="1" a="1"/>
  <c r="P851" i="1" a="1"/>
  <c r="Z850" i="1"/>
  <c r="Y850" i="1" a="1"/>
  <c r="X850" i="1"/>
  <c r="W850" i="1" a="1"/>
  <c r="V850" i="1" a="1"/>
  <c r="U850" i="1" a="1"/>
  <c r="T850" i="1" a="1"/>
  <c r="S850" i="1" a="1"/>
  <c r="R850" i="1" a="1"/>
  <c r="Q850" i="1" a="1"/>
  <c r="P850" i="1" a="1"/>
  <c r="Z849" i="1"/>
  <c r="Y849" i="1" a="1"/>
  <c r="X849" i="1"/>
  <c r="W849" i="1" a="1"/>
  <c r="V849" i="1" a="1"/>
  <c r="U849" i="1" a="1"/>
  <c r="T849" i="1" a="1"/>
  <c r="S849" i="1" a="1"/>
  <c r="R849" i="1" a="1"/>
  <c r="Q849" i="1" a="1"/>
  <c r="P849" i="1" a="1"/>
  <c r="Z848" i="1"/>
  <c r="Y848" i="1" a="1"/>
  <c r="X848" i="1"/>
  <c r="W848" i="1" a="1"/>
  <c r="V848" i="1" a="1"/>
  <c r="U848" i="1" a="1"/>
  <c r="T848" i="1" a="1"/>
  <c r="S848" i="1" a="1"/>
  <c r="R848" i="1" a="1"/>
  <c r="Q848" i="1" a="1"/>
  <c r="P848" i="1" a="1"/>
  <c r="Z847" i="1"/>
  <c r="Y847" i="1" a="1"/>
  <c r="X847" i="1"/>
  <c r="W847" i="1" a="1"/>
  <c r="V847" i="1" a="1"/>
  <c r="U847" i="1" a="1"/>
  <c r="T847" i="1" a="1"/>
  <c r="S847" i="1" a="1"/>
  <c r="R847" i="1" a="1"/>
  <c r="Q847" i="1" a="1"/>
  <c r="P847" i="1" a="1"/>
  <c r="Z846" i="1"/>
  <c r="Y846" i="1" a="1"/>
  <c r="X846" i="1"/>
  <c r="W846" i="1" a="1"/>
  <c r="V846" i="1" a="1"/>
  <c r="U846" i="1" a="1"/>
  <c r="T846" i="1" a="1"/>
  <c r="S846" i="1" a="1"/>
  <c r="R846" i="1" a="1"/>
  <c r="Q846" i="1" a="1"/>
  <c r="P846" i="1" a="1"/>
  <c r="Z845" i="1"/>
  <c r="Y845" i="1" a="1"/>
  <c r="X845" i="1"/>
  <c r="W845" i="1" a="1"/>
  <c r="V845" i="1" a="1"/>
  <c r="U845" i="1" a="1"/>
  <c r="T845" i="1" a="1"/>
  <c r="S845" i="1" a="1"/>
  <c r="R845" i="1" a="1"/>
  <c r="Q845" i="1" a="1"/>
  <c r="P845" i="1" a="1"/>
  <c r="Z844" i="1"/>
  <c r="Y844" i="1" a="1"/>
  <c r="X844" i="1"/>
  <c r="W844" i="1" a="1"/>
  <c r="V844" i="1" a="1"/>
  <c r="U844" i="1" a="1"/>
  <c r="T844" i="1" a="1"/>
  <c r="S844" i="1" a="1"/>
  <c r="R844" i="1" a="1"/>
  <c r="Q844" i="1" a="1"/>
  <c r="P844" i="1" a="1"/>
  <c r="Z843" i="1"/>
  <c r="Y843" i="1" a="1"/>
  <c r="X843" i="1"/>
  <c r="W843" i="1" a="1"/>
  <c r="V843" i="1" a="1"/>
  <c r="U843" i="1" a="1"/>
  <c r="T843" i="1" a="1"/>
  <c r="S843" i="1" a="1"/>
  <c r="R843" i="1" a="1"/>
  <c r="Q843" i="1" a="1"/>
  <c r="P843" i="1" a="1"/>
  <c r="Z842" i="1"/>
  <c r="Y842" i="1" a="1"/>
  <c r="X842" i="1"/>
  <c r="W842" i="1" a="1"/>
  <c r="V842" i="1" a="1"/>
  <c r="U842" i="1" a="1"/>
  <c r="T842" i="1" a="1"/>
  <c r="S842" i="1" a="1"/>
  <c r="R842" i="1" a="1"/>
  <c r="Q842" i="1" a="1"/>
  <c r="P842" i="1" a="1"/>
  <c r="Z841" i="1"/>
  <c r="Y841" i="1" a="1"/>
  <c r="X841" i="1"/>
  <c r="W841" i="1" a="1"/>
  <c r="V841" i="1" a="1"/>
  <c r="U841" i="1" a="1"/>
  <c r="T841" i="1" a="1"/>
  <c r="S841" i="1" a="1"/>
  <c r="R841" i="1" a="1"/>
  <c r="Q841" i="1" a="1"/>
  <c r="P841" i="1" a="1"/>
  <c r="Z840" i="1"/>
  <c r="Y840" i="1" a="1"/>
  <c r="X840" i="1"/>
  <c r="W840" i="1" a="1"/>
  <c r="V840" i="1" a="1"/>
  <c r="U840" i="1" a="1"/>
  <c r="T840" i="1" a="1"/>
  <c r="S840" i="1" a="1"/>
  <c r="R840" i="1" a="1"/>
  <c r="Q840" i="1" a="1"/>
  <c r="P840" i="1" a="1"/>
  <c r="Z839" i="1"/>
  <c r="Y839" i="1" a="1"/>
  <c r="X839" i="1"/>
  <c r="W839" i="1" a="1"/>
  <c r="V839" i="1" a="1"/>
  <c r="U839" i="1" a="1"/>
  <c r="T839" i="1" a="1"/>
  <c r="S839" i="1" a="1"/>
  <c r="R839" i="1" a="1"/>
  <c r="Q839" i="1" a="1"/>
  <c r="P839" i="1" a="1"/>
  <c r="Z838" i="1"/>
  <c r="Y838" i="1" a="1"/>
  <c r="X838" i="1"/>
  <c r="W838" i="1" a="1"/>
  <c r="V838" i="1" a="1"/>
  <c r="U838" i="1" a="1"/>
  <c r="T838" i="1" a="1"/>
  <c r="S838" i="1" a="1"/>
  <c r="R838" i="1" a="1"/>
  <c r="Q838" i="1" a="1"/>
  <c r="P838" i="1" a="1"/>
  <c r="Z837" i="1"/>
  <c r="Y837" i="1" a="1"/>
  <c r="X837" i="1"/>
  <c r="W837" i="1" a="1"/>
  <c r="V837" i="1" a="1"/>
  <c r="U837" i="1" a="1"/>
  <c r="T837" i="1" a="1"/>
  <c r="S837" i="1" a="1"/>
  <c r="R837" i="1" a="1"/>
  <c r="Q837" i="1" a="1"/>
  <c r="P837" i="1" a="1"/>
  <c r="Z836" i="1"/>
  <c r="Y836" i="1" a="1"/>
  <c r="X836" i="1"/>
  <c r="W836" i="1" a="1"/>
  <c r="V836" i="1" a="1"/>
  <c r="U836" i="1" a="1"/>
  <c r="T836" i="1" a="1"/>
  <c r="S836" i="1" a="1"/>
  <c r="R836" i="1" a="1"/>
  <c r="Q836" i="1" a="1"/>
  <c r="P836" i="1" a="1"/>
  <c r="Z835" i="1"/>
  <c r="Y835" i="1" a="1"/>
  <c r="X835" i="1"/>
  <c r="W835" i="1" a="1"/>
  <c r="V835" i="1" a="1"/>
  <c r="U835" i="1" a="1"/>
  <c r="T835" i="1" a="1"/>
  <c r="S835" i="1" a="1"/>
  <c r="R835" i="1" a="1"/>
  <c r="Q835" i="1" a="1"/>
  <c r="P835" i="1" a="1"/>
  <c r="Z834" i="1"/>
  <c r="Y834" i="1" a="1"/>
  <c r="X834" i="1"/>
  <c r="W834" i="1" a="1"/>
  <c r="V834" i="1" a="1"/>
  <c r="U834" i="1" a="1"/>
  <c r="T834" i="1" a="1"/>
  <c r="S834" i="1" a="1"/>
  <c r="R834" i="1" a="1"/>
  <c r="Q834" i="1" a="1"/>
  <c r="P834" i="1" a="1"/>
  <c r="Z833" i="1"/>
  <c r="Y833" i="1" a="1"/>
  <c r="X833" i="1"/>
  <c r="W833" i="1" a="1"/>
  <c r="V833" i="1" a="1"/>
  <c r="U833" i="1" a="1"/>
  <c r="T833" i="1" a="1"/>
  <c r="S833" i="1" a="1"/>
  <c r="R833" i="1" a="1"/>
  <c r="Q833" i="1" a="1"/>
  <c r="P833" i="1" a="1"/>
  <c r="Z832" i="1"/>
  <c r="Y832" i="1" a="1"/>
  <c r="X832" i="1"/>
  <c r="W832" i="1" a="1"/>
  <c r="V832" i="1" a="1"/>
  <c r="U832" i="1" a="1"/>
  <c r="T832" i="1" a="1"/>
  <c r="S832" i="1" a="1"/>
  <c r="R832" i="1" a="1"/>
  <c r="Q832" i="1" a="1"/>
  <c r="P832" i="1" a="1"/>
  <c r="Z831" i="1"/>
  <c r="Y831" i="1" a="1"/>
  <c r="X831" i="1"/>
  <c r="W831" i="1" a="1"/>
  <c r="V831" i="1" a="1"/>
  <c r="U831" i="1" a="1"/>
  <c r="T831" i="1" a="1"/>
  <c r="S831" i="1" a="1"/>
  <c r="R831" i="1" a="1"/>
  <c r="Q831" i="1" a="1"/>
  <c r="P831" i="1" a="1"/>
  <c r="Z830" i="1"/>
  <c r="Y830" i="1" a="1"/>
  <c r="X830" i="1"/>
  <c r="W830" i="1" a="1"/>
  <c r="V830" i="1" a="1"/>
  <c r="U830" i="1" a="1"/>
  <c r="T830" i="1" a="1"/>
  <c r="S830" i="1" a="1"/>
  <c r="R830" i="1" a="1"/>
  <c r="Q830" i="1" a="1"/>
  <c r="P830" i="1" a="1"/>
  <c r="Z829" i="1"/>
  <c r="Y829" i="1" a="1"/>
  <c r="X829" i="1"/>
  <c r="W829" i="1" a="1"/>
  <c r="V829" i="1" a="1"/>
  <c r="U829" i="1" a="1"/>
  <c r="T829" i="1" a="1"/>
  <c r="S829" i="1" a="1"/>
  <c r="R829" i="1" a="1"/>
  <c r="Q829" i="1" a="1"/>
  <c r="P829" i="1" a="1"/>
  <c r="Z828" i="1"/>
  <c r="Y828" i="1" a="1"/>
  <c r="X828" i="1"/>
  <c r="W828" i="1" a="1"/>
  <c r="V828" i="1" a="1"/>
  <c r="U828" i="1" a="1"/>
  <c r="T828" i="1" a="1"/>
  <c r="S828" i="1" a="1"/>
  <c r="R828" i="1" a="1"/>
  <c r="Q828" i="1" a="1"/>
  <c r="P828" i="1" a="1"/>
  <c r="Z827" i="1"/>
  <c r="Y827" i="1" a="1"/>
  <c r="X827" i="1"/>
  <c r="W827" i="1" a="1"/>
  <c r="V827" i="1" a="1"/>
  <c r="U827" i="1" a="1"/>
  <c r="T827" i="1" a="1"/>
  <c r="S827" i="1" a="1"/>
  <c r="R827" i="1" a="1"/>
  <c r="Q827" i="1" a="1"/>
  <c r="P827" i="1" a="1"/>
  <c r="Z826" i="1"/>
  <c r="Y826" i="1" a="1"/>
  <c r="X826" i="1"/>
  <c r="W826" i="1" a="1"/>
  <c r="V826" i="1" a="1"/>
  <c r="U826" i="1" a="1"/>
  <c r="T826" i="1" a="1"/>
  <c r="S826" i="1" a="1"/>
  <c r="R826" i="1" a="1"/>
  <c r="Q826" i="1" a="1"/>
  <c r="P826" i="1" a="1"/>
  <c r="Z825" i="1"/>
  <c r="Y825" i="1" a="1"/>
  <c r="X825" i="1"/>
  <c r="W825" i="1" a="1"/>
  <c r="V825" i="1" a="1"/>
  <c r="U825" i="1" a="1"/>
  <c r="T825" i="1" a="1"/>
  <c r="S825" i="1" a="1"/>
  <c r="R825" i="1" a="1"/>
  <c r="Q825" i="1" a="1"/>
  <c r="P825" i="1" a="1"/>
  <c r="Z824" i="1"/>
  <c r="Y824" i="1" a="1"/>
  <c r="X824" i="1"/>
  <c r="W824" i="1" a="1"/>
  <c r="V824" i="1" a="1"/>
  <c r="U824" i="1" a="1"/>
  <c r="T824" i="1" a="1"/>
  <c r="S824" i="1" a="1"/>
  <c r="R824" i="1" a="1"/>
  <c r="Q824" i="1" a="1"/>
  <c r="P824" i="1" a="1"/>
  <c r="Z823" i="1"/>
  <c r="Y823" i="1" a="1"/>
  <c r="X823" i="1"/>
  <c r="W823" i="1" a="1"/>
  <c r="V823" i="1" a="1"/>
  <c r="U823" i="1" a="1"/>
  <c r="T823" i="1" a="1"/>
  <c r="S823" i="1" a="1"/>
  <c r="R823" i="1" a="1"/>
  <c r="Q823" i="1" a="1"/>
  <c r="P823" i="1" a="1"/>
  <c r="Z822" i="1"/>
  <c r="Y822" i="1" a="1"/>
  <c r="X822" i="1"/>
  <c r="W822" i="1" a="1"/>
  <c r="V822" i="1" a="1"/>
  <c r="U822" i="1" a="1"/>
  <c r="T822" i="1" a="1"/>
  <c r="S822" i="1" a="1"/>
  <c r="R822" i="1" a="1"/>
  <c r="Q822" i="1" a="1"/>
  <c r="P822" i="1" a="1"/>
  <c r="Z821" i="1"/>
  <c r="Y821" i="1" a="1"/>
  <c r="X821" i="1"/>
  <c r="W821" i="1" a="1"/>
  <c r="V821" i="1" a="1"/>
  <c r="U821" i="1" a="1"/>
  <c r="T821" i="1" a="1"/>
  <c r="S821" i="1" a="1"/>
  <c r="R821" i="1" a="1"/>
  <c r="Q821" i="1" a="1"/>
  <c r="P821" i="1" a="1"/>
  <c r="Z820" i="1"/>
  <c r="Y820" i="1" a="1"/>
  <c r="X820" i="1"/>
  <c r="W820" i="1" a="1"/>
  <c r="V820" i="1" a="1"/>
  <c r="U820" i="1" a="1"/>
  <c r="T820" i="1" a="1"/>
  <c r="S820" i="1" a="1"/>
  <c r="R820" i="1" a="1"/>
  <c r="Q820" i="1" a="1"/>
  <c r="P820" i="1" a="1"/>
  <c r="Z819" i="1"/>
  <c r="Y819" i="1" a="1"/>
  <c r="X819" i="1"/>
  <c r="W819" i="1" a="1"/>
  <c r="V819" i="1" a="1"/>
  <c r="U819" i="1" a="1"/>
  <c r="T819" i="1" a="1"/>
  <c r="S819" i="1" a="1"/>
  <c r="R819" i="1" a="1"/>
  <c r="Q819" i="1" a="1"/>
  <c r="P819" i="1" a="1"/>
  <c r="Z818" i="1"/>
  <c r="Y818" i="1" a="1"/>
  <c r="X818" i="1"/>
  <c r="W818" i="1" a="1"/>
  <c r="V818" i="1" a="1"/>
  <c r="U818" i="1" a="1"/>
  <c r="T818" i="1" a="1"/>
  <c r="S818" i="1" a="1"/>
  <c r="R818" i="1" a="1"/>
  <c r="Q818" i="1" a="1"/>
  <c r="P818" i="1" a="1"/>
  <c r="Z817" i="1"/>
  <c r="Y817" i="1" a="1"/>
  <c r="X817" i="1"/>
  <c r="W817" i="1" a="1"/>
  <c r="V817" i="1" a="1"/>
  <c r="U817" i="1" a="1"/>
  <c r="T817" i="1" a="1"/>
  <c r="S817" i="1" a="1"/>
  <c r="R817" i="1" a="1"/>
  <c r="Q817" i="1" a="1"/>
  <c r="P817" i="1" a="1"/>
  <c r="Z816" i="1"/>
  <c r="Y816" i="1" a="1"/>
  <c r="X816" i="1"/>
  <c r="W816" i="1" a="1"/>
  <c r="V816" i="1" a="1"/>
  <c r="U816" i="1" a="1"/>
  <c r="T816" i="1" a="1"/>
  <c r="S816" i="1" a="1"/>
  <c r="R816" i="1" a="1"/>
  <c r="Q816" i="1" a="1"/>
  <c r="P816" i="1" a="1"/>
  <c r="Z815" i="1"/>
  <c r="Y815" i="1" a="1"/>
  <c r="X815" i="1"/>
  <c r="W815" i="1" a="1"/>
  <c r="V815" i="1" a="1"/>
  <c r="U815" i="1" a="1"/>
  <c r="T815" i="1" a="1"/>
  <c r="S815" i="1" a="1"/>
  <c r="R815" i="1" a="1"/>
  <c r="Q815" i="1" a="1"/>
  <c r="P815" i="1" a="1"/>
  <c r="Z814" i="1"/>
  <c r="Y814" i="1" a="1"/>
  <c r="X814" i="1"/>
  <c r="W814" i="1" a="1"/>
  <c r="V814" i="1" a="1"/>
  <c r="U814" i="1" a="1"/>
  <c r="T814" i="1" a="1"/>
  <c r="S814" i="1" a="1"/>
  <c r="R814" i="1" a="1"/>
  <c r="Q814" i="1" a="1"/>
  <c r="P814" i="1" a="1"/>
  <c r="Z813" i="1"/>
  <c r="Y813" i="1" a="1"/>
  <c r="X813" i="1"/>
  <c r="W813" i="1" a="1"/>
  <c r="V813" i="1" a="1"/>
  <c r="U813" i="1" a="1"/>
  <c r="T813" i="1" a="1"/>
  <c r="S813" i="1" a="1"/>
  <c r="R813" i="1" a="1"/>
  <c r="Q813" i="1" a="1"/>
  <c r="P813" i="1" a="1"/>
  <c r="Z812" i="1"/>
  <c r="Y812" i="1" a="1"/>
  <c r="X812" i="1"/>
  <c r="W812" i="1" a="1"/>
  <c r="V812" i="1" a="1"/>
  <c r="U812" i="1" a="1"/>
  <c r="T812" i="1" a="1"/>
  <c r="S812" i="1" a="1"/>
  <c r="R812" i="1" a="1"/>
  <c r="Q812" i="1" a="1"/>
  <c r="P812" i="1" a="1"/>
  <c r="Z811" i="1"/>
  <c r="Y811" i="1" a="1"/>
  <c r="X811" i="1"/>
  <c r="W811" i="1" a="1"/>
  <c r="V811" i="1" a="1"/>
  <c r="U811" i="1" a="1"/>
  <c r="T811" i="1" a="1"/>
  <c r="S811" i="1" a="1"/>
  <c r="R811" i="1" a="1"/>
  <c r="Q811" i="1" a="1"/>
  <c r="P811" i="1" a="1"/>
  <c r="Z810" i="1"/>
  <c r="Y810" i="1" a="1"/>
  <c r="X810" i="1"/>
  <c r="W810" i="1" a="1"/>
  <c r="V810" i="1" a="1"/>
  <c r="U810" i="1" a="1"/>
  <c r="T810" i="1" a="1"/>
  <c r="S810" i="1" a="1"/>
  <c r="R810" i="1" a="1"/>
  <c r="Q810" i="1" a="1"/>
  <c r="P810" i="1" a="1"/>
  <c r="Z809" i="1"/>
  <c r="Y809" i="1" a="1"/>
  <c r="X809" i="1"/>
  <c r="W809" i="1" a="1"/>
  <c r="V809" i="1" a="1"/>
  <c r="U809" i="1" a="1"/>
  <c r="T809" i="1" a="1"/>
  <c r="S809" i="1" a="1"/>
  <c r="R809" i="1" a="1"/>
  <c r="Q809" i="1" a="1"/>
  <c r="P809" i="1" a="1"/>
  <c r="Z808" i="1"/>
  <c r="Y808" i="1" a="1"/>
  <c r="X808" i="1"/>
  <c r="W808" i="1" a="1"/>
  <c r="V808" i="1" a="1"/>
  <c r="U808" i="1" a="1"/>
  <c r="T808" i="1" a="1"/>
  <c r="S808" i="1" a="1"/>
  <c r="R808" i="1" a="1"/>
  <c r="Q808" i="1" a="1"/>
  <c r="P808" i="1" a="1"/>
  <c r="Z807" i="1"/>
  <c r="Y807" i="1" a="1"/>
  <c r="X807" i="1"/>
  <c r="W807" i="1" a="1"/>
  <c r="V807" i="1" a="1"/>
  <c r="U807" i="1" a="1"/>
  <c r="T807" i="1" a="1"/>
  <c r="S807" i="1" a="1"/>
  <c r="R807" i="1" a="1"/>
  <c r="Q807" i="1" a="1"/>
  <c r="P807" i="1" a="1"/>
  <c r="Z806" i="1"/>
  <c r="Y806" i="1" a="1"/>
  <c r="X806" i="1"/>
  <c r="W806" i="1" a="1"/>
  <c r="V806" i="1" a="1"/>
  <c r="U806" i="1" a="1"/>
  <c r="T806" i="1" a="1"/>
  <c r="S806" i="1" a="1"/>
  <c r="R806" i="1" a="1"/>
  <c r="Q806" i="1" a="1"/>
  <c r="P806" i="1" a="1"/>
  <c r="Z805" i="1"/>
  <c r="Y805" i="1" a="1"/>
  <c r="X805" i="1"/>
  <c r="W805" i="1" a="1"/>
  <c r="V805" i="1" a="1"/>
  <c r="U805" i="1" a="1"/>
  <c r="T805" i="1" a="1"/>
  <c r="S805" i="1" a="1"/>
  <c r="R805" i="1" a="1"/>
  <c r="Q805" i="1" a="1"/>
  <c r="P805" i="1" a="1"/>
  <c r="Z804" i="1"/>
  <c r="Y804" i="1" a="1"/>
  <c r="X804" i="1"/>
  <c r="W804" i="1" a="1"/>
  <c r="V804" i="1" a="1"/>
  <c r="U804" i="1" a="1"/>
  <c r="T804" i="1" a="1"/>
  <c r="S804" i="1" a="1"/>
  <c r="R804" i="1" a="1"/>
  <c r="Q804" i="1" a="1"/>
  <c r="P804" i="1" a="1"/>
  <c r="Z803" i="1"/>
  <c r="Y803" i="1" a="1"/>
  <c r="X803" i="1"/>
  <c r="W803" i="1" a="1"/>
  <c r="V803" i="1" a="1"/>
  <c r="U803" i="1" a="1"/>
  <c r="T803" i="1" a="1"/>
  <c r="S803" i="1" a="1"/>
  <c r="R803" i="1" a="1"/>
  <c r="Q803" i="1" a="1"/>
  <c r="P803" i="1" a="1"/>
  <c r="Z802" i="1"/>
  <c r="Y802" i="1" a="1"/>
  <c r="X802" i="1"/>
  <c r="W802" i="1" a="1"/>
  <c r="V802" i="1" a="1"/>
  <c r="U802" i="1" a="1"/>
  <c r="T802" i="1" a="1"/>
  <c r="S802" i="1" a="1"/>
  <c r="R802" i="1" a="1"/>
  <c r="Q802" i="1" a="1"/>
  <c r="P802" i="1" a="1"/>
  <c r="Z801" i="1"/>
  <c r="Y801" i="1" a="1"/>
  <c r="X801" i="1"/>
  <c r="W801" i="1" a="1"/>
  <c r="V801" i="1" a="1"/>
  <c r="U801" i="1" a="1"/>
  <c r="T801" i="1" a="1"/>
  <c r="S801" i="1" a="1"/>
  <c r="R801" i="1" a="1"/>
  <c r="Q801" i="1" a="1"/>
  <c r="P801" i="1" a="1"/>
  <c r="Z800" i="1"/>
  <c r="Y800" i="1" a="1"/>
  <c r="X800" i="1"/>
  <c r="W800" i="1" a="1"/>
  <c r="V800" i="1" a="1"/>
  <c r="U800" i="1" a="1"/>
  <c r="T800" i="1" a="1"/>
  <c r="S800" i="1" a="1"/>
  <c r="R800" i="1" a="1"/>
  <c r="Q800" i="1" a="1"/>
  <c r="P800" i="1" a="1"/>
  <c r="Z799" i="1"/>
  <c r="Y799" i="1" a="1"/>
  <c r="X799" i="1"/>
  <c r="W799" i="1" a="1"/>
  <c r="V799" i="1" a="1"/>
  <c r="U799" i="1" a="1"/>
  <c r="T799" i="1" a="1"/>
  <c r="S799" i="1" a="1"/>
  <c r="R799" i="1" a="1"/>
  <c r="Q799" i="1" a="1"/>
  <c r="P799" i="1" a="1"/>
  <c r="Z798" i="1"/>
  <c r="Y798" i="1" a="1"/>
  <c r="X798" i="1"/>
  <c r="W798" i="1" a="1"/>
  <c r="V798" i="1" a="1"/>
  <c r="U798" i="1" a="1"/>
  <c r="T798" i="1" a="1"/>
  <c r="S798" i="1" a="1"/>
  <c r="R798" i="1" a="1"/>
  <c r="Q798" i="1" a="1"/>
  <c r="P798" i="1" a="1"/>
  <c r="Z797" i="1"/>
  <c r="Y797" i="1" a="1"/>
  <c r="X797" i="1"/>
  <c r="W797" i="1" a="1"/>
  <c r="V797" i="1" a="1"/>
  <c r="U797" i="1" a="1"/>
  <c r="T797" i="1" a="1"/>
  <c r="S797" i="1" a="1"/>
  <c r="R797" i="1" a="1"/>
  <c r="Q797" i="1" a="1"/>
  <c r="P797" i="1" a="1"/>
  <c r="Z796" i="1"/>
  <c r="Y796" i="1" a="1"/>
  <c r="X796" i="1"/>
  <c r="W796" i="1" a="1"/>
  <c r="V796" i="1" a="1"/>
  <c r="U796" i="1" a="1"/>
  <c r="T796" i="1" a="1"/>
  <c r="S796" i="1" a="1"/>
  <c r="R796" i="1" a="1"/>
  <c r="Q796" i="1" a="1"/>
  <c r="P796" i="1" a="1"/>
  <c r="Z795" i="1"/>
  <c r="Y795" i="1" a="1"/>
  <c r="X795" i="1"/>
  <c r="W795" i="1" a="1"/>
  <c r="V795" i="1" a="1"/>
  <c r="U795" i="1" a="1"/>
  <c r="T795" i="1" a="1"/>
  <c r="S795" i="1" a="1"/>
  <c r="R795" i="1" a="1"/>
  <c r="Q795" i="1" a="1"/>
  <c r="P795" i="1" a="1"/>
  <c r="Z794" i="1"/>
  <c r="Y794" i="1" a="1"/>
  <c r="X794" i="1"/>
  <c r="W794" i="1" a="1"/>
  <c r="V794" i="1" a="1"/>
  <c r="U794" i="1" a="1"/>
  <c r="T794" i="1" a="1"/>
  <c r="S794" i="1" a="1"/>
  <c r="R794" i="1" a="1"/>
  <c r="Q794" i="1" a="1"/>
  <c r="P794" i="1" a="1"/>
  <c r="Z793" i="1"/>
  <c r="Y793" i="1" a="1"/>
  <c r="X793" i="1"/>
  <c r="W793" i="1" a="1"/>
  <c r="V793" i="1" a="1"/>
  <c r="U793" i="1" a="1"/>
  <c r="T793" i="1" a="1"/>
  <c r="S793" i="1" a="1"/>
  <c r="R793" i="1" a="1"/>
  <c r="Q793" i="1" a="1"/>
  <c r="P793" i="1" a="1"/>
  <c r="Z792" i="1"/>
  <c r="Y792" i="1" a="1"/>
  <c r="X792" i="1"/>
  <c r="W792" i="1" a="1"/>
  <c r="V792" i="1" a="1"/>
  <c r="U792" i="1" a="1"/>
  <c r="T792" i="1" a="1"/>
  <c r="S792" i="1" a="1"/>
  <c r="R792" i="1" a="1"/>
  <c r="Q792" i="1" a="1"/>
  <c r="P792" i="1" a="1"/>
  <c r="Z791" i="1"/>
  <c r="Y791" i="1" a="1"/>
  <c r="X791" i="1"/>
  <c r="W791" i="1" a="1"/>
  <c r="V791" i="1" a="1"/>
  <c r="U791" i="1" a="1"/>
  <c r="T791" i="1" a="1"/>
  <c r="S791" i="1" a="1"/>
  <c r="R791" i="1" a="1"/>
  <c r="Q791" i="1" a="1"/>
  <c r="P791" i="1" a="1"/>
  <c r="Z790" i="1"/>
  <c r="Y790" i="1" a="1"/>
  <c r="X790" i="1"/>
  <c r="W790" i="1" a="1"/>
  <c r="V790" i="1" a="1"/>
  <c r="U790" i="1" a="1"/>
  <c r="T790" i="1" a="1"/>
  <c r="S790" i="1" a="1"/>
  <c r="R790" i="1" a="1"/>
  <c r="Q790" i="1" a="1"/>
  <c r="P790" i="1" a="1"/>
  <c r="Z789" i="1"/>
  <c r="Y789" i="1" a="1"/>
  <c r="X789" i="1"/>
  <c r="W789" i="1" a="1"/>
  <c r="V789" i="1" a="1"/>
  <c r="U789" i="1" a="1"/>
  <c r="T789" i="1" a="1"/>
  <c r="S789" i="1" a="1"/>
  <c r="R789" i="1" a="1"/>
  <c r="Q789" i="1" a="1"/>
  <c r="P789" i="1" a="1"/>
  <c r="Z788" i="1"/>
  <c r="Y788" i="1" a="1"/>
  <c r="X788" i="1"/>
  <c r="W788" i="1" a="1"/>
  <c r="V788" i="1" a="1"/>
  <c r="U788" i="1" a="1"/>
  <c r="T788" i="1" a="1"/>
  <c r="S788" i="1" a="1"/>
  <c r="R788" i="1" a="1"/>
  <c r="Q788" i="1" a="1"/>
  <c r="P788" i="1" a="1"/>
  <c r="Z787" i="1"/>
  <c r="Y787" i="1" a="1"/>
  <c r="X787" i="1"/>
  <c r="W787" i="1" a="1"/>
  <c r="V787" i="1" a="1"/>
  <c r="U787" i="1" a="1"/>
  <c r="T787" i="1" a="1"/>
  <c r="S787" i="1" a="1"/>
  <c r="R787" i="1" a="1"/>
  <c r="Q787" i="1" a="1"/>
  <c r="P787" i="1" a="1"/>
  <c r="Z786" i="1"/>
  <c r="Y786" i="1" a="1"/>
  <c r="X786" i="1"/>
  <c r="W786" i="1" a="1"/>
  <c r="V786" i="1" a="1"/>
  <c r="U786" i="1" a="1"/>
  <c r="T786" i="1" a="1"/>
  <c r="S786" i="1" a="1"/>
  <c r="R786" i="1" a="1"/>
  <c r="Q786" i="1" a="1"/>
  <c r="P786" i="1" a="1"/>
  <c r="Z785" i="1"/>
  <c r="Y785" i="1" a="1"/>
  <c r="X785" i="1"/>
  <c r="W785" i="1" a="1"/>
  <c r="V785" i="1" a="1"/>
  <c r="U785" i="1" a="1"/>
  <c r="T785" i="1" a="1"/>
  <c r="S785" i="1" a="1"/>
  <c r="R785" i="1" a="1"/>
  <c r="Q785" i="1" a="1"/>
  <c r="P785" i="1" a="1"/>
  <c r="Z784" i="1"/>
  <c r="Y784" i="1" a="1"/>
  <c r="X784" i="1"/>
  <c r="W784" i="1" a="1"/>
  <c r="V784" i="1" a="1"/>
  <c r="U784" i="1" a="1"/>
  <c r="T784" i="1" a="1"/>
  <c r="S784" i="1" a="1"/>
  <c r="R784" i="1" a="1"/>
  <c r="Q784" i="1" a="1"/>
  <c r="P784" i="1" a="1"/>
  <c r="Z783" i="1"/>
  <c r="Y783" i="1" a="1"/>
  <c r="X783" i="1"/>
  <c r="W783" i="1" a="1"/>
  <c r="V783" i="1" a="1"/>
  <c r="U783" i="1" a="1"/>
  <c r="T783" i="1" a="1"/>
  <c r="S783" i="1" a="1"/>
  <c r="R783" i="1" a="1"/>
  <c r="Q783" i="1" a="1"/>
  <c r="P783" i="1" a="1"/>
  <c r="Z782" i="1"/>
  <c r="Y782" i="1" a="1"/>
  <c r="X782" i="1"/>
  <c r="W782" i="1" a="1"/>
  <c r="V782" i="1" a="1"/>
  <c r="U782" i="1" a="1"/>
  <c r="T782" i="1" a="1"/>
  <c r="S782" i="1" a="1"/>
  <c r="R782" i="1" a="1"/>
  <c r="Q782" i="1" a="1"/>
  <c r="P782" i="1" a="1"/>
  <c r="Z781" i="1"/>
  <c r="Y781" i="1" a="1"/>
  <c r="X781" i="1"/>
  <c r="W781" i="1" a="1"/>
  <c r="V781" i="1" a="1"/>
  <c r="U781" i="1" a="1"/>
  <c r="T781" i="1" a="1"/>
  <c r="S781" i="1" a="1"/>
  <c r="R781" i="1" a="1"/>
  <c r="Q781" i="1" a="1"/>
  <c r="P781" i="1" a="1"/>
  <c r="Z780" i="1"/>
  <c r="Y780" i="1" a="1"/>
  <c r="X780" i="1"/>
  <c r="W780" i="1" a="1"/>
  <c r="V780" i="1" a="1"/>
  <c r="U780" i="1" a="1"/>
  <c r="T780" i="1" a="1"/>
  <c r="S780" i="1" a="1"/>
  <c r="R780" i="1" a="1"/>
  <c r="Q780" i="1" a="1"/>
  <c r="P780" i="1" a="1"/>
  <c r="Z779" i="1"/>
  <c r="Y779" i="1" a="1"/>
  <c r="X779" i="1"/>
  <c r="W779" i="1" a="1"/>
  <c r="V779" i="1" a="1"/>
  <c r="U779" i="1" a="1"/>
  <c r="T779" i="1" a="1"/>
  <c r="S779" i="1" a="1"/>
  <c r="R779" i="1" a="1"/>
  <c r="Q779" i="1" a="1"/>
  <c r="P779" i="1" a="1"/>
  <c r="Z778" i="1"/>
  <c r="Y778" i="1" a="1"/>
  <c r="X778" i="1"/>
  <c r="W778" i="1" a="1"/>
  <c r="V778" i="1" a="1"/>
  <c r="U778" i="1" a="1"/>
  <c r="T778" i="1" a="1"/>
  <c r="S778" i="1" a="1"/>
  <c r="R778" i="1" a="1"/>
  <c r="Q778" i="1" a="1"/>
  <c r="P778" i="1" a="1"/>
  <c r="Z777" i="1"/>
  <c r="Y777" i="1" a="1"/>
  <c r="X777" i="1"/>
  <c r="W777" i="1" a="1"/>
  <c r="V777" i="1" a="1"/>
  <c r="U777" i="1" a="1"/>
  <c r="T777" i="1" a="1"/>
  <c r="S777" i="1" a="1"/>
  <c r="R777" i="1" a="1"/>
  <c r="Q777" i="1" a="1"/>
  <c r="P777" i="1" a="1"/>
  <c r="Z776" i="1"/>
  <c r="Y776" i="1" a="1"/>
  <c r="X776" i="1"/>
  <c r="W776" i="1" a="1"/>
  <c r="V776" i="1" a="1"/>
  <c r="U776" i="1" a="1"/>
  <c r="T776" i="1" a="1"/>
  <c r="S776" i="1" a="1"/>
  <c r="R776" i="1" a="1"/>
  <c r="Q776" i="1" a="1"/>
  <c r="P776" i="1" a="1"/>
  <c r="Z775" i="1"/>
  <c r="Y775" i="1" a="1"/>
  <c r="X775" i="1"/>
  <c r="W775" i="1" a="1"/>
  <c r="V775" i="1" a="1"/>
  <c r="U775" i="1" a="1"/>
  <c r="T775" i="1" a="1"/>
  <c r="S775" i="1" a="1"/>
  <c r="R775" i="1" a="1"/>
  <c r="Q775" i="1" a="1"/>
  <c r="P775" i="1" a="1"/>
  <c r="Z774" i="1"/>
  <c r="Y774" i="1" a="1"/>
  <c r="X774" i="1"/>
  <c r="W774" i="1" a="1"/>
  <c r="V774" i="1" a="1"/>
  <c r="U774" i="1" a="1"/>
  <c r="T774" i="1" a="1"/>
  <c r="S774" i="1" a="1"/>
  <c r="R774" i="1" a="1"/>
  <c r="Q774" i="1" a="1"/>
  <c r="P774" i="1" a="1"/>
  <c r="Z773" i="1"/>
  <c r="Y773" i="1" a="1"/>
  <c r="X773" i="1"/>
  <c r="W773" i="1" a="1"/>
  <c r="V773" i="1" a="1"/>
  <c r="U773" i="1" a="1"/>
  <c r="T773" i="1" a="1"/>
  <c r="S773" i="1" a="1"/>
  <c r="R773" i="1" a="1"/>
  <c r="Q773" i="1" a="1"/>
  <c r="P773" i="1" a="1"/>
  <c r="Z772" i="1"/>
  <c r="Y772" i="1" a="1"/>
  <c r="X772" i="1"/>
  <c r="W772" i="1" a="1"/>
  <c r="V772" i="1" a="1"/>
  <c r="U772" i="1" a="1"/>
  <c r="T772" i="1" a="1"/>
  <c r="S772" i="1" a="1"/>
  <c r="R772" i="1" a="1"/>
  <c r="Q772" i="1" a="1"/>
  <c r="P772" i="1" a="1"/>
  <c r="Z771" i="1"/>
  <c r="Y771" i="1" a="1"/>
  <c r="X771" i="1"/>
  <c r="W771" i="1" a="1"/>
  <c r="V771" i="1" a="1"/>
  <c r="U771" i="1" a="1"/>
  <c r="T771" i="1" a="1"/>
  <c r="S771" i="1" a="1"/>
  <c r="R771" i="1" a="1"/>
  <c r="Q771" i="1" a="1"/>
  <c r="P771" i="1" a="1"/>
  <c r="Z770" i="1"/>
  <c r="Y770" i="1" a="1"/>
  <c r="X770" i="1"/>
  <c r="W770" i="1" a="1"/>
  <c r="V770" i="1" a="1"/>
  <c r="U770" i="1" a="1"/>
  <c r="T770" i="1" a="1"/>
  <c r="S770" i="1" a="1"/>
  <c r="R770" i="1" a="1"/>
  <c r="Q770" i="1" a="1"/>
  <c r="P770" i="1" a="1"/>
  <c r="Z769" i="1"/>
  <c r="Y769" i="1" a="1"/>
  <c r="X769" i="1"/>
  <c r="W769" i="1" a="1"/>
  <c r="V769" i="1" a="1"/>
  <c r="U769" i="1" a="1"/>
  <c r="T769" i="1" a="1"/>
  <c r="S769" i="1" a="1"/>
  <c r="R769" i="1" a="1"/>
  <c r="Q769" i="1" a="1"/>
  <c r="P769" i="1" a="1"/>
  <c r="Z768" i="1"/>
  <c r="Y768" i="1" a="1"/>
  <c r="X768" i="1"/>
  <c r="W768" i="1" a="1"/>
  <c r="V768" i="1" a="1"/>
  <c r="U768" i="1" a="1"/>
  <c r="T768" i="1" a="1"/>
  <c r="S768" i="1" a="1"/>
  <c r="R768" i="1" a="1"/>
  <c r="Q768" i="1" a="1"/>
  <c r="P768" i="1" a="1"/>
  <c r="Z767" i="1"/>
  <c r="Y767" i="1" a="1"/>
  <c r="X767" i="1"/>
  <c r="W767" i="1" a="1"/>
  <c r="V767" i="1" a="1"/>
  <c r="U767" i="1" a="1"/>
  <c r="T767" i="1" a="1"/>
  <c r="S767" i="1" a="1"/>
  <c r="R767" i="1" a="1"/>
  <c r="Q767" i="1" a="1"/>
  <c r="P767" i="1" a="1"/>
  <c r="Z766" i="1"/>
  <c r="Y766" i="1" a="1"/>
  <c r="X766" i="1"/>
  <c r="W766" i="1" a="1"/>
  <c r="V766" i="1" a="1"/>
  <c r="U766" i="1" a="1"/>
  <c r="T766" i="1" a="1"/>
  <c r="S766" i="1" a="1"/>
  <c r="R766" i="1" a="1"/>
  <c r="Q766" i="1" a="1"/>
  <c r="P766" i="1" a="1"/>
  <c r="Z765" i="1"/>
  <c r="Y765" i="1" a="1"/>
  <c r="X765" i="1"/>
  <c r="W765" i="1" a="1"/>
  <c r="V765" i="1" a="1"/>
  <c r="U765" i="1" a="1"/>
  <c r="T765" i="1" a="1"/>
  <c r="S765" i="1" a="1"/>
  <c r="R765" i="1" a="1"/>
  <c r="Q765" i="1" a="1"/>
  <c r="P765" i="1" a="1"/>
  <c r="Z764" i="1"/>
  <c r="Y764" i="1" a="1"/>
  <c r="X764" i="1"/>
  <c r="W764" i="1" a="1"/>
  <c r="V764" i="1" a="1"/>
  <c r="U764" i="1" a="1"/>
  <c r="T764" i="1" a="1"/>
  <c r="S764" i="1" a="1"/>
  <c r="R764" i="1" a="1"/>
  <c r="Q764" i="1" a="1"/>
  <c r="P764" i="1" a="1"/>
  <c r="Z763" i="1"/>
  <c r="Y763" i="1" a="1"/>
  <c r="X763" i="1"/>
  <c r="W763" i="1" a="1"/>
  <c r="V763" i="1" a="1"/>
  <c r="U763" i="1" a="1"/>
  <c r="T763" i="1" a="1"/>
  <c r="S763" i="1" a="1"/>
  <c r="R763" i="1" a="1"/>
  <c r="Q763" i="1" a="1"/>
  <c r="P763" i="1" a="1"/>
  <c r="Z762" i="1"/>
  <c r="Y762" i="1" a="1"/>
  <c r="X762" i="1"/>
  <c r="W762" i="1" a="1"/>
  <c r="V762" i="1" a="1"/>
  <c r="U762" i="1" a="1"/>
  <c r="T762" i="1" a="1"/>
  <c r="S762" i="1" a="1"/>
  <c r="R762" i="1" a="1"/>
  <c r="Q762" i="1" a="1"/>
  <c r="P762" i="1" a="1"/>
  <c r="Z761" i="1"/>
  <c r="Y761" i="1" a="1"/>
  <c r="X761" i="1"/>
  <c r="W761" i="1" a="1"/>
  <c r="V761" i="1" a="1"/>
  <c r="U761" i="1" a="1"/>
  <c r="T761" i="1" a="1"/>
  <c r="S761" i="1" a="1"/>
  <c r="R761" i="1" a="1"/>
  <c r="Q761" i="1" a="1"/>
  <c r="P761" i="1" a="1"/>
  <c r="Z760" i="1"/>
  <c r="Y760" i="1" a="1"/>
  <c r="X760" i="1"/>
  <c r="W760" i="1" a="1"/>
  <c r="V760" i="1" a="1"/>
  <c r="U760" i="1" a="1"/>
  <c r="T760" i="1" a="1"/>
  <c r="S760" i="1" a="1"/>
  <c r="R760" i="1" a="1"/>
  <c r="Q760" i="1" a="1"/>
  <c r="P760" i="1" a="1"/>
  <c r="Z759" i="1"/>
  <c r="Y759" i="1" a="1"/>
  <c r="X759" i="1"/>
  <c r="W759" i="1" a="1"/>
  <c r="V759" i="1" a="1"/>
  <c r="U759" i="1" a="1"/>
  <c r="T759" i="1" a="1"/>
  <c r="S759" i="1" a="1"/>
  <c r="R759" i="1" a="1"/>
  <c r="Q759" i="1" a="1"/>
  <c r="P759" i="1" a="1"/>
  <c r="Z758" i="1"/>
  <c r="Y758" i="1" a="1"/>
  <c r="X758" i="1"/>
  <c r="W758" i="1" a="1"/>
  <c r="V758" i="1" a="1"/>
  <c r="U758" i="1" a="1"/>
  <c r="T758" i="1" a="1"/>
  <c r="S758" i="1" a="1"/>
  <c r="R758" i="1" a="1"/>
  <c r="Q758" i="1" a="1"/>
  <c r="P758" i="1" a="1"/>
  <c r="Z757" i="1"/>
  <c r="Y757" i="1" a="1"/>
  <c r="X757" i="1"/>
  <c r="W757" i="1" a="1"/>
  <c r="V757" i="1" a="1"/>
  <c r="U757" i="1" a="1"/>
  <c r="T757" i="1" a="1"/>
  <c r="S757" i="1" a="1"/>
  <c r="R757" i="1" a="1"/>
  <c r="Q757" i="1" a="1"/>
  <c r="P757" i="1" a="1"/>
  <c r="Z756" i="1"/>
  <c r="Y756" i="1" a="1"/>
  <c r="X756" i="1"/>
  <c r="W756" i="1" a="1"/>
  <c r="V756" i="1" a="1"/>
  <c r="U756" i="1" a="1"/>
  <c r="T756" i="1" a="1"/>
  <c r="S756" i="1" a="1"/>
  <c r="R756" i="1" a="1"/>
  <c r="Q756" i="1" a="1"/>
  <c r="P756" i="1" a="1"/>
  <c r="Z755" i="1"/>
  <c r="Y755" i="1" a="1"/>
  <c r="X755" i="1"/>
  <c r="W755" i="1" a="1"/>
  <c r="V755" i="1" a="1"/>
  <c r="U755" i="1" a="1"/>
  <c r="T755" i="1" a="1"/>
  <c r="S755" i="1" a="1"/>
  <c r="R755" i="1" a="1"/>
  <c r="Q755" i="1" a="1"/>
  <c r="P755" i="1" a="1"/>
  <c r="Z754" i="1"/>
  <c r="Y754" i="1" a="1"/>
  <c r="X754" i="1"/>
  <c r="W754" i="1" a="1"/>
  <c r="V754" i="1" a="1"/>
  <c r="U754" i="1" a="1"/>
  <c r="T754" i="1" a="1"/>
  <c r="S754" i="1" a="1"/>
  <c r="R754" i="1" a="1"/>
  <c r="Q754" i="1" a="1"/>
  <c r="P754" i="1" a="1"/>
  <c r="Z753" i="1"/>
  <c r="Y753" i="1" a="1"/>
  <c r="X753" i="1"/>
  <c r="W753" i="1" a="1"/>
  <c r="V753" i="1" a="1"/>
  <c r="U753" i="1" a="1"/>
  <c r="T753" i="1" a="1"/>
  <c r="S753" i="1" a="1"/>
  <c r="R753" i="1" a="1"/>
  <c r="Q753" i="1" a="1"/>
  <c r="P753" i="1" a="1"/>
  <c r="Z752" i="1"/>
  <c r="Y752" i="1" a="1"/>
  <c r="X752" i="1"/>
  <c r="W752" i="1" a="1"/>
  <c r="V752" i="1" a="1"/>
  <c r="U752" i="1" a="1"/>
  <c r="T752" i="1" a="1"/>
  <c r="S752" i="1" a="1"/>
  <c r="R752" i="1" a="1"/>
  <c r="Q752" i="1" a="1"/>
  <c r="P752" i="1" a="1"/>
  <c r="Z751" i="1"/>
  <c r="Y751" i="1" a="1"/>
  <c r="X751" i="1"/>
  <c r="W751" i="1" a="1"/>
  <c r="V751" i="1" a="1"/>
  <c r="U751" i="1" a="1"/>
  <c r="T751" i="1" a="1"/>
  <c r="S751" i="1" a="1"/>
  <c r="R751" i="1" a="1"/>
  <c r="Q751" i="1" a="1"/>
  <c r="P751" i="1" a="1"/>
  <c r="Z750" i="1"/>
  <c r="Y750" i="1" a="1"/>
  <c r="X750" i="1"/>
  <c r="W750" i="1" a="1"/>
  <c r="V750" i="1" a="1"/>
  <c r="U750" i="1" a="1"/>
  <c r="T750" i="1" a="1"/>
  <c r="S750" i="1" a="1"/>
  <c r="R750" i="1" a="1"/>
  <c r="Q750" i="1" a="1"/>
  <c r="P750" i="1" a="1"/>
  <c r="Z749" i="1"/>
  <c r="Y749" i="1" a="1"/>
  <c r="X749" i="1"/>
  <c r="W749" i="1" a="1"/>
  <c r="V749" i="1" a="1"/>
  <c r="U749" i="1" a="1"/>
  <c r="T749" i="1" a="1"/>
  <c r="S749" i="1" a="1"/>
  <c r="R749" i="1" a="1"/>
  <c r="Q749" i="1" a="1"/>
  <c r="P749" i="1" a="1"/>
  <c r="Z748" i="1"/>
  <c r="Y748" i="1" a="1"/>
  <c r="X748" i="1"/>
  <c r="W748" i="1" a="1"/>
  <c r="V748" i="1" a="1"/>
  <c r="U748" i="1" a="1"/>
  <c r="T748" i="1" a="1"/>
  <c r="S748" i="1" a="1"/>
  <c r="R748" i="1" a="1"/>
  <c r="Q748" i="1" a="1"/>
  <c r="P748" i="1" a="1"/>
  <c r="Z747" i="1"/>
  <c r="Y747" i="1" a="1"/>
  <c r="X747" i="1"/>
  <c r="W747" i="1" a="1"/>
  <c r="V747" i="1" a="1"/>
  <c r="U747" i="1" a="1"/>
  <c r="T747" i="1" a="1"/>
  <c r="S747" i="1" a="1"/>
  <c r="R747" i="1" a="1"/>
  <c r="Q747" i="1" a="1"/>
  <c r="P747" i="1" a="1"/>
  <c r="Z746" i="1"/>
  <c r="Y746" i="1" a="1"/>
  <c r="X746" i="1"/>
  <c r="W746" i="1" a="1"/>
  <c r="V746" i="1" a="1"/>
  <c r="U746" i="1" a="1"/>
  <c r="T746" i="1" a="1"/>
  <c r="S746" i="1" a="1"/>
  <c r="R746" i="1" a="1"/>
  <c r="Q746" i="1" a="1"/>
  <c r="P746" i="1" a="1"/>
  <c r="Z745" i="1"/>
  <c r="Y745" i="1" a="1"/>
  <c r="X745" i="1"/>
  <c r="W745" i="1" a="1"/>
  <c r="V745" i="1" a="1"/>
  <c r="U745" i="1" a="1"/>
  <c r="T745" i="1" a="1"/>
  <c r="S745" i="1" a="1"/>
  <c r="R745" i="1" a="1"/>
  <c r="Q745" i="1" a="1"/>
  <c r="P745" i="1" a="1"/>
  <c r="Z744" i="1"/>
  <c r="Y744" i="1" a="1"/>
  <c r="X744" i="1"/>
  <c r="W744" i="1" a="1"/>
  <c r="V744" i="1" a="1"/>
  <c r="U744" i="1" a="1"/>
  <c r="T744" i="1" a="1"/>
  <c r="S744" i="1" a="1"/>
  <c r="R744" i="1" a="1"/>
  <c r="Q744" i="1" a="1"/>
  <c r="P744" i="1" a="1"/>
  <c r="Z743" i="1"/>
  <c r="Y743" i="1" a="1"/>
  <c r="X743" i="1"/>
  <c r="W743" i="1" a="1"/>
  <c r="V743" i="1" a="1"/>
  <c r="U743" i="1" a="1"/>
  <c r="T743" i="1" a="1"/>
  <c r="S743" i="1" a="1"/>
  <c r="R743" i="1" a="1"/>
  <c r="Q743" i="1" a="1"/>
  <c r="P743" i="1" a="1"/>
  <c r="Z742" i="1"/>
  <c r="Y742" i="1" a="1"/>
  <c r="X742" i="1"/>
  <c r="W742" i="1" a="1"/>
  <c r="V742" i="1" a="1"/>
  <c r="U742" i="1" a="1"/>
  <c r="T742" i="1" a="1"/>
  <c r="S742" i="1" a="1"/>
  <c r="R742" i="1" a="1"/>
  <c r="Q742" i="1" a="1"/>
  <c r="P742" i="1" a="1"/>
  <c r="Z741" i="1"/>
  <c r="Y741" i="1" a="1"/>
  <c r="X741" i="1"/>
  <c r="W741" i="1" a="1"/>
  <c r="V741" i="1" a="1"/>
  <c r="U741" i="1" a="1"/>
  <c r="T741" i="1" a="1"/>
  <c r="S741" i="1" a="1"/>
  <c r="R741" i="1" a="1"/>
  <c r="Q741" i="1" a="1"/>
  <c r="P741" i="1" a="1"/>
  <c r="Z740" i="1"/>
  <c r="Y740" i="1" a="1"/>
  <c r="X740" i="1"/>
  <c r="W740" i="1" a="1"/>
  <c r="V740" i="1" a="1"/>
  <c r="U740" i="1" a="1"/>
  <c r="T740" i="1" a="1"/>
  <c r="S740" i="1" a="1"/>
  <c r="R740" i="1" a="1"/>
  <c r="Q740" i="1" a="1"/>
  <c r="P740" i="1" a="1"/>
  <c r="Z739" i="1"/>
  <c r="Y739" i="1" a="1"/>
  <c r="X739" i="1"/>
  <c r="W739" i="1" a="1"/>
  <c r="V739" i="1" a="1"/>
  <c r="U739" i="1" a="1"/>
  <c r="T739" i="1" a="1"/>
  <c r="S739" i="1" a="1"/>
  <c r="R739" i="1" a="1"/>
  <c r="Q739" i="1" a="1"/>
  <c r="P739" i="1" a="1"/>
  <c r="Z738" i="1"/>
  <c r="Y738" i="1" a="1"/>
  <c r="X738" i="1"/>
  <c r="W738" i="1" a="1"/>
  <c r="V738" i="1" a="1"/>
  <c r="U738" i="1" a="1"/>
  <c r="T738" i="1" a="1"/>
  <c r="S738" i="1" a="1"/>
  <c r="R738" i="1" a="1"/>
  <c r="Q738" i="1" a="1"/>
  <c r="P738" i="1" a="1"/>
  <c r="Z737" i="1"/>
  <c r="Y737" i="1" a="1"/>
  <c r="X737" i="1"/>
  <c r="W737" i="1" a="1"/>
  <c r="V737" i="1" a="1"/>
  <c r="U737" i="1" a="1"/>
  <c r="T737" i="1" a="1"/>
  <c r="S737" i="1" a="1"/>
  <c r="R737" i="1" a="1"/>
  <c r="Q737" i="1" a="1"/>
  <c r="P737" i="1" a="1"/>
  <c r="Z736" i="1"/>
  <c r="Y736" i="1" a="1"/>
  <c r="X736" i="1"/>
  <c r="W736" i="1" a="1"/>
  <c r="V736" i="1" a="1"/>
  <c r="U736" i="1" a="1"/>
  <c r="T736" i="1" a="1"/>
  <c r="S736" i="1" a="1"/>
  <c r="R736" i="1" a="1"/>
  <c r="Q736" i="1" a="1"/>
  <c r="P736" i="1" a="1"/>
  <c r="Z735" i="1"/>
  <c r="Y735" i="1" a="1"/>
  <c r="X735" i="1"/>
  <c r="W735" i="1" a="1"/>
  <c r="V735" i="1" a="1"/>
  <c r="U735" i="1" a="1"/>
  <c r="T735" i="1" a="1"/>
  <c r="S735" i="1" a="1"/>
  <c r="R735" i="1" a="1"/>
  <c r="Q735" i="1" a="1"/>
  <c r="P735" i="1" a="1"/>
  <c r="Z734" i="1"/>
  <c r="Y734" i="1" a="1"/>
  <c r="X734" i="1"/>
  <c r="W734" i="1" a="1"/>
  <c r="V734" i="1" a="1"/>
  <c r="U734" i="1" a="1"/>
  <c r="T734" i="1" a="1"/>
  <c r="S734" i="1" a="1"/>
  <c r="R734" i="1" a="1"/>
  <c r="Q734" i="1" a="1"/>
  <c r="P734" i="1" a="1"/>
  <c r="Z733" i="1"/>
  <c r="Y733" i="1" a="1"/>
  <c r="X733" i="1"/>
  <c r="W733" i="1" a="1"/>
  <c r="V733" i="1" a="1"/>
  <c r="U733" i="1" a="1"/>
  <c r="T733" i="1" a="1"/>
  <c r="S733" i="1" a="1"/>
  <c r="R733" i="1" a="1"/>
  <c r="Q733" i="1" a="1"/>
  <c r="P733" i="1" a="1"/>
  <c r="Z732" i="1"/>
  <c r="Y732" i="1" a="1"/>
  <c r="X732" i="1"/>
  <c r="W732" i="1" a="1"/>
  <c r="V732" i="1" a="1"/>
  <c r="U732" i="1" a="1"/>
  <c r="T732" i="1" a="1"/>
  <c r="S732" i="1" a="1"/>
  <c r="R732" i="1" a="1"/>
  <c r="Q732" i="1" a="1"/>
  <c r="P732" i="1" a="1"/>
  <c r="Z731" i="1"/>
  <c r="Y731" i="1" a="1"/>
  <c r="X731" i="1"/>
  <c r="W731" i="1" a="1"/>
  <c r="V731" i="1" a="1"/>
  <c r="U731" i="1" a="1"/>
  <c r="T731" i="1" a="1"/>
  <c r="S731" i="1" a="1"/>
  <c r="R731" i="1" a="1"/>
  <c r="Q731" i="1" a="1"/>
  <c r="P731" i="1" a="1"/>
  <c r="Z730" i="1"/>
  <c r="Y730" i="1" a="1"/>
  <c r="X730" i="1"/>
  <c r="W730" i="1" a="1"/>
  <c r="V730" i="1" a="1"/>
  <c r="U730" i="1" a="1"/>
  <c r="T730" i="1" a="1"/>
  <c r="S730" i="1" a="1"/>
  <c r="R730" i="1" a="1"/>
  <c r="Q730" i="1" a="1"/>
  <c r="P730" i="1" a="1"/>
  <c r="Z729" i="1"/>
  <c r="Y729" i="1" a="1"/>
  <c r="X729" i="1"/>
  <c r="W729" i="1" a="1"/>
  <c r="V729" i="1" a="1"/>
  <c r="U729" i="1" a="1"/>
  <c r="T729" i="1" a="1"/>
  <c r="S729" i="1" a="1"/>
  <c r="R729" i="1" a="1"/>
  <c r="Q729" i="1" a="1"/>
  <c r="P729" i="1" a="1"/>
  <c r="Z728" i="1"/>
  <c r="Y728" i="1" a="1"/>
  <c r="X728" i="1"/>
  <c r="W728" i="1" a="1"/>
  <c r="V728" i="1" a="1"/>
  <c r="U728" i="1" a="1"/>
  <c r="T728" i="1" a="1"/>
  <c r="S728" i="1" a="1"/>
  <c r="R728" i="1" a="1"/>
  <c r="Q728" i="1" a="1"/>
  <c r="P728" i="1" a="1"/>
  <c r="Z727" i="1"/>
  <c r="Y727" i="1" a="1"/>
  <c r="X727" i="1"/>
  <c r="W727" i="1" a="1"/>
  <c r="V727" i="1" a="1"/>
  <c r="U727" i="1" a="1"/>
  <c r="T727" i="1" a="1"/>
  <c r="S727" i="1" a="1"/>
  <c r="R727" i="1" a="1"/>
  <c r="Q727" i="1" a="1"/>
  <c r="P727" i="1" a="1"/>
  <c r="Z726" i="1"/>
  <c r="Y726" i="1" a="1"/>
  <c r="X726" i="1"/>
  <c r="W726" i="1" a="1"/>
  <c r="V726" i="1" a="1"/>
  <c r="U726" i="1" a="1"/>
  <c r="T726" i="1" a="1"/>
  <c r="S726" i="1" a="1"/>
  <c r="R726" i="1" a="1"/>
  <c r="Q726" i="1" a="1"/>
  <c r="P726" i="1" a="1"/>
  <c r="Z725" i="1"/>
  <c r="Y725" i="1" a="1"/>
  <c r="X725" i="1"/>
  <c r="W725" i="1" a="1"/>
  <c r="V725" i="1" a="1"/>
  <c r="U725" i="1" a="1"/>
  <c r="T725" i="1" a="1"/>
  <c r="S725" i="1" a="1"/>
  <c r="R725" i="1" a="1"/>
  <c r="Q725" i="1" a="1"/>
  <c r="P725" i="1" a="1"/>
  <c r="Z724" i="1"/>
  <c r="Y724" i="1" a="1"/>
  <c r="X724" i="1"/>
  <c r="W724" i="1" a="1"/>
  <c r="V724" i="1" a="1"/>
  <c r="U724" i="1" a="1"/>
  <c r="T724" i="1" a="1"/>
  <c r="S724" i="1" a="1"/>
  <c r="R724" i="1" a="1"/>
  <c r="Q724" i="1" a="1"/>
  <c r="P724" i="1" a="1"/>
  <c r="Z723" i="1"/>
  <c r="Y723" i="1" a="1"/>
  <c r="X723" i="1"/>
  <c r="W723" i="1" a="1"/>
  <c r="V723" i="1" a="1"/>
  <c r="U723" i="1" a="1"/>
  <c r="T723" i="1" a="1"/>
  <c r="S723" i="1" a="1"/>
  <c r="R723" i="1" a="1"/>
  <c r="Q723" i="1" a="1"/>
  <c r="P723" i="1" a="1"/>
  <c r="Z722" i="1"/>
  <c r="Y722" i="1" a="1"/>
  <c r="X722" i="1"/>
  <c r="W722" i="1" a="1"/>
  <c r="V722" i="1" a="1"/>
  <c r="U722" i="1" a="1"/>
  <c r="T722" i="1" a="1"/>
  <c r="S722" i="1" a="1"/>
  <c r="R722" i="1" a="1"/>
  <c r="Q722" i="1" a="1"/>
  <c r="P722" i="1" a="1"/>
  <c r="Z721" i="1"/>
  <c r="Y721" i="1" a="1"/>
  <c r="X721" i="1"/>
  <c r="W721" i="1" a="1"/>
  <c r="V721" i="1" a="1"/>
  <c r="U721" i="1" a="1"/>
  <c r="T721" i="1" a="1"/>
  <c r="S721" i="1" a="1"/>
  <c r="R721" i="1" a="1"/>
  <c r="Q721" i="1" a="1"/>
  <c r="P721" i="1" a="1"/>
  <c r="Z720" i="1"/>
  <c r="Y720" i="1" a="1"/>
  <c r="X720" i="1"/>
  <c r="W720" i="1" a="1"/>
  <c r="V720" i="1" a="1"/>
  <c r="U720" i="1" a="1"/>
  <c r="T720" i="1" a="1"/>
  <c r="S720" i="1" a="1"/>
  <c r="R720" i="1" a="1"/>
  <c r="Q720" i="1" a="1"/>
  <c r="P720" i="1" a="1"/>
  <c r="Z719" i="1"/>
  <c r="Y719" i="1" a="1"/>
  <c r="X719" i="1"/>
  <c r="W719" i="1" a="1"/>
  <c r="V719" i="1" a="1"/>
  <c r="U719" i="1" a="1"/>
  <c r="T719" i="1" a="1"/>
  <c r="S719" i="1" a="1"/>
  <c r="R719" i="1" a="1"/>
  <c r="Q719" i="1" a="1"/>
  <c r="P719" i="1" a="1"/>
  <c r="Z718" i="1"/>
  <c r="Y718" i="1" a="1"/>
  <c r="X718" i="1"/>
  <c r="W718" i="1" a="1"/>
  <c r="V718" i="1" a="1"/>
  <c r="U718" i="1" a="1"/>
  <c r="T718" i="1" a="1"/>
  <c r="S718" i="1" a="1"/>
  <c r="R718" i="1" a="1"/>
  <c r="Q718" i="1" a="1"/>
  <c r="P718" i="1" a="1"/>
  <c r="Z717" i="1"/>
  <c r="Y717" i="1" a="1"/>
  <c r="X717" i="1"/>
  <c r="W717" i="1" a="1"/>
  <c r="V717" i="1" a="1"/>
  <c r="U717" i="1" a="1"/>
  <c r="T717" i="1" a="1"/>
  <c r="S717" i="1" a="1"/>
  <c r="R717" i="1" a="1"/>
  <c r="Q717" i="1" a="1"/>
  <c r="P717" i="1" a="1"/>
  <c r="Z716" i="1"/>
  <c r="Y716" i="1" a="1"/>
  <c r="X716" i="1"/>
  <c r="W716" i="1" a="1"/>
  <c r="V716" i="1" a="1"/>
  <c r="U716" i="1" a="1"/>
  <c r="T716" i="1" a="1"/>
  <c r="S716" i="1" a="1"/>
  <c r="R716" i="1" a="1"/>
  <c r="Q716" i="1" a="1"/>
  <c r="P716" i="1" a="1"/>
  <c r="Z715" i="1"/>
  <c r="Y715" i="1" a="1"/>
  <c r="X715" i="1"/>
  <c r="W715" i="1" a="1"/>
  <c r="V715" i="1" a="1"/>
  <c r="U715" i="1" a="1"/>
  <c r="T715" i="1" a="1"/>
  <c r="S715" i="1" a="1"/>
  <c r="R715" i="1" a="1"/>
  <c r="Q715" i="1" a="1"/>
  <c r="P715" i="1" a="1"/>
  <c r="Z714" i="1"/>
  <c r="Y714" i="1" a="1"/>
  <c r="X714" i="1"/>
  <c r="W714" i="1" a="1"/>
  <c r="V714" i="1" a="1"/>
  <c r="U714" i="1" a="1"/>
  <c r="T714" i="1" a="1"/>
  <c r="S714" i="1" a="1"/>
  <c r="R714" i="1" a="1"/>
  <c r="Q714" i="1" a="1"/>
  <c r="P714" i="1" a="1"/>
  <c r="Z713" i="1"/>
  <c r="Y713" i="1" a="1"/>
  <c r="X713" i="1"/>
  <c r="W713" i="1" a="1"/>
  <c r="V713" i="1" a="1"/>
  <c r="U713" i="1" a="1"/>
  <c r="T713" i="1" a="1"/>
  <c r="S713" i="1" a="1"/>
  <c r="R713" i="1" a="1"/>
  <c r="Q713" i="1" a="1"/>
  <c r="P713" i="1" a="1"/>
  <c r="Z712" i="1"/>
  <c r="Y712" i="1" a="1"/>
  <c r="X712" i="1"/>
  <c r="W712" i="1" a="1"/>
  <c r="V712" i="1" a="1"/>
  <c r="U712" i="1" a="1"/>
  <c r="T712" i="1" a="1"/>
  <c r="S712" i="1" a="1"/>
  <c r="R712" i="1" a="1"/>
  <c r="Q712" i="1" a="1"/>
  <c r="P712" i="1" a="1"/>
  <c r="Z711" i="1"/>
  <c r="Y711" i="1" a="1"/>
  <c r="X711" i="1"/>
  <c r="W711" i="1" a="1"/>
  <c r="V711" i="1" a="1"/>
  <c r="U711" i="1" a="1"/>
  <c r="T711" i="1" a="1"/>
  <c r="S711" i="1" a="1"/>
  <c r="R711" i="1" a="1"/>
  <c r="Q711" i="1" a="1"/>
  <c r="P711" i="1" a="1"/>
  <c r="Z710" i="1"/>
  <c r="Y710" i="1" a="1"/>
  <c r="X710" i="1"/>
  <c r="W710" i="1" a="1"/>
  <c r="V710" i="1" a="1"/>
  <c r="U710" i="1" a="1"/>
  <c r="T710" i="1" a="1"/>
  <c r="S710" i="1" a="1"/>
  <c r="R710" i="1" a="1"/>
  <c r="Q710" i="1" a="1"/>
  <c r="P710" i="1" a="1"/>
  <c r="Z709" i="1"/>
  <c r="Y709" i="1" a="1"/>
  <c r="X709" i="1"/>
  <c r="W709" i="1" a="1"/>
  <c r="V709" i="1" a="1"/>
  <c r="U709" i="1" a="1"/>
  <c r="T709" i="1" a="1"/>
  <c r="S709" i="1" a="1"/>
  <c r="R709" i="1" a="1"/>
  <c r="Q709" i="1" a="1"/>
  <c r="P709" i="1" a="1"/>
  <c r="Z708" i="1"/>
  <c r="Y708" i="1" a="1"/>
  <c r="X708" i="1"/>
  <c r="W708" i="1" a="1"/>
  <c r="V708" i="1" a="1"/>
  <c r="U708" i="1" a="1"/>
  <c r="T708" i="1" a="1"/>
  <c r="S708" i="1" a="1"/>
  <c r="R708" i="1" a="1"/>
  <c r="Q708" i="1" a="1"/>
  <c r="P708" i="1" a="1"/>
  <c r="Z707" i="1"/>
  <c r="Y707" i="1" a="1"/>
  <c r="X707" i="1"/>
  <c r="W707" i="1" a="1"/>
  <c r="V707" i="1" a="1"/>
  <c r="U707" i="1" a="1"/>
  <c r="T707" i="1" a="1"/>
  <c r="S707" i="1" a="1"/>
  <c r="R707" i="1" a="1"/>
  <c r="Q707" i="1" a="1"/>
  <c r="P707" i="1" a="1"/>
  <c r="Z706" i="1"/>
  <c r="Y706" i="1" a="1"/>
  <c r="X706" i="1"/>
  <c r="W706" i="1" a="1"/>
  <c r="V706" i="1" a="1"/>
  <c r="U706" i="1" a="1"/>
  <c r="T706" i="1" a="1"/>
  <c r="S706" i="1" a="1"/>
  <c r="R706" i="1" a="1"/>
  <c r="Q706" i="1" a="1"/>
  <c r="P706" i="1" a="1"/>
  <c r="Z705" i="1"/>
  <c r="Y705" i="1" a="1"/>
  <c r="X705" i="1"/>
  <c r="W705" i="1" a="1"/>
  <c r="V705" i="1" a="1"/>
  <c r="U705" i="1" a="1"/>
  <c r="T705" i="1" a="1"/>
  <c r="S705" i="1" a="1"/>
  <c r="R705" i="1" a="1"/>
  <c r="Q705" i="1" a="1"/>
  <c r="P705" i="1" a="1"/>
  <c r="Z704" i="1"/>
  <c r="Y704" i="1" a="1"/>
  <c r="X704" i="1"/>
  <c r="W704" i="1" a="1"/>
  <c r="V704" i="1" a="1"/>
  <c r="U704" i="1" a="1"/>
  <c r="T704" i="1" a="1"/>
  <c r="S704" i="1" a="1"/>
  <c r="R704" i="1" a="1"/>
  <c r="Q704" i="1" a="1"/>
  <c r="P704" i="1" a="1"/>
  <c r="Z703" i="1"/>
  <c r="Y703" i="1" a="1"/>
  <c r="X703" i="1"/>
  <c r="W703" i="1" a="1"/>
  <c r="V703" i="1" a="1"/>
  <c r="U703" i="1" a="1"/>
  <c r="T703" i="1" a="1"/>
  <c r="S703" i="1" a="1"/>
  <c r="R703" i="1" a="1"/>
  <c r="Q703" i="1" a="1"/>
  <c r="P703" i="1" a="1"/>
  <c r="Z702" i="1"/>
  <c r="Y702" i="1" a="1"/>
  <c r="X702" i="1"/>
  <c r="W702" i="1" a="1"/>
  <c r="V702" i="1" a="1"/>
  <c r="U702" i="1" a="1"/>
  <c r="T702" i="1" a="1"/>
  <c r="S702" i="1" a="1"/>
  <c r="R702" i="1" a="1"/>
  <c r="Q702" i="1" a="1"/>
  <c r="P702" i="1" a="1"/>
  <c r="Z701" i="1"/>
  <c r="Y701" i="1" a="1"/>
  <c r="X701" i="1"/>
  <c r="W701" i="1" a="1"/>
  <c r="V701" i="1" a="1"/>
  <c r="U701" i="1" a="1"/>
  <c r="T701" i="1" a="1"/>
  <c r="S701" i="1" a="1"/>
  <c r="R701" i="1" a="1"/>
  <c r="Q701" i="1" a="1"/>
  <c r="P701" i="1" a="1"/>
  <c r="Z700" i="1"/>
  <c r="Y700" i="1" a="1"/>
  <c r="X700" i="1"/>
  <c r="W700" i="1" a="1"/>
  <c r="V700" i="1" a="1"/>
  <c r="U700" i="1" a="1"/>
  <c r="T700" i="1" a="1"/>
  <c r="S700" i="1" a="1"/>
  <c r="R700" i="1" a="1"/>
  <c r="Q700" i="1" a="1"/>
  <c r="P700" i="1" a="1"/>
  <c r="Z699" i="1"/>
  <c r="Y699" i="1" a="1"/>
  <c r="X699" i="1"/>
  <c r="W699" i="1" a="1"/>
  <c r="V699" i="1" a="1"/>
  <c r="U699" i="1" a="1"/>
  <c r="T699" i="1" a="1"/>
  <c r="S699" i="1" a="1"/>
  <c r="R699" i="1" a="1"/>
  <c r="Q699" i="1" a="1"/>
  <c r="P699" i="1" a="1"/>
  <c r="Z698" i="1"/>
  <c r="Y698" i="1" a="1"/>
  <c r="X698" i="1"/>
  <c r="W698" i="1" a="1"/>
  <c r="V698" i="1" a="1"/>
  <c r="U698" i="1" a="1"/>
  <c r="T698" i="1" a="1"/>
  <c r="S698" i="1" a="1"/>
  <c r="R698" i="1" a="1"/>
  <c r="Q698" i="1" a="1"/>
  <c r="P698" i="1" a="1"/>
  <c r="Z697" i="1"/>
  <c r="Y697" i="1" a="1"/>
  <c r="X697" i="1"/>
  <c r="W697" i="1" a="1"/>
  <c r="V697" i="1" a="1"/>
  <c r="U697" i="1" a="1"/>
  <c r="T697" i="1" a="1"/>
  <c r="S697" i="1" a="1"/>
  <c r="R697" i="1" a="1"/>
  <c r="Q697" i="1" a="1"/>
  <c r="P697" i="1" a="1"/>
  <c r="Z696" i="1"/>
  <c r="Y696" i="1" a="1"/>
  <c r="X696" i="1"/>
  <c r="W696" i="1" a="1"/>
  <c r="V696" i="1" a="1"/>
  <c r="U696" i="1" a="1"/>
  <c r="T696" i="1" a="1"/>
  <c r="S696" i="1" a="1"/>
  <c r="R696" i="1" a="1"/>
  <c r="Q696" i="1" a="1"/>
  <c r="P696" i="1" a="1"/>
  <c r="Z695" i="1"/>
  <c r="Y695" i="1" a="1"/>
  <c r="X695" i="1"/>
  <c r="W695" i="1" a="1"/>
  <c r="V695" i="1" a="1"/>
  <c r="U695" i="1" a="1"/>
  <c r="T695" i="1" a="1"/>
  <c r="S695" i="1" a="1"/>
  <c r="R695" i="1" a="1"/>
  <c r="Q695" i="1" a="1"/>
  <c r="P695" i="1" a="1"/>
  <c r="Z694" i="1"/>
  <c r="Y694" i="1" a="1"/>
  <c r="X694" i="1"/>
  <c r="W694" i="1" a="1"/>
  <c r="V694" i="1" a="1"/>
  <c r="U694" i="1" a="1"/>
  <c r="T694" i="1" a="1"/>
  <c r="S694" i="1" a="1"/>
  <c r="R694" i="1" a="1"/>
  <c r="Q694" i="1" a="1"/>
  <c r="P694" i="1" a="1"/>
  <c r="Z693" i="1"/>
  <c r="Y693" i="1" a="1"/>
  <c r="X693" i="1"/>
  <c r="W693" i="1" a="1"/>
  <c r="V693" i="1" a="1"/>
  <c r="U693" i="1" a="1"/>
  <c r="T693" i="1" a="1"/>
  <c r="S693" i="1" a="1"/>
  <c r="R693" i="1" a="1"/>
  <c r="Q693" i="1" a="1"/>
  <c r="P693" i="1" a="1"/>
  <c r="Z692" i="1"/>
  <c r="Y692" i="1" a="1"/>
  <c r="X692" i="1"/>
  <c r="W692" i="1" a="1"/>
  <c r="V692" i="1" a="1"/>
  <c r="U692" i="1" a="1"/>
  <c r="T692" i="1" a="1"/>
  <c r="S692" i="1" a="1"/>
  <c r="R692" i="1" a="1"/>
  <c r="Q692" i="1" a="1"/>
  <c r="P692" i="1" a="1"/>
  <c r="Z691" i="1"/>
  <c r="Y691" i="1" a="1"/>
  <c r="X691" i="1"/>
  <c r="W691" i="1" a="1"/>
  <c r="V691" i="1" a="1"/>
  <c r="U691" i="1" a="1"/>
  <c r="T691" i="1" a="1"/>
  <c r="S691" i="1" a="1"/>
  <c r="R691" i="1" a="1"/>
  <c r="Q691" i="1" a="1"/>
  <c r="P691" i="1" a="1"/>
  <c r="Z690" i="1"/>
  <c r="Y690" i="1" a="1"/>
  <c r="X690" i="1"/>
  <c r="W690" i="1" a="1"/>
  <c r="V690" i="1" a="1"/>
  <c r="U690" i="1" a="1"/>
  <c r="T690" i="1" a="1"/>
  <c r="S690" i="1" a="1"/>
  <c r="R690" i="1" a="1"/>
  <c r="Q690" i="1" a="1"/>
  <c r="P690" i="1" a="1"/>
  <c r="Z689" i="1"/>
  <c r="Y689" i="1" a="1"/>
  <c r="X689" i="1"/>
  <c r="W689" i="1" a="1"/>
  <c r="V689" i="1" a="1"/>
  <c r="U689" i="1" a="1"/>
  <c r="T689" i="1" a="1"/>
  <c r="S689" i="1" a="1"/>
  <c r="R689" i="1" a="1"/>
  <c r="Q689" i="1" a="1"/>
  <c r="P689" i="1" a="1"/>
  <c r="Z688" i="1"/>
  <c r="Y688" i="1" a="1"/>
  <c r="X688" i="1"/>
  <c r="W688" i="1" a="1"/>
  <c r="V688" i="1" a="1"/>
  <c r="U688" i="1" a="1"/>
  <c r="T688" i="1" a="1"/>
  <c r="S688" i="1" a="1"/>
  <c r="R688" i="1" a="1"/>
  <c r="Q688" i="1" a="1"/>
  <c r="P688" i="1" a="1"/>
  <c r="Z687" i="1"/>
  <c r="Y687" i="1" a="1"/>
  <c r="X687" i="1"/>
  <c r="W687" i="1" a="1"/>
  <c r="V687" i="1" a="1"/>
  <c r="U687" i="1" a="1"/>
  <c r="T687" i="1" a="1"/>
  <c r="S687" i="1" a="1"/>
  <c r="R687" i="1" a="1"/>
  <c r="Q687" i="1" a="1"/>
  <c r="P687" i="1" a="1"/>
  <c r="Z686" i="1"/>
  <c r="Y686" i="1" a="1"/>
  <c r="X686" i="1"/>
  <c r="W686" i="1" a="1"/>
  <c r="V686" i="1" a="1"/>
  <c r="U686" i="1" a="1"/>
  <c r="T686" i="1" a="1"/>
  <c r="S686" i="1" a="1"/>
  <c r="R686" i="1" a="1"/>
  <c r="Q686" i="1" a="1"/>
  <c r="P686" i="1" a="1"/>
  <c r="Z685" i="1"/>
  <c r="Y685" i="1" a="1"/>
  <c r="X685" i="1"/>
  <c r="W685" i="1" a="1"/>
  <c r="V685" i="1" a="1"/>
  <c r="U685" i="1" a="1"/>
  <c r="T685" i="1" a="1"/>
  <c r="S685" i="1" a="1"/>
  <c r="R685" i="1" a="1"/>
  <c r="Q685" i="1" a="1"/>
  <c r="P685" i="1" a="1"/>
  <c r="Z684" i="1"/>
  <c r="Y684" i="1" a="1"/>
  <c r="X684" i="1"/>
  <c r="W684" i="1" a="1"/>
  <c r="V684" i="1" a="1"/>
  <c r="U684" i="1" a="1"/>
  <c r="T684" i="1" a="1"/>
  <c r="S684" i="1" a="1"/>
  <c r="R684" i="1" a="1"/>
  <c r="Q684" i="1" a="1"/>
  <c r="P684" i="1" a="1"/>
  <c r="Z683" i="1"/>
  <c r="Y683" i="1" a="1"/>
  <c r="X683" i="1"/>
  <c r="W683" i="1" a="1"/>
  <c r="V683" i="1" a="1"/>
  <c r="U683" i="1" a="1"/>
  <c r="T683" i="1" a="1"/>
  <c r="S683" i="1" a="1"/>
  <c r="R683" i="1" a="1"/>
  <c r="Q683" i="1" a="1"/>
  <c r="P683" i="1" a="1"/>
  <c r="Z682" i="1"/>
  <c r="Y682" i="1" a="1"/>
  <c r="X682" i="1"/>
  <c r="W682" i="1" a="1"/>
  <c r="V682" i="1" a="1"/>
  <c r="U682" i="1" a="1"/>
  <c r="T682" i="1" a="1"/>
  <c r="S682" i="1" a="1"/>
  <c r="R682" i="1" a="1"/>
  <c r="Q682" i="1" a="1"/>
  <c r="P682" i="1" a="1"/>
  <c r="Z681" i="1"/>
  <c r="Y681" i="1" a="1"/>
  <c r="X681" i="1"/>
  <c r="W681" i="1" a="1"/>
  <c r="V681" i="1" a="1"/>
  <c r="U681" i="1" a="1"/>
  <c r="T681" i="1" a="1"/>
  <c r="S681" i="1" a="1"/>
  <c r="R681" i="1" a="1"/>
  <c r="Q681" i="1" a="1"/>
  <c r="P681" i="1" a="1"/>
  <c r="Z680" i="1"/>
  <c r="Y680" i="1" a="1"/>
  <c r="X680" i="1"/>
  <c r="W680" i="1" a="1"/>
  <c r="V680" i="1" a="1"/>
  <c r="U680" i="1" a="1"/>
  <c r="T680" i="1" a="1"/>
  <c r="S680" i="1" a="1"/>
  <c r="R680" i="1" a="1"/>
  <c r="Q680" i="1" a="1"/>
  <c r="P680" i="1" a="1"/>
  <c r="Z679" i="1"/>
  <c r="Y679" i="1" a="1"/>
  <c r="X679" i="1"/>
  <c r="W679" i="1" a="1"/>
  <c r="V679" i="1" a="1"/>
  <c r="U679" i="1" a="1"/>
  <c r="T679" i="1" a="1"/>
  <c r="S679" i="1" a="1"/>
  <c r="R679" i="1" a="1"/>
  <c r="Q679" i="1" a="1"/>
  <c r="P679" i="1" a="1"/>
  <c r="Z678" i="1"/>
  <c r="Y678" i="1" a="1"/>
  <c r="X678" i="1"/>
  <c r="W678" i="1" a="1"/>
  <c r="V678" i="1" a="1"/>
  <c r="U678" i="1" a="1"/>
  <c r="T678" i="1" a="1"/>
  <c r="S678" i="1" a="1"/>
  <c r="R678" i="1" a="1"/>
  <c r="Q678" i="1" a="1"/>
  <c r="P678" i="1" a="1"/>
  <c r="Z677" i="1"/>
  <c r="Y677" i="1" a="1"/>
  <c r="X677" i="1"/>
  <c r="W677" i="1" a="1"/>
  <c r="V677" i="1" a="1"/>
  <c r="U677" i="1" a="1"/>
  <c r="T677" i="1" a="1"/>
  <c r="S677" i="1" a="1"/>
  <c r="R677" i="1" a="1"/>
  <c r="Q677" i="1" a="1"/>
  <c r="P677" i="1" a="1"/>
  <c r="Z676" i="1"/>
  <c r="Y676" i="1" a="1"/>
  <c r="X676" i="1"/>
  <c r="W676" i="1" a="1"/>
  <c r="V676" i="1" a="1"/>
  <c r="U676" i="1" a="1"/>
  <c r="T676" i="1" a="1"/>
  <c r="S676" i="1" a="1"/>
  <c r="R676" i="1" a="1"/>
  <c r="Q676" i="1" a="1"/>
  <c r="P676" i="1" a="1"/>
  <c r="Z675" i="1"/>
  <c r="Y675" i="1" a="1"/>
  <c r="X675" i="1"/>
  <c r="W675" i="1" a="1"/>
  <c r="V675" i="1" a="1"/>
  <c r="U675" i="1" a="1"/>
  <c r="T675" i="1" a="1"/>
  <c r="S675" i="1" a="1"/>
  <c r="R675" i="1" a="1"/>
  <c r="Q675" i="1" a="1"/>
  <c r="P675" i="1" a="1"/>
  <c r="Z674" i="1"/>
  <c r="Y674" i="1" a="1"/>
  <c r="X674" i="1"/>
  <c r="W674" i="1" a="1"/>
  <c r="V674" i="1" a="1"/>
  <c r="U674" i="1" a="1"/>
  <c r="T674" i="1" a="1"/>
  <c r="S674" i="1" a="1"/>
  <c r="R674" i="1" a="1"/>
  <c r="Q674" i="1" a="1"/>
  <c r="P674" i="1" a="1"/>
  <c r="Z673" i="1"/>
  <c r="Y673" i="1" a="1"/>
  <c r="X673" i="1"/>
  <c r="W673" i="1" a="1"/>
  <c r="V673" i="1" a="1"/>
  <c r="U673" i="1" a="1"/>
  <c r="T673" i="1" a="1"/>
  <c r="S673" i="1" a="1"/>
  <c r="R673" i="1" a="1"/>
  <c r="Q673" i="1" a="1"/>
  <c r="P673" i="1" a="1"/>
  <c r="Z672" i="1"/>
  <c r="Y672" i="1" a="1"/>
  <c r="X672" i="1"/>
  <c r="W672" i="1" a="1"/>
  <c r="V672" i="1" a="1"/>
  <c r="U672" i="1" a="1"/>
  <c r="T672" i="1" a="1"/>
  <c r="S672" i="1" a="1"/>
  <c r="R672" i="1" a="1"/>
  <c r="Q672" i="1" a="1"/>
  <c r="P672" i="1" a="1"/>
  <c r="Z671" i="1"/>
  <c r="Y671" i="1" a="1"/>
  <c r="X671" i="1"/>
  <c r="W671" i="1" a="1"/>
  <c r="V671" i="1" a="1"/>
  <c r="U671" i="1" a="1"/>
  <c r="T671" i="1" a="1"/>
  <c r="S671" i="1" a="1"/>
  <c r="R671" i="1" a="1"/>
  <c r="Q671" i="1" a="1"/>
  <c r="P671" i="1" a="1"/>
  <c r="Z670" i="1"/>
  <c r="Y670" i="1" a="1"/>
  <c r="X670" i="1"/>
  <c r="W670" i="1" a="1"/>
  <c r="V670" i="1" a="1"/>
  <c r="U670" i="1" a="1"/>
  <c r="T670" i="1" a="1"/>
  <c r="S670" i="1" a="1"/>
  <c r="R670" i="1" a="1"/>
  <c r="Q670" i="1" a="1"/>
  <c r="P670" i="1" a="1"/>
  <c r="Z669" i="1"/>
  <c r="Y669" i="1" a="1"/>
  <c r="X669" i="1"/>
  <c r="W669" i="1" a="1"/>
  <c r="V669" i="1" a="1"/>
  <c r="U669" i="1" a="1"/>
  <c r="T669" i="1" a="1"/>
  <c r="S669" i="1" a="1"/>
  <c r="R669" i="1" a="1"/>
  <c r="Q669" i="1" a="1"/>
  <c r="P669" i="1" a="1"/>
  <c r="Z668" i="1"/>
  <c r="Y668" i="1" a="1"/>
  <c r="X668" i="1"/>
  <c r="W668" i="1" a="1"/>
  <c r="V668" i="1" a="1"/>
  <c r="U668" i="1" a="1"/>
  <c r="T668" i="1" a="1"/>
  <c r="S668" i="1" a="1"/>
  <c r="R668" i="1" a="1"/>
  <c r="Q668" i="1" a="1"/>
  <c r="P668" i="1" a="1"/>
  <c r="Z667" i="1"/>
  <c r="Y667" i="1" a="1"/>
  <c r="X667" i="1"/>
  <c r="W667" i="1" a="1"/>
  <c r="V667" i="1" a="1"/>
  <c r="U667" i="1" a="1"/>
  <c r="T667" i="1" a="1"/>
  <c r="S667" i="1" a="1"/>
  <c r="R667" i="1" a="1"/>
  <c r="Q667" i="1" a="1"/>
  <c r="P667" i="1" a="1"/>
  <c r="Z666" i="1"/>
  <c r="Y666" i="1" a="1"/>
  <c r="X666" i="1"/>
  <c r="W666" i="1" a="1"/>
  <c r="V666" i="1" a="1"/>
  <c r="U666" i="1" a="1"/>
  <c r="T666" i="1" a="1"/>
  <c r="S666" i="1" a="1"/>
  <c r="R666" i="1" a="1"/>
  <c r="Q666" i="1" a="1"/>
  <c r="P666" i="1" a="1"/>
  <c r="Z665" i="1"/>
  <c r="Y665" i="1" a="1"/>
  <c r="X665" i="1"/>
  <c r="W665" i="1" a="1"/>
  <c r="V665" i="1" a="1"/>
  <c r="U665" i="1" a="1"/>
  <c r="T665" i="1" a="1"/>
  <c r="S665" i="1" a="1"/>
  <c r="R665" i="1" a="1"/>
  <c r="Q665" i="1" a="1"/>
  <c r="P665" i="1" a="1"/>
  <c r="Z664" i="1"/>
  <c r="Y664" i="1" a="1"/>
  <c r="X664" i="1"/>
  <c r="W664" i="1" a="1"/>
  <c r="V664" i="1" a="1"/>
  <c r="U664" i="1" a="1"/>
  <c r="T664" i="1" a="1"/>
  <c r="S664" i="1" a="1"/>
  <c r="R664" i="1" a="1"/>
  <c r="Q664" i="1" a="1"/>
  <c r="P664" i="1" a="1"/>
  <c r="Z663" i="1"/>
  <c r="Y663" i="1" a="1"/>
  <c r="X663" i="1"/>
  <c r="W663" i="1" a="1"/>
  <c r="V663" i="1" a="1"/>
  <c r="U663" i="1" a="1"/>
  <c r="T663" i="1" a="1"/>
  <c r="S663" i="1" a="1"/>
  <c r="R663" i="1" a="1"/>
  <c r="Q663" i="1" a="1"/>
  <c r="P663" i="1" a="1"/>
  <c r="Z662" i="1"/>
  <c r="Y662" i="1" a="1"/>
  <c r="X662" i="1"/>
  <c r="W662" i="1" a="1"/>
  <c r="V662" i="1" a="1"/>
  <c r="U662" i="1" a="1"/>
  <c r="T662" i="1" a="1"/>
  <c r="S662" i="1" a="1"/>
  <c r="R662" i="1" a="1"/>
  <c r="Q662" i="1" a="1"/>
  <c r="P662" i="1" a="1"/>
  <c r="Z661" i="1"/>
  <c r="Y661" i="1" a="1"/>
  <c r="X661" i="1"/>
  <c r="W661" i="1" a="1"/>
  <c r="V661" i="1" a="1"/>
  <c r="U661" i="1" a="1"/>
  <c r="T661" i="1" a="1"/>
  <c r="S661" i="1" a="1"/>
  <c r="R661" i="1" a="1"/>
  <c r="Q661" i="1" a="1"/>
  <c r="P661" i="1" a="1"/>
  <c r="Z660" i="1"/>
  <c r="Y660" i="1" a="1"/>
  <c r="X660" i="1"/>
  <c r="W660" i="1" a="1"/>
  <c r="V660" i="1" a="1"/>
  <c r="U660" i="1" a="1"/>
  <c r="T660" i="1" a="1"/>
  <c r="S660" i="1" a="1"/>
  <c r="R660" i="1" a="1"/>
  <c r="Q660" i="1" a="1"/>
  <c r="P660" i="1" a="1"/>
  <c r="Z659" i="1"/>
  <c r="Y659" i="1" a="1"/>
  <c r="X659" i="1"/>
  <c r="W659" i="1" a="1"/>
  <c r="V659" i="1" a="1"/>
  <c r="U659" i="1" a="1"/>
  <c r="T659" i="1" a="1"/>
  <c r="S659" i="1" a="1"/>
  <c r="R659" i="1" a="1"/>
  <c r="Q659" i="1" a="1"/>
  <c r="P659" i="1" a="1"/>
  <c r="Z658" i="1"/>
  <c r="Y658" i="1" a="1"/>
  <c r="X658" i="1"/>
  <c r="W658" i="1" a="1"/>
  <c r="V658" i="1" a="1"/>
  <c r="U658" i="1" a="1"/>
  <c r="T658" i="1" a="1"/>
  <c r="S658" i="1" a="1"/>
  <c r="R658" i="1" a="1"/>
  <c r="Q658" i="1" a="1"/>
  <c r="P658" i="1" a="1"/>
  <c r="Z657" i="1"/>
  <c r="Y657" i="1" a="1"/>
  <c r="X657" i="1"/>
  <c r="W657" i="1" a="1"/>
  <c r="V657" i="1" a="1"/>
  <c r="U657" i="1" a="1"/>
  <c r="T657" i="1" a="1"/>
  <c r="S657" i="1" a="1"/>
  <c r="R657" i="1" a="1"/>
  <c r="Q657" i="1" a="1"/>
  <c r="P657" i="1" a="1"/>
  <c r="Z656" i="1"/>
  <c r="Y656" i="1" a="1"/>
  <c r="X656" i="1"/>
  <c r="W656" i="1" a="1"/>
  <c r="V656" i="1" a="1"/>
  <c r="U656" i="1" a="1"/>
  <c r="T656" i="1" a="1"/>
  <c r="S656" i="1" a="1"/>
  <c r="R656" i="1" a="1"/>
  <c r="Q656" i="1" a="1"/>
  <c r="P656" i="1" a="1"/>
  <c r="Z655" i="1"/>
  <c r="Y655" i="1" a="1"/>
  <c r="X655" i="1"/>
  <c r="W655" i="1" a="1"/>
  <c r="V655" i="1" a="1"/>
  <c r="U655" i="1" a="1"/>
  <c r="T655" i="1" a="1"/>
  <c r="S655" i="1" a="1"/>
  <c r="R655" i="1" a="1"/>
  <c r="Q655" i="1" a="1"/>
  <c r="P655" i="1" a="1"/>
  <c r="Z654" i="1"/>
  <c r="Y654" i="1" a="1"/>
  <c r="X654" i="1"/>
  <c r="W654" i="1" a="1"/>
  <c r="V654" i="1" a="1"/>
  <c r="U654" i="1" a="1"/>
  <c r="T654" i="1" a="1"/>
  <c r="S654" i="1" a="1"/>
  <c r="R654" i="1" a="1"/>
  <c r="Q654" i="1" a="1"/>
  <c r="P654" i="1" a="1"/>
  <c r="Z653" i="1"/>
  <c r="Y653" i="1" a="1"/>
  <c r="X653" i="1"/>
  <c r="W653" i="1" a="1"/>
  <c r="V653" i="1" a="1"/>
  <c r="U653" i="1" a="1"/>
  <c r="T653" i="1" a="1"/>
  <c r="S653" i="1" a="1"/>
  <c r="R653" i="1" a="1"/>
  <c r="Q653" i="1" a="1"/>
  <c r="P653" i="1" a="1"/>
  <c r="Z652" i="1"/>
  <c r="Y652" i="1" a="1"/>
  <c r="X652" i="1"/>
  <c r="W652" i="1" a="1"/>
  <c r="V652" i="1" a="1"/>
  <c r="U652" i="1" a="1"/>
  <c r="T652" i="1" a="1"/>
  <c r="S652" i="1" a="1"/>
  <c r="R652" i="1" a="1"/>
  <c r="Q652" i="1" a="1"/>
  <c r="P652" i="1" a="1"/>
  <c r="Z651" i="1"/>
  <c r="Y651" i="1" a="1"/>
  <c r="X651" i="1"/>
  <c r="W651" i="1" a="1"/>
  <c r="V651" i="1" a="1"/>
  <c r="U651" i="1" a="1"/>
  <c r="T651" i="1" a="1"/>
  <c r="S651" i="1" a="1"/>
  <c r="R651" i="1" a="1"/>
  <c r="Q651" i="1" a="1"/>
  <c r="P651" i="1" a="1"/>
  <c r="Z650" i="1"/>
  <c r="Y650" i="1" a="1"/>
  <c r="X650" i="1"/>
  <c r="W650" i="1" a="1"/>
  <c r="V650" i="1" a="1"/>
  <c r="U650" i="1" a="1"/>
  <c r="T650" i="1" a="1"/>
  <c r="S650" i="1" a="1"/>
  <c r="R650" i="1" a="1"/>
  <c r="Q650" i="1" a="1"/>
  <c r="P650" i="1" a="1"/>
  <c r="Z649" i="1"/>
  <c r="Y649" i="1" a="1"/>
  <c r="X649" i="1"/>
  <c r="W649" i="1" a="1"/>
  <c r="V649" i="1" a="1"/>
  <c r="U649" i="1" a="1"/>
  <c r="T649" i="1" a="1"/>
  <c r="S649" i="1" a="1"/>
  <c r="R649" i="1" a="1"/>
  <c r="Q649" i="1" a="1"/>
  <c r="P649" i="1" a="1"/>
  <c r="Z648" i="1"/>
  <c r="Y648" i="1" a="1"/>
  <c r="X648" i="1"/>
  <c r="W648" i="1" a="1"/>
  <c r="V648" i="1" a="1"/>
  <c r="U648" i="1" a="1"/>
  <c r="T648" i="1" a="1"/>
  <c r="S648" i="1" a="1"/>
  <c r="R648" i="1" a="1"/>
  <c r="Q648" i="1" a="1"/>
  <c r="P648" i="1" a="1"/>
  <c r="Z647" i="1"/>
  <c r="Y647" i="1" a="1"/>
  <c r="X647" i="1"/>
  <c r="W647" i="1" a="1"/>
  <c r="V647" i="1" a="1"/>
  <c r="U647" i="1" a="1"/>
  <c r="T647" i="1" a="1"/>
  <c r="S647" i="1" a="1"/>
  <c r="R647" i="1" a="1"/>
  <c r="Q647" i="1" a="1"/>
  <c r="P647" i="1" a="1"/>
  <c r="Z646" i="1"/>
  <c r="Y646" i="1" a="1"/>
  <c r="X646" i="1"/>
  <c r="W646" i="1" a="1"/>
  <c r="V646" i="1" a="1"/>
  <c r="U646" i="1" a="1"/>
  <c r="T646" i="1" a="1"/>
  <c r="S646" i="1" a="1"/>
  <c r="R646" i="1" a="1"/>
  <c r="Q646" i="1" a="1"/>
  <c r="P646" i="1" a="1"/>
  <c r="Z645" i="1"/>
  <c r="Y645" i="1" a="1"/>
  <c r="X645" i="1"/>
  <c r="W645" i="1" a="1"/>
  <c r="V645" i="1" a="1"/>
  <c r="U645" i="1" a="1"/>
  <c r="T645" i="1" a="1"/>
  <c r="S645" i="1" a="1"/>
  <c r="R645" i="1" a="1"/>
  <c r="Q645" i="1" a="1"/>
  <c r="P645" i="1" a="1"/>
  <c r="Z644" i="1"/>
  <c r="Y644" i="1" a="1"/>
  <c r="X644" i="1"/>
  <c r="W644" i="1" a="1"/>
  <c r="V644" i="1" a="1"/>
  <c r="U644" i="1" a="1"/>
  <c r="T644" i="1" a="1"/>
  <c r="S644" i="1" a="1"/>
  <c r="R644" i="1" a="1"/>
  <c r="Q644" i="1" a="1"/>
  <c r="P644" i="1" a="1"/>
  <c r="Z643" i="1"/>
  <c r="Y643" i="1" a="1"/>
  <c r="X643" i="1"/>
  <c r="W643" i="1" a="1"/>
  <c r="V643" i="1" a="1"/>
  <c r="U643" i="1" a="1"/>
  <c r="T643" i="1" a="1"/>
  <c r="S643" i="1" a="1"/>
  <c r="R643" i="1" a="1"/>
  <c r="Q643" i="1" a="1"/>
  <c r="P643" i="1" a="1"/>
  <c r="Z642" i="1"/>
  <c r="Y642" i="1" a="1"/>
  <c r="X642" i="1"/>
  <c r="W642" i="1" a="1"/>
  <c r="V642" i="1" a="1"/>
  <c r="U642" i="1" a="1"/>
  <c r="T642" i="1" a="1"/>
  <c r="S642" i="1" a="1"/>
  <c r="R642" i="1" a="1"/>
  <c r="Q642" i="1" a="1"/>
  <c r="P642" i="1" a="1"/>
  <c r="Z641" i="1"/>
  <c r="Y641" i="1" a="1"/>
  <c r="X641" i="1"/>
  <c r="W641" i="1" a="1"/>
  <c r="V641" i="1" a="1"/>
  <c r="U641" i="1" a="1"/>
  <c r="T641" i="1" a="1"/>
  <c r="S641" i="1" a="1"/>
  <c r="R641" i="1" a="1"/>
  <c r="Q641" i="1" a="1"/>
  <c r="P641" i="1" a="1"/>
  <c r="Z640" i="1"/>
  <c r="Y640" i="1" a="1"/>
  <c r="X640" i="1"/>
  <c r="W640" i="1" a="1"/>
  <c r="V640" i="1" a="1"/>
  <c r="U640" i="1" a="1"/>
  <c r="T640" i="1" a="1"/>
  <c r="S640" i="1" a="1"/>
  <c r="R640" i="1" a="1"/>
  <c r="Q640" i="1" a="1"/>
  <c r="P640" i="1" a="1"/>
  <c r="Z639" i="1"/>
  <c r="Y639" i="1" a="1"/>
  <c r="X639" i="1"/>
  <c r="W639" i="1" a="1"/>
  <c r="V639" i="1" a="1"/>
  <c r="U639" i="1" a="1"/>
  <c r="T639" i="1" a="1"/>
  <c r="S639" i="1" a="1"/>
  <c r="R639" i="1" a="1"/>
  <c r="Q639" i="1" a="1"/>
  <c r="P639" i="1" a="1"/>
  <c r="Z638" i="1"/>
  <c r="Y638" i="1" a="1"/>
  <c r="X638" i="1"/>
  <c r="W638" i="1" a="1"/>
  <c r="V638" i="1" a="1"/>
  <c r="U638" i="1" a="1"/>
  <c r="T638" i="1" a="1"/>
  <c r="S638" i="1" a="1"/>
  <c r="R638" i="1" a="1"/>
  <c r="Q638" i="1" a="1"/>
  <c r="P638" i="1" a="1"/>
  <c r="Z637" i="1"/>
  <c r="Y637" i="1" a="1"/>
  <c r="X637" i="1"/>
  <c r="W637" i="1" a="1"/>
  <c r="V637" i="1" a="1"/>
  <c r="U637" i="1" a="1"/>
  <c r="T637" i="1" a="1"/>
  <c r="S637" i="1" a="1"/>
  <c r="R637" i="1" a="1"/>
  <c r="Q637" i="1" a="1"/>
  <c r="P637" i="1" a="1"/>
  <c r="Z636" i="1"/>
  <c r="Y636" i="1" a="1"/>
  <c r="X636" i="1"/>
  <c r="W636" i="1" a="1"/>
  <c r="V636" i="1" a="1"/>
  <c r="U636" i="1" a="1"/>
  <c r="T636" i="1" a="1"/>
  <c r="S636" i="1" a="1"/>
  <c r="R636" i="1" a="1"/>
  <c r="Q636" i="1" a="1"/>
  <c r="P636" i="1" a="1"/>
  <c r="Z635" i="1"/>
  <c r="Y635" i="1" a="1"/>
  <c r="X635" i="1"/>
  <c r="W635" i="1" a="1"/>
  <c r="V635" i="1" a="1"/>
  <c r="U635" i="1" a="1"/>
  <c r="T635" i="1" a="1"/>
  <c r="S635" i="1" a="1"/>
  <c r="R635" i="1" a="1"/>
  <c r="Q635" i="1" a="1"/>
  <c r="P635" i="1" a="1"/>
  <c r="Z634" i="1"/>
  <c r="Y634" i="1" a="1"/>
  <c r="X634" i="1"/>
  <c r="W634" i="1" a="1"/>
  <c r="V634" i="1" a="1"/>
  <c r="U634" i="1" a="1"/>
  <c r="T634" i="1" a="1"/>
  <c r="S634" i="1" a="1"/>
  <c r="R634" i="1" a="1"/>
  <c r="Q634" i="1" a="1"/>
  <c r="P634" i="1" a="1"/>
  <c r="Z633" i="1"/>
  <c r="Y633" i="1" a="1"/>
  <c r="X633" i="1"/>
  <c r="W633" i="1" a="1"/>
  <c r="V633" i="1" a="1"/>
  <c r="U633" i="1" a="1"/>
  <c r="T633" i="1" a="1"/>
  <c r="S633" i="1" a="1"/>
  <c r="R633" i="1" a="1"/>
  <c r="Q633" i="1" a="1"/>
  <c r="P633" i="1" a="1"/>
  <c r="Z632" i="1"/>
  <c r="Y632" i="1" a="1"/>
  <c r="X632" i="1"/>
  <c r="W632" i="1" a="1"/>
  <c r="V632" i="1" a="1"/>
  <c r="U632" i="1" a="1"/>
  <c r="T632" i="1" a="1"/>
  <c r="S632" i="1" a="1"/>
  <c r="R632" i="1" a="1"/>
  <c r="Q632" i="1" a="1"/>
  <c r="P632" i="1" a="1"/>
  <c r="Z631" i="1"/>
  <c r="Y631" i="1" a="1"/>
  <c r="X631" i="1"/>
  <c r="W631" i="1" a="1"/>
  <c r="V631" i="1" a="1"/>
  <c r="U631" i="1" a="1"/>
  <c r="T631" i="1" a="1"/>
  <c r="S631" i="1" a="1"/>
  <c r="R631" i="1" a="1"/>
  <c r="Q631" i="1" a="1"/>
  <c r="P631" i="1" a="1"/>
  <c r="Z630" i="1"/>
  <c r="Y630" i="1" a="1"/>
  <c r="X630" i="1"/>
  <c r="W630" i="1" a="1"/>
  <c r="V630" i="1" a="1"/>
  <c r="U630" i="1" a="1"/>
  <c r="T630" i="1" a="1"/>
  <c r="S630" i="1" a="1"/>
  <c r="R630" i="1" a="1"/>
  <c r="Q630" i="1" a="1"/>
  <c r="P630" i="1" a="1"/>
  <c r="Z629" i="1"/>
  <c r="Y629" i="1" a="1"/>
  <c r="X629" i="1"/>
  <c r="W629" i="1" a="1"/>
  <c r="V629" i="1" a="1"/>
  <c r="U629" i="1" a="1"/>
  <c r="T629" i="1" a="1"/>
  <c r="S629" i="1" a="1"/>
  <c r="R629" i="1" a="1"/>
  <c r="Q629" i="1" a="1"/>
  <c r="P629" i="1" a="1"/>
  <c r="Z628" i="1"/>
  <c r="Y628" i="1" a="1"/>
  <c r="X628" i="1"/>
  <c r="W628" i="1" a="1"/>
  <c r="V628" i="1" a="1"/>
  <c r="U628" i="1" a="1"/>
  <c r="T628" i="1" a="1"/>
  <c r="S628" i="1" a="1"/>
  <c r="R628" i="1" a="1"/>
  <c r="Q628" i="1" a="1"/>
  <c r="P628" i="1" a="1"/>
  <c r="Z627" i="1"/>
  <c r="Y627" i="1" a="1"/>
  <c r="X627" i="1"/>
  <c r="W627" i="1" a="1"/>
  <c r="V627" i="1" a="1"/>
  <c r="U627" i="1" a="1"/>
  <c r="T627" i="1" a="1"/>
  <c r="S627" i="1" a="1"/>
  <c r="R627" i="1" a="1"/>
  <c r="Q627" i="1" a="1"/>
  <c r="P627" i="1" a="1"/>
  <c r="Z626" i="1"/>
  <c r="Y626" i="1" a="1"/>
  <c r="X626" i="1"/>
  <c r="W626" i="1" a="1"/>
  <c r="V626" i="1" a="1"/>
  <c r="U626" i="1" a="1"/>
  <c r="T626" i="1" a="1"/>
  <c r="S626" i="1" a="1"/>
  <c r="R626" i="1" a="1"/>
  <c r="Q626" i="1" a="1"/>
  <c r="P626" i="1" a="1"/>
  <c r="Z625" i="1"/>
  <c r="Y625" i="1" a="1"/>
  <c r="X625" i="1"/>
  <c r="W625" i="1" a="1"/>
  <c r="V625" i="1" a="1"/>
  <c r="U625" i="1" a="1"/>
  <c r="T625" i="1" a="1"/>
  <c r="S625" i="1" a="1"/>
  <c r="R625" i="1" a="1"/>
  <c r="Q625" i="1" a="1"/>
  <c r="P625" i="1" a="1"/>
  <c r="Z624" i="1"/>
  <c r="Y624" i="1" a="1"/>
  <c r="X624" i="1"/>
  <c r="W624" i="1" a="1"/>
  <c r="V624" i="1" a="1"/>
  <c r="U624" i="1" a="1"/>
  <c r="T624" i="1" a="1"/>
  <c r="S624" i="1" a="1"/>
  <c r="R624" i="1" a="1"/>
  <c r="Q624" i="1" a="1"/>
  <c r="P624" i="1" a="1"/>
  <c r="Z623" i="1"/>
  <c r="Y623" i="1" a="1"/>
  <c r="X623" i="1"/>
  <c r="W623" i="1" a="1"/>
  <c r="V623" i="1" a="1"/>
  <c r="U623" i="1" a="1"/>
  <c r="T623" i="1" a="1"/>
  <c r="S623" i="1" a="1"/>
  <c r="R623" i="1" a="1"/>
  <c r="Q623" i="1" a="1"/>
  <c r="P623" i="1" a="1"/>
  <c r="Z622" i="1"/>
  <c r="Y622" i="1" a="1"/>
  <c r="X622" i="1"/>
  <c r="W622" i="1" a="1"/>
  <c r="V622" i="1" a="1"/>
  <c r="U622" i="1" a="1"/>
  <c r="T622" i="1" a="1"/>
  <c r="S622" i="1" a="1"/>
  <c r="R622" i="1" a="1"/>
  <c r="Q622" i="1" a="1"/>
  <c r="P622" i="1" a="1"/>
  <c r="Z621" i="1"/>
  <c r="Y621" i="1" a="1"/>
  <c r="X621" i="1"/>
  <c r="W621" i="1" a="1"/>
  <c r="V621" i="1" a="1"/>
  <c r="U621" i="1" a="1"/>
  <c r="T621" i="1" a="1"/>
  <c r="S621" i="1" a="1"/>
  <c r="R621" i="1" a="1"/>
  <c r="Q621" i="1" a="1"/>
  <c r="P621" i="1" a="1"/>
  <c r="Z620" i="1"/>
  <c r="Y620" i="1" a="1"/>
  <c r="X620" i="1"/>
  <c r="W620" i="1" a="1"/>
  <c r="V620" i="1" a="1"/>
  <c r="U620" i="1" a="1"/>
  <c r="T620" i="1" a="1"/>
  <c r="S620" i="1" a="1"/>
  <c r="R620" i="1" a="1"/>
  <c r="Q620" i="1" a="1"/>
  <c r="P620" i="1" a="1"/>
  <c r="Z619" i="1"/>
  <c r="Y619" i="1" a="1"/>
  <c r="X619" i="1"/>
  <c r="W619" i="1" a="1"/>
  <c r="V619" i="1" a="1"/>
  <c r="U619" i="1" a="1"/>
  <c r="T619" i="1" a="1"/>
  <c r="S619" i="1" a="1"/>
  <c r="R619" i="1" a="1"/>
  <c r="Q619" i="1" a="1"/>
  <c r="P619" i="1" a="1"/>
  <c r="Z618" i="1"/>
  <c r="Y618" i="1" a="1"/>
  <c r="X618" i="1"/>
  <c r="W618" i="1" a="1"/>
  <c r="V618" i="1" a="1"/>
  <c r="U618" i="1" a="1"/>
  <c r="T618" i="1" a="1"/>
  <c r="S618" i="1" a="1"/>
  <c r="R618" i="1" a="1"/>
  <c r="Q618" i="1" a="1"/>
  <c r="P618" i="1" a="1"/>
  <c r="Z617" i="1"/>
  <c r="Y617" i="1" a="1"/>
  <c r="X617" i="1"/>
  <c r="W617" i="1" a="1"/>
  <c r="V617" i="1" a="1"/>
  <c r="U617" i="1" a="1"/>
  <c r="T617" i="1" a="1"/>
  <c r="S617" i="1" a="1"/>
  <c r="R617" i="1" a="1"/>
  <c r="Q617" i="1" a="1"/>
  <c r="P617" i="1" a="1"/>
  <c r="Z616" i="1"/>
  <c r="Y616" i="1" a="1"/>
  <c r="X616" i="1"/>
  <c r="W616" i="1" a="1"/>
  <c r="V616" i="1" a="1"/>
  <c r="U616" i="1" a="1"/>
  <c r="T616" i="1" a="1"/>
  <c r="S616" i="1" a="1"/>
  <c r="R616" i="1" a="1"/>
  <c r="Q616" i="1" a="1"/>
  <c r="P616" i="1" a="1"/>
  <c r="Z615" i="1"/>
  <c r="Y615" i="1" a="1"/>
  <c r="X615" i="1"/>
  <c r="W615" i="1" a="1"/>
  <c r="V615" i="1" a="1"/>
  <c r="U615" i="1" a="1"/>
  <c r="T615" i="1" a="1"/>
  <c r="S615" i="1" a="1"/>
  <c r="R615" i="1" a="1"/>
  <c r="Q615" i="1" a="1"/>
  <c r="P615" i="1" a="1"/>
  <c r="Z614" i="1"/>
  <c r="Y614" i="1" a="1"/>
  <c r="X614" i="1"/>
  <c r="W614" i="1" a="1"/>
  <c r="V614" i="1" a="1"/>
  <c r="U614" i="1" a="1"/>
  <c r="T614" i="1" a="1"/>
  <c r="S614" i="1" a="1"/>
  <c r="R614" i="1" a="1"/>
  <c r="Q614" i="1" a="1"/>
  <c r="P614" i="1" a="1"/>
  <c r="Z613" i="1"/>
  <c r="Y613" i="1" a="1"/>
  <c r="X613" i="1"/>
  <c r="W613" i="1" a="1"/>
  <c r="V613" i="1" a="1"/>
  <c r="U613" i="1" a="1"/>
  <c r="T613" i="1" a="1"/>
  <c r="S613" i="1" a="1"/>
  <c r="R613" i="1" a="1"/>
  <c r="Q613" i="1" a="1"/>
  <c r="P613" i="1" a="1"/>
  <c r="Z612" i="1"/>
  <c r="Y612" i="1" a="1"/>
  <c r="X612" i="1"/>
  <c r="W612" i="1" a="1"/>
  <c r="V612" i="1" a="1"/>
  <c r="U612" i="1" a="1"/>
  <c r="T612" i="1" a="1"/>
  <c r="S612" i="1" a="1"/>
  <c r="R612" i="1" a="1"/>
  <c r="Q612" i="1" a="1"/>
  <c r="P612" i="1" a="1"/>
  <c r="Z611" i="1"/>
  <c r="Y611" i="1" a="1"/>
  <c r="X611" i="1"/>
  <c r="W611" i="1" a="1"/>
  <c r="V611" i="1" a="1"/>
  <c r="U611" i="1" a="1"/>
  <c r="T611" i="1" a="1"/>
  <c r="S611" i="1" a="1"/>
  <c r="R611" i="1" a="1"/>
  <c r="Q611" i="1" a="1"/>
  <c r="P611" i="1" a="1"/>
  <c r="Z610" i="1"/>
  <c r="Y610" i="1" a="1"/>
  <c r="X610" i="1"/>
  <c r="W610" i="1" a="1"/>
  <c r="V610" i="1" a="1"/>
  <c r="U610" i="1" a="1"/>
  <c r="T610" i="1" a="1"/>
  <c r="S610" i="1" a="1"/>
  <c r="R610" i="1" a="1"/>
  <c r="Q610" i="1" a="1"/>
  <c r="P610" i="1" a="1"/>
  <c r="Z609" i="1"/>
  <c r="Y609" i="1" a="1"/>
  <c r="X609" i="1"/>
  <c r="W609" i="1" a="1"/>
  <c r="V609" i="1" a="1"/>
  <c r="U609" i="1" a="1"/>
  <c r="T609" i="1" a="1"/>
  <c r="S609" i="1" a="1"/>
  <c r="R609" i="1" a="1"/>
  <c r="Q609" i="1" a="1"/>
  <c r="P609" i="1" a="1"/>
  <c r="Z608" i="1"/>
  <c r="Y608" i="1" a="1"/>
  <c r="X608" i="1"/>
  <c r="W608" i="1" a="1"/>
  <c r="V608" i="1" a="1"/>
  <c r="U608" i="1" a="1"/>
  <c r="T608" i="1" a="1"/>
  <c r="S608" i="1" a="1"/>
  <c r="R608" i="1" a="1"/>
  <c r="Q608" i="1" a="1"/>
  <c r="P608" i="1" a="1"/>
  <c r="Z607" i="1"/>
  <c r="Y607" i="1" a="1"/>
  <c r="X607" i="1"/>
  <c r="W607" i="1" a="1"/>
  <c r="V607" i="1" a="1"/>
  <c r="U607" i="1" a="1"/>
  <c r="T607" i="1" a="1"/>
  <c r="S607" i="1" a="1"/>
  <c r="R607" i="1" a="1"/>
  <c r="Q607" i="1" a="1"/>
  <c r="P607" i="1" a="1"/>
  <c r="Z606" i="1"/>
  <c r="Y606" i="1" a="1"/>
  <c r="X606" i="1"/>
  <c r="W606" i="1" a="1"/>
  <c r="V606" i="1" a="1"/>
  <c r="U606" i="1" a="1"/>
  <c r="T606" i="1" a="1"/>
  <c r="S606" i="1" a="1"/>
  <c r="R606" i="1" a="1"/>
  <c r="Q606" i="1" a="1"/>
  <c r="P606" i="1" a="1"/>
  <c r="Z605" i="1"/>
  <c r="Y605" i="1" a="1"/>
  <c r="X605" i="1"/>
  <c r="W605" i="1" a="1"/>
  <c r="V605" i="1" a="1"/>
  <c r="U605" i="1" a="1"/>
  <c r="T605" i="1" a="1"/>
  <c r="S605" i="1" a="1"/>
  <c r="R605" i="1" a="1"/>
  <c r="Q605" i="1" a="1"/>
  <c r="P605" i="1" a="1"/>
  <c r="Z604" i="1"/>
  <c r="Y604" i="1" a="1"/>
  <c r="X604" i="1"/>
  <c r="W604" i="1" a="1"/>
  <c r="V604" i="1" a="1"/>
  <c r="U604" i="1" a="1"/>
  <c r="T604" i="1" a="1"/>
  <c r="S604" i="1" a="1"/>
  <c r="R604" i="1" a="1"/>
  <c r="Q604" i="1" a="1"/>
  <c r="P604" i="1" a="1"/>
  <c r="Z603" i="1"/>
  <c r="Y603" i="1" a="1"/>
  <c r="X603" i="1"/>
  <c r="W603" i="1" a="1"/>
  <c r="V603" i="1" a="1"/>
  <c r="U603" i="1" a="1"/>
  <c r="T603" i="1" a="1"/>
  <c r="S603" i="1" a="1"/>
  <c r="R603" i="1" a="1"/>
  <c r="Q603" i="1" a="1"/>
  <c r="P603" i="1" a="1"/>
  <c r="Z602" i="1"/>
  <c r="Y602" i="1" a="1"/>
  <c r="X602" i="1"/>
  <c r="W602" i="1" a="1"/>
  <c r="V602" i="1" a="1"/>
  <c r="U602" i="1" a="1"/>
  <c r="T602" i="1" a="1"/>
  <c r="S602" i="1" a="1"/>
  <c r="R602" i="1" a="1"/>
  <c r="Q602" i="1" a="1"/>
  <c r="P602" i="1" a="1"/>
  <c r="Z601" i="1"/>
  <c r="Y601" i="1" a="1"/>
  <c r="X601" i="1"/>
  <c r="W601" i="1" a="1"/>
  <c r="V601" i="1" a="1"/>
  <c r="U601" i="1" a="1"/>
  <c r="T601" i="1" a="1"/>
  <c r="S601" i="1" a="1"/>
  <c r="R601" i="1" a="1"/>
  <c r="Q601" i="1" a="1"/>
  <c r="P601" i="1" a="1"/>
  <c r="Z600" i="1"/>
  <c r="Y600" i="1" a="1"/>
  <c r="X600" i="1"/>
  <c r="W600" i="1" a="1"/>
  <c r="V600" i="1" a="1"/>
  <c r="U600" i="1" a="1"/>
  <c r="T600" i="1" a="1"/>
  <c r="S600" i="1" a="1"/>
  <c r="R600" i="1" a="1"/>
  <c r="Q600" i="1" a="1"/>
  <c r="P600" i="1" a="1"/>
  <c r="Z599" i="1"/>
  <c r="Y599" i="1" a="1"/>
  <c r="X599" i="1"/>
  <c r="W599" i="1" a="1"/>
  <c r="V599" i="1" a="1"/>
  <c r="U599" i="1" a="1"/>
  <c r="T599" i="1" a="1"/>
  <c r="S599" i="1" a="1"/>
  <c r="R599" i="1" a="1"/>
  <c r="Q599" i="1" a="1"/>
  <c r="P599" i="1" a="1"/>
  <c r="Z598" i="1"/>
  <c r="Y598" i="1" a="1"/>
  <c r="X598" i="1"/>
  <c r="W598" i="1" a="1"/>
  <c r="V598" i="1" a="1"/>
  <c r="U598" i="1" a="1"/>
  <c r="T598" i="1" a="1"/>
  <c r="S598" i="1" a="1"/>
  <c r="R598" i="1" a="1"/>
  <c r="Q598" i="1" a="1"/>
  <c r="P598" i="1" a="1"/>
  <c r="Z597" i="1"/>
  <c r="Y597" i="1" a="1"/>
  <c r="X597" i="1"/>
  <c r="W597" i="1" a="1"/>
  <c r="V597" i="1" a="1"/>
  <c r="U597" i="1" a="1"/>
  <c r="T597" i="1" a="1"/>
  <c r="S597" i="1" a="1"/>
  <c r="R597" i="1" a="1"/>
  <c r="Q597" i="1" a="1"/>
  <c r="P597" i="1" a="1"/>
  <c r="Z596" i="1"/>
  <c r="Y596" i="1" a="1"/>
  <c r="X596" i="1"/>
  <c r="W596" i="1" a="1"/>
  <c r="V596" i="1" a="1"/>
  <c r="U596" i="1" a="1"/>
  <c r="T596" i="1" a="1"/>
  <c r="S596" i="1" a="1"/>
  <c r="R596" i="1" a="1"/>
  <c r="Q596" i="1" a="1"/>
  <c r="P596" i="1" a="1"/>
  <c r="Z595" i="1"/>
  <c r="Y595" i="1" a="1"/>
  <c r="X595" i="1"/>
  <c r="W595" i="1" a="1"/>
  <c r="V595" i="1" a="1"/>
  <c r="U595" i="1" a="1"/>
  <c r="T595" i="1" a="1"/>
  <c r="S595" i="1" a="1"/>
  <c r="R595" i="1" a="1"/>
  <c r="Q595" i="1" a="1"/>
  <c r="P595" i="1" a="1"/>
  <c r="Z594" i="1"/>
  <c r="Y594" i="1" a="1"/>
  <c r="X594" i="1"/>
  <c r="W594" i="1" a="1"/>
  <c r="V594" i="1" a="1"/>
  <c r="U594" i="1" a="1"/>
  <c r="T594" i="1" a="1"/>
  <c r="S594" i="1" a="1"/>
  <c r="R594" i="1" a="1"/>
  <c r="Q594" i="1" a="1"/>
  <c r="P594" i="1" a="1"/>
  <c r="Z593" i="1"/>
  <c r="Y593" i="1" a="1"/>
  <c r="X593" i="1"/>
  <c r="W593" i="1" a="1"/>
  <c r="V593" i="1" a="1"/>
  <c r="U593" i="1" a="1"/>
  <c r="T593" i="1" a="1"/>
  <c r="S593" i="1" a="1"/>
  <c r="R593" i="1" a="1"/>
  <c r="Q593" i="1" a="1"/>
  <c r="P593" i="1" a="1"/>
  <c r="Z592" i="1"/>
  <c r="Y592" i="1" a="1"/>
  <c r="X592" i="1"/>
  <c r="W592" i="1" a="1"/>
  <c r="V592" i="1" a="1"/>
  <c r="U592" i="1" a="1"/>
  <c r="T592" i="1" a="1"/>
  <c r="S592" i="1" a="1"/>
  <c r="R592" i="1" a="1"/>
  <c r="Q592" i="1" a="1"/>
  <c r="P592" i="1" a="1"/>
  <c r="Z591" i="1"/>
  <c r="Y591" i="1" a="1"/>
  <c r="X591" i="1"/>
  <c r="W591" i="1" a="1"/>
  <c r="V591" i="1" a="1"/>
  <c r="U591" i="1" a="1"/>
  <c r="T591" i="1" a="1"/>
  <c r="S591" i="1" a="1"/>
  <c r="R591" i="1" a="1"/>
  <c r="Q591" i="1" a="1"/>
  <c r="P591" i="1" a="1"/>
  <c r="Z590" i="1"/>
  <c r="Y590" i="1" a="1"/>
  <c r="X590" i="1"/>
  <c r="W590" i="1" a="1"/>
  <c r="V590" i="1" a="1"/>
  <c r="U590" i="1" a="1"/>
  <c r="T590" i="1" a="1"/>
  <c r="S590" i="1" a="1"/>
  <c r="R590" i="1" a="1"/>
  <c r="Q590" i="1" a="1"/>
  <c r="P590" i="1" a="1"/>
  <c r="Z589" i="1"/>
  <c r="Y589" i="1" a="1"/>
  <c r="X589" i="1"/>
  <c r="W589" i="1" a="1"/>
  <c r="V589" i="1" a="1"/>
  <c r="U589" i="1" a="1"/>
  <c r="T589" i="1" a="1"/>
  <c r="S589" i="1" a="1"/>
  <c r="R589" i="1" a="1"/>
  <c r="Q589" i="1" a="1"/>
  <c r="P589" i="1" a="1"/>
  <c r="Z588" i="1"/>
  <c r="Y588" i="1" a="1"/>
  <c r="X588" i="1"/>
  <c r="W588" i="1" a="1"/>
  <c r="V588" i="1" a="1"/>
  <c r="U588" i="1" a="1"/>
  <c r="T588" i="1" a="1"/>
  <c r="S588" i="1" a="1"/>
  <c r="R588" i="1" a="1"/>
  <c r="Q588" i="1" a="1"/>
  <c r="P588" i="1" a="1"/>
  <c r="Z587" i="1"/>
  <c r="Y587" i="1" a="1"/>
  <c r="X587" i="1"/>
  <c r="W587" i="1" a="1"/>
  <c r="V587" i="1" a="1"/>
  <c r="U587" i="1" a="1"/>
  <c r="T587" i="1" a="1"/>
  <c r="S587" i="1" a="1"/>
  <c r="R587" i="1" a="1"/>
  <c r="Q587" i="1" a="1"/>
  <c r="P587" i="1" a="1"/>
  <c r="Z586" i="1"/>
  <c r="Y586" i="1" a="1"/>
  <c r="X586" i="1"/>
  <c r="W586" i="1" a="1"/>
  <c r="V586" i="1" a="1"/>
  <c r="U586" i="1" a="1"/>
  <c r="T586" i="1" a="1"/>
  <c r="S586" i="1" a="1"/>
  <c r="R586" i="1" a="1"/>
  <c r="Q586" i="1" a="1"/>
  <c r="P586" i="1" a="1"/>
  <c r="Z585" i="1"/>
  <c r="Y585" i="1" a="1"/>
  <c r="X585" i="1"/>
  <c r="W585" i="1" a="1"/>
  <c r="V585" i="1" a="1"/>
  <c r="U585" i="1" a="1"/>
  <c r="T585" i="1" a="1"/>
  <c r="S585" i="1" a="1"/>
  <c r="R585" i="1" a="1"/>
  <c r="Q585" i="1" a="1"/>
  <c r="P585" i="1" a="1"/>
  <c r="Z584" i="1"/>
  <c r="Y584" i="1" a="1"/>
  <c r="X584" i="1"/>
  <c r="W584" i="1" a="1"/>
  <c r="V584" i="1" a="1"/>
  <c r="U584" i="1" a="1"/>
  <c r="T584" i="1" a="1"/>
  <c r="S584" i="1" a="1"/>
  <c r="R584" i="1" a="1"/>
  <c r="Q584" i="1" a="1"/>
  <c r="P584" i="1" a="1"/>
  <c r="Z583" i="1"/>
  <c r="Y583" i="1" a="1"/>
  <c r="X583" i="1"/>
  <c r="W583" i="1" a="1"/>
  <c r="V583" i="1" a="1"/>
  <c r="U583" i="1" a="1"/>
  <c r="T583" i="1" a="1"/>
  <c r="S583" i="1" a="1"/>
  <c r="R583" i="1" a="1"/>
  <c r="Q583" i="1" a="1"/>
  <c r="P583" i="1" a="1"/>
  <c r="Z582" i="1"/>
  <c r="Y582" i="1" a="1"/>
  <c r="X582" i="1"/>
  <c r="W582" i="1" a="1"/>
  <c r="V582" i="1" a="1"/>
  <c r="U582" i="1" a="1"/>
  <c r="T582" i="1" a="1"/>
  <c r="S582" i="1" a="1"/>
  <c r="R582" i="1" a="1"/>
  <c r="Q582" i="1" a="1"/>
  <c r="P582" i="1" a="1"/>
  <c r="Z581" i="1"/>
  <c r="Y581" i="1" a="1"/>
  <c r="X581" i="1"/>
  <c r="W581" i="1" a="1"/>
  <c r="V581" i="1" a="1"/>
  <c r="U581" i="1" a="1"/>
  <c r="T581" i="1" a="1"/>
  <c r="S581" i="1" a="1"/>
  <c r="R581" i="1" a="1"/>
  <c r="Q581" i="1" a="1"/>
  <c r="P581" i="1" a="1"/>
  <c r="Z580" i="1"/>
  <c r="Y580" i="1" a="1"/>
  <c r="X580" i="1"/>
  <c r="W580" i="1" a="1"/>
  <c r="V580" i="1" a="1"/>
  <c r="U580" i="1" a="1"/>
  <c r="T580" i="1" a="1"/>
  <c r="S580" i="1" a="1"/>
  <c r="R580" i="1" a="1"/>
  <c r="Q580" i="1" a="1"/>
  <c r="P580" i="1" a="1"/>
  <c r="Z579" i="1"/>
  <c r="Y579" i="1" a="1"/>
  <c r="X579" i="1"/>
  <c r="W579" i="1" a="1"/>
  <c r="V579" i="1" a="1"/>
  <c r="U579" i="1" a="1"/>
  <c r="T579" i="1" a="1"/>
  <c r="S579" i="1" a="1"/>
  <c r="R579" i="1" a="1"/>
  <c r="Q579" i="1" a="1"/>
  <c r="P579" i="1" a="1"/>
  <c r="Z578" i="1"/>
  <c r="Y578" i="1" a="1"/>
  <c r="X578" i="1"/>
  <c r="W578" i="1" a="1"/>
  <c r="V578" i="1" a="1"/>
  <c r="U578" i="1" a="1"/>
  <c r="T578" i="1" a="1"/>
  <c r="S578" i="1" a="1"/>
  <c r="R578" i="1" a="1"/>
  <c r="Q578" i="1" a="1"/>
  <c r="P578" i="1" a="1"/>
  <c r="Z577" i="1"/>
  <c r="Y577" i="1" a="1"/>
  <c r="X577" i="1"/>
  <c r="W577" i="1" a="1"/>
  <c r="V577" i="1" a="1"/>
  <c r="U577" i="1" a="1"/>
  <c r="T577" i="1" a="1"/>
  <c r="S577" i="1" a="1"/>
  <c r="R577" i="1" a="1"/>
  <c r="Q577" i="1" a="1"/>
  <c r="P577" i="1" a="1"/>
  <c r="Z576" i="1"/>
  <c r="Y576" i="1" a="1"/>
  <c r="X576" i="1"/>
  <c r="W576" i="1" a="1"/>
  <c r="V576" i="1" a="1"/>
  <c r="U576" i="1" a="1"/>
  <c r="T576" i="1" a="1"/>
  <c r="S576" i="1" a="1"/>
  <c r="R576" i="1" a="1"/>
  <c r="Q576" i="1" a="1"/>
  <c r="P576" i="1" a="1"/>
  <c r="Z575" i="1"/>
  <c r="Y575" i="1" a="1"/>
  <c r="X575" i="1"/>
  <c r="W575" i="1" a="1"/>
  <c r="V575" i="1" a="1"/>
  <c r="U575" i="1" a="1"/>
  <c r="T575" i="1" a="1"/>
  <c r="S575" i="1" a="1"/>
  <c r="R575" i="1" a="1"/>
  <c r="Q575" i="1" a="1"/>
  <c r="P575" i="1" a="1"/>
  <c r="Z574" i="1"/>
  <c r="Y574" i="1" a="1"/>
  <c r="X574" i="1"/>
  <c r="W574" i="1" a="1"/>
  <c r="V574" i="1" a="1"/>
  <c r="U574" i="1" a="1"/>
  <c r="T574" i="1" a="1"/>
  <c r="S574" i="1" a="1"/>
  <c r="R574" i="1" a="1"/>
  <c r="Q574" i="1" a="1"/>
  <c r="P574" i="1" a="1"/>
  <c r="Z573" i="1"/>
  <c r="Y573" i="1" a="1"/>
  <c r="X573" i="1"/>
  <c r="W573" i="1" a="1"/>
  <c r="V573" i="1" a="1"/>
  <c r="U573" i="1" a="1"/>
  <c r="T573" i="1" a="1"/>
  <c r="S573" i="1" a="1"/>
  <c r="R573" i="1" a="1"/>
  <c r="Q573" i="1" a="1"/>
  <c r="P573" i="1" a="1"/>
  <c r="Z572" i="1"/>
  <c r="Y572" i="1" a="1"/>
  <c r="X572" i="1"/>
  <c r="W572" i="1" a="1"/>
  <c r="V572" i="1" a="1"/>
  <c r="U572" i="1" a="1"/>
  <c r="T572" i="1" a="1"/>
  <c r="S572" i="1" a="1"/>
  <c r="R572" i="1" a="1"/>
  <c r="Q572" i="1" a="1"/>
  <c r="P572" i="1" a="1"/>
  <c r="Z571" i="1"/>
  <c r="Y571" i="1" a="1"/>
  <c r="X571" i="1"/>
  <c r="W571" i="1" a="1"/>
  <c r="V571" i="1" a="1"/>
  <c r="U571" i="1" a="1"/>
  <c r="T571" i="1" a="1"/>
  <c r="S571" i="1" a="1"/>
  <c r="R571" i="1" a="1"/>
  <c r="Q571" i="1" a="1"/>
  <c r="P571" i="1" a="1"/>
  <c r="Z570" i="1"/>
  <c r="Y570" i="1" a="1"/>
  <c r="X570" i="1"/>
  <c r="W570" i="1" a="1"/>
  <c r="V570" i="1" a="1"/>
  <c r="U570" i="1" a="1"/>
  <c r="T570" i="1" a="1"/>
  <c r="S570" i="1" a="1"/>
  <c r="R570" i="1" a="1"/>
  <c r="Q570" i="1" a="1"/>
  <c r="P570" i="1" a="1"/>
  <c r="Z569" i="1"/>
  <c r="Y569" i="1" a="1"/>
  <c r="X569" i="1"/>
  <c r="W569" i="1" a="1"/>
  <c r="V569" i="1" a="1"/>
  <c r="U569" i="1" a="1"/>
  <c r="T569" i="1" a="1"/>
  <c r="S569" i="1" a="1"/>
  <c r="R569" i="1" a="1"/>
  <c r="Q569" i="1" a="1"/>
  <c r="P569" i="1" a="1"/>
  <c r="Z568" i="1"/>
  <c r="Y568" i="1" a="1"/>
  <c r="X568" i="1"/>
  <c r="W568" i="1" a="1"/>
  <c r="V568" i="1" a="1"/>
  <c r="U568" i="1" a="1"/>
  <c r="T568" i="1" a="1"/>
  <c r="S568" i="1" a="1"/>
  <c r="R568" i="1" a="1"/>
  <c r="Q568" i="1" a="1"/>
  <c r="P568" i="1" a="1"/>
  <c r="Z567" i="1"/>
  <c r="Y567" i="1" a="1"/>
  <c r="X567" i="1"/>
  <c r="W567" i="1" a="1"/>
  <c r="V567" i="1" a="1"/>
  <c r="U567" i="1" a="1"/>
  <c r="T567" i="1" a="1"/>
  <c r="S567" i="1" a="1"/>
  <c r="R567" i="1" a="1"/>
  <c r="Q567" i="1" a="1"/>
  <c r="P567" i="1" a="1"/>
  <c r="Z566" i="1"/>
  <c r="Y566" i="1" a="1"/>
  <c r="X566" i="1"/>
  <c r="W566" i="1" a="1"/>
  <c r="V566" i="1" a="1"/>
  <c r="U566" i="1" a="1"/>
  <c r="T566" i="1" a="1"/>
  <c r="S566" i="1" a="1"/>
  <c r="R566" i="1" a="1"/>
  <c r="Q566" i="1" a="1"/>
  <c r="P566" i="1" a="1"/>
  <c r="Z565" i="1"/>
  <c r="Y565" i="1" a="1"/>
  <c r="X565" i="1"/>
  <c r="W565" i="1" a="1"/>
  <c r="V565" i="1" a="1"/>
  <c r="U565" i="1" a="1"/>
  <c r="T565" i="1" a="1"/>
  <c r="S565" i="1" a="1"/>
  <c r="R565" i="1" a="1"/>
  <c r="Q565" i="1" a="1"/>
  <c r="P565" i="1" a="1"/>
  <c r="Z564" i="1"/>
  <c r="Y564" i="1" a="1"/>
  <c r="X564" i="1"/>
  <c r="W564" i="1" a="1"/>
  <c r="V564" i="1" a="1"/>
  <c r="U564" i="1" a="1"/>
  <c r="T564" i="1" a="1"/>
  <c r="S564" i="1" a="1"/>
  <c r="R564" i="1" a="1"/>
  <c r="Q564" i="1" a="1"/>
  <c r="P564" i="1" a="1"/>
  <c r="Z563" i="1"/>
  <c r="Y563" i="1" a="1"/>
  <c r="X563" i="1"/>
  <c r="W563" i="1" a="1"/>
  <c r="V563" i="1" a="1"/>
  <c r="U563" i="1" a="1"/>
  <c r="T563" i="1" a="1"/>
  <c r="S563" i="1" a="1"/>
  <c r="R563" i="1" a="1"/>
  <c r="Q563" i="1" a="1"/>
  <c r="P563" i="1" a="1"/>
  <c r="Z562" i="1"/>
  <c r="Y562" i="1" a="1"/>
  <c r="X562" i="1"/>
  <c r="W562" i="1" a="1"/>
  <c r="V562" i="1" a="1"/>
  <c r="U562" i="1" a="1"/>
  <c r="T562" i="1" a="1"/>
  <c r="S562" i="1" a="1"/>
  <c r="R562" i="1" a="1"/>
  <c r="Q562" i="1" a="1"/>
  <c r="P562" i="1" a="1"/>
  <c r="Z561" i="1"/>
  <c r="Y561" i="1" a="1"/>
  <c r="X561" i="1"/>
  <c r="W561" i="1" a="1"/>
  <c r="V561" i="1" a="1"/>
  <c r="U561" i="1" a="1"/>
  <c r="T561" i="1" a="1"/>
  <c r="S561" i="1" a="1"/>
  <c r="R561" i="1" a="1"/>
  <c r="Q561" i="1" a="1"/>
  <c r="P561" i="1" a="1"/>
  <c r="Z560" i="1"/>
  <c r="Y560" i="1" a="1"/>
  <c r="X560" i="1"/>
  <c r="W560" i="1" a="1"/>
  <c r="V560" i="1" a="1"/>
  <c r="U560" i="1" a="1"/>
  <c r="T560" i="1" a="1"/>
  <c r="S560" i="1" a="1"/>
  <c r="R560" i="1" a="1"/>
  <c r="Q560" i="1" a="1"/>
  <c r="P560" i="1" a="1"/>
  <c r="Z559" i="1"/>
  <c r="Y559" i="1" a="1"/>
  <c r="X559" i="1"/>
  <c r="W559" i="1" a="1"/>
  <c r="V559" i="1" a="1"/>
  <c r="U559" i="1" a="1"/>
  <c r="T559" i="1" a="1"/>
  <c r="S559" i="1" a="1"/>
  <c r="R559" i="1" a="1"/>
  <c r="Q559" i="1" a="1"/>
  <c r="P559" i="1" a="1"/>
  <c r="Z558" i="1"/>
  <c r="Y558" i="1" a="1"/>
  <c r="X558" i="1"/>
  <c r="W558" i="1" a="1"/>
  <c r="V558" i="1" a="1"/>
  <c r="U558" i="1" a="1"/>
  <c r="T558" i="1" a="1"/>
  <c r="S558" i="1" a="1"/>
  <c r="R558" i="1" a="1"/>
  <c r="Q558" i="1" a="1"/>
  <c r="P558" i="1" a="1"/>
  <c r="Z557" i="1"/>
  <c r="Y557" i="1" a="1"/>
  <c r="X557" i="1"/>
  <c r="W557" i="1" a="1"/>
  <c r="V557" i="1" a="1"/>
  <c r="U557" i="1" a="1"/>
  <c r="T557" i="1" a="1"/>
  <c r="S557" i="1" a="1"/>
  <c r="R557" i="1" a="1"/>
  <c r="Q557" i="1" a="1"/>
  <c r="P557" i="1" a="1"/>
  <c r="Z556" i="1"/>
  <c r="Y556" i="1" a="1"/>
  <c r="X556" i="1"/>
  <c r="W556" i="1" a="1"/>
  <c r="V556" i="1" a="1"/>
  <c r="U556" i="1" a="1"/>
  <c r="T556" i="1" a="1"/>
  <c r="S556" i="1" a="1"/>
  <c r="R556" i="1" a="1"/>
  <c r="Q556" i="1" a="1"/>
  <c r="P556" i="1" a="1"/>
  <c r="Z555" i="1"/>
  <c r="Y555" i="1" a="1"/>
  <c r="X555" i="1"/>
  <c r="W555" i="1" a="1"/>
  <c r="V555" i="1" a="1"/>
  <c r="U555" i="1" a="1"/>
  <c r="T555" i="1" a="1"/>
  <c r="S555" i="1" a="1"/>
  <c r="R555" i="1" a="1"/>
  <c r="Q555" i="1" a="1"/>
  <c r="P555" i="1" a="1"/>
  <c r="Z554" i="1"/>
  <c r="Y554" i="1" a="1"/>
  <c r="X554" i="1"/>
  <c r="W554" i="1" a="1"/>
  <c r="V554" i="1" a="1"/>
  <c r="U554" i="1" a="1"/>
  <c r="T554" i="1" a="1"/>
  <c r="S554" i="1" a="1"/>
  <c r="R554" i="1" a="1"/>
  <c r="Q554" i="1" a="1"/>
  <c r="P554" i="1" a="1"/>
  <c r="Z553" i="1"/>
  <c r="Y553" i="1" a="1"/>
  <c r="X553" i="1"/>
  <c r="W553" i="1" a="1"/>
  <c r="V553" i="1" a="1"/>
  <c r="U553" i="1" a="1"/>
  <c r="T553" i="1" a="1"/>
  <c r="S553" i="1" a="1"/>
  <c r="R553" i="1" a="1"/>
  <c r="Q553" i="1" a="1"/>
  <c r="P553" i="1" a="1"/>
  <c r="Z552" i="1"/>
  <c r="Y552" i="1" a="1"/>
  <c r="X552" i="1"/>
  <c r="W552" i="1" a="1"/>
  <c r="V552" i="1" a="1"/>
  <c r="U552" i="1" a="1"/>
  <c r="T552" i="1" a="1"/>
  <c r="S552" i="1" a="1"/>
  <c r="R552" i="1" a="1"/>
  <c r="Q552" i="1" a="1"/>
  <c r="P552" i="1" a="1"/>
  <c r="Z551" i="1"/>
  <c r="Y551" i="1" a="1"/>
  <c r="X551" i="1"/>
  <c r="W551" i="1" a="1"/>
  <c r="V551" i="1" a="1"/>
  <c r="U551" i="1" a="1"/>
  <c r="T551" i="1" a="1"/>
  <c r="S551" i="1" a="1"/>
  <c r="R551" i="1" a="1"/>
  <c r="Q551" i="1" a="1"/>
  <c r="P551" i="1" a="1"/>
  <c r="Z550" i="1"/>
  <c r="Y550" i="1" a="1"/>
  <c r="X550" i="1"/>
  <c r="W550" i="1" a="1"/>
  <c r="V550" i="1" a="1"/>
  <c r="U550" i="1" a="1"/>
  <c r="T550" i="1" a="1"/>
  <c r="S550" i="1" a="1"/>
  <c r="R550" i="1" a="1"/>
  <c r="Q550" i="1" a="1"/>
  <c r="P550" i="1" a="1"/>
  <c r="Z549" i="1"/>
  <c r="Y549" i="1" a="1"/>
  <c r="X549" i="1"/>
  <c r="W549" i="1" a="1"/>
  <c r="V549" i="1" a="1"/>
  <c r="U549" i="1" a="1"/>
  <c r="T549" i="1" a="1"/>
  <c r="S549" i="1" a="1"/>
  <c r="R549" i="1" a="1"/>
  <c r="Q549" i="1" a="1"/>
  <c r="P549" i="1" a="1"/>
  <c r="Z548" i="1"/>
  <c r="Y548" i="1" a="1"/>
  <c r="X548" i="1"/>
  <c r="W548" i="1" a="1"/>
  <c r="V548" i="1" a="1"/>
  <c r="U548" i="1" a="1"/>
  <c r="T548" i="1" a="1"/>
  <c r="S548" i="1" a="1"/>
  <c r="R548" i="1" a="1"/>
  <c r="Q548" i="1" a="1"/>
  <c r="P548" i="1" a="1"/>
  <c r="Z547" i="1"/>
  <c r="Y547" i="1" a="1"/>
  <c r="X547" i="1"/>
  <c r="W547" i="1" a="1"/>
  <c r="V547" i="1" a="1"/>
  <c r="U547" i="1" a="1"/>
  <c r="T547" i="1" a="1"/>
  <c r="S547" i="1" a="1"/>
  <c r="R547" i="1" a="1"/>
  <c r="Q547" i="1" a="1"/>
  <c r="P547" i="1" a="1"/>
  <c r="Z546" i="1"/>
  <c r="Y546" i="1" a="1"/>
  <c r="X546" i="1"/>
  <c r="W546" i="1" a="1"/>
  <c r="V546" i="1" a="1"/>
  <c r="U546" i="1" a="1"/>
  <c r="T546" i="1" a="1"/>
  <c r="S546" i="1" a="1"/>
  <c r="R546" i="1" a="1"/>
  <c r="Q546" i="1" a="1"/>
  <c r="P546" i="1" a="1"/>
  <c r="Z545" i="1"/>
  <c r="Y545" i="1" a="1"/>
  <c r="X545" i="1"/>
  <c r="W545" i="1" a="1"/>
  <c r="V545" i="1" a="1"/>
  <c r="U545" i="1" a="1"/>
  <c r="T545" i="1" a="1"/>
  <c r="S545" i="1" a="1"/>
  <c r="R545" i="1" a="1"/>
  <c r="Q545" i="1" a="1"/>
  <c r="P545" i="1" a="1"/>
  <c r="Z544" i="1"/>
  <c r="Y544" i="1" a="1"/>
  <c r="X544" i="1"/>
  <c r="W544" i="1" a="1"/>
  <c r="V544" i="1" a="1"/>
  <c r="U544" i="1" a="1"/>
  <c r="T544" i="1" a="1"/>
  <c r="S544" i="1" a="1"/>
  <c r="R544" i="1" a="1"/>
  <c r="Q544" i="1" a="1"/>
  <c r="P544" i="1" a="1"/>
  <c r="Z543" i="1"/>
  <c r="Y543" i="1" a="1"/>
  <c r="X543" i="1"/>
  <c r="W543" i="1" a="1"/>
  <c r="V543" i="1" a="1"/>
  <c r="U543" i="1" a="1"/>
  <c r="T543" i="1" a="1"/>
  <c r="S543" i="1" a="1"/>
  <c r="R543" i="1" a="1"/>
  <c r="Q543" i="1" a="1"/>
  <c r="P543" i="1" a="1"/>
  <c r="Z542" i="1"/>
  <c r="Y542" i="1" a="1"/>
  <c r="X542" i="1"/>
  <c r="W542" i="1" a="1"/>
  <c r="V542" i="1" a="1"/>
  <c r="U542" i="1" a="1"/>
  <c r="T542" i="1" a="1"/>
  <c r="S542" i="1" a="1"/>
  <c r="R542" i="1" a="1"/>
  <c r="Q542" i="1" a="1"/>
  <c r="P542" i="1" a="1"/>
  <c r="Z541" i="1"/>
  <c r="Y541" i="1" a="1"/>
  <c r="X541" i="1"/>
  <c r="W541" i="1" a="1"/>
  <c r="V541" i="1" a="1"/>
  <c r="U541" i="1" a="1"/>
  <c r="T541" i="1" a="1"/>
  <c r="S541" i="1" a="1"/>
  <c r="R541" i="1" a="1"/>
  <c r="Q541" i="1" a="1"/>
  <c r="P541" i="1" a="1"/>
  <c r="Z540" i="1"/>
  <c r="Y540" i="1" a="1"/>
  <c r="X540" i="1"/>
  <c r="W540" i="1" a="1"/>
  <c r="V540" i="1" a="1"/>
  <c r="U540" i="1" a="1"/>
  <c r="T540" i="1" a="1"/>
  <c r="S540" i="1" a="1"/>
  <c r="R540" i="1" a="1"/>
  <c r="Q540" i="1" a="1"/>
  <c r="P540" i="1" a="1"/>
  <c r="Z539" i="1"/>
  <c r="Y539" i="1" a="1"/>
  <c r="X539" i="1"/>
  <c r="W539" i="1" a="1"/>
  <c r="V539" i="1" a="1"/>
  <c r="U539" i="1" a="1"/>
  <c r="T539" i="1" a="1"/>
  <c r="S539" i="1" a="1"/>
  <c r="R539" i="1" a="1"/>
  <c r="Q539" i="1" a="1"/>
  <c r="P539" i="1" a="1"/>
  <c r="Z538" i="1"/>
  <c r="Y538" i="1" a="1"/>
  <c r="X538" i="1"/>
  <c r="W538" i="1" a="1"/>
  <c r="V538" i="1" a="1"/>
  <c r="U538" i="1" a="1"/>
  <c r="T538" i="1" a="1"/>
  <c r="S538" i="1" a="1"/>
  <c r="R538" i="1" a="1"/>
  <c r="Q538" i="1" a="1"/>
  <c r="P538" i="1" a="1"/>
  <c r="Z537" i="1"/>
  <c r="Y537" i="1" a="1"/>
  <c r="X537" i="1"/>
  <c r="W537" i="1" a="1"/>
  <c r="V537" i="1" a="1"/>
  <c r="U537" i="1" a="1"/>
  <c r="T537" i="1" a="1"/>
  <c r="S537" i="1" a="1"/>
  <c r="R537" i="1" a="1"/>
  <c r="Q537" i="1" a="1"/>
  <c r="P537" i="1" a="1"/>
  <c r="Z536" i="1"/>
  <c r="Y536" i="1" a="1"/>
  <c r="X536" i="1"/>
  <c r="W536" i="1" a="1"/>
  <c r="V536" i="1" a="1"/>
  <c r="U536" i="1" a="1"/>
  <c r="T536" i="1" a="1"/>
  <c r="S536" i="1" a="1"/>
  <c r="R536" i="1" a="1"/>
  <c r="Q536" i="1" a="1"/>
  <c r="P536" i="1" a="1"/>
  <c r="Z535" i="1"/>
  <c r="Y535" i="1" a="1"/>
  <c r="X535" i="1"/>
  <c r="W535" i="1" a="1"/>
  <c r="V535" i="1" a="1"/>
  <c r="U535" i="1" a="1"/>
  <c r="T535" i="1" a="1"/>
  <c r="S535" i="1" a="1"/>
  <c r="R535" i="1" a="1"/>
  <c r="Q535" i="1" a="1"/>
  <c r="P535" i="1" a="1"/>
  <c r="Z534" i="1"/>
  <c r="Y534" i="1" a="1"/>
  <c r="X534" i="1"/>
  <c r="W534" i="1" a="1"/>
  <c r="V534" i="1" a="1"/>
  <c r="U534" i="1" a="1"/>
  <c r="T534" i="1" a="1"/>
  <c r="S534" i="1" a="1"/>
  <c r="R534" i="1" a="1"/>
  <c r="Q534" i="1" a="1"/>
  <c r="P534" i="1" a="1"/>
  <c r="Z533" i="1"/>
  <c r="Y533" i="1" a="1"/>
  <c r="X533" i="1"/>
  <c r="W533" i="1" a="1"/>
  <c r="V533" i="1" a="1"/>
  <c r="U533" i="1" a="1"/>
  <c r="T533" i="1" a="1"/>
  <c r="S533" i="1" a="1"/>
  <c r="R533" i="1" a="1"/>
  <c r="Q533" i="1" a="1"/>
  <c r="P533" i="1" a="1"/>
  <c r="Z532" i="1"/>
  <c r="Y532" i="1" a="1"/>
  <c r="X532" i="1"/>
  <c r="W532" i="1" a="1"/>
  <c r="V532" i="1" a="1"/>
  <c r="U532" i="1" a="1"/>
  <c r="T532" i="1" a="1"/>
  <c r="S532" i="1" a="1"/>
  <c r="R532" i="1" a="1"/>
  <c r="Q532" i="1" a="1"/>
  <c r="P532" i="1" a="1"/>
  <c r="Z531" i="1"/>
  <c r="Y531" i="1" a="1"/>
  <c r="X531" i="1"/>
  <c r="W531" i="1" a="1"/>
  <c r="V531" i="1" a="1"/>
  <c r="U531" i="1" a="1"/>
  <c r="T531" i="1" a="1"/>
  <c r="S531" i="1" a="1"/>
  <c r="R531" i="1" a="1"/>
  <c r="Q531" i="1" a="1"/>
  <c r="P531" i="1" a="1"/>
  <c r="Z530" i="1"/>
  <c r="Y530" i="1" a="1"/>
  <c r="X530" i="1"/>
  <c r="W530" i="1" a="1"/>
  <c r="V530" i="1" a="1"/>
  <c r="U530" i="1" a="1"/>
  <c r="T530" i="1" a="1"/>
  <c r="S530" i="1" a="1"/>
  <c r="R530" i="1" a="1"/>
  <c r="Q530" i="1" a="1"/>
  <c r="P530" i="1" a="1"/>
  <c r="Z529" i="1"/>
  <c r="Y529" i="1" a="1"/>
  <c r="X529" i="1"/>
  <c r="W529" i="1" a="1"/>
  <c r="V529" i="1" a="1"/>
  <c r="U529" i="1" a="1"/>
  <c r="T529" i="1" a="1"/>
  <c r="S529" i="1" a="1"/>
  <c r="R529" i="1" a="1"/>
  <c r="Q529" i="1" a="1"/>
  <c r="P529" i="1" a="1"/>
  <c r="Z528" i="1"/>
  <c r="Y528" i="1" a="1"/>
  <c r="X528" i="1"/>
  <c r="W528" i="1" a="1"/>
  <c r="V528" i="1" a="1"/>
  <c r="U528" i="1" a="1"/>
  <c r="T528" i="1" a="1"/>
  <c r="S528" i="1" a="1"/>
  <c r="R528" i="1" a="1"/>
  <c r="Q528" i="1" a="1"/>
  <c r="P528" i="1" a="1"/>
  <c r="Z527" i="1"/>
  <c r="Y527" i="1" a="1"/>
  <c r="X527" i="1"/>
  <c r="W527" i="1" a="1"/>
  <c r="V527" i="1" a="1"/>
  <c r="U527" i="1" a="1"/>
  <c r="T527" i="1" a="1"/>
  <c r="S527" i="1" a="1"/>
  <c r="R527" i="1" a="1"/>
  <c r="Q527" i="1" a="1"/>
  <c r="P527" i="1" a="1"/>
  <c r="Z526" i="1"/>
  <c r="Y526" i="1" a="1"/>
  <c r="X526" i="1"/>
  <c r="W526" i="1" a="1"/>
  <c r="V526" i="1" a="1"/>
  <c r="U526" i="1" a="1"/>
  <c r="T526" i="1" a="1"/>
  <c r="S526" i="1" a="1"/>
  <c r="R526" i="1" a="1"/>
  <c r="Q526" i="1" a="1"/>
  <c r="P526" i="1" a="1"/>
  <c r="Z525" i="1"/>
  <c r="Y525" i="1" a="1"/>
  <c r="X525" i="1"/>
  <c r="W525" i="1" a="1"/>
  <c r="V525" i="1" a="1"/>
  <c r="U525" i="1" a="1"/>
  <c r="T525" i="1" a="1"/>
  <c r="S525" i="1" a="1"/>
  <c r="R525" i="1" a="1"/>
  <c r="Q525" i="1" a="1"/>
  <c r="P525" i="1" a="1"/>
  <c r="Z524" i="1"/>
  <c r="Y524" i="1" a="1"/>
  <c r="X524" i="1"/>
  <c r="W524" i="1" a="1"/>
  <c r="V524" i="1" a="1"/>
  <c r="U524" i="1" a="1"/>
  <c r="T524" i="1" a="1"/>
  <c r="S524" i="1" a="1"/>
  <c r="R524" i="1" a="1"/>
  <c r="Q524" i="1" a="1"/>
  <c r="P524" i="1" a="1"/>
  <c r="Z523" i="1"/>
  <c r="Y523" i="1" a="1"/>
  <c r="X523" i="1"/>
  <c r="W523" i="1" a="1"/>
  <c r="V523" i="1" a="1"/>
  <c r="U523" i="1" a="1"/>
  <c r="T523" i="1" a="1"/>
  <c r="S523" i="1" a="1"/>
  <c r="R523" i="1" a="1"/>
  <c r="Q523" i="1" a="1"/>
  <c r="P523" i="1" a="1"/>
  <c r="Z522" i="1"/>
  <c r="Y522" i="1" a="1"/>
  <c r="X522" i="1"/>
  <c r="W522" i="1" a="1"/>
  <c r="V522" i="1" a="1"/>
  <c r="U522" i="1" a="1"/>
  <c r="T522" i="1" a="1"/>
  <c r="S522" i="1" a="1"/>
  <c r="R522" i="1" a="1"/>
  <c r="Q522" i="1" a="1"/>
  <c r="P522" i="1" a="1"/>
  <c r="Z521" i="1"/>
  <c r="Y521" i="1" a="1"/>
  <c r="X521" i="1"/>
  <c r="W521" i="1" a="1"/>
  <c r="V521" i="1" a="1"/>
  <c r="U521" i="1" a="1"/>
  <c r="T521" i="1" a="1"/>
  <c r="S521" i="1" a="1"/>
  <c r="R521" i="1" a="1"/>
  <c r="Q521" i="1" a="1"/>
  <c r="P521" i="1" a="1"/>
  <c r="Z520" i="1"/>
  <c r="Y520" i="1" a="1"/>
  <c r="X520" i="1"/>
  <c r="W520" i="1" a="1"/>
  <c r="V520" i="1" a="1"/>
  <c r="U520" i="1" a="1"/>
  <c r="T520" i="1" a="1"/>
  <c r="S520" i="1" a="1"/>
  <c r="R520" i="1" a="1"/>
  <c r="Q520" i="1" a="1"/>
  <c r="P520" i="1" a="1"/>
  <c r="Z519" i="1"/>
  <c r="Y519" i="1" a="1"/>
  <c r="X519" i="1"/>
  <c r="W519" i="1" a="1"/>
  <c r="V519" i="1" a="1"/>
  <c r="U519" i="1" a="1"/>
  <c r="T519" i="1" a="1"/>
  <c r="S519" i="1" a="1"/>
  <c r="R519" i="1" a="1"/>
  <c r="Q519" i="1" a="1"/>
  <c r="P519" i="1" a="1"/>
  <c r="Z518" i="1"/>
  <c r="Y518" i="1" a="1"/>
  <c r="X518" i="1"/>
  <c r="W518" i="1" a="1"/>
  <c r="V518" i="1" a="1"/>
  <c r="U518" i="1" a="1"/>
  <c r="T518" i="1" a="1"/>
  <c r="S518" i="1" a="1"/>
  <c r="R518" i="1" a="1"/>
  <c r="Q518" i="1" a="1"/>
  <c r="P518" i="1" a="1"/>
  <c r="Z517" i="1"/>
  <c r="Y517" i="1" a="1"/>
  <c r="X517" i="1"/>
  <c r="W517" i="1" a="1"/>
  <c r="V517" i="1" a="1"/>
  <c r="U517" i="1" a="1"/>
  <c r="T517" i="1" a="1"/>
  <c r="S517" i="1" a="1"/>
  <c r="R517" i="1" a="1"/>
  <c r="Q517" i="1" a="1"/>
  <c r="P517" i="1" a="1"/>
  <c r="Z516" i="1"/>
  <c r="Y516" i="1" a="1"/>
  <c r="X516" i="1"/>
  <c r="W516" i="1" a="1"/>
  <c r="V516" i="1" a="1"/>
  <c r="U516" i="1" a="1"/>
  <c r="T516" i="1" a="1"/>
  <c r="S516" i="1" a="1"/>
  <c r="R516" i="1" a="1"/>
  <c r="Q516" i="1" a="1"/>
  <c r="P516" i="1" a="1"/>
  <c r="Z515" i="1"/>
  <c r="Y515" i="1" a="1"/>
  <c r="X515" i="1"/>
  <c r="W515" i="1" a="1"/>
  <c r="V515" i="1" a="1"/>
  <c r="U515" i="1" a="1"/>
  <c r="T515" i="1" a="1"/>
  <c r="S515" i="1" a="1"/>
  <c r="R515" i="1" a="1"/>
  <c r="Q515" i="1" a="1"/>
  <c r="P515" i="1" a="1"/>
  <c r="Z514" i="1"/>
  <c r="Y514" i="1" a="1"/>
  <c r="X514" i="1"/>
  <c r="W514" i="1" a="1"/>
  <c r="V514" i="1" a="1"/>
  <c r="U514" i="1" a="1"/>
  <c r="T514" i="1" a="1"/>
  <c r="S514" i="1" a="1"/>
  <c r="R514" i="1" a="1"/>
  <c r="Q514" i="1" a="1"/>
  <c r="P514" i="1" a="1"/>
  <c r="Z513" i="1"/>
  <c r="Y513" i="1" a="1"/>
  <c r="X513" i="1"/>
  <c r="W513" i="1" a="1"/>
  <c r="V513" i="1" a="1"/>
  <c r="U513" i="1" a="1"/>
  <c r="T513" i="1" a="1"/>
  <c r="S513" i="1" a="1"/>
  <c r="R513" i="1" a="1"/>
  <c r="Q513" i="1" a="1"/>
  <c r="P513" i="1" a="1"/>
  <c r="Z512" i="1"/>
  <c r="Y512" i="1" a="1"/>
  <c r="X512" i="1"/>
  <c r="W512" i="1" a="1"/>
  <c r="V512" i="1" a="1"/>
  <c r="U512" i="1" a="1"/>
  <c r="T512" i="1" a="1"/>
  <c r="S512" i="1" a="1"/>
  <c r="R512" i="1" a="1"/>
  <c r="Q512" i="1" a="1"/>
  <c r="P512" i="1" a="1"/>
  <c r="Z511" i="1"/>
  <c r="Y511" i="1" a="1"/>
  <c r="X511" i="1"/>
  <c r="W511" i="1" a="1"/>
  <c r="V511" i="1" a="1"/>
  <c r="U511" i="1" a="1"/>
  <c r="T511" i="1" a="1"/>
  <c r="S511" i="1" a="1"/>
  <c r="R511" i="1" a="1"/>
  <c r="Q511" i="1" a="1"/>
  <c r="P511" i="1" a="1"/>
  <c r="Z510" i="1"/>
  <c r="Y510" i="1" a="1"/>
  <c r="X510" i="1"/>
  <c r="W510" i="1" a="1"/>
  <c r="V510" i="1" a="1"/>
  <c r="U510" i="1" a="1"/>
  <c r="T510" i="1" a="1"/>
  <c r="S510" i="1" a="1"/>
  <c r="R510" i="1" a="1"/>
  <c r="Q510" i="1" a="1"/>
  <c r="P510" i="1" a="1"/>
  <c r="Z509" i="1"/>
  <c r="Y509" i="1" a="1"/>
  <c r="X509" i="1"/>
  <c r="W509" i="1" a="1"/>
  <c r="V509" i="1" a="1"/>
  <c r="U509" i="1" a="1"/>
  <c r="T509" i="1" a="1"/>
  <c r="S509" i="1" a="1"/>
  <c r="R509" i="1" a="1"/>
  <c r="Q509" i="1" a="1"/>
  <c r="P509" i="1" a="1"/>
  <c r="Z508" i="1"/>
  <c r="Y508" i="1" a="1"/>
  <c r="X508" i="1"/>
  <c r="W508" i="1" a="1"/>
  <c r="V508" i="1" a="1"/>
  <c r="U508" i="1" a="1"/>
  <c r="T508" i="1" a="1"/>
  <c r="S508" i="1" a="1"/>
  <c r="R508" i="1" a="1"/>
  <c r="Q508" i="1" a="1"/>
  <c r="P508" i="1" a="1"/>
  <c r="Z507" i="1"/>
  <c r="Y507" i="1" a="1"/>
  <c r="X507" i="1"/>
  <c r="W507" i="1" a="1"/>
  <c r="V507" i="1" a="1"/>
  <c r="U507" i="1" a="1"/>
  <c r="T507" i="1" a="1"/>
  <c r="S507" i="1" a="1"/>
  <c r="R507" i="1" a="1"/>
  <c r="Q507" i="1" a="1"/>
  <c r="P507" i="1" a="1"/>
  <c r="Z506" i="1"/>
  <c r="Y506" i="1" a="1"/>
  <c r="X506" i="1"/>
  <c r="W506" i="1" a="1"/>
  <c r="V506" i="1" a="1"/>
  <c r="U506" i="1" a="1"/>
  <c r="T506" i="1" a="1"/>
  <c r="S506" i="1" a="1"/>
  <c r="R506" i="1" a="1"/>
  <c r="Q506" i="1" a="1"/>
  <c r="P506" i="1" a="1"/>
  <c r="Z505" i="1"/>
  <c r="Y505" i="1" a="1"/>
  <c r="X505" i="1"/>
  <c r="W505" i="1" a="1"/>
  <c r="V505" i="1" a="1"/>
  <c r="U505" i="1" a="1"/>
  <c r="T505" i="1" a="1"/>
  <c r="S505" i="1" a="1"/>
  <c r="R505" i="1" a="1"/>
  <c r="Q505" i="1" a="1"/>
  <c r="P505" i="1" a="1"/>
  <c r="Z504" i="1"/>
  <c r="Y504" i="1" a="1"/>
  <c r="X504" i="1"/>
  <c r="W504" i="1" a="1"/>
  <c r="V504" i="1" a="1"/>
  <c r="U504" i="1" a="1"/>
  <c r="T504" i="1" a="1"/>
  <c r="S504" i="1" a="1"/>
  <c r="R504" i="1" a="1"/>
  <c r="Q504" i="1" a="1"/>
  <c r="P504" i="1" a="1"/>
  <c r="Z503" i="1"/>
  <c r="Y503" i="1" a="1"/>
  <c r="X503" i="1"/>
  <c r="W503" i="1" a="1"/>
  <c r="V503" i="1" a="1"/>
  <c r="U503" i="1" a="1"/>
  <c r="T503" i="1" a="1"/>
  <c r="S503" i="1" a="1"/>
  <c r="R503" i="1" a="1"/>
  <c r="Q503" i="1" a="1"/>
  <c r="P503" i="1" a="1"/>
  <c r="Z502" i="1"/>
  <c r="Y502" i="1" a="1"/>
  <c r="X502" i="1"/>
  <c r="W502" i="1" a="1"/>
  <c r="V502" i="1" a="1"/>
  <c r="U502" i="1" a="1"/>
  <c r="T502" i="1" a="1"/>
  <c r="S502" i="1" a="1"/>
  <c r="R502" i="1" a="1"/>
  <c r="Q502" i="1" a="1"/>
  <c r="P502" i="1" a="1"/>
  <c r="Z501" i="1"/>
  <c r="Y501" i="1" a="1"/>
  <c r="X501" i="1"/>
  <c r="W501" i="1" a="1"/>
  <c r="V501" i="1" a="1"/>
  <c r="U501" i="1" a="1"/>
  <c r="T501" i="1" a="1"/>
  <c r="S501" i="1" a="1"/>
  <c r="R501" i="1" a="1"/>
  <c r="Q501" i="1" a="1"/>
  <c r="P501" i="1" a="1"/>
  <c r="Z500" i="1"/>
  <c r="Y500" i="1" a="1"/>
  <c r="X500" i="1"/>
  <c r="W500" i="1" a="1"/>
  <c r="V500" i="1" a="1"/>
  <c r="U500" i="1" a="1"/>
  <c r="T500" i="1" a="1"/>
  <c r="S500" i="1" a="1"/>
  <c r="R500" i="1" a="1"/>
  <c r="Q500" i="1" a="1"/>
  <c r="P500" i="1" a="1"/>
  <c r="Z499" i="1"/>
  <c r="Y499" i="1" a="1"/>
  <c r="X499" i="1"/>
  <c r="W499" i="1" a="1"/>
  <c r="V499" i="1" a="1"/>
  <c r="U499" i="1" a="1"/>
  <c r="T499" i="1" a="1"/>
  <c r="S499" i="1" a="1"/>
  <c r="R499" i="1" a="1"/>
  <c r="Q499" i="1" a="1"/>
  <c r="P499" i="1" a="1"/>
  <c r="Z498" i="1"/>
  <c r="Y498" i="1" a="1"/>
  <c r="X498" i="1"/>
  <c r="W498" i="1" a="1"/>
  <c r="V498" i="1" a="1"/>
  <c r="U498" i="1" a="1"/>
  <c r="T498" i="1" a="1"/>
  <c r="S498" i="1" a="1"/>
  <c r="R498" i="1" a="1"/>
  <c r="Q498" i="1" a="1"/>
  <c r="P498" i="1" a="1"/>
  <c r="Z497" i="1"/>
  <c r="Y497" i="1" a="1"/>
  <c r="X497" i="1"/>
  <c r="W497" i="1" a="1"/>
  <c r="V497" i="1" a="1"/>
  <c r="U497" i="1" a="1"/>
  <c r="T497" i="1" a="1"/>
  <c r="S497" i="1" a="1"/>
  <c r="R497" i="1" a="1"/>
  <c r="Q497" i="1" a="1"/>
  <c r="P497" i="1" a="1"/>
  <c r="Z496" i="1"/>
  <c r="Y496" i="1" a="1"/>
  <c r="X496" i="1"/>
  <c r="W496" i="1" a="1"/>
  <c r="V496" i="1" a="1"/>
  <c r="U496" i="1" a="1"/>
  <c r="T496" i="1" a="1"/>
  <c r="S496" i="1" a="1"/>
  <c r="R496" i="1" a="1"/>
  <c r="Q496" i="1" a="1"/>
  <c r="P496" i="1" a="1"/>
  <c r="Z495" i="1"/>
  <c r="Y495" i="1" a="1"/>
  <c r="X495" i="1"/>
  <c r="W495" i="1" a="1"/>
  <c r="V495" i="1" a="1"/>
  <c r="U495" i="1" a="1"/>
  <c r="T495" i="1" a="1"/>
  <c r="S495" i="1" a="1"/>
  <c r="R495" i="1" a="1"/>
  <c r="Q495" i="1" a="1"/>
  <c r="P495" i="1" a="1"/>
  <c r="Z494" i="1"/>
  <c r="Y494" i="1" a="1"/>
  <c r="X494" i="1"/>
  <c r="W494" i="1" a="1"/>
  <c r="V494" i="1" a="1"/>
  <c r="U494" i="1" a="1"/>
  <c r="T494" i="1" a="1"/>
  <c r="S494" i="1" a="1"/>
  <c r="R494" i="1" a="1"/>
  <c r="Q494" i="1" a="1"/>
  <c r="P494" i="1" a="1"/>
  <c r="Z493" i="1"/>
  <c r="Y493" i="1" a="1"/>
  <c r="X493" i="1"/>
  <c r="W493" i="1" a="1"/>
  <c r="V493" i="1" a="1"/>
  <c r="U493" i="1" a="1"/>
  <c r="T493" i="1" a="1"/>
  <c r="S493" i="1" a="1"/>
  <c r="R493" i="1" a="1"/>
  <c r="Q493" i="1" a="1"/>
  <c r="P493" i="1" a="1"/>
  <c r="Z492" i="1"/>
  <c r="Y492" i="1" a="1"/>
  <c r="X492" i="1"/>
  <c r="W492" i="1" a="1"/>
  <c r="V492" i="1" a="1"/>
  <c r="U492" i="1" a="1"/>
  <c r="T492" i="1" a="1"/>
  <c r="S492" i="1" a="1"/>
  <c r="R492" i="1" a="1"/>
  <c r="Q492" i="1" a="1"/>
  <c r="P492" i="1" a="1"/>
  <c r="Z491" i="1"/>
  <c r="Y491" i="1" a="1"/>
  <c r="X491" i="1"/>
  <c r="W491" i="1" a="1"/>
  <c r="V491" i="1" a="1"/>
  <c r="U491" i="1" a="1"/>
  <c r="T491" i="1" a="1"/>
  <c r="S491" i="1" a="1"/>
  <c r="R491" i="1" a="1"/>
  <c r="Q491" i="1" a="1"/>
  <c r="P491" i="1" a="1"/>
  <c r="Z490" i="1"/>
  <c r="Y490" i="1" a="1"/>
  <c r="X490" i="1"/>
  <c r="W490" i="1" a="1"/>
  <c r="V490" i="1" a="1"/>
  <c r="U490" i="1" a="1"/>
  <c r="T490" i="1" a="1"/>
  <c r="S490" i="1" a="1"/>
  <c r="R490" i="1" a="1"/>
  <c r="Q490" i="1" a="1"/>
  <c r="P490" i="1" a="1"/>
  <c r="Z489" i="1"/>
  <c r="Y489" i="1" a="1"/>
  <c r="X489" i="1"/>
  <c r="W489" i="1" a="1"/>
  <c r="V489" i="1" a="1"/>
  <c r="U489" i="1" a="1"/>
  <c r="T489" i="1" a="1"/>
  <c r="S489" i="1" a="1"/>
  <c r="R489" i="1" a="1"/>
  <c r="Q489" i="1" a="1"/>
  <c r="P489" i="1" a="1"/>
  <c r="Z488" i="1"/>
  <c r="Y488" i="1" a="1"/>
  <c r="X488" i="1"/>
  <c r="W488" i="1" a="1"/>
  <c r="V488" i="1" a="1"/>
  <c r="U488" i="1" a="1"/>
  <c r="T488" i="1" a="1"/>
  <c r="S488" i="1" a="1"/>
  <c r="R488" i="1" a="1"/>
  <c r="Q488" i="1" a="1"/>
  <c r="P488" i="1" a="1"/>
  <c r="Z487" i="1"/>
  <c r="Y487" i="1" a="1"/>
  <c r="X487" i="1"/>
  <c r="W487" i="1" a="1"/>
  <c r="V487" i="1" a="1"/>
  <c r="U487" i="1" a="1"/>
  <c r="T487" i="1" a="1"/>
  <c r="S487" i="1" a="1"/>
  <c r="R487" i="1" a="1"/>
  <c r="Q487" i="1" a="1"/>
  <c r="P487" i="1" a="1"/>
  <c r="Z486" i="1"/>
  <c r="Y486" i="1" a="1"/>
  <c r="X486" i="1"/>
  <c r="W486" i="1" a="1"/>
  <c r="V486" i="1" a="1"/>
  <c r="U486" i="1" a="1"/>
  <c r="T486" i="1" a="1"/>
  <c r="S486" i="1" a="1"/>
  <c r="R486" i="1" a="1"/>
  <c r="Q486" i="1" a="1"/>
  <c r="P486" i="1" a="1"/>
  <c r="Z485" i="1"/>
  <c r="Y485" i="1" a="1"/>
  <c r="X485" i="1"/>
  <c r="W485" i="1" a="1"/>
  <c r="V485" i="1" a="1"/>
  <c r="U485" i="1" a="1"/>
  <c r="T485" i="1" a="1"/>
  <c r="S485" i="1" a="1"/>
  <c r="R485" i="1" a="1"/>
  <c r="Q485" i="1" a="1"/>
  <c r="P485" i="1" a="1"/>
  <c r="Z484" i="1"/>
  <c r="Y484" i="1" a="1"/>
  <c r="X484" i="1"/>
  <c r="W484" i="1" a="1"/>
  <c r="V484" i="1" a="1"/>
  <c r="U484" i="1" a="1"/>
  <c r="T484" i="1" a="1"/>
  <c r="S484" i="1" a="1"/>
  <c r="R484" i="1" a="1"/>
  <c r="Q484" i="1" a="1"/>
  <c r="P484" i="1" a="1"/>
  <c r="Z483" i="1"/>
  <c r="Y483" i="1" a="1"/>
  <c r="X483" i="1"/>
  <c r="W483" i="1" a="1"/>
  <c r="V483" i="1" a="1"/>
  <c r="U483" i="1" a="1"/>
  <c r="T483" i="1" a="1"/>
  <c r="S483" i="1" a="1"/>
  <c r="R483" i="1" a="1"/>
  <c r="Q483" i="1" a="1"/>
  <c r="P483" i="1" a="1"/>
  <c r="Z482" i="1"/>
  <c r="Y482" i="1" a="1"/>
  <c r="X482" i="1"/>
  <c r="W482" i="1" a="1"/>
  <c r="V482" i="1" a="1"/>
  <c r="U482" i="1" a="1"/>
  <c r="T482" i="1" a="1"/>
  <c r="S482" i="1" a="1"/>
  <c r="R482" i="1" a="1"/>
  <c r="Q482" i="1" a="1"/>
  <c r="P482" i="1" a="1"/>
  <c r="Z481" i="1"/>
  <c r="Y481" i="1" a="1"/>
  <c r="X481" i="1"/>
  <c r="W481" i="1" a="1"/>
  <c r="V481" i="1" a="1"/>
  <c r="U481" i="1" a="1"/>
  <c r="T481" i="1" a="1"/>
  <c r="S481" i="1" a="1"/>
  <c r="R481" i="1" a="1"/>
  <c r="Q481" i="1" a="1"/>
  <c r="P481" i="1" a="1"/>
  <c r="Z480" i="1"/>
  <c r="Y480" i="1" a="1"/>
  <c r="X480" i="1"/>
  <c r="W480" i="1" a="1"/>
  <c r="V480" i="1" a="1"/>
  <c r="U480" i="1" a="1"/>
  <c r="T480" i="1" a="1"/>
  <c r="S480" i="1" a="1"/>
  <c r="R480" i="1" a="1"/>
  <c r="Q480" i="1" a="1"/>
  <c r="P480" i="1" a="1"/>
  <c r="Z479" i="1"/>
  <c r="Y479" i="1" a="1"/>
  <c r="X479" i="1"/>
  <c r="W479" i="1" a="1"/>
  <c r="V479" i="1" a="1"/>
  <c r="U479" i="1" a="1"/>
  <c r="T479" i="1" a="1"/>
  <c r="S479" i="1" a="1"/>
  <c r="R479" i="1" a="1"/>
  <c r="Q479" i="1" a="1"/>
  <c r="P479" i="1" a="1"/>
  <c r="Z478" i="1"/>
  <c r="Y478" i="1" a="1"/>
  <c r="X478" i="1"/>
  <c r="W478" i="1" a="1"/>
  <c r="V478" i="1" a="1"/>
  <c r="U478" i="1" a="1"/>
  <c r="T478" i="1" a="1"/>
  <c r="S478" i="1" a="1"/>
  <c r="R478" i="1" a="1"/>
  <c r="Q478" i="1" a="1"/>
  <c r="P478" i="1" a="1"/>
  <c r="Z477" i="1"/>
  <c r="Y477" i="1" a="1"/>
  <c r="X477" i="1"/>
  <c r="W477" i="1" a="1"/>
  <c r="V477" i="1" a="1"/>
  <c r="U477" i="1" a="1"/>
  <c r="T477" i="1" a="1"/>
  <c r="S477" i="1" a="1"/>
  <c r="R477" i="1" a="1"/>
  <c r="Q477" i="1" a="1"/>
  <c r="P477" i="1" a="1"/>
  <c r="Z476" i="1"/>
  <c r="Y476" i="1" a="1"/>
  <c r="X476" i="1"/>
  <c r="W476" i="1" a="1"/>
  <c r="V476" i="1" a="1"/>
  <c r="U476" i="1" a="1"/>
  <c r="T476" i="1" a="1"/>
  <c r="S476" i="1" a="1"/>
  <c r="R476" i="1" a="1"/>
  <c r="Q476" i="1" a="1"/>
  <c r="P476" i="1" a="1"/>
  <c r="Z475" i="1"/>
  <c r="Y475" i="1" a="1"/>
  <c r="X475" i="1"/>
  <c r="W475" i="1" a="1"/>
  <c r="V475" i="1" a="1"/>
  <c r="U475" i="1" a="1"/>
  <c r="T475" i="1" a="1"/>
  <c r="S475" i="1" a="1"/>
  <c r="R475" i="1" a="1"/>
  <c r="Q475" i="1" a="1"/>
  <c r="P475" i="1" a="1"/>
  <c r="Z474" i="1"/>
  <c r="Y474" i="1" a="1"/>
  <c r="X474" i="1"/>
  <c r="W474" i="1" a="1"/>
  <c r="V474" i="1" a="1"/>
  <c r="U474" i="1" a="1"/>
  <c r="T474" i="1" a="1"/>
  <c r="S474" i="1" a="1"/>
  <c r="R474" i="1" a="1"/>
  <c r="Q474" i="1" a="1"/>
  <c r="P474" i="1" a="1"/>
  <c r="Z473" i="1"/>
  <c r="Y473" i="1" a="1"/>
  <c r="X473" i="1"/>
  <c r="W473" i="1" a="1"/>
  <c r="V473" i="1" a="1"/>
  <c r="U473" i="1" a="1"/>
  <c r="T473" i="1" a="1"/>
  <c r="S473" i="1" a="1"/>
  <c r="R473" i="1" a="1"/>
  <c r="Q473" i="1" a="1"/>
  <c r="P473" i="1" a="1"/>
  <c r="Z472" i="1"/>
  <c r="Y472" i="1" a="1"/>
  <c r="X472" i="1"/>
  <c r="W472" i="1" a="1"/>
  <c r="V472" i="1" a="1"/>
  <c r="U472" i="1" a="1"/>
  <c r="T472" i="1" a="1"/>
  <c r="S472" i="1" a="1"/>
  <c r="R472" i="1" a="1"/>
  <c r="Q472" i="1" a="1"/>
  <c r="P472" i="1" a="1"/>
  <c r="Z471" i="1"/>
  <c r="Y471" i="1" a="1"/>
  <c r="X471" i="1"/>
  <c r="W471" i="1" a="1"/>
  <c r="V471" i="1" a="1"/>
  <c r="U471" i="1" a="1"/>
  <c r="T471" i="1" a="1"/>
  <c r="S471" i="1" a="1"/>
  <c r="R471" i="1" a="1"/>
  <c r="Q471" i="1" a="1"/>
  <c r="P471" i="1" a="1"/>
  <c r="Z470" i="1"/>
  <c r="Y470" i="1" a="1"/>
  <c r="X470" i="1"/>
  <c r="W470" i="1" a="1"/>
  <c r="V470" i="1" a="1"/>
  <c r="U470" i="1" a="1"/>
  <c r="T470" i="1" a="1"/>
  <c r="S470" i="1" a="1"/>
  <c r="R470" i="1" a="1"/>
  <c r="Q470" i="1" a="1"/>
  <c r="P470" i="1" a="1"/>
  <c r="Z469" i="1"/>
  <c r="Y469" i="1" a="1"/>
  <c r="X469" i="1"/>
  <c r="W469" i="1" a="1"/>
  <c r="V469" i="1" a="1"/>
  <c r="U469" i="1" a="1"/>
  <c r="T469" i="1" a="1"/>
  <c r="S469" i="1" a="1"/>
  <c r="R469" i="1" a="1"/>
  <c r="Q469" i="1" a="1"/>
  <c r="P469" i="1" a="1"/>
  <c r="Z468" i="1"/>
  <c r="Y468" i="1" a="1"/>
  <c r="X468" i="1"/>
  <c r="W468" i="1" a="1"/>
  <c r="V468" i="1" a="1"/>
  <c r="U468" i="1" a="1"/>
  <c r="T468" i="1" a="1"/>
  <c r="S468" i="1" a="1"/>
  <c r="R468" i="1" a="1"/>
  <c r="Q468" i="1" a="1"/>
  <c r="P468" i="1" a="1"/>
  <c r="Z467" i="1"/>
  <c r="Y467" i="1" a="1"/>
  <c r="X467" i="1"/>
  <c r="W467" i="1" a="1"/>
  <c r="V467" i="1" a="1"/>
  <c r="U467" i="1" a="1"/>
  <c r="T467" i="1" a="1"/>
  <c r="S467" i="1" a="1"/>
  <c r="R467" i="1" a="1"/>
  <c r="Q467" i="1" a="1"/>
  <c r="P467" i="1" a="1"/>
  <c r="Z466" i="1"/>
  <c r="Y466" i="1" a="1"/>
  <c r="X466" i="1"/>
  <c r="W466" i="1" a="1"/>
  <c r="V466" i="1" a="1"/>
  <c r="U466" i="1" a="1"/>
  <c r="T466" i="1" a="1"/>
  <c r="S466" i="1" a="1"/>
  <c r="R466" i="1" a="1"/>
  <c r="Q466" i="1" a="1"/>
  <c r="P466" i="1" a="1"/>
  <c r="Z465" i="1"/>
  <c r="Y465" i="1" a="1"/>
  <c r="X465" i="1"/>
  <c r="W465" i="1" a="1"/>
  <c r="V465" i="1" a="1"/>
  <c r="U465" i="1" a="1"/>
  <c r="T465" i="1" a="1"/>
  <c r="S465" i="1" a="1"/>
  <c r="R465" i="1" a="1"/>
  <c r="Q465" i="1" a="1"/>
  <c r="P465" i="1" a="1"/>
  <c r="Z464" i="1"/>
  <c r="Y464" i="1" a="1"/>
  <c r="X464" i="1"/>
  <c r="W464" i="1" a="1"/>
  <c r="V464" i="1" a="1"/>
  <c r="U464" i="1" a="1"/>
  <c r="T464" i="1" a="1"/>
  <c r="S464" i="1" a="1"/>
  <c r="R464" i="1" a="1"/>
  <c r="Q464" i="1" a="1"/>
  <c r="P464" i="1" a="1"/>
  <c r="Z463" i="1"/>
  <c r="Y463" i="1" a="1"/>
  <c r="X463" i="1"/>
  <c r="W463" i="1" a="1"/>
  <c r="V463" i="1" a="1"/>
  <c r="U463" i="1" a="1"/>
  <c r="T463" i="1" a="1"/>
  <c r="S463" i="1" a="1"/>
  <c r="R463" i="1" a="1"/>
  <c r="Q463" i="1" a="1"/>
  <c r="P463" i="1" a="1"/>
  <c r="Z462" i="1"/>
  <c r="Y462" i="1" a="1"/>
  <c r="X462" i="1"/>
  <c r="W462" i="1" a="1"/>
  <c r="V462" i="1" a="1"/>
  <c r="U462" i="1" a="1"/>
  <c r="T462" i="1" a="1"/>
  <c r="S462" i="1" a="1"/>
  <c r="R462" i="1" a="1"/>
  <c r="Q462" i="1" a="1"/>
  <c r="P462" i="1" a="1"/>
  <c r="Z461" i="1"/>
  <c r="Y461" i="1" a="1"/>
  <c r="X461" i="1"/>
  <c r="W461" i="1" a="1"/>
  <c r="V461" i="1" a="1"/>
  <c r="U461" i="1" a="1"/>
  <c r="T461" i="1" a="1"/>
  <c r="S461" i="1" a="1"/>
  <c r="R461" i="1" a="1"/>
  <c r="Q461" i="1" a="1"/>
  <c r="P461" i="1" a="1"/>
  <c r="Z460" i="1"/>
  <c r="Y460" i="1" a="1"/>
  <c r="X460" i="1"/>
  <c r="W460" i="1" a="1"/>
  <c r="V460" i="1" a="1"/>
  <c r="U460" i="1" a="1"/>
  <c r="T460" i="1" a="1"/>
  <c r="S460" i="1" a="1"/>
  <c r="R460" i="1" a="1"/>
  <c r="Q460" i="1" a="1"/>
  <c r="P460" i="1" a="1"/>
  <c r="Z459" i="1"/>
  <c r="Y459" i="1" a="1"/>
  <c r="X459" i="1"/>
  <c r="W459" i="1" a="1"/>
  <c r="V459" i="1" a="1"/>
  <c r="U459" i="1" a="1"/>
  <c r="T459" i="1" a="1"/>
  <c r="S459" i="1" a="1"/>
  <c r="R459" i="1" a="1"/>
  <c r="Q459" i="1" a="1"/>
  <c r="P459" i="1" a="1"/>
  <c r="Z458" i="1"/>
  <c r="Y458" i="1" a="1"/>
  <c r="X458" i="1"/>
  <c r="W458" i="1" a="1"/>
  <c r="V458" i="1" a="1"/>
  <c r="U458" i="1" a="1"/>
  <c r="T458" i="1" a="1"/>
  <c r="S458" i="1" a="1"/>
  <c r="R458" i="1" a="1"/>
  <c r="Q458" i="1" a="1"/>
  <c r="P458" i="1" a="1"/>
  <c r="Z457" i="1"/>
  <c r="Y457" i="1" a="1"/>
  <c r="X457" i="1"/>
  <c r="W457" i="1" a="1"/>
  <c r="V457" i="1" a="1"/>
  <c r="U457" i="1" a="1"/>
  <c r="T457" i="1" a="1"/>
  <c r="S457" i="1" a="1"/>
  <c r="R457" i="1" a="1"/>
  <c r="Q457" i="1" a="1"/>
  <c r="P457" i="1" a="1"/>
  <c r="Z456" i="1"/>
  <c r="Y456" i="1" a="1"/>
  <c r="X456" i="1"/>
  <c r="W456" i="1" a="1"/>
  <c r="V456" i="1" a="1"/>
  <c r="U456" i="1" a="1"/>
  <c r="T456" i="1" a="1"/>
  <c r="S456" i="1" a="1"/>
  <c r="R456" i="1" a="1"/>
  <c r="Q456" i="1" a="1"/>
  <c r="P456" i="1" a="1"/>
  <c r="Z455" i="1"/>
  <c r="Y455" i="1" a="1"/>
  <c r="X455" i="1"/>
  <c r="W455" i="1" a="1"/>
  <c r="V455" i="1" a="1"/>
  <c r="U455" i="1" a="1"/>
  <c r="T455" i="1" a="1"/>
  <c r="S455" i="1" a="1"/>
  <c r="R455" i="1" a="1"/>
  <c r="Q455" i="1" a="1"/>
  <c r="P455" i="1" a="1"/>
  <c r="Z454" i="1"/>
  <c r="Y454" i="1" a="1"/>
  <c r="X454" i="1"/>
  <c r="W454" i="1" a="1"/>
  <c r="V454" i="1" a="1"/>
  <c r="U454" i="1" a="1"/>
  <c r="T454" i="1" a="1"/>
  <c r="S454" i="1" a="1"/>
  <c r="R454" i="1" a="1"/>
  <c r="Q454" i="1" a="1"/>
  <c r="P454" i="1" a="1"/>
  <c r="Z453" i="1"/>
  <c r="Y453" i="1" a="1"/>
  <c r="X453" i="1"/>
  <c r="W453" i="1" a="1"/>
  <c r="V453" i="1" a="1"/>
  <c r="U453" i="1" a="1"/>
  <c r="T453" i="1" a="1"/>
  <c r="S453" i="1" a="1"/>
  <c r="R453" i="1" a="1"/>
  <c r="Q453" i="1" a="1"/>
  <c r="P453" i="1" a="1"/>
  <c r="Z452" i="1"/>
  <c r="Y452" i="1" a="1"/>
  <c r="X452" i="1"/>
  <c r="W452" i="1" a="1"/>
  <c r="V452" i="1" a="1"/>
  <c r="U452" i="1" a="1"/>
  <c r="T452" i="1" a="1"/>
  <c r="S452" i="1" a="1"/>
  <c r="R452" i="1" a="1"/>
  <c r="Q452" i="1" a="1"/>
  <c r="P452" i="1" a="1"/>
  <c r="Z451" i="1"/>
  <c r="Y451" i="1" a="1"/>
  <c r="X451" i="1"/>
  <c r="W451" i="1" a="1"/>
  <c r="V451" i="1" a="1"/>
  <c r="U451" i="1" a="1"/>
  <c r="T451" i="1" a="1"/>
  <c r="S451" i="1" a="1"/>
  <c r="R451" i="1" a="1"/>
  <c r="Q451" i="1" a="1"/>
  <c r="P451" i="1" a="1"/>
  <c r="Z450" i="1"/>
  <c r="Y450" i="1" a="1"/>
  <c r="X450" i="1"/>
  <c r="W450" i="1" a="1"/>
  <c r="V450" i="1" a="1"/>
  <c r="U450" i="1" a="1"/>
  <c r="T450" i="1" a="1"/>
  <c r="S450" i="1" a="1"/>
  <c r="R450" i="1" a="1"/>
  <c r="Q450" i="1" a="1"/>
  <c r="P450" i="1" a="1"/>
  <c r="Z449" i="1"/>
  <c r="Y449" i="1" a="1"/>
  <c r="X449" i="1"/>
  <c r="W449" i="1" a="1"/>
  <c r="V449" i="1" a="1"/>
  <c r="U449" i="1" a="1"/>
  <c r="T449" i="1" a="1"/>
  <c r="S449" i="1" a="1"/>
  <c r="S9" i="1" s="1"/>
  <c r="N14" i="2" s="1"/>
  <c r="R449" i="1" a="1"/>
  <c r="Q449" i="1" a="1"/>
  <c r="P449" i="1" a="1"/>
  <c r="Z448" i="1"/>
  <c r="Y448" i="1" a="1"/>
  <c r="X448" i="1"/>
  <c r="W448" i="1" a="1"/>
  <c r="V448" i="1" a="1"/>
  <c r="U448" i="1" a="1"/>
  <c r="T448" i="1" a="1"/>
  <c r="S448" i="1" a="1"/>
  <c r="R448" i="1" a="1"/>
  <c r="Q448" i="1" a="1"/>
  <c r="P448" i="1" a="1"/>
  <c r="Z447" i="1"/>
  <c r="Y447" i="1" a="1"/>
  <c r="X447" i="1"/>
  <c r="W447" i="1" a="1"/>
  <c r="V447" i="1" a="1"/>
  <c r="U447" i="1" a="1"/>
  <c r="T447" i="1" a="1"/>
  <c r="S447" i="1" a="1"/>
  <c r="R447" i="1" a="1"/>
  <c r="Q447" i="1" a="1"/>
  <c r="P447" i="1" a="1"/>
  <c r="Z446" i="1"/>
  <c r="Y446" i="1" a="1"/>
  <c r="X446" i="1"/>
  <c r="W446" i="1" a="1"/>
  <c r="V446" i="1" a="1"/>
  <c r="U446" i="1" a="1"/>
  <c r="T446" i="1" a="1"/>
  <c r="S446" i="1" a="1"/>
  <c r="R446" i="1" a="1"/>
  <c r="Q446" i="1" a="1"/>
  <c r="P446" i="1" a="1"/>
  <c r="Z445" i="1"/>
  <c r="Y445" i="1" a="1"/>
  <c r="X445" i="1"/>
  <c r="W445" i="1" a="1"/>
  <c r="V445" i="1" a="1"/>
  <c r="U445" i="1" a="1"/>
  <c r="T445" i="1" a="1"/>
  <c r="S445" i="1" a="1"/>
  <c r="R445" i="1" a="1"/>
  <c r="Q445" i="1" a="1"/>
  <c r="P445" i="1" a="1"/>
  <c r="Z444" i="1"/>
  <c r="Y444" i="1" a="1"/>
  <c r="X444" i="1"/>
  <c r="W444" i="1" a="1"/>
  <c r="V444" i="1" a="1"/>
  <c r="U444" i="1" a="1"/>
  <c r="T444" i="1" a="1"/>
  <c r="S444" i="1" a="1"/>
  <c r="R444" i="1" a="1"/>
  <c r="Q444" i="1" a="1"/>
  <c r="P444" i="1" a="1"/>
  <c r="Z443" i="1"/>
  <c r="Y443" i="1" a="1"/>
  <c r="X443" i="1"/>
  <c r="W443" i="1" a="1"/>
  <c r="V443" i="1" a="1"/>
  <c r="U443" i="1" a="1"/>
  <c r="T443" i="1" a="1"/>
  <c r="S443" i="1" a="1"/>
  <c r="R443" i="1" a="1"/>
  <c r="Q443" i="1" a="1"/>
  <c r="P443" i="1" a="1"/>
  <c r="Z442" i="1"/>
  <c r="Y442" i="1" a="1"/>
  <c r="X442" i="1"/>
  <c r="W442" i="1" a="1"/>
  <c r="V442" i="1" a="1"/>
  <c r="U442" i="1" a="1"/>
  <c r="T442" i="1" a="1"/>
  <c r="S442" i="1" a="1"/>
  <c r="R442" i="1" a="1"/>
  <c r="Q442" i="1" a="1"/>
  <c r="P442" i="1" a="1"/>
  <c r="Z441" i="1"/>
  <c r="Y441" i="1" a="1"/>
  <c r="X441" i="1"/>
  <c r="W441" i="1" a="1"/>
  <c r="V441" i="1" a="1"/>
  <c r="U441" i="1" a="1"/>
  <c r="T441" i="1" a="1"/>
  <c r="S441" i="1" a="1"/>
  <c r="R441" i="1" a="1"/>
  <c r="Q441" i="1" a="1"/>
  <c r="P441" i="1" a="1"/>
  <c r="Z440" i="1"/>
  <c r="Y440" i="1" a="1"/>
  <c r="X440" i="1"/>
  <c r="W440" i="1" a="1"/>
  <c r="V440" i="1" a="1"/>
  <c r="U440" i="1" a="1"/>
  <c r="T440" i="1" a="1"/>
  <c r="S440" i="1" a="1"/>
  <c r="R440" i="1" a="1"/>
  <c r="Q440" i="1" a="1"/>
  <c r="P440" i="1" a="1"/>
  <c r="Z439" i="1"/>
  <c r="Y439" i="1" a="1"/>
  <c r="X439" i="1"/>
  <c r="W439" i="1" a="1"/>
  <c r="V439" i="1" a="1"/>
  <c r="U439" i="1" a="1"/>
  <c r="T439" i="1" a="1"/>
  <c r="S439" i="1" a="1"/>
  <c r="R439" i="1" a="1"/>
  <c r="Q439" i="1" a="1"/>
  <c r="P439" i="1" a="1"/>
  <c r="Z438" i="1"/>
  <c r="Y438" i="1" a="1"/>
  <c r="X438" i="1"/>
  <c r="W438" i="1" a="1"/>
  <c r="V438" i="1" a="1"/>
  <c r="U438" i="1" a="1"/>
  <c r="T438" i="1" a="1"/>
  <c r="S438" i="1" a="1"/>
  <c r="R438" i="1" a="1"/>
  <c r="Q438" i="1" a="1"/>
  <c r="P438" i="1" a="1"/>
  <c r="Z437" i="1"/>
  <c r="Y437" i="1" a="1"/>
  <c r="X437" i="1"/>
  <c r="W437" i="1" a="1"/>
  <c r="V437" i="1" a="1"/>
  <c r="U437" i="1" a="1"/>
  <c r="T437" i="1" a="1"/>
  <c r="S437" i="1" a="1"/>
  <c r="R437" i="1" a="1"/>
  <c r="Q437" i="1" a="1"/>
  <c r="P437" i="1" a="1"/>
  <c r="Z436" i="1"/>
  <c r="Y436" i="1" a="1"/>
  <c r="X436" i="1"/>
  <c r="W436" i="1" a="1"/>
  <c r="V436" i="1" a="1"/>
  <c r="U436" i="1" a="1"/>
  <c r="T436" i="1" a="1"/>
  <c r="S436" i="1" a="1"/>
  <c r="R436" i="1" a="1"/>
  <c r="Q436" i="1" a="1"/>
  <c r="P436" i="1" a="1"/>
  <c r="Z435" i="1"/>
  <c r="Y435" i="1" a="1"/>
  <c r="X435" i="1"/>
  <c r="W435" i="1" a="1"/>
  <c r="V435" i="1" a="1"/>
  <c r="U435" i="1" a="1"/>
  <c r="T435" i="1" a="1"/>
  <c r="S435" i="1" a="1"/>
  <c r="R435" i="1" a="1"/>
  <c r="Q435" i="1" a="1"/>
  <c r="P435" i="1" a="1"/>
  <c r="Z434" i="1"/>
  <c r="Y434" i="1" a="1"/>
  <c r="X434" i="1"/>
  <c r="W434" i="1" a="1"/>
  <c r="V434" i="1" a="1"/>
  <c r="U434" i="1" a="1"/>
  <c r="T434" i="1" a="1"/>
  <c r="S434" i="1" a="1"/>
  <c r="R434" i="1" a="1"/>
  <c r="Q434" i="1" a="1"/>
  <c r="P434" i="1" a="1"/>
  <c r="Z433" i="1"/>
  <c r="Y433" i="1" a="1"/>
  <c r="X433" i="1"/>
  <c r="W433" i="1" a="1"/>
  <c r="V433" i="1" a="1"/>
  <c r="U433" i="1" a="1"/>
  <c r="T433" i="1" a="1"/>
  <c r="S433" i="1" a="1"/>
  <c r="R433" i="1" a="1"/>
  <c r="Q433" i="1" a="1"/>
  <c r="P433" i="1" a="1"/>
  <c r="Z432" i="1"/>
  <c r="Y432" i="1" a="1"/>
  <c r="X432" i="1"/>
  <c r="W432" i="1" a="1"/>
  <c r="V432" i="1" a="1"/>
  <c r="U432" i="1" a="1"/>
  <c r="T432" i="1" a="1"/>
  <c r="S432" i="1" a="1"/>
  <c r="R432" i="1" a="1"/>
  <c r="Q432" i="1" a="1"/>
  <c r="P432" i="1" a="1"/>
  <c r="Z431" i="1"/>
  <c r="Y431" i="1" a="1"/>
  <c r="X431" i="1"/>
  <c r="W431" i="1" a="1"/>
  <c r="V431" i="1" a="1"/>
  <c r="U431" i="1" a="1"/>
  <c r="T431" i="1" a="1"/>
  <c r="S431" i="1" a="1"/>
  <c r="R431" i="1" a="1"/>
  <c r="Q431" i="1" a="1"/>
  <c r="P431" i="1" a="1"/>
  <c r="Z430" i="1"/>
  <c r="Y430" i="1" a="1"/>
  <c r="X430" i="1"/>
  <c r="W430" i="1" a="1"/>
  <c r="V430" i="1" a="1"/>
  <c r="U430" i="1" a="1"/>
  <c r="T430" i="1" a="1"/>
  <c r="S430" i="1" a="1"/>
  <c r="R430" i="1" a="1"/>
  <c r="Q430" i="1" a="1"/>
  <c r="P430" i="1" a="1"/>
  <c r="Z429" i="1"/>
  <c r="Y429" i="1" a="1"/>
  <c r="X429" i="1"/>
  <c r="W429" i="1" a="1"/>
  <c r="V429" i="1" a="1"/>
  <c r="U429" i="1" a="1"/>
  <c r="T429" i="1" a="1"/>
  <c r="S429" i="1" a="1"/>
  <c r="R429" i="1" a="1"/>
  <c r="Q429" i="1" a="1"/>
  <c r="P429" i="1" a="1"/>
  <c r="Z428" i="1"/>
  <c r="Y428" i="1" a="1"/>
  <c r="X428" i="1"/>
  <c r="W428" i="1" a="1"/>
  <c r="V428" i="1" a="1"/>
  <c r="U428" i="1" a="1"/>
  <c r="T428" i="1" a="1"/>
  <c r="S428" i="1" a="1"/>
  <c r="R428" i="1" a="1"/>
  <c r="Q428" i="1" a="1"/>
  <c r="P428" i="1" a="1"/>
  <c r="Z427" i="1"/>
  <c r="Y427" i="1" a="1"/>
  <c r="X427" i="1"/>
  <c r="W427" i="1" a="1"/>
  <c r="V427" i="1" a="1"/>
  <c r="U427" i="1" a="1"/>
  <c r="T427" i="1" a="1"/>
  <c r="S427" i="1" a="1"/>
  <c r="R427" i="1" a="1"/>
  <c r="Q427" i="1" a="1"/>
  <c r="P427" i="1" a="1"/>
  <c r="Z426" i="1"/>
  <c r="Y426" i="1" a="1"/>
  <c r="X426" i="1"/>
  <c r="W426" i="1" a="1"/>
  <c r="V426" i="1" a="1"/>
  <c r="U426" i="1" a="1"/>
  <c r="T426" i="1" a="1"/>
  <c r="S426" i="1" a="1"/>
  <c r="R426" i="1" a="1"/>
  <c r="Q426" i="1" a="1"/>
  <c r="P426" i="1" a="1"/>
  <c r="Z425" i="1"/>
  <c r="Y425" i="1" a="1"/>
  <c r="X425" i="1"/>
  <c r="W425" i="1" a="1"/>
  <c r="V425" i="1" a="1"/>
  <c r="U425" i="1" a="1"/>
  <c r="T425" i="1" a="1"/>
  <c r="S425" i="1" a="1"/>
  <c r="R425" i="1" a="1"/>
  <c r="Q425" i="1" a="1"/>
  <c r="P425" i="1" a="1"/>
  <c r="Z424" i="1"/>
  <c r="Y424" i="1" a="1"/>
  <c r="X424" i="1"/>
  <c r="W424" i="1" a="1"/>
  <c r="V424" i="1" a="1"/>
  <c r="U424" i="1" a="1"/>
  <c r="T424" i="1" a="1"/>
  <c r="S424" i="1" a="1"/>
  <c r="R424" i="1" a="1"/>
  <c r="Q424" i="1" a="1"/>
  <c r="P424" i="1" a="1"/>
  <c r="Z423" i="1"/>
  <c r="Y423" i="1" a="1"/>
  <c r="X423" i="1"/>
  <c r="W423" i="1" a="1"/>
  <c r="V423" i="1" a="1"/>
  <c r="U423" i="1" a="1"/>
  <c r="T423" i="1" a="1"/>
  <c r="S423" i="1" a="1"/>
  <c r="R423" i="1" a="1"/>
  <c r="Q423" i="1" a="1"/>
  <c r="P423" i="1" a="1"/>
  <c r="Z422" i="1"/>
  <c r="Y422" i="1" a="1"/>
  <c r="X422" i="1"/>
  <c r="W422" i="1" a="1"/>
  <c r="V422" i="1" a="1"/>
  <c r="U422" i="1" a="1"/>
  <c r="T422" i="1" a="1"/>
  <c r="S422" i="1" a="1"/>
  <c r="R422" i="1" a="1"/>
  <c r="Q422" i="1" a="1"/>
  <c r="P422" i="1" a="1"/>
  <c r="Z421" i="1"/>
  <c r="Y421" i="1" a="1"/>
  <c r="X421" i="1"/>
  <c r="W421" i="1" a="1"/>
  <c r="V421" i="1" a="1"/>
  <c r="U421" i="1" a="1"/>
  <c r="T421" i="1" a="1"/>
  <c r="S421" i="1" a="1"/>
  <c r="R421" i="1" a="1"/>
  <c r="Q421" i="1" a="1"/>
  <c r="P421" i="1" a="1"/>
  <c r="Z420" i="1"/>
  <c r="Y420" i="1" a="1"/>
  <c r="X420" i="1"/>
  <c r="W420" i="1" a="1"/>
  <c r="V420" i="1" a="1"/>
  <c r="U420" i="1" a="1"/>
  <c r="T420" i="1" a="1"/>
  <c r="S420" i="1" a="1"/>
  <c r="R420" i="1" a="1"/>
  <c r="Q420" i="1" a="1"/>
  <c r="P420" i="1" a="1"/>
  <c r="Z419" i="1"/>
  <c r="Y419" i="1" a="1"/>
  <c r="X419" i="1"/>
  <c r="W419" i="1" a="1"/>
  <c r="V419" i="1" a="1"/>
  <c r="U419" i="1" a="1"/>
  <c r="T419" i="1" a="1"/>
  <c r="S419" i="1" a="1"/>
  <c r="R419" i="1" a="1"/>
  <c r="Q419" i="1" a="1"/>
  <c r="P419" i="1" a="1"/>
  <c r="Z418" i="1"/>
  <c r="Y418" i="1" a="1"/>
  <c r="X418" i="1"/>
  <c r="W418" i="1" a="1"/>
  <c r="V418" i="1" a="1"/>
  <c r="U418" i="1" a="1"/>
  <c r="T418" i="1" a="1"/>
  <c r="S418" i="1" a="1"/>
  <c r="R418" i="1" a="1"/>
  <c r="Q418" i="1" a="1"/>
  <c r="P418" i="1" a="1"/>
  <c r="Z417" i="1"/>
  <c r="Y417" i="1" a="1"/>
  <c r="X417" i="1"/>
  <c r="W417" i="1" a="1"/>
  <c r="V417" i="1" a="1"/>
  <c r="U417" i="1" a="1"/>
  <c r="T417" i="1" a="1"/>
  <c r="S417" i="1" a="1"/>
  <c r="R417" i="1" a="1"/>
  <c r="Q417" i="1" a="1"/>
  <c r="P417" i="1" a="1"/>
  <c r="Z416" i="1"/>
  <c r="Y416" i="1" a="1"/>
  <c r="X416" i="1"/>
  <c r="W416" i="1" a="1"/>
  <c r="V416" i="1" a="1"/>
  <c r="U416" i="1" a="1"/>
  <c r="T416" i="1" a="1"/>
  <c r="S416" i="1" a="1"/>
  <c r="R416" i="1" a="1"/>
  <c r="Q416" i="1" a="1"/>
  <c r="P416" i="1" a="1"/>
  <c r="Z415" i="1"/>
  <c r="Y415" i="1" a="1"/>
  <c r="X415" i="1"/>
  <c r="W415" i="1" a="1"/>
  <c r="V415" i="1" a="1"/>
  <c r="U415" i="1" a="1"/>
  <c r="T415" i="1" a="1"/>
  <c r="S415" i="1" a="1"/>
  <c r="R415" i="1" a="1"/>
  <c r="Q415" i="1" a="1"/>
  <c r="P415" i="1" a="1"/>
  <c r="Z414" i="1"/>
  <c r="Y414" i="1" a="1"/>
  <c r="X414" i="1"/>
  <c r="W414" i="1" a="1"/>
  <c r="V414" i="1" a="1"/>
  <c r="U414" i="1" a="1"/>
  <c r="T414" i="1" a="1"/>
  <c r="S414" i="1" a="1"/>
  <c r="R414" i="1" a="1"/>
  <c r="Q414" i="1" a="1"/>
  <c r="P414" i="1" a="1"/>
  <c r="Z413" i="1"/>
  <c r="Y413" i="1" a="1"/>
  <c r="X413" i="1"/>
  <c r="W413" i="1" a="1"/>
  <c r="V413" i="1" a="1"/>
  <c r="U413" i="1" a="1"/>
  <c r="T413" i="1" a="1"/>
  <c r="S413" i="1" a="1"/>
  <c r="R413" i="1" a="1"/>
  <c r="Q413" i="1" a="1"/>
  <c r="P413" i="1" a="1"/>
  <c r="Z412" i="1"/>
  <c r="Y412" i="1" a="1"/>
  <c r="X412" i="1"/>
  <c r="W412" i="1" a="1"/>
  <c r="V412" i="1" a="1"/>
  <c r="U412" i="1" a="1"/>
  <c r="T412" i="1" a="1"/>
  <c r="S412" i="1" a="1"/>
  <c r="R412" i="1" a="1"/>
  <c r="Q412" i="1" a="1"/>
  <c r="P412" i="1" a="1"/>
  <c r="Z411" i="1"/>
  <c r="Y411" i="1" a="1"/>
  <c r="X411" i="1"/>
  <c r="W411" i="1" a="1"/>
  <c r="V411" i="1" a="1"/>
  <c r="U411" i="1" a="1"/>
  <c r="T411" i="1" a="1"/>
  <c r="S411" i="1" a="1"/>
  <c r="R411" i="1" a="1"/>
  <c r="Q411" i="1" a="1"/>
  <c r="P411" i="1" a="1"/>
  <c r="Z410" i="1"/>
  <c r="Y410" i="1" a="1"/>
  <c r="X410" i="1"/>
  <c r="W410" i="1" a="1"/>
  <c r="V410" i="1" a="1"/>
  <c r="U410" i="1" a="1"/>
  <c r="T410" i="1" a="1"/>
  <c r="S410" i="1" a="1"/>
  <c r="R410" i="1" a="1"/>
  <c r="Q410" i="1" a="1"/>
  <c r="P410" i="1" a="1"/>
  <c r="Z409" i="1"/>
  <c r="Y409" i="1" a="1"/>
  <c r="X409" i="1"/>
  <c r="W409" i="1" a="1"/>
  <c r="V409" i="1" a="1"/>
  <c r="U409" i="1" a="1"/>
  <c r="T409" i="1" a="1"/>
  <c r="S409" i="1" a="1"/>
  <c r="R409" i="1" a="1"/>
  <c r="Q409" i="1" a="1"/>
  <c r="P409" i="1" a="1"/>
  <c r="Z408" i="1"/>
  <c r="Y408" i="1" a="1"/>
  <c r="X408" i="1"/>
  <c r="W408" i="1" a="1"/>
  <c r="V408" i="1" a="1"/>
  <c r="U408" i="1" a="1"/>
  <c r="T408" i="1" a="1"/>
  <c r="S408" i="1" a="1"/>
  <c r="R408" i="1" a="1"/>
  <c r="Q408" i="1" a="1"/>
  <c r="P408" i="1" a="1"/>
  <c r="Z407" i="1"/>
  <c r="Y407" i="1" a="1"/>
  <c r="X407" i="1"/>
  <c r="W407" i="1" a="1"/>
  <c r="V407" i="1" a="1"/>
  <c r="U407" i="1" a="1"/>
  <c r="T407" i="1" a="1"/>
  <c r="S407" i="1" a="1"/>
  <c r="R407" i="1" a="1"/>
  <c r="Q407" i="1" a="1"/>
  <c r="P407" i="1" a="1"/>
  <c r="Z406" i="1"/>
  <c r="Y406" i="1" a="1"/>
  <c r="X406" i="1"/>
  <c r="W406" i="1" a="1"/>
  <c r="V406" i="1" a="1"/>
  <c r="U406" i="1" a="1"/>
  <c r="T406" i="1" a="1"/>
  <c r="S406" i="1" a="1"/>
  <c r="R406" i="1" a="1"/>
  <c r="Q406" i="1" a="1"/>
  <c r="P406" i="1" a="1"/>
  <c r="Z405" i="1"/>
  <c r="Y405" i="1" a="1"/>
  <c r="X405" i="1"/>
  <c r="W405" i="1" a="1"/>
  <c r="V405" i="1" a="1"/>
  <c r="U405" i="1" a="1"/>
  <c r="T405" i="1" a="1"/>
  <c r="S405" i="1" a="1"/>
  <c r="R405" i="1" a="1"/>
  <c r="Q405" i="1" a="1"/>
  <c r="P405" i="1" a="1"/>
  <c r="Z404" i="1"/>
  <c r="Y404" i="1" a="1"/>
  <c r="X404" i="1"/>
  <c r="W404" i="1" a="1"/>
  <c r="V404" i="1" a="1"/>
  <c r="U404" i="1" a="1"/>
  <c r="T404" i="1" a="1"/>
  <c r="S404" i="1" a="1"/>
  <c r="R404" i="1" a="1"/>
  <c r="Q404" i="1" a="1"/>
  <c r="P404" i="1" a="1"/>
  <c r="Z403" i="1"/>
  <c r="Y403" i="1" a="1"/>
  <c r="X403" i="1"/>
  <c r="W403" i="1" a="1"/>
  <c r="V403" i="1" a="1"/>
  <c r="U403" i="1" a="1"/>
  <c r="T403" i="1" a="1"/>
  <c r="S403" i="1" a="1"/>
  <c r="R403" i="1" a="1"/>
  <c r="Q403" i="1" a="1"/>
  <c r="P403" i="1" a="1"/>
  <c r="Z402" i="1"/>
  <c r="Y402" i="1" a="1"/>
  <c r="X402" i="1"/>
  <c r="W402" i="1" a="1"/>
  <c r="V402" i="1" a="1"/>
  <c r="U402" i="1" a="1"/>
  <c r="T402" i="1" a="1"/>
  <c r="S402" i="1" a="1"/>
  <c r="R402" i="1" a="1"/>
  <c r="Q402" i="1" a="1"/>
  <c r="P402" i="1" a="1"/>
  <c r="Z401" i="1"/>
  <c r="Y401" i="1" a="1"/>
  <c r="X401" i="1"/>
  <c r="W401" i="1" a="1"/>
  <c r="V401" i="1" a="1"/>
  <c r="U401" i="1" a="1"/>
  <c r="T401" i="1" a="1"/>
  <c r="S401" i="1" a="1"/>
  <c r="R401" i="1" a="1"/>
  <c r="Q401" i="1" a="1"/>
  <c r="P401" i="1" a="1"/>
  <c r="Z400" i="1"/>
  <c r="Y400" i="1" a="1"/>
  <c r="X400" i="1"/>
  <c r="W400" i="1" a="1"/>
  <c r="V400" i="1" a="1"/>
  <c r="U400" i="1" a="1"/>
  <c r="T400" i="1" a="1"/>
  <c r="S400" i="1" a="1"/>
  <c r="R400" i="1" a="1"/>
  <c r="Q400" i="1" a="1"/>
  <c r="P400" i="1" a="1"/>
  <c r="Z399" i="1"/>
  <c r="Y399" i="1" a="1"/>
  <c r="X399" i="1"/>
  <c r="W399" i="1" a="1"/>
  <c r="V399" i="1" a="1"/>
  <c r="U399" i="1" a="1"/>
  <c r="T399" i="1" a="1"/>
  <c r="S399" i="1" a="1"/>
  <c r="R399" i="1" a="1"/>
  <c r="Q399" i="1" a="1"/>
  <c r="P399" i="1" a="1"/>
  <c r="Z398" i="1"/>
  <c r="Y398" i="1" a="1"/>
  <c r="X398" i="1"/>
  <c r="W398" i="1" a="1"/>
  <c r="V398" i="1" a="1"/>
  <c r="U398" i="1" a="1"/>
  <c r="T398" i="1" a="1"/>
  <c r="S398" i="1" a="1"/>
  <c r="R398" i="1" a="1"/>
  <c r="Q398" i="1" a="1"/>
  <c r="P398" i="1" a="1"/>
  <c r="Z397" i="1"/>
  <c r="Y397" i="1" a="1"/>
  <c r="X397" i="1"/>
  <c r="W397" i="1" a="1"/>
  <c r="V397" i="1" a="1"/>
  <c r="U397" i="1" a="1"/>
  <c r="T397" i="1" a="1"/>
  <c r="S397" i="1" a="1"/>
  <c r="R397" i="1" a="1"/>
  <c r="Q397" i="1" a="1"/>
  <c r="P397" i="1" a="1"/>
  <c r="Z396" i="1"/>
  <c r="Y396" i="1" a="1"/>
  <c r="X396" i="1"/>
  <c r="W396" i="1" a="1"/>
  <c r="V396" i="1" a="1"/>
  <c r="U396" i="1" a="1"/>
  <c r="T396" i="1" a="1"/>
  <c r="S396" i="1" a="1"/>
  <c r="R396" i="1" a="1"/>
  <c r="Q396" i="1" a="1"/>
  <c r="P396" i="1" a="1"/>
  <c r="Z395" i="1"/>
  <c r="Y395" i="1" a="1"/>
  <c r="X395" i="1"/>
  <c r="W395" i="1" a="1"/>
  <c r="V395" i="1" a="1"/>
  <c r="U395" i="1" a="1"/>
  <c r="T395" i="1" a="1"/>
  <c r="S395" i="1" a="1"/>
  <c r="R395" i="1" a="1"/>
  <c r="Q395" i="1" a="1"/>
  <c r="P395" i="1" a="1"/>
  <c r="Z394" i="1"/>
  <c r="Y394" i="1" a="1"/>
  <c r="X394" i="1"/>
  <c r="W394" i="1" a="1"/>
  <c r="V394" i="1" a="1"/>
  <c r="U394" i="1" a="1"/>
  <c r="T394" i="1" a="1"/>
  <c r="S394" i="1" a="1"/>
  <c r="R394" i="1" a="1"/>
  <c r="Q394" i="1" a="1"/>
  <c r="P394" i="1" a="1"/>
  <c r="Z393" i="1"/>
  <c r="Y393" i="1" a="1"/>
  <c r="X393" i="1"/>
  <c r="W393" i="1" a="1"/>
  <c r="V393" i="1" a="1"/>
  <c r="U393" i="1" a="1"/>
  <c r="T393" i="1" a="1"/>
  <c r="S393" i="1" a="1"/>
  <c r="R393" i="1" a="1"/>
  <c r="Q393" i="1" a="1"/>
  <c r="P393" i="1" a="1"/>
  <c r="Z392" i="1"/>
  <c r="Y392" i="1" a="1"/>
  <c r="X392" i="1"/>
  <c r="W392" i="1" a="1"/>
  <c r="V392" i="1" a="1"/>
  <c r="U392" i="1" a="1"/>
  <c r="T392" i="1" a="1"/>
  <c r="S392" i="1" a="1"/>
  <c r="R392" i="1" a="1"/>
  <c r="Q392" i="1" a="1"/>
  <c r="P392" i="1" a="1"/>
  <c r="Z391" i="1"/>
  <c r="Y391" i="1" a="1"/>
  <c r="X391" i="1"/>
  <c r="W391" i="1" a="1"/>
  <c r="V391" i="1" a="1"/>
  <c r="U391" i="1" a="1"/>
  <c r="T391" i="1" a="1"/>
  <c r="S391" i="1" a="1"/>
  <c r="R391" i="1" a="1"/>
  <c r="Q391" i="1" a="1"/>
  <c r="P391" i="1" a="1"/>
  <c r="Z390" i="1"/>
  <c r="Y390" i="1" a="1"/>
  <c r="X390" i="1"/>
  <c r="W390" i="1" a="1"/>
  <c r="V390" i="1" a="1"/>
  <c r="U390" i="1" a="1"/>
  <c r="T390" i="1" a="1"/>
  <c r="S390" i="1" a="1"/>
  <c r="R390" i="1" a="1"/>
  <c r="Q390" i="1" a="1"/>
  <c r="P390" i="1" a="1"/>
  <c r="Z389" i="1"/>
  <c r="Y389" i="1" a="1"/>
  <c r="X389" i="1"/>
  <c r="W389" i="1" a="1"/>
  <c r="V389" i="1" a="1"/>
  <c r="U389" i="1" a="1"/>
  <c r="T389" i="1" a="1"/>
  <c r="S389" i="1" a="1"/>
  <c r="R389" i="1" a="1"/>
  <c r="Q389" i="1" a="1"/>
  <c r="P389" i="1" a="1"/>
  <c r="Z388" i="1"/>
  <c r="Y388" i="1" a="1"/>
  <c r="X388" i="1"/>
  <c r="W388" i="1" a="1"/>
  <c r="V388" i="1" a="1"/>
  <c r="U388" i="1" a="1"/>
  <c r="T388" i="1" a="1"/>
  <c r="S388" i="1" a="1"/>
  <c r="R388" i="1" a="1"/>
  <c r="Q388" i="1" a="1"/>
  <c r="P388" i="1" a="1"/>
  <c r="Z387" i="1"/>
  <c r="Y387" i="1" a="1"/>
  <c r="X387" i="1"/>
  <c r="W387" i="1" a="1"/>
  <c r="V387" i="1" a="1"/>
  <c r="U387" i="1" a="1"/>
  <c r="T387" i="1" a="1"/>
  <c r="S387" i="1" a="1"/>
  <c r="R387" i="1" a="1"/>
  <c r="Q387" i="1" a="1"/>
  <c r="P387" i="1" a="1"/>
  <c r="Z386" i="1"/>
  <c r="Y386" i="1" a="1"/>
  <c r="X386" i="1"/>
  <c r="W386" i="1" a="1"/>
  <c r="V386" i="1" a="1"/>
  <c r="U386" i="1" a="1"/>
  <c r="T386" i="1" a="1"/>
  <c r="S386" i="1" a="1"/>
  <c r="R386" i="1" a="1"/>
  <c r="Q386" i="1" a="1"/>
  <c r="P386" i="1" a="1"/>
  <c r="Z385" i="1"/>
  <c r="Y385" i="1" a="1"/>
  <c r="X385" i="1"/>
  <c r="W385" i="1" a="1"/>
  <c r="V385" i="1" a="1"/>
  <c r="U385" i="1" a="1"/>
  <c r="T385" i="1" a="1"/>
  <c r="S385" i="1" a="1"/>
  <c r="R385" i="1" a="1"/>
  <c r="Q385" i="1" a="1"/>
  <c r="P385" i="1" a="1"/>
  <c r="Z384" i="1"/>
  <c r="Y384" i="1" a="1"/>
  <c r="X384" i="1"/>
  <c r="W384" i="1" a="1"/>
  <c r="V384" i="1" a="1"/>
  <c r="U384" i="1" a="1"/>
  <c r="T384" i="1" a="1"/>
  <c r="S384" i="1" a="1"/>
  <c r="R384" i="1" a="1"/>
  <c r="Q384" i="1" a="1"/>
  <c r="P384" i="1" a="1"/>
  <c r="Z383" i="1"/>
  <c r="Y383" i="1" a="1"/>
  <c r="X383" i="1"/>
  <c r="W383" i="1" a="1"/>
  <c r="V383" i="1" a="1"/>
  <c r="U383" i="1" a="1"/>
  <c r="T383" i="1" a="1"/>
  <c r="S383" i="1" a="1"/>
  <c r="R383" i="1" a="1"/>
  <c r="Q383" i="1" a="1"/>
  <c r="P383" i="1" a="1"/>
  <c r="Z382" i="1"/>
  <c r="Y382" i="1" a="1"/>
  <c r="X382" i="1"/>
  <c r="W382" i="1" a="1"/>
  <c r="V382" i="1" a="1"/>
  <c r="U382" i="1" a="1"/>
  <c r="T382" i="1" a="1"/>
  <c r="S382" i="1" a="1"/>
  <c r="R382" i="1" a="1"/>
  <c r="Q382" i="1" a="1"/>
  <c r="P382" i="1" a="1"/>
  <c r="Z381" i="1"/>
  <c r="Y381" i="1" a="1"/>
  <c r="X381" i="1"/>
  <c r="W381" i="1" a="1"/>
  <c r="V381" i="1" a="1"/>
  <c r="U381" i="1" a="1"/>
  <c r="T381" i="1" a="1"/>
  <c r="S381" i="1" a="1"/>
  <c r="R381" i="1" a="1"/>
  <c r="Q381" i="1" a="1"/>
  <c r="P381" i="1" a="1"/>
  <c r="Z380" i="1"/>
  <c r="Y380" i="1" a="1"/>
  <c r="X380" i="1"/>
  <c r="W380" i="1" a="1"/>
  <c r="V380" i="1" a="1"/>
  <c r="U380" i="1" a="1"/>
  <c r="T380" i="1" a="1"/>
  <c r="S380" i="1" a="1"/>
  <c r="R380" i="1" a="1"/>
  <c r="Q380" i="1" a="1"/>
  <c r="P380" i="1" a="1"/>
  <c r="Z379" i="1"/>
  <c r="Y379" i="1" a="1"/>
  <c r="X379" i="1"/>
  <c r="W379" i="1" a="1"/>
  <c r="V379" i="1" a="1"/>
  <c r="U379" i="1" a="1"/>
  <c r="T379" i="1" a="1"/>
  <c r="S379" i="1" a="1"/>
  <c r="R379" i="1" a="1"/>
  <c r="Q379" i="1" a="1"/>
  <c r="P379" i="1" a="1"/>
  <c r="Z378" i="1"/>
  <c r="Y378" i="1" a="1"/>
  <c r="X378" i="1"/>
  <c r="W378" i="1" a="1"/>
  <c r="V378" i="1" a="1"/>
  <c r="U378" i="1" a="1"/>
  <c r="T378" i="1" a="1"/>
  <c r="S378" i="1" a="1"/>
  <c r="R378" i="1" a="1"/>
  <c r="Q378" i="1" a="1"/>
  <c r="P378" i="1" a="1"/>
  <c r="Z377" i="1"/>
  <c r="Y377" i="1" a="1"/>
  <c r="X377" i="1"/>
  <c r="W377" i="1" a="1"/>
  <c r="V377" i="1" a="1"/>
  <c r="U377" i="1" a="1"/>
  <c r="T377" i="1" a="1"/>
  <c r="S377" i="1" a="1"/>
  <c r="R377" i="1" a="1"/>
  <c r="Q377" i="1" a="1"/>
  <c r="P377" i="1" a="1"/>
  <c r="Z376" i="1"/>
  <c r="Y376" i="1" a="1"/>
  <c r="X376" i="1"/>
  <c r="W376" i="1" a="1"/>
  <c r="V376" i="1" a="1"/>
  <c r="U376" i="1" a="1"/>
  <c r="T376" i="1" a="1"/>
  <c r="S376" i="1" a="1"/>
  <c r="R376" i="1" a="1"/>
  <c r="Q376" i="1" a="1"/>
  <c r="P376" i="1" a="1"/>
  <c r="Z375" i="1"/>
  <c r="Y375" i="1" a="1"/>
  <c r="X375" i="1"/>
  <c r="W375" i="1" a="1"/>
  <c r="V375" i="1" a="1"/>
  <c r="U375" i="1" a="1"/>
  <c r="T375" i="1" a="1"/>
  <c r="S375" i="1" a="1"/>
  <c r="R375" i="1" a="1"/>
  <c r="Q375" i="1" a="1"/>
  <c r="P375" i="1" a="1"/>
  <c r="Z374" i="1"/>
  <c r="Y374" i="1" a="1"/>
  <c r="X374" i="1"/>
  <c r="W374" i="1" a="1"/>
  <c r="V374" i="1" a="1"/>
  <c r="U374" i="1" a="1"/>
  <c r="T374" i="1" a="1"/>
  <c r="S374" i="1" a="1"/>
  <c r="R374" i="1" a="1"/>
  <c r="Q374" i="1" a="1"/>
  <c r="P374" i="1" a="1"/>
  <c r="Z373" i="1"/>
  <c r="Y373" i="1" a="1"/>
  <c r="X373" i="1"/>
  <c r="W373" i="1" a="1"/>
  <c r="V373" i="1" a="1"/>
  <c r="U373" i="1" a="1"/>
  <c r="T373" i="1" a="1"/>
  <c r="S373" i="1" a="1"/>
  <c r="R373" i="1" a="1"/>
  <c r="Q373" i="1" a="1"/>
  <c r="P373" i="1" a="1"/>
  <c r="Z372" i="1"/>
  <c r="Y372" i="1" a="1"/>
  <c r="X372" i="1"/>
  <c r="W372" i="1" a="1"/>
  <c r="V372" i="1" a="1"/>
  <c r="U372" i="1" a="1"/>
  <c r="T372" i="1" a="1"/>
  <c r="S372" i="1" a="1"/>
  <c r="R372" i="1" a="1"/>
  <c r="Q372" i="1" a="1"/>
  <c r="P372" i="1" a="1"/>
  <c r="Z371" i="1"/>
  <c r="Y371" i="1" a="1"/>
  <c r="X371" i="1"/>
  <c r="W371" i="1" a="1"/>
  <c r="V371" i="1" a="1"/>
  <c r="U371" i="1" a="1"/>
  <c r="T371" i="1" a="1"/>
  <c r="S371" i="1" a="1"/>
  <c r="R371" i="1" a="1"/>
  <c r="Q371" i="1" a="1"/>
  <c r="P371" i="1" a="1"/>
  <c r="Z370" i="1"/>
  <c r="Y370" i="1" a="1"/>
  <c r="X370" i="1"/>
  <c r="W370" i="1" a="1"/>
  <c r="V370" i="1" a="1"/>
  <c r="U370" i="1" a="1"/>
  <c r="T370" i="1" a="1"/>
  <c r="S370" i="1" a="1"/>
  <c r="R370" i="1" a="1"/>
  <c r="Q370" i="1" a="1"/>
  <c r="P370" i="1" a="1"/>
  <c r="Z369" i="1"/>
  <c r="Y369" i="1" a="1"/>
  <c r="X369" i="1"/>
  <c r="W369" i="1" a="1"/>
  <c r="V369" i="1" a="1"/>
  <c r="U369" i="1" a="1"/>
  <c r="T369" i="1" a="1"/>
  <c r="S369" i="1" a="1"/>
  <c r="R369" i="1" a="1"/>
  <c r="Q369" i="1" a="1"/>
  <c r="P369" i="1" a="1"/>
  <c r="Z368" i="1"/>
  <c r="Y368" i="1" a="1"/>
  <c r="X368" i="1"/>
  <c r="W368" i="1" a="1"/>
  <c r="V368" i="1" a="1"/>
  <c r="U368" i="1" a="1"/>
  <c r="T368" i="1" a="1"/>
  <c r="S368" i="1" a="1"/>
  <c r="R368" i="1" a="1"/>
  <c r="Q368" i="1" a="1"/>
  <c r="P368" i="1" a="1"/>
  <c r="Z367" i="1"/>
  <c r="Y367" i="1" a="1"/>
  <c r="X367" i="1"/>
  <c r="W367" i="1" a="1"/>
  <c r="V367" i="1" a="1"/>
  <c r="U367" i="1" a="1"/>
  <c r="T367" i="1" a="1"/>
  <c r="S367" i="1" a="1"/>
  <c r="R367" i="1" a="1"/>
  <c r="Q367" i="1" a="1"/>
  <c r="P367" i="1" a="1"/>
  <c r="Z366" i="1"/>
  <c r="Y366" i="1" a="1"/>
  <c r="X366" i="1"/>
  <c r="W366" i="1" a="1"/>
  <c r="V366" i="1" a="1"/>
  <c r="U366" i="1" a="1"/>
  <c r="T366" i="1" a="1"/>
  <c r="S366" i="1" a="1"/>
  <c r="R366" i="1" a="1"/>
  <c r="Q366" i="1" a="1"/>
  <c r="P366" i="1" a="1"/>
  <c r="Z365" i="1"/>
  <c r="Y365" i="1" a="1"/>
  <c r="X365" i="1"/>
  <c r="W365" i="1" a="1"/>
  <c r="V365" i="1" a="1"/>
  <c r="U365" i="1" a="1"/>
  <c r="T365" i="1" a="1"/>
  <c r="S365" i="1" a="1"/>
  <c r="R365" i="1" a="1"/>
  <c r="Q365" i="1" a="1"/>
  <c r="P365" i="1" a="1"/>
  <c r="Z364" i="1"/>
  <c r="Y364" i="1" a="1"/>
  <c r="X364" i="1"/>
  <c r="W364" i="1" a="1"/>
  <c r="V364" i="1" a="1"/>
  <c r="U364" i="1" a="1"/>
  <c r="T364" i="1" a="1"/>
  <c r="S364" i="1" a="1"/>
  <c r="R364" i="1" a="1"/>
  <c r="Q364" i="1" a="1"/>
  <c r="P364" i="1" a="1"/>
  <c r="Z363" i="1"/>
  <c r="Y363" i="1" a="1"/>
  <c r="X363" i="1"/>
  <c r="W363" i="1" a="1"/>
  <c r="V363" i="1" a="1"/>
  <c r="U363" i="1" a="1"/>
  <c r="T363" i="1" a="1"/>
  <c r="S363" i="1" a="1"/>
  <c r="R363" i="1" a="1"/>
  <c r="Q363" i="1" a="1"/>
  <c r="P363" i="1" a="1"/>
  <c r="Z362" i="1"/>
  <c r="Y362" i="1" a="1"/>
  <c r="X362" i="1"/>
  <c r="W362" i="1" a="1"/>
  <c r="V362" i="1" a="1"/>
  <c r="U362" i="1" a="1"/>
  <c r="T362" i="1" a="1"/>
  <c r="S362" i="1" a="1"/>
  <c r="R362" i="1" a="1"/>
  <c r="Q362" i="1" a="1"/>
  <c r="P362" i="1" a="1"/>
  <c r="Z361" i="1"/>
  <c r="Y361" i="1" a="1"/>
  <c r="X361" i="1"/>
  <c r="W361" i="1" a="1"/>
  <c r="V361" i="1" a="1"/>
  <c r="U361" i="1" a="1"/>
  <c r="T361" i="1" a="1"/>
  <c r="S361" i="1" a="1"/>
  <c r="R361" i="1" a="1"/>
  <c r="Q361" i="1" a="1"/>
  <c r="P361" i="1" a="1"/>
  <c r="Z360" i="1"/>
  <c r="Y360" i="1" a="1"/>
  <c r="X360" i="1"/>
  <c r="W360" i="1" a="1"/>
  <c r="V360" i="1" a="1"/>
  <c r="U360" i="1" a="1"/>
  <c r="T360" i="1" a="1"/>
  <c r="S360" i="1" a="1"/>
  <c r="R360" i="1" a="1"/>
  <c r="Q360" i="1" a="1"/>
  <c r="P360" i="1" a="1"/>
  <c r="Z359" i="1"/>
  <c r="Y359" i="1" a="1"/>
  <c r="X359" i="1"/>
  <c r="W359" i="1" a="1"/>
  <c r="V359" i="1" a="1"/>
  <c r="U359" i="1" a="1"/>
  <c r="T359" i="1" a="1"/>
  <c r="S359" i="1" a="1"/>
  <c r="R359" i="1" a="1"/>
  <c r="Q359" i="1" a="1"/>
  <c r="P359" i="1" a="1"/>
  <c r="Z358" i="1"/>
  <c r="Y358" i="1" a="1"/>
  <c r="X358" i="1"/>
  <c r="W358" i="1" a="1"/>
  <c r="V358" i="1" a="1"/>
  <c r="U358" i="1" a="1"/>
  <c r="T358" i="1" a="1"/>
  <c r="S358" i="1" a="1"/>
  <c r="R358" i="1" a="1"/>
  <c r="Q358" i="1" a="1"/>
  <c r="P358" i="1" a="1"/>
  <c r="Z357" i="1"/>
  <c r="Y357" i="1" a="1"/>
  <c r="X357" i="1"/>
  <c r="W357" i="1" a="1"/>
  <c r="V357" i="1" a="1"/>
  <c r="U357" i="1" a="1"/>
  <c r="T357" i="1" a="1"/>
  <c r="S357" i="1" a="1"/>
  <c r="R357" i="1" a="1"/>
  <c r="Q357" i="1" a="1"/>
  <c r="P357" i="1" a="1"/>
  <c r="Z356" i="1"/>
  <c r="Y356" i="1" a="1"/>
  <c r="X356" i="1"/>
  <c r="W356" i="1" a="1"/>
  <c r="V356" i="1" a="1"/>
  <c r="U356" i="1" a="1"/>
  <c r="T356" i="1" a="1"/>
  <c r="S356" i="1" a="1"/>
  <c r="R356" i="1" a="1"/>
  <c r="Q356" i="1" a="1"/>
  <c r="P356" i="1" a="1"/>
  <c r="Z355" i="1"/>
  <c r="Y355" i="1" a="1"/>
  <c r="X355" i="1"/>
  <c r="W355" i="1" a="1"/>
  <c r="V355" i="1" a="1"/>
  <c r="U355" i="1" a="1"/>
  <c r="T355" i="1" a="1"/>
  <c r="S355" i="1" a="1"/>
  <c r="R355" i="1" a="1"/>
  <c r="Q355" i="1" a="1"/>
  <c r="P355" i="1" a="1"/>
  <c r="Z354" i="1"/>
  <c r="Y354" i="1" a="1"/>
  <c r="X354" i="1"/>
  <c r="W354" i="1" a="1"/>
  <c r="V354" i="1" a="1"/>
  <c r="U354" i="1" a="1"/>
  <c r="T354" i="1" a="1"/>
  <c r="S354" i="1" a="1"/>
  <c r="R354" i="1" a="1"/>
  <c r="Q354" i="1" a="1"/>
  <c r="P354" i="1" a="1"/>
  <c r="Z353" i="1"/>
  <c r="Y353" i="1" a="1"/>
  <c r="X353" i="1"/>
  <c r="W353" i="1" a="1"/>
  <c r="V353" i="1" a="1"/>
  <c r="U353" i="1" a="1"/>
  <c r="T353" i="1" a="1"/>
  <c r="S353" i="1" a="1"/>
  <c r="R353" i="1" a="1"/>
  <c r="Q353" i="1" a="1"/>
  <c r="P353" i="1" a="1"/>
  <c r="Z352" i="1"/>
  <c r="Y352" i="1" a="1"/>
  <c r="X352" i="1"/>
  <c r="W352" i="1" a="1"/>
  <c r="V352" i="1" a="1"/>
  <c r="U352" i="1" a="1"/>
  <c r="T352" i="1" a="1"/>
  <c r="S352" i="1" a="1"/>
  <c r="R352" i="1" a="1"/>
  <c r="Q352" i="1" a="1"/>
  <c r="P352" i="1" a="1"/>
  <c r="Z351" i="1"/>
  <c r="Y351" i="1" a="1"/>
  <c r="X351" i="1"/>
  <c r="W351" i="1" a="1"/>
  <c r="V351" i="1" a="1"/>
  <c r="U351" i="1" a="1"/>
  <c r="T351" i="1" a="1"/>
  <c r="S351" i="1" a="1"/>
  <c r="R351" i="1" a="1"/>
  <c r="Q351" i="1" a="1"/>
  <c r="P351" i="1" a="1"/>
  <c r="Z350" i="1"/>
  <c r="Y350" i="1" a="1"/>
  <c r="X350" i="1"/>
  <c r="W350" i="1" a="1"/>
  <c r="V350" i="1" a="1"/>
  <c r="U350" i="1" a="1"/>
  <c r="T350" i="1" a="1"/>
  <c r="S350" i="1" a="1"/>
  <c r="R350" i="1" a="1"/>
  <c r="Q350" i="1" a="1"/>
  <c r="P350" i="1" a="1"/>
  <c r="Z349" i="1"/>
  <c r="Y349" i="1" a="1"/>
  <c r="X349" i="1"/>
  <c r="W349" i="1" a="1"/>
  <c r="V349" i="1" a="1"/>
  <c r="U349" i="1" a="1"/>
  <c r="T349" i="1" a="1"/>
  <c r="S349" i="1" a="1"/>
  <c r="R349" i="1" a="1"/>
  <c r="Q349" i="1" a="1"/>
  <c r="P349" i="1" a="1"/>
  <c r="Z348" i="1"/>
  <c r="Y348" i="1" a="1"/>
  <c r="X348" i="1"/>
  <c r="W348" i="1" a="1"/>
  <c r="V348" i="1" a="1"/>
  <c r="U348" i="1" a="1"/>
  <c r="T348" i="1" a="1"/>
  <c r="S348" i="1" a="1"/>
  <c r="R348" i="1" a="1"/>
  <c r="Q348" i="1" a="1"/>
  <c r="P348" i="1" a="1"/>
  <c r="Z347" i="1"/>
  <c r="Y347" i="1" a="1"/>
  <c r="X347" i="1"/>
  <c r="W347" i="1" a="1"/>
  <c r="V347" i="1" a="1"/>
  <c r="U347" i="1" a="1"/>
  <c r="T347" i="1" a="1"/>
  <c r="S347" i="1" a="1"/>
  <c r="R347" i="1" a="1"/>
  <c r="Q347" i="1" a="1"/>
  <c r="P347" i="1" a="1"/>
  <c r="Z346" i="1"/>
  <c r="Y346" i="1" a="1"/>
  <c r="X346" i="1"/>
  <c r="W346" i="1" a="1"/>
  <c r="V346" i="1" a="1"/>
  <c r="U346" i="1" a="1"/>
  <c r="T346" i="1" a="1"/>
  <c r="S346" i="1" a="1"/>
  <c r="R346" i="1" a="1"/>
  <c r="Q346" i="1" a="1"/>
  <c r="P346" i="1" a="1"/>
  <c r="Z345" i="1"/>
  <c r="Y345" i="1" a="1"/>
  <c r="X345" i="1"/>
  <c r="W345" i="1" a="1"/>
  <c r="V345" i="1" a="1"/>
  <c r="U345" i="1" a="1"/>
  <c r="T345" i="1" a="1"/>
  <c r="S345" i="1" a="1"/>
  <c r="R345" i="1" a="1"/>
  <c r="Q345" i="1" a="1"/>
  <c r="P345" i="1" a="1"/>
  <c r="Z344" i="1"/>
  <c r="Y344" i="1" a="1"/>
  <c r="X344" i="1"/>
  <c r="W344" i="1" a="1"/>
  <c r="V344" i="1" a="1"/>
  <c r="U344" i="1" a="1"/>
  <c r="T344" i="1" a="1"/>
  <c r="S344" i="1" a="1"/>
  <c r="R344" i="1" a="1"/>
  <c r="Q344" i="1" a="1"/>
  <c r="P344" i="1" a="1"/>
  <c r="Z343" i="1"/>
  <c r="Y343" i="1" a="1"/>
  <c r="X343" i="1"/>
  <c r="W343" i="1" a="1"/>
  <c r="V343" i="1" a="1"/>
  <c r="U343" i="1" a="1"/>
  <c r="T343" i="1" a="1"/>
  <c r="S343" i="1" a="1"/>
  <c r="R343" i="1" a="1"/>
  <c r="Q343" i="1" a="1"/>
  <c r="P343" i="1" a="1"/>
  <c r="Z342" i="1"/>
  <c r="Y342" i="1" a="1"/>
  <c r="X342" i="1"/>
  <c r="W342" i="1" a="1"/>
  <c r="V342" i="1" a="1"/>
  <c r="U342" i="1" a="1"/>
  <c r="T342" i="1" a="1"/>
  <c r="S342" i="1" a="1"/>
  <c r="R342" i="1" a="1"/>
  <c r="Q342" i="1" a="1"/>
  <c r="P342" i="1" a="1"/>
  <c r="Z341" i="1"/>
  <c r="Y341" i="1" a="1"/>
  <c r="X341" i="1"/>
  <c r="W341" i="1" a="1"/>
  <c r="V341" i="1" a="1"/>
  <c r="U341" i="1" a="1"/>
  <c r="T341" i="1" a="1"/>
  <c r="S341" i="1" a="1"/>
  <c r="R341" i="1" a="1"/>
  <c r="Q341" i="1" a="1"/>
  <c r="P341" i="1" a="1"/>
  <c r="Z340" i="1"/>
  <c r="Y340" i="1" a="1"/>
  <c r="X340" i="1"/>
  <c r="W340" i="1" a="1"/>
  <c r="V340" i="1" a="1"/>
  <c r="U340" i="1" a="1"/>
  <c r="T340" i="1" a="1"/>
  <c r="S340" i="1" a="1"/>
  <c r="R340" i="1" a="1"/>
  <c r="Q340" i="1" a="1"/>
  <c r="P340" i="1" a="1"/>
  <c r="Z339" i="1"/>
  <c r="Y339" i="1" a="1"/>
  <c r="X339" i="1"/>
  <c r="W339" i="1" a="1"/>
  <c r="V339" i="1" a="1"/>
  <c r="U339" i="1" a="1"/>
  <c r="T339" i="1" a="1"/>
  <c r="S339" i="1" a="1"/>
  <c r="R339" i="1" a="1"/>
  <c r="Q339" i="1" a="1"/>
  <c r="P339" i="1" a="1"/>
  <c r="Z338" i="1"/>
  <c r="Y338" i="1" a="1"/>
  <c r="X338" i="1"/>
  <c r="W338" i="1" a="1"/>
  <c r="V338" i="1" a="1"/>
  <c r="U338" i="1" a="1"/>
  <c r="T338" i="1" a="1"/>
  <c r="S338" i="1" a="1"/>
  <c r="R338" i="1" a="1"/>
  <c r="Q338" i="1" a="1"/>
  <c r="P338" i="1" a="1"/>
  <c r="Z337" i="1"/>
  <c r="Y337" i="1" a="1"/>
  <c r="X337" i="1"/>
  <c r="W337" i="1" a="1"/>
  <c r="V337" i="1" a="1"/>
  <c r="U337" i="1" a="1"/>
  <c r="T337" i="1" a="1"/>
  <c r="S337" i="1" a="1"/>
  <c r="R337" i="1" a="1"/>
  <c r="Q337" i="1" a="1"/>
  <c r="P337" i="1" a="1"/>
  <c r="Z336" i="1"/>
  <c r="Y336" i="1" a="1"/>
  <c r="X336" i="1"/>
  <c r="W336" i="1" a="1"/>
  <c r="V336" i="1" a="1"/>
  <c r="U336" i="1" a="1"/>
  <c r="T336" i="1" a="1"/>
  <c r="S336" i="1" a="1"/>
  <c r="R336" i="1" a="1"/>
  <c r="Q336" i="1" a="1"/>
  <c r="P336" i="1" a="1"/>
  <c r="Z335" i="1"/>
  <c r="Y335" i="1" a="1"/>
  <c r="X335" i="1"/>
  <c r="W335" i="1" a="1"/>
  <c r="V335" i="1" a="1"/>
  <c r="U335" i="1" a="1"/>
  <c r="T335" i="1" a="1"/>
  <c r="S335" i="1" a="1"/>
  <c r="R335" i="1" a="1"/>
  <c r="Q335" i="1" a="1"/>
  <c r="P335" i="1" a="1"/>
  <c r="Z334" i="1"/>
  <c r="Y334" i="1" a="1"/>
  <c r="X334" i="1"/>
  <c r="W334" i="1" a="1"/>
  <c r="V334" i="1" a="1"/>
  <c r="U334" i="1" a="1"/>
  <c r="T334" i="1" a="1"/>
  <c r="S334" i="1" a="1"/>
  <c r="R334" i="1" a="1"/>
  <c r="Q334" i="1" a="1"/>
  <c r="P334" i="1" a="1"/>
  <c r="Z333" i="1"/>
  <c r="Y333" i="1" a="1"/>
  <c r="X333" i="1"/>
  <c r="W333" i="1" a="1"/>
  <c r="V333" i="1" a="1"/>
  <c r="U333" i="1" a="1"/>
  <c r="T333" i="1" a="1"/>
  <c r="S333" i="1" a="1"/>
  <c r="R333" i="1" a="1"/>
  <c r="Q333" i="1" a="1"/>
  <c r="P333" i="1" a="1"/>
  <c r="Z332" i="1"/>
  <c r="Y332" i="1" a="1"/>
  <c r="X332" i="1"/>
  <c r="W332" i="1" a="1"/>
  <c r="V332" i="1" a="1"/>
  <c r="U332" i="1" a="1"/>
  <c r="T332" i="1" a="1"/>
  <c r="S332" i="1" a="1"/>
  <c r="R332" i="1" a="1"/>
  <c r="Q332" i="1" a="1"/>
  <c r="P332" i="1" a="1"/>
  <c r="Z331" i="1"/>
  <c r="Y331" i="1" a="1"/>
  <c r="X331" i="1"/>
  <c r="W331" i="1" a="1"/>
  <c r="V331" i="1" a="1"/>
  <c r="U331" i="1" a="1"/>
  <c r="T331" i="1" a="1"/>
  <c r="S331" i="1" a="1"/>
  <c r="R331" i="1" a="1"/>
  <c r="Q331" i="1" a="1"/>
  <c r="P331" i="1" a="1"/>
  <c r="Z330" i="1"/>
  <c r="Y330" i="1" a="1"/>
  <c r="X330" i="1"/>
  <c r="W330" i="1" a="1"/>
  <c r="V330" i="1" a="1"/>
  <c r="U330" i="1" a="1"/>
  <c r="T330" i="1" a="1"/>
  <c r="S330" i="1" a="1"/>
  <c r="R330" i="1" a="1"/>
  <c r="Q330" i="1" a="1"/>
  <c r="P330" i="1" a="1"/>
  <c r="Z329" i="1"/>
  <c r="Y329" i="1" a="1"/>
  <c r="X329" i="1"/>
  <c r="W329" i="1" a="1"/>
  <c r="V329" i="1" a="1"/>
  <c r="U329" i="1" a="1"/>
  <c r="T329" i="1" a="1"/>
  <c r="S329" i="1" a="1"/>
  <c r="R329" i="1" a="1"/>
  <c r="Q329" i="1" a="1"/>
  <c r="P329" i="1" a="1"/>
  <c r="Z328" i="1"/>
  <c r="Y328" i="1" a="1"/>
  <c r="X328" i="1"/>
  <c r="W328" i="1" a="1"/>
  <c r="V328" i="1" a="1"/>
  <c r="U328" i="1" a="1"/>
  <c r="T328" i="1" a="1"/>
  <c r="S328" i="1" a="1"/>
  <c r="R328" i="1" a="1"/>
  <c r="Q328" i="1" a="1"/>
  <c r="P328" i="1" a="1"/>
  <c r="Z327" i="1"/>
  <c r="Y327" i="1" a="1"/>
  <c r="X327" i="1"/>
  <c r="W327" i="1" a="1"/>
  <c r="V327" i="1" a="1"/>
  <c r="U327" i="1" a="1"/>
  <c r="T327" i="1" a="1"/>
  <c r="S327" i="1" a="1"/>
  <c r="R327" i="1" a="1"/>
  <c r="Q327" i="1" a="1"/>
  <c r="P327" i="1" a="1"/>
  <c r="Z326" i="1"/>
  <c r="Y326" i="1" a="1"/>
  <c r="X326" i="1"/>
  <c r="W326" i="1" a="1"/>
  <c r="V326" i="1" a="1"/>
  <c r="U326" i="1" a="1"/>
  <c r="T326" i="1" a="1"/>
  <c r="S326" i="1" a="1"/>
  <c r="R326" i="1" a="1"/>
  <c r="Q326" i="1" a="1"/>
  <c r="P326" i="1" a="1"/>
  <c r="Z325" i="1"/>
  <c r="Y325" i="1" a="1"/>
  <c r="X325" i="1"/>
  <c r="W325" i="1" a="1"/>
  <c r="V325" i="1" a="1"/>
  <c r="U325" i="1" a="1"/>
  <c r="T325" i="1" a="1"/>
  <c r="S325" i="1" a="1"/>
  <c r="R325" i="1" a="1"/>
  <c r="Q325" i="1" a="1"/>
  <c r="P325" i="1" a="1"/>
  <c r="Z324" i="1"/>
  <c r="Y324" i="1" a="1"/>
  <c r="X324" i="1"/>
  <c r="W324" i="1" a="1"/>
  <c r="V324" i="1" a="1"/>
  <c r="U324" i="1" a="1"/>
  <c r="T324" i="1" a="1"/>
  <c r="S324" i="1" a="1"/>
  <c r="R324" i="1" a="1"/>
  <c r="Q324" i="1" a="1"/>
  <c r="P324" i="1" a="1"/>
  <c r="Z323" i="1"/>
  <c r="Y323" i="1" a="1"/>
  <c r="X323" i="1"/>
  <c r="W323" i="1" a="1"/>
  <c r="V323" i="1" a="1"/>
  <c r="U323" i="1" a="1"/>
  <c r="T323" i="1" a="1"/>
  <c r="S323" i="1" a="1"/>
  <c r="R323" i="1" a="1"/>
  <c r="Q323" i="1" a="1"/>
  <c r="P323" i="1" a="1"/>
  <c r="Z322" i="1"/>
  <c r="Y322" i="1" a="1"/>
  <c r="X322" i="1"/>
  <c r="W322" i="1" a="1"/>
  <c r="V322" i="1" a="1"/>
  <c r="U322" i="1" a="1"/>
  <c r="T322" i="1" a="1"/>
  <c r="S322" i="1" a="1"/>
  <c r="R322" i="1" a="1"/>
  <c r="Q322" i="1" a="1"/>
  <c r="P322" i="1" a="1"/>
  <c r="Z321" i="1"/>
  <c r="Y321" i="1" a="1"/>
  <c r="X321" i="1"/>
  <c r="W321" i="1" a="1"/>
  <c r="V321" i="1" a="1"/>
  <c r="U321" i="1" a="1"/>
  <c r="T321" i="1" a="1"/>
  <c r="S321" i="1" a="1"/>
  <c r="R321" i="1" a="1"/>
  <c r="Q321" i="1" a="1"/>
  <c r="P321" i="1" a="1"/>
  <c r="Z320" i="1"/>
  <c r="Y320" i="1" a="1"/>
  <c r="X320" i="1"/>
  <c r="W320" i="1" a="1"/>
  <c r="V320" i="1" a="1"/>
  <c r="U320" i="1" a="1"/>
  <c r="T320" i="1" a="1"/>
  <c r="S320" i="1" a="1"/>
  <c r="R320" i="1" a="1"/>
  <c r="Q320" i="1" a="1"/>
  <c r="P320" i="1" a="1"/>
  <c r="Z319" i="1"/>
  <c r="Y319" i="1" a="1"/>
  <c r="X319" i="1"/>
  <c r="W319" i="1" a="1"/>
  <c r="V319" i="1" a="1"/>
  <c r="U319" i="1" a="1"/>
  <c r="T319" i="1" a="1"/>
  <c r="S319" i="1" a="1"/>
  <c r="R319" i="1" a="1"/>
  <c r="Q319" i="1" a="1"/>
  <c r="P319" i="1" a="1"/>
  <c r="Z318" i="1"/>
  <c r="Y318" i="1" a="1"/>
  <c r="X318" i="1"/>
  <c r="W318" i="1" a="1"/>
  <c r="V318" i="1" a="1"/>
  <c r="U318" i="1" a="1"/>
  <c r="T318" i="1" a="1"/>
  <c r="S318" i="1" a="1"/>
  <c r="R318" i="1" a="1"/>
  <c r="Q318" i="1" a="1"/>
  <c r="P318" i="1" a="1"/>
  <c r="Z317" i="1"/>
  <c r="Y317" i="1" a="1"/>
  <c r="X317" i="1"/>
  <c r="W317" i="1" a="1"/>
  <c r="V317" i="1" a="1"/>
  <c r="U317" i="1" a="1"/>
  <c r="T317" i="1" a="1"/>
  <c r="S317" i="1" a="1"/>
  <c r="R317" i="1" a="1"/>
  <c r="Q317" i="1" a="1"/>
  <c r="P317" i="1" a="1"/>
  <c r="Z316" i="1"/>
  <c r="Y316" i="1" a="1"/>
  <c r="X316" i="1"/>
  <c r="W316" i="1" a="1"/>
  <c r="V316" i="1" a="1"/>
  <c r="U316" i="1" a="1"/>
  <c r="T316" i="1" a="1"/>
  <c r="S316" i="1" a="1"/>
  <c r="R316" i="1" a="1"/>
  <c r="Q316" i="1" a="1"/>
  <c r="P316" i="1" a="1"/>
  <c r="Z315" i="1"/>
  <c r="Y315" i="1" a="1"/>
  <c r="X315" i="1"/>
  <c r="W315" i="1" a="1"/>
  <c r="V315" i="1" a="1"/>
  <c r="U315" i="1" a="1"/>
  <c r="T315" i="1" a="1"/>
  <c r="S315" i="1" a="1"/>
  <c r="R315" i="1" a="1"/>
  <c r="Q315" i="1" a="1"/>
  <c r="P315" i="1" a="1"/>
  <c r="Z314" i="1"/>
  <c r="Y314" i="1" a="1"/>
  <c r="X314" i="1"/>
  <c r="W314" i="1" a="1"/>
  <c r="V314" i="1" a="1"/>
  <c r="U314" i="1" a="1"/>
  <c r="T314" i="1" a="1"/>
  <c r="S314" i="1" a="1"/>
  <c r="R314" i="1" a="1"/>
  <c r="Q314" i="1" a="1"/>
  <c r="P314" i="1" a="1"/>
  <c r="Z313" i="1"/>
  <c r="Y313" i="1" a="1"/>
  <c r="X313" i="1"/>
  <c r="W313" i="1" a="1"/>
  <c r="V313" i="1" a="1"/>
  <c r="U313" i="1" a="1"/>
  <c r="T313" i="1" a="1"/>
  <c r="S313" i="1" a="1"/>
  <c r="R313" i="1" a="1"/>
  <c r="Q313" i="1" a="1"/>
  <c r="P313" i="1" a="1"/>
  <c r="Z312" i="1"/>
  <c r="Y312" i="1" a="1"/>
  <c r="X312" i="1"/>
  <c r="W312" i="1" a="1"/>
  <c r="V312" i="1" a="1"/>
  <c r="U312" i="1" a="1"/>
  <c r="T312" i="1" a="1"/>
  <c r="S312" i="1" a="1"/>
  <c r="R312" i="1" a="1"/>
  <c r="Q312" i="1" a="1"/>
  <c r="P312" i="1" a="1"/>
  <c r="Z311" i="1"/>
  <c r="Y311" i="1" a="1"/>
  <c r="X311" i="1"/>
  <c r="W311" i="1" a="1"/>
  <c r="V311" i="1" a="1"/>
  <c r="U311" i="1" a="1"/>
  <c r="T311" i="1" a="1"/>
  <c r="S311" i="1" a="1"/>
  <c r="R311" i="1" a="1"/>
  <c r="Q311" i="1" a="1"/>
  <c r="P311" i="1" a="1"/>
  <c r="Z310" i="1"/>
  <c r="Y310" i="1" a="1"/>
  <c r="X310" i="1"/>
  <c r="W310" i="1" a="1"/>
  <c r="V310" i="1" a="1"/>
  <c r="U310" i="1" a="1"/>
  <c r="T310" i="1" a="1"/>
  <c r="S310" i="1" a="1"/>
  <c r="R310" i="1" a="1"/>
  <c r="Q310" i="1" a="1"/>
  <c r="P310" i="1" a="1"/>
  <c r="Z309" i="1"/>
  <c r="Y309" i="1" a="1"/>
  <c r="X309" i="1"/>
  <c r="W309" i="1" a="1"/>
  <c r="V309" i="1" a="1"/>
  <c r="U309" i="1" a="1"/>
  <c r="T309" i="1" a="1"/>
  <c r="S309" i="1" a="1"/>
  <c r="R309" i="1" a="1"/>
  <c r="Q309" i="1" a="1"/>
  <c r="P309" i="1" a="1"/>
  <c r="Z308" i="1"/>
  <c r="Y308" i="1" a="1"/>
  <c r="X308" i="1"/>
  <c r="W308" i="1" a="1"/>
  <c r="V308" i="1" a="1"/>
  <c r="U308" i="1" a="1"/>
  <c r="T308" i="1" a="1"/>
  <c r="S308" i="1" a="1"/>
  <c r="R308" i="1" a="1"/>
  <c r="Q308" i="1" a="1"/>
  <c r="P308" i="1" a="1"/>
  <c r="Z307" i="1"/>
  <c r="Y307" i="1" a="1"/>
  <c r="X307" i="1"/>
  <c r="W307" i="1" a="1"/>
  <c r="V307" i="1" a="1"/>
  <c r="U307" i="1" a="1"/>
  <c r="T307" i="1" a="1"/>
  <c r="S307" i="1" a="1"/>
  <c r="R307" i="1" a="1"/>
  <c r="Q307" i="1" a="1"/>
  <c r="P307" i="1" a="1"/>
  <c r="Z306" i="1"/>
  <c r="Y306" i="1" a="1"/>
  <c r="X306" i="1"/>
  <c r="W306" i="1" a="1"/>
  <c r="V306" i="1" a="1"/>
  <c r="U306" i="1" a="1"/>
  <c r="T306" i="1" a="1"/>
  <c r="S306" i="1" a="1"/>
  <c r="R306" i="1" a="1"/>
  <c r="Q306" i="1" a="1"/>
  <c r="P306" i="1" a="1"/>
  <c r="Z305" i="1"/>
  <c r="Y305" i="1" a="1"/>
  <c r="X305" i="1"/>
  <c r="W305" i="1" a="1"/>
  <c r="V305" i="1" a="1"/>
  <c r="U305" i="1" a="1"/>
  <c r="T305" i="1" a="1"/>
  <c r="S305" i="1" a="1"/>
  <c r="R305" i="1" a="1"/>
  <c r="Q305" i="1" a="1"/>
  <c r="P305" i="1" a="1"/>
  <c r="Z304" i="1"/>
  <c r="Y304" i="1" a="1"/>
  <c r="X304" i="1"/>
  <c r="W304" i="1" a="1"/>
  <c r="V304" i="1" a="1"/>
  <c r="U304" i="1" a="1"/>
  <c r="T304" i="1" a="1"/>
  <c r="S304" i="1" a="1"/>
  <c r="R304" i="1" a="1"/>
  <c r="Q304" i="1" a="1"/>
  <c r="P304" i="1" a="1"/>
  <c r="Z303" i="1"/>
  <c r="Y303" i="1" a="1"/>
  <c r="X303" i="1"/>
  <c r="W303" i="1" a="1"/>
  <c r="V303" i="1" a="1"/>
  <c r="U303" i="1" a="1"/>
  <c r="T303" i="1" a="1"/>
  <c r="S303" i="1" a="1"/>
  <c r="R303" i="1" a="1"/>
  <c r="Q303" i="1" a="1"/>
  <c r="P303" i="1" a="1"/>
  <c r="Z302" i="1"/>
  <c r="Y302" i="1" a="1"/>
  <c r="X302" i="1"/>
  <c r="W302" i="1" a="1"/>
  <c r="V302" i="1" a="1"/>
  <c r="U302" i="1" a="1"/>
  <c r="T302" i="1" a="1"/>
  <c r="S302" i="1" a="1"/>
  <c r="R302" i="1" a="1"/>
  <c r="Q302" i="1" a="1"/>
  <c r="P302" i="1" a="1"/>
  <c r="Z301" i="1"/>
  <c r="Y301" i="1" a="1"/>
  <c r="X301" i="1"/>
  <c r="W301" i="1" a="1"/>
  <c r="V301" i="1" a="1"/>
  <c r="U301" i="1" a="1"/>
  <c r="T301" i="1" a="1"/>
  <c r="S301" i="1" a="1"/>
  <c r="R301" i="1" a="1"/>
  <c r="Q301" i="1" a="1"/>
  <c r="P301" i="1" a="1"/>
  <c r="Z300" i="1"/>
  <c r="Y300" i="1" a="1"/>
  <c r="X300" i="1"/>
  <c r="W300" i="1" a="1"/>
  <c r="V300" i="1" a="1"/>
  <c r="U300" i="1" a="1"/>
  <c r="T300" i="1" a="1"/>
  <c r="S300" i="1" a="1"/>
  <c r="R300" i="1" a="1"/>
  <c r="Q300" i="1" a="1"/>
  <c r="P300" i="1" a="1"/>
  <c r="Z299" i="1"/>
  <c r="Y299" i="1" a="1"/>
  <c r="X299" i="1"/>
  <c r="W299" i="1" a="1"/>
  <c r="V299" i="1" a="1"/>
  <c r="U299" i="1" a="1"/>
  <c r="T299" i="1" a="1"/>
  <c r="S299" i="1" a="1"/>
  <c r="R299" i="1" a="1"/>
  <c r="Q299" i="1" a="1"/>
  <c r="P299" i="1" a="1"/>
  <c r="Z298" i="1"/>
  <c r="Y298" i="1" a="1"/>
  <c r="X298" i="1"/>
  <c r="W298" i="1" a="1"/>
  <c r="V298" i="1" a="1"/>
  <c r="U298" i="1" a="1"/>
  <c r="T298" i="1" a="1"/>
  <c r="S298" i="1" a="1"/>
  <c r="R298" i="1" a="1"/>
  <c r="Q298" i="1" a="1"/>
  <c r="P298" i="1" a="1"/>
  <c r="Z297" i="1"/>
  <c r="Y297" i="1" a="1"/>
  <c r="X297" i="1"/>
  <c r="W297" i="1" a="1"/>
  <c r="V297" i="1" a="1"/>
  <c r="U297" i="1" a="1"/>
  <c r="T297" i="1" a="1"/>
  <c r="S297" i="1" a="1"/>
  <c r="R297" i="1" a="1"/>
  <c r="Q297" i="1" a="1"/>
  <c r="P297" i="1" a="1"/>
  <c r="Z296" i="1"/>
  <c r="Y296" i="1" a="1"/>
  <c r="X296" i="1"/>
  <c r="W296" i="1" a="1"/>
  <c r="V296" i="1" a="1"/>
  <c r="U296" i="1" a="1"/>
  <c r="T296" i="1" a="1"/>
  <c r="S296" i="1" a="1"/>
  <c r="R296" i="1" a="1"/>
  <c r="Q296" i="1" a="1"/>
  <c r="P296" i="1" a="1"/>
  <c r="Z295" i="1"/>
  <c r="Y295" i="1" a="1"/>
  <c r="X295" i="1"/>
  <c r="W295" i="1" a="1"/>
  <c r="V295" i="1" a="1"/>
  <c r="U295" i="1" a="1"/>
  <c r="T295" i="1" a="1"/>
  <c r="S295" i="1" a="1"/>
  <c r="R295" i="1" a="1"/>
  <c r="Q295" i="1" a="1"/>
  <c r="P295" i="1" a="1"/>
  <c r="Z294" i="1"/>
  <c r="Y294" i="1" a="1"/>
  <c r="X294" i="1"/>
  <c r="W294" i="1" a="1"/>
  <c r="V294" i="1" a="1"/>
  <c r="U294" i="1" a="1"/>
  <c r="T294" i="1" a="1"/>
  <c r="S294" i="1" a="1"/>
  <c r="R294" i="1" a="1"/>
  <c r="Q294" i="1" a="1"/>
  <c r="P294" i="1" a="1"/>
  <c r="Z293" i="1"/>
  <c r="Y293" i="1" a="1"/>
  <c r="X293" i="1"/>
  <c r="W293" i="1" a="1"/>
  <c r="V293" i="1" a="1"/>
  <c r="U293" i="1" a="1"/>
  <c r="T293" i="1" a="1"/>
  <c r="S293" i="1" a="1"/>
  <c r="R293" i="1" a="1"/>
  <c r="Q293" i="1" a="1"/>
  <c r="P293" i="1" a="1"/>
  <c r="Z292" i="1"/>
  <c r="Y292" i="1" a="1"/>
  <c r="X292" i="1"/>
  <c r="W292" i="1" a="1"/>
  <c r="V292" i="1" a="1"/>
  <c r="U292" i="1" a="1"/>
  <c r="T292" i="1" a="1"/>
  <c r="S292" i="1" a="1"/>
  <c r="R292" i="1" a="1"/>
  <c r="Q292" i="1" a="1"/>
  <c r="P292" i="1" a="1"/>
  <c r="Z291" i="1"/>
  <c r="Y291" i="1" a="1"/>
  <c r="X291" i="1"/>
  <c r="W291" i="1" a="1"/>
  <c r="V291" i="1" a="1"/>
  <c r="U291" i="1" a="1"/>
  <c r="T291" i="1" a="1"/>
  <c r="S291" i="1" a="1"/>
  <c r="R291" i="1" a="1"/>
  <c r="Q291" i="1" a="1"/>
  <c r="P291" i="1" a="1"/>
  <c r="Z290" i="1"/>
  <c r="Y290" i="1" a="1"/>
  <c r="X290" i="1"/>
  <c r="W290" i="1" a="1"/>
  <c r="V290" i="1" a="1"/>
  <c r="U290" i="1" a="1"/>
  <c r="T290" i="1" a="1"/>
  <c r="S290" i="1" a="1"/>
  <c r="R290" i="1" a="1"/>
  <c r="Q290" i="1" a="1"/>
  <c r="P290" i="1" a="1"/>
  <c r="Z289" i="1"/>
  <c r="Y289" i="1" a="1"/>
  <c r="X289" i="1"/>
  <c r="W289" i="1" a="1"/>
  <c r="V289" i="1" a="1"/>
  <c r="U289" i="1" a="1"/>
  <c r="T289" i="1" a="1"/>
  <c r="S289" i="1" a="1"/>
  <c r="R289" i="1" a="1"/>
  <c r="Q289" i="1" a="1"/>
  <c r="P289" i="1" a="1"/>
  <c r="Z288" i="1"/>
  <c r="Y288" i="1" a="1"/>
  <c r="X288" i="1"/>
  <c r="W288" i="1" a="1"/>
  <c r="V288" i="1" a="1"/>
  <c r="U288" i="1" a="1"/>
  <c r="T288" i="1" a="1"/>
  <c r="S288" i="1" a="1"/>
  <c r="R288" i="1" a="1"/>
  <c r="Q288" i="1" a="1"/>
  <c r="P288" i="1" a="1"/>
  <c r="Z287" i="1"/>
  <c r="Y287" i="1" a="1"/>
  <c r="X287" i="1"/>
  <c r="W287" i="1" a="1"/>
  <c r="V287" i="1" a="1"/>
  <c r="U287" i="1" a="1"/>
  <c r="T287" i="1" a="1"/>
  <c r="S287" i="1" a="1"/>
  <c r="R287" i="1" a="1"/>
  <c r="Q287" i="1" a="1"/>
  <c r="P287" i="1" a="1"/>
  <c r="Z286" i="1"/>
  <c r="Y286" i="1" a="1"/>
  <c r="X286" i="1"/>
  <c r="W286" i="1" a="1"/>
  <c r="V286" i="1" a="1"/>
  <c r="U286" i="1" a="1"/>
  <c r="T286" i="1" a="1"/>
  <c r="S286" i="1" a="1"/>
  <c r="R286" i="1" a="1"/>
  <c r="Q286" i="1" a="1"/>
  <c r="P286" i="1" a="1"/>
  <c r="Z285" i="1"/>
  <c r="Y285" i="1" a="1"/>
  <c r="X285" i="1"/>
  <c r="W285" i="1" a="1"/>
  <c r="V285" i="1" a="1"/>
  <c r="U285" i="1" a="1"/>
  <c r="T285" i="1" a="1"/>
  <c r="S285" i="1" a="1"/>
  <c r="R285" i="1" a="1"/>
  <c r="Q285" i="1" a="1"/>
  <c r="P285" i="1" a="1"/>
  <c r="Z284" i="1"/>
  <c r="Y284" i="1" a="1"/>
  <c r="X284" i="1"/>
  <c r="W284" i="1" a="1"/>
  <c r="V284" i="1" a="1"/>
  <c r="U284" i="1" a="1"/>
  <c r="T284" i="1" a="1"/>
  <c r="S284" i="1" a="1"/>
  <c r="R284" i="1" a="1"/>
  <c r="Q284" i="1" a="1"/>
  <c r="P284" i="1" a="1"/>
  <c r="Z283" i="1"/>
  <c r="Y283" i="1" a="1"/>
  <c r="X283" i="1"/>
  <c r="W283" i="1" a="1"/>
  <c r="V283" i="1" a="1"/>
  <c r="U283" i="1" a="1"/>
  <c r="T283" i="1" a="1"/>
  <c r="S283" i="1" a="1"/>
  <c r="R283" i="1" a="1"/>
  <c r="Q283" i="1" a="1"/>
  <c r="P283" i="1" a="1"/>
  <c r="Z282" i="1"/>
  <c r="Y282" i="1" a="1"/>
  <c r="X282" i="1"/>
  <c r="W282" i="1" a="1"/>
  <c r="V282" i="1" a="1"/>
  <c r="U282" i="1" a="1"/>
  <c r="T282" i="1" a="1"/>
  <c r="S282" i="1" a="1"/>
  <c r="R282" i="1" a="1"/>
  <c r="Q282" i="1" a="1"/>
  <c r="P282" i="1" a="1"/>
  <c r="Z281" i="1"/>
  <c r="Y281" i="1" a="1"/>
  <c r="X281" i="1"/>
  <c r="W281" i="1" a="1"/>
  <c r="V281" i="1" a="1"/>
  <c r="U281" i="1" a="1"/>
  <c r="T281" i="1" a="1"/>
  <c r="S281" i="1" a="1"/>
  <c r="R281" i="1" a="1"/>
  <c r="Q281" i="1" a="1"/>
  <c r="P281" i="1" a="1"/>
  <c r="Z280" i="1"/>
  <c r="Y280" i="1" a="1"/>
  <c r="X280" i="1"/>
  <c r="W280" i="1" a="1"/>
  <c r="V280" i="1" a="1"/>
  <c r="U280" i="1" a="1"/>
  <c r="T280" i="1" a="1"/>
  <c r="S280" i="1" a="1"/>
  <c r="R280" i="1" a="1"/>
  <c r="Q280" i="1" a="1"/>
  <c r="P280" i="1" a="1"/>
  <c r="Z279" i="1"/>
  <c r="Y279" i="1" a="1"/>
  <c r="X279" i="1"/>
  <c r="W279" i="1" a="1"/>
  <c r="V279" i="1" a="1"/>
  <c r="U279" i="1" a="1"/>
  <c r="T279" i="1" a="1"/>
  <c r="S279" i="1" a="1"/>
  <c r="R279" i="1" a="1"/>
  <c r="Q279" i="1" a="1"/>
  <c r="P279" i="1" a="1"/>
  <c r="Z278" i="1"/>
  <c r="Y278" i="1" a="1"/>
  <c r="X278" i="1"/>
  <c r="W278" i="1" a="1"/>
  <c r="V278" i="1" a="1"/>
  <c r="U278" i="1" a="1"/>
  <c r="T278" i="1" a="1"/>
  <c r="S278" i="1" a="1"/>
  <c r="R278" i="1" a="1"/>
  <c r="Q278" i="1" a="1"/>
  <c r="P278" i="1" a="1"/>
  <c r="Z277" i="1"/>
  <c r="Y277" i="1" a="1"/>
  <c r="X277" i="1"/>
  <c r="W277" i="1" a="1"/>
  <c r="V277" i="1" a="1"/>
  <c r="U277" i="1" a="1"/>
  <c r="T277" i="1" a="1"/>
  <c r="S277" i="1" a="1"/>
  <c r="R277" i="1" a="1"/>
  <c r="Q277" i="1" a="1"/>
  <c r="P277" i="1" a="1"/>
  <c r="Z276" i="1"/>
  <c r="Y276" i="1" a="1"/>
  <c r="X276" i="1"/>
  <c r="W276" i="1" a="1"/>
  <c r="V276" i="1" a="1"/>
  <c r="U276" i="1" a="1"/>
  <c r="T276" i="1" a="1"/>
  <c r="S276" i="1" a="1"/>
  <c r="R276" i="1" a="1"/>
  <c r="Q276" i="1" a="1"/>
  <c r="P276" i="1" a="1"/>
  <c r="Z275" i="1"/>
  <c r="Y275" i="1" a="1"/>
  <c r="X275" i="1"/>
  <c r="W275" i="1" a="1"/>
  <c r="V275" i="1" a="1"/>
  <c r="U275" i="1" a="1"/>
  <c r="T275" i="1" a="1"/>
  <c r="S275" i="1" a="1"/>
  <c r="R275" i="1" a="1"/>
  <c r="Q275" i="1" a="1"/>
  <c r="P275" i="1" a="1"/>
  <c r="Z274" i="1"/>
  <c r="Y274" i="1" a="1"/>
  <c r="X274" i="1"/>
  <c r="W274" i="1" a="1"/>
  <c r="V274" i="1" a="1"/>
  <c r="U274" i="1" a="1"/>
  <c r="T274" i="1" a="1"/>
  <c r="S274" i="1" a="1"/>
  <c r="R274" i="1" a="1"/>
  <c r="Q274" i="1" a="1"/>
  <c r="P274" i="1" a="1"/>
  <c r="Z273" i="1"/>
  <c r="Y273" i="1" a="1"/>
  <c r="X273" i="1"/>
  <c r="W273" i="1" a="1"/>
  <c r="V273" i="1" a="1"/>
  <c r="U273" i="1" a="1"/>
  <c r="T273" i="1" a="1"/>
  <c r="S273" i="1" a="1"/>
  <c r="R273" i="1" a="1"/>
  <c r="Q273" i="1" a="1"/>
  <c r="P273" i="1" a="1"/>
  <c r="Z272" i="1"/>
  <c r="Y272" i="1" a="1"/>
  <c r="X272" i="1"/>
  <c r="W272" i="1" a="1"/>
  <c r="V272" i="1" a="1"/>
  <c r="U272" i="1" a="1"/>
  <c r="T272" i="1" a="1"/>
  <c r="S272" i="1" a="1"/>
  <c r="R272" i="1" a="1"/>
  <c r="Q272" i="1" a="1"/>
  <c r="P272" i="1" a="1"/>
  <c r="Z271" i="1"/>
  <c r="Y271" i="1" a="1"/>
  <c r="X271" i="1"/>
  <c r="W271" i="1" a="1"/>
  <c r="V271" i="1" a="1"/>
  <c r="U271" i="1" a="1"/>
  <c r="T271" i="1" a="1"/>
  <c r="S271" i="1" a="1"/>
  <c r="R271" i="1" a="1"/>
  <c r="Q271" i="1" a="1"/>
  <c r="P271" i="1" a="1"/>
  <c r="Z270" i="1"/>
  <c r="Y270" i="1" a="1"/>
  <c r="X270" i="1"/>
  <c r="W270" i="1" a="1"/>
  <c r="V270" i="1" a="1"/>
  <c r="U270" i="1" a="1"/>
  <c r="T270" i="1" a="1"/>
  <c r="S270" i="1" a="1"/>
  <c r="R270" i="1" a="1"/>
  <c r="Q270" i="1" a="1"/>
  <c r="P270" i="1" a="1"/>
  <c r="Z269" i="1"/>
  <c r="Y269" i="1" a="1"/>
  <c r="X269" i="1"/>
  <c r="W269" i="1" a="1"/>
  <c r="V269" i="1" a="1"/>
  <c r="U269" i="1" a="1"/>
  <c r="T269" i="1" a="1"/>
  <c r="S269" i="1" a="1"/>
  <c r="R269" i="1" a="1"/>
  <c r="Q269" i="1" a="1"/>
  <c r="P269" i="1" a="1"/>
  <c r="Z268" i="1"/>
  <c r="Y268" i="1" a="1"/>
  <c r="X268" i="1"/>
  <c r="W268" i="1" a="1"/>
  <c r="V268" i="1" a="1"/>
  <c r="U268" i="1" a="1"/>
  <c r="T268" i="1" a="1"/>
  <c r="S268" i="1" a="1"/>
  <c r="R268" i="1" a="1"/>
  <c r="Q268" i="1" a="1"/>
  <c r="P268" i="1" a="1"/>
  <c r="Z267" i="1"/>
  <c r="Y267" i="1" a="1"/>
  <c r="X267" i="1"/>
  <c r="W267" i="1" a="1"/>
  <c r="V267" i="1" a="1"/>
  <c r="U267" i="1" a="1"/>
  <c r="T267" i="1" a="1"/>
  <c r="S267" i="1" a="1"/>
  <c r="R267" i="1" a="1"/>
  <c r="Q267" i="1" a="1"/>
  <c r="P267" i="1" a="1"/>
  <c r="Z266" i="1"/>
  <c r="Y266" i="1" a="1"/>
  <c r="X266" i="1"/>
  <c r="W266" i="1" a="1"/>
  <c r="V266" i="1" a="1"/>
  <c r="U266" i="1" a="1"/>
  <c r="T266" i="1" a="1"/>
  <c r="S266" i="1" a="1"/>
  <c r="R266" i="1" a="1"/>
  <c r="Q266" i="1" a="1"/>
  <c r="P266" i="1" a="1"/>
  <c r="Z265" i="1"/>
  <c r="Y265" i="1" a="1"/>
  <c r="X265" i="1"/>
  <c r="W265" i="1" a="1"/>
  <c r="V265" i="1" a="1"/>
  <c r="U265" i="1" a="1"/>
  <c r="T265" i="1" a="1"/>
  <c r="S265" i="1" a="1"/>
  <c r="R265" i="1" a="1"/>
  <c r="Q265" i="1" a="1"/>
  <c r="P265" i="1" a="1"/>
  <c r="Z264" i="1"/>
  <c r="Y264" i="1" a="1"/>
  <c r="X264" i="1"/>
  <c r="W264" i="1" a="1"/>
  <c r="V264" i="1" a="1"/>
  <c r="U264" i="1" a="1"/>
  <c r="T264" i="1" a="1"/>
  <c r="S264" i="1" a="1"/>
  <c r="R264" i="1" a="1"/>
  <c r="Q264" i="1" a="1"/>
  <c r="P264" i="1" a="1"/>
  <c r="Z263" i="1"/>
  <c r="Y263" i="1" a="1"/>
  <c r="X263" i="1"/>
  <c r="W263" i="1" a="1"/>
  <c r="V263" i="1" a="1"/>
  <c r="U263" i="1" a="1"/>
  <c r="T263" i="1" a="1"/>
  <c r="S263" i="1" a="1"/>
  <c r="R263" i="1" a="1"/>
  <c r="Q263" i="1" a="1"/>
  <c r="P263" i="1" a="1"/>
  <c r="Z262" i="1"/>
  <c r="Y262" i="1" a="1"/>
  <c r="X262" i="1"/>
  <c r="W262" i="1" a="1"/>
  <c r="V262" i="1" a="1"/>
  <c r="U262" i="1" a="1"/>
  <c r="T262" i="1" a="1"/>
  <c r="S262" i="1" a="1"/>
  <c r="R262" i="1" a="1"/>
  <c r="Q262" i="1" a="1"/>
  <c r="P262" i="1" a="1"/>
  <c r="Z261" i="1"/>
  <c r="Y261" i="1" a="1"/>
  <c r="X261" i="1"/>
  <c r="W261" i="1" a="1"/>
  <c r="V261" i="1" a="1"/>
  <c r="U261" i="1" a="1"/>
  <c r="T261" i="1" a="1"/>
  <c r="S261" i="1" a="1"/>
  <c r="R261" i="1" a="1"/>
  <c r="Q261" i="1" a="1"/>
  <c r="P261" i="1" a="1"/>
  <c r="Z260" i="1"/>
  <c r="Y260" i="1" a="1"/>
  <c r="X260" i="1"/>
  <c r="W260" i="1" a="1"/>
  <c r="V260" i="1" a="1"/>
  <c r="U260" i="1" a="1"/>
  <c r="T260" i="1" a="1"/>
  <c r="S260" i="1" a="1"/>
  <c r="R260" i="1" a="1"/>
  <c r="Q260" i="1" a="1"/>
  <c r="P260" i="1" a="1"/>
  <c r="Z259" i="1"/>
  <c r="Y259" i="1" a="1"/>
  <c r="X259" i="1"/>
  <c r="W259" i="1" a="1"/>
  <c r="V259" i="1" a="1"/>
  <c r="U259" i="1" a="1"/>
  <c r="T259" i="1" a="1"/>
  <c r="S259" i="1" a="1"/>
  <c r="R259" i="1" a="1"/>
  <c r="Q259" i="1" a="1"/>
  <c r="P259" i="1" a="1"/>
  <c r="Z258" i="1"/>
  <c r="Y258" i="1" a="1"/>
  <c r="X258" i="1"/>
  <c r="W258" i="1" a="1"/>
  <c r="V258" i="1" a="1"/>
  <c r="U258" i="1" a="1"/>
  <c r="T258" i="1" a="1"/>
  <c r="S258" i="1" a="1"/>
  <c r="R258" i="1" a="1"/>
  <c r="Q258" i="1" a="1"/>
  <c r="P258" i="1" a="1"/>
  <c r="Z257" i="1"/>
  <c r="Y257" i="1" a="1"/>
  <c r="X257" i="1"/>
  <c r="W257" i="1" a="1"/>
  <c r="V257" i="1" a="1"/>
  <c r="U257" i="1" a="1"/>
  <c r="T257" i="1" a="1"/>
  <c r="S257" i="1" a="1"/>
  <c r="R257" i="1" a="1"/>
  <c r="Q257" i="1" a="1"/>
  <c r="P257" i="1" a="1"/>
  <c r="Z256" i="1"/>
  <c r="Y256" i="1" a="1"/>
  <c r="X256" i="1"/>
  <c r="W256" i="1" a="1"/>
  <c r="V256" i="1" a="1"/>
  <c r="U256" i="1" a="1"/>
  <c r="T256" i="1" a="1"/>
  <c r="S256" i="1" a="1"/>
  <c r="R256" i="1" a="1"/>
  <c r="Q256" i="1" a="1"/>
  <c r="P256" i="1" a="1"/>
  <c r="Z255" i="1"/>
  <c r="Y255" i="1" a="1"/>
  <c r="X255" i="1"/>
  <c r="W255" i="1" a="1"/>
  <c r="V255" i="1" a="1"/>
  <c r="U255" i="1" a="1"/>
  <c r="T255" i="1" a="1"/>
  <c r="S255" i="1" a="1"/>
  <c r="R255" i="1" a="1"/>
  <c r="Q255" i="1" a="1"/>
  <c r="P255" i="1" a="1"/>
  <c r="Z254" i="1"/>
  <c r="Y254" i="1" a="1"/>
  <c r="X254" i="1"/>
  <c r="W254" i="1" a="1"/>
  <c r="V254" i="1" a="1"/>
  <c r="U254" i="1" a="1"/>
  <c r="T254" i="1" a="1"/>
  <c r="S254" i="1" a="1"/>
  <c r="R254" i="1" a="1"/>
  <c r="Q254" i="1" a="1"/>
  <c r="P254" i="1" a="1"/>
  <c r="Z253" i="1"/>
  <c r="Y253" i="1" a="1"/>
  <c r="X253" i="1"/>
  <c r="W253" i="1" a="1"/>
  <c r="V253" i="1" a="1"/>
  <c r="U253" i="1" a="1"/>
  <c r="T253" i="1" a="1"/>
  <c r="S253" i="1" a="1"/>
  <c r="R253" i="1" a="1"/>
  <c r="Q253" i="1" a="1"/>
  <c r="P253" i="1" a="1"/>
  <c r="Z252" i="1"/>
  <c r="Y252" i="1" a="1"/>
  <c r="X252" i="1"/>
  <c r="W252" i="1" a="1"/>
  <c r="V252" i="1" a="1"/>
  <c r="U252" i="1" a="1"/>
  <c r="T252" i="1" a="1"/>
  <c r="S252" i="1" a="1"/>
  <c r="R252" i="1" a="1"/>
  <c r="Q252" i="1" a="1"/>
  <c r="P252" i="1" a="1"/>
  <c r="Z251" i="1"/>
  <c r="Y251" i="1" a="1"/>
  <c r="X251" i="1"/>
  <c r="W251" i="1" a="1"/>
  <c r="V251" i="1" a="1"/>
  <c r="U251" i="1" a="1"/>
  <c r="T251" i="1" a="1"/>
  <c r="S251" i="1" a="1"/>
  <c r="R251" i="1" a="1"/>
  <c r="Q251" i="1" a="1"/>
  <c r="P251" i="1" a="1"/>
  <c r="Z250" i="1"/>
  <c r="Y250" i="1" a="1"/>
  <c r="X250" i="1"/>
  <c r="W250" i="1" a="1"/>
  <c r="V250" i="1" a="1"/>
  <c r="U250" i="1" a="1"/>
  <c r="T250" i="1" a="1"/>
  <c r="S250" i="1" a="1"/>
  <c r="R250" i="1" a="1"/>
  <c r="Q250" i="1" a="1"/>
  <c r="P250" i="1" a="1"/>
  <c r="Z249" i="1"/>
  <c r="Y249" i="1" a="1"/>
  <c r="X249" i="1"/>
  <c r="W249" i="1" a="1"/>
  <c r="V249" i="1" a="1"/>
  <c r="U249" i="1" a="1"/>
  <c r="T249" i="1" a="1"/>
  <c r="S249" i="1" a="1"/>
  <c r="R249" i="1" a="1"/>
  <c r="Q249" i="1" a="1"/>
  <c r="P249" i="1" a="1"/>
  <c r="Z248" i="1"/>
  <c r="Y248" i="1" a="1"/>
  <c r="X248" i="1"/>
  <c r="W248" i="1" a="1"/>
  <c r="V248" i="1" a="1"/>
  <c r="U248" i="1" a="1"/>
  <c r="T248" i="1" a="1"/>
  <c r="S248" i="1" a="1"/>
  <c r="R248" i="1" a="1"/>
  <c r="Q248" i="1" a="1"/>
  <c r="P248" i="1" a="1"/>
  <c r="Z247" i="1"/>
  <c r="Y247" i="1" a="1"/>
  <c r="X247" i="1"/>
  <c r="W247" i="1" a="1"/>
  <c r="V247" i="1" a="1"/>
  <c r="U247" i="1" a="1"/>
  <c r="T247" i="1" a="1"/>
  <c r="S247" i="1" a="1"/>
  <c r="R247" i="1" a="1"/>
  <c r="Q247" i="1" a="1"/>
  <c r="P247" i="1" a="1"/>
  <c r="Z246" i="1"/>
  <c r="Y246" i="1" a="1"/>
  <c r="X246" i="1"/>
  <c r="W246" i="1" a="1"/>
  <c r="V246" i="1" a="1"/>
  <c r="U246" i="1" a="1"/>
  <c r="T246" i="1" a="1"/>
  <c r="S246" i="1" a="1"/>
  <c r="R246" i="1" a="1"/>
  <c r="Q246" i="1" a="1"/>
  <c r="P246" i="1" a="1"/>
  <c r="Z245" i="1"/>
  <c r="Y245" i="1" a="1"/>
  <c r="X245" i="1"/>
  <c r="W245" i="1" a="1"/>
  <c r="V245" i="1" a="1"/>
  <c r="U245" i="1" a="1"/>
  <c r="T245" i="1" a="1"/>
  <c r="S245" i="1" a="1"/>
  <c r="R245" i="1" a="1"/>
  <c r="Q245" i="1" a="1"/>
  <c r="P245" i="1" a="1"/>
  <c r="Z244" i="1"/>
  <c r="Y244" i="1" a="1"/>
  <c r="X244" i="1"/>
  <c r="W244" i="1" a="1"/>
  <c r="V244" i="1" a="1"/>
  <c r="U244" i="1" a="1"/>
  <c r="T244" i="1" a="1"/>
  <c r="S244" i="1" a="1"/>
  <c r="R244" i="1" a="1"/>
  <c r="Q244" i="1" a="1"/>
  <c r="P244" i="1" a="1"/>
  <c r="Z243" i="1"/>
  <c r="Y243" i="1" a="1"/>
  <c r="X243" i="1"/>
  <c r="W243" i="1" a="1"/>
  <c r="V243" i="1" a="1"/>
  <c r="U243" i="1" a="1"/>
  <c r="T243" i="1" a="1"/>
  <c r="S243" i="1" a="1"/>
  <c r="R243" i="1" a="1"/>
  <c r="Q243" i="1" a="1"/>
  <c r="P243" i="1" a="1"/>
  <c r="Z242" i="1"/>
  <c r="Y242" i="1" a="1"/>
  <c r="X242" i="1"/>
  <c r="W242" i="1" a="1"/>
  <c r="V242" i="1" a="1"/>
  <c r="U242" i="1" a="1"/>
  <c r="T242" i="1" a="1"/>
  <c r="S242" i="1" a="1"/>
  <c r="R242" i="1" a="1"/>
  <c r="Q242" i="1" a="1"/>
  <c r="P242" i="1" a="1"/>
  <c r="Z241" i="1"/>
  <c r="Y241" i="1" a="1"/>
  <c r="X241" i="1"/>
  <c r="W241" i="1" a="1"/>
  <c r="V241" i="1" a="1"/>
  <c r="U241" i="1" a="1"/>
  <c r="T241" i="1" a="1"/>
  <c r="S241" i="1" a="1"/>
  <c r="R241" i="1" a="1"/>
  <c r="Q241" i="1" a="1"/>
  <c r="P241" i="1" a="1"/>
  <c r="Z240" i="1"/>
  <c r="Y240" i="1" a="1"/>
  <c r="X240" i="1"/>
  <c r="W240" i="1" a="1"/>
  <c r="V240" i="1" a="1"/>
  <c r="U240" i="1" a="1"/>
  <c r="T240" i="1" a="1"/>
  <c r="S240" i="1" a="1"/>
  <c r="R240" i="1" a="1"/>
  <c r="Q240" i="1" a="1"/>
  <c r="P240" i="1" a="1"/>
  <c r="Z239" i="1"/>
  <c r="Y239" i="1" a="1"/>
  <c r="X239" i="1"/>
  <c r="W239" i="1" a="1"/>
  <c r="V239" i="1" a="1"/>
  <c r="U239" i="1" a="1"/>
  <c r="T239" i="1" a="1"/>
  <c r="S239" i="1" a="1"/>
  <c r="R239" i="1" a="1"/>
  <c r="Q239" i="1" a="1"/>
  <c r="P239" i="1" a="1"/>
  <c r="Z238" i="1"/>
  <c r="Y238" i="1" a="1"/>
  <c r="X238" i="1"/>
  <c r="W238" i="1" a="1"/>
  <c r="V238" i="1" a="1"/>
  <c r="U238" i="1" a="1"/>
  <c r="T238" i="1" a="1"/>
  <c r="S238" i="1" a="1"/>
  <c r="R238" i="1" a="1"/>
  <c r="Q238" i="1" a="1"/>
  <c r="P238" i="1" a="1"/>
  <c r="Z237" i="1"/>
  <c r="Y237" i="1" a="1"/>
  <c r="X237" i="1"/>
  <c r="W237" i="1" a="1"/>
  <c r="V237" i="1" a="1"/>
  <c r="U237" i="1" a="1"/>
  <c r="T237" i="1" a="1"/>
  <c r="S237" i="1" a="1"/>
  <c r="R237" i="1" a="1"/>
  <c r="Q237" i="1" a="1"/>
  <c r="P237" i="1" a="1"/>
  <c r="Z236" i="1"/>
  <c r="Y236" i="1" a="1"/>
  <c r="X236" i="1"/>
  <c r="W236" i="1" a="1"/>
  <c r="V236" i="1" a="1"/>
  <c r="U236" i="1" a="1"/>
  <c r="T236" i="1" a="1"/>
  <c r="S236" i="1" a="1"/>
  <c r="R236" i="1" a="1"/>
  <c r="Q236" i="1" a="1"/>
  <c r="P236" i="1" a="1"/>
  <c r="Z235" i="1"/>
  <c r="Y235" i="1" a="1"/>
  <c r="X235" i="1"/>
  <c r="W235" i="1" a="1"/>
  <c r="V235" i="1" a="1"/>
  <c r="U235" i="1" a="1"/>
  <c r="T235" i="1" a="1"/>
  <c r="S235" i="1" a="1"/>
  <c r="R235" i="1" a="1"/>
  <c r="Q235" i="1" a="1"/>
  <c r="P235" i="1" a="1"/>
  <c r="Z234" i="1"/>
  <c r="Y234" i="1" a="1"/>
  <c r="X234" i="1"/>
  <c r="W234" i="1" a="1"/>
  <c r="V234" i="1" a="1"/>
  <c r="U234" i="1" a="1"/>
  <c r="T234" i="1" a="1"/>
  <c r="S234" i="1" a="1"/>
  <c r="R234" i="1" a="1"/>
  <c r="Q234" i="1" a="1"/>
  <c r="P234" i="1" a="1"/>
  <c r="Z233" i="1"/>
  <c r="Y233" i="1" a="1"/>
  <c r="X233" i="1"/>
  <c r="W233" i="1" a="1"/>
  <c r="V233" i="1" a="1"/>
  <c r="U233" i="1" a="1"/>
  <c r="T233" i="1" a="1"/>
  <c r="S233" i="1" a="1"/>
  <c r="R233" i="1" a="1"/>
  <c r="Q233" i="1" a="1"/>
  <c r="P233" i="1" a="1"/>
  <c r="Z232" i="1"/>
  <c r="Y232" i="1" a="1"/>
  <c r="X232" i="1"/>
  <c r="W232" i="1" a="1"/>
  <c r="V232" i="1" a="1"/>
  <c r="U232" i="1" a="1"/>
  <c r="T232" i="1" a="1"/>
  <c r="S232" i="1" a="1"/>
  <c r="R232" i="1" a="1"/>
  <c r="Q232" i="1" a="1"/>
  <c r="P232" i="1" a="1"/>
  <c r="Z231" i="1"/>
  <c r="Y231" i="1" a="1"/>
  <c r="X231" i="1"/>
  <c r="W231" i="1" a="1"/>
  <c r="V231" i="1" a="1"/>
  <c r="U231" i="1" a="1"/>
  <c r="T231" i="1" a="1"/>
  <c r="S231" i="1" a="1"/>
  <c r="R231" i="1" a="1"/>
  <c r="Q231" i="1" a="1"/>
  <c r="P231" i="1" a="1"/>
  <c r="Z230" i="1"/>
  <c r="Y230" i="1" a="1"/>
  <c r="X230" i="1"/>
  <c r="W230" i="1" a="1"/>
  <c r="V230" i="1" a="1"/>
  <c r="U230" i="1" a="1"/>
  <c r="T230" i="1" a="1"/>
  <c r="S230" i="1" a="1"/>
  <c r="R230" i="1" a="1"/>
  <c r="Q230" i="1" a="1"/>
  <c r="P230" i="1" a="1"/>
  <c r="Z229" i="1"/>
  <c r="Y229" i="1" a="1"/>
  <c r="X229" i="1"/>
  <c r="W229" i="1" a="1"/>
  <c r="V229" i="1" a="1"/>
  <c r="U229" i="1" a="1"/>
  <c r="T229" i="1" a="1"/>
  <c r="S229" i="1" a="1"/>
  <c r="R229" i="1" a="1"/>
  <c r="Q229" i="1" a="1"/>
  <c r="P229" i="1" a="1"/>
  <c r="Z228" i="1"/>
  <c r="Y228" i="1" a="1"/>
  <c r="X228" i="1"/>
  <c r="W228" i="1" a="1"/>
  <c r="V228" i="1" a="1"/>
  <c r="U228" i="1" a="1"/>
  <c r="T228" i="1" a="1"/>
  <c r="S228" i="1" a="1"/>
  <c r="R228" i="1" a="1"/>
  <c r="Q228" i="1" a="1"/>
  <c r="P228" i="1" a="1"/>
  <c r="Z227" i="1"/>
  <c r="Y227" i="1" a="1"/>
  <c r="X227" i="1"/>
  <c r="W227" i="1" a="1"/>
  <c r="V227" i="1" a="1"/>
  <c r="U227" i="1" a="1"/>
  <c r="T227" i="1" a="1"/>
  <c r="S227" i="1" a="1"/>
  <c r="R227" i="1" a="1"/>
  <c r="Q227" i="1" a="1"/>
  <c r="P227" i="1" a="1"/>
  <c r="Z226" i="1"/>
  <c r="Y226" i="1" a="1"/>
  <c r="X226" i="1"/>
  <c r="W226" i="1" a="1"/>
  <c r="V226" i="1" a="1"/>
  <c r="U226" i="1" a="1"/>
  <c r="T226" i="1" a="1"/>
  <c r="S226" i="1" a="1"/>
  <c r="R226" i="1" a="1"/>
  <c r="Q226" i="1" a="1"/>
  <c r="P226" i="1" a="1"/>
  <c r="Z225" i="1"/>
  <c r="Y225" i="1" a="1"/>
  <c r="X225" i="1"/>
  <c r="W225" i="1" a="1"/>
  <c r="V225" i="1" a="1"/>
  <c r="U225" i="1" a="1"/>
  <c r="T225" i="1" a="1"/>
  <c r="S225" i="1" a="1"/>
  <c r="R225" i="1" a="1"/>
  <c r="Q225" i="1" a="1"/>
  <c r="P225" i="1" a="1"/>
  <c r="Z224" i="1"/>
  <c r="Y224" i="1" a="1"/>
  <c r="X224" i="1"/>
  <c r="W224" i="1" a="1"/>
  <c r="V224" i="1" a="1"/>
  <c r="U224" i="1" a="1"/>
  <c r="T224" i="1" a="1"/>
  <c r="S224" i="1" a="1"/>
  <c r="R224" i="1" a="1"/>
  <c r="Q224" i="1" a="1"/>
  <c r="P224" i="1" a="1"/>
  <c r="Z223" i="1"/>
  <c r="Y223" i="1" a="1"/>
  <c r="X223" i="1"/>
  <c r="W223" i="1" a="1"/>
  <c r="V223" i="1" a="1"/>
  <c r="U223" i="1" a="1"/>
  <c r="T223" i="1" a="1"/>
  <c r="S223" i="1" a="1"/>
  <c r="R223" i="1" a="1"/>
  <c r="Q223" i="1" a="1"/>
  <c r="P223" i="1" a="1"/>
  <c r="Z222" i="1"/>
  <c r="Y222" i="1" a="1"/>
  <c r="X222" i="1"/>
  <c r="W222" i="1" a="1"/>
  <c r="V222" i="1" a="1"/>
  <c r="U222" i="1" a="1"/>
  <c r="T222" i="1" a="1"/>
  <c r="S222" i="1" a="1"/>
  <c r="R222" i="1" a="1"/>
  <c r="Q222" i="1" a="1"/>
  <c r="P222" i="1" a="1"/>
  <c r="Z221" i="1"/>
  <c r="Y221" i="1" a="1"/>
  <c r="X221" i="1"/>
  <c r="W221" i="1" a="1"/>
  <c r="V221" i="1" a="1"/>
  <c r="U221" i="1" a="1"/>
  <c r="T221" i="1" a="1"/>
  <c r="S221" i="1" a="1"/>
  <c r="R221" i="1" a="1"/>
  <c r="Q221" i="1" a="1"/>
  <c r="P221" i="1" a="1"/>
  <c r="Z220" i="1"/>
  <c r="Y220" i="1" a="1"/>
  <c r="X220" i="1"/>
  <c r="W220" i="1" a="1"/>
  <c r="V220" i="1" a="1"/>
  <c r="U220" i="1" a="1"/>
  <c r="T220" i="1" a="1"/>
  <c r="S220" i="1" a="1"/>
  <c r="R220" i="1" a="1"/>
  <c r="Q220" i="1" a="1"/>
  <c r="P220" i="1" a="1"/>
  <c r="Z219" i="1"/>
  <c r="Y219" i="1" a="1"/>
  <c r="X219" i="1"/>
  <c r="W219" i="1" a="1"/>
  <c r="V219" i="1" a="1"/>
  <c r="U219" i="1" a="1"/>
  <c r="T219" i="1" a="1"/>
  <c r="S219" i="1" a="1"/>
  <c r="R219" i="1" a="1"/>
  <c r="Q219" i="1" a="1"/>
  <c r="P219" i="1" a="1"/>
  <c r="Z218" i="1"/>
  <c r="Y218" i="1" a="1"/>
  <c r="X218" i="1"/>
  <c r="W218" i="1" a="1"/>
  <c r="V218" i="1" a="1"/>
  <c r="U218" i="1" a="1"/>
  <c r="T218" i="1" a="1"/>
  <c r="S218" i="1" a="1"/>
  <c r="R218" i="1" a="1"/>
  <c r="Q218" i="1" a="1"/>
  <c r="P218" i="1" a="1"/>
  <c r="Z217" i="1"/>
  <c r="Y217" i="1" a="1"/>
  <c r="X217" i="1"/>
  <c r="W217" i="1" a="1"/>
  <c r="V217" i="1" a="1"/>
  <c r="U217" i="1" a="1"/>
  <c r="T217" i="1" a="1"/>
  <c r="S217" i="1" a="1"/>
  <c r="R217" i="1" a="1"/>
  <c r="Q217" i="1" a="1"/>
  <c r="P217" i="1" a="1"/>
  <c r="Z216" i="1"/>
  <c r="Y216" i="1" a="1"/>
  <c r="X216" i="1"/>
  <c r="W216" i="1" a="1"/>
  <c r="V216" i="1" a="1"/>
  <c r="U216" i="1" a="1"/>
  <c r="T216" i="1" a="1"/>
  <c r="S216" i="1" a="1"/>
  <c r="R216" i="1" a="1"/>
  <c r="Q216" i="1" a="1"/>
  <c r="P216" i="1" a="1"/>
  <c r="Z215" i="1"/>
  <c r="Y215" i="1" a="1"/>
  <c r="X215" i="1"/>
  <c r="W215" i="1" a="1"/>
  <c r="V215" i="1" a="1"/>
  <c r="U215" i="1" a="1"/>
  <c r="T215" i="1" a="1"/>
  <c r="S215" i="1" a="1"/>
  <c r="R215" i="1" a="1"/>
  <c r="Q215" i="1" a="1"/>
  <c r="P215" i="1" a="1"/>
  <c r="Z214" i="1"/>
  <c r="Y214" i="1" a="1"/>
  <c r="X214" i="1"/>
  <c r="W214" i="1" a="1"/>
  <c r="V214" i="1" a="1"/>
  <c r="U214" i="1" a="1"/>
  <c r="T214" i="1" a="1"/>
  <c r="S214" i="1" a="1"/>
  <c r="R214" i="1" a="1"/>
  <c r="Q214" i="1" a="1"/>
  <c r="P214" i="1" a="1"/>
  <c r="Z213" i="1"/>
  <c r="Y213" i="1" a="1"/>
  <c r="X213" i="1"/>
  <c r="W213" i="1" a="1"/>
  <c r="V213" i="1" a="1"/>
  <c r="U213" i="1" a="1"/>
  <c r="T213" i="1" a="1"/>
  <c r="S213" i="1" a="1"/>
  <c r="R213" i="1" a="1"/>
  <c r="Q213" i="1" a="1"/>
  <c r="P213" i="1" a="1"/>
  <c r="Z212" i="1"/>
  <c r="Y212" i="1" a="1"/>
  <c r="X212" i="1"/>
  <c r="W212" i="1" a="1"/>
  <c r="V212" i="1" a="1"/>
  <c r="U212" i="1" a="1"/>
  <c r="T212" i="1" a="1"/>
  <c r="S212" i="1" a="1"/>
  <c r="R212" i="1" a="1"/>
  <c r="Q212" i="1" a="1"/>
  <c r="P212" i="1" a="1"/>
  <c r="Z211" i="1"/>
  <c r="Y211" i="1" a="1"/>
  <c r="X211" i="1"/>
  <c r="W211" i="1" a="1"/>
  <c r="V211" i="1" a="1"/>
  <c r="U211" i="1" a="1"/>
  <c r="T211" i="1" a="1"/>
  <c r="S211" i="1" a="1"/>
  <c r="R211" i="1" a="1"/>
  <c r="Q211" i="1" a="1"/>
  <c r="P211" i="1" a="1"/>
  <c r="Z210" i="1"/>
  <c r="Y210" i="1" a="1"/>
  <c r="X210" i="1"/>
  <c r="W210" i="1" a="1"/>
  <c r="V210" i="1" a="1"/>
  <c r="U210" i="1" a="1"/>
  <c r="T210" i="1" a="1"/>
  <c r="S210" i="1" a="1"/>
  <c r="R210" i="1" a="1"/>
  <c r="Q210" i="1" a="1"/>
  <c r="P210" i="1" a="1"/>
  <c r="Z209" i="1"/>
  <c r="Y209" i="1" a="1"/>
  <c r="X209" i="1"/>
  <c r="W209" i="1" a="1"/>
  <c r="V209" i="1" a="1"/>
  <c r="U209" i="1" a="1"/>
  <c r="T209" i="1" a="1"/>
  <c r="S209" i="1" a="1"/>
  <c r="R209" i="1" a="1"/>
  <c r="Q209" i="1" a="1"/>
  <c r="P209" i="1" a="1"/>
  <c r="Z208" i="1"/>
  <c r="Y208" i="1" a="1"/>
  <c r="X208" i="1"/>
  <c r="W208" i="1" a="1"/>
  <c r="V208" i="1" a="1"/>
  <c r="U208" i="1" a="1"/>
  <c r="T208" i="1" a="1"/>
  <c r="S208" i="1" a="1"/>
  <c r="R208" i="1" a="1"/>
  <c r="Q208" i="1" a="1"/>
  <c r="P208" i="1" a="1"/>
  <c r="Z207" i="1"/>
  <c r="Y207" i="1" a="1"/>
  <c r="X207" i="1"/>
  <c r="W207" i="1" a="1"/>
  <c r="V207" i="1" a="1"/>
  <c r="U207" i="1" a="1"/>
  <c r="T207" i="1" a="1"/>
  <c r="S207" i="1" a="1"/>
  <c r="R207" i="1" a="1"/>
  <c r="Q207" i="1" a="1"/>
  <c r="P207" i="1" a="1"/>
  <c r="Z206" i="1"/>
  <c r="Y206" i="1" a="1"/>
  <c r="X206" i="1"/>
  <c r="W206" i="1" a="1"/>
  <c r="V206" i="1" a="1"/>
  <c r="U206" i="1" a="1"/>
  <c r="T206" i="1" a="1"/>
  <c r="S206" i="1" a="1"/>
  <c r="R206" i="1" a="1"/>
  <c r="Q206" i="1" a="1"/>
  <c r="P206" i="1" a="1"/>
  <c r="Z205" i="1"/>
  <c r="Y205" i="1" a="1"/>
  <c r="X205" i="1"/>
  <c r="W205" i="1" a="1"/>
  <c r="V205" i="1" a="1"/>
  <c r="U205" i="1" a="1"/>
  <c r="T205" i="1" a="1"/>
  <c r="S205" i="1" a="1"/>
  <c r="R205" i="1" a="1"/>
  <c r="Q205" i="1" a="1"/>
  <c r="P205" i="1" a="1"/>
  <c r="Z204" i="1"/>
  <c r="Y204" i="1" a="1"/>
  <c r="X204" i="1"/>
  <c r="W204" i="1" a="1"/>
  <c r="V204" i="1" a="1"/>
  <c r="U204" i="1" a="1"/>
  <c r="T204" i="1" a="1"/>
  <c r="S204" i="1" a="1"/>
  <c r="R204" i="1" a="1"/>
  <c r="Q204" i="1" a="1"/>
  <c r="P204" i="1" a="1"/>
  <c r="Z203" i="1"/>
  <c r="Y203" i="1" a="1"/>
  <c r="X203" i="1"/>
  <c r="W203" i="1" a="1"/>
  <c r="V203" i="1" a="1"/>
  <c r="U203" i="1" a="1"/>
  <c r="T203" i="1" a="1"/>
  <c r="S203" i="1" a="1"/>
  <c r="R203" i="1" a="1"/>
  <c r="Q203" i="1" a="1"/>
  <c r="P203" i="1" a="1"/>
  <c r="Z202" i="1"/>
  <c r="Y202" i="1" a="1"/>
  <c r="X202" i="1"/>
  <c r="W202" i="1" a="1"/>
  <c r="V202" i="1" a="1"/>
  <c r="U202" i="1" a="1"/>
  <c r="T202" i="1" a="1"/>
  <c r="S202" i="1" a="1"/>
  <c r="R202" i="1" a="1"/>
  <c r="Q202" i="1" a="1"/>
  <c r="P202" i="1" a="1"/>
  <c r="Z201" i="1"/>
  <c r="Y201" i="1" a="1"/>
  <c r="X201" i="1"/>
  <c r="W201" i="1" a="1"/>
  <c r="V201" i="1" a="1"/>
  <c r="U201" i="1" a="1"/>
  <c r="T201" i="1" a="1"/>
  <c r="S201" i="1" a="1"/>
  <c r="R201" i="1" a="1"/>
  <c r="Q201" i="1" a="1"/>
  <c r="P201" i="1" a="1"/>
  <c r="Z200" i="1"/>
  <c r="Y200" i="1" a="1"/>
  <c r="X200" i="1"/>
  <c r="W200" i="1" a="1"/>
  <c r="V200" i="1" a="1"/>
  <c r="U200" i="1" a="1"/>
  <c r="T200" i="1" a="1"/>
  <c r="S200" i="1" a="1"/>
  <c r="R200" i="1" a="1"/>
  <c r="Q200" i="1" a="1"/>
  <c r="P200" i="1" a="1"/>
  <c r="Z199" i="1"/>
  <c r="Y199" i="1" a="1"/>
  <c r="X199" i="1"/>
  <c r="W199" i="1" a="1"/>
  <c r="V199" i="1" a="1"/>
  <c r="U199" i="1" a="1"/>
  <c r="T199" i="1" a="1"/>
  <c r="S199" i="1" a="1"/>
  <c r="R199" i="1" a="1"/>
  <c r="Q199" i="1" a="1"/>
  <c r="P199" i="1" a="1"/>
  <c r="Z198" i="1"/>
  <c r="Y198" i="1" a="1"/>
  <c r="X198" i="1"/>
  <c r="W198" i="1" a="1"/>
  <c r="V198" i="1" a="1"/>
  <c r="U198" i="1" a="1"/>
  <c r="T198" i="1" a="1"/>
  <c r="S198" i="1" a="1"/>
  <c r="R198" i="1" a="1"/>
  <c r="Q198" i="1" a="1"/>
  <c r="P198" i="1" a="1"/>
  <c r="Z197" i="1"/>
  <c r="Y197" i="1" a="1"/>
  <c r="X197" i="1"/>
  <c r="W197" i="1" a="1"/>
  <c r="V197" i="1" a="1"/>
  <c r="U197" i="1" a="1"/>
  <c r="T197" i="1" a="1"/>
  <c r="S197" i="1" a="1"/>
  <c r="R197" i="1" a="1"/>
  <c r="Q197" i="1" a="1"/>
  <c r="P197" i="1" a="1"/>
  <c r="Z196" i="1"/>
  <c r="Y196" i="1" a="1"/>
  <c r="X196" i="1"/>
  <c r="W196" i="1" a="1"/>
  <c r="V196" i="1" a="1"/>
  <c r="U196" i="1" a="1"/>
  <c r="T196" i="1" a="1"/>
  <c r="S196" i="1" a="1"/>
  <c r="R196" i="1" a="1"/>
  <c r="Q196" i="1" a="1"/>
  <c r="P196" i="1" a="1"/>
  <c r="Z195" i="1"/>
  <c r="Y195" i="1" a="1"/>
  <c r="X195" i="1"/>
  <c r="W195" i="1" a="1"/>
  <c r="V195" i="1" a="1"/>
  <c r="U195" i="1" a="1"/>
  <c r="T195" i="1" a="1"/>
  <c r="S195" i="1" a="1"/>
  <c r="R195" i="1" a="1"/>
  <c r="Q195" i="1" a="1"/>
  <c r="P195" i="1" a="1"/>
  <c r="Z194" i="1"/>
  <c r="Y194" i="1" a="1"/>
  <c r="X194" i="1"/>
  <c r="W194" i="1" a="1"/>
  <c r="V194" i="1" a="1"/>
  <c r="U194" i="1" a="1"/>
  <c r="T194" i="1" a="1"/>
  <c r="S194" i="1" a="1"/>
  <c r="R194" i="1" a="1"/>
  <c r="Q194" i="1" a="1"/>
  <c r="P194" i="1" a="1"/>
  <c r="Z193" i="1"/>
  <c r="Y193" i="1" a="1"/>
  <c r="X193" i="1"/>
  <c r="W193" i="1" a="1"/>
  <c r="V193" i="1" a="1"/>
  <c r="U193" i="1" a="1"/>
  <c r="T193" i="1" a="1"/>
  <c r="S193" i="1" a="1"/>
  <c r="R193" i="1" a="1"/>
  <c r="Q193" i="1" a="1"/>
  <c r="P193" i="1" a="1"/>
  <c r="Z192" i="1"/>
  <c r="Y192" i="1" a="1"/>
  <c r="X192" i="1"/>
  <c r="W192" i="1" a="1"/>
  <c r="V192" i="1" a="1"/>
  <c r="U192" i="1" a="1"/>
  <c r="T192" i="1" a="1"/>
  <c r="S192" i="1" a="1"/>
  <c r="R192" i="1" a="1"/>
  <c r="Q192" i="1" a="1"/>
  <c r="P192" i="1" a="1"/>
  <c r="Z191" i="1"/>
  <c r="Y191" i="1" a="1"/>
  <c r="X191" i="1"/>
  <c r="W191" i="1" a="1"/>
  <c r="V191" i="1" a="1"/>
  <c r="U191" i="1" a="1"/>
  <c r="T191" i="1" a="1"/>
  <c r="S191" i="1" a="1"/>
  <c r="R191" i="1" a="1"/>
  <c r="Q191" i="1" a="1"/>
  <c r="P191" i="1" a="1"/>
  <c r="Z190" i="1"/>
  <c r="Y190" i="1" a="1"/>
  <c r="X190" i="1"/>
  <c r="W190" i="1" a="1"/>
  <c r="V190" i="1" a="1"/>
  <c r="U190" i="1" a="1"/>
  <c r="T190" i="1" a="1"/>
  <c r="S190" i="1" a="1"/>
  <c r="R190" i="1" a="1"/>
  <c r="Q190" i="1" a="1"/>
  <c r="P190" i="1" a="1"/>
  <c r="Z189" i="1"/>
  <c r="Y189" i="1" a="1"/>
  <c r="X189" i="1"/>
  <c r="W189" i="1" a="1"/>
  <c r="V189" i="1" a="1"/>
  <c r="U189" i="1" a="1"/>
  <c r="T189" i="1" a="1"/>
  <c r="S189" i="1" a="1"/>
  <c r="R189" i="1" a="1"/>
  <c r="Q189" i="1" a="1"/>
  <c r="P189" i="1" a="1"/>
  <c r="Z188" i="1"/>
  <c r="Y188" i="1" a="1"/>
  <c r="X188" i="1"/>
  <c r="W188" i="1" a="1"/>
  <c r="V188" i="1" a="1"/>
  <c r="U188" i="1" a="1"/>
  <c r="T188" i="1" a="1"/>
  <c r="S188" i="1" a="1"/>
  <c r="R188" i="1" a="1"/>
  <c r="Q188" i="1" a="1"/>
  <c r="P188" i="1" a="1"/>
  <c r="Z187" i="1"/>
  <c r="Y187" i="1" a="1"/>
  <c r="X187" i="1"/>
  <c r="W187" i="1" a="1"/>
  <c r="V187" i="1" a="1"/>
  <c r="U187" i="1" a="1"/>
  <c r="T187" i="1" a="1"/>
  <c r="S187" i="1" a="1"/>
  <c r="R187" i="1" a="1"/>
  <c r="Q187" i="1" a="1"/>
  <c r="P187" i="1" a="1"/>
  <c r="Z186" i="1"/>
  <c r="Y186" i="1" a="1"/>
  <c r="X186" i="1"/>
  <c r="W186" i="1" a="1"/>
  <c r="V186" i="1" a="1"/>
  <c r="U186" i="1" a="1"/>
  <c r="T186" i="1" a="1"/>
  <c r="S186" i="1" a="1"/>
  <c r="R186" i="1" a="1"/>
  <c r="Q186" i="1" a="1"/>
  <c r="P186" i="1" a="1"/>
  <c r="Z185" i="1"/>
  <c r="Y185" i="1" a="1"/>
  <c r="X185" i="1"/>
  <c r="W185" i="1" a="1"/>
  <c r="V185" i="1" a="1"/>
  <c r="U185" i="1" a="1"/>
  <c r="T185" i="1" a="1"/>
  <c r="S185" i="1" a="1"/>
  <c r="R185" i="1" a="1"/>
  <c r="Q185" i="1" a="1"/>
  <c r="P185" i="1" a="1"/>
  <c r="Z184" i="1"/>
  <c r="Y184" i="1" a="1"/>
  <c r="X184" i="1"/>
  <c r="W184" i="1" a="1"/>
  <c r="V184" i="1" a="1"/>
  <c r="U184" i="1" a="1"/>
  <c r="T184" i="1" a="1"/>
  <c r="S184" i="1" a="1"/>
  <c r="R184" i="1" a="1"/>
  <c r="Q184" i="1" a="1"/>
  <c r="P184" i="1" a="1"/>
  <c r="Z183" i="1"/>
  <c r="Y183" i="1" a="1"/>
  <c r="X183" i="1"/>
  <c r="W183" i="1" a="1"/>
  <c r="V183" i="1" a="1"/>
  <c r="U183" i="1" a="1"/>
  <c r="T183" i="1" a="1"/>
  <c r="S183" i="1" a="1"/>
  <c r="R183" i="1" a="1"/>
  <c r="Q183" i="1" a="1"/>
  <c r="P183" i="1" a="1"/>
  <c r="Z182" i="1"/>
  <c r="Y182" i="1" a="1"/>
  <c r="X182" i="1"/>
  <c r="W182" i="1" a="1"/>
  <c r="V182" i="1" a="1"/>
  <c r="U182" i="1" a="1"/>
  <c r="T182" i="1" a="1"/>
  <c r="S182" i="1" a="1"/>
  <c r="R182" i="1" a="1"/>
  <c r="Q182" i="1" a="1"/>
  <c r="P182" i="1" a="1"/>
  <c r="Z181" i="1"/>
  <c r="Y181" i="1" a="1"/>
  <c r="X181" i="1"/>
  <c r="W181" i="1" a="1"/>
  <c r="V181" i="1" a="1"/>
  <c r="U181" i="1" a="1"/>
  <c r="T181" i="1" a="1"/>
  <c r="S181" i="1" a="1"/>
  <c r="R181" i="1" a="1"/>
  <c r="Q181" i="1" a="1"/>
  <c r="P181" i="1" a="1"/>
  <c r="Z180" i="1"/>
  <c r="Y180" i="1" a="1"/>
  <c r="X180" i="1"/>
  <c r="W180" i="1" a="1"/>
  <c r="V180" i="1" a="1"/>
  <c r="U180" i="1" a="1"/>
  <c r="T180" i="1" a="1"/>
  <c r="S180" i="1" a="1"/>
  <c r="R180" i="1" a="1"/>
  <c r="Q180" i="1" a="1"/>
  <c r="P180" i="1" a="1"/>
  <c r="Z179" i="1"/>
  <c r="Y179" i="1" a="1"/>
  <c r="X179" i="1"/>
  <c r="W179" i="1" a="1"/>
  <c r="V179" i="1" a="1"/>
  <c r="U179" i="1" a="1"/>
  <c r="T179" i="1" a="1"/>
  <c r="S179" i="1" a="1"/>
  <c r="R179" i="1" a="1"/>
  <c r="Q179" i="1" a="1"/>
  <c r="P179" i="1" a="1"/>
  <c r="Z178" i="1"/>
  <c r="Y178" i="1" a="1"/>
  <c r="X178" i="1"/>
  <c r="W178" i="1" a="1"/>
  <c r="V178" i="1" a="1"/>
  <c r="U178" i="1" a="1"/>
  <c r="T178" i="1" a="1"/>
  <c r="S178" i="1" a="1"/>
  <c r="R178" i="1" a="1"/>
  <c r="Q178" i="1" a="1"/>
  <c r="P178" i="1" a="1"/>
  <c r="Z177" i="1"/>
  <c r="Y177" i="1" a="1"/>
  <c r="X177" i="1"/>
  <c r="W177" i="1" a="1"/>
  <c r="V177" i="1" a="1"/>
  <c r="U177" i="1" a="1"/>
  <c r="T177" i="1" a="1"/>
  <c r="S177" i="1" a="1"/>
  <c r="R177" i="1" a="1"/>
  <c r="Q177" i="1" a="1"/>
  <c r="P177" i="1" a="1"/>
  <c r="Z176" i="1"/>
  <c r="Y176" i="1" a="1"/>
  <c r="X176" i="1"/>
  <c r="W176" i="1" a="1"/>
  <c r="V176" i="1" a="1"/>
  <c r="U176" i="1" a="1"/>
  <c r="T176" i="1" a="1"/>
  <c r="S176" i="1" a="1"/>
  <c r="R176" i="1" a="1"/>
  <c r="Q176" i="1" a="1"/>
  <c r="P176" i="1" a="1"/>
  <c r="Z175" i="1"/>
  <c r="Y175" i="1" a="1"/>
  <c r="X175" i="1"/>
  <c r="W175" i="1" a="1"/>
  <c r="V175" i="1" a="1"/>
  <c r="U175" i="1" a="1"/>
  <c r="T175" i="1" a="1"/>
  <c r="S175" i="1" a="1"/>
  <c r="R175" i="1" a="1"/>
  <c r="Q175" i="1" a="1"/>
  <c r="P175" i="1" a="1"/>
  <c r="Z174" i="1"/>
  <c r="Y174" i="1" a="1"/>
  <c r="X174" i="1"/>
  <c r="W174" i="1" a="1"/>
  <c r="V174" i="1" a="1"/>
  <c r="U174" i="1" a="1"/>
  <c r="T174" i="1" a="1"/>
  <c r="S174" i="1" a="1"/>
  <c r="R174" i="1" a="1"/>
  <c r="Q174" i="1" a="1"/>
  <c r="P174" i="1" a="1"/>
  <c r="Z173" i="1"/>
  <c r="Y173" i="1" a="1"/>
  <c r="X173" i="1"/>
  <c r="W173" i="1" a="1"/>
  <c r="V173" i="1" a="1"/>
  <c r="U173" i="1" a="1"/>
  <c r="T173" i="1" a="1"/>
  <c r="S173" i="1" a="1"/>
  <c r="R173" i="1" a="1"/>
  <c r="Q173" i="1" a="1"/>
  <c r="P173" i="1" a="1"/>
  <c r="Z172" i="1"/>
  <c r="Y172" i="1" a="1"/>
  <c r="X172" i="1"/>
  <c r="W172" i="1" a="1"/>
  <c r="V172" i="1" a="1"/>
  <c r="U172" i="1" a="1"/>
  <c r="T172" i="1" a="1"/>
  <c r="S172" i="1" a="1"/>
  <c r="R172" i="1" a="1"/>
  <c r="Q172" i="1" a="1"/>
  <c r="P172" i="1" a="1"/>
  <c r="Z171" i="1"/>
  <c r="Y171" i="1" a="1"/>
  <c r="X171" i="1"/>
  <c r="W171" i="1" a="1"/>
  <c r="V171" i="1" a="1"/>
  <c r="U171" i="1" a="1"/>
  <c r="T171" i="1" a="1"/>
  <c r="S171" i="1" a="1"/>
  <c r="R171" i="1" a="1"/>
  <c r="Q171" i="1" a="1"/>
  <c r="P171" i="1" a="1"/>
  <c r="Z170" i="1"/>
  <c r="Y170" i="1" a="1"/>
  <c r="X170" i="1"/>
  <c r="W170" i="1" a="1"/>
  <c r="V170" i="1" a="1"/>
  <c r="U170" i="1" a="1"/>
  <c r="T170" i="1" a="1"/>
  <c r="S170" i="1" a="1"/>
  <c r="R170" i="1" a="1"/>
  <c r="Q170" i="1" a="1"/>
  <c r="P170" i="1" a="1"/>
  <c r="Z169" i="1"/>
  <c r="Y169" i="1" a="1"/>
  <c r="X169" i="1"/>
  <c r="W169" i="1" a="1"/>
  <c r="V169" i="1" a="1"/>
  <c r="U169" i="1" a="1"/>
  <c r="T169" i="1" a="1"/>
  <c r="S169" i="1" a="1"/>
  <c r="R169" i="1" a="1"/>
  <c r="Q169" i="1" a="1"/>
  <c r="P169" i="1" a="1"/>
  <c r="Z168" i="1"/>
  <c r="Y168" i="1" a="1"/>
  <c r="X168" i="1"/>
  <c r="W168" i="1" a="1"/>
  <c r="V168" i="1" a="1"/>
  <c r="U168" i="1" a="1"/>
  <c r="T168" i="1" a="1"/>
  <c r="S168" i="1" a="1"/>
  <c r="R168" i="1" a="1"/>
  <c r="Q168" i="1" a="1"/>
  <c r="P168" i="1" a="1"/>
  <c r="Z167" i="1"/>
  <c r="Y167" i="1" a="1"/>
  <c r="X167" i="1"/>
  <c r="W167" i="1" a="1"/>
  <c r="V167" i="1" a="1"/>
  <c r="U167" i="1" a="1"/>
  <c r="T167" i="1" a="1"/>
  <c r="S167" i="1" a="1"/>
  <c r="R167" i="1" a="1"/>
  <c r="Q167" i="1" a="1"/>
  <c r="P167" i="1" a="1"/>
  <c r="Z166" i="1"/>
  <c r="Y166" i="1" a="1"/>
  <c r="X166" i="1"/>
  <c r="W166" i="1" a="1"/>
  <c r="V166" i="1" a="1"/>
  <c r="U166" i="1" a="1"/>
  <c r="T166" i="1" a="1"/>
  <c r="S166" i="1" a="1"/>
  <c r="R166" i="1" a="1"/>
  <c r="Q166" i="1" a="1"/>
  <c r="P166" i="1" a="1"/>
  <c r="Z165" i="1"/>
  <c r="Y165" i="1" a="1"/>
  <c r="X165" i="1"/>
  <c r="W165" i="1" a="1"/>
  <c r="V165" i="1" a="1"/>
  <c r="U165" i="1" a="1"/>
  <c r="T165" i="1" a="1"/>
  <c r="S165" i="1" a="1"/>
  <c r="R165" i="1" a="1"/>
  <c r="Q165" i="1" a="1"/>
  <c r="P165" i="1" a="1"/>
  <c r="Z164" i="1"/>
  <c r="Y164" i="1" a="1"/>
  <c r="X164" i="1"/>
  <c r="W164" i="1" a="1"/>
  <c r="V164" i="1" a="1"/>
  <c r="U164" i="1" a="1"/>
  <c r="T164" i="1" a="1"/>
  <c r="S164" i="1" a="1"/>
  <c r="R164" i="1" a="1"/>
  <c r="Q164" i="1" a="1"/>
  <c r="P164" i="1" a="1"/>
  <c r="Z163" i="1"/>
  <c r="Y163" i="1" a="1"/>
  <c r="X163" i="1"/>
  <c r="W163" i="1" a="1"/>
  <c r="V163" i="1" a="1"/>
  <c r="U163" i="1" a="1"/>
  <c r="T163" i="1" a="1"/>
  <c r="S163" i="1" a="1"/>
  <c r="R163" i="1" a="1"/>
  <c r="Q163" i="1" a="1"/>
  <c r="P163" i="1" a="1"/>
  <c r="Z162" i="1"/>
  <c r="Y162" i="1" a="1"/>
  <c r="X162" i="1"/>
  <c r="W162" i="1" a="1"/>
  <c r="V162" i="1" a="1"/>
  <c r="U162" i="1" a="1"/>
  <c r="T162" i="1" a="1"/>
  <c r="S162" i="1" a="1"/>
  <c r="R162" i="1" a="1"/>
  <c r="Q162" i="1" a="1"/>
  <c r="P162" i="1" a="1"/>
  <c r="Z161" i="1"/>
  <c r="Y161" i="1" a="1"/>
  <c r="X161" i="1"/>
  <c r="W161" i="1" a="1"/>
  <c r="V161" i="1" a="1"/>
  <c r="U161" i="1" a="1"/>
  <c r="T161" i="1" a="1"/>
  <c r="S161" i="1" a="1"/>
  <c r="R161" i="1" a="1"/>
  <c r="Q161" i="1" a="1"/>
  <c r="P161" i="1" a="1"/>
  <c r="Z160" i="1"/>
  <c r="Y160" i="1" a="1"/>
  <c r="X160" i="1"/>
  <c r="W160" i="1" a="1"/>
  <c r="V160" i="1" a="1"/>
  <c r="U160" i="1" a="1"/>
  <c r="T160" i="1" a="1"/>
  <c r="S160" i="1" a="1"/>
  <c r="R160" i="1" a="1"/>
  <c r="Q160" i="1" a="1"/>
  <c r="P160" i="1" a="1"/>
  <c r="Z159" i="1"/>
  <c r="Y159" i="1" a="1"/>
  <c r="X159" i="1"/>
  <c r="W159" i="1" a="1"/>
  <c r="V159" i="1" a="1"/>
  <c r="U159" i="1" a="1"/>
  <c r="T159" i="1" a="1"/>
  <c r="S159" i="1" a="1"/>
  <c r="R159" i="1" a="1"/>
  <c r="Q159" i="1" a="1"/>
  <c r="P159" i="1" a="1"/>
  <c r="Z158" i="1"/>
  <c r="Y158" i="1" a="1"/>
  <c r="X158" i="1"/>
  <c r="W158" i="1" a="1"/>
  <c r="V158" i="1" a="1"/>
  <c r="U158" i="1" a="1"/>
  <c r="T158" i="1" a="1"/>
  <c r="S158" i="1" a="1"/>
  <c r="R158" i="1" a="1"/>
  <c r="Q158" i="1" a="1"/>
  <c r="P158" i="1" a="1"/>
  <c r="Z157" i="1"/>
  <c r="Y157" i="1" a="1"/>
  <c r="X157" i="1"/>
  <c r="W157" i="1" a="1"/>
  <c r="V157" i="1" a="1"/>
  <c r="U157" i="1" a="1"/>
  <c r="T157" i="1" a="1"/>
  <c r="S157" i="1" a="1"/>
  <c r="R157" i="1" a="1"/>
  <c r="Q157" i="1" a="1"/>
  <c r="P157" i="1" a="1"/>
  <c r="Z156" i="1"/>
  <c r="Y156" i="1" a="1"/>
  <c r="X156" i="1"/>
  <c r="W156" i="1" a="1"/>
  <c r="V156" i="1" a="1"/>
  <c r="U156" i="1" a="1"/>
  <c r="T156" i="1" a="1"/>
  <c r="S156" i="1" a="1"/>
  <c r="R156" i="1" a="1"/>
  <c r="Q156" i="1" a="1"/>
  <c r="P156" i="1" a="1"/>
  <c r="Z155" i="1"/>
  <c r="Y155" i="1" a="1"/>
  <c r="X155" i="1"/>
  <c r="W155" i="1" a="1"/>
  <c r="V155" i="1" a="1"/>
  <c r="U155" i="1" a="1"/>
  <c r="T155" i="1" a="1"/>
  <c r="S155" i="1" a="1"/>
  <c r="R155" i="1" a="1"/>
  <c r="Q155" i="1" a="1"/>
  <c r="P155" i="1" a="1"/>
  <c r="Z154" i="1"/>
  <c r="Y154" i="1" a="1"/>
  <c r="X154" i="1"/>
  <c r="W154" i="1" a="1"/>
  <c r="V154" i="1" a="1"/>
  <c r="U154" i="1" a="1"/>
  <c r="T154" i="1" a="1"/>
  <c r="S154" i="1" a="1"/>
  <c r="R154" i="1" a="1"/>
  <c r="Q154" i="1" a="1"/>
  <c r="P154" i="1" a="1"/>
  <c r="Z153" i="1"/>
  <c r="Y153" i="1" a="1"/>
  <c r="X153" i="1"/>
  <c r="W153" i="1" a="1"/>
  <c r="V153" i="1" a="1"/>
  <c r="U153" i="1" a="1"/>
  <c r="T153" i="1" a="1"/>
  <c r="S153" i="1" a="1"/>
  <c r="R153" i="1" a="1"/>
  <c r="Q153" i="1" a="1"/>
  <c r="P153" i="1" a="1"/>
  <c r="Z152" i="1"/>
  <c r="Y152" i="1" a="1"/>
  <c r="X152" i="1"/>
  <c r="W152" i="1" a="1"/>
  <c r="V152" i="1" a="1"/>
  <c r="U152" i="1" a="1"/>
  <c r="T152" i="1" a="1"/>
  <c r="S152" i="1" a="1"/>
  <c r="R152" i="1" a="1"/>
  <c r="Q152" i="1" a="1"/>
  <c r="P152" i="1" a="1"/>
  <c r="Z151" i="1"/>
  <c r="Y151" i="1" a="1"/>
  <c r="X151" i="1"/>
  <c r="W151" i="1" a="1"/>
  <c r="V151" i="1" a="1"/>
  <c r="U151" i="1" a="1"/>
  <c r="T151" i="1" a="1"/>
  <c r="S151" i="1" a="1"/>
  <c r="R151" i="1" a="1"/>
  <c r="Q151" i="1" a="1"/>
  <c r="P151" i="1" a="1"/>
  <c r="Z150" i="1"/>
  <c r="Y150" i="1" a="1"/>
  <c r="X150" i="1"/>
  <c r="W150" i="1" a="1"/>
  <c r="V150" i="1" a="1"/>
  <c r="U150" i="1" a="1"/>
  <c r="T150" i="1" a="1"/>
  <c r="S150" i="1" a="1"/>
  <c r="R150" i="1" a="1"/>
  <c r="Q150" i="1" a="1"/>
  <c r="P150" i="1" a="1"/>
  <c r="Z149" i="1"/>
  <c r="Y149" i="1" a="1"/>
  <c r="X149" i="1"/>
  <c r="W149" i="1" a="1"/>
  <c r="V149" i="1" a="1"/>
  <c r="U149" i="1" a="1"/>
  <c r="T149" i="1" a="1"/>
  <c r="S149" i="1" a="1"/>
  <c r="R149" i="1" a="1"/>
  <c r="Q149" i="1" a="1"/>
  <c r="P149" i="1" a="1"/>
  <c r="Z148" i="1"/>
  <c r="Y148" i="1" a="1"/>
  <c r="X148" i="1"/>
  <c r="W148" i="1" a="1"/>
  <c r="V148" i="1" a="1"/>
  <c r="U148" i="1" a="1"/>
  <c r="T148" i="1" a="1"/>
  <c r="S148" i="1" a="1"/>
  <c r="R148" i="1" a="1"/>
  <c r="Q148" i="1" a="1"/>
  <c r="P148" i="1" a="1"/>
  <c r="Z147" i="1"/>
  <c r="Y147" i="1" a="1"/>
  <c r="X147" i="1"/>
  <c r="W147" i="1" a="1"/>
  <c r="V147" i="1" a="1"/>
  <c r="U147" i="1" a="1"/>
  <c r="T147" i="1" a="1"/>
  <c r="S147" i="1" a="1"/>
  <c r="R147" i="1" a="1"/>
  <c r="Q147" i="1" a="1"/>
  <c r="P147" i="1" a="1"/>
  <c r="Z146" i="1"/>
  <c r="Y146" i="1" a="1"/>
  <c r="X146" i="1"/>
  <c r="W146" i="1" a="1"/>
  <c r="V146" i="1" a="1"/>
  <c r="U146" i="1" a="1"/>
  <c r="T146" i="1" a="1"/>
  <c r="S146" i="1" a="1"/>
  <c r="R146" i="1" a="1"/>
  <c r="Q146" i="1" a="1"/>
  <c r="P146" i="1" a="1"/>
  <c r="Z145" i="1"/>
  <c r="Y145" i="1" a="1"/>
  <c r="X145" i="1"/>
  <c r="W145" i="1" a="1"/>
  <c r="V145" i="1" a="1"/>
  <c r="U145" i="1" a="1"/>
  <c r="T145" i="1" a="1"/>
  <c r="S145" i="1" a="1"/>
  <c r="R145" i="1" a="1"/>
  <c r="Q145" i="1" a="1"/>
  <c r="P145" i="1" a="1"/>
  <c r="Z144" i="1"/>
  <c r="Y144" i="1" a="1"/>
  <c r="X144" i="1"/>
  <c r="W144" i="1" a="1"/>
  <c r="V144" i="1" a="1"/>
  <c r="U144" i="1" a="1"/>
  <c r="T144" i="1" a="1"/>
  <c r="S144" i="1" a="1"/>
  <c r="R144" i="1" a="1"/>
  <c r="Q144" i="1" a="1"/>
  <c r="P144" i="1" a="1"/>
  <c r="Z143" i="1"/>
  <c r="Y143" i="1" a="1"/>
  <c r="X143" i="1"/>
  <c r="W143" i="1" a="1"/>
  <c r="V143" i="1" a="1"/>
  <c r="U143" i="1" a="1"/>
  <c r="T143" i="1" a="1"/>
  <c r="S143" i="1" a="1"/>
  <c r="R143" i="1" a="1"/>
  <c r="Q143" i="1" a="1"/>
  <c r="P143" i="1" a="1"/>
  <c r="Z142" i="1"/>
  <c r="Y142" i="1" a="1"/>
  <c r="X142" i="1"/>
  <c r="W142" i="1" a="1"/>
  <c r="V142" i="1" a="1"/>
  <c r="U142" i="1" a="1"/>
  <c r="T142" i="1" a="1"/>
  <c r="S142" i="1" a="1"/>
  <c r="R142" i="1" a="1"/>
  <c r="Q142" i="1" a="1"/>
  <c r="P142" i="1" a="1"/>
  <c r="Z141" i="1"/>
  <c r="Y141" i="1" a="1"/>
  <c r="X141" i="1"/>
  <c r="W141" i="1" a="1"/>
  <c r="V141" i="1" a="1"/>
  <c r="U141" i="1" a="1"/>
  <c r="T141" i="1" a="1"/>
  <c r="S141" i="1" a="1"/>
  <c r="R141" i="1" a="1"/>
  <c r="Q141" i="1" a="1"/>
  <c r="P141" i="1" a="1"/>
  <c r="Z140" i="1"/>
  <c r="Y140" i="1" a="1"/>
  <c r="X140" i="1"/>
  <c r="W140" i="1" a="1"/>
  <c r="V140" i="1" a="1"/>
  <c r="U140" i="1" a="1"/>
  <c r="T140" i="1" a="1"/>
  <c r="S140" i="1" a="1"/>
  <c r="R140" i="1" a="1"/>
  <c r="Q140" i="1" a="1"/>
  <c r="P140" i="1" a="1"/>
  <c r="Z139" i="1"/>
  <c r="Y139" i="1" a="1"/>
  <c r="X139" i="1"/>
  <c r="W139" i="1" a="1"/>
  <c r="V139" i="1" a="1"/>
  <c r="U139" i="1" a="1"/>
  <c r="T139" i="1" a="1"/>
  <c r="S139" i="1" a="1"/>
  <c r="R139" i="1" a="1"/>
  <c r="Q139" i="1" a="1"/>
  <c r="P139" i="1" a="1"/>
  <c r="Z138" i="1"/>
  <c r="Y138" i="1" a="1"/>
  <c r="X138" i="1"/>
  <c r="W138" i="1" a="1"/>
  <c r="V138" i="1" a="1"/>
  <c r="U138" i="1" a="1"/>
  <c r="T138" i="1" a="1"/>
  <c r="S138" i="1" a="1"/>
  <c r="R138" i="1" a="1"/>
  <c r="Q138" i="1" a="1"/>
  <c r="P138" i="1" a="1"/>
  <c r="Z137" i="1"/>
  <c r="Y137" i="1" a="1"/>
  <c r="X137" i="1"/>
  <c r="W137" i="1" a="1"/>
  <c r="V137" i="1" a="1"/>
  <c r="U137" i="1" a="1"/>
  <c r="T137" i="1" a="1"/>
  <c r="S137" i="1" a="1"/>
  <c r="R137" i="1" a="1"/>
  <c r="Q137" i="1" a="1"/>
  <c r="P137" i="1" a="1"/>
  <c r="Z136" i="1"/>
  <c r="Y136" i="1" a="1"/>
  <c r="X136" i="1"/>
  <c r="W136" i="1" a="1"/>
  <c r="V136" i="1" a="1"/>
  <c r="U136" i="1" a="1"/>
  <c r="T136" i="1" a="1"/>
  <c r="S136" i="1" a="1"/>
  <c r="R136" i="1" a="1"/>
  <c r="Q136" i="1" a="1"/>
  <c r="P136" i="1" a="1"/>
  <c r="Z135" i="1"/>
  <c r="Y135" i="1" a="1"/>
  <c r="X135" i="1"/>
  <c r="W135" i="1" a="1"/>
  <c r="V135" i="1" a="1"/>
  <c r="U135" i="1" a="1"/>
  <c r="T135" i="1" a="1"/>
  <c r="S135" i="1" a="1"/>
  <c r="R135" i="1" a="1"/>
  <c r="Q135" i="1" a="1"/>
  <c r="P135" i="1" a="1"/>
  <c r="Z134" i="1"/>
  <c r="Y134" i="1" a="1"/>
  <c r="X134" i="1"/>
  <c r="W134" i="1" a="1"/>
  <c r="V134" i="1" a="1"/>
  <c r="U134" i="1" a="1"/>
  <c r="T134" i="1" a="1"/>
  <c r="S134" i="1" a="1"/>
  <c r="R134" i="1" a="1"/>
  <c r="Q134" i="1" a="1"/>
  <c r="P134" i="1" a="1"/>
  <c r="Z133" i="1"/>
  <c r="Y133" i="1" a="1"/>
  <c r="X133" i="1"/>
  <c r="W133" i="1" a="1"/>
  <c r="V133" i="1" a="1"/>
  <c r="U133" i="1" a="1"/>
  <c r="T133" i="1" a="1"/>
  <c r="S133" i="1" a="1"/>
  <c r="R133" i="1" a="1"/>
  <c r="Q133" i="1" a="1"/>
  <c r="P133" i="1" a="1"/>
  <c r="Z132" i="1"/>
  <c r="Y132" i="1" a="1"/>
  <c r="X132" i="1"/>
  <c r="W132" i="1" a="1"/>
  <c r="V132" i="1" a="1"/>
  <c r="U132" i="1" a="1"/>
  <c r="T132" i="1" a="1"/>
  <c r="S132" i="1" a="1"/>
  <c r="R132" i="1" a="1"/>
  <c r="Q132" i="1" a="1"/>
  <c r="P132" i="1" a="1"/>
  <c r="Z131" i="1"/>
  <c r="Y131" i="1" a="1"/>
  <c r="X131" i="1"/>
  <c r="W131" i="1" a="1"/>
  <c r="V131" i="1" a="1"/>
  <c r="U131" i="1" a="1"/>
  <c r="T131" i="1" a="1"/>
  <c r="S131" i="1" a="1"/>
  <c r="R131" i="1" a="1"/>
  <c r="Q131" i="1" a="1"/>
  <c r="P131" i="1" a="1"/>
  <c r="Z130" i="1"/>
  <c r="Y130" i="1" a="1"/>
  <c r="X130" i="1"/>
  <c r="W130" i="1" a="1"/>
  <c r="V130" i="1" a="1"/>
  <c r="U130" i="1" a="1"/>
  <c r="T130" i="1" a="1"/>
  <c r="S130" i="1" a="1"/>
  <c r="R130" i="1" a="1"/>
  <c r="Q130" i="1" a="1"/>
  <c r="P130" i="1" a="1"/>
  <c r="Z129" i="1"/>
  <c r="Y129" i="1" a="1"/>
  <c r="X129" i="1"/>
  <c r="W129" i="1" a="1"/>
  <c r="V129" i="1" a="1"/>
  <c r="U129" i="1" a="1"/>
  <c r="T129" i="1" a="1"/>
  <c r="S129" i="1" a="1"/>
  <c r="R129" i="1" a="1"/>
  <c r="Q129" i="1" a="1"/>
  <c r="P129" i="1" a="1"/>
  <c r="Z128" i="1"/>
  <c r="Y128" i="1" a="1"/>
  <c r="X128" i="1"/>
  <c r="W128" i="1" a="1"/>
  <c r="V128" i="1" a="1"/>
  <c r="U128" i="1" a="1"/>
  <c r="T128" i="1" a="1"/>
  <c r="S128" i="1" a="1"/>
  <c r="R128" i="1" a="1"/>
  <c r="Q128" i="1" a="1"/>
  <c r="P128" i="1" a="1"/>
  <c r="Z127" i="1"/>
  <c r="Y127" i="1" a="1"/>
  <c r="X127" i="1"/>
  <c r="W127" i="1" a="1"/>
  <c r="V127" i="1" a="1"/>
  <c r="U127" i="1" a="1"/>
  <c r="T127" i="1" a="1"/>
  <c r="S127" i="1" a="1"/>
  <c r="R127" i="1" a="1"/>
  <c r="Q127" i="1" a="1"/>
  <c r="P127" i="1" a="1"/>
  <c r="Z126" i="1"/>
  <c r="Y126" i="1" a="1"/>
  <c r="X126" i="1"/>
  <c r="W126" i="1" a="1"/>
  <c r="V126" i="1" a="1"/>
  <c r="U126" i="1" a="1"/>
  <c r="T126" i="1" a="1"/>
  <c r="S126" i="1" a="1"/>
  <c r="R126" i="1" a="1"/>
  <c r="Q126" i="1" a="1"/>
  <c r="P126" i="1" a="1"/>
  <c r="Z125" i="1"/>
  <c r="Y125" i="1" a="1"/>
  <c r="X125" i="1"/>
  <c r="W125" i="1" a="1"/>
  <c r="V125" i="1" a="1"/>
  <c r="U125" i="1" a="1"/>
  <c r="T125" i="1" a="1"/>
  <c r="S125" i="1" a="1"/>
  <c r="R125" i="1" a="1"/>
  <c r="Q125" i="1" a="1"/>
  <c r="P125" i="1" a="1"/>
  <c r="Z124" i="1"/>
  <c r="Y124" i="1" a="1"/>
  <c r="X124" i="1"/>
  <c r="W124" i="1" a="1"/>
  <c r="V124" i="1" a="1"/>
  <c r="U124" i="1" a="1"/>
  <c r="T124" i="1" a="1"/>
  <c r="S124" i="1" a="1"/>
  <c r="R124" i="1" a="1"/>
  <c r="Q124" i="1" a="1"/>
  <c r="P124" i="1" a="1"/>
  <c r="Z123" i="1"/>
  <c r="Y123" i="1" a="1"/>
  <c r="X123" i="1"/>
  <c r="W123" i="1" a="1"/>
  <c r="V123" i="1" a="1"/>
  <c r="U123" i="1" a="1"/>
  <c r="T123" i="1" a="1"/>
  <c r="S123" i="1" a="1"/>
  <c r="R123" i="1" a="1"/>
  <c r="Q123" i="1" a="1"/>
  <c r="P123" i="1" a="1"/>
  <c r="Z122" i="1"/>
  <c r="Y122" i="1" a="1"/>
  <c r="X122" i="1"/>
  <c r="W122" i="1" a="1"/>
  <c r="V122" i="1" a="1"/>
  <c r="U122" i="1" a="1"/>
  <c r="T122" i="1" a="1"/>
  <c r="S122" i="1" a="1"/>
  <c r="R122" i="1" a="1"/>
  <c r="Q122" i="1" a="1"/>
  <c r="P122" i="1" a="1"/>
  <c r="Z121" i="1"/>
  <c r="Y121" i="1" a="1"/>
  <c r="X121" i="1"/>
  <c r="W121" i="1" a="1"/>
  <c r="V121" i="1" a="1"/>
  <c r="U121" i="1" a="1"/>
  <c r="T121" i="1" a="1"/>
  <c r="S121" i="1" a="1"/>
  <c r="R121" i="1" a="1"/>
  <c r="Q121" i="1" a="1"/>
  <c r="P121" i="1" a="1"/>
  <c r="Z120" i="1"/>
  <c r="Y120" i="1" a="1"/>
  <c r="X120" i="1"/>
  <c r="W120" i="1" a="1"/>
  <c r="V120" i="1" a="1"/>
  <c r="U120" i="1" a="1"/>
  <c r="T120" i="1" a="1"/>
  <c r="S120" i="1" a="1"/>
  <c r="R120" i="1" a="1"/>
  <c r="Q120" i="1" a="1"/>
  <c r="P120" i="1" a="1"/>
  <c r="Z119" i="1"/>
  <c r="Y119" i="1" a="1"/>
  <c r="X119" i="1"/>
  <c r="W119" i="1" a="1"/>
  <c r="V119" i="1" a="1"/>
  <c r="U119" i="1" a="1"/>
  <c r="T119" i="1" a="1"/>
  <c r="S119" i="1" a="1"/>
  <c r="R119" i="1" a="1"/>
  <c r="Q119" i="1" a="1"/>
  <c r="P119" i="1" a="1"/>
  <c r="Z118" i="1"/>
  <c r="Y118" i="1" a="1"/>
  <c r="X118" i="1"/>
  <c r="W118" i="1" a="1"/>
  <c r="V118" i="1" a="1"/>
  <c r="U118" i="1" a="1"/>
  <c r="T118" i="1" a="1"/>
  <c r="S118" i="1" a="1"/>
  <c r="R118" i="1" a="1"/>
  <c r="Q118" i="1" a="1"/>
  <c r="P118" i="1" a="1"/>
  <c r="Z117" i="1"/>
  <c r="Y117" i="1" a="1"/>
  <c r="X117" i="1"/>
  <c r="W117" i="1" a="1"/>
  <c r="V117" i="1" a="1"/>
  <c r="U117" i="1" a="1"/>
  <c r="T117" i="1" a="1"/>
  <c r="S117" i="1" a="1"/>
  <c r="R117" i="1" a="1"/>
  <c r="Q117" i="1" a="1"/>
  <c r="P117" i="1" a="1"/>
  <c r="Z116" i="1"/>
  <c r="Y116" i="1" a="1"/>
  <c r="X116" i="1"/>
  <c r="W116" i="1" a="1"/>
  <c r="V116" i="1" a="1"/>
  <c r="U116" i="1" a="1"/>
  <c r="T116" i="1" a="1"/>
  <c r="S116" i="1" a="1"/>
  <c r="R116" i="1" a="1"/>
  <c r="Q116" i="1" a="1"/>
  <c r="P116" i="1" a="1"/>
  <c r="Z115" i="1"/>
  <c r="Y115" i="1" a="1"/>
  <c r="X115" i="1"/>
  <c r="W115" i="1" a="1"/>
  <c r="V115" i="1" a="1"/>
  <c r="U115" i="1" a="1"/>
  <c r="T115" i="1" a="1"/>
  <c r="S115" i="1" a="1"/>
  <c r="R115" i="1" a="1"/>
  <c r="Q115" i="1" a="1"/>
  <c r="P115" i="1" a="1"/>
  <c r="Z114" i="1"/>
  <c r="Y114" i="1" a="1"/>
  <c r="X114" i="1"/>
  <c r="W114" i="1" a="1"/>
  <c r="V114" i="1" a="1"/>
  <c r="U114" i="1" a="1"/>
  <c r="T114" i="1" a="1"/>
  <c r="S114" i="1" a="1"/>
  <c r="R114" i="1" a="1"/>
  <c r="Q114" i="1" a="1"/>
  <c r="P114" i="1" a="1"/>
  <c r="Z113" i="1"/>
  <c r="Y113" i="1" a="1"/>
  <c r="X113" i="1"/>
  <c r="W113" i="1" a="1"/>
  <c r="V113" i="1" a="1"/>
  <c r="U113" i="1" a="1"/>
  <c r="T113" i="1" a="1"/>
  <c r="S113" i="1" a="1"/>
  <c r="R113" i="1" a="1"/>
  <c r="Q113" i="1" a="1"/>
  <c r="P113" i="1" a="1"/>
  <c r="Z112" i="1"/>
  <c r="Y112" i="1" a="1"/>
  <c r="X112" i="1"/>
  <c r="W112" i="1" a="1"/>
  <c r="V112" i="1" a="1"/>
  <c r="U112" i="1" a="1"/>
  <c r="T112" i="1" a="1"/>
  <c r="S112" i="1" a="1"/>
  <c r="R112" i="1" a="1"/>
  <c r="Q112" i="1" a="1"/>
  <c r="P112" i="1" a="1"/>
  <c r="Z111" i="1"/>
  <c r="Y111" i="1" a="1"/>
  <c r="X111" i="1"/>
  <c r="W111" i="1" a="1"/>
  <c r="V111" i="1" a="1"/>
  <c r="U111" i="1" a="1"/>
  <c r="T111" i="1" a="1"/>
  <c r="S111" i="1" a="1"/>
  <c r="R111" i="1" a="1"/>
  <c r="Q111" i="1" a="1"/>
  <c r="P111" i="1" a="1"/>
  <c r="Z110" i="1"/>
  <c r="Y110" i="1" a="1"/>
  <c r="X110" i="1"/>
  <c r="W110" i="1" a="1"/>
  <c r="V110" i="1" a="1"/>
  <c r="U110" i="1" a="1"/>
  <c r="T110" i="1" a="1"/>
  <c r="S110" i="1" a="1"/>
  <c r="R110" i="1" a="1"/>
  <c r="Q110" i="1" a="1"/>
  <c r="P110" i="1" a="1"/>
  <c r="Z109" i="1"/>
  <c r="Y109" i="1" a="1"/>
  <c r="X109" i="1"/>
  <c r="W109" i="1" a="1"/>
  <c r="V109" i="1" a="1"/>
  <c r="U109" i="1" a="1"/>
  <c r="T109" i="1" a="1"/>
  <c r="S109" i="1" a="1"/>
  <c r="R109" i="1" a="1"/>
  <c r="Q109" i="1" a="1"/>
  <c r="P109" i="1" a="1"/>
  <c r="Z108" i="1"/>
  <c r="Y108" i="1" a="1"/>
  <c r="X108" i="1"/>
  <c r="W108" i="1" a="1"/>
  <c r="V108" i="1" a="1"/>
  <c r="U108" i="1" a="1"/>
  <c r="T108" i="1" a="1"/>
  <c r="S108" i="1" a="1"/>
  <c r="R108" i="1" a="1"/>
  <c r="Q108" i="1" a="1"/>
  <c r="P108" i="1" a="1"/>
  <c r="Z107" i="1"/>
  <c r="Y107" i="1" a="1"/>
  <c r="X107" i="1"/>
  <c r="W107" i="1" a="1"/>
  <c r="V107" i="1" a="1"/>
  <c r="U107" i="1" a="1"/>
  <c r="T107" i="1" a="1"/>
  <c r="S107" i="1" a="1"/>
  <c r="R107" i="1" a="1"/>
  <c r="Q107" i="1" a="1"/>
  <c r="P107" i="1" a="1"/>
  <c r="Z106" i="1"/>
  <c r="Y106" i="1" a="1"/>
  <c r="X106" i="1"/>
  <c r="W106" i="1" a="1"/>
  <c r="V106" i="1" a="1"/>
  <c r="U106" i="1" a="1"/>
  <c r="T106" i="1" a="1"/>
  <c r="S106" i="1" a="1"/>
  <c r="R106" i="1" a="1"/>
  <c r="Q106" i="1" a="1"/>
  <c r="P106" i="1" a="1"/>
  <c r="Z105" i="1"/>
  <c r="Y105" i="1" a="1"/>
  <c r="X105" i="1"/>
  <c r="W105" i="1" a="1"/>
  <c r="V105" i="1" a="1"/>
  <c r="U105" i="1" a="1"/>
  <c r="T105" i="1" a="1"/>
  <c r="S105" i="1" a="1"/>
  <c r="R105" i="1" a="1"/>
  <c r="Q105" i="1" a="1"/>
  <c r="P105" i="1" a="1"/>
  <c r="Z104" i="1"/>
  <c r="Y104" i="1" a="1"/>
  <c r="X104" i="1"/>
  <c r="W104" i="1" a="1"/>
  <c r="V104" i="1" a="1"/>
  <c r="U104" i="1" a="1"/>
  <c r="T104" i="1" a="1"/>
  <c r="S104" i="1" a="1"/>
  <c r="R104" i="1" a="1"/>
  <c r="Q104" i="1" a="1"/>
  <c r="P104" i="1" a="1"/>
  <c r="Z103" i="1"/>
  <c r="Y103" i="1" a="1"/>
  <c r="X103" i="1"/>
  <c r="W103" i="1" a="1"/>
  <c r="V103" i="1" a="1"/>
  <c r="U103" i="1" a="1"/>
  <c r="T103" i="1" a="1"/>
  <c r="S103" i="1" a="1"/>
  <c r="R103" i="1" a="1"/>
  <c r="Q103" i="1" a="1"/>
  <c r="P103" i="1" a="1"/>
  <c r="Z102" i="1"/>
  <c r="Y102" i="1" a="1"/>
  <c r="X102" i="1"/>
  <c r="W102" i="1" a="1"/>
  <c r="V102" i="1" a="1"/>
  <c r="U102" i="1" a="1"/>
  <c r="T102" i="1" a="1"/>
  <c r="S102" i="1" a="1"/>
  <c r="R102" i="1" a="1"/>
  <c r="Q102" i="1" a="1"/>
  <c r="P102" i="1" a="1"/>
  <c r="Z101" i="1"/>
  <c r="Y101" i="1" a="1"/>
  <c r="X101" i="1"/>
  <c r="W101" i="1" a="1"/>
  <c r="V101" i="1" a="1"/>
  <c r="U101" i="1" a="1"/>
  <c r="T101" i="1" a="1"/>
  <c r="S101" i="1" a="1"/>
  <c r="R101" i="1" a="1"/>
  <c r="Q101" i="1" a="1"/>
  <c r="P101" i="1" a="1"/>
  <c r="Z100" i="1"/>
  <c r="Y100" i="1" a="1"/>
  <c r="X100" i="1"/>
  <c r="W100" i="1" a="1"/>
  <c r="V100" i="1" a="1"/>
  <c r="U100" i="1" a="1"/>
  <c r="T100" i="1" a="1"/>
  <c r="S100" i="1" a="1"/>
  <c r="R100" i="1" a="1"/>
  <c r="Q100" i="1" a="1"/>
  <c r="P100" i="1" a="1"/>
  <c r="Z99" i="1"/>
  <c r="Y99" i="1" a="1"/>
  <c r="X99" i="1"/>
  <c r="W99" i="1" a="1"/>
  <c r="V99" i="1" a="1"/>
  <c r="U99" i="1" a="1"/>
  <c r="T99" i="1" a="1"/>
  <c r="S99" i="1" a="1"/>
  <c r="R99" i="1" a="1"/>
  <c r="Q99" i="1" a="1"/>
  <c r="P99" i="1" a="1"/>
  <c r="Z98" i="1"/>
  <c r="Y98" i="1" a="1"/>
  <c r="X98" i="1"/>
  <c r="W98" i="1" a="1"/>
  <c r="V98" i="1" a="1"/>
  <c r="U98" i="1" a="1"/>
  <c r="T98" i="1" a="1"/>
  <c r="S98" i="1" a="1"/>
  <c r="R98" i="1" a="1"/>
  <c r="Q98" i="1" a="1"/>
  <c r="P98" i="1" a="1"/>
  <c r="Z97" i="1"/>
  <c r="Y97" i="1" a="1"/>
  <c r="X97" i="1"/>
  <c r="W97" i="1" a="1"/>
  <c r="V97" i="1" a="1"/>
  <c r="U97" i="1" a="1"/>
  <c r="T97" i="1" a="1"/>
  <c r="S97" i="1" a="1"/>
  <c r="R97" i="1" a="1"/>
  <c r="Q97" i="1" a="1"/>
  <c r="P97" i="1" a="1"/>
  <c r="Z96" i="1"/>
  <c r="Y96" i="1" a="1"/>
  <c r="X96" i="1"/>
  <c r="W96" i="1" a="1"/>
  <c r="V96" i="1" a="1"/>
  <c r="U96" i="1" a="1"/>
  <c r="T96" i="1" a="1"/>
  <c r="S96" i="1" a="1"/>
  <c r="R96" i="1" a="1"/>
  <c r="Q96" i="1" a="1"/>
  <c r="P96" i="1" a="1"/>
  <c r="Z95" i="1"/>
  <c r="Y95" i="1" a="1"/>
  <c r="X95" i="1"/>
  <c r="W95" i="1" a="1"/>
  <c r="V95" i="1" a="1"/>
  <c r="U95" i="1" a="1"/>
  <c r="T95" i="1" a="1"/>
  <c r="S95" i="1" a="1"/>
  <c r="R95" i="1" a="1"/>
  <c r="Q95" i="1" a="1"/>
  <c r="P95" i="1" a="1"/>
  <c r="Z94" i="1"/>
  <c r="Y94" i="1" a="1"/>
  <c r="X94" i="1"/>
  <c r="W94" i="1" a="1"/>
  <c r="V94" i="1" a="1"/>
  <c r="U94" i="1" a="1"/>
  <c r="T94" i="1" a="1"/>
  <c r="S94" i="1" a="1"/>
  <c r="R94" i="1" a="1"/>
  <c r="Q94" i="1" a="1"/>
  <c r="P94" i="1" a="1"/>
  <c r="Z93" i="1"/>
  <c r="Y93" i="1" a="1"/>
  <c r="X93" i="1"/>
  <c r="W93" i="1" a="1"/>
  <c r="V93" i="1" a="1"/>
  <c r="U93" i="1" a="1"/>
  <c r="T93" i="1" a="1"/>
  <c r="S93" i="1" a="1"/>
  <c r="R93" i="1" a="1"/>
  <c r="Q93" i="1" a="1"/>
  <c r="P93" i="1" a="1"/>
  <c r="Z92" i="1"/>
  <c r="Y92" i="1" a="1"/>
  <c r="X92" i="1"/>
  <c r="W92" i="1" a="1"/>
  <c r="V92" i="1" a="1"/>
  <c r="U92" i="1" a="1"/>
  <c r="T92" i="1" a="1"/>
  <c r="S92" i="1" a="1"/>
  <c r="R92" i="1" a="1"/>
  <c r="Q92" i="1" a="1"/>
  <c r="P92" i="1" a="1"/>
  <c r="Z91" i="1"/>
  <c r="Y91" i="1" a="1"/>
  <c r="X91" i="1"/>
  <c r="W91" i="1" a="1"/>
  <c r="V91" i="1" a="1"/>
  <c r="U91" i="1" a="1"/>
  <c r="T91" i="1" a="1"/>
  <c r="S91" i="1" a="1"/>
  <c r="R91" i="1" a="1"/>
  <c r="Q91" i="1" a="1"/>
  <c r="P91" i="1" a="1"/>
  <c r="Z90" i="1"/>
  <c r="Y90" i="1" a="1"/>
  <c r="X90" i="1"/>
  <c r="W90" i="1" a="1"/>
  <c r="V90" i="1" a="1"/>
  <c r="U90" i="1" a="1"/>
  <c r="T90" i="1" a="1"/>
  <c r="S90" i="1" a="1"/>
  <c r="R90" i="1" a="1"/>
  <c r="Q90" i="1" a="1"/>
  <c r="P90" i="1" a="1"/>
  <c r="Z89" i="1"/>
  <c r="Y89" i="1" a="1"/>
  <c r="X89" i="1"/>
  <c r="W89" i="1" a="1"/>
  <c r="V89" i="1" a="1"/>
  <c r="U89" i="1" a="1"/>
  <c r="T89" i="1" a="1"/>
  <c r="S89" i="1" a="1"/>
  <c r="R89" i="1" a="1"/>
  <c r="Q89" i="1" a="1"/>
  <c r="P89" i="1" a="1"/>
  <c r="Z88" i="1"/>
  <c r="Y88" i="1" a="1"/>
  <c r="X88" i="1"/>
  <c r="W88" i="1" a="1"/>
  <c r="V88" i="1" a="1"/>
  <c r="U88" i="1" a="1"/>
  <c r="T88" i="1" a="1"/>
  <c r="S88" i="1" a="1"/>
  <c r="R88" i="1" a="1"/>
  <c r="Q88" i="1" a="1"/>
  <c r="P88" i="1" a="1"/>
  <c r="Z87" i="1"/>
  <c r="Y87" i="1" a="1"/>
  <c r="X87" i="1"/>
  <c r="W87" i="1" a="1"/>
  <c r="V87" i="1" a="1"/>
  <c r="U87" i="1" a="1"/>
  <c r="T87" i="1" a="1"/>
  <c r="S87" i="1" a="1"/>
  <c r="R87" i="1" a="1"/>
  <c r="Q87" i="1" a="1"/>
  <c r="P87" i="1" a="1"/>
  <c r="Z86" i="1"/>
  <c r="Y86" i="1" a="1"/>
  <c r="X86" i="1"/>
  <c r="W86" i="1" a="1"/>
  <c r="V86" i="1" a="1"/>
  <c r="U86" i="1" a="1"/>
  <c r="T86" i="1" a="1"/>
  <c r="S86" i="1" a="1"/>
  <c r="R86" i="1" a="1"/>
  <c r="Q86" i="1" a="1"/>
  <c r="P86" i="1" a="1"/>
  <c r="Z85" i="1"/>
  <c r="Y85" i="1" a="1"/>
  <c r="X85" i="1"/>
  <c r="W85" i="1" a="1"/>
  <c r="V85" i="1" a="1"/>
  <c r="U85" i="1" a="1"/>
  <c r="T85" i="1" a="1"/>
  <c r="S85" i="1" a="1"/>
  <c r="R85" i="1" a="1"/>
  <c r="Q85" i="1" a="1"/>
  <c r="P85" i="1" a="1"/>
  <c r="Z84" i="1"/>
  <c r="Y84" i="1" a="1"/>
  <c r="X84" i="1"/>
  <c r="W84" i="1" a="1"/>
  <c r="V84" i="1" a="1"/>
  <c r="U84" i="1" a="1"/>
  <c r="T84" i="1" a="1"/>
  <c r="S84" i="1" a="1"/>
  <c r="R84" i="1" a="1"/>
  <c r="Q84" i="1" a="1"/>
  <c r="P84" i="1" a="1"/>
  <c r="Z83" i="1"/>
  <c r="Y83" i="1" a="1"/>
  <c r="X83" i="1"/>
  <c r="W83" i="1" a="1"/>
  <c r="V83" i="1" a="1"/>
  <c r="U83" i="1" a="1"/>
  <c r="T83" i="1" a="1"/>
  <c r="S83" i="1" a="1"/>
  <c r="R83" i="1" a="1"/>
  <c r="Q83" i="1" a="1"/>
  <c r="P83" i="1" a="1"/>
  <c r="Z82" i="1"/>
  <c r="Y82" i="1" a="1"/>
  <c r="X82" i="1"/>
  <c r="W82" i="1" a="1"/>
  <c r="V82" i="1" a="1"/>
  <c r="U82" i="1" a="1"/>
  <c r="T82" i="1" a="1"/>
  <c r="S82" i="1" a="1"/>
  <c r="R82" i="1" a="1"/>
  <c r="Q82" i="1" a="1"/>
  <c r="P82" i="1" a="1"/>
  <c r="Z81" i="1"/>
  <c r="Y81" i="1" a="1"/>
  <c r="X81" i="1"/>
  <c r="W81" i="1" a="1"/>
  <c r="V81" i="1" a="1"/>
  <c r="U81" i="1" a="1"/>
  <c r="T81" i="1" a="1"/>
  <c r="S81" i="1" a="1"/>
  <c r="R81" i="1" a="1"/>
  <c r="Q81" i="1" a="1"/>
  <c r="P81" i="1" a="1"/>
  <c r="Z80" i="1"/>
  <c r="Y80" i="1" a="1"/>
  <c r="X80" i="1"/>
  <c r="W80" i="1" a="1"/>
  <c r="V80" i="1" a="1"/>
  <c r="U80" i="1" a="1"/>
  <c r="T80" i="1" a="1"/>
  <c r="S80" i="1" a="1"/>
  <c r="R80" i="1" a="1"/>
  <c r="Q80" i="1" a="1"/>
  <c r="P80" i="1" a="1"/>
  <c r="Z79" i="1"/>
  <c r="Y79" i="1" a="1"/>
  <c r="X79" i="1"/>
  <c r="W79" i="1" a="1"/>
  <c r="V79" i="1" a="1"/>
  <c r="U79" i="1" a="1"/>
  <c r="T79" i="1" a="1"/>
  <c r="S79" i="1" a="1"/>
  <c r="R79" i="1" a="1"/>
  <c r="Q79" i="1" a="1"/>
  <c r="P79" i="1" a="1"/>
  <c r="Z78" i="1"/>
  <c r="Y78" i="1" a="1"/>
  <c r="X78" i="1"/>
  <c r="W78" i="1" a="1"/>
  <c r="V78" i="1" a="1"/>
  <c r="U78" i="1" a="1"/>
  <c r="T78" i="1" a="1"/>
  <c r="S78" i="1" a="1"/>
  <c r="R78" i="1" a="1"/>
  <c r="Q78" i="1" a="1"/>
  <c r="P78" i="1" a="1"/>
  <c r="Z77" i="1"/>
  <c r="Y77" i="1" a="1"/>
  <c r="X77" i="1"/>
  <c r="W77" i="1" a="1"/>
  <c r="V77" i="1" a="1"/>
  <c r="U77" i="1" a="1"/>
  <c r="T77" i="1" a="1"/>
  <c r="S77" i="1" a="1"/>
  <c r="R77" i="1" a="1"/>
  <c r="Q77" i="1" a="1"/>
  <c r="P77" i="1" a="1"/>
  <c r="Z76" i="1"/>
  <c r="Y76" i="1" a="1"/>
  <c r="X76" i="1"/>
  <c r="W76" i="1" a="1"/>
  <c r="V76" i="1" a="1"/>
  <c r="U76" i="1" a="1"/>
  <c r="T76" i="1" a="1"/>
  <c r="S76" i="1" a="1"/>
  <c r="R76" i="1" a="1"/>
  <c r="Q76" i="1" a="1"/>
  <c r="P76" i="1" a="1"/>
  <c r="Z75" i="1"/>
  <c r="Y75" i="1" a="1"/>
  <c r="X75" i="1"/>
  <c r="W75" i="1" a="1"/>
  <c r="V75" i="1" a="1"/>
  <c r="U75" i="1" a="1"/>
  <c r="T75" i="1" a="1"/>
  <c r="S75" i="1" a="1"/>
  <c r="R75" i="1" a="1"/>
  <c r="Q75" i="1" a="1"/>
  <c r="P75" i="1" a="1"/>
  <c r="Z74" i="1"/>
  <c r="Y74" i="1" a="1"/>
  <c r="X74" i="1"/>
  <c r="W74" i="1" a="1"/>
  <c r="V74" i="1" a="1"/>
  <c r="U74" i="1" a="1"/>
  <c r="T74" i="1" a="1"/>
  <c r="S74" i="1" a="1"/>
  <c r="R74" i="1" a="1"/>
  <c r="Q74" i="1" a="1"/>
  <c r="P74" i="1" a="1"/>
  <c r="Z73" i="1"/>
  <c r="Y73" i="1" a="1"/>
  <c r="X73" i="1"/>
  <c r="W73" i="1" a="1"/>
  <c r="V73" i="1" a="1"/>
  <c r="U73" i="1" a="1"/>
  <c r="T73" i="1" a="1"/>
  <c r="S73" i="1" a="1"/>
  <c r="R73" i="1" a="1"/>
  <c r="Q73" i="1" a="1"/>
  <c r="P73" i="1" a="1"/>
  <c r="Z72" i="1"/>
  <c r="Y72" i="1" a="1"/>
  <c r="X72" i="1"/>
  <c r="W72" i="1" a="1"/>
  <c r="V72" i="1" a="1"/>
  <c r="U72" i="1" a="1"/>
  <c r="T72" i="1" a="1"/>
  <c r="S72" i="1" a="1"/>
  <c r="R72" i="1" a="1"/>
  <c r="Q72" i="1" a="1"/>
  <c r="P72" i="1" a="1"/>
  <c r="Z71" i="1"/>
  <c r="Y71" i="1" a="1"/>
  <c r="X71" i="1"/>
  <c r="W71" i="1" a="1"/>
  <c r="V71" i="1" a="1"/>
  <c r="U71" i="1" a="1"/>
  <c r="T71" i="1" a="1"/>
  <c r="S71" i="1" a="1"/>
  <c r="R71" i="1" a="1"/>
  <c r="Q71" i="1" a="1"/>
  <c r="P71" i="1" a="1"/>
  <c r="Z70" i="1"/>
  <c r="Y70" i="1" a="1"/>
  <c r="X70" i="1"/>
  <c r="W70" i="1" a="1"/>
  <c r="V70" i="1" a="1"/>
  <c r="U70" i="1" a="1"/>
  <c r="T70" i="1" a="1"/>
  <c r="S70" i="1" a="1"/>
  <c r="R70" i="1" a="1"/>
  <c r="Q70" i="1" a="1"/>
  <c r="P70" i="1" a="1"/>
  <c r="Z69" i="1"/>
  <c r="Y69" i="1" a="1"/>
  <c r="X69" i="1"/>
  <c r="W69" i="1" a="1"/>
  <c r="V69" i="1" a="1"/>
  <c r="U69" i="1" a="1"/>
  <c r="T69" i="1" a="1"/>
  <c r="S69" i="1" a="1"/>
  <c r="R69" i="1" a="1"/>
  <c r="Q69" i="1" a="1"/>
  <c r="P69" i="1" a="1"/>
  <c r="Z68" i="1"/>
  <c r="Y68" i="1" a="1"/>
  <c r="X68" i="1"/>
  <c r="W68" i="1" a="1"/>
  <c r="V68" i="1" a="1"/>
  <c r="U68" i="1" a="1"/>
  <c r="T68" i="1" a="1"/>
  <c r="S68" i="1" a="1"/>
  <c r="R68" i="1" a="1"/>
  <c r="Q68" i="1" a="1"/>
  <c r="P68" i="1" a="1"/>
  <c r="Z67" i="1"/>
  <c r="Y67" i="1" a="1"/>
  <c r="X67" i="1"/>
  <c r="W67" i="1" a="1"/>
  <c r="V67" i="1" a="1"/>
  <c r="U67" i="1" a="1"/>
  <c r="T67" i="1" a="1"/>
  <c r="S67" i="1" a="1"/>
  <c r="R67" i="1" a="1"/>
  <c r="Q67" i="1" a="1"/>
  <c r="P67" i="1" a="1"/>
  <c r="Z66" i="1"/>
  <c r="Y66" i="1" a="1"/>
  <c r="X66" i="1"/>
  <c r="W66" i="1" a="1"/>
  <c r="V66" i="1" a="1"/>
  <c r="U66" i="1" a="1"/>
  <c r="T66" i="1" a="1"/>
  <c r="S66" i="1" a="1"/>
  <c r="R66" i="1" a="1"/>
  <c r="Q66" i="1" a="1"/>
  <c r="P66" i="1" a="1"/>
  <c r="Z65" i="1"/>
  <c r="Y65" i="1" a="1"/>
  <c r="X65" i="1"/>
  <c r="W65" i="1" a="1"/>
  <c r="V65" i="1" a="1"/>
  <c r="U65" i="1" a="1"/>
  <c r="T65" i="1" a="1"/>
  <c r="S65" i="1" a="1"/>
  <c r="R65" i="1" a="1"/>
  <c r="Q65" i="1" a="1"/>
  <c r="P65" i="1" a="1"/>
  <c r="Z64" i="1"/>
  <c r="Y64" i="1" a="1"/>
  <c r="X64" i="1"/>
  <c r="W64" i="1" a="1"/>
  <c r="V64" i="1" a="1"/>
  <c r="U64" i="1" a="1"/>
  <c r="T64" i="1" a="1"/>
  <c r="S64" i="1" a="1"/>
  <c r="R64" i="1" a="1"/>
  <c r="Q64" i="1" a="1"/>
  <c r="P64" i="1" a="1"/>
  <c r="Z63" i="1"/>
  <c r="Y63" i="1" a="1"/>
  <c r="X63" i="1"/>
  <c r="W63" i="1" a="1"/>
  <c r="V63" i="1" a="1"/>
  <c r="U63" i="1" a="1"/>
  <c r="T63" i="1" a="1"/>
  <c r="S63" i="1" a="1"/>
  <c r="R63" i="1" a="1"/>
  <c r="Q63" i="1" a="1"/>
  <c r="P63" i="1" a="1"/>
  <c r="Z62" i="1"/>
  <c r="Y62" i="1" a="1"/>
  <c r="X62" i="1"/>
  <c r="W62" i="1" a="1"/>
  <c r="V62" i="1" a="1"/>
  <c r="U62" i="1" a="1"/>
  <c r="T62" i="1" a="1"/>
  <c r="S62" i="1" a="1"/>
  <c r="R62" i="1" a="1"/>
  <c r="Q62" i="1" a="1"/>
  <c r="P62" i="1" a="1"/>
  <c r="Z61" i="1"/>
  <c r="Y61" i="1" a="1"/>
  <c r="X61" i="1"/>
  <c r="W61" i="1" a="1"/>
  <c r="V61" i="1" a="1"/>
  <c r="U61" i="1" a="1"/>
  <c r="T61" i="1" a="1"/>
  <c r="S61" i="1" a="1"/>
  <c r="R61" i="1" a="1"/>
  <c r="Q61" i="1" a="1"/>
  <c r="P61" i="1" a="1"/>
  <c r="Z60" i="1"/>
  <c r="Y60" i="1" a="1"/>
  <c r="X60" i="1"/>
  <c r="W60" i="1" a="1"/>
  <c r="V60" i="1" a="1"/>
  <c r="U60" i="1" a="1"/>
  <c r="T60" i="1" a="1"/>
  <c r="S60" i="1" a="1"/>
  <c r="R60" i="1" a="1"/>
  <c r="Q60" i="1" a="1"/>
  <c r="P60" i="1" a="1"/>
  <c r="Z59" i="1"/>
  <c r="Y59" i="1" a="1"/>
  <c r="X59" i="1"/>
  <c r="W59" i="1" a="1"/>
  <c r="V59" i="1" a="1"/>
  <c r="U59" i="1" a="1"/>
  <c r="T59" i="1" a="1"/>
  <c r="S59" i="1" a="1"/>
  <c r="R59" i="1" a="1"/>
  <c r="Q59" i="1" a="1"/>
  <c r="P59" i="1" a="1"/>
  <c r="Z58" i="1"/>
  <c r="Y58" i="1" a="1"/>
  <c r="X58" i="1"/>
  <c r="W58" i="1" a="1"/>
  <c r="V58" i="1" a="1"/>
  <c r="U58" i="1" a="1"/>
  <c r="T58" i="1" a="1"/>
  <c r="S58" i="1" a="1"/>
  <c r="R58" i="1" a="1"/>
  <c r="Q58" i="1" a="1"/>
  <c r="P58" i="1" a="1"/>
  <c r="Z57" i="1"/>
  <c r="Y57" i="1" a="1"/>
  <c r="X57" i="1"/>
  <c r="W57" i="1" a="1"/>
  <c r="V57" i="1" a="1"/>
  <c r="U57" i="1" a="1"/>
  <c r="T57" i="1" a="1"/>
  <c r="S57" i="1" a="1"/>
  <c r="R57" i="1" a="1"/>
  <c r="Q57" i="1" a="1"/>
  <c r="P57" i="1" a="1"/>
  <c r="Z56" i="1"/>
  <c r="Y56" i="1" a="1"/>
  <c r="X56" i="1"/>
  <c r="W56" i="1" a="1"/>
  <c r="V56" i="1" a="1"/>
  <c r="U56" i="1" a="1"/>
  <c r="T56" i="1" a="1"/>
  <c r="S56" i="1" a="1"/>
  <c r="R56" i="1" a="1"/>
  <c r="Q56" i="1" a="1"/>
  <c r="P56" i="1" a="1"/>
  <c r="Z55" i="1"/>
  <c r="Y55" i="1" a="1"/>
  <c r="X55" i="1"/>
  <c r="W55" i="1" a="1"/>
  <c r="V55" i="1" a="1"/>
  <c r="U55" i="1" a="1"/>
  <c r="T55" i="1" a="1"/>
  <c r="S55" i="1" a="1"/>
  <c r="R55" i="1" a="1"/>
  <c r="Q55" i="1" a="1"/>
  <c r="P55" i="1" a="1"/>
  <c r="Z54" i="1"/>
  <c r="Y54" i="1" a="1"/>
  <c r="X54" i="1"/>
  <c r="W54" i="1" a="1"/>
  <c r="V54" i="1" a="1"/>
  <c r="U54" i="1" a="1"/>
  <c r="T54" i="1" a="1"/>
  <c r="S54" i="1" a="1"/>
  <c r="R54" i="1" a="1"/>
  <c r="Q54" i="1" a="1"/>
  <c r="P54" i="1" a="1"/>
  <c r="Z53" i="1"/>
  <c r="Y53" i="1" a="1"/>
  <c r="X53" i="1"/>
  <c r="W53" i="1" a="1"/>
  <c r="V53" i="1" a="1"/>
  <c r="U53" i="1" a="1"/>
  <c r="T53" i="1" a="1"/>
  <c r="S53" i="1" a="1"/>
  <c r="R53" i="1" a="1"/>
  <c r="Q53" i="1" a="1"/>
  <c r="P53" i="1" a="1"/>
  <c r="Z52" i="1"/>
  <c r="Y52" i="1" a="1"/>
  <c r="X52" i="1"/>
  <c r="W52" i="1" a="1"/>
  <c r="V52" i="1" a="1"/>
  <c r="U52" i="1" a="1"/>
  <c r="T52" i="1" a="1"/>
  <c r="S52" i="1" a="1"/>
  <c r="R52" i="1" a="1"/>
  <c r="Q52" i="1" a="1"/>
  <c r="P52" i="1" a="1"/>
  <c r="Z51" i="1"/>
  <c r="Y51" i="1" a="1"/>
  <c r="X51" i="1"/>
  <c r="W51" i="1" a="1"/>
  <c r="V51" i="1" a="1"/>
  <c r="U51" i="1" a="1"/>
  <c r="T51" i="1" a="1"/>
  <c r="S51" i="1" a="1"/>
  <c r="R51" i="1" a="1"/>
  <c r="Q51" i="1" a="1"/>
  <c r="P51" i="1" a="1"/>
  <c r="Z50" i="1"/>
  <c r="Y50" i="1" a="1"/>
  <c r="X50" i="1"/>
  <c r="W50" i="1" a="1"/>
  <c r="V50" i="1" a="1"/>
  <c r="U50" i="1" a="1"/>
  <c r="T50" i="1" a="1"/>
  <c r="S50" i="1" a="1"/>
  <c r="R50" i="1" a="1"/>
  <c r="Q50" i="1" a="1"/>
  <c r="P50" i="1" a="1"/>
  <c r="Z49" i="1"/>
  <c r="Y49" i="1" a="1"/>
  <c r="X49" i="1"/>
  <c r="W49" i="1" a="1"/>
  <c r="V49" i="1" a="1"/>
  <c r="U49" i="1" a="1"/>
  <c r="T49" i="1" a="1"/>
  <c r="S49" i="1" a="1"/>
  <c r="R49" i="1" a="1"/>
  <c r="R9" i="1" s="1"/>
  <c r="N13" i="2" s="1"/>
  <c r="Q49" i="1" a="1"/>
  <c r="P49" i="1" a="1"/>
  <c r="Z48" i="1"/>
  <c r="Y48" i="1" a="1"/>
  <c r="X48" i="1"/>
  <c r="W48" i="1" a="1"/>
  <c r="V48" i="1" a="1"/>
  <c r="U48" i="1" a="1"/>
  <c r="T48" i="1" a="1"/>
  <c r="S48" i="1" a="1"/>
  <c r="R48" i="1" a="1"/>
  <c r="Q48" i="1" a="1"/>
  <c r="P48" i="1" a="1"/>
  <c r="Z47" i="1"/>
  <c r="Y47" i="1" a="1"/>
  <c r="X47" i="1"/>
  <c r="W47" i="1" a="1"/>
  <c r="V47" i="1" a="1"/>
  <c r="U47" i="1" a="1"/>
  <c r="T47" i="1" a="1"/>
  <c r="S47" i="1" a="1"/>
  <c r="R47" i="1" a="1"/>
  <c r="Q47" i="1" a="1"/>
  <c r="P47" i="1" a="1"/>
  <c r="Z46" i="1"/>
  <c r="Y46" i="1" a="1"/>
  <c r="X46" i="1"/>
  <c r="W46" i="1" a="1"/>
  <c r="V46" i="1" a="1"/>
  <c r="U46" i="1" a="1"/>
  <c r="T46" i="1" a="1"/>
  <c r="S46" i="1" a="1"/>
  <c r="R46" i="1" a="1"/>
  <c r="Q46" i="1" a="1"/>
  <c r="P46" i="1" a="1"/>
  <c r="Z45" i="1"/>
  <c r="Y45" i="1" a="1"/>
  <c r="X45" i="1"/>
  <c r="W45" i="1" a="1"/>
  <c r="V45" i="1" a="1"/>
  <c r="U45" i="1" a="1"/>
  <c r="T45" i="1" a="1"/>
  <c r="S45" i="1" a="1"/>
  <c r="R45" i="1" a="1"/>
  <c r="Q45" i="1" a="1"/>
  <c r="P45" i="1" a="1"/>
  <c r="Z44" i="1"/>
  <c r="Y44" i="1" a="1"/>
  <c r="X44" i="1"/>
  <c r="W44" i="1" a="1"/>
  <c r="V44" i="1" a="1"/>
  <c r="U44" i="1" a="1"/>
  <c r="T44" i="1" a="1"/>
  <c r="S44" i="1" a="1"/>
  <c r="R44" i="1" a="1"/>
  <c r="Q44" i="1" a="1"/>
  <c r="P44" i="1" a="1"/>
  <c r="Z43" i="1"/>
  <c r="Y43" i="1" a="1"/>
  <c r="X43" i="1"/>
  <c r="W43" i="1" a="1"/>
  <c r="V43" i="1" a="1"/>
  <c r="U43" i="1" a="1"/>
  <c r="T43" i="1" a="1"/>
  <c r="S43" i="1" a="1"/>
  <c r="R43" i="1" a="1"/>
  <c r="Q43" i="1" a="1"/>
  <c r="P43" i="1" a="1"/>
  <c r="Z42" i="1"/>
  <c r="Y42" i="1" a="1"/>
  <c r="X42" i="1"/>
  <c r="W42" i="1" a="1"/>
  <c r="V42" i="1" a="1"/>
  <c r="U42" i="1" a="1"/>
  <c r="T42" i="1" a="1"/>
  <c r="S42" i="1" a="1"/>
  <c r="R42" i="1" a="1"/>
  <c r="Q42" i="1" a="1"/>
  <c r="P42" i="1" a="1"/>
  <c r="Z41" i="1"/>
  <c r="Y41" i="1" a="1"/>
  <c r="X41" i="1"/>
  <c r="W41" i="1" a="1"/>
  <c r="V41" i="1" a="1"/>
  <c r="U41" i="1" a="1"/>
  <c r="T41" i="1" a="1"/>
  <c r="S41" i="1" a="1"/>
  <c r="R41" i="1" a="1"/>
  <c r="Q41" i="1" a="1"/>
  <c r="P41" i="1" a="1"/>
  <c r="Z40" i="1"/>
  <c r="Y40" i="1" a="1"/>
  <c r="X40" i="1"/>
  <c r="W40" i="1" a="1"/>
  <c r="V40" i="1" a="1"/>
  <c r="U40" i="1" a="1"/>
  <c r="T40" i="1" a="1"/>
  <c r="S40" i="1" a="1"/>
  <c r="R40" i="1" a="1"/>
  <c r="Q40" i="1" a="1"/>
  <c r="P40" i="1" a="1"/>
  <c r="Z39" i="1"/>
  <c r="Y39" i="1" a="1"/>
  <c r="X39" i="1"/>
  <c r="W39" i="1" a="1"/>
  <c r="V39" i="1" a="1"/>
  <c r="U39" i="1" a="1"/>
  <c r="T39" i="1" a="1"/>
  <c r="S39" i="1" a="1"/>
  <c r="R39" i="1" a="1"/>
  <c r="Q39" i="1" a="1"/>
  <c r="P39" i="1" a="1"/>
  <c r="Z38" i="1"/>
  <c r="Y38" i="1" a="1"/>
  <c r="X38" i="1"/>
  <c r="W38" i="1" a="1"/>
  <c r="V38" i="1" a="1"/>
  <c r="U38" i="1" a="1"/>
  <c r="T38" i="1" a="1"/>
  <c r="S38" i="1" a="1"/>
  <c r="R38" i="1" a="1"/>
  <c r="Q38" i="1" a="1"/>
  <c r="P38" i="1" a="1"/>
  <c r="Z37" i="1"/>
  <c r="Y37" i="1" a="1"/>
  <c r="X37" i="1"/>
  <c r="W37" i="1" a="1"/>
  <c r="V37" i="1" a="1"/>
  <c r="U37" i="1" a="1"/>
  <c r="T37" i="1" a="1"/>
  <c r="S37" i="1" a="1"/>
  <c r="R37" i="1" a="1"/>
  <c r="Q37" i="1" a="1"/>
  <c r="P37" i="1" a="1"/>
  <c r="Z36" i="1"/>
  <c r="Y36" i="1" a="1"/>
  <c r="X36" i="1"/>
  <c r="W36" i="1" a="1"/>
  <c r="V36" i="1" a="1"/>
  <c r="U36" i="1" a="1"/>
  <c r="T36" i="1" a="1"/>
  <c r="S36" i="1" a="1"/>
  <c r="R36" i="1" a="1"/>
  <c r="Q36" i="1" a="1"/>
  <c r="P36" i="1" a="1"/>
  <c r="Z35" i="1"/>
  <c r="Y35" i="1" a="1"/>
  <c r="X35" i="1"/>
  <c r="W35" i="1" a="1"/>
  <c r="V35" i="1" a="1"/>
  <c r="U35" i="1" a="1"/>
  <c r="T35" i="1" a="1"/>
  <c r="S35" i="1" a="1"/>
  <c r="R35" i="1" a="1"/>
  <c r="Q35" i="1" a="1"/>
  <c r="P35" i="1" a="1"/>
  <c r="Z34" i="1"/>
  <c r="Y34" i="1" a="1"/>
  <c r="X34" i="1"/>
  <c r="W34" i="1" a="1"/>
  <c r="V34" i="1" a="1"/>
  <c r="U34" i="1" a="1"/>
  <c r="T34" i="1" a="1"/>
  <c r="S34" i="1" a="1"/>
  <c r="R34" i="1" a="1"/>
  <c r="Q34" i="1" a="1"/>
  <c r="P34" i="1" a="1"/>
  <c r="Z33" i="1"/>
  <c r="Y33" i="1" a="1"/>
  <c r="X33" i="1"/>
  <c r="W33" i="1" a="1"/>
  <c r="V33" i="1" a="1"/>
  <c r="U33" i="1" a="1"/>
  <c r="T33" i="1" a="1"/>
  <c r="S33" i="1" a="1"/>
  <c r="R33" i="1" a="1"/>
  <c r="Q33" i="1" a="1"/>
  <c r="P33" i="1" a="1"/>
  <c r="Z32" i="1"/>
  <c r="Y32" i="1" a="1"/>
  <c r="X32" i="1"/>
  <c r="W32" i="1" a="1"/>
  <c r="V32" i="1" a="1"/>
  <c r="U32" i="1" a="1"/>
  <c r="T32" i="1" a="1"/>
  <c r="S32" i="1" a="1"/>
  <c r="R32" i="1" a="1"/>
  <c r="Q32" i="1" a="1"/>
  <c r="P32" i="1" a="1"/>
  <c r="Z31" i="1"/>
  <c r="Y31" i="1" a="1"/>
  <c r="X31" i="1"/>
  <c r="W31" i="1" a="1"/>
  <c r="V31" i="1" a="1"/>
  <c r="U31" i="1" a="1"/>
  <c r="T31" i="1" a="1"/>
  <c r="S31" i="1" a="1"/>
  <c r="R31" i="1" a="1"/>
  <c r="Q31" i="1" a="1"/>
  <c r="P31" i="1" a="1"/>
  <c r="Z30" i="1"/>
  <c r="Y30" i="1" a="1"/>
  <c r="X30" i="1"/>
  <c r="W30" i="1" a="1"/>
  <c r="V30" i="1" a="1"/>
  <c r="U30" i="1" a="1"/>
  <c r="T30" i="1" a="1"/>
  <c r="S30" i="1" a="1"/>
  <c r="R30" i="1" a="1"/>
  <c r="Q30" i="1" a="1"/>
  <c r="P30" i="1" a="1"/>
  <c r="Z29" i="1"/>
  <c r="Y29" i="1" a="1"/>
  <c r="X29" i="1"/>
  <c r="W29" i="1" a="1"/>
  <c r="V29" i="1" a="1"/>
  <c r="U29" i="1" a="1"/>
  <c r="T29" i="1" a="1"/>
  <c r="S29" i="1" a="1"/>
  <c r="R29" i="1" a="1"/>
  <c r="Q29" i="1" a="1"/>
  <c r="P29" i="1" a="1"/>
  <c r="Z28" i="1"/>
  <c r="Y28" i="1" a="1"/>
  <c r="X28" i="1"/>
  <c r="W28" i="1" a="1"/>
  <c r="V28" i="1" a="1"/>
  <c r="U28" i="1" a="1"/>
  <c r="T28" i="1" a="1"/>
  <c r="S28" i="1" a="1"/>
  <c r="R28" i="1" a="1"/>
  <c r="Q28" i="1" a="1"/>
  <c r="P28" i="1" a="1"/>
  <c r="Z27" i="1"/>
  <c r="Y27" i="1" a="1"/>
  <c r="X27" i="1"/>
  <c r="W27" i="1" a="1"/>
  <c r="V27" i="1" a="1"/>
  <c r="U27" i="1" a="1"/>
  <c r="T27" i="1" a="1"/>
  <c r="S27" i="1" a="1"/>
  <c r="R27" i="1" a="1"/>
  <c r="Q27" i="1" a="1"/>
  <c r="P27" i="1" a="1"/>
  <c r="Z26" i="1"/>
  <c r="Y26" i="1" a="1"/>
  <c r="X26" i="1"/>
  <c r="W26" i="1" a="1"/>
  <c r="V26" i="1" a="1"/>
  <c r="U26" i="1" a="1"/>
  <c r="T26" i="1" a="1"/>
  <c r="S26" i="1" a="1"/>
  <c r="R26" i="1" a="1"/>
  <c r="Q26" i="1" a="1"/>
  <c r="P26" i="1" a="1"/>
  <c r="Z25" i="1"/>
  <c r="Y25" i="1" a="1"/>
  <c r="X25" i="1"/>
  <c r="W25" i="1" a="1"/>
  <c r="V25" i="1" a="1"/>
  <c r="U25" i="1" a="1"/>
  <c r="T25" i="1" a="1"/>
  <c r="S25" i="1" a="1"/>
  <c r="R25" i="1" a="1"/>
  <c r="Q25" i="1" a="1"/>
  <c r="P25" i="1" a="1"/>
  <c r="Z24" i="1"/>
  <c r="Y24" i="1" a="1"/>
  <c r="X24" i="1"/>
  <c r="W24" i="1" a="1"/>
  <c r="V24" i="1" a="1"/>
  <c r="U24" i="1" a="1"/>
  <c r="T24" i="1" a="1"/>
  <c r="S24" i="1" a="1"/>
  <c r="R24" i="1" a="1"/>
  <c r="Q24" i="1" a="1"/>
  <c r="P24" i="1" a="1"/>
  <c r="Z23" i="1"/>
  <c r="Y23" i="1" a="1"/>
  <c r="X23" i="1"/>
  <c r="W23" i="1" a="1"/>
  <c r="V23" i="1" a="1"/>
  <c r="U23" i="1" a="1"/>
  <c r="T23" i="1" a="1"/>
  <c r="S23" i="1" a="1"/>
  <c r="R23" i="1" a="1"/>
  <c r="Q23" i="1" a="1"/>
  <c r="P23" i="1" a="1"/>
  <c r="Z22" i="1"/>
  <c r="Y22" i="1" a="1"/>
  <c r="X22" i="1"/>
  <c r="W22" i="1" a="1"/>
  <c r="V22" i="1" a="1"/>
  <c r="U22" i="1" a="1"/>
  <c r="T22" i="1" a="1"/>
  <c r="S22" i="1" a="1"/>
  <c r="R22" i="1" a="1"/>
  <c r="Q22" i="1" a="1"/>
  <c r="P22" i="1" a="1"/>
  <c r="Z21" i="1"/>
  <c r="Y21" i="1" a="1"/>
  <c r="X21" i="1"/>
  <c r="W21" i="1" a="1"/>
  <c r="V21" i="1" a="1"/>
  <c r="U21" i="1" a="1"/>
  <c r="T21" i="1" a="1"/>
  <c r="S21" i="1" a="1"/>
  <c r="R21" i="1" a="1"/>
  <c r="Q21" i="1" a="1"/>
  <c r="P21" i="1" a="1"/>
  <c r="Z20" i="1"/>
  <c r="Y20" i="1" a="1"/>
  <c r="X20" i="1"/>
  <c r="W20" i="1" a="1"/>
  <c r="V20" i="1" a="1"/>
  <c r="U20" i="1" a="1"/>
  <c r="T20" i="1" a="1"/>
  <c r="S20" i="1" a="1"/>
  <c r="R20" i="1" a="1"/>
  <c r="Q20" i="1" a="1"/>
  <c r="P20" i="1" a="1"/>
  <c r="Z19" i="1"/>
  <c r="Y19" i="1" a="1"/>
  <c r="X19" i="1"/>
  <c r="W19" i="1" a="1"/>
  <c r="V19" i="1" a="1"/>
  <c r="U19" i="1" a="1"/>
  <c r="T19" i="1" a="1"/>
  <c r="S19" i="1" a="1"/>
  <c r="R19" i="1" a="1"/>
  <c r="Q19" i="1" a="1"/>
  <c r="P19" i="1" a="1"/>
  <c r="Z18" i="1"/>
  <c r="Y18" i="1" a="1"/>
  <c r="X18" i="1"/>
  <c r="W18" i="1" a="1"/>
  <c r="V18" i="1" a="1"/>
  <c r="U18" i="1" a="1"/>
  <c r="T18" i="1" a="1"/>
  <c r="S18" i="1" a="1"/>
  <c r="R18" i="1" a="1"/>
  <c r="Q18" i="1" a="1"/>
  <c r="P18" i="1" a="1"/>
  <c r="Z17" i="1"/>
  <c r="Y17" i="1" a="1"/>
  <c r="X17" i="1"/>
  <c r="W17" i="1" a="1"/>
  <c r="V17" i="1" a="1"/>
  <c r="U17" i="1" a="1"/>
  <c r="T17" i="1" a="1"/>
  <c r="S17" i="1" a="1"/>
  <c r="R17" i="1" a="1"/>
  <c r="Q17" i="1" a="1"/>
  <c r="P17" i="1" a="1"/>
  <c r="Z16" i="1"/>
  <c r="Y16" i="1" a="1"/>
  <c r="X16" i="1"/>
  <c r="W16" i="1" a="1"/>
  <c r="V16" i="1" a="1"/>
  <c r="U16" i="1" a="1"/>
  <c r="T16" i="1" a="1"/>
  <c r="S16" i="1" a="1"/>
  <c r="R16" i="1" a="1"/>
  <c r="Q16" i="1" a="1"/>
  <c r="P16" i="1" a="1"/>
  <c r="Z15" i="1"/>
  <c r="Y15" i="1" a="1"/>
  <c r="X15" i="1"/>
  <c r="W15" i="1" a="1"/>
  <c r="V15" i="1" a="1"/>
  <c r="U15" i="1" a="1"/>
  <c r="U9" i="1" s="1"/>
  <c r="N16" i="2" s="1"/>
  <c r="T15" i="1" a="1"/>
  <c r="S15" i="1" a="1"/>
  <c r="R15" i="1" a="1"/>
  <c r="Q15" i="1" a="1"/>
  <c r="P15" i="1" a="1"/>
  <c r="Z14" i="1"/>
  <c r="Y14" i="1" a="1"/>
  <c r="X14" i="1"/>
  <c r="W14" i="1" a="1"/>
  <c r="V14" i="1" a="1"/>
  <c r="U14" i="1" a="1"/>
  <c r="T14" i="1" a="1"/>
  <c r="S14" i="1" a="1"/>
  <c r="R14" i="1" a="1"/>
  <c r="Q14" i="1" a="1"/>
  <c r="P14" i="1" a="1"/>
  <c r="Z13" i="1"/>
  <c r="Y13" i="1" a="1"/>
  <c r="X13" i="1"/>
  <c r="W13" i="1" a="1"/>
  <c r="V13" i="1" a="1"/>
  <c r="U13" i="1" a="1"/>
  <c r="T13" i="1" a="1"/>
  <c r="S13" i="1" a="1"/>
  <c r="R13" i="1" a="1"/>
  <c r="Q13" i="1" a="1"/>
  <c r="P13" i="1" a="1"/>
  <c r="Z12" i="1"/>
  <c r="Y12" i="1" a="1"/>
  <c r="X12" i="1"/>
  <c r="W12" i="1" a="1"/>
  <c r="V12" i="1" a="1"/>
  <c r="U12" i="1" a="1"/>
  <c r="T12" i="1" a="1"/>
  <c r="S12" i="1" a="1"/>
  <c r="R12" i="1" a="1"/>
  <c r="Q12" i="1" a="1"/>
  <c r="P12" i="1" a="1"/>
  <c r="Z11" i="1"/>
  <c r="Y11" i="1" a="1"/>
  <c r="X11" i="1"/>
  <c r="W11" i="1" a="1"/>
  <c r="V11" i="1" a="1"/>
  <c r="U11" i="1" a="1"/>
  <c r="T11" i="1" a="1"/>
  <c r="S11" i="1" a="1"/>
  <c r="R11" i="1" a="1"/>
  <c r="Q11" i="1" a="1"/>
  <c r="P11" i="1" a="1"/>
  <c r="AE9" i="1"/>
  <c r="Y9" i="1"/>
  <c r="N20" i="2" s="1"/>
  <c r="W9" i="1"/>
  <c r="N18" i="2" s="1"/>
  <c r="V9" i="1"/>
  <c r="N17" i="2" s="1"/>
  <c r="T9" i="1"/>
  <c r="N15" i="2" s="1"/>
  <c r="Q9" i="1"/>
  <c r="N12" i="2" s="1"/>
  <c r="P9" i="1"/>
  <c r="AE8" i="1"/>
  <c r="AE7" i="1"/>
  <c r="AE6" i="1"/>
  <c r="AE5" i="1"/>
  <c r="AE4" i="1"/>
  <c r="AE3" i="1"/>
  <c r="AE2" i="1"/>
  <c r="AA2173" i="1" l="1"/>
  <c r="AA2197" i="1"/>
  <c r="AA2257" i="1"/>
  <c r="AA2281" i="1"/>
  <c r="AA2341" i="1"/>
  <c r="AA2365" i="1"/>
  <c r="AA2425" i="1"/>
  <c r="AA2449" i="1"/>
  <c r="AA2509" i="1"/>
  <c r="AA2295" i="1"/>
  <c r="AA2355" i="1"/>
  <c r="AA2439" i="1"/>
  <c r="AA2271" i="1"/>
  <c r="AA2208" i="1"/>
  <c r="AA2280" i="1"/>
  <c r="AA2292" i="1"/>
  <c r="AA2304" i="1"/>
  <c r="AA2352" i="1"/>
  <c r="AA2388" i="1"/>
  <c r="AA2436" i="1"/>
  <c r="AA2448" i="1"/>
  <c r="AA2460" i="1"/>
  <c r="AA2075" i="1"/>
  <c r="AA2183" i="1"/>
  <c r="AA2243" i="1"/>
  <c r="AA2327" i="1"/>
  <c r="AA2495" i="1"/>
  <c r="AA1594" i="1"/>
  <c r="AA2002" i="1"/>
  <c r="AA2086" i="1"/>
  <c r="AA2254" i="1"/>
  <c r="AA2338" i="1"/>
  <c r="AA2362" i="1"/>
  <c r="AA2374" i="1"/>
  <c r="AA2422" i="1"/>
  <c r="AA2446" i="1"/>
  <c r="AA2458" i="1"/>
  <c r="AA1161" i="1"/>
  <c r="AA1581" i="1"/>
  <c r="AA1641" i="1"/>
  <c r="AA1749" i="1"/>
  <c r="AA2001" i="1"/>
  <c r="AA2061" i="1"/>
  <c r="AA2145" i="1"/>
  <c r="AA2229" i="1"/>
  <c r="AA2253" i="1"/>
  <c r="AA2313" i="1"/>
  <c r="AA2337" i="1"/>
  <c r="AA2397" i="1"/>
  <c r="AA2421" i="1"/>
  <c r="AA2481" i="1"/>
  <c r="AA980" i="1"/>
  <c r="AA1100" i="1"/>
  <c r="AA1244" i="1"/>
  <c r="AA1268" i="1"/>
  <c r="AA1412" i="1"/>
  <c r="AA1652" i="1"/>
  <c r="AA1688" i="1"/>
  <c r="AA1772" i="1"/>
  <c r="AA2096" i="1"/>
  <c r="AA2156" i="1"/>
  <c r="AA2168" i="1"/>
  <c r="AA2180" i="1"/>
  <c r="AA2192" i="1"/>
  <c r="AA2240" i="1"/>
  <c r="AA2252" i="1"/>
  <c r="AA2264" i="1"/>
  <c r="AA2276" i="1"/>
  <c r="AA2324" i="1"/>
  <c r="AA2336" i="1"/>
  <c r="AA2348" i="1"/>
  <c r="AA2360" i="1"/>
  <c r="AA2408" i="1"/>
  <c r="AA2420" i="1"/>
  <c r="AA2432" i="1"/>
  <c r="AA2444" i="1"/>
  <c r="AA2492" i="1"/>
  <c r="AA2504" i="1"/>
  <c r="AA2099" i="1"/>
  <c r="AA2267" i="1"/>
  <c r="AA2435" i="1"/>
  <c r="AA2014" i="1"/>
  <c r="AA2098" i="1"/>
  <c r="AA2170" i="1"/>
  <c r="AA2182" i="1"/>
  <c r="AA2194" i="1"/>
  <c r="AA2266" i="1"/>
  <c r="AA2278" i="1"/>
  <c r="AA2290" i="1"/>
  <c r="AA2350" i="1"/>
  <c r="AA2434" i="1"/>
  <c r="AA92" i="1"/>
  <c r="AA55" i="1"/>
  <c r="AA979" i="1"/>
  <c r="AA2071" i="1"/>
  <c r="AA2131" i="1"/>
  <c r="AA2155" i="1"/>
  <c r="AA2215" i="1"/>
  <c r="AA2239" i="1"/>
  <c r="AA2299" i="1"/>
  <c r="AA2323" i="1"/>
  <c r="AA2383" i="1"/>
  <c r="AA2407" i="1"/>
  <c r="AA2467" i="1"/>
  <c r="AA2491" i="1"/>
  <c r="AA84" i="1"/>
  <c r="AA2136" i="1"/>
  <c r="AA2184" i="1"/>
  <c r="AA2196" i="1"/>
  <c r="AA2220" i="1"/>
  <c r="AA2268" i="1"/>
  <c r="AA2376" i="1"/>
  <c r="AA2472" i="1"/>
  <c r="AA899" i="1"/>
  <c r="AA2159" i="1"/>
  <c r="AA2351" i="1"/>
  <c r="AA2411" i="1"/>
  <c r="AA1674" i="1"/>
  <c r="AA1746" i="1"/>
  <c r="AA1986" i="1"/>
  <c r="AA2058" i="1"/>
  <c r="AA2082" i="1"/>
  <c r="AA2094" i="1"/>
  <c r="AA2142" i="1"/>
  <c r="AA2154" i="1"/>
  <c r="AA2166" i="1"/>
  <c r="AA2178" i="1"/>
  <c r="AA2226" i="1"/>
  <c r="AA2238" i="1"/>
  <c r="AA2250" i="1"/>
  <c r="AA2262" i="1"/>
  <c r="AA2310" i="1"/>
  <c r="AA2322" i="1"/>
  <c r="AA2334" i="1"/>
  <c r="AA2346" i="1"/>
  <c r="AA2394" i="1"/>
  <c r="AA2406" i="1"/>
  <c r="AA2418" i="1"/>
  <c r="AA2430" i="1"/>
  <c r="AA2478" i="1"/>
  <c r="AA2490" i="1"/>
  <c r="AA2502" i="1"/>
  <c r="AA1834" i="1"/>
  <c r="AA2506" i="1"/>
  <c r="AA773" i="1"/>
  <c r="AA1109" i="1"/>
  <c r="AA1865" i="1"/>
  <c r="AA2033" i="1"/>
  <c r="AA2117" i="1"/>
  <c r="AA2141" i="1"/>
  <c r="AA2201" i="1"/>
  <c r="AA2225" i="1"/>
  <c r="AA2285" i="1"/>
  <c r="AA2309" i="1"/>
  <c r="AA2369" i="1"/>
  <c r="AA2393" i="1"/>
  <c r="AA2453" i="1"/>
  <c r="AA2477" i="1"/>
  <c r="AA966" i="1"/>
  <c r="AA1324" i="1"/>
  <c r="AA1596" i="1"/>
  <c r="AA1660" i="1"/>
  <c r="AA1876" i="1"/>
  <c r="AA2068" i="1"/>
  <c r="AA2128" i="1"/>
  <c r="AA2140" i="1"/>
  <c r="AA2152" i="1"/>
  <c r="AA2164" i="1"/>
  <c r="AA2212" i="1"/>
  <c r="AA2224" i="1"/>
  <c r="AA2236" i="1"/>
  <c r="AA2248" i="1"/>
  <c r="AA2296" i="1"/>
  <c r="AA2308" i="1"/>
  <c r="AA2320" i="1"/>
  <c r="AA2332" i="1"/>
  <c r="AA2380" i="1"/>
  <c r="AA2392" i="1"/>
  <c r="AA2404" i="1"/>
  <c r="AA2416" i="1"/>
  <c r="AA2464" i="1"/>
  <c r="AA2476" i="1"/>
  <c r="AA2500" i="1"/>
  <c r="AA1464" i="1"/>
  <c r="AA1632" i="1"/>
  <c r="AA2124" i="1"/>
  <c r="AA2364" i="1"/>
  <c r="AA754" i="1"/>
  <c r="AA402" i="1"/>
  <c r="AA2187" i="1"/>
  <c r="AA2211" i="1"/>
  <c r="AA2379" i="1"/>
  <c r="AA2463" i="1"/>
  <c r="AA732" i="1"/>
  <c r="AA774" i="1"/>
  <c r="AA1138" i="1"/>
  <c r="AA1418" i="1"/>
  <c r="AA1698" i="1"/>
  <c r="AA1740" i="1"/>
  <c r="AA1992" i="1"/>
  <c r="AA2020" i="1"/>
  <c r="AA2062" i="1"/>
  <c r="AA2104" i="1"/>
  <c r="AA2118" i="1"/>
  <c r="AA2132" i="1"/>
  <c r="AA2146" i="1"/>
  <c r="AA2160" i="1"/>
  <c r="AA2174" i="1"/>
  <c r="AA2188" i="1"/>
  <c r="AA2202" i="1"/>
  <c r="AA2216" i="1"/>
  <c r="AA2230" i="1"/>
  <c r="AA2244" i="1"/>
  <c r="AA2258" i="1"/>
  <c r="AA2272" i="1"/>
  <c r="AA2286" i="1"/>
  <c r="AA2300" i="1"/>
  <c r="AA2314" i="1"/>
  <c r="AA2328" i="1"/>
  <c r="AA2342" i="1"/>
  <c r="AA2356" i="1"/>
  <c r="AA2370" i="1"/>
  <c r="AA2384" i="1"/>
  <c r="AA2398" i="1"/>
  <c r="AA2412" i="1"/>
  <c r="AA2426" i="1"/>
  <c r="AA2440" i="1"/>
  <c r="AA2454" i="1"/>
  <c r="AA2468" i="1"/>
  <c r="AA2482" i="1"/>
  <c r="AA2496" i="1"/>
  <c r="AA2505" i="1"/>
  <c r="AA133" i="1"/>
  <c r="AA259" i="1"/>
  <c r="AA385" i="1"/>
  <c r="AA791" i="1"/>
  <c r="AA805" i="1"/>
  <c r="AA833" i="1"/>
  <c r="AA1141" i="1"/>
  <c r="AA1225" i="1"/>
  <c r="AA1393" i="1"/>
  <c r="AA1547" i="1"/>
  <c r="AA1771" i="1"/>
  <c r="AA1841" i="1"/>
  <c r="AA1883" i="1"/>
  <c r="AA1897" i="1"/>
  <c r="AA1911" i="1"/>
  <c r="AA1953" i="1"/>
  <c r="AA1967" i="1"/>
  <c r="AA2023" i="1"/>
  <c r="AA2051" i="1"/>
  <c r="AA2065" i="1"/>
  <c r="AA2093" i="1"/>
  <c r="AA2121" i="1"/>
  <c r="AA2135" i="1"/>
  <c r="AA2149" i="1"/>
  <c r="AA2163" i="1"/>
  <c r="AA2177" i="1"/>
  <c r="AA2191" i="1"/>
  <c r="AA2205" i="1"/>
  <c r="AA2219" i="1"/>
  <c r="AA2233" i="1"/>
  <c r="AA2247" i="1"/>
  <c r="AA2261" i="1"/>
  <c r="AA2275" i="1"/>
  <c r="AA2289" i="1"/>
  <c r="AA2303" i="1"/>
  <c r="AA2317" i="1"/>
  <c r="AA2331" i="1"/>
  <c r="AA2345" i="1"/>
  <c r="AA2359" i="1"/>
  <c r="AA2373" i="1"/>
  <c r="AA2387" i="1"/>
  <c r="AA2401" i="1"/>
  <c r="AA2415" i="1"/>
  <c r="AA2429" i="1"/>
  <c r="AA2443" i="1"/>
  <c r="AA2457" i="1"/>
  <c r="AA2471" i="1"/>
  <c r="AA2485" i="1"/>
  <c r="AA2499" i="1"/>
  <c r="AA618" i="1"/>
  <c r="AA1542" i="1"/>
  <c r="AA1864" i="1"/>
  <c r="AA1892" i="1"/>
  <c r="AA1906" i="1"/>
  <c r="AA2088" i="1"/>
  <c r="AA2116" i="1"/>
  <c r="AA2130" i="1"/>
  <c r="AA2158" i="1"/>
  <c r="AA2172" i="1"/>
  <c r="AA2186" i="1"/>
  <c r="AA2200" i="1"/>
  <c r="AA2214" i="1"/>
  <c r="AA2228" i="1"/>
  <c r="AA2242" i="1"/>
  <c r="AA2256" i="1"/>
  <c r="AA2270" i="1"/>
  <c r="AA2284" i="1"/>
  <c r="AA2298" i="1"/>
  <c r="AA2312" i="1"/>
  <c r="AA2326" i="1"/>
  <c r="AA2340" i="1"/>
  <c r="AA2354" i="1"/>
  <c r="AA2368" i="1"/>
  <c r="AA2382" i="1"/>
  <c r="AA2396" i="1"/>
  <c r="AA2410" i="1"/>
  <c r="AA2424" i="1"/>
  <c r="AA2438" i="1"/>
  <c r="AA2452" i="1"/>
  <c r="AA2466" i="1"/>
  <c r="AA2480" i="1"/>
  <c r="AA2494" i="1"/>
  <c r="AA2508" i="1"/>
  <c r="AA375" i="1"/>
  <c r="AA809" i="1"/>
  <c r="AA2069" i="1"/>
  <c r="AA2097" i="1"/>
  <c r="AA2139" i="1"/>
  <c r="AA2167" i="1"/>
  <c r="AA2181" i="1"/>
  <c r="AA2195" i="1"/>
  <c r="AA2209" i="1"/>
  <c r="AA2279" i="1"/>
  <c r="AA2293" i="1"/>
  <c r="AA2307" i="1"/>
  <c r="AA2335" i="1"/>
  <c r="AA2349" i="1"/>
  <c r="AA2377" i="1"/>
  <c r="AA2405" i="1"/>
  <c r="AA2419" i="1"/>
  <c r="AA2475" i="1"/>
  <c r="AA1784" i="1"/>
  <c r="AA1966" i="1"/>
  <c r="AA1980" i="1"/>
  <c r="AA1994" i="1"/>
  <c r="AA2078" i="1"/>
  <c r="AA2092" i="1"/>
  <c r="AA2106" i="1"/>
  <c r="AA2120" i="1"/>
  <c r="AA2134" i="1"/>
  <c r="AA2148" i="1"/>
  <c r="AA2162" i="1"/>
  <c r="AA2176" i="1"/>
  <c r="AA2190" i="1"/>
  <c r="AA2204" i="1"/>
  <c r="AA2218" i="1"/>
  <c r="AA2232" i="1"/>
  <c r="AA2246" i="1"/>
  <c r="AA2260" i="1"/>
  <c r="AA2274" i="1"/>
  <c r="AA2288" i="1"/>
  <c r="AA2302" i="1"/>
  <c r="AA2316" i="1"/>
  <c r="AA2330" i="1"/>
  <c r="AA2344" i="1"/>
  <c r="AA2358" i="1"/>
  <c r="AA2372" i="1"/>
  <c r="AA2386" i="1"/>
  <c r="AA2400" i="1"/>
  <c r="AA2414" i="1"/>
  <c r="AA2428" i="1"/>
  <c r="AA2442" i="1"/>
  <c r="AA2456" i="1"/>
  <c r="AA2470" i="1"/>
  <c r="AA2484" i="1"/>
  <c r="AA2498" i="1"/>
  <c r="AA1243" i="1"/>
  <c r="AA1901" i="1"/>
  <c r="AA2111" i="1"/>
  <c r="AA2125" i="1"/>
  <c r="AA2153" i="1"/>
  <c r="AA2223" i="1"/>
  <c r="AA2237" i="1"/>
  <c r="AA2251" i="1"/>
  <c r="AA2265" i="1"/>
  <c r="AA2321" i="1"/>
  <c r="AA2363" i="1"/>
  <c r="AA2391" i="1"/>
  <c r="AA2433" i="1"/>
  <c r="AA2447" i="1"/>
  <c r="AA2461" i="1"/>
  <c r="AA2503" i="1"/>
  <c r="AA673" i="1"/>
  <c r="AA1457" i="1"/>
  <c r="AA1541" i="1"/>
  <c r="AA1639" i="1"/>
  <c r="AA1653" i="1"/>
  <c r="AA1667" i="1"/>
  <c r="AA1905" i="1"/>
  <c r="AA1961" i="1"/>
  <c r="AA2003" i="1"/>
  <c r="AA2087" i="1"/>
  <c r="AA2129" i="1"/>
  <c r="AA2143" i="1"/>
  <c r="AA2157" i="1"/>
  <c r="AA2171" i="1"/>
  <c r="AA2185" i="1"/>
  <c r="AA2199" i="1"/>
  <c r="AA2213" i="1"/>
  <c r="AA2227" i="1"/>
  <c r="AA2241" i="1"/>
  <c r="AA2255" i="1"/>
  <c r="AA2269" i="1"/>
  <c r="AA2283" i="1"/>
  <c r="AA2297" i="1"/>
  <c r="AA2311" i="1"/>
  <c r="AA2325" i="1"/>
  <c r="AA2339" i="1"/>
  <c r="AA2353" i="1"/>
  <c r="AA2367" i="1"/>
  <c r="AA2381" i="1"/>
  <c r="AA2395" i="1"/>
  <c r="AA2409" i="1"/>
  <c r="AA2423" i="1"/>
  <c r="AA2437" i="1"/>
  <c r="AA2451" i="1"/>
  <c r="AA2465" i="1"/>
  <c r="AA2479" i="1"/>
  <c r="AA2493" i="1"/>
  <c r="AA2507" i="1"/>
  <c r="AA677" i="1"/>
  <c r="AA859" i="1"/>
  <c r="AA915" i="1"/>
  <c r="AA1433" i="1"/>
  <c r="AA1839" i="1"/>
  <c r="AA1853" i="1"/>
  <c r="AA2007" i="1"/>
  <c r="AA2049" i="1"/>
  <c r="AA2063" i="1"/>
  <c r="AA2077" i="1"/>
  <c r="AA2105" i="1"/>
  <c r="AA2133" i="1"/>
  <c r="AA2147" i="1"/>
  <c r="AA2161" i="1"/>
  <c r="AA2175" i="1"/>
  <c r="AA2189" i="1"/>
  <c r="AA2203" i="1"/>
  <c r="AA2217" i="1"/>
  <c r="AA2245" i="1"/>
  <c r="AA2259" i="1"/>
  <c r="AA2273" i="1"/>
  <c r="AA2287" i="1"/>
  <c r="AA2301" i="1"/>
  <c r="AA2315" i="1"/>
  <c r="AA2329" i="1"/>
  <c r="AA2343" i="1"/>
  <c r="AA2357" i="1"/>
  <c r="AA2371" i="1"/>
  <c r="AA2385" i="1"/>
  <c r="AA2399" i="1"/>
  <c r="AA2413" i="1"/>
  <c r="AA2427" i="1"/>
  <c r="AA2441" i="1"/>
  <c r="AA2455" i="1"/>
  <c r="AA2469" i="1"/>
  <c r="AA2483" i="1"/>
  <c r="AA2497" i="1"/>
  <c r="AA37" i="1"/>
  <c r="AA429" i="1"/>
  <c r="AA485" i="1"/>
  <c r="AA541" i="1"/>
  <c r="AA1171" i="1"/>
  <c r="AA1255" i="1"/>
  <c r="AA1815" i="1"/>
  <c r="AA1969" i="1"/>
  <c r="AA2081" i="1"/>
  <c r="AA2137" i="1"/>
  <c r="AA2151" i="1"/>
  <c r="AA2179" i="1"/>
  <c r="AA2193" i="1"/>
  <c r="AA2207" i="1"/>
  <c r="AA2221" i="1"/>
  <c r="AA2235" i="1"/>
  <c r="AA2249" i="1"/>
  <c r="AA2263" i="1"/>
  <c r="AA2277" i="1"/>
  <c r="AA2291" i="1"/>
  <c r="AA2305" i="1"/>
  <c r="AA2319" i="1"/>
  <c r="AA2333" i="1"/>
  <c r="AA2347" i="1"/>
  <c r="AA2361" i="1"/>
  <c r="AA2375" i="1"/>
  <c r="AA2389" i="1"/>
  <c r="AA2403" i="1"/>
  <c r="AA2417" i="1"/>
  <c r="AA2431" i="1"/>
  <c r="AA2445" i="1"/>
  <c r="AA2459" i="1"/>
  <c r="AA2473" i="1"/>
  <c r="AA2501" i="1"/>
  <c r="AA1476" i="1"/>
  <c r="AA1468" i="1"/>
  <c r="AA1450" i="1"/>
  <c r="AA919" i="1"/>
  <c r="AA1153" i="1"/>
  <c r="AA749" i="1"/>
  <c r="AA626" i="1"/>
  <c r="AA551" i="1"/>
  <c r="X9" i="1"/>
  <c r="N19" i="2" s="1"/>
  <c r="AA947" i="1"/>
  <c r="AA1124" i="1"/>
  <c r="AA1475" i="1"/>
  <c r="AA306" i="1"/>
  <c r="AA290" i="1"/>
  <c r="AA930" i="1"/>
  <c r="AA1374" i="1"/>
  <c r="AA1638" i="1"/>
  <c r="AA2169" i="1"/>
  <c r="AA2165" i="1"/>
  <c r="AA2144" i="1"/>
  <c r="AA2127" i="1"/>
  <c r="AA2123" i="1"/>
  <c r="AA2110" i="1"/>
  <c r="AA2095" i="1"/>
  <c r="AA2072" i="1"/>
  <c r="AA2021" i="1"/>
  <c r="AA1988" i="1"/>
  <c r="AA1979" i="1"/>
  <c r="AA1743" i="1"/>
  <c r="AA1635" i="1"/>
  <c r="AA1778" i="1"/>
  <c r="AA1964" i="1"/>
  <c r="AA1868" i="1"/>
  <c r="AA2030" i="1"/>
  <c r="AA1700" i="1"/>
  <c r="AA1614" i="1"/>
  <c r="AA1582" i="1"/>
  <c r="AA1842" i="1"/>
  <c r="AA1837" i="1"/>
  <c r="AA1676" i="1"/>
  <c r="AA1115" i="1"/>
  <c r="AE10" i="1"/>
  <c r="AA1640" i="1"/>
  <c r="AA474" i="1"/>
  <c r="AA71" i="1"/>
  <c r="AA524" i="1"/>
  <c r="AA495" i="1"/>
  <c r="AA2059" i="1"/>
  <c r="AA2046" i="1"/>
  <c r="AA2040" i="1"/>
  <c r="AA2028" i="1"/>
  <c r="AA1984" i="1"/>
  <c r="AA1975" i="1"/>
  <c r="AA1222" i="1"/>
  <c r="AA1181" i="1"/>
  <c r="AA1636" i="1"/>
  <c r="AA1474" i="1"/>
  <c r="AA2050" i="1"/>
  <c r="AA1859" i="1"/>
  <c r="AA1251" i="1"/>
  <c r="AA2053" i="1"/>
  <c r="AA2034" i="1"/>
  <c r="AA1976" i="1"/>
  <c r="AA2060" i="1"/>
  <c r="AA1426" i="1"/>
  <c r="AA1283" i="1"/>
  <c r="AA1358" i="1"/>
  <c r="AA1168" i="1"/>
  <c r="AA115" i="1"/>
  <c r="AA1983" i="1"/>
  <c r="AA1923" i="1"/>
  <c r="AA1872" i="1"/>
  <c r="AA1860" i="1"/>
  <c r="AA1742" i="1"/>
  <c r="AA1943" i="1"/>
  <c r="AA1862" i="1"/>
  <c r="AA1811" i="1"/>
  <c r="AA1708" i="1"/>
  <c r="AA1549" i="1"/>
  <c r="AA1944" i="1"/>
  <c r="AA1534" i="1"/>
  <c r="AA1893" i="1"/>
  <c r="AA1444" i="1"/>
  <c r="AA581" i="1"/>
  <c r="AA1848" i="1"/>
  <c r="AA1449" i="1"/>
  <c r="AA1242" i="1"/>
  <c r="AA668" i="1"/>
  <c r="AA1858" i="1"/>
  <c r="AA1650" i="1"/>
  <c r="AA1494" i="1"/>
  <c r="AA1462" i="1"/>
  <c r="AA1409" i="1"/>
  <c r="AA1282" i="1"/>
  <c r="AA753" i="1"/>
  <c r="AA611" i="1"/>
  <c r="AA2122" i="1"/>
  <c r="AA2119" i="1"/>
  <c r="AA2115" i="1"/>
  <c r="AA2114" i="1"/>
  <c r="AA2113" i="1"/>
  <c r="AA2112" i="1"/>
  <c r="AA2109" i="1"/>
  <c r="AA2108" i="1"/>
  <c r="AA2107" i="1"/>
  <c r="AA2103" i="1"/>
  <c r="AA2102" i="1"/>
  <c r="AA2101" i="1"/>
  <c r="AA2100" i="1"/>
  <c r="AA2091" i="1"/>
  <c r="AA2090" i="1"/>
  <c r="AA2089" i="1"/>
  <c r="AA2073" i="1"/>
  <c r="AA1881" i="1"/>
  <c r="AA1623" i="1"/>
  <c r="AA1437" i="1"/>
  <c r="AA1132" i="1"/>
  <c r="AA789" i="1"/>
  <c r="AA2067" i="1"/>
  <c r="AA2056" i="1"/>
  <c r="AA61" i="1"/>
  <c r="AA2085" i="1"/>
  <c r="AA2048" i="1"/>
  <c r="AA1938" i="1"/>
  <c r="AA1877" i="1"/>
  <c r="AA2080" i="1"/>
  <c r="AA2076" i="1"/>
  <c r="AA1714" i="1"/>
  <c r="AA1682" i="1"/>
  <c r="AA1236" i="1"/>
  <c r="AA2047" i="1"/>
  <c r="AA2009" i="1"/>
  <c r="AA1666" i="1"/>
  <c r="AA2084" i="1"/>
  <c r="AA2079" i="1"/>
  <c r="AA2064" i="1"/>
  <c r="AA2043" i="1"/>
  <c r="AA2036" i="1"/>
  <c r="AA2010" i="1"/>
  <c r="AA1995" i="1"/>
  <c r="AA2083" i="1"/>
  <c r="AA2000" i="1"/>
  <c r="AA1833" i="1"/>
  <c r="AA664" i="1"/>
  <c r="AA648" i="1"/>
  <c r="AA588" i="1"/>
  <c r="AA231" i="1"/>
  <c r="AA1279" i="1"/>
  <c r="AA1205" i="1"/>
  <c r="AA1030" i="1"/>
  <c r="AA965" i="1"/>
  <c r="AA1427" i="1"/>
  <c r="AA964" i="1"/>
  <c r="AA1298" i="1"/>
  <c r="AA1069" i="1"/>
  <c r="AA1254" i="1"/>
  <c r="AA1126" i="1"/>
  <c r="AA1068" i="1"/>
  <c r="AA825" i="1"/>
  <c r="AA660" i="1"/>
  <c r="AA747" i="1"/>
  <c r="AA2231" i="1"/>
  <c r="AA2206" i="1"/>
  <c r="AA2070" i="1"/>
  <c r="AA1945" i="1"/>
  <c r="AA1059" i="1"/>
  <c r="AA1017" i="1"/>
  <c r="AA1346" i="1"/>
  <c r="AA1065" i="1"/>
  <c r="AA1686" i="1"/>
  <c r="AA2074" i="1"/>
  <c r="AA1972" i="1"/>
  <c r="AA1947" i="1"/>
  <c r="AA1680" i="1"/>
  <c r="AA1370" i="1"/>
  <c r="AA1974" i="1"/>
  <c r="AA1971" i="1"/>
  <c r="AA1955" i="1"/>
  <c r="AA1941" i="1"/>
  <c r="AA857" i="1"/>
  <c r="AA760" i="1"/>
  <c r="AA83" i="1"/>
  <c r="AA98" i="1"/>
  <c r="AA2004" i="1"/>
  <c r="AA1998" i="1"/>
  <c r="AA1996" i="1"/>
  <c r="AA1991" i="1"/>
  <c r="AA1987" i="1"/>
  <c r="AA1973" i="1"/>
  <c r="AA1957" i="1"/>
  <c r="AA1950" i="1"/>
  <c r="AA1940" i="1"/>
  <c r="AA1936" i="1"/>
  <c r="AA1898" i="1"/>
  <c r="AA1882" i="1"/>
  <c r="AA1874" i="1"/>
  <c r="AA1844" i="1"/>
  <c r="AA1824" i="1"/>
  <c r="AA1703" i="1"/>
  <c r="AA1637" i="1"/>
  <c r="AA1607" i="1"/>
  <c r="AA1544" i="1"/>
  <c r="AA1505" i="1"/>
  <c r="AA1166" i="1"/>
  <c r="AA1134" i="1"/>
  <c r="AA235" i="1"/>
  <c r="AA1529" i="1"/>
  <c r="AA1401" i="1"/>
  <c r="AA1276" i="1"/>
  <c r="AA1239" i="1"/>
  <c r="AA721" i="1"/>
  <c r="AA520" i="1"/>
  <c r="AA1527" i="1"/>
  <c r="AA1507" i="1"/>
  <c r="AA1099" i="1"/>
  <c r="AA1960" i="1"/>
  <c r="AA1926" i="1"/>
  <c r="AA1917" i="1"/>
  <c r="AA1913" i="1"/>
  <c r="AA1910" i="1"/>
  <c r="AA1889" i="1"/>
  <c r="AA1863" i="1"/>
  <c r="AA1855" i="1"/>
  <c r="AA1850" i="1"/>
  <c r="AA1838" i="1"/>
  <c r="AA1828" i="1"/>
  <c r="AA1642" i="1"/>
  <c r="AA1567" i="1"/>
  <c r="AA1546" i="1"/>
  <c r="AA1400" i="1"/>
  <c r="AA868" i="1"/>
  <c r="AA1795" i="1"/>
  <c r="AA1792" i="1"/>
  <c r="AA1763" i="1"/>
  <c r="AA1756" i="1"/>
  <c r="AA1753" i="1"/>
  <c r="AA1744" i="1"/>
  <c r="AA1702" i="1"/>
  <c r="AA1599" i="1"/>
  <c r="AA1471" i="1"/>
  <c r="AA1210" i="1"/>
  <c r="AA152" i="1"/>
  <c r="AA1793" i="1"/>
  <c r="AA1791" i="1"/>
  <c r="AA1786" i="1"/>
  <c r="AA1757" i="1"/>
  <c r="AA1752" i="1"/>
  <c r="AA1733" i="1"/>
  <c r="AA1725" i="1"/>
  <c r="AA1695" i="1"/>
  <c r="AA1693" i="1"/>
  <c r="AA1684" i="1"/>
  <c r="AA1624" i="1"/>
  <c r="AA1619" i="1"/>
  <c r="AA1275" i="1"/>
  <c r="AA1075" i="1"/>
  <c r="AA1054" i="1"/>
  <c r="AA1018" i="1"/>
  <c r="AA1016" i="1"/>
  <c r="AA39" i="1"/>
  <c r="AA1810" i="1"/>
  <c r="AA1801" i="1"/>
  <c r="AA1777" i="1"/>
  <c r="AA1706" i="1"/>
  <c r="AA1658" i="1"/>
  <c r="AA1654" i="1"/>
  <c r="AA1530" i="1"/>
  <c r="AA1061" i="1"/>
  <c r="AA698" i="1"/>
  <c r="AA1723" i="1"/>
  <c r="AA1675" i="1"/>
  <c r="AA1760" i="1"/>
  <c r="AA1823" i="1"/>
  <c r="AA1796" i="1"/>
  <c r="AA1766" i="1"/>
  <c r="AA1765" i="1"/>
  <c r="AA1759" i="1"/>
  <c r="AA1712" i="1"/>
  <c r="AA1685" i="1"/>
  <c r="AA1655" i="1"/>
  <c r="AA1644" i="1"/>
  <c r="AA1605" i="1"/>
  <c r="AA1473" i="1"/>
  <c r="AA1405" i="1"/>
  <c r="AA1076" i="1"/>
  <c r="AA1053" i="1"/>
  <c r="AA85" i="1"/>
  <c r="AA1672" i="1"/>
  <c r="AA1656" i="1"/>
  <c r="AA1648" i="1"/>
  <c r="AA1633" i="1"/>
  <c r="AA1626" i="1"/>
  <c r="AA533" i="1"/>
  <c r="AA1480" i="1"/>
  <c r="AA1047" i="1"/>
  <c r="AA1673" i="1"/>
  <c r="AA1643" i="1"/>
  <c r="AA1617" i="1"/>
  <c r="AA1369" i="1"/>
  <c r="AA766" i="1"/>
  <c r="AA1627" i="1"/>
  <c r="AA1622" i="1"/>
  <c r="AA1620" i="1"/>
  <c r="AA1597" i="1"/>
  <c r="AA1593" i="1"/>
  <c r="AA1578" i="1"/>
  <c r="AA1521" i="1"/>
  <c r="AA1440" i="1"/>
  <c r="AA1287" i="1"/>
  <c r="AA1237" i="1"/>
  <c r="AA1158" i="1"/>
  <c r="AA511" i="1"/>
  <c r="AA505" i="1"/>
  <c r="AA260" i="1"/>
  <c r="Z9" i="1"/>
  <c r="N21" i="2" s="1"/>
  <c r="AA137" i="1"/>
  <c r="AA1631" i="1"/>
  <c r="AA1603" i="1"/>
  <c r="AA1564" i="1"/>
  <c r="AA1458" i="1"/>
  <c r="AA1410" i="1"/>
  <c r="AA1378" i="1"/>
  <c r="AA1250" i="1"/>
  <c r="AA1218" i="1"/>
  <c r="AA1175" i="1"/>
  <c r="AA1154" i="1"/>
  <c r="AA1111" i="1"/>
  <c r="AA1067" i="1"/>
  <c r="AA1037" i="1"/>
  <c r="AA1003" i="1"/>
  <c r="AA327" i="1"/>
  <c r="AA253" i="1"/>
  <c r="AA155" i="1"/>
  <c r="AA89" i="1"/>
  <c r="AA837" i="1"/>
  <c r="AA1625" i="1"/>
  <c r="AA1618" i="1"/>
  <c r="AA1591" i="1"/>
  <c r="AA1586" i="1"/>
  <c r="AA1579" i="1"/>
  <c r="AA1540" i="1"/>
  <c r="AA1492" i="1"/>
  <c r="AA1302" i="1"/>
  <c r="AA1229" i="1"/>
  <c r="AA1178" i="1"/>
  <c r="AA1042" i="1"/>
  <c r="AA999" i="1"/>
  <c r="AA893" i="1"/>
  <c r="AA729" i="1"/>
  <c r="AA715" i="1"/>
  <c r="AA637" i="1"/>
  <c r="AA229" i="1"/>
  <c r="AA56" i="1"/>
  <c r="AA50" i="1"/>
  <c r="AA886" i="1"/>
  <c r="AA875" i="1"/>
  <c r="AA849" i="1"/>
  <c r="AA636" i="1"/>
  <c r="AA347" i="1"/>
  <c r="AA342" i="1"/>
  <c r="AA104" i="1"/>
  <c r="AA40" i="1"/>
  <c r="AA1583" i="1"/>
  <c r="AA1576" i="1"/>
  <c r="AA1560" i="1"/>
  <c r="AA1554" i="1"/>
  <c r="AA1478" i="1"/>
  <c r="AA1422" i="1"/>
  <c r="AA1416" i="1"/>
  <c r="AA1271" i="1"/>
  <c r="AA1192" i="1"/>
  <c r="AA1063" i="1"/>
  <c r="AA974" i="1"/>
  <c r="AA869" i="1"/>
  <c r="AA1561" i="1"/>
  <c r="AA1432" i="1"/>
  <c r="AA1312" i="1"/>
  <c r="AA1231" i="1"/>
  <c r="AA1194" i="1"/>
  <c r="AA1007" i="1"/>
  <c r="AA1288" i="1"/>
  <c r="AA952" i="1"/>
  <c r="AA741" i="1"/>
  <c r="AA232" i="1"/>
  <c r="AA88" i="1"/>
  <c r="AA2057" i="1"/>
  <c r="AA2055" i="1"/>
  <c r="AA2052" i="1"/>
  <c r="AA2044" i="1"/>
  <c r="AA2037" i="1"/>
  <c r="AA2032" i="1"/>
  <c r="AA2029" i="1"/>
  <c r="AA2013" i="1"/>
  <c r="AA2012" i="1"/>
  <c r="AA2011" i="1"/>
  <c r="AA1989" i="1"/>
  <c r="AA1985" i="1"/>
  <c r="AA1965" i="1"/>
  <c r="AA1956" i="1"/>
  <c r="AA1942" i="1"/>
  <c r="AA1891" i="1"/>
  <c r="AA1885" i="1"/>
  <c r="AA1878" i="1"/>
  <c r="AA1871" i="1"/>
  <c r="AA1870" i="1"/>
  <c r="AA1861" i="1"/>
  <c r="AA1840" i="1"/>
  <c r="AA1802" i="1"/>
  <c r="AA1794" i="1"/>
  <c r="AA1779" i="1"/>
  <c r="AA1748" i="1"/>
  <c r="AA1739" i="1"/>
  <c r="AA1732" i="1"/>
  <c r="AA1728" i="1"/>
  <c r="AA1724" i="1"/>
  <c r="AA1710" i="1"/>
  <c r="AA1692" i="1"/>
  <c r="AA1689" i="1"/>
  <c r="AA1590" i="1"/>
  <c r="AA1572" i="1"/>
  <c r="AA1559" i="1"/>
  <c r="AA1453" i="1"/>
  <c r="AA1441" i="1"/>
  <c r="AA1435" i="1"/>
  <c r="AA1327" i="1"/>
  <c r="AA1114" i="1"/>
  <c r="AA1086" i="1"/>
  <c r="AA1081" i="1"/>
  <c r="AA1060" i="1"/>
  <c r="AA790" i="1"/>
  <c r="AA276" i="1"/>
  <c r="AA2019" i="1"/>
  <c r="AA1803" i="1"/>
  <c r="AA1558" i="1"/>
  <c r="AA1556" i="1"/>
  <c r="AA1486" i="1"/>
  <c r="AA1407" i="1"/>
  <c r="AA1382" i="1"/>
  <c r="AA1376" i="1"/>
  <c r="AA1363" i="1"/>
  <c r="AA1322" i="1"/>
  <c r="AA1307" i="1"/>
  <c r="AA1235" i="1"/>
  <c r="AA1191" i="1"/>
  <c r="AA2045" i="1"/>
  <c r="AA1920" i="1"/>
  <c r="AA1879" i="1"/>
  <c r="AA1869" i="1"/>
  <c r="AA1804" i="1"/>
  <c r="AA1769" i="1"/>
  <c r="AA1628" i="1"/>
  <c r="AA1621" i="1"/>
  <c r="AA1585" i="1"/>
  <c r="AA1580" i="1"/>
  <c r="AA1566" i="1"/>
  <c r="AA1364" i="1"/>
  <c r="AA1362" i="1"/>
  <c r="AA1270" i="1"/>
  <c r="AA1130" i="1"/>
  <c r="AA2022" i="1"/>
  <c r="AA2016" i="1"/>
  <c r="AA1993" i="1"/>
  <c r="AA1990" i="1"/>
  <c r="AA1890" i="1"/>
  <c r="AA1797" i="1"/>
  <c r="AA1601" i="1"/>
  <c r="AA1592" i="1"/>
  <c r="AA1584" i="1"/>
  <c r="AA1570" i="1"/>
  <c r="AA1460" i="1"/>
  <c r="AA1445" i="1"/>
  <c r="AA1436" i="1"/>
  <c r="AA1368" i="1"/>
  <c r="AA1284" i="1"/>
  <c r="AA1978" i="1"/>
  <c r="AA1782" i="1"/>
  <c r="AA1588" i="1"/>
  <c r="AA1568" i="1"/>
  <c r="AA1516" i="1"/>
  <c r="AA1456" i="1"/>
  <c r="AA2038" i="1"/>
  <c r="AA2035" i="1"/>
  <c r="AA2031" i="1"/>
  <c r="AA2026" i="1"/>
  <c r="AA2025" i="1"/>
  <c r="AA2024" i="1"/>
  <c r="AA2018" i="1"/>
  <c r="AA2017" i="1"/>
  <c r="AA2008" i="1"/>
  <c r="AA2006" i="1"/>
  <c r="AA1981" i="1"/>
  <c r="AA1977" i="1"/>
  <c r="AA1963" i="1"/>
  <c r="AA1932" i="1"/>
  <c r="AA1922" i="1"/>
  <c r="AA1909" i="1"/>
  <c r="AA1907" i="1"/>
  <c r="AA1888" i="1"/>
  <c r="AA1887" i="1"/>
  <c r="AA1880" i="1"/>
  <c r="AA1857" i="1"/>
  <c r="AA1852" i="1"/>
  <c r="AA1832" i="1"/>
  <c r="AA1806" i="1"/>
  <c r="AA1741" i="1"/>
  <c r="AA1731" i="1"/>
  <c r="AA1726" i="1"/>
  <c r="AA1709" i="1"/>
  <c r="AA1634" i="1"/>
  <c r="AA1630" i="1"/>
  <c r="AA1629" i="1"/>
  <c r="AA1602" i="1"/>
  <c r="AA1595" i="1"/>
  <c r="AA1587" i="1"/>
  <c r="AA1562" i="1"/>
  <c r="AA1550" i="1"/>
  <c r="AA1421" i="1"/>
  <c r="AA1396" i="1"/>
  <c r="AA1379" i="1"/>
  <c r="AA1277" i="1"/>
  <c r="AA1212" i="1"/>
  <c r="AA1198" i="1"/>
  <c r="AA1185" i="1"/>
  <c r="AA1117" i="1"/>
  <c r="AA1110" i="1"/>
  <c r="AA1058" i="1"/>
  <c r="AA1052" i="1"/>
  <c r="AA929" i="1"/>
  <c r="AA447" i="1"/>
  <c r="AA2041" i="1"/>
  <c r="AA2039" i="1"/>
  <c r="AA2027" i="1"/>
  <c r="AA2015" i="1"/>
  <c r="AA2005" i="1"/>
  <c r="AA1999" i="1"/>
  <c r="AA1997" i="1"/>
  <c r="AA1962" i="1"/>
  <c r="AA1958" i="1"/>
  <c r="AA1952" i="1"/>
  <c r="AA1951" i="1"/>
  <c r="AA1946" i="1"/>
  <c r="AA1924" i="1"/>
  <c r="AA1921" i="1"/>
  <c r="AA1908" i="1"/>
  <c r="AA1903" i="1"/>
  <c r="AA1896" i="1"/>
  <c r="AA1895" i="1"/>
  <c r="AA1894" i="1"/>
  <c r="AA1875" i="1"/>
  <c r="AA1873" i="1"/>
  <c r="AA1866" i="1"/>
  <c r="AA1843" i="1"/>
  <c r="AA1835" i="1"/>
  <c r="AA1827" i="1"/>
  <c r="AA1822" i="1"/>
  <c r="AA1764" i="1"/>
  <c r="AA1758" i="1"/>
  <c r="AA1755" i="1"/>
  <c r="AA1750" i="1"/>
  <c r="AA1747" i="1"/>
  <c r="AA1736" i="1"/>
  <c r="AA1705" i="1"/>
  <c r="AA1704" i="1"/>
  <c r="AA1701" i="1"/>
  <c r="AA1699" i="1"/>
  <c r="AA1697" i="1"/>
  <c r="AA1696" i="1"/>
  <c r="AA1694" i="1"/>
  <c r="AA1687" i="1"/>
  <c r="AA1665" i="1"/>
  <c r="AA1661" i="1"/>
  <c r="AA1657" i="1"/>
  <c r="AA1651" i="1"/>
  <c r="AA1649" i="1"/>
  <c r="AA1606" i="1"/>
  <c r="AA1589" i="1"/>
  <c r="AA1569" i="1"/>
  <c r="AA1565" i="1"/>
  <c r="AA1557" i="1"/>
  <c r="AA1555" i="1"/>
  <c r="AA1470" i="1"/>
  <c r="AA1430" i="1"/>
  <c r="AA1411" i="1"/>
  <c r="AA1387" i="1"/>
  <c r="AA1381" i="1"/>
  <c r="AA1349" i="1"/>
  <c r="AA1226" i="1"/>
  <c r="AA1216" i="1"/>
  <c r="AA1197" i="1"/>
  <c r="AA1177" i="1"/>
  <c r="AA1074" i="1"/>
  <c r="AA941" i="1"/>
  <c r="AA920" i="1"/>
  <c r="AA79" i="1"/>
  <c r="AA733" i="1"/>
  <c r="AA371" i="1"/>
  <c r="AA141" i="1"/>
  <c r="AA828" i="1"/>
  <c r="AA687" i="1"/>
  <c r="AA538" i="1"/>
  <c r="AA467" i="1"/>
  <c r="AA465" i="1"/>
  <c r="AA132" i="1"/>
  <c r="AA932" i="1"/>
  <c r="AA564" i="1"/>
  <c r="AA481" i="1"/>
  <c r="AA416" i="1"/>
  <c r="AA251" i="1"/>
  <c r="AA239" i="1"/>
  <c r="AA885" i="1"/>
  <c r="AA778" i="1"/>
  <c r="AA529" i="1"/>
  <c r="AA509" i="1"/>
  <c r="AA493" i="1"/>
  <c r="AA117" i="1"/>
  <c r="AA53" i="1"/>
  <c r="AA759" i="1"/>
  <c r="AA712" i="1"/>
  <c r="AA628" i="1"/>
  <c r="AA491" i="1"/>
  <c r="AA488" i="1"/>
  <c r="AA458" i="1"/>
  <c r="AA393" i="1"/>
  <c r="AA245" i="1"/>
  <c r="AA584" i="1"/>
  <c r="AA629" i="1"/>
  <c r="AA500" i="1"/>
  <c r="AA396" i="1"/>
  <c r="AA394" i="1"/>
  <c r="AA75" i="1"/>
  <c r="AA49" i="1"/>
  <c r="AA1025" i="1"/>
  <c r="AA1015" i="1"/>
  <c r="AA994" i="1"/>
  <c r="AA986" i="1"/>
  <c r="AA948" i="1"/>
  <c r="AA858" i="1"/>
  <c r="AA817" i="1"/>
  <c r="AA803" i="1"/>
  <c r="AA761" i="1"/>
  <c r="AA745" i="1"/>
  <c r="AA722" i="1"/>
  <c r="AA543" i="1"/>
  <c r="AA536" i="1"/>
  <c r="AA473" i="1"/>
  <c r="AA423" i="1"/>
  <c r="AA400" i="1"/>
  <c r="AA344" i="1"/>
  <c r="AA330" i="1"/>
  <c r="AA329" i="1"/>
  <c r="AA324" i="1"/>
  <c r="AA193" i="1"/>
  <c r="AA184" i="1"/>
  <c r="AA181" i="1"/>
  <c r="AA129" i="1"/>
  <c r="AA87" i="1"/>
  <c r="AA1043" i="1"/>
  <c r="AA1014" i="1"/>
  <c r="AA976" i="1"/>
  <c r="AA939" i="1"/>
  <c r="AA891" i="1"/>
  <c r="AA841" i="1"/>
  <c r="AA801" i="1"/>
  <c r="AA776" i="1"/>
  <c r="AA770" i="1"/>
  <c r="AA656" i="1"/>
  <c r="AA635" i="1"/>
  <c r="AA585" i="1"/>
  <c r="AA566" i="1"/>
  <c r="AA513" i="1"/>
  <c r="AA378" i="1"/>
  <c r="AA343" i="1"/>
  <c r="AA328" i="1"/>
  <c r="AA267" i="1"/>
  <c r="AA123" i="1"/>
  <c r="AA74" i="1"/>
  <c r="AA35" i="1"/>
  <c r="AA345" i="1"/>
  <c r="AA807" i="1"/>
  <c r="AA292" i="1"/>
  <c r="AA65" i="1"/>
  <c r="AA1082" i="1"/>
  <c r="AA1077" i="1"/>
  <c r="AA1004" i="1"/>
  <c r="AA998" i="1"/>
  <c r="AA953" i="1"/>
  <c r="AA917" i="1"/>
  <c r="AA910" i="1"/>
  <c r="AA574" i="1"/>
  <c r="AA531" i="1"/>
  <c r="AA469" i="1"/>
  <c r="AA426" i="1"/>
  <c r="AA422" i="1"/>
  <c r="AA338" i="1"/>
  <c r="AA313" i="1"/>
  <c r="AA187" i="1"/>
  <c r="AA131" i="1"/>
  <c r="AA116" i="1"/>
  <c r="AA80" i="1"/>
  <c r="AA33" i="1"/>
  <c r="AA29" i="1"/>
  <c r="AA435" i="1"/>
  <c r="AA302" i="1"/>
  <c r="AA896" i="1"/>
  <c r="AA250" i="1"/>
  <c r="AA486" i="1"/>
  <c r="AA466" i="1"/>
  <c r="AA461" i="1"/>
  <c r="AA459" i="1"/>
  <c r="AA439" i="1"/>
  <c r="AA428" i="1"/>
  <c r="AA291" i="1"/>
  <c r="AA261" i="1"/>
  <c r="AA100" i="1"/>
  <c r="AA96" i="1"/>
  <c r="AA20" i="1"/>
  <c r="AA855" i="1"/>
  <c r="AA847" i="1"/>
  <c r="AA830" i="1"/>
  <c r="AA768" i="1"/>
  <c r="AA191" i="1"/>
  <c r="AA127" i="1"/>
  <c r="AA763" i="1"/>
  <c r="AA47" i="1"/>
  <c r="AA786" i="1"/>
  <c r="AA606" i="1"/>
  <c r="AA853" i="1"/>
  <c r="AA1125" i="1"/>
  <c r="AA879" i="1"/>
  <c r="AA863" i="1"/>
  <c r="AA838" i="1"/>
  <c r="AA609" i="1"/>
  <c r="AA565" i="1"/>
  <c r="AA515" i="1"/>
  <c r="AA489" i="1"/>
  <c r="AA457" i="1"/>
  <c r="AA405" i="1"/>
  <c r="AA404" i="1"/>
  <c r="AA363" i="1"/>
  <c r="AA352" i="1"/>
  <c r="AA331" i="1"/>
  <c r="AA321" i="1"/>
  <c r="AA281" i="1"/>
  <c r="AA264" i="1"/>
  <c r="AA242" i="1"/>
  <c r="AA241" i="1"/>
  <c r="AA180" i="1"/>
  <c r="AA157" i="1"/>
  <c r="AA139" i="1"/>
  <c r="AA136" i="1"/>
  <c r="AA101" i="1"/>
  <c r="AA82" i="1"/>
  <c r="AA1145" i="1"/>
  <c r="AA1127" i="1"/>
  <c r="AA1096" i="1"/>
  <c r="AA1049" i="1"/>
  <c r="AA1046" i="1"/>
  <c r="AA985" i="1"/>
  <c r="AA788" i="1"/>
  <c r="AA678" i="1"/>
  <c r="AA659" i="1"/>
  <c r="AA508" i="1"/>
  <c r="AA430" i="1"/>
  <c r="AA398" i="1"/>
  <c r="AA373" i="1"/>
  <c r="AA359" i="1"/>
  <c r="AA311" i="1"/>
  <c r="AA287" i="1"/>
  <c r="AA285" i="1"/>
  <c r="AA258" i="1"/>
  <c r="AA46" i="1"/>
  <c r="AA44" i="1"/>
  <c r="AA24" i="1"/>
  <c r="AA1107" i="1"/>
  <c r="AA1070" i="1"/>
  <c r="AA1021" i="1"/>
  <c r="AA973" i="1"/>
  <c r="AA963" i="1"/>
  <c r="AA944" i="1"/>
  <c r="AA940" i="1"/>
  <c r="AA921" i="1"/>
  <c r="AA918" i="1"/>
  <c r="AA824" i="1"/>
  <c r="AA746" i="1"/>
  <c r="AA724" i="1"/>
  <c r="AA490" i="1"/>
  <c r="AA401" i="1"/>
  <c r="AA381" i="1"/>
  <c r="AA340" i="1"/>
  <c r="AA273" i="1"/>
  <c r="AA270" i="1"/>
  <c r="AA202" i="1"/>
  <c r="AA147" i="1"/>
  <c r="AA135" i="1"/>
  <c r="AA522" i="1"/>
  <c r="AA1118" i="1"/>
  <c r="AA1089" i="1"/>
  <c r="AA1040" i="1"/>
  <c r="AA887" i="1"/>
  <c r="AA822" i="1"/>
  <c r="AA785" i="1"/>
  <c r="AA497" i="1"/>
  <c r="AA443" i="1"/>
  <c r="AA442" i="1"/>
  <c r="AA437" i="1"/>
  <c r="AA421" i="1"/>
  <c r="AA418" i="1"/>
  <c r="AA372" i="1"/>
  <c r="AA299" i="1"/>
  <c r="AA274" i="1"/>
  <c r="AA257" i="1"/>
  <c r="AA225" i="1"/>
  <c r="AA221" i="1"/>
  <c r="AA220" i="1"/>
  <c r="AA212" i="1"/>
  <c r="AA102" i="1"/>
  <c r="AA18" i="1"/>
  <c r="AA17" i="1"/>
  <c r="AA1538" i="1"/>
  <c r="AA1536" i="1"/>
  <c r="AA1533" i="1"/>
  <c r="AA1523" i="1"/>
  <c r="AA1522" i="1"/>
  <c r="AA1515" i="1"/>
  <c r="AA1508" i="1"/>
  <c r="AA1503" i="1"/>
  <c r="AA1502" i="1"/>
  <c r="AA1489" i="1"/>
  <c r="AA1472" i="1"/>
  <c r="AA1459" i="1"/>
  <c r="AA1452" i="1"/>
  <c r="AA1394" i="1"/>
  <c r="AA1375" i="1"/>
  <c r="AA1367" i="1"/>
  <c r="AA1366" i="1"/>
  <c r="AA1342" i="1"/>
  <c r="AA1335" i="1"/>
  <c r="AA1320" i="1"/>
  <c r="AA1315" i="1"/>
  <c r="AA1299" i="1"/>
  <c r="AA1293" i="1"/>
  <c r="AA1278" i="1"/>
  <c r="AA1274" i="1"/>
  <c r="AA1262" i="1"/>
  <c r="AA1261" i="1"/>
  <c r="AA1260" i="1"/>
  <c r="AA1240" i="1"/>
  <c r="AA1232" i="1"/>
  <c r="AA1228" i="1"/>
  <c r="AA1220" i="1"/>
  <c r="AA1215" i="1"/>
  <c r="AA1199" i="1"/>
  <c r="AA1183" i="1"/>
  <c r="AA1164" i="1"/>
  <c r="AA1137" i="1"/>
  <c r="AA1128" i="1"/>
  <c r="AA1091" i="1"/>
  <c r="AA1072" i="1"/>
  <c r="AA1062" i="1"/>
  <c r="AA1055" i="1"/>
  <c r="AA1036" i="1"/>
  <c r="AA1033" i="1"/>
  <c r="AA1032" i="1"/>
  <c r="AA1031" i="1"/>
  <c r="AA1028" i="1"/>
  <c r="AA1027" i="1"/>
  <c r="AA1024" i="1"/>
  <c r="AA1013" i="1"/>
  <c r="AA1006" i="1"/>
  <c r="AA1001" i="1"/>
  <c r="AA993" i="1"/>
  <c r="AA982" i="1"/>
  <c r="AA975" i="1"/>
  <c r="AA972" i="1"/>
  <c r="AA962" i="1"/>
  <c r="AA961" i="1"/>
  <c r="AA960" i="1"/>
  <c r="AA955" i="1"/>
  <c r="AA951" i="1"/>
  <c r="AA949" i="1"/>
  <c r="AA938" i="1"/>
  <c r="AA914" i="1"/>
  <c r="AA912" i="1"/>
  <c r="AA908" i="1"/>
  <c r="AA898" i="1"/>
  <c r="AA882" i="1"/>
  <c r="AA835" i="1"/>
  <c r="AA782" i="1"/>
  <c r="AA771" i="1"/>
  <c r="AA765" i="1"/>
  <c r="AA708" i="1"/>
  <c r="AA699" i="1"/>
  <c r="AA684" i="1"/>
  <c r="AA645" i="1"/>
  <c r="AA632" i="1"/>
  <c r="AA612" i="1"/>
  <c r="AA605" i="1"/>
  <c r="AA593" i="1"/>
  <c r="AA592" i="1"/>
  <c r="AA583" i="1"/>
  <c r="AA577" i="1"/>
  <c r="AA561" i="1"/>
  <c r="AA554" i="1"/>
  <c r="AA528" i="1"/>
  <c r="AA527" i="1"/>
  <c r="AA523" i="1"/>
  <c r="AA502" i="1"/>
  <c r="AA456" i="1"/>
  <c r="AA448" i="1"/>
  <c r="AA438" i="1"/>
  <c r="AA433" i="1"/>
  <c r="AA432" i="1"/>
  <c r="AA420" i="1"/>
  <c r="AA395" i="1"/>
  <c r="AA358" i="1"/>
  <c r="AA337" i="1"/>
  <c r="AA334" i="1"/>
  <c r="AA322" i="1"/>
  <c r="AA319" i="1"/>
  <c r="AA303" i="1"/>
  <c r="AA294" i="1"/>
  <c r="AA266" i="1"/>
  <c r="AA244" i="1"/>
  <c r="AA240" i="1"/>
  <c r="AA206" i="1"/>
  <c r="AA174" i="1"/>
  <c r="AA171" i="1"/>
  <c r="AA154" i="1"/>
  <c r="AA142" i="1"/>
  <c r="AA140" i="1"/>
  <c r="AA68" i="1"/>
  <c r="AA66" i="1"/>
  <c r="AA60" i="1"/>
  <c r="AA48" i="1"/>
  <c r="AA36" i="1"/>
  <c r="AA26" i="1"/>
  <c r="AA19" i="1"/>
  <c r="AA1513" i="1"/>
  <c r="AA1512" i="1"/>
  <c r="AA1499" i="1"/>
  <c r="AA1498" i="1"/>
  <c r="AA1482" i="1"/>
  <c r="AA1466" i="1"/>
  <c r="AA1434" i="1"/>
  <c r="AA1420" i="1"/>
  <c r="AA1413" i="1"/>
  <c r="AA1384" i="1"/>
  <c r="AA1355" i="1"/>
  <c r="AA1354" i="1"/>
  <c r="AA1353" i="1"/>
  <c r="AA1332" i="1"/>
  <c r="AA1329" i="1"/>
  <c r="AA1309" i="1"/>
  <c r="AA1290" i="1"/>
  <c r="AA1286" i="1"/>
  <c r="AA1285" i="1"/>
  <c r="AA1281" i="1"/>
  <c r="AA1273" i="1"/>
  <c r="AA1267" i="1"/>
  <c r="AA1265" i="1"/>
  <c r="AA1259" i="1"/>
  <c r="AA1256" i="1"/>
  <c r="AA1207" i="1"/>
  <c r="AA1195" i="1"/>
  <c r="AA1176" i="1"/>
  <c r="AA1150" i="1"/>
  <c r="AA1140" i="1"/>
  <c r="AA1108" i="1"/>
  <c r="AA1094" i="1"/>
  <c r="AA1090" i="1"/>
  <c r="AA1087" i="1"/>
  <c r="AA1064" i="1"/>
  <c r="AA1057" i="1"/>
  <c r="AA1056" i="1"/>
  <c r="AA1045" i="1"/>
  <c r="AA1039" i="1"/>
  <c r="AA1038" i="1"/>
  <c r="AA1023" i="1"/>
  <c r="AA996" i="1"/>
  <c r="AA988" i="1"/>
  <c r="AA984" i="1"/>
  <c r="AA958" i="1"/>
  <c r="AA950" i="1"/>
  <c r="AA936" i="1"/>
  <c r="AA935" i="1"/>
  <c r="AA934" i="1"/>
  <c r="AA906" i="1"/>
  <c r="AA905" i="1"/>
  <c r="AA894" i="1"/>
  <c r="AA888" i="1"/>
  <c r="AA884" i="1"/>
  <c r="AA883" i="1"/>
  <c r="AA872" i="1"/>
  <c r="AA870" i="1"/>
  <c r="AA840" i="1"/>
  <c r="AA826" i="1"/>
  <c r="AA816" i="1"/>
  <c r="AA793" i="1"/>
  <c r="AA792" i="1"/>
  <c r="AA752" i="1"/>
  <c r="AA737" i="1"/>
  <c r="AA731" i="1"/>
  <c r="AA730" i="1"/>
  <c r="AA725" i="1"/>
  <c r="AA718" i="1"/>
  <c r="AA692" i="1"/>
  <c r="AA688" i="1"/>
  <c r="AA680" i="1"/>
  <c r="AA643" i="1"/>
  <c r="AA642" i="1"/>
  <c r="AA582" i="1"/>
  <c r="AA579" i="1"/>
  <c r="AA573" i="1"/>
  <c r="AA563" i="1"/>
  <c r="AA559" i="1"/>
  <c r="AA546" i="1"/>
  <c r="AA526" i="1"/>
  <c r="AA525" i="1"/>
  <c r="AA518" i="1"/>
  <c r="AA516" i="1"/>
  <c r="AA512" i="1"/>
  <c r="AA504" i="1"/>
  <c r="AA487" i="1"/>
  <c r="AA478" i="1"/>
  <c r="AA477" i="1"/>
  <c r="AA472" i="1"/>
  <c r="AA471" i="1"/>
  <c r="AA449" i="1"/>
  <c r="AA425" i="1"/>
  <c r="AA424" i="1"/>
  <c r="AA413" i="1"/>
  <c r="AA412" i="1"/>
  <c r="AA411" i="1"/>
  <c r="AA392" i="1"/>
  <c r="AA391" i="1"/>
  <c r="AA390" i="1"/>
  <c r="AA383" i="1"/>
  <c r="AA333" i="1"/>
  <c r="AA332" i="1"/>
  <c r="AA271" i="1"/>
  <c r="AA262" i="1"/>
  <c r="AA246" i="1"/>
  <c r="AA243" i="1"/>
  <c r="AA236" i="1"/>
  <c r="AA226" i="1"/>
  <c r="AA223" i="1"/>
  <c r="AA211" i="1"/>
  <c r="AA196" i="1"/>
  <c r="AA195" i="1"/>
  <c r="AA194" i="1"/>
  <c r="AA186" i="1"/>
  <c r="AA165" i="1"/>
  <c r="AA160" i="1"/>
  <c r="AA144" i="1"/>
  <c r="AA130" i="1"/>
  <c r="AA126" i="1"/>
  <c r="AA122" i="1"/>
  <c r="AA108" i="1"/>
  <c r="AA93" i="1"/>
  <c r="AA76" i="1"/>
  <c r="AA28" i="1"/>
  <c r="AA13" i="1"/>
  <c r="AA1219" i="1"/>
  <c r="AA1119" i="1"/>
  <c r="AA927" i="1"/>
  <c r="AA827" i="1"/>
  <c r="AA726" i="1"/>
  <c r="AA719" i="1"/>
  <c r="AA690" i="1"/>
  <c r="AA617" i="1"/>
  <c r="AA589" i="1"/>
  <c r="AA587" i="1"/>
  <c r="AA557" i="1"/>
  <c r="AA552" i="1"/>
  <c r="AA315" i="1"/>
  <c r="AA197" i="1"/>
  <c r="AA32" i="1"/>
  <c r="AA1392" i="1"/>
  <c r="AA1377" i="1"/>
  <c r="AA1263" i="1"/>
  <c r="AA928" i="1"/>
  <c r="AA772" i="1"/>
  <c r="AA653" i="1"/>
  <c r="AA651" i="1"/>
  <c r="AA482" i="1"/>
  <c r="AA451" i="1"/>
  <c r="AA309" i="1"/>
  <c r="AA67" i="1"/>
  <c r="AA1123" i="1"/>
  <c r="AA1008" i="1"/>
  <c r="AA850" i="1"/>
  <c r="AA812" i="1"/>
  <c r="AA810" i="1"/>
  <c r="AA755" i="1"/>
  <c r="AA621" i="1"/>
  <c r="AA614" i="1"/>
  <c r="AA562" i="1"/>
  <c r="AA501" i="1"/>
  <c r="AA365" i="1"/>
  <c r="AA354" i="1"/>
  <c r="AA316" i="1"/>
  <c r="AA278" i="1"/>
  <c r="AA218" i="1"/>
  <c r="AA172" i="1"/>
  <c r="AA168" i="1"/>
  <c r="AA111" i="1"/>
  <c r="AA43" i="1"/>
  <c r="AA1264" i="1"/>
  <c r="AA1113" i="1"/>
  <c r="AA1106" i="1"/>
  <c r="AA1035" i="1"/>
  <c r="AA957" i="1"/>
  <c r="AA815" i="1"/>
  <c r="AA796" i="1"/>
  <c r="AA650" i="1"/>
  <c r="AA560" i="1"/>
  <c r="AA494" i="1"/>
  <c r="AA479" i="1"/>
  <c r="AA364" i="1"/>
  <c r="AA357" i="1"/>
  <c r="AA307" i="1"/>
  <c r="AA304" i="1"/>
  <c r="AA143" i="1"/>
  <c r="AA1518" i="1"/>
  <c r="AA1467" i="1"/>
  <c r="AA1455" i="1"/>
  <c r="AA1424" i="1"/>
  <c r="AA1398" i="1"/>
  <c r="AA1397" i="1"/>
  <c r="AA1390" i="1"/>
  <c r="AA1389" i="1"/>
  <c r="AA1386" i="1"/>
  <c r="AA1331" i="1"/>
  <c r="AA1330" i="1"/>
  <c r="AA1317" i="1"/>
  <c r="AA1316" i="1"/>
  <c r="AA1313" i="1"/>
  <c r="AA1301" i="1"/>
  <c r="AA1296" i="1"/>
  <c r="AA1292" i="1"/>
  <c r="AA1272" i="1"/>
  <c r="AA1234" i="1"/>
  <c r="AA1208" i="1"/>
  <c r="AA1202" i="1"/>
  <c r="AA1190" i="1"/>
  <c r="AA1174" i="1"/>
  <c r="AA1163" i="1"/>
  <c r="AA1159" i="1"/>
  <c r="AA1147" i="1"/>
  <c r="AA1112" i="1"/>
  <c r="AA1104" i="1"/>
  <c r="AA1103" i="1"/>
  <c r="AA1102" i="1"/>
  <c r="AA1097" i="1"/>
  <c r="AA1084" i="1"/>
  <c r="AA1073" i="1"/>
  <c r="AA1066" i="1"/>
  <c r="AA1051" i="1"/>
  <c r="AA1048" i="1"/>
  <c r="AA1041" i="1"/>
  <c r="AA1022" i="1"/>
  <c r="AA1019" i="1"/>
  <c r="AA1012" i="1"/>
  <c r="AA1009" i="1"/>
  <c r="AA1002" i="1"/>
  <c r="AA997" i="1"/>
  <c r="AA933" i="1"/>
  <c r="AA925" i="1"/>
  <c r="AA909" i="1"/>
  <c r="AA903" i="1"/>
  <c r="AA902" i="1"/>
  <c r="AA901" i="1"/>
  <c r="AA900" i="1"/>
  <c r="AA892" i="1"/>
  <c r="AA878" i="1"/>
  <c r="AA871" i="1"/>
  <c r="AA865" i="1"/>
  <c r="AA854" i="1"/>
  <c r="AA852" i="1"/>
  <c r="AA851" i="1"/>
  <c r="AA846" i="1"/>
  <c r="AA845" i="1"/>
  <c r="AA844" i="1"/>
  <c r="AA804" i="1"/>
  <c r="AA802" i="1"/>
  <c r="AA799" i="1"/>
  <c r="AA798" i="1"/>
  <c r="AA795" i="1"/>
  <c r="AA794" i="1"/>
  <c r="AA780" i="1"/>
  <c r="AA777" i="1"/>
  <c r="AA775" i="1"/>
  <c r="AA767" i="1"/>
  <c r="AA762" i="1"/>
  <c r="AA758" i="1"/>
  <c r="AA748" i="1"/>
  <c r="AA744" i="1"/>
  <c r="AA740" i="1"/>
  <c r="AA734" i="1"/>
  <c r="AA728" i="1"/>
  <c r="AA727" i="1"/>
  <c r="AA723" i="1"/>
  <c r="AA717" i="1"/>
  <c r="AA711" i="1"/>
  <c r="AA705" i="1"/>
  <c r="AA696" i="1"/>
  <c r="AA683" i="1"/>
  <c r="AA681" i="1"/>
  <c r="AA675" i="1"/>
  <c r="AA671" i="1"/>
  <c r="AA670" i="1"/>
  <c r="AA667" i="1"/>
  <c r="AA666" i="1"/>
  <c r="AA663" i="1"/>
  <c r="AA662" i="1"/>
  <c r="AA658" i="1"/>
  <c r="AA639" i="1"/>
  <c r="AA638" i="1"/>
  <c r="AA634" i="1"/>
  <c r="AA608" i="1"/>
  <c r="AA603" i="1"/>
  <c r="AA597" i="1"/>
  <c r="AA595" i="1"/>
  <c r="AA567" i="1"/>
  <c r="AA547" i="1"/>
  <c r="AA545" i="1"/>
  <c r="AA540" i="1"/>
  <c r="AA498" i="1"/>
  <c r="AA484" i="1"/>
  <c r="AA464" i="1"/>
  <c r="AA454" i="1"/>
  <c r="AA444" i="1"/>
  <c r="AA431" i="1"/>
  <c r="AA427" i="1"/>
  <c r="AA407" i="1"/>
  <c r="AA397" i="1"/>
  <c r="AA389" i="1"/>
  <c r="AA367" i="1"/>
  <c r="AA351" i="1"/>
  <c r="AA350" i="1"/>
  <c r="AA349" i="1"/>
  <c r="AA341" i="1"/>
  <c r="AA339" i="1"/>
  <c r="AA320" i="1"/>
  <c r="AA296" i="1"/>
  <c r="AA282" i="1"/>
  <c r="AA269" i="1"/>
  <c r="AA249" i="1"/>
  <c r="AA238" i="1"/>
  <c r="AA234" i="1"/>
  <c r="AA227" i="1"/>
  <c r="AA216" i="1"/>
  <c r="AA208" i="1"/>
  <c r="AA205" i="1"/>
  <c r="AA204" i="1"/>
  <c r="AA199" i="1"/>
  <c r="AA167" i="1"/>
  <c r="AA166" i="1"/>
  <c r="AA146" i="1"/>
  <c r="AA119" i="1"/>
  <c r="AA107" i="1"/>
  <c r="AA99" i="1"/>
  <c r="AA94" i="1"/>
  <c r="AA73" i="1"/>
  <c r="AA52" i="1"/>
  <c r="AA42" i="1"/>
  <c r="AA41" i="1"/>
  <c r="AA1970" i="1"/>
  <c r="AA1968" i="1"/>
  <c r="AA1959" i="1"/>
  <c r="AA1949" i="1"/>
  <c r="AA1948" i="1"/>
  <c r="AA1939" i="1"/>
  <c r="AA1935" i="1"/>
  <c r="AA1934" i="1"/>
  <c r="AA1930" i="1"/>
  <c r="AA1928" i="1"/>
  <c r="AA1918" i="1"/>
  <c r="AA1916" i="1"/>
  <c r="AA1915" i="1"/>
  <c r="AA1914" i="1"/>
  <c r="AA1912" i="1"/>
  <c r="AA1904" i="1"/>
  <c r="AA1902" i="1"/>
  <c r="AA1900" i="1"/>
  <c r="AA1886" i="1"/>
  <c r="AA1849" i="1"/>
  <c r="AA1846" i="1"/>
  <c r="AA1836" i="1"/>
  <c r="AA1831" i="1"/>
  <c r="AA1829" i="1"/>
  <c r="AA1826" i="1"/>
  <c r="AA1825" i="1"/>
  <c r="AA1820" i="1"/>
  <c r="AA1819" i="1"/>
  <c r="AA1818" i="1"/>
  <c r="AA1814" i="1"/>
  <c r="AA1812" i="1"/>
  <c r="AA1809" i="1"/>
  <c r="AA1807" i="1"/>
  <c r="AA1800" i="1"/>
  <c r="AA1798" i="1"/>
  <c r="AA1788" i="1"/>
  <c r="AA1783" i="1"/>
  <c r="AA1781" i="1"/>
  <c r="AA1773" i="1"/>
  <c r="AA1768" i="1"/>
  <c r="AA1754" i="1"/>
  <c r="AA1745" i="1"/>
  <c r="AA1738" i="1"/>
  <c r="AA1735" i="1"/>
  <c r="AA1734" i="1"/>
  <c r="AA1727" i="1"/>
  <c r="AA1722" i="1"/>
  <c r="AA1718" i="1"/>
  <c r="AA1717" i="1"/>
  <c r="AA1715" i="1"/>
  <c r="AA1711" i="1"/>
  <c r="AA1707" i="1"/>
  <c r="AA1691" i="1"/>
  <c r="AA1683" i="1"/>
  <c r="AA1681" i="1"/>
  <c r="AA1679" i="1"/>
  <c r="AA1669" i="1"/>
  <c r="AA1668" i="1"/>
  <c r="AA1664" i="1"/>
  <c r="AA1659" i="1"/>
  <c r="AA1647" i="1"/>
  <c r="AA1646" i="1"/>
  <c r="AA1645" i="1"/>
  <c r="AA1615" i="1"/>
  <c r="AA1613" i="1"/>
  <c r="AA1609" i="1"/>
  <c r="AA1600" i="1"/>
  <c r="AA1598" i="1"/>
  <c r="AA1574" i="1"/>
  <c r="AA1573" i="1"/>
  <c r="AA1571" i="1"/>
  <c r="AA1531" i="1"/>
  <c r="AA1520" i="1"/>
  <c r="AA1511" i="1"/>
  <c r="AA1510" i="1"/>
  <c r="AA1504" i="1"/>
  <c r="AA1500" i="1"/>
  <c r="AA1496" i="1"/>
  <c r="AA1487" i="1"/>
  <c r="AA1479" i="1"/>
  <c r="AA1477" i="1"/>
  <c r="AA1469" i="1"/>
  <c r="AA1461" i="1"/>
  <c r="AA1451" i="1"/>
  <c r="AA1448" i="1"/>
  <c r="AA1439" i="1"/>
  <c r="AA1438" i="1"/>
  <c r="AA1429" i="1"/>
  <c r="AA1406" i="1"/>
  <c r="AA1388" i="1"/>
  <c r="AA1385" i="1"/>
  <c r="AA1380" i="1"/>
  <c r="AA1373" i="1"/>
  <c r="AA1372" i="1"/>
  <c r="AA1356" i="1"/>
  <c r="AA1351" i="1"/>
  <c r="AA1350" i="1"/>
  <c r="AA1347" i="1"/>
  <c r="AA1339" i="1"/>
  <c r="AA1338" i="1"/>
  <c r="AA1336" i="1"/>
  <c r="AA1333" i="1"/>
  <c r="AA1326" i="1"/>
  <c r="AA1325" i="1"/>
  <c r="AA1323" i="1"/>
  <c r="AA1314" i="1"/>
  <c r="AA1306" i="1"/>
  <c r="AA1305" i="1"/>
  <c r="AA1304" i="1"/>
  <c r="AA1303" i="1"/>
  <c r="AA1294" i="1"/>
  <c r="AA1289" i="1"/>
  <c r="AA1266" i="1"/>
  <c r="AA1248" i="1"/>
  <c r="AA1247" i="1"/>
  <c r="AA1246" i="1"/>
  <c r="AA1245" i="1"/>
  <c r="AA1233" i="1"/>
  <c r="AA1227" i="1"/>
  <c r="AA1211" i="1"/>
  <c r="AA1201" i="1"/>
  <c r="AA1189" i="1"/>
  <c r="AA1188" i="1"/>
  <c r="AA1187" i="1"/>
  <c r="AA1186" i="1"/>
  <c r="AA1173" i="1"/>
  <c r="AA1172" i="1"/>
  <c r="AA1160" i="1"/>
  <c r="AA1139" i="1"/>
  <c r="AA1136" i="1"/>
  <c r="AA1131" i="1"/>
  <c r="AA1122" i="1"/>
  <c r="AA1121" i="1"/>
  <c r="AA1093" i="1"/>
  <c r="AA1092" i="1"/>
  <c r="AA1085" i="1"/>
  <c r="AA1080" i="1"/>
  <c r="AA1079" i="1"/>
  <c r="AA1071" i="1"/>
  <c r="AA1050" i="1"/>
  <c r="AA1020" i="1"/>
  <c r="AA1011" i="1"/>
  <c r="AA1010" i="1"/>
  <c r="AA992" i="1"/>
  <c r="AA989" i="1"/>
  <c r="AA987" i="1"/>
  <c r="AA978" i="1"/>
  <c r="AA977" i="1"/>
  <c r="AA971" i="1"/>
  <c r="AA970" i="1"/>
  <c r="AA969" i="1"/>
  <c r="AA959" i="1"/>
  <c r="AA926" i="1"/>
  <c r="AA924" i="1"/>
  <c r="AA916" i="1"/>
  <c r="AA911" i="1"/>
  <c r="AA904" i="1"/>
  <c r="AA890" i="1"/>
  <c r="AA867" i="1"/>
  <c r="AA864" i="1"/>
  <c r="AA861" i="1"/>
  <c r="AA856" i="1"/>
  <c r="AA829" i="1"/>
  <c r="AA800" i="1"/>
  <c r="AA779" i="1"/>
  <c r="AA751" i="1"/>
  <c r="AA742" i="1"/>
  <c r="AA739" i="1"/>
  <c r="AA707" i="1"/>
  <c r="AA706" i="1"/>
  <c r="AA695" i="1"/>
  <c r="AA694" i="1"/>
  <c r="AA691" i="1"/>
  <c r="AA676" i="1"/>
  <c r="AA674" i="1"/>
  <c r="AA665" i="1"/>
  <c r="AA644" i="1"/>
  <c r="AA631" i="1"/>
  <c r="AA607" i="1"/>
  <c r="AA586" i="1"/>
  <c r="AA542" i="1"/>
  <c r="AA517" i="1"/>
  <c r="AA510" i="1"/>
  <c r="AA492" i="1"/>
  <c r="AA476" i="1"/>
  <c r="AA475" i="1"/>
  <c r="AA463" i="1"/>
  <c r="AA450" i="1"/>
  <c r="AA417" i="1"/>
  <c r="AA415" i="1"/>
  <c r="AA414" i="1"/>
  <c r="AA408" i="1"/>
  <c r="AA388" i="1"/>
  <c r="AA387" i="1"/>
  <c r="AA376" i="1"/>
  <c r="AA362" i="1"/>
  <c r="AA318" i="1"/>
  <c r="AA308" i="1"/>
  <c r="AA293" i="1"/>
  <c r="AA289" i="1"/>
  <c r="AA288" i="1"/>
  <c r="AA215" i="1"/>
  <c r="AA209" i="1"/>
  <c r="AA198" i="1"/>
  <c r="AA179" i="1"/>
  <c r="AA159" i="1"/>
  <c r="AA149" i="1"/>
  <c r="AA120" i="1"/>
  <c r="AA118" i="1"/>
  <c r="AA91" i="1"/>
  <c r="AA86" i="1"/>
  <c r="AA51" i="1"/>
  <c r="AA27" i="1"/>
  <c r="AA25" i="1"/>
  <c r="AA22" i="1"/>
  <c r="AA21" i="1"/>
  <c r="AA1537" i="1"/>
  <c r="AA1535" i="1"/>
  <c r="AA1526" i="1"/>
  <c r="AA1525" i="1"/>
  <c r="AA1524" i="1"/>
  <c r="AA1517" i="1"/>
  <c r="AA1514" i="1"/>
  <c r="AA1506" i="1"/>
  <c r="AA1501" i="1"/>
  <c r="AA1497" i="1"/>
  <c r="AA1491" i="1"/>
  <c r="AA1490" i="1"/>
  <c r="AA1488" i="1"/>
  <c r="AA1485" i="1"/>
  <c r="AA1484" i="1"/>
  <c r="AA1463" i="1"/>
  <c r="AA1428" i="1"/>
  <c r="AA1425" i="1"/>
  <c r="AA1423" i="1"/>
  <c r="AA1419" i="1"/>
  <c r="AA1417" i="1"/>
  <c r="AA1404" i="1"/>
  <c r="AA1391" i="1"/>
  <c r="AA1357" i="1"/>
  <c r="AA1348" i="1"/>
  <c r="AA1343" i="1"/>
  <c r="AA1341" i="1"/>
  <c r="AA1340" i="1"/>
  <c r="AA1328" i="1"/>
  <c r="AA1321" i="1"/>
  <c r="AA1297" i="1"/>
  <c r="AA1258" i="1"/>
  <c r="AA1257" i="1"/>
  <c r="AA1249" i="1"/>
  <c r="AA1241" i="1"/>
  <c r="AA1238" i="1"/>
  <c r="AA1230" i="1"/>
  <c r="AA1223" i="1"/>
  <c r="AA1221" i="1"/>
  <c r="AA1200" i="1"/>
  <c r="AA1196" i="1"/>
  <c r="AA1180" i="1"/>
  <c r="AA1179" i="1"/>
  <c r="AA1169" i="1"/>
  <c r="AA1167" i="1"/>
  <c r="AA1157" i="1"/>
  <c r="AA1156" i="1"/>
  <c r="AA1155" i="1"/>
  <c r="AA1152" i="1"/>
  <c r="AA1151" i="1"/>
  <c r="AA1149" i="1"/>
  <c r="AA1144" i="1"/>
  <c r="AA1133" i="1"/>
  <c r="AA1101" i="1"/>
  <c r="AA1098" i="1"/>
  <c r="AA1095" i="1"/>
  <c r="AA1088" i="1"/>
  <c r="AA1044" i="1"/>
  <c r="AA991" i="1"/>
  <c r="AA981" i="1"/>
  <c r="AA954" i="1"/>
  <c r="AA943" i="1"/>
  <c r="AA937" i="1"/>
  <c r="AA931" i="1"/>
  <c r="AA923" i="1"/>
  <c r="AA922" i="1"/>
  <c r="AA913" i="1"/>
  <c r="AA907" i="1"/>
  <c r="AA897" i="1"/>
  <c r="AA895" i="1"/>
  <c r="AA880" i="1"/>
  <c r="AA877" i="1"/>
  <c r="AA876" i="1"/>
  <c r="AA874" i="1"/>
  <c r="AA873" i="1"/>
  <c r="AA848" i="1"/>
  <c r="AA834" i="1"/>
  <c r="AA823" i="1"/>
  <c r="AA820" i="1"/>
  <c r="AA811" i="1"/>
  <c r="AA806" i="1"/>
  <c r="AA787" i="1"/>
  <c r="AA784" i="1"/>
  <c r="AA783" i="1"/>
  <c r="AA743" i="1"/>
  <c r="AA710" i="1"/>
  <c r="AA686" i="1"/>
  <c r="AA682" i="1"/>
  <c r="AA679" i="1"/>
  <c r="AA641" i="1"/>
  <c r="AA623" i="1"/>
  <c r="AA599" i="1"/>
  <c r="AA507" i="1"/>
  <c r="AA506" i="1"/>
  <c r="AA496" i="1"/>
  <c r="AA468" i="1"/>
  <c r="AA453" i="1"/>
  <c r="AA452" i="1"/>
  <c r="AA440" i="1"/>
  <c r="AA436" i="1"/>
  <c r="AA399" i="1"/>
  <c r="AA384" i="1"/>
  <c r="AA380" i="1"/>
  <c r="AA379" i="1"/>
  <c r="AA377" i="1"/>
  <c r="AA374" i="1"/>
  <c r="AA370" i="1"/>
  <c r="AA348" i="1"/>
  <c r="AA326" i="1"/>
  <c r="AA317" i="1"/>
  <c r="AA314" i="1"/>
  <c r="AA310" i="1"/>
  <c r="AA305" i="1"/>
  <c r="AA275" i="1"/>
  <c r="AA248" i="1"/>
  <c r="AA228" i="1"/>
  <c r="AA222" i="1"/>
  <c r="AA219" i="1"/>
  <c r="AA214" i="1"/>
  <c r="AA213" i="1"/>
  <c r="AA203" i="1"/>
  <c r="AA200" i="1"/>
  <c r="AA190" i="1"/>
  <c r="AA177" i="1"/>
  <c r="AA176" i="1"/>
  <c r="AA170" i="1"/>
  <c r="AA169" i="1"/>
  <c r="AA162" i="1"/>
  <c r="AA138" i="1"/>
  <c r="AA62" i="1"/>
  <c r="AA57" i="1"/>
  <c r="AA34" i="1"/>
  <c r="AA15" i="1"/>
  <c r="AA1532" i="1"/>
  <c r="AA1415" i="1"/>
  <c r="AA1352" i="1"/>
  <c r="AA1334" i="1"/>
  <c r="AA1295" i="1"/>
  <c r="AA1224" i="1"/>
  <c r="AA1129" i="1"/>
  <c r="AA881" i="1"/>
  <c r="AA750" i="1"/>
  <c r="AA697" i="1"/>
  <c r="AA669" i="1"/>
  <c r="AA97" i="1"/>
  <c r="AA946" i="1"/>
  <c r="AA704" i="1"/>
  <c r="AA685" i="1"/>
  <c r="AA356" i="1"/>
  <c r="AA255" i="1"/>
  <c r="AA230" i="1"/>
  <c r="AA1954" i="1"/>
  <c r="AA1929" i="1"/>
  <c r="AA1616" i="1"/>
  <c r="AA1577" i="1"/>
  <c r="AA1553" i="1"/>
  <c r="AA1431" i="1"/>
  <c r="AA1937" i="1"/>
  <c r="AA1919" i="1"/>
  <c r="AA1899" i="1"/>
  <c r="AA1884" i="1"/>
  <c r="AA1867" i="1"/>
  <c r="AA1856" i="1"/>
  <c r="AA1854" i="1"/>
  <c r="AA1851" i="1"/>
  <c r="AA1845" i="1"/>
  <c r="AA1830" i="1"/>
  <c r="AA1821" i="1"/>
  <c r="AA1817" i="1"/>
  <c r="AA1816" i="1"/>
  <c r="AA1813" i="1"/>
  <c r="AA1808" i="1"/>
  <c r="AA1805" i="1"/>
  <c r="AA1799" i="1"/>
  <c r="AA1790" i="1"/>
  <c r="AA1789" i="1"/>
  <c r="AA1787" i="1"/>
  <c r="AA1785" i="1"/>
  <c r="AA1780" i="1"/>
  <c r="AA1776" i="1"/>
  <c r="AA1775" i="1"/>
  <c r="AA1774" i="1"/>
  <c r="AA1770" i="1"/>
  <c r="AA1767" i="1"/>
  <c r="AA1762" i="1"/>
  <c r="AA1761" i="1"/>
  <c r="AA1751" i="1"/>
  <c r="AA1737" i="1"/>
  <c r="AA1730" i="1"/>
  <c r="AA1729" i="1"/>
  <c r="AA1721" i="1"/>
  <c r="AA1720" i="1"/>
  <c r="AA1719" i="1"/>
  <c r="AA1716" i="1"/>
  <c r="AA1713" i="1"/>
  <c r="AA1690" i="1"/>
  <c r="AA1678" i="1"/>
  <c r="AA1677" i="1"/>
  <c r="AA1671" i="1"/>
  <c r="AA1670" i="1"/>
  <c r="AA1663" i="1"/>
  <c r="AA1662" i="1"/>
  <c r="AA1612" i="1"/>
  <c r="AA1611" i="1"/>
  <c r="AA1610" i="1"/>
  <c r="AA1608" i="1"/>
  <c r="AA1604" i="1"/>
  <c r="AA1575" i="1"/>
  <c r="AA1552" i="1"/>
  <c r="AA1551" i="1"/>
  <c r="AA1548" i="1"/>
  <c r="AA1545" i="1"/>
  <c r="AA1543" i="1"/>
  <c r="AA1539" i="1"/>
  <c r="AA1528" i="1"/>
  <c r="AA1519" i="1"/>
  <c r="AA1509" i="1"/>
  <c r="AA1495" i="1"/>
  <c r="AA1493" i="1"/>
  <c r="AA1483" i="1"/>
  <c r="AA1481" i="1"/>
  <c r="AA1465" i="1"/>
  <c r="AA1454" i="1"/>
  <c r="AA1447" i="1"/>
  <c r="AA1446" i="1"/>
  <c r="AA1443" i="1"/>
  <c r="AA1442" i="1"/>
  <c r="AA1414" i="1"/>
  <c r="AA1408" i="1"/>
  <c r="AA1403" i="1"/>
  <c r="AA1402" i="1"/>
  <c r="AA1399" i="1"/>
  <c r="AA1383" i="1"/>
  <c r="AA1371" i="1"/>
  <c r="AA1365" i="1"/>
  <c r="AA1361" i="1"/>
  <c r="AA1359" i="1"/>
  <c r="AA1345" i="1"/>
  <c r="AA1344" i="1"/>
  <c r="AA1318" i="1"/>
  <c r="AA1311" i="1"/>
  <c r="AA1308" i="1"/>
  <c r="AA1291" i="1"/>
  <c r="AA1269" i="1"/>
  <c r="AA1253" i="1"/>
  <c r="AA1252" i="1"/>
  <c r="AA1213" i="1"/>
  <c r="AA1206" i="1"/>
  <c r="AA1204" i="1"/>
  <c r="AA1203" i="1"/>
  <c r="AA1193" i="1"/>
  <c r="AA1170" i="1"/>
  <c r="AA1165" i="1"/>
  <c r="AA1162" i="1"/>
  <c r="AA1148" i="1"/>
  <c r="AA1146" i="1"/>
  <c r="AA1135" i="1"/>
  <c r="AA1116" i="1"/>
  <c r="AA1105" i="1"/>
  <c r="AA1083" i="1"/>
  <c r="AA1029" i="1"/>
  <c r="AA1026" i="1"/>
  <c r="AA1005" i="1"/>
  <c r="AA1000" i="1"/>
  <c r="AA995" i="1"/>
  <c r="AA990" i="1"/>
  <c r="AA983" i="1"/>
  <c r="AA956" i="1"/>
  <c r="AA866" i="1"/>
  <c r="AA862" i="1"/>
  <c r="AA860" i="1"/>
  <c r="AA843" i="1"/>
  <c r="AA842" i="1"/>
  <c r="AA839" i="1"/>
  <c r="AA836" i="1"/>
  <c r="AA832" i="1"/>
  <c r="AA831" i="1"/>
  <c r="AA821" i="1"/>
  <c r="AA819" i="1"/>
  <c r="AA814" i="1"/>
  <c r="AA813" i="1"/>
  <c r="AA808" i="1"/>
  <c r="AA797" i="1"/>
  <c r="AA769" i="1"/>
  <c r="AA764" i="1"/>
  <c r="AA738" i="1"/>
  <c r="AA720" i="1"/>
  <c r="AA716" i="1"/>
  <c r="AA709" i="1"/>
  <c r="AA703" i="1"/>
  <c r="AA702" i="1"/>
  <c r="AA701" i="1"/>
  <c r="AA700" i="1"/>
  <c r="AA689" i="1"/>
  <c r="AA657" i="1"/>
  <c r="AA652" i="1"/>
  <c r="AA625" i="1"/>
  <c r="AA601" i="1"/>
  <c r="AA591" i="1"/>
  <c r="AA539" i="1"/>
  <c r="AA483" i="1"/>
  <c r="AA480" i="1"/>
  <c r="AA470" i="1"/>
  <c r="AA462" i="1"/>
  <c r="AA460" i="1"/>
  <c r="AA434" i="1"/>
  <c r="AA409" i="1"/>
  <c r="AA403" i="1"/>
  <c r="AA386" i="1"/>
  <c r="AA382" i="1"/>
  <c r="AA368" i="1"/>
  <c r="AA361" i="1"/>
  <c r="AA360" i="1"/>
  <c r="AA355" i="1"/>
  <c r="AA346" i="1"/>
  <c r="AA325" i="1"/>
  <c r="AA312" i="1"/>
  <c r="AA301" i="1"/>
  <c r="AA300" i="1"/>
  <c r="AA298" i="1"/>
  <c r="AA297" i="1"/>
  <c r="AA295" i="1"/>
  <c r="AA286" i="1"/>
  <c r="AA279" i="1"/>
  <c r="AA265" i="1"/>
  <c r="AA247" i="1"/>
  <c r="AA233" i="1"/>
  <c r="AA189" i="1"/>
  <c r="AA188" i="1"/>
  <c r="AA153" i="1"/>
  <c r="AA128" i="1"/>
  <c r="AA121" i="1"/>
  <c r="AA106" i="1"/>
  <c r="AA103" i="1"/>
  <c r="AA72" i="1"/>
  <c r="AA38" i="1"/>
  <c r="AA31" i="1"/>
  <c r="AA23" i="1"/>
  <c r="AA1933" i="1"/>
  <c r="AA1931" i="1"/>
  <c r="AA1927" i="1"/>
  <c r="AA1925" i="1"/>
  <c r="AA1847" i="1"/>
  <c r="AA1563" i="1"/>
  <c r="AA1395" i="1"/>
  <c r="AA1360" i="1"/>
  <c r="AA1337" i="1"/>
  <c r="AA1319" i="1"/>
  <c r="AA781" i="1"/>
  <c r="AA640" i="1"/>
  <c r="AA183" i="1"/>
  <c r="AA1300" i="1"/>
  <c r="AA1209" i="1"/>
  <c r="AA945" i="1"/>
  <c r="AA818" i="1"/>
  <c r="AA713" i="1"/>
  <c r="AA268" i="1"/>
  <c r="AA237" i="1"/>
  <c r="AA224" i="1"/>
  <c r="AA217" i="1"/>
  <c r="AA192" i="1"/>
  <c r="AA178" i="1"/>
  <c r="AA164" i="1"/>
  <c r="AA161" i="1"/>
  <c r="AA151" i="1"/>
  <c r="AA125" i="1"/>
  <c r="AA112" i="1"/>
  <c r="AA64" i="1"/>
  <c r="AA1280" i="1"/>
  <c r="AA1143" i="1"/>
  <c r="AA967" i="1"/>
  <c r="AA757" i="1"/>
  <c r="AA736" i="1"/>
  <c r="AA672" i="1"/>
  <c r="AA655" i="1"/>
  <c r="AA654" i="1"/>
  <c r="AA649" i="1"/>
  <c r="AA647" i="1"/>
  <c r="AA633" i="1"/>
  <c r="AA602" i="1"/>
  <c r="AA600" i="1"/>
  <c r="AA594" i="1"/>
  <c r="AA556" i="1"/>
  <c r="AA353" i="1"/>
  <c r="AA277" i="1"/>
  <c r="AA254" i="1"/>
  <c r="AA252" i="1"/>
  <c r="AA175" i="1"/>
  <c r="AA173" i="1"/>
  <c r="AA150" i="1"/>
  <c r="AA69" i="1"/>
  <c r="AA63" i="1"/>
  <c r="AA54" i="1"/>
  <c r="AA30" i="1"/>
  <c r="AA14" i="1"/>
  <c r="AA1184" i="1"/>
  <c r="AA1182" i="1"/>
  <c r="AA889" i="1"/>
  <c r="AA735" i="1"/>
  <c r="AA714" i="1"/>
  <c r="AA646" i="1"/>
  <c r="AA630" i="1"/>
  <c r="AA590" i="1"/>
  <c r="AA576" i="1"/>
  <c r="AA572" i="1"/>
  <c r="AA571" i="1"/>
  <c r="AA570" i="1"/>
  <c r="AA569" i="1"/>
  <c r="AA555" i="1"/>
  <c r="AA549" i="1"/>
  <c r="AA548" i="1"/>
  <c r="AA534" i="1"/>
  <c r="AA419" i="1"/>
  <c r="AA410" i="1"/>
  <c r="AA369" i="1"/>
  <c r="AA323" i="1"/>
  <c r="AA284" i="1"/>
  <c r="AA207" i="1"/>
  <c r="AA134" i="1"/>
  <c r="AA1217" i="1"/>
  <c r="AA1214" i="1"/>
  <c r="AA1142" i="1"/>
  <c r="AA1120" i="1"/>
  <c r="AA1078" i="1"/>
  <c r="AA968" i="1"/>
  <c r="AA942" i="1"/>
  <c r="AA756" i="1"/>
  <c r="AA693" i="1"/>
  <c r="AA661" i="1"/>
  <c r="AA624" i="1"/>
  <c r="AA604" i="1"/>
  <c r="AA537" i="1"/>
  <c r="AA521" i="1"/>
  <c r="AA158" i="1"/>
  <c r="AA81" i="1"/>
  <c r="AA11" i="1"/>
  <c r="AA627" i="1"/>
  <c r="AA622" i="1"/>
  <c r="AA620" i="1"/>
  <c r="AA619" i="1"/>
  <c r="AA616" i="1"/>
  <c r="AA615" i="1"/>
  <c r="AA613" i="1"/>
  <c r="AA610" i="1"/>
  <c r="AA596" i="1"/>
  <c r="AA558" i="1"/>
  <c r="AA553" i="1"/>
  <c r="AA530" i="1"/>
  <c r="AA499" i="1"/>
  <c r="AA446" i="1"/>
  <c r="AA406" i="1"/>
  <c r="AA335" i="1"/>
  <c r="AA283" i="1"/>
  <c r="AA280" i="1"/>
  <c r="AA256" i="1"/>
  <c r="AA182" i="1"/>
  <c r="AA124" i="1"/>
  <c r="AA109" i="1"/>
  <c r="AA70" i="1"/>
  <c r="AA58" i="1"/>
  <c r="AA45" i="1"/>
  <c r="AA598" i="1"/>
  <c r="AA580" i="1"/>
  <c r="AA578" i="1"/>
  <c r="AA575" i="1"/>
  <c r="AA568" i="1"/>
  <c r="AA550" i="1"/>
  <c r="AA544" i="1"/>
  <c r="AA532" i="1"/>
  <c r="AA272" i="1"/>
  <c r="AA201" i="1"/>
  <c r="AA163" i="1"/>
  <c r="AA145" i="1"/>
  <c r="AA78" i="1"/>
  <c r="AA16" i="1"/>
  <c r="AA519" i="1"/>
  <c r="AA514" i="1"/>
  <c r="AA455" i="1"/>
  <c r="AA441" i="1"/>
  <c r="AA366" i="1"/>
  <c r="AA263" i="1"/>
  <c r="AA185" i="1"/>
  <c r="AA113" i="1"/>
  <c r="AA110" i="1"/>
  <c r="AA95" i="1"/>
  <c r="AA77" i="1"/>
  <c r="AA59" i="1"/>
  <c r="AA12" i="1"/>
  <c r="AA535" i="1"/>
  <c r="AA503" i="1"/>
  <c r="AA445" i="1"/>
  <c r="AA336" i="1"/>
  <c r="AA210" i="1"/>
  <c r="AA156" i="1"/>
  <c r="AA148" i="1"/>
  <c r="AA114" i="1"/>
  <c r="AA105" i="1"/>
  <c r="AA90" i="1"/>
  <c r="N11" i="2"/>
  <c r="AA9" i="1" l="1"/>
  <c r="C7" i="1" l="1" a="1"/>
  <c r="P7" i="1"/>
  <c r="P5" i="1" s="1"/>
  <c r="N22" i="2"/>
  <c r="Y2509" i="1"/>
  <c r="W2509" i="1"/>
  <c r="V2509" i="1"/>
  <c r="U2509" i="1"/>
  <c r="T2509" i="1"/>
  <c r="S2509" i="1"/>
  <c r="R2509" i="1"/>
  <c r="Q2509" i="1"/>
  <c r="P2509" i="1"/>
  <c r="Y2508" i="1"/>
  <c r="W2508" i="1"/>
  <c r="V2508" i="1"/>
  <c r="U2508" i="1"/>
  <c r="T2508" i="1"/>
  <c r="S2508" i="1"/>
  <c r="R2508" i="1"/>
  <c r="Q2508" i="1"/>
  <c r="P2508" i="1"/>
  <c r="Y2507" i="1"/>
  <c r="W2507" i="1"/>
  <c r="V2507" i="1"/>
  <c r="U2507" i="1"/>
  <c r="T2507" i="1"/>
  <c r="S2507" i="1"/>
  <c r="R2507" i="1"/>
  <c r="Q2507" i="1"/>
  <c r="P2507" i="1"/>
  <c r="Y2506" i="1"/>
  <c r="W2506" i="1"/>
  <c r="V2506" i="1"/>
  <c r="U2506" i="1"/>
  <c r="T2506" i="1"/>
  <c r="S2506" i="1"/>
  <c r="R2506" i="1"/>
  <c r="Q2506" i="1"/>
  <c r="P2506" i="1"/>
  <c r="Y2505" i="1"/>
  <c r="W2505" i="1"/>
  <c r="V2505" i="1"/>
  <c r="U2505" i="1"/>
  <c r="T2505" i="1"/>
  <c r="S2505" i="1"/>
  <c r="R2505" i="1"/>
  <c r="Q2505" i="1"/>
  <c r="P2505" i="1"/>
  <c r="Y2504" i="1"/>
  <c r="W2504" i="1"/>
  <c r="V2504" i="1"/>
  <c r="U2504" i="1"/>
  <c r="T2504" i="1"/>
  <c r="S2504" i="1"/>
  <c r="R2504" i="1"/>
  <c r="Q2504" i="1"/>
  <c r="P2504" i="1"/>
  <c r="Y2503" i="1"/>
  <c r="W2503" i="1"/>
  <c r="V2503" i="1"/>
  <c r="U2503" i="1"/>
  <c r="T2503" i="1"/>
  <c r="S2503" i="1"/>
  <c r="R2503" i="1"/>
  <c r="Q2503" i="1"/>
  <c r="P2503" i="1"/>
  <c r="Y2502" i="1"/>
  <c r="W2502" i="1"/>
  <c r="V2502" i="1"/>
  <c r="U2502" i="1"/>
  <c r="T2502" i="1"/>
  <c r="S2502" i="1"/>
  <c r="R2502" i="1"/>
  <c r="Q2502" i="1"/>
  <c r="P2502" i="1"/>
  <c r="Y2501" i="1"/>
  <c r="W2501" i="1"/>
  <c r="V2501" i="1"/>
  <c r="U2501" i="1"/>
  <c r="T2501" i="1"/>
  <c r="S2501" i="1"/>
  <c r="R2501" i="1"/>
  <c r="Q2501" i="1"/>
  <c r="P2501" i="1"/>
  <c r="Y2500" i="1"/>
  <c r="W2500" i="1"/>
  <c r="V2500" i="1"/>
  <c r="U2500" i="1"/>
  <c r="T2500" i="1"/>
  <c r="S2500" i="1"/>
  <c r="R2500" i="1"/>
  <c r="Q2500" i="1"/>
  <c r="P2500" i="1"/>
  <c r="Y2499" i="1"/>
  <c r="W2499" i="1"/>
  <c r="V2499" i="1"/>
  <c r="U2499" i="1"/>
  <c r="T2499" i="1"/>
  <c r="S2499" i="1"/>
  <c r="R2499" i="1"/>
  <c r="Q2499" i="1"/>
  <c r="P2499" i="1"/>
  <c r="Y2498" i="1"/>
  <c r="W2498" i="1"/>
  <c r="V2498" i="1"/>
  <c r="U2498" i="1"/>
  <c r="T2498" i="1"/>
  <c r="S2498" i="1"/>
  <c r="R2498" i="1"/>
  <c r="Q2498" i="1"/>
  <c r="P2498" i="1"/>
  <c r="Y2497" i="1"/>
  <c r="W2497" i="1"/>
  <c r="V2497" i="1"/>
  <c r="U2497" i="1"/>
  <c r="T2497" i="1"/>
  <c r="S2497" i="1"/>
  <c r="R2497" i="1"/>
  <c r="Q2497" i="1"/>
  <c r="P2497" i="1"/>
  <c r="Y2496" i="1"/>
  <c r="W2496" i="1"/>
  <c r="V2496" i="1"/>
  <c r="U2496" i="1"/>
  <c r="T2496" i="1"/>
  <c r="S2496" i="1"/>
  <c r="R2496" i="1"/>
  <c r="Q2496" i="1"/>
  <c r="P2496" i="1"/>
  <c r="Y2495" i="1"/>
  <c r="W2495" i="1"/>
  <c r="V2495" i="1"/>
  <c r="U2495" i="1"/>
  <c r="T2495" i="1"/>
  <c r="S2495" i="1"/>
  <c r="R2495" i="1"/>
  <c r="Q2495" i="1"/>
  <c r="P2495" i="1"/>
  <c r="Y2494" i="1"/>
  <c r="W2494" i="1"/>
  <c r="V2494" i="1"/>
  <c r="U2494" i="1"/>
  <c r="T2494" i="1"/>
  <c r="S2494" i="1"/>
  <c r="R2494" i="1"/>
  <c r="Q2494" i="1"/>
  <c r="P2494" i="1"/>
  <c r="Y2493" i="1"/>
  <c r="W2493" i="1"/>
  <c r="V2493" i="1"/>
  <c r="U2493" i="1"/>
  <c r="T2493" i="1"/>
  <c r="S2493" i="1"/>
  <c r="R2493" i="1"/>
  <c r="Q2493" i="1"/>
  <c r="P2493" i="1"/>
  <c r="Y2492" i="1"/>
  <c r="W2492" i="1"/>
  <c r="V2492" i="1"/>
  <c r="U2492" i="1"/>
  <c r="T2492" i="1"/>
  <c r="S2492" i="1"/>
  <c r="R2492" i="1"/>
  <c r="Q2492" i="1"/>
  <c r="P2492" i="1"/>
  <c r="Y2491" i="1"/>
  <c r="W2491" i="1"/>
  <c r="V2491" i="1"/>
  <c r="U2491" i="1"/>
  <c r="T2491" i="1"/>
  <c r="S2491" i="1"/>
  <c r="R2491" i="1"/>
  <c r="Q2491" i="1"/>
  <c r="P2491" i="1"/>
  <c r="Y2490" i="1"/>
  <c r="W2490" i="1"/>
  <c r="V2490" i="1"/>
  <c r="U2490" i="1"/>
  <c r="T2490" i="1"/>
  <c r="S2490" i="1"/>
  <c r="R2490" i="1"/>
  <c r="Q2490" i="1"/>
  <c r="P2490" i="1"/>
  <c r="Y2489" i="1"/>
  <c r="W2489" i="1"/>
  <c r="V2489" i="1"/>
  <c r="U2489" i="1"/>
  <c r="T2489" i="1"/>
  <c r="S2489" i="1"/>
  <c r="R2489" i="1"/>
  <c r="Q2489" i="1"/>
  <c r="P2489" i="1"/>
  <c r="Y2488" i="1"/>
  <c r="W2488" i="1"/>
  <c r="V2488" i="1"/>
  <c r="U2488" i="1"/>
  <c r="T2488" i="1"/>
  <c r="S2488" i="1"/>
  <c r="R2488" i="1"/>
  <c r="Q2488" i="1"/>
  <c r="P2488" i="1"/>
  <c r="Y2487" i="1"/>
  <c r="W2487" i="1"/>
  <c r="V2487" i="1"/>
  <c r="U2487" i="1"/>
  <c r="T2487" i="1"/>
  <c r="S2487" i="1"/>
  <c r="R2487" i="1"/>
  <c r="Q2487" i="1"/>
  <c r="P2487" i="1"/>
  <c r="Y2486" i="1"/>
  <c r="W2486" i="1"/>
  <c r="V2486" i="1"/>
  <c r="U2486" i="1"/>
  <c r="T2486" i="1"/>
  <c r="S2486" i="1"/>
  <c r="R2486" i="1"/>
  <c r="Q2486" i="1"/>
  <c r="P2486" i="1"/>
  <c r="Y2485" i="1"/>
  <c r="W2485" i="1"/>
  <c r="V2485" i="1"/>
  <c r="U2485" i="1"/>
  <c r="T2485" i="1"/>
  <c r="S2485" i="1"/>
  <c r="R2485" i="1"/>
  <c r="Q2485" i="1"/>
  <c r="P2485" i="1"/>
  <c r="Y2484" i="1"/>
  <c r="W2484" i="1"/>
  <c r="V2484" i="1"/>
  <c r="U2484" i="1"/>
  <c r="T2484" i="1"/>
  <c r="S2484" i="1"/>
  <c r="R2484" i="1"/>
  <c r="Q2484" i="1"/>
  <c r="P2484" i="1"/>
  <c r="Y2483" i="1"/>
  <c r="W2483" i="1"/>
  <c r="V2483" i="1"/>
  <c r="U2483" i="1"/>
  <c r="T2483" i="1"/>
  <c r="S2483" i="1"/>
  <c r="R2483" i="1"/>
  <c r="Q2483" i="1"/>
  <c r="P2483" i="1"/>
  <c r="Y2482" i="1"/>
  <c r="W2482" i="1"/>
  <c r="V2482" i="1"/>
  <c r="U2482" i="1"/>
  <c r="T2482" i="1"/>
  <c r="S2482" i="1"/>
  <c r="R2482" i="1"/>
  <c r="Q2482" i="1"/>
  <c r="P2482" i="1"/>
  <c r="Y2481" i="1"/>
  <c r="W2481" i="1"/>
  <c r="V2481" i="1"/>
  <c r="U2481" i="1"/>
  <c r="T2481" i="1"/>
  <c r="S2481" i="1"/>
  <c r="R2481" i="1"/>
  <c r="Q2481" i="1"/>
  <c r="P2481" i="1"/>
  <c r="Y2480" i="1"/>
  <c r="W2480" i="1"/>
  <c r="V2480" i="1"/>
  <c r="U2480" i="1"/>
  <c r="T2480" i="1"/>
  <c r="S2480" i="1"/>
  <c r="R2480" i="1"/>
  <c r="Q2480" i="1"/>
  <c r="P2480" i="1"/>
  <c r="Y2479" i="1"/>
  <c r="W2479" i="1"/>
  <c r="V2479" i="1"/>
  <c r="U2479" i="1"/>
  <c r="T2479" i="1"/>
  <c r="S2479" i="1"/>
  <c r="R2479" i="1"/>
  <c r="Q2479" i="1"/>
  <c r="P2479" i="1"/>
  <c r="Y2478" i="1"/>
  <c r="W2478" i="1"/>
  <c r="V2478" i="1"/>
  <c r="U2478" i="1"/>
  <c r="T2478" i="1"/>
  <c r="S2478" i="1"/>
  <c r="R2478" i="1"/>
  <c r="Q2478" i="1"/>
  <c r="P2478" i="1"/>
  <c r="Y2477" i="1"/>
  <c r="W2477" i="1"/>
  <c r="V2477" i="1"/>
  <c r="U2477" i="1"/>
  <c r="T2477" i="1"/>
  <c r="S2477" i="1"/>
  <c r="R2477" i="1"/>
  <c r="Q2477" i="1"/>
  <c r="P2477" i="1"/>
  <c r="Y2476" i="1"/>
  <c r="W2476" i="1"/>
  <c r="V2476" i="1"/>
  <c r="U2476" i="1"/>
  <c r="T2476" i="1"/>
  <c r="S2476" i="1"/>
  <c r="R2476" i="1"/>
  <c r="Q2476" i="1"/>
  <c r="P2476" i="1"/>
  <c r="Y2475" i="1"/>
  <c r="W2475" i="1"/>
  <c r="V2475" i="1"/>
  <c r="U2475" i="1"/>
  <c r="T2475" i="1"/>
  <c r="S2475" i="1"/>
  <c r="R2475" i="1"/>
  <c r="Q2475" i="1"/>
  <c r="P2475" i="1"/>
  <c r="Y2474" i="1"/>
  <c r="W2474" i="1"/>
  <c r="V2474" i="1"/>
  <c r="U2474" i="1"/>
  <c r="T2474" i="1"/>
  <c r="S2474" i="1"/>
  <c r="R2474" i="1"/>
  <c r="Q2474" i="1"/>
  <c r="P2474" i="1"/>
  <c r="Y2473" i="1"/>
  <c r="W2473" i="1"/>
  <c r="V2473" i="1"/>
  <c r="U2473" i="1"/>
  <c r="T2473" i="1"/>
  <c r="S2473" i="1"/>
  <c r="R2473" i="1"/>
  <c r="Q2473" i="1"/>
  <c r="P2473" i="1"/>
  <c r="Y2472" i="1"/>
  <c r="W2472" i="1"/>
  <c r="V2472" i="1"/>
  <c r="U2472" i="1"/>
  <c r="T2472" i="1"/>
  <c r="S2472" i="1"/>
  <c r="R2472" i="1"/>
  <c r="Q2472" i="1"/>
  <c r="P2472" i="1"/>
  <c r="Y2471" i="1"/>
  <c r="W2471" i="1"/>
  <c r="V2471" i="1"/>
  <c r="U2471" i="1"/>
  <c r="T2471" i="1"/>
  <c r="S2471" i="1"/>
  <c r="R2471" i="1"/>
  <c r="Q2471" i="1"/>
  <c r="P2471" i="1"/>
  <c r="Y2470" i="1"/>
  <c r="W2470" i="1"/>
  <c r="V2470" i="1"/>
  <c r="U2470" i="1"/>
  <c r="T2470" i="1"/>
  <c r="S2470" i="1"/>
  <c r="R2470" i="1"/>
  <c r="Q2470" i="1"/>
  <c r="P2470" i="1"/>
  <c r="Y2469" i="1"/>
  <c r="W2469" i="1"/>
  <c r="V2469" i="1"/>
  <c r="U2469" i="1"/>
  <c r="T2469" i="1"/>
  <c r="S2469" i="1"/>
  <c r="R2469" i="1"/>
  <c r="Q2469" i="1"/>
  <c r="P2469" i="1"/>
  <c r="Y2468" i="1"/>
  <c r="W2468" i="1"/>
  <c r="V2468" i="1"/>
  <c r="U2468" i="1"/>
  <c r="T2468" i="1"/>
  <c r="S2468" i="1"/>
  <c r="R2468" i="1"/>
  <c r="Q2468" i="1"/>
  <c r="P2468" i="1"/>
  <c r="Y2467" i="1"/>
  <c r="W2467" i="1"/>
  <c r="V2467" i="1"/>
  <c r="U2467" i="1"/>
  <c r="T2467" i="1"/>
  <c r="S2467" i="1"/>
  <c r="R2467" i="1"/>
  <c r="Q2467" i="1"/>
  <c r="P2467" i="1"/>
  <c r="Y2466" i="1"/>
  <c r="W2466" i="1"/>
  <c r="V2466" i="1"/>
  <c r="U2466" i="1"/>
  <c r="T2466" i="1"/>
  <c r="S2466" i="1"/>
  <c r="R2466" i="1"/>
  <c r="Q2466" i="1"/>
  <c r="P2466" i="1"/>
  <c r="Y2465" i="1"/>
  <c r="W2465" i="1"/>
  <c r="V2465" i="1"/>
  <c r="U2465" i="1"/>
  <c r="T2465" i="1"/>
  <c r="S2465" i="1"/>
  <c r="R2465" i="1"/>
  <c r="Q2465" i="1"/>
  <c r="P2465" i="1"/>
  <c r="Y2464" i="1"/>
  <c r="W2464" i="1"/>
  <c r="V2464" i="1"/>
  <c r="U2464" i="1"/>
  <c r="T2464" i="1"/>
  <c r="S2464" i="1"/>
  <c r="R2464" i="1"/>
  <c r="Q2464" i="1"/>
  <c r="P2464" i="1"/>
  <c r="Y2463" i="1"/>
  <c r="W2463" i="1"/>
  <c r="V2463" i="1"/>
  <c r="U2463" i="1"/>
  <c r="T2463" i="1"/>
  <c r="S2463" i="1"/>
  <c r="R2463" i="1"/>
  <c r="Q2463" i="1"/>
  <c r="P2463" i="1"/>
  <c r="Y2462" i="1"/>
  <c r="W2462" i="1"/>
  <c r="V2462" i="1"/>
  <c r="U2462" i="1"/>
  <c r="T2462" i="1"/>
  <c r="S2462" i="1"/>
  <c r="R2462" i="1"/>
  <c r="Q2462" i="1"/>
  <c r="P2462" i="1"/>
  <c r="Y2461" i="1"/>
  <c r="W2461" i="1"/>
  <c r="V2461" i="1"/>
  <c r="U2461" i="1"/>
  <c r="T2461" i="1"/>
  <c r="S2461" i="1"/>
  <c r="R2461" i="1"/>
  <c r="Q2461" i="1"/>
  <c r="P2461" i="1"/>
  <c r="Y2460" i="1"/>
  <c r="W2460" i="1"/>
  <c r="V2460" i="1"/>
  <c r="U2460" i="1"/>
  <c r="T2460" i="1"/>
  <c r="S2460" i="1"/>
  <c r="R2460" i="1"/>
  <c r="Q2460" i="1"/>
  <c r="P2460" i="1"/>
  <c r="Y2459" i="1"/>
  <c r="W2459" i="1"/>
  <c r="V2459" i="1"/>
  <c r="U2459" i="1"/>
  <c r="T2459" i="1"/>
  <c r="S2459" i="1"/>
  <c r="R2459" i="1"/>
  <c r="Q2459" i="1"/>
  <c r="P2459" i="1"/>
  <c r="Y2458" i="1"/>
  <c r="W2458" i="1"/>
  <c r="V2458" i="1"/>
  <c r="U2458" i="1"/>
  <c r="T2458" i="1"/>
  <c r="S2458" i="1"/>
  <c r="R2458" i="1"/>
  <c r="Q2458" i="1"/>
  <c r="P2458" i="1"/>
  <c r="Y2457" i="1"/>
  <c r="W2457" i="1"/>
  <c r="V2457" i="1"/>
  <c r="U2457" i="1"/>
  <c r="T2457" i="1"/>
  <c r="S2457" i="1"/>
  <c r="R2457" i="1"/>
  <c r="Q2457" i="1"/>
  <c r="P2457" i="1"/>
  <c r="Y2456" i="1"/>
  <c r="W2456" i="1"/>
  <c r="V2456" i="1"/>
  <c r="U2456" i="1"/>
  <c r="T2456" i="1"/>
  <c r="S2456" i="1"/>
  <c r="R2456" i="1"/>
  <c r="Q2456" i="1"/>
  <c r="P2456" i="1"/>
  <c r="Y2455" i="1"/>
  <c r="W2455" i="1"/>
  <c r="V2455" i="1"/>
  <c r="U2455" i="1"/>
  <c r="T2455" i="1"/>
  <c r="S2455" i="1"/>
  <c r="R2455" i="1"/>
  <c r="Q2455" i="1"/>
  <c r="P2455" i="1"/>
  <c r="Y2454" i="1"/>
  <c r="W2454" i="1"/>
  <c r="V2454" i="1"/>
  <c r="U2454" i="1"/>
  <c r="T2454" i="1"/>
  <c r="S2454" i="1"/>
  <c r="R2454" i="1"/>
  <c r="Q2454" i="1"/>
  <c r="P2454" i="1"/>
  <c r="Y2453" i="1"/>
  <c r="W2453" i="1"/>
  <c r="V2453" i="1"/>
  <c r="U2453" i="1"/>
  <c r="T2453" i="1"/>
  <c r="S2453" i="1"/>
  <c r="R2453" i="1"/>
  <c r="Q2453" i="1"/>
  <c r="P2453" i="1"/>
  <c r="Y2452" i="1"/>
  <c r="W2452" i="1"/>
  <c r="V2452" i="1"/>
  <c r="U2452" i="1"/>
  <c r="T2452" i="1"/>
  <c r="S2452" i="1"/>
  <c r="R2452" i="1"/>
  <c r="Q2452" i="1"/>
  <c r="P2452" i="1"/>
  <c r="Y2451" i="1"/>
  <c r="W2451" i="1"/>
  <c r="V2451" i="1"/>
  <c r="U2451" i="1"/>
  <c r="T2451" i="1"/>
  <c r="S2451" i="1"/>
  <c r="R2451" i="1"/>
  <c r="Q2451" i="1"/>
  <c r="P2451" i="1"/>
  <c r="Y2450" i="1"/>
  <c r="W2450" i="1"/>
  <c r="V2450" i="1"/>
  <c r="U2450" i="1"/>
  <c r="T2450" i="1"/>
  <c r="S2450" i="1"/>
  <c r="R2450" i="1"/>
  <c r="Q2450" i="1"/>
  <c r="P2450" i="1"/>
  <c r="Y2449" i="1"/>
  <c r="W2449" i="1"/>
  <c r="V2449" i="1"/>
  <c r="U2449" i="1"/>
  <c r="T2449" i="1"/>
  <c r="S2449" i="1"/>
  <c r="R2449" i="1"/>
  <c r="Q2449" i="1"/>
  <c r="P2449" i="1"/>
  <c r="Y2448" i="1"/>
  <c r="W2448" i="1"/>
  <c r="V2448" i="1"/>
  <c r="U2448" i="1"/>
  <c r="T2448" i="1"/>
  <c r="S2448" i="1"/>
  <c r="R2448" i="1"/>
  <c r="Q2448" i="1"/>
  <c r="P2448" i="1"/>
  <c r="Y2447" i="1"/>
  <c r="W2447" i="1"/>
  <c r="V2447" i="1"/>
  <c r="U2447" i="1"/>
  <c r="T2447" i="1"/>
  <c r="S2447" i="1"/>
  <c r="R2447" i="1"/>
  <c r="Q2447" i="1"/>
  <c r="P2447" i="1"/>
  <c r="Y2446" i="1"/>
  <c r="W2446" i="1"/>
  <c r="V2446" i="1"/>
  <c r="U2446" i="1"/>
  <c r="T2446" i="1"/>
  <c r="S2446" i="1"/>
  <c r="R2446" i="1"/>
  <c r="Q2446" i="1"/>
  <c r="P2446" i="1"/>
  <c r="Y2445" i="1"/>
  <c r="W2445" i="1"/>
  <c r="V2445" i="1"/>
  <c r="U2445" i="1"/>
  <c r="T2445" i="1"/>
  <c r="S2445" i="1"/>
  <c r="R2445" i="1"/>
  <c r="Q2445" i="1"/>
  <c r="P2445" i="1"/>
  <c r="Y2444" i="1"/>
  <c r="W2444" i="1"/>
  <c r="V2444" i="1"/>
  <c r="U2444" i="1"/>
  <c r="T2444" i="1"/>
  <c r="S2444" i="1"/>
  <c r="R2444" i="1"/>
  <c r="Q2444" i="1"/>
  <c r="P2444" i="1"/>
  <c r="Y2443" i="1"/>
  <c r="W2443" i="1"/>
  <c r="V2443" i="1"/>
  <c r="U2443" i="1"/>
  <c r="T2443" i="1"/>
  <c r="S2443" i="1"/>
  <c r="R2443" i="1"/>
  <c r="Q2443" i="1"/>
  <c r="P2443" i="1"/>
  <c r="Y2442" i="1"/>
  <c r="W2442" i="1"/>
  <c r="V2442" i="1"/>
  <c r="U2442" i="1"/>
  <c r="T2442" i="1"/>
  <c r="S2442" i="1"/>
  <c r="R2442" i="1"/>
  <c r="Q2442" i="1"/>
  <c r="P2442" i="1"/>
  <c r="Y2441" i="1"/>
  <c r="W2441" i="1"/>
  <c r="V2441" i="1"/>
  <c r="U2441" i="1"/>
  <c r="T2441" i="1"/>
  <c r="S2441" i="1"/>
  <c r="R2441" i="1"/>
  <c r="Q2441" i="1"/>
  <c r="P2441" i="1"/>
  <c r="Y2440" i="1"/>
  <c r="W2440" i="1"/>
  <c r="V2440" i="1"/>
  <c r="U2440" i="1"/>
  <c r="T2440" i="1"/>
  <c r="S2440" i="1"/>
  <c r="R2440" i="1"/>
  <c r="Q2440" i="1"/>
  <c r="P2440" i="1"/>
  <c r="Y2439" i="1"/>
  <c r="W2439" i="1"/>
  <c r="V2439" i="1"/>
  <c r="U2439" i="1"/>
  <c r="T2439" i="1"/>
  <c r="S2439" i="1"/>
  <c r="R2439" i="1"/>
  <c r="Q2439" i="1"/>
  <c r="P2439" i="1"/>
  <c r="Y2438" i="1"/>
  <c r="W2438" i="1"/>
  <c r="V2438" i="1"/>
  <c r="U2438" i="1"/>
  <c r="T2438" i="1"/>
  <c r="S2438" i="1"/>
  <c r="R2438" i="1"/>
  <c r="Q2438" i="1"/>
  <c r="P2438" i="1"/>
  <c r="Y2437" i="1"/>
  <c r="W2437" i="1"/>
  <c r="V2437" i="1"/>
  <c r="U2437" i="1"/>
  <c r="T2437" i="1"/>
  <c r="S2437" i="1"/>
  <c r="R2437" i="1"/>
  <c r="Q2437" i="1"/>
  <c r="P2437" i="1"/>
  <c r="Y2436" i="1"/>
  <c r="W2436" i="1"/>
  <c r="V2436" i="1"/>
  <c r="U2436" i="1"/>
  <c r="T2436" i="1"/>
  <c r="S2436" i="1"/>
  <c r="R2436" i="1"/>
  <c r="Q2436" i="1"/>
  <c r="P2436" i="1"/>
  <c r="Y2435" i="1"/>
  <c r="W2435" i="1"/>
  <c r="V2435" i="1"/>
  <c r="U2435" i="1"/>
  <c r="T2435" i="1"/>
  <c r="S2435" i="1"/>
  <c r="R2435" i="1"/>
  <c r="Q2435" i="1"/>
  <c r="P2435" i="1"/>
  <c r="Y2434" i="1"/>
  <c r="W2434" i="1"/>
  <c r="V2434" i="1"/>
  <c r="U2434" i="1"/>
  <c r="T2434" i="1"/>
  <c r="S2434" i="1"/>
  <c r="R2434" i="1"/>
  <c r="Q2434" i="1"/>
  <c r="P2434" i="1"/>
  <c r="Y2433" i="1"/>
  <c r="W2433" i="1"/>
  <c r="V2433" i="1"/>
  <c r="U2433" i="1"/>
  <c r="T2433" i="1"/>
  <c r="S2433" i="1"/>
  <c r="R2433" i="1"/>
  <c r="Q2433" i="1"/>
  <c r="P2433" i="1"/>
  <c r="Y2432" i="1"/>
  <c r="W2432" i="1"/>
  <c r="V2432" i="1"/>
  <c r="U2432" i="1"/>
  <c r="T2432" i="1"/>
  <c r="S2432" i="1"/>
  <c r="R2432" i="1"/>
  <c r="Q2432" i="1"/>
  <c r="P2432" i="1"/>
  <c r="Y2431" i="1"/>
  <c r="W2431" i="1"/>
  <c r="V2431" i="1"/>
  <c r="U2431" i="1"/>
  <c r="T2431" i="1"/>
  <c r="S2431" i="1"/>
  <c r="R2431" i="1"/>
  <c r="Q2431" i="1"/>
  <c r="P2431" i="1"/>
  <c r="Y2430" i="1"/>
  <c r="W2430" i="1"/>
  <c r="V2430" i="1"/>
  <c r="U2430" i="1"/>
  <c r="T2430" i="1"/>
  <c r="S2430" i="1"/>
  <c r="R2430" i="1"/>
  <c r="Q2430" i="1"/>
  <c r="P2430" i="1"/>
  <c r="Y2429" i="1"/>
  <c r="W2429" i="1"/>
  <c r="V2429" i="1"/>
  <c r="U2429" i="1"/>
  <c r="T2429" i="1"/>
  <c r="S2429" i="1"/>
  <c r="R2429" i="1"/>
  <c r="Q2429" i="1"/>
  <c r="P2429" i="1"/>
  <c r="Y2428" i="1"/>
  <c r="W2428" i="1"/>
  <c r="V2428" i="1"/>
  <c r="U2428" i="1"/>
  <c r="T2428" i="1"/>
  <c r="S2428" i="1"/>
  <c r="R2428" i="1"/>
  <c r="Q2428" i="1"/>
  <c r="P2428" i="1"/>
  <c r="Y2427" i="1"/>
  <c r="W2427" i="1"/>
  <c r="V2427" i="1"/>
  <c r="U2427" i="1"/>
  <c r="T2427" i="1"/>
  <c r="S2427" i="1"/>
  <c r="R2427" i="1"/>
  <c r="Q2427" i="1"/>
  <c r="P2427" i="1"/>
  <c r="Y2426" i="1"/>
  <c r="W2426" i="1"/>
  <c r="V2426" i="1"/>
  <c r="U2426" i="1"/>
  <c r="T2426" i="1"/>
  <c r="S2426" i="1"/>
  <c r="R2426" i="1"/>
  <c r="Q2426" i="1"/>
  <c r="P2426" i="1"/>
  <c r="Y2425" i="1"/>
  <c r="W2425" i="1"/>
  <c r="V2425" i="1"/>
  <c r="U2425" i="1"/>
  <c r="T2425" i="1"/>
  <c r="S2425" i="1"/>
  <c r="R2425" i="1"/>
  <c r="Q2425" i="1"/>
  <c r="P2425" i="1"/>
  <c r="Y2424" i="1"/>
  <c r="W2424" i="1"/>
  <c r="V2424" i="1"/>
  <c r="U2424" i="1"/>
  <c r="T2424" i="1"/>
  <c r="S2424" i="1"/>
  <c r="R2424" i="1"/>
  <c r="Q2424" i="1"/>
  <c r="P2424" i="1"/>
  <c r="Y2423" i="1"/>
  <c r="W2423" i="1"/>
  <c r="V2423" i="1"/>
  <c r="U2423" i="1"/>
  <c r="T2423" i="1"/>
  <c r="S2423" i="1"/>
  <c r="R2423" i="1"/>
  <c r="Q2423" i="1"/>
  <c r="P2423" i="1"/>
  <c r="Y2422" i="1"/>
  <c r="W2422" i="1"/>
  <c r="V2422" i="1"/>
  <c r="U2422" i="1"/>
  <c r="T2422" i="1"/>
  <c r="S2422" i="1"/>
  <c r="R2422" i="1"/>
  <c r="Q2422" i="1"/>
  <c r="P2422" i="1"/>
  <c r="Y2421" i="1"/>
  <c r="W2421" i="1"/>
  <c r="V2421" i="1"/>
  <c r="U2421" i="1"/>
  <c r="T2421" i="1"/>
  <c r="S2421" i="1"/>
  <c r="R2421" i="1"/>
  <c r="Q2421" i="1"/>
  <c r="P2421" i="1"/>
  <c r="Y2420" i="1"/>
  <c r="W2420" i="1"/>
  <c r="V2420" i="1"/>
  <c r="U2420" i="1"/>
  <c r="T2420" i="1"/>
  <c r="S2420" i="1"/>
  <c r="R2420" i="1"/>
  <c r="Q2420" i="1"/>
  <c r="P2420" i="1"/>
  <c r="Y2419" i="1"/>
  <c r="W2419" i="1"/>
  <c r="V2419" i="1"/>
  <c r="U2419" i="1"/>
  <c r="T2419" i="1"/>
  <c r="S2419" i="1"/>
  <c r="R2419" i="1"/>
  <c r="Q2419" i="1"/>
  <c r="P2419" i="1"/>
  <c r="Y2418" i="1"/>
  <c r="W2418" i="1"/>
  <c r="V2418" i="1"/>
  <c r="U2418" i="1"/>
  <c r="T2418" i="1"/>
  <c r="S2418" i="1"/>
  <c r="R2418" i="1"/>
  <c r="Q2418" i="1"/>
  <c r="P2418" i="1"/>
  <c r="Y2417" i="1"/>
  <c r="W2417" i="1"/>
  <c r="V2417" i="1"/>
  <c r="U2417" i="1"/>
  <c r="T2417" i="1"/>
  <c r="S2417" i="1"/>
  <c r="R2417" i="1"/>
  <c r="Q2417" i="1"/>
  <c r="P2417" i="1"/>
  <c r="Y2416" i="1"/>
  <c r="W2416" i="1"/>
  <c r="V2416" i="1"/>
  <c r="U2416" i="1"/>
  <c r="T2416" i="1"/>
  <c r="S2416" i="1"/>
  <c r="R2416" i="1"/>
  <c r="Q2416" i="1"/>
  <c r="P2416" i="1"/>
  <c r="Y2415" i="1"/>
  <c r="W2415" i="1"/>
  <c r="V2415" i="1"/>
  <c r="U2415" i="1"/>
  <c r="T2415" i="1"/>
  <c r="S2415" i="1"/>
  <c r="R2415" i="1"/>
  <c r="Q2415" i="1"/>
  <c r="P2415" i="1"/>
  <c r="Y2414" i="1"/>
  <c r="W2414" i="1"/>
  <c r="V2414" i="1"/>
  <c r="U2414" i="1"/>
  <c r="T2414" i="1"/>
  <c r="S2414" i="1"/>
  <c r="R2414" i="1"/>
  <c r="Q2414" i="1"/>
  <c r="P2414" i="1"/>
  <c r="Y2413" i="1"/>
  <c r="W2413" i="1"/>
  <c r="V2413" i="1"/>
  <c r="U2413" i="1"/>
  <c r="T2413" i="1"/>
  <c r="S2413" i="1"/>
  <c r="R2413" i="1"/>
  <c r="Q2413" i="1"/>
  <c r="P2413" i="1"/>
  <c r="Y2412" i="1"/>
  <c r="W2412" i="1"/>
  <c r="V2412" i="1"/>
  <c r="U2412" i="1"/>
  <c r="T2412" i="1"/>
  <c r="S2412" i="1"/>
  <c r="R2412" i="1"/>
  <c r="Q2412" i="1"/>
  <c r="P2412" i="1"/>
  <c r="Y2411" i="1"/>
  <c r="W2411" i="1"/>
  <c r="V2411" i="1"/>
  <c r="U2411" i="1"/>
  <c r="T2411" i="1"/>
  <c r="S2411" i="1"/>
  <c r="R2411" i="1"/>
  <c r="Q2411" i="1"/>
  <c r="P2411" i="1"/>
  <c r="Y2410" i="1"/>
  <c r="W2410" i="1"/>
  <c r="V2410" i="1"/>
  <c r="U2410" i="1"/>
  <c r="T2410" i="1"/>
  <c r="S2410" i="1"/>
  <c r="R2410" i="1"/>
  <c r="Q2410" i="1"/>
  <c r="P2410" i="1"/>
  <c r="Y2409" i="1"/>
  <c r="W2409" i="1"/>
  <c r="V2409" i="1"/>
  <c r="U2409" i="1"/>
  <c r="T2409" i="1"/>
  <c r="S2409" i="1"/>
  <c r="R2409" i="1"/>
  <c r="Q2409" i="1"/>
  <c r="P2409" i="1"/>
  <c r="Y2408" i="1"/>
  <c r="W2408" i="1"/>
  <c r="V2408" i="1"/>
  <c r="U2408" i="1"/>
  <c r="T2408" i="1"/>
  <c r="S2408" i="1"/>
  <c r="R2408" i="1"/>
  <c r="Q2408" i="1"/>
  <c r="P2408" i="1"/>
  <c r="Y2407" i="1"/>
  <c r="W2407" i="1"/>
  <c r="V2407" i="1"/>
  <c r="U2407" i="1"/>
  <c r="T2407" i="1"/>
  <c r="S2407" i="1"/>
  <c r="R2407" i="1"/>
  <c r="Q2407" i="1"/>
  <c r="P2407" i="1"/>
  <c r="Y2406" i="1"/>
  <c r="W2406" i="1"/>
  <c r="V2406" i="1"/>
  <c r="U2406" i="1"/>
  <c r="T2406" i="1"/>
  <c r="S2406" i="1"/>
  <c r="R2406" i="1"/>
  <c r="Q2406" i="1"/>
  <c r="P2406" i="1"/>
  <c r="Y2405" i="1"/>
  <c r="W2405" i="1"/>
  <c r="V2405" i="1"/>
  <c r="U2405" i="1"/>
  <c r="T2405" i="1"/>
  <c r="S2405" i="1"/>
  <c r="R2405" i="1"/>
  <c r="Q2405" i="1"/>
  <c r="P2405" i="1"/>
  <c r="Y2404" i="1"/>
  <c r="W2404" i="1"/>
  <c r="V2404" i="1"/>
  <c r="U2404" i="1"/>
  <c r="T2404" i="1"/>
  <c r="S2404" i="1"/>
  <c r="R2404" i="1"/>
  <c r="Q2404" i="1"/>
  <c r="P2404" i="1"/>
  <c r="Y2403" i="1"/>
  <c r="W2403" i="1"/>
  <c r="V2403" i="1"/>
  <c r="U2403" i="1"/>
  <c r="T2403" i="1"/>
  <c r="S2403" i="1"/>
  <c r="R2403" i="1"/>
  <c r="Q2403" i="1"/>
  <c r="P2403" i="1"/>
  <c r="Y2402" i="1"/>
  <c r="W2402" i="1"/>
  <c r="V2402" i="1"/>
  <c r="U2402" i="1"/>
  <c r="T2402" i="1"/>
  <c r="S2402" i="1"/>
  <c r="R2402" i="1"/>
  <c r="Q2402" i="1"/>
  <c r="P2402" i="1"/>
  <c r="Y2401" i="1"/>
  <c r="W2401" i="1"/>
  <c r="V2401" i="1"/>
  <c r="U2401" i="1"/>
  <c r="T2401" i="1"/>
  <c r="S2401" i="1"/>
  <c r="R2401" i="1"/>
  <c r="Q2401" i="1"/>
  <c r="P2401" i="1"/>
  <c r="Y2400" i="1"/>
  <c r="W2400" i="1"/>
  <c r="V2400" i="1"/>
  <c r="U2400" i="1"/>
  <c r="T2400" i="1"/>
  <c r="S2400" i="1"/>
  <c r="R2400" i="1"/>
  <c r="Q2400" i="1"/>
  <c r="P2400" i="1"/>
  <c r="Y2399" i="1"/>
  <c r="W2399" i="1"/>
  <c r="V2399" i="1"/>
  <c r="U2399" i="1"/>
  <c r="T2399" i="1"/>
  <c r="S2399" i="1"/>
  <c r="R2399" i="1"/>
  <c r="Q2399" i="1"/>
  <c r="P2399" i="1"/>
  <c r="Y2398" i="1"/>
  <c r="W2398" i="1"/>
  <c r="V2398" i="1"/>
  <c r="U2398" i="1"/>
  <c r="T2398" i="1"/>
  <c r="S2398" i="1"/>
  <c r="R2398" i="1"/>
  <c r="Q2398" i="1"/>
  <c r="P2398" i="1"/>
  <c r="Y2397" i="1"/>
  <c r="W2397" i="1"/>
  <c r="V2397" i="1"/>
  <c r="U2397" i="1"/>
  <c r="T2397" i="1"/>
  <c r="S2397" i="1"/>
  <c r="R2397" i="1"/>
  <c r="Q2397" i="1"/>
  <c r="P2397" i="1"/>
  <c r="Y2396" i="1"/>
  <c r="W2396" i="1"/>
  <c r="V2396" i="1"/>
  <c r="U2396" i="1"/>
  <c r="T2396" i="1"/>
  <c r="S2396" i="1"/>
  <c r="R2396" i="1"/>
  <c r="Q2396" i="1"/>
  <c r="P2396" i="1"/>
  <c r="Y2395" i="1"/>
  <c r="W2395" i="1"/>
  <c r="V2395" i="1"/>
  <c r="U2395" i="1"/>
  <c r="T2395" i="1"/>
  <c r="S2395" i="1"/>
  <c r="R2395" i="1"/>
  <c r="Q2395" i="1"/>
  <c r="P2395" i="1"/>
  <c r="Y2394" i="1"/>
  <c r="W2394" i="1"/>
  <c r="V2394" i="1"/>
  <c r="U2394" i="1"/>
  <c r="T2394" i="1"/>
  <c r="S2394" i="1"/>
  <c r="R2394" i="1"/>
  <c r="Q2394" i="1"/>
  <c r="P2394" i="1"/>
  <c r="Y2393" i="1"/>
  <c r="W2393" i="1"/>
  <c r="V2393" i="1"/>
  <c r="U2393" i="1"/>
  <c r="T2393" i="1"/>
  <c r="S2393" i="1"/>
  <c r="R2393" i="1"/>
  <c r="Q2393" i="1"/>
  <c r="P2393" i="1"/>
  <c r="Y2392" i="1"/>
  <c r="W2392" i="1"/>
  <c r="V2392" i="1"/>
  <c r="U2392" i="1"/>
  <c r="T2392" i="1"/>
  <c r="S2392" i="1"/>
  <c r="R2392" i="1"/>
  <c r="Q2392" i="1"/>
  <c r="P2392" i="1"/>
  <c r="Y2391" i="1"/>
  <c r="W2391" i="1"/>
  <c r="V2391" i="1"/>
  <c r="U2391" i="1"/>
  <c r="T2391" i="1"/>
  <c r="S2391" i="1"/>
  <c r="R2391" i="1"/>
  <c r="Q2391" i="1"/>
  <c r="P2391" i="1"/>
  <c r="Y2390" i="1"/>
  <c r="W2390" i="1"/>
  <c r="V2390" i="1"/>
  <c r="U2390" i="1"/>
  <c r="T2390" i="1"/>
  <c r="S2390" i="1"/>
  <c r="R2390" i="1"/>
  <c r="Q2390" i="1"/>
  <c r="P2390" i="1"/>
  <c r="Y2389" i="1"/>
  <c r="W2389" i="1"/>
  <c r="V2389" i="1"/>
  <c r="U2389" i="1"/>
  <c r="T2389" i="1"/>
  <c r="S2389" i="1"/>
  <c r="R2389" i="1"/>
  <c r="Q2389" i="1"/>
  <c r="P2389" i="1"/>
  <c r="Y2388" i="1"/>
  <c r="W2388" i="1"/>
  <c r="V2388" i="1"/>
  <c r="U2388" i="1"/>
  <c r="T2388" i="1"/>
  <c r="S2388" i="1"/>
  <c r="R2388" i="1"/>
  <c r="Q2388" i="1"/>
  <c r="P2388" i="1"/>
  <c r="Y2387" i="1"/>
  <c r="W2387" i="1"/>
  <c r="V2387" i="1"/>
  <c r="U2387" i="1"/>
  <c r="T2387" i="1"/>
  <c r="S2387" i="1"/>
  <c r="R2387" i="1"/>
  <c r="Q2387" i="1"/>
  <c r="P2387" i="1"/>
  <c r="Y2386" i="1"/>
  <c r="W2386" i="1"/>
  <c r="V2386" i="1"/>
  <c r="U2386" i="1"/>
  <c r="T2386" i="1"/>
  <c r="S2386" i="1"/>
  <c r="R2386" i="1"/>
  <c r="Q2386" i="1"/>
  <c r="P2386" i="1"/>
  <c r="Y2385" i="1"/>
  <c r="W2385" i="1"/>
  <c r="V2385" i="1"/>
  <c r="U2385" i="1"/>
  <c r="T2385" i="1"/>
  <c r="S2385" i="1"/>
  <c r="R2385" i="1"/>
  <c r="Q2385" i="1"/>
  <c r="P2385" i="1"/>
  <c r="Y2384" i="1"/>
  <c r="W2384" i="1"/>
  <c r="V2384" i="1"/>
  <c r="U2384" i="1"/>
  <c r="T2384" i="1"/>
  <c r="S2384" i="1"/>
  <c r="R2384" i="1"/>
  <c r="Q2384" i="1"/>
  <c r="P2384" i="1"/>
  <c r="Y2383" i="1"/>
  <c r="W2383" i="1"/>
  <c r="V2383" i="1"/>
  <c r="U2383" i="1"/>
  <c r="T2383" i="1"/>
  <c r="S2383" i="1"/>
  <c r="R2383" i="1"/>
  <c r="Q2383" i="1"/>
  <c r="P2383" i="1"/>
  <c r="Y2382" i="1"/>
  <c r="W2382" i="1"/>
  <c r="V2382" i="1"/>
  <c r="U2382" i="1"/>
  <c r="T2382" i="1"/>
  <c r="S2382" i="1"/>
  <c r="R2382" i="1"/>
  <c r="Q2382" i="1"/>
  <c r="P2382" i="1"/>
  <c r="Y2381" i="1"/>
  <c r="W2381" i="1"/>
  <c r="V2381" i="1"/>
  <c r="U2381" i="1"/>
  <c r="T2381" i="1"/>
  <c r="S2381" i="1"/>
  <c r="R2381" i="1"/>
  <c r="Q2381" i="1"/>
  <c r="P2381" i="1"/>
  <c r="Y2380" i="1"/>
  <c r="W2380" i="1"/>
  <c r="V2380" i="1"/>
  <c r="U2380" i="1"/>
  <c r="T2380" i="1"/>
  <c r="S2380" i="1"/>
  <c r="R2380" i="1"/>
  <c r="Q2380" i="1"/>
  <c r="P2380" i="1"/>
  <c r="Y2379" i="1"/>
  <c r="W2379" i="1"/>
  <c r="V2379" i="1"/>
  <c r="U2379" i="1"/>
  <c r="T2379" i="1"/>
  <c r="S2379" i="1"/>
  <c r="R2379" i="1"/>
  <c r="Q2379" i="1"/>
  <c r="P2379" i="1"/>
  <c r="Y2378" i="1"/>
  <c r="W2378" i="1"/>
  <c r="V2378" i="1"/>
  <c r="U2378" i="1"/>
  <c r="T2378" i="1"/>
  <c r="S2378" i="1"/>
  <c r="R2378" i="1"/>
  <c r="Q2378" i="1"/>
  <c r="P2378" i="1"/>
  <c r="Y2377" i="1"/>
  <c r="W2377" i="1"/>
  <c r="V2377" i="1"/>
  <c r="U2377" i="1"/>
  <c r="T2377" i="1"/>
  <c r="S2377" i="1"/>
  <c r="R2377" i="1"/>
  <c r="Q2377" i="1"/>
  <c r="P2377" i="1"/>
  <c r="Y2376" i="1"/>
  <c r="W2376" i="1"/>
  <c r="V2376" i="1"/>
  <c r="U2376" i="1"/>
  <c r="T2376" i="1"/>
  <c r="S2376" i="1"/>
  <c r="R2376" i="1"/>
  <c r="Q2376" i="1"/>
  <c r="P2376" i="1"/>
  <c r="Y2375" i="1"/>
  <c r="W2375" i="1"/>
  <c r="V2375" i="1"/>
  <c r="U2375" i="1"/>
  <c r="T2375" i="1"/>
  <c r="S2375" i="1"/>
  <c r="R2375" i="1"/>
  <c r="Q2375" i="1"/>
  <c r="P2375" i="1"/>
  <c r="Y2374" i="1"/>
  <c r="W2374" i="1"/>
  <c r="V2374" i="1"/>
  <c r="U2374" i="1"/>
  <c r="T2374" i="1"/>
  <c r="S2374" i="1"/>
  <c r="R2374" i="1"/>
  <c r="Q2374" i="1"/>
  <c r="P2374" i="1"/>
  <c r="Y2373" i="1"/>
  <c r="W2373" i="1"/>
  <c r="V2373" i="1"/>
  <c r="U2373" i="1"/>
  <c r="T2373" i="1"/>
  <c r="S2373" i="1"/>
  <c r="R2373" i="1"/>
  <c r="Q2373" i="1"/>
  <c r="P2373" i="1"/>
  <c r="Y2372" i="1"/>
  <c r="W2372" i="1"/>
  <c r="V2372" i="1"/>
  <c r="U2372" i="1"/>
  <c r="T2372" i="1"/>
  <c r="S2372" i="1"/>
  <c r="R2372" i="1"/>
  <c r="Q2372" i="1"/>
  <c r="P2372" i="1"/>
  <c r="Y2371" i="1"/>
  <c r="W2371" i="1"/>
  <c r="V2371" i="1"/>
  <c r="U2371" i="1"/>
  <c r="T2371" i="1"/>
  <c r="S2371" i="1"/>
  <c r="R2371" i="1"/>
  <c r="Q2371" i="1"/>
  <c r="P2371" i="1"/>
  <c r="Y2370" i="1"/>
  <c r="W2370" i="1"/>
  <c r="V2370" i="1"/>
  <c r="U2370" i="1"/>
  <c r="T2370" i="1"/>
  <c r="S2370" i="1"/>
  <c r="R2370" i="1"/>
  <c r="Q2370" i="1"/>
  <c r="P2370" i="1"/>
  <c r="Y2369" i="1"/>
  <c r="W2369" i="1"/>
  <c r="V2369" i="1"/>
  <c r="U2369" i="1"/>
  <c r="T2369" i="1"/>
  <c r="S2369" i="1"/>
  <c r="R2369" i="1"/>
  <c r="Q2369" i="1"/>
  <c r="P2369" i="1"/>
  <c r="Y2368" i="1"/>
  <c r="W2368" i="1"/>
  <c r="V2368" i="1"/>
  <c r="U2368" i="1"/>
  <c r="T2368" i="1"/>
  <c r="S2368" i="1"/>
  <c r="R2368" i="1"/>
  <c r="Q2368" i="1"/>
  <c r="P2368" i="1"/>
  <c r="Y2367" i="1"/>
  <c r="W2367" i="1"/>
  <c r="V2367" i="1"/>
  <c r="U2367" i="1"/>
  <c r="T2367" i="1"/>
  <c r="S2367" i="1"/>
  <c r="R2367" i="1"/>
  <c r="Q2367" i="1"/>
  <c r="P2367" i="1"/>
  <c r="Y2366" i="1"/>
  <c r="W2366" i="1"/>
  <c r="V2366" i="1"/>
  <c r="U2366" i="1"/>
  <c r="T2366" i="1"/>
  <c r="S2366" i="1"/>
  <c r="R2366" i="1"/>
  <c r="Q2366" i="1"/>
  <c r="P2366" i="1"/>
  <c r="Y2365" i="1"/>
  <c r="W2365" i="1"/>
  <c r="V2365" i="1"/>
  <c r="U2365" i="1"/>
  <c r="T2365" i="1"/>
  <c r="S2365" i="1"/>
  <c r="R2365" i="1"/>
  <c r="Q2365" i="1"/>
  <c r="P2365" i="1"/>
  <c r="Y2364" i="1"/>
  <c r="W2364" i="1"/>
  <c r="V2364" i="1"/>
  <c r="U2364" i="1"/>
  <c r="T2364" i="1"/>
  <c r="S2364" i="1"/>
  <c r="R2364" i="1"/>
  <c r="Q2364" i="1"/>
  <c r="P2364" i="1"/>
  <c r="Y2363" i="1"/>
  <c r="W2363" i="1"/>
  <c r="V2363" i="1"/>
  <c r="U2363" i="1"/>
  <c r="T2363" i="1"/>
  <c r="S2363" i="1"/>
  <c r="R2363" i="1"/>
  <c r="Q2363" i="1"/>
  <c r="P2363" i="1"/>
  <c r="Y2362" i="1"/>
  <c r="W2362" i="1"/>
  <c r="V2362" i="1"/>
  <c r="U2362" i="1"/>
  <c r="T2362" i="1"/>
  <c r="S2362" i="1"/>
  <c r="R2362" i="1"/>
  <c r="Q2362" i="1"/>
  <c r="P2362" i="1"/>
  <c r="Y2361" i="1"/>
  <c r="W2361" i="1"/>
  <c r="V2361" i="1"/>
  <c r="U2361" i="1"/>
  <c r="T2361" i="1"/>
  <c r="S2361" i="1"/>
  <c r="R2361" i="1"/>
  <c r="Q2361" i="1"/>
  <c r="P2361" i="1"/>
  <c r="Y2360" i="1"/>
  <c r="W2360" i="1"/>
  <c r="V2360" i="1"/>
  <c r="U2360" i="1"/>
  <c r="T2360" i="1"/>
  <c r="S2360" i="1"/>
  <c r="R2360" i="1"/>
  <c r="Q2360" i="1"/>
  <c r="P2360" i="1"/>
  <c r="Y2359" i="1"/>
  <c r="W2359" i="1"/>
  <c r="V2359" i="1"/>
  <c r="U2359" i="1"/>
  <c r="T2359" i="1"/>
  <c r="S2359" i="1"/>
  <c r="R2359" i="1"/>
  <c r="Q2359" i="1"/>
  <c r="P2359" i="1"/>
  <c r="Y2358" i="1"/>
  <c r="W2358" i="1"/>
  <c r="V2358" i="1"/>
  <c r="U2358" i="1"/>
  <c r="T2358" i="1"/>
  <c r="S2358" i="1"/>
  <c r="R2358" i="1"/>
  <c r="Q2358" i="1"/>
  <c r="P2358" i="1"/>
  <c r="Y2357" i="1"/>
  <c r="W2357" i="1"/>
  <c r="V2357" i="1"/>
  <c r="U2357" i="1"/>
  <c r="T2357" i="1"/>
  <c r="S2357" i="1"/>
  <c r="R2357" i="1"/>
  <c r="Q2357" i="1"/>
  <c r="P2357" i="1"/>
  <c r="Y2356" i="1"/>
  <c r="W2356" i="1"/>
  <c r="V2356" i="1"/>
  <c r="U2356" i="1"/>
  <c r="T2356" i="1"/>
  <c r="S2356" i="1"/>
  <c r="R2356" i="1"/>
  <c r="Q2356" i="1"/>
  <c r="P2356" i="1"/>
  <c r="Y2355" i="1"/>
  <c r="W2355" i="1"/>
  <c r="V2355" i="1"/>
  <c r="U2355" i="1"/>
  <c r="T2355" i="1"/>
  <c r="S2355" i="1"/>
  <c r="R2355" i="1"/>
  <c r="Q2355" i="1"/>
  <c r="P2355" i="1"/>
  <c r="Y2354" i="1"/>
  <c r="W2354" i="1"/>
  <c r="V2354" i="1"/>
  <c r="U2354" i="1"/>
  <c r="T2354" i="1"/>
  <c r="S2354" i="1"/>
  <c r="R2354" i="1"/>
  <c r="Q2354" i="1"/>
  <c r="P2354" i="1"/>
  <c r="Y2353" i="1"/>
  <c r="W2353" i="1"/>
  <c r="V2353" i="1"/>
  <c r="U2353" i="1"/>
  <c r="T2353" i="1"/>
  <c r="S2353" i="1"/>
  <c r="R2353" i="1"/>
  <c r="Q2353" i="1"/>
  <c r="P2353" i="1"/>
  <c r="Y2352" i="1"/>
  <c r="W2352" i="1"/>
  <c r="V2352" i="1"/>
  <c r="U2352" i="1"/>
  <c r="T2352" i="1"/>
  <c r="S2352" i="1"/>
  <c r="R2352" i="1"/>
  <c r="Q2352" i="1"/>
  <c r="P2352" i="1"/>
  <c r="Y2351" i="1"/>
  <c r="W2351" i="1"/>
  <c r="V2351" i="1"/>
  <c r="U2351" i="1"/>
  <c r="T2351" i="1"/>
  <c r="S2351" i="1"/>
  <c r="R2351" i="1"/>
  <c r="Q2351" i="1"/>
  <c r="P2351" i="1"/>
  <c r="Y2350" i="1"/>
  <c r="W2350" i="1"/>
  <c r="V2350" i="1"/>
  <c r="U2350" i="1"/>
  <c r="T2350" i="1"/>
  <c r="S2350" i="1"/>
  <c r="R2350" i="1"/>
  <c r="Q2350" i="1"/>
  <c r="P2350" i="1"/>
  <c r="Y2349" i="1"/>
  <c r="W2349" i="1"/>
  <c r="V2349" i="1"/>
  <c r="U2349" i="1"/>
  <c r="T2349" i="1"/>
  <c r="S2349" i="1"/>
  <c r="R2349" i="1"/>
  <c r="Q2349" i="1"/>
  <c r="P2349" i="1"/>
  <c r="Y2348" i="1"/>
  <c r="W2348" i="1"/>
  <c r="V2348" i="1"/>
  <c r="U2348" i="1"/>
  <c r="T2348" i="1"/>
  <c r="S2348" i="1"/>
  <c r="R2348" i="1"/>
  <c r="Q2348" i="1"/>
  <c r="P2348" i="1"/>
  <c r="Y2347" i="1"/>
  <c r="W2347" i="1"/>
  <c r="V2347" i="1"/>
  <c r="U2347" i="1"/>
  <c r="T2347" i="1"/>
  <c r="S2347" i="1"/>
  <c r="R2347" i="1"/>
  <c r="Q2347" i="1"/>
  <c r="P2347" i="1"/>
  <c r="Y2346" i="1"/>
  <c r="W2346" i="1"/>
  <c r="V2346" i="1"/>
  <c r="U2346" i="1"/>
  <c r="T2346" i="1"/>
  <c r="S2346" i="1"/>
  <c r="R2346" i="1"/>
  <c r="Q2346" i="1"/>
  <c r="P2346" i="1"/>
  <c r="Y2345" i="1"/>
  <c r="W2345" i="1"/>
  <c r="V2345" i="1"/>
  <c r="U2345" i="1"/>
  <c r="T2345" i="1"/>
  <c r="S2345" i="1"/>
  <c r="R2345" i="1"/>
  <c r="Q2345" i="1"/>
  <c r="P2345" i="1"/>
  <c r="Y2344" i="1"/>
  <c r="W2344" i="1"/>
  <c r="V2344" i="1"/>
  <c r="U2344" i="1"/>
  <c r="T2344" i="1"/>
  <c r="S2344" i="1"/>
  <c r="R2344" i="1"/>
  <c r="Q2344" i="1"/>
  <c r="P2344" i="1"/>
  <c r="Y2343" i="1"/>
  <c r="W2343" i="1"/>
  <c r="V2343" i="1"/>
  <c r="U2343" i="1"/>
  <c r="T2343" i="1"/>
  <c r="S2343" i="1"/>
  <c r="R2343" i="1"/>
  <c r="Q2343" i="1"/>
  <c r="P2343" i="1"/>
  <c r="Y2342" i="1"/>
  <c r="W2342" i="1"/>
  <c r="V2342" i="1"/>
  <c r="U2342" i="1"/>
  <c r="T2342" i="1"/>
  <c r="S2342" i="1"/>
  <c r="R2342" i="1"/>
  <c r="Q2342" i="1"/>
  <c r="P2342" i="1"/>
  <c r="Y2341" i="1"/>
  <c r="W2341" i="1"/>
  <c r="V2341" i="1"/>
  <c r="U2341" i="1"/>
  <c r="T2341" i="1"/>
  <c r="S2341" i="1"/>
  <c r="R2341" i="1"/>
  <c r="Q2341" i="1"/>
  <c r="P2341" i="1"/>
  <c r="Y2340" i="1"/>
  <c r="W2340" i="1"/>
  <c r="V2340" i="1"/>
  <c r="U2340" i="1"/>
  <c r="T2340" i="1"/>
  <c r="S2340" i="1"/>
  <c r="R2340" i="1"/>
  <c r="Q2340" i="1"/>
  <c r="P2340" i="1"/>
  <c r="Y2339" i="1"/>
  <c r="W2339" i="1"/>
  <c r="V2339" i="1"/>
  <c r="U2339" i="1"/>
  <c r="T2339" i="1"/>
  <c r="S2339" i="1"/>
  <c r="R2339" i="1"/>
  <c r="Q2339" i="1"/>
  <c r="P2339" i="1"/>
  <c r="Y2338" i="1"/>
  <c r="W2338" i="1"/>
  <c r="V2338" i="1"/>
  <c r="U2338" i="1"/>
  <c r="T2338" i="1"/>
  <c r="S2338" i="1"/>
  <c r="R2338" i="1"/>
  <c r="Q2338" i="1"/>
  <c r="P2338" i="1"/>
  <c r="Y2337" i="1"/>
  <c r="W2337" i="1"/>
  <c r="V2337" i="1"/>
  <c r="U2337" i="1"/>
  <c r="T2337" i="1"/>
  <c r="S2337" i="1"/>
  <c r="R2337" i="1"/>
  <c r="Q2337" i="1"/>
  <c r="P2337" i="1"/>
  <c r="Y2336" i="1"/>
  <c r="W2336" i="1"/>
  <c r="V2336" i="1"/>
  <c r="U2336" i="1"/>
  <c r="T2336" i="1"/>
  <c r="S2336" i="1"/>
  <c r="R2336" i="1"/>
  <c r="Q2336" i="1"/>
  <c r="P2336" i="1"/>
  <c r="Y2335" i="1"/>
  <c r="W2335" i="1"/>
  <c r="V2335" i="1"/>
  <c r="U2335" i="1"/>
  <c r="T2335" i="1"/>
  <c r="S2335" i="1"/>
  <c r="R2335" i="1"/>
  <c r="Q2335" i="1"/>
  <c r="P2335" i="1"/>
  <c r="Y2334" i="1"/>
  <c r="W2334" i="1"/>
  <c r="V2334" i="1"/>
  <c r="U2334" i="1"/>
  <c r="T2334" i="1"/>
  <c r="S2334" i="1"/>
  <c r="R2334" i="1"/>
  <c r="Q2334" i="1"/>
  <c r="P2334" i="1"/>
  <c r="Y2333" i="1"/>
  <c r="W2333" i="1"/>
  <c r="V2333" i="1"/>
  <c r="U2333" i="1"/>
  <c r="T2333" i="1"/>
  <c r="S2333" i="1"/>
  <c r="R2333" i="1"/>
  <c r="Q2333" i="1"/>
  <c r="P2333" i="1"/>
  <c r="Y2332" i="1"/>
  <c r="W2332" i="1"/>
  <c r="V2332" i="1"/>
  <c r="U2332" i="1"/>
  <c r="T2332" i="1"/>
  <c r="S2332" i="1"/>
  <c r="R2332" i="1"/>
  <c r="Q2332" i="1"/>
  <c r="P2332" i="1"/>
  <c r="Y2331" i="1"/>
  <c r="W2331" i="1"/>
  <c r="V2331" i="1"/>
  <c r="U2331" i="1"/>
  <c r="T2331" i="1"/>
  <c r="S2331" i="1"/>
  <c r="R2331" i="1"/>
  <c r="Q2331" i="1"/>
  <c r="P2331" i="1"/>
  <c r="Y2330" i="1"/>
  <c r="W2330" i="1"/>
  <c r="V2330" i="1"/>
  <c r="U2330" i="1"/>
  <c r="T2330" i="1"/>
  <c r="S2330" i="1"/>
  <c r="R2330" i="1"/>
  <c r="Q2330" i="1"/>
  <c r="P2330" i="1"/>
  <c r="Y2329" i="1"/>
  <c r="W2329" i="1"/>
  <c r="V2329" i="1"/>
  <c r="U2329" i="1"/>
  <c r="T2329" i="1"/>
  <c r="S2329" i="1"/>
  <c r="R2329" i="1"/>
  <c r="Q2329" i="1"/>
  <c r="P2329" i="1"/>
  <c r="Y2328" i="1"/>
  <c r="W2328" i="1"/>
  <c r="V2328" i="1"/>
  <c r="U2328" i="1"/>
  <c r="T2328" i="1"/>
  <c r="S2328" i="1"/>
  <c r="R2328" i="1"/>
  <c r="Q2328" i="1"/>
  <c r="P2328" i="1"/>
  <c r="Y2327" i="1"/>
  <c r="W2327" i="1"/>
  <c r="V2327" i="1"/>
  <c r="U2327" i="1"/>
  <c r="T2327" i="1"/>
  <c r="S2327" i="1"/>
  <c r="R2327" i="1"/>
  <c r="Q2327" i="1"/>
  <c r="P2327" i="1"/>
  <c r="Y2326" i="1"/>
  <c r="W2326" i="1"/>
  <c r="V2326" i="1"/>
  <c r="U2326" i="1"/>
  <c r="T2326" i="1"/>
  <c r="S2326" i="1"/>
  <c r="R2326" i="1"/>
  <c r="Q2326" i="1"/>
  <c r="P2326" i="1"/>
  <c r="Y2325" i="1"/>
  <c r="W2325" i="1"/>
  <c r="V2325" i="1"/>
  <c r="U2325" i="1"/>
  <c r="T2325" i="1"/>
  <c r="S2325" i="1"/>
  <c r="R2325" i="1"/>
  <c r="Q2325" i="1"/>
  <c r="P2325" i="1"/>
  <c r="Y2324" i="1"/>
  <c r="W2324" i="1"/>
  <c r="V2324" i="1"/>
  <c r="U2324" i="1"/>
  <c r="T2324" i="1"/>
  <c r="S2324" i="1"/>
  <c r="R2324" i="1"/>
  <c r="Q2324" i="1"/>
  <c r="P2324" i="1"/>
  <c r="Y2323" i="1"/>
  <c r="W2323" i="1"/>
  <c r="V2323" i="1"/>
  <c r="U2323" i="1"/>
  <c r="T2323" i="1"/>
  <c r="S2323" i="1"/>
  <c r="R2323" i="1"/>
  <c r="Q2323" i="1"/>
  <c r="P2323" i="1"/>
  <c r="Y2322" i="1"/>
  <c r="W2322" i="1"/>
  <c r="V2322" i="1"/>
  <c r="U2322" i="1"/>
  <c r="T2322" i="1"/>
  <c r="S2322" i="1"/>
  <c r="R2322" i="1"/>
  <c r="Q2322" i="1"/>
  <c r="P2322" i="1"/>
  <c r="Y2321" i="1"/>
  <c r="W2321" i="1"/>
  <c r="V2321" i="1"/>
  <c r="U2321" i="1"/>
  <c r="T2321" i="1"/>
  <c r="S2321" i="1"/>
  <c r="R2321" i="1"/>
  <c r="Q2321" i="1"/>
  <c r="P2321" i="1"/>
  <c r="Y2320" i="1"/>
  <c r="W2320" i="1"/>
  <c r="V2320" i="1"/>
  <c r="U2320" i="1"/>
  <c r="T2320" i="1"/>
  <c r="S2320" i="1"/>
  <c r="R2320" i="1"/>
  <c r="Q2320" i="1"/>
  <c r="P2320" i="1"/>
  <c r="Y2319" i="1"/>
  <c r="W2319" i="1"/>
  <c r="V2319" i="1"/>
  <c r="U2319" i="1"/>
  <c r="T2319" i="1"/>
  <c r="S2319" i="1"/>
  <c r="R2319" i="1"/>
  <c r="Q2319" i="1"/>
  <c r="P2319" i="1"/>
  <c r="Y2318" i="1"/>
  <c r="W2318" i="1"/>
  <c r="V2318" i="1"/>
  <c r="U2318" i="1"/>
  <c r="T2318" i="1"/>
  <c r="S2318" i="1"/>
  <c r="R2318" i="1"/>
  <c r="Q2318" i="1"/>
  <c r="P2318" i="1"/>
  <c r="Y2317" i="1"/>
  <c r="W2317" i="1"/>
  <c r="V2317" i="1"/>
  <c r="U2317" i="1"/>
  <c r="T2317" i="1"/>
  <c r="S2317" i="1"/>
  <c r="R2317" i="1"/>
  <c r="Q2317" i="1"/>
  <c r="P2317" i="1"/>
  <c r="Y2316" i="1"/>
  <c r="W2316" i="1"/>
  <c r="V2316" i="1"/>
  <c r="U2316" i="1"/>
  <c r="T2316" i="1"/>
  <c r="S2316" i="1"/>
  <c r="R2316" i="1"/>
  <c r="Q2316" i="1"/>
  <c r="P2316" i="1"/>
  <c r="Y2315" i="1"/>
  <c r="W2315" i="1"/>
  <c r="V2315" i="1"/>
  <c r="U2315" i="1"/>
  <c r="T2315" i="1"/>
  <c r="S2315" i="1"/>
  <c r="R2315" i="1"/>
  <c r="Q2315" i="1"/>
  <c r="P2315" i="1"/>
  <c r="Y2314" i="1"/>
  <c r="W2314" i="1"/>
  <c r="V2314" i="1"/>
  <c r="U2314" i="1"/>
  <c r="T2314" i="1"/>
  <c r="S2314" i="1"/>
  <c r="R2314" i="1"/>
  <c r="Q2314" i="1"/>
  <c r="P2314" i="1"/>
  <c r="Y2313" i="1"/>
  <c r="W2313" i="1"/>
  <c r="V2313" i="1"/>
  <c r="U2313" i="1"/>
  <c r="T2313" i="1"/>
  <c r="S2313" i="1"/>
  <c r="R2313" i="1"/>
  <c r="Q2313" i="1"/>
  <c r="P2313" i="1"/>
  <c r="Y2312" i="1"/>
  <c r="W2312" i="1"/>
  <c r="V2312" i="1"/>
  <c r="U2312" i="1"/>
  <c r="T2312" i="1"/>
  <c r="S2312" i="1"/>
  <c r="R2312" i="1"/>
  <c r="Q2312" i="1"/>
  <c r="P2312" i="1"/>
  <c r="Y2311" i="1"/>
  <c r="W2311" i="1"/>
  <c r="V2311" i="1"/>
  <c r="U2311" i="1"/>
  <c r="T2311" i="1"/>
  <c r="S2311" i="1"/>
  <c r="R2311" i="1"/>
  <c r="Q2311" i="1"/>
  <c r="P2311" i="1"/>
  <c r="Y2310" i="1"/>
  <c r="W2310" i="1"/>
  <c r="V2310" i="1"/>
  <c r="U2310" i="1"/>
  <c r="T2310" i="1"/>
  <c r="S2310" i="1"/>
  <c r="R2310" i="1"/>
  <c r="Q2310" i="1"/>
  <c r="P2310" i="1"/>
  <c r="Y2309" i="1"/>
  <c r="W2309" i="1"/>
  <c r="V2309" i="1"/>
  <c r="U2309" i="1"/>
  <c r="T2309" i="1"/>
  <c r="S2309" i="1"/>
  <c r="R2309" i="1"/>
  <c r="Q2309" i="1"/>
  <c r="P2309" i="1"/>
  <c r="Y2308" i="1"/>
  <c r="W2308" i="1"/>
  <c r="V2308" i="1"/>
  <c r="U2308" i="1"/>
  <c r="T2308" i="1"/>
  <c r="S2308" i="1"/>
  <c r="R2308" i="1"/>
  <c r="Q2308" i="1"/>
  <c r="P2308" i="1"/>
  <c r="Y2307" i="1"/>
  <c r="W2307" i="1"/>
  <c r="V2307" i="1"/>
  <c r="U2307" i="1"/>
  <c r="T2307" i="1"/>
  <c r="S2307" i="1"/>
  <c r="R2307" i="1"/>
  <c r="Q2307" i="1"/>
  <c r="P2307" i="1"/>
  <c r="Y2306" i="1"/>
  <c r="W2306" i="1"/>
  <c r="V2306" i="1"/>
  <c r="U2306" i="1"/>
  <c r="T2306" i="1"/>
  <c r="S2306" i="1"/>
  <c r="R2306" i="1"/>
  <c r="Q2306" i="1"/>
  <c r="P2306" i="1"/>
  <c r="Y2305" i="1"/>
  <c r="W2305" i="1"/>
  <c r="V2305" i="1"/>
  <c r="U2305" i="1"/>
  <c r="T2305" i="1"/>
  <c r="S2305" i="1"/>
  <c r="R2305" i="1"/>
  <c r="Q2305" i="1"/>
  <c r="P2305" i="1"/>
  <c r="Y2304" i="1"/>
  <c r="W2304" i="1"/>
  <c r="V2304" i="1"/>
  <c r="U2304" i="1"/>
  <c r="T2304" i="1"/>
  <c r="S2304" i="1"/>
  <c r="R2304" i="1"/>
  <c r="Q2304" i="1"/>
  <c r="P2304" i="1"/>
  <c r="Y2303" i="1"/>
  <c r="W2303" i="1"/>
  <c r="V2303" i="1"/>
  <c r="U2303" i="1"/>
  <c r="T2303" i="1"/>
  <c r="S2303" i="1"/>
  <c r="R2303" i="1"/>
  <c r="Q2303" i="1"/>
  <c r="P2303" i="1"/>
  <c r="Y2302" i="1"/>
  <c r="W2302" i="1"/>
  <c r="V2302" i="1"/>
  <c r="U2302" i="1"/>
  <c r="T2302" i="1"/>
  <c r="S2302" i="1"/>
  <c r="R2302" i="1"/>
  <c r="Q2302" i="1"/>
  <c r="P2302" i="1"/>
  <c r="Y2301" i="1"/>
  <c r="W2301" i="1"/>
  <c r="V2301" i="1"/>
  <c r="U2301" i="1"/>
  <c r="T2301" i="1"/>
  <c r="S2301" i="1"/>
  <c r="R2301" i="1"/>
  <c r="Q2301" i="1"/>
  <c r="P2301" i="1"/>
  <c r="Y2300" i="1"/>
  <c r="W2300" i="1"/>
  <c r="V2300" i="1"/>
  <c r="U2300" i="1"/>
  <c r="T2300" i="1"/>
  <c r="S2300" i="1"/>
  <c r="R2300" i="1"/>
  <c r="Q2300" i="1"/>
  <c r="P2300" i="1"/>
  <c r="Y2299" i="1"/>
  <c r="W2299" i="1"/>
  <c r="V2299" i="1"/>
  <c r="U2299" i="1"/>
  <c r="T2299" i="1"/>
  <c r="S2299" i="1"/>
  <c r="R2299" i="1"/>
  <c r="Q2299" i="1"/>
  <c r="P2299" i="1"/>
  <c r="Y2298" i="1"/>
  <c r="W2298" i="1"/>
  <c r="V2298" i="1"/>
  <c r="U2298" i="1"/>
  <c r="T2298" i="1"/>
  <c r="S2298" i="1"/>
  <c r="R2298" i="1"/>
  <c r="Q2298" i="1"/>
  <c r="P2298" i="1"/>
  <c r="Y2297" i="1"/>
  <c r="W2297" i="1"/>
  <c r="V2297" i="1"/>
  <c r="U2297" i="1"/>
  <c r="T2297" i="1"/>
  <c r="S2297" i="1"/>
  <c r="R2297" i="1"/>
  <c r="Q2297" i="1"/>
  <c r="P2297" i="1"/>
  <c r="Y2296" i="1"/>
  <c r="W2296" i="1"/>
  <c r="V2296" i="1"/>
  <c r="U2296" i="1"/>
  <c r="T2296" i="1"/>
  <c r="S2296" i="1"/>
  <c r="R2296" i="1"/>
  <c r="Q2296" i="1"/>
  <c r="P2296" i="1"/>
  <c r="Y2295" i="1"/>
  <c r="W2295" i="1"/>
  <c r="V2295" i="1"/>
  <c r="U2295" i="1"/>
  <c r="T2295" i="1"/>
  <c r="S2295" i="1"/>
  <c r="R2295" i="1"/>
  <c r="Q2295" i="1"/>
  <c r="P2295" i="1"/>
  <c r="Y2294" i="1"/>
  <c r="W2294" i="1"/>
  <c r="V2294" i="1"/>
  <c r="U2294" i="1"/>
  <c r="T2294" i="1"/>
  <c r="S2294" i="1"/>
  <c r="R2294" i="1"/>
  <c r="Q2294" i="1"/>
  <c r="P2294" i="1"/>
  <c r="Y2293" i="1"/>
  <c r="W2293" i="1"/>
  <c r="V2293" i="1"/>
  <c r="U2293" i="1"/>
  <c r="T2293" i="1"/>
  <c r="S2293" i="1"/>
  <c r="R2293" i="1"/>
  <c r="Q2293" i="1"/>
  <c r="P2293" i="1"/>
  <c r="Y2292" i="1"/>
  <c r="W2292" i="1"/>
  <c r="V2292" i="1"/>
  <c r="U2292" i="1"/>
  <c r="T2292" i="1"/>
  <c r="S2292" i="1"/>
  <c r="R2292" i="1"/>
  <c r="Q2292" i="1"/>
  <c r="P2292" i="1"/>
  <c r="Y2291" i="1"/>
  <c r="W2291" i="1"/>
  <c r="V2291" i="1"/>
  <c r="U2291" i="1"/>
  <c r="T2291" i="1"/>
  <c r="S2291" i="1"/>
  <c r="R2291" i="1"/>
  <c r="Q2291" i="1"/>
  <c r="P2291" i="1"/>
  <c r="Y2290" i="1"/>
  <c r="W2290" i="1"/>
  <c r="V2290" i="1"/>
  <c r="U2290" i="1"/>
  <c r="T2290" i="1"/>
  <c r="S2290" i="1"/>
  <c r="R2290" i="1"/>
  <c r="Q2290" i="1"/>
  <c r="P2290" i="1"/>
  <c r="Y2289" i="1"/>
  <c r="W2289" i="1"/>
  <c r="V2289" i="1"/>
  <c r="U2289" i="1"/>
  <c r="T2289" i="1"/>
  <c r="S2289" i="1"/>
  <c r="R2289" i="1"/>
  <c r="Q2289" i="1"/>
  <c r="P2289" i="1"/>
  <c r="Y2288" i="1"/>
  <c r="W2288" i="1"/>
  <c r="V2288" i="1"/>
  <c r="U2288" i="1"/>
  <c r="T2288" i="1"/>
  <c r="S2288" i="1"/>
  <c r="R2288" i="1"/>
  <c r="Q2288" i="1"/>
  <c r="P2288" i="1"/>
  <c r="Y2287" i="1"/>
  <c r="W2287" i="1"/>
  <c r="V2287" i="1"/>
  <c r="U2287" i="1"/>
  <c r="T2287" i="1"/>
  <c r="S2287" i="1"/>
  <c r="R2287" i="1"/>
  <c r="Q2287" i="1"/>
  <c r="P2287" i="1"/>
  <c r="Y2286" i="1"/>
  <c r="W2286" i="1"/>
  <c r="V2286" i="1"/>
  <c r="U2286" i="1"/>
  <c r="T2286" i="1"/>
  <c r="S2286" i="1"/>
  <c r="R2286" i="1"/>
  <c r="Q2286" i="1"/>
  <c r="P2286" i="1"/>
  <c r="Y2285" i="1"/>
  <c r="W2285" i="1"/>
  <c r="V2285" i="1"/>
  <c r="U2285" i="1"/>
  <c r="T2285" i="1"/>
  <c r="S2285" i="1"/>
  <c r="R2285" i="1"/>
  <c r="Q2285" i="1"/>
  <c r="P2285" i="1"/>
  <c r="Y2284" i="1"/>
  <c r="W2284" i="1"/>
  <c r="V2284" i="1"/>
  <c r="U2284" i="1"/>
  <c r="T2284" i="1"/>
  <c r="S2284" i="1"/>
  <c r="R2284" i="1"/>
  <c r="Q2284" i="1"/>
  <c r="P2284" i="1"/>
  <c r="Y2283" i="1"/>
  <c r="W2283" i="1"/>
  <c r="V2283" i="1"/>
  <c r="U2283" i="1"/>
  <c r="T2283" i="1"/>
  <c r="S2283" i="1"/>
  <c r="R2283" i="1"/>
  <c r="Q2283" i="1"/>
  <c r="P2283" i="1"/>
  <c r="Y2282" i="1"/>
  <c r="W2282" i="1"/>
  <c r="V2282" i="1"/>
  <c r="U2282" i="1"/>
  <c r="T2282" i="1"/>
  <c r="S2282" i="1"/>
  <c r="R2282" i="1"/>
  <c r="Q2282" i="1"/>
  <c r="P2282" i="1"/>
  <c r="Y2281" i="1"/>
  <c r="W2281" i="1"/>
  <c r="V2281" i="1"/>
  <c r="U2281" i="1"/>
  <c r="T2281" i="1"/>
  <c r="S2281" i="1"/>
  <c r="R2281" i="1"/>
  <c r="Q2281" i="1"/>
  <c r="P2281" i="1"/>
  <c r="Y2280" i="1"/>
  <c r="W2280" i="1"/>
  <c r="V2280" i="1"/>
  <c r="U2280" i="1"/>
  <c r="T2280" i="1"/>
  <c r="S2280" i="1"/>
  <c r="R2280" i="1"/>
  <c r="Q2280" i="1"/>
  <c r="P2280" i="1"/>
  <c r="Y2279" i="1"/>
  <c r="W2279" i="1"/>
  <c r="V2279" i="1"/>
  <c r="U2279" i="1"/>
  <c r="T2279" i="1"/>
  <c r="S2279" i="1"/>
  <c r="R2279" i="1"/>
  <c r="Q2279" i="1"/>
  <c r="P2279" i="1"/>
  <c r="Y2278" i="1"/>
  <c r="W2278" i="1"/>
  <c r="V2278" i="1"/>
  <c r="U2278" i="1"/>
  <c r="T2278" i="1"/>
  <c r="S2278" i="1"/>
  <c r="R2278" i="1"/>
  <c r="Q2278" i="1"/>
  <c r="P2278" i="1"/>
  <c r="Y2277" i="1"/>
  <c r="W2277" i="1"/>
  <c r="V2277" i="1"/>
  <c r="U2277" i="1"/>
  <c r="T2277" i="1"/>
  <c r="S2277" i="1"/>
  <c r="R2277" i="1"/>
  <c r="Q2277" i="1"/>
  <c r="P2277" i="1"/>
  <c r="Y2276" i="1"/>
  <c r="W2276" i="1"/>
  <c r="V2276" i="1"/>
  <c r="U2276" i="1"/>
  <c r="T2276" i="1"/>
  <c r="S2276" i="1"/>
  <c r="R2276" i="1"/>
  <c r="Q2276" i="1"/>
  <c r="P2276" i="1"/>
  <c r="Y2275" i="1"/>
  <c r="W2275" i="1"/>
  <c r="V2275" i="1"/>
  <c r="U2275" i="1"/>
  <c r="T2275" i="1"/>
  <c r="S2275" i="1"/>
  <c r="R2275" i="1"/>
  <c r="Q2275" i="1"/>
  <c r="P2275" i="1"/>
  <c r="Y2274" i="1"/>
  <c r="W2274" i="1"/>
  <c r="V2274" i="1"/>
  <c r="U2274" i="1"/>
  <c r="T2274" i="1"/>
  <c r="S2274" i="1"/>
  <c r="R2274" i="1"/>
  <c r="Q2274" i="1"/>
  <c r="P2274" i="1"/>
  <c r="Y2273" i="1"/>
  <c r="W2273" i="1"/>
  <c r="V2273" i="1"/>
  <c r="U2273" i="1"/>
  <c r="T2273" i="1"/>
  <c r="S2273" i="1"/>
  <c r="R2273" i="1"/>
  <c r="Q2273" i="1"/>
  <c r="P2273" i="1"/>
  <c r="Y2272" i="1"/>
  <c r="W2272" i="1"/>
  <c r="V2272" i="1"/>
  <c r="U2272" i="1"/>
  <c r="T2272" i="1"/>
  <c r="S2272" i="1"/>
  <c r="R2272" i="1"/>
  <c r="Q2272" i="1"/>
  <c r="P2272" i="1"/>
  <c r="Y2271" i="1"/>
  <c r="W2271" i="1"/>
  <c r="V2271" i="1"/>
  <c r="U2271" i="1"/>
  <c r="T2271" i="1"/>
  <c r="S2271" i="1"/>
  <c r="R2271" i="1"/>
  <c r="Q2271" i="1"/>
  <c r="P2271" i="1"/>
  <c r="Y2270" i="1"/>
  <c r="W2270" i="1"/>
  <c r="V2270" i="1"/>
  <c r="U2270" i="1"/>
  <c r="T2270" i="1"/>
  <c r="S2270" i="1"/>
  <c r="R2270" i="1"/>
  <c r="Q2270" i="1"/>
  <c r="P2270" i="1"/>
  <c r="Y2269" i="1"/>
  <c r="W2269" i="1"/>
  <c r="V2269" i="1"/>
  <c r="U2269" i="1"/>
  <c r="T2269" i="1"/>
  <c r="S2269" i="1"/>
  <c r="R2269" i="1"/>
  <c r="Q2269" i="1"/>
  <c r="P2269" i="1"/>
  <c r="Y2268" i="1"/>
  <c r="W2268" i="1"/>
  <c r="V2268" i="1"/>
  <c r="U2268" i="1"/>
  <c r="T2268" i="1"/>
  <c r="S2268" i="1"/>
  <c r="R2268" i="1"/>
  <c r="Q2268" i="1"/>
  <c r="P2268" i="1"/>
  <c r="Y2267" i="1"/>
  <c r="W2267" i="1"/>
  <c r="V2267" i="1"/>
  <c r="U2267" i="1"/>
  <c r="T2267" i="1"/>
  <c r="S2267" i="1"/>
  <c r="R2267" i="1"/>
  <c r="Q2267" i="1"/>
  <c r="P2267" i="1"/>
  <c r="Y2266" i="1"/>
  <c r="W2266" i="1"/>
  <c r="V2266" i="1"/>
  <c r="U2266" i="1"/>
  <c r="T2266" i="1"/>
  <c r="S2266" i="1"/>
  <c r="R2266" i="1"/>
  <c r="Q2266" i="1"/>
  <c r="P2266" i="1"/>
  <c r="Y2265" i="1"/>
  <c r="W2265" i="1"/>
  <c r="V2265" i="1"/>
  <c r="U2265" i="1"/>
  <c r="T2265" i="1"/>
  <c r="S2265" i="1"/>
  <c r="R2265" i="1"/>
  <c r="Q2265" i="1"/>
  <c r="P2265" i="1"/>
  <c r="Y2264" i="1"/>
  <c r="W2264" i="1"/>
  <c r="V2264" i="1"/>
  <c r="U2264" i="1"/>
  <c r="T2264" i="1"/>
  <c r="S2264" i="1"/>
  <c r="R2264" i="1"/>
  <c r="Q2264" i="1"/>
  <c r="P2264" i="1"/>
  <c r="Y2263" i="1"/>
  <c r="W2263" i="1"/>
  <c r="V2263" i="1"/>
  <c r="U2263" i="1"/>
  <c r="T2263" i="1"/>
  <c r="S2263" i="1"/>
  <c r="R2263" i="1"/>
  <c r="Q2263" i="1"/>
  <c r="P2263" i="1"/>
  <c r="Y2262" i="1"/>
  <c r="W2262" i="1"/>
  <c r="V2262" i="1"/>
  <c r="U2262" i="1"/>
  <c r="T2262" i="1"/>
  <c r="S2262" i="1"/>
  <c r="R2262" i="1"/>
  <c r="Q2262" i="1"/>
  <c r="P2262" i="1"/>
  <c r="Y2261" i="1"/>
  <c r="W2261" i="1"/>
  <c r="V2261" i="1"/>
  <c r="U2261" i="1"/>
  <c r="T2261" i="1"/>
  <c r="S2261" i="1"/>
  <c r="R2261" i="1"/>
  <c r="Q2261" i="1"/>
  <c r="P2261" i="1"/>
  <c r="Y2260" i="1"/>
  <c r="W2260" i="1"/>
  <c r="V2260" i="1"/>
  <c r="U2260" i="1"/>
  <c r="T2260" i="1"/>
  <c r="S2260" i="1"/>
  <c r="R2260" i="1"/>
  <c r="Q2260" i="1"/>
  <c r="P2260" i="1"/>
  <c r="Y2259" i="1"/>
  <c r="W2259" i="1"/>
  <c r="V2259" i="1"/>
  <c r="U2259" i="1"/>
  <c r="T2259" i="1"/>
  <c r="S2259" i="1"/>
  <c r="R2259" i="1"/>
  <c r="Q2259" i="1"/>
  <c r="P2259" i="1"/>
  <c r="Y2258" i="1"/>
  <c r="W2258" i="1"/>
  <c r="V2258" i="1"/>
  <c r="U2258" i="1"/>
  <c r="T2258" i="1"/>
  <c r="S2258" i="1"/>
  <c r="R2258" i="1"/>
  <c r="Q2258" i="1"/>
  <c r="P2258" i="1"/>
  <c r="Y2257" i="1"/>
  <c r="W2257" i="1"/>
  <c r="V2257" i="1"/>
  <c r="U2257" i="1"/>
  <c r="T2257" i="1"/>
  <c r="S2257" i="1"/>
  <c r="R2257" i="1"/>
  <c r="Q2257" i="1"/>
  <c r="P2257" i="1"/>
  <c r="Y2256" i="1"/>
  <c r="W2256" i="1"/>
  <c r="V2256" i="1"/>
  <c r="U2256" i="1"/>
  <c r="T2256" i="1"/>
  <c r="S2256" i="1"/>
  <c r="R2256" i="1"/>
  <c r="Q2256" i="1"/>
  <c r="P2256" i="1"/>
  <c r="Y2255" i="1"/>
  <c r="W2255" i="1"/>
  <c r="V2255" i="1"/>
  <c r="U2255" i="1"/>
  <c r="T2255" i="1"/>
  <c r="S2255" i="1"/>
  <c r="R2255" i="1"/>
  <c r="Q2255" i="1"/>
  <c r="P2255" i="1"/>
  <c r="Y2254" i="1"/>
  <c r="W2254" i="1"/>
  <c r="V2254" i="1"/>
  <c r="U2254" i="1"/>
  <c r="T2254" i="1"/>
  <c r="S2254" i="1"/>
  <c r="R2254" i="1"/>
  <c r="Q2254" i="1"/>
  <c r="P2254" i="1"/>
  <c r="Y2253" i="1"/>
  <c r="W2253" i="1"/>
  <c r="V2253" i="1"/>
  <c r="U2253" i="1"/>
  <c r="T2253" i="1"/>
  <c r="S2253" i="1"/>
  <c r="R2253" i="1"/>
  <c r="Q2253" i="1"/>
  <c r="P2253" i="1"/>
  <c r="Y2252" i="1"/>
  <c r="W2252" i="1"/>
  <c r="V2252" i="1"/>
  <c r="U2252" i="1"/>
  <c r="T2252" i="1"/>
  <c r="S2252" i="1"/>
  <c r="R2252" i="1"/>
  <c r="Q2252" i="1"/>
  <c r="P2252" i="1"/>
  <c r="Y2251" i="1"/>
  <c r="W2251" i="1"/>
  <c r="V2251" i="1"/>
  <c r="U2251" i="1"/>
  <c r="T2251" i="1"/>
  <c r="S2251" i="1"/>
  <c r="R2251" i="1"/>
  <c r="Q2251" i="1"/>
  <c r="P2251" i="1"/>
  <c r="Y2250" i="1"/>
  <c r="W2250" i="1"/>
  <c r="V2250" i="1"/>
  <c r="U2250" i="1"/>
  <c r="T2250" i="1"/>
  <c r="S2250" i="1"/>
  <c r="R2250" i="1"/>
  <c r="Q2250" i="1"/>
  <c r="P2250" i="1"/>
  <c r="Y2249" i="1"/>
  <c r="W2249" i="1"/>
  <c r="V2249" i="1"/>
  <c r="U2249" i="1"/>
  <c r="T2249" i="1"/>
  <c r="S2249" i="1"/>
  <c r="R2249" i="1"/>
  <c r="Q2249" i="1"/>
  <c r="P2249" i="1"/>
  <c r="Y2248" i="1"/>
  <c r="W2248" i="1"/>
  <c r="V2248" i="1"/>
  <c r="U2248" i="1"/>
  <c r="T2248" i="1"/>
  <c r="S2248" i="1"/>
  <c r="R2248" i="1"/>
  <c r="Q2248" i="1"/>
  <c r="P2248" i="1"/>
  <c r="Y2247" i="1"/>
  <c r="W2247" i="1"/>
  <c r="V2247" i="1"/>
  <c r="U2247" i="1"/>
  <c r="T2247" i="1"/>
  <c r="S2247" i="1"/>
  <c r="R2247" i="1"/>
  <c r="Q2247" i="1"/>
  <c r="P2247" i="1"/>
  <c r="Y2246" i="1"/>
  <c r="W2246" i="1"/>
  <c r="V2246" i="1"/>
  <c r="U2246" i="1"/>
  <c r="T2246" i="1"/>
  <c r="S2246" i="1"/>
  <c r="R2246" i="1"/>
  <c r="Q2246" i="1"/>
  <c r="P2246" i="1"/>
  <c r="Y2245" i="1"/>
  <c r="W2245" i="1"/>
  <c r="V2245" i="1"/>
  <c r="U2245" i="1"/>
  <c r="T2245" i="1"/>
  <c r="S2245" i="1"/>
  <c r="R2245" i="1"/>
  <c r="Q2245" i="1"/>
  <c r="P2245" i="1"/>
  <c r="Y2244" i="1"/>
  <c r="W2244" i="1"/>
  <c r="V2244" i="1"/>
  <c r="U2244" i="1"/>
  <c r="T2244" i="1"/>
  <c r="S2244" i="1"/>
  <c r="R2244" i="1"/>
  <c r="Q2244" i="1"/>
  <c r="P2244" i="1"/>
  <c r="Y2243" i="1"/>
  <c r="W2243" i="1"/>
  <c r="V2243" i="1"/>
  <c r="U2243" i="1"/>
  <c r="T2243" i="1"/>
  <c r="S2243" i="1"/>
  <c r="R2243" i="1"/>
  <c r="Q2243" i="1"/>
  <c r="P2243" i="1"/>
  <c r="Y2242" i="1"/>
  <c r="W2242" i="1"/>
  <c r="V2242" i="1"/>
  <c r="U2242" i="1"/>
  <c r="T2242" i="1"/>
  <c r="S2242" i="1"/>
  <c r="R2242" i="1"/>
  <c r="Q2242" i="1"/>
  <c r="P2242" i="1"/>
  <c r="Y2241" i="1"/>
  <c r="W2241" i="1"/>
  <c r="V2241" i="1"/>
  <c r="U2241" i="1"/>
  <c r="T2241" i="1"/>
  <c r="S2241" i="1"/>
  <c r="R2241" i="1"/>
  <c r="Q2241" i="1"/>
  <c r="P2241" i="1"/>
  <c r="Y2240" i="1"/>
  <c r="W2240" i="1"/>
  <c r="V2240" i="1"/>
  <c r="U2240" i="1"/>
  <c r="T2240" i="1"/>
  <c r="S2240" i="1"/>
  <c r="R2240" i="1"/>
  <c r="Q2240" i="1"/>
  <c r="P2240" i="1"/>
  <c r="Y2239" i="1"/>
  <c r="W2239" i="1"/>
  <c r="V2239" i="1"/>
  <c r="U2239" i="1"/>
  <c r="T2239" i="1"/>
  <c r="S2239" i="1"/>
  <c r="R2239" i="1"/>
  <c r="Q2239" i="1"/>
  <c r="P2239" i="1"/>
  <c r="Y2238" i="1"/>
  <c r="W2238" i="1"/>
  <c r="V2238" i="1"/>
  <c r="U2238" i="1"/>
  <c r="T2238" i="1"/>
  <c r="S2238" i="1"/>
  <c r="R2238" i="1"/>
  <c r="Q2238" i="1"/>
  <c r="P2238" i="1"/>
  <c r="Y2237" i="1"/>
  <c r="W2237" i="1"/>
  <c r="V2237" i="1"/>
  <c r="U2237" i="1"/>
  <c r="T2237" i="1"/>
  <c r="S2237" i="1"/>
  <c r="R2237" i="1"/>
  <c r="Q2237" i="1"/>
  <c r="P2237" i="1"/>
  <c r="Y2236" i="1"/>
  <c r="W2236" i="1"/>
  <c r="V2236" i="1"/>
  <c r="U2236" i="1"/>
  <c r="T2236" i="1"/>
  <c r="S2236" i="1"/>
  <c r="R2236" i="1"/>
  <c r="Q2236" i="1"/>
  <c r="P2236" i="1"/>
  <c r="Y2235" i="1"/>
  <c r="W2235" i="1"/>
  <c r="V2235" i="1"/>
  <c r="U2235" i="1"/>
  <c r="T2235" i="1"/>
  <c r="S2235" i="1"/>
  <c r="R2235" i="1"/>
  <c r="Q2235" i="1"/>
  <c r="P2235" i="1"/>
  <c r="Y2234" i="1"/>
  <c r="W2234" i="1"/>
  <c r="V2234" i="1"/>
  <c r="U2234" i="1"/>
  <c r="T2234" i="1"/>
  <c r="S2234" i="1"/>
  <c r="R2234" i="1"/>
  <c r="Q2234" i="1"/>
  <c r="P2234" i="1"/>
  <c r="Y2233" i="1"/>
  <c r="W2233" i="1"/>
  <c r="V2233" i="1"/>
  <c r="U2233" i="1"/>
  <c r="T2233" i="1"/>
  <c r="S2233" i="1"/>
  <c r="R2233" i="1"/>
  <c r="Q2233" i="1"/>
  <c r="P2233" i="1"/>
  <c r="Y2232" i="1"/>
  <c r="W2232" i="1"/>
  <c r="V2232" i="1"/>
  <c r="U2232" i="1"/>
  <c r="T2232" i="1"/>
  <c r="S2232" i="1"/>
  <c r="R2232" i="1"/>
  <c r="Q2232" i="1"/>
  <c r="P2232" i="1"/>
  <c r="Y2231" i="1"/>
  <c r="W2231" i="1"/>
  <c r="V2231" i="1"/>
  <c r="U2231" i="1"/>
  <c r="T2231" i="1"/>
  <c r="S2231" i="1"/>
  <c r="R2231" i="1"/>
  <c r="Q2231" i="1"/>
  <c r="P2231" i="1"/>
  <c r="Y2230" i="1"/>
  <c r="W2230" i="1"/>
  <c r="V2230" i="1"/>
  <c r="U2230" i="1"/>
  <c r="T2230" i="1"/>
  <c r="S2230" i="1"/>
  <c r="R2230" i="1"/>
  <c r="Q2230" i="1"/>
  <c r="P2230" i="1"/>
  <c r="Y2229" i="1"/>
  <c r="W2229" i="1"/>
  <c r="V2229" i="1"/>
  <c r="U2229" i="1"/>
  <c r="T2229" i="1"/>
  <c r="S2229" i="1"/>
  <c r="R2229" i="1"/>
  <c r="Q2229" i="1"/>
  <c r="P2229" i="1"/>
  <c r="Y2228" i="1"/>
  <c r="W2228" i="1"/>
  <c r="V2228" i="1"/>
  <c r="U2228" i="1"/>
  <c r="T2228" i="1"/>
  <c r="S2228" i="1"/>
  <c r="R2228" i="1"/>
  <c r="Q2228" i="1"/>
  <c r="P2228" i="1"/>
  <c r="Y2227" i="1"/>
  <c r="W2227" i="1"/>
  <c r="V2227" i="1"/>
  <c r="U2227" i="1"/>
  <c r="T2227" i="1"/>
  <c r="S2227" i="1"/>
  <c r="R2227" i="1"/>
  <c r="Q2227" i="1"/>
  <c r="P2227" i="1"/>
  <c r="Y2226" i="1"/>
  <c r="W2226" i="1"/>
  <c r="V2226" i="1"/>
  <c r="U2226" i="1"/>
  <c r="T2226" i="1"/>
  <c r="S2226" i="1"/>
  <c r="R2226" i="1"/>
  <c r="Q2226" i="1"/>
  <c r="P2226" i="1"/>
  <c r="Y2225" i="1"/>
  <c r="W2225" i="1"/>
  <c r="V2225" i="1"/>
  <c r="U2225" i="1"/>
  <c r="T2225" i="1"/>
  <c r="S2225" i="1"/>
  <c r="R2225" i="1"/>
  <c r="Q2225" i="1"/>
  <c r="P2225" i="1"/>
  <c r="Y2224" i="1"/>
  <c r="W2224" i="1"/>
  <c r="V2224" i="1"/>
  <c r="U2224" i="1"/>
  <c r="T2224" i="1"/>
  <c r="S2224" i="1"/>
  <c r="R2224" i="1"/>
  <c r="Q2224" i="1"/>
  <c r="P2224" i="1"/>
  <c r="Y2223" i="1"/>
  <c r="W2223" i="1"/>
  <c r="V2223" i="1"/>
  <c r="U2223" i="1"/>
  <c r="T2223" i="1"/>
  <c r="S2223" i="1"/>
  <c r="R2223" i="1"/>
  <c r="Q2223" i="1"/>
  <c r="P2223" i="1"/>
  <c r="Y2222" i="1"/>
  <c r="W2222" i="1"/>
  <c r="V2222" i="1"/>
  <c r="U2222" i="1"/>
  <c r="T2222" i="1"/>
  <c r="S2222" i="1"/>
  <c r="R2222" i="1"/>
  <c r="Q2222" i="1"/>
  <c r="P2222" i="1"/>
  <c r="Y2221" i="1"/>
  <c r="W2221" i="1"/>
  <c r="V2221" i="1"/>
  <c r="U2221" i="1"/>
  <c r="T2221" i="1"/>
  <c r="S2221" i="1"/>
  <c r="R2221" i="1"/>
  <c r="Q2221" i="1"/>
  <c r="P2221" i="1"/>
  <c r="Y2220" i="1"/>
  <c r="W2220" i="1"/>
  <c r="V2220" i="1"/>
  <c r="U2220" i="1"/>
  <c r="T2220" i="1"/>
  <c r="S2220" i="1"/>
  <c r="R2220" i="1"/>
  <c r="Q2220" i="1"/>
  <c r="P2220" i="1"/>
  <c r="Y2219" i="1"/>
  <c r="W2219" i="1"/>
  <c r="V2219" i="1"/>
  <c r="U2219" i="1"/>
  <c r="T2219" i="1"/>
  <c r="S2219" i="1"/>
  <c r="R2219" i="1"/>
  <c r="Q2219" i="1"/>
  <c r="P2219" i="1"/>
  <c r="Y2218" i="1"/>
  <c r="W2218" i="1"/>
  <c r="V2218" i="1"/>
  <c r="U2218" i="1"/>
  <c r="T2218" i="1"/>
  <c r="S2218" i="1"/>
  <c r="R2218" i="1"/>
  <c r="Q2218" i="1"/>
  <c r="P2218" i="1"/>
  <c r="Y2217" i="1"/>
  <c r="W2217" i="1"/>
  <c r="V2217" i="1"/>
  <c r="U2217" i="1"/>
  <c r="T2217" i="1"/>
  <c r="S2217" i="1"/>
  <c r="R2217" i="1"/>
  <c r="Q2217" i="1"/>
  <c r="P2217" i="1"/>
  <c r="Y2216" i="1"/>
  <c r="W2216" i="1"/>
  <c r="V2216" i="1"/>
  <c r="U2216" i="1"/>
  <c r="T2216" i="1"/>
  <c r="S2216" i="1"/>
  <c r="R2216" i="1"/>
  <c r="Q2216" i="1"/>
  <c r="P2216" i="1"/>
  <c r="Y2215" i="1"/>
  <c r="W2215" i="1"/>
  <c r="V2215" i="1"/>
  <c r="U2215" i="1"/>
  <c r="T2215" i="1"/>
  <c r="S2215" i="1"/>
  <c r="R2215" i="1"/>
  <c r="Q2215" i="1"/>
  <c r="P2215" i="1"/>
  <c r="Y2214" i="1"/>
  <c r="W2214" i="1"/>
  <c r="V2214" i="1"/>
  <c r="U2214" i="1"/>
  <c r="T2214" i="1"/>
  <c r="S2214" i="1"/>
  <c r="R2214" i="1"/>
  <c r="Q2214" i="1"/>
  <c r="P2214" i="1"/>
  <c r="Y2213" i="1"/>
  <c r="W2213" i="1"/>
  <c r="V2213" i="1"/>
  <c r="U2213" i="1"/>
  <c r="T2213" i="1"/>
  <c r="S2213" i="1"/>
  <c r="R2213" i="1"/>
  <c r="Q2213" i="1"/>
  <c r="P2213" i="1"/>
  <c r="Y2212" i="1"/>
  <c r="W2212" i="1"/>
  <c r="V2212" i="1"/>
  <c r="U2212" i="1"/>
  <c r="T2212" i="1"/>
  <c r="S2212" i="1"/>
  <c r="R2212" i="1"/>
  <c r="Q2212" i="1"/>
  <c r="P2212" i="1"/>
  <c r="Y2211" i="1"/>
  <c r="W2211" i="1"/>
  <c r="V2211" i="1"/>
  <c r="U2211" i="1"/>
  <c r="T2211" i="1"/>
  <c r="S2211" i="1"/>
  <c r="R2211" i="1"/>
  <c r="Q2211" i="1"/>
  <c r="P2211" i="1"/>
  <c r="Y2210" i="1"/>
  <c r="W2210" i="1"/>
  <c r="V2210" i="1"/>
  <c r="U2210" i="1"/>
  <c r="T2210" i="1"/>
  <c r="S2210" i="1"/>
  <c r="R2210" i="1"/>
  <c r="Q2210" i="1"/>
  <c r="P2210" i="1"/>
  <c r="Y2209" i="1"/>
  <c r="W2209" i="1"/>
  <c r="V2209" i="1"/>
  <c r="U2209" i="1"/>
  <c r="T2209" i="1"/>
  <c r="S2209" i="1"/>
  <c r="R2209" i="1"/>
  <c r="Q2209" i="1"/>
  <c r="P2209" i="1"/>
  <c r="Y2208" i="1"/>
  <c r="W2208" i="1"/>
  <c r="V2208" i="1"/>
  <c r="U2208" i="1"/>
  <c r="T2208" i="1"/>
  <c r="S2208" i="1"/>
  <c r="R2208" i="1"/>
  <c r="Q2208" i="1"/>
  <c r="P2208" i="1"/>
  <c r="Y2207" i="1"/>
  <c r="W2207" i="1"/>
  <c r="V2207" i="1"/>
  <c r="U2207" i="1"/>
  <c r="T2207" i="1"/>
  <c r="S2207" i="1"/>
  <c r="R2207" i="1"/>
  <c r="Q2207" i="1"/>
  <c r="P2207" i="1"/>
  <c r="Y2206" i="1"/>
  <c r="W2206" i="1"/>
  <c r="V2206" i="1"/>
  <c r="U2206" i="1"/>
  <c r="T2206" i="1"/>
  <c r="S2206" i="1"/>
  <c r="R2206" i="1"/>
  <c r="Q2206" i="1"/>
  <c r="P2206" i="1"/>
  <c r="Y2205" i="1"/>
  <c r="W2205" i="1"/>
  <c r="V2205" i="1"/>
  <c r="U2205" i="1"/>
  <c r="T2205" i="1"/>
  <c r="S2205" i="1"/>
  <c r="R2205" i="1"/>
  <c r="Q2205" i="1"/>
  <c r="P2205" i="1"/>
  <c r="Y2204" i="1"/>
  <c r="W2204" i="1"/>
  <c r="V2204" i="1"/>
  <c r="U2204" i="1"/>
  <c r="T2204" i="1"/>
  <c r="S2204" i="1"/>
  <c r="R2204" i="1"/>
  <c r="Q2204" i="1"/>
  <c r="P2204" i="1"/>
  <c r="Y2203" i="1"/>
  <c r="W2203" i="1"/>
  <c r="V2203" i="1"/>
  <c r="U2203" i="1"/>
  <c r="T2203" i="1"/>
  <c r="S2203" i="1"/>
  <c r="R2203" i="1"/>
  <c r="Q2203" i="1"/>
  <c r="P2203" i="1"/>
  <c r="Y2202" i="1"/>
  <c r="W2202" i="1"/>
  <c r="V2202" i="1"/>
  <c r="U2202" i="1"/>
  <c r="T2202" i="1"/>
  <c r="S2202" i="1"/>
  <c r="R2202" i="1"/>
  <c r="Q2202" i="1"/>
  <c r="P2202" i="1"/>
  <c r="Y2201" i="1"/>
  <c r="W2201" i="1"/>
  <c r="V2201" i="1"/>
  <c r="U2201" i="1"/>
  <c r="T2201" i="1"/>
  <c r="S2201" i="1"/>
  <c r="R2201" i="1"/>
  <c r="Q2201" i="1"/>
  <c r="P2201" i="1"/>
  <c r="Y2200" i="1"/>
  <c r="W2200" i="1"/>
  <c r="V2200" i="1"/>
  <c r="U2200" i="1"/>
  <c r="T2200" i="1"/>
  <c r="S2200" i="1"/>
  <c r="R2200" i="1"/>
  <c r="Q2200" i="1"/>
  <c r="P2200" i="1"/>
  <c r="Y2199" i="1"/>
  <c r="W2199" i="1"/>
  <c r="V2199" i="1"/>
  <c r="U2199" i="1"/>
  <c r="T2199" i="1"/>
  <c r="S2199" i="1"/>
  <c r="R2199" i="1"/>
  <c r="Q2199" i="1"/>
  <c r="P2199" i="1"/>
  <c r="Y2198" i="1"/>
  <c r="W2198" i="1"/>
  <c r="V2198" i="1"/>
  <c r="U2198" i="1"/>
  <c r="T2198" i="1"/>
  <c r="S2198" i="1"/>
  <c r="R2198" i="1"/>
  <c r="Q2198" i="1"/>
  <c r="P2198" i="1"/>
  <c r="Y2197" i="1"/>
  <c r="W2197" i="1"/>
  <c r="V2197" i="1"/>
  <c r="U2197" i="1"/>
  <c r="T2197" i="1"/>
  <c r="S2197" i="1"/>
  <c r="R2197" i="1"/>
  <c r="Q2197" i="1"/>
  <c r="P2197" i="1"/>
  <c r="Y2196" i="1"/>
  <c r="W2196" i="1"/>
  <c r="V2196" i="1"/>
  <c r="U2196" i="1"/>
  <c r="T2196" i="1"/>
  <c r="S2196" i="1"/>
  <c r="R2196" i="1"/>
  <c r="Q2196" i="1"/>
  <c r="P2196" i="1"/>
  <c r="Y2195" i="1"/>
  <c r="W2195" i="1"/>
  <c r="V2195" i="1"/>
  <c r="U2195" i="1"/>
  <c r="T2195" i="1"/>
  <c r="S2195" i="1"/>
  <c r="R2195" i="1"/>
  <c r="Q2195" i="1"/>
  <c r="P2195" i="1"/>
  <c r="Y2194" i="1"/>
  <c r="W2194" i="1"/>
  <c r="V2194" i="1"/>
  <c r="U2194" i="1"/>
  <c r="T2194" i="1"/>
  <c r="S2194" i="1"/>
  <c r="R2194" i="1"/>
  <c r="Q2194" i="1"/>
  <c r="P2194" i="1"/>
  <c r="Y2193" i="1"/>
  <c r="W2193" i="1"/>
  <c r="V2193" i="1"/>
  <c r="U2193" i="1"/>
  <c r="T2193" i="1"/>
  <c r="S2193" i="1"/>
  <c r="R2193" i="1"/>
  <c r="Q2193" i="1"/>
  <c r="P2193" i="1"/>
  <c r="Y2192" i="1"/>
  <c r="W2192" i="1"/>
  <c r="V2192" i="1"/>
  <c r="U2192" i="1"/>
  <c r="T2192" i="1"/>
  <c r="S2192" i="1"/>
  <c r="R2192" i="1"/>
  <c r="Q2192" i="1"/>
  <c r="P2192" i="1"/>
  <c r="Y2191" i="1"/>
  <c r="W2191" i="1"/>
  <c r="V2191" i="1"/>
  <c r="U2191" i="1"/>
  <c r="T2191" i="1"/>
  <c r="S2191" i="1"/>
  <c r="R2191" i="1"/>
  <c r="Q2191" i="1"/>
  <c r="P2191" i="1"/>
  <c r="Y2190" i="1"/>
  <c r="W2190" i="1"/>
  <c r="V2190" i="1"/>
  <c r="U2190" i="1"/>
  <c r="T2190" i="1"/>
  <c r="S2190" i="1"/>
  <c r="R2190" i="1"/>
  <c r="Q2190" i="1"/>
  <c r="P2190" i="1"/>
  <c r="Y2189" i="1"/>
  <c r="W2189" i="1"/>
  <c r="V2189" i="1"/>
  <c r="U2189" i="1"/>
  <c r="T2189" i="1"/>
  <c r="S2189" i="1"/>
  <c r="R2189" i="1"/>
  <c r="Q2189" i="1"/>
  <c r="P2189" i="1"/>
  <c r="Y2188" i="1"/>
  <c r="W2188" i="1"/>
  <c r="V2188" i="1"/>
  <c r="U2188" i="1"/>
  <c r="T2188" i="1"/>
  <c r="S2188" i="1"/>
  <c r="R2188" i="1"/>
  <c r="Q2188" i="1"/>
  <c r="P2188" i="1"/>
  <c r="Y2187" i="1"/>
  <c r="W2187" i="1"/>
  <c r="V2187" i="1"/>
  <c r="U2187" i="1"/>
  <c r="T2187" i="1"/>
  <c r="S2187" i="1"/>
  <c r="R2187" i="1"/>
  <c r="Q2187" i="1"/>
  <c r="P2187" i="1"/>
  <c r="Y2186" i="1"/>
  <c r="W2186" i="1"/>
  <c r="V2186" i="1"/>
  <c r="U2186" i="1"/>
  <c r="T2186" i="1"/>
  <c r="S2186" i="1"/>
  <c r="R2186" i="1"/>
  <c r="Q2186" i="1"/>
  <c r="P2186" i="1"/>
  <c r="Y2185" i="1"/>
  <c r="W2185" i="1"/>
  <c r="V2185" i="1"/>
  <c r="U2185" i="1"/>
  <c r="T2185" i="1"/>
  <c r="S2185" i="1"/>
  <c r="R2185" i="1"/>
  <c r="Q2185" i="1"/>
  <c r="P2185" i="1"/>
  <c r="Y2184" i="1"/>
  <c r="W2184" i="1"/>
  <c r="V2184" i="1"/>
  <c r="U2184" i="1"/>
  <c r="T2184" i="1"/>
  <c r="S2184" i="1"/>
  <c r="R2184" i="1"/>
  <c r="Q2184" i="1"/>
  <c r="P2184" i="1"/>
  <c r="Y2183" i="1"/>
  <c r="W2183" i="1"/>
  <c r="V2183" i="1"/>
  <c r="U2183" i="1"/>
  <c r="T2183" i="1"/>
  <c r="S2183" i="1"/>
  <c r="R2183" i="1"/>
  <c r="Q2183" i="1"/>
  <c r="P2183" i="1"/>
  <c r="Y2182" i="1"/>
  <c r="W2182" i="1"/>
  <c r="V2182" i="1"/>
  <c r="U2182" i="1"/>
  <c r="T2182" i="1"/>
  <c r="S2182" i="1"/>
  <c r="R2182" i="1"/>
  <c r="Q2182" i="1"/>
  <c r="P2182" i="1"/>
  <c r="Y2181" i="1"/>
  <c r="W2181" i="1"/>
  <c r="V2181" i="1"/>
  <c r="U2181" i="1"/>
  <c r="T2181" i="1"/>
  <c r="S2181" i="1"/>
  <c r="R2181" i="1"/>
  <c r="Q2181" i="1"/>
  <c r="P2181" i="1"/>
  <c r="Y2180" i="1"/>
  <c r="W2180" i="1"/>
  <c r="V2180" i="1"/>
  <c r="U2180" i="1"/>
  <c r="T2180" i="1"/>
  <c r="S2180" i="1"/>
  <c r="R2180" i="1"/>
  <c r="Q2180" i="1"/>
  <c r="P2180" i="1"/>
  <c r="Y2179" i="1"/>
  <c r="W2179" i="1"/>
  <c r="V2179" i="1"/>
  <c r="U2179" i="1"/>
  <c r="T2179" i="1"/>
  <c r="S2179" i="1"/>
  <c r="R2179" i="1"/>
  <c r="Q2179" i="1"/>
  <c r="P2179" i="1"/>
  <c r="Y2178" i="1"/>
  <c r="W2178" i="1"/>
  <c r="V2178" i="1"/>
  <c r="U2178" i="1"/>
  <c r="T2178" i="1"/>
  <c r="S2178" i="1"/>
  <c r="R2178" i="1"/>
  <c r="Q2178" i="1"/>
  <c r="P2178" i="1"/>
  <c r="Y2177" i="1"/>
  <c r="W2177" i="1"/>
  <c r="V2177" i="1"/>
  <c r="U2177" i="1"/>
  <c r="T2177" i="1"/>
  <c r="S2177" i="1"/>
  <c r="R2177" i="1"/>
  <c r="Q2177" i="1"/>
  <c r="P2177" i="1"/>
  <c r="Y2176" i="1"/>
  <c r="W2176" i="1"/>
  <c r="V2176" i="1"/>
  <c r="U2176" i="1"/>
  <c r="T2176" i="1"/>
  <c r="S2176" i="1"/>
  <c r="R2176" i="1"/>
  <c r="Q2176" i="1"/>
  <c r="P2176" i="1"/>
  <c r="Y2175" i="1"/>
  <c r="W2175" i="1"/>
  <c r="V2175" i="1"/>
  <c r="U2175" i="1"/>
  <c r="T2175" i="1"/>
  <c r="S2175" i="1"/>
  <c r="R2175" i="1"/>
  <c r="Q2175" i="1"/>
  <c r="P2175" i="1"/>
  <c r="Y2174" i="1"/>
  <c r="W2174" i="1"/>
  <c r="V2174" i="1"/>
  <c r="U2174" i="1"/>
  <c r="T2174" i="1"/>
  <c r="S2174" i="1"/>
  <c r="R2174" i="1"/>
  <c r="Q2174" i="1"/>
  <c r="P2174" i="1"/>
  <c r="Y2173" i="1"/>
  <c r="W2173" i="1"/>
  <c r="V2173" i="1"/>
  <c r="U2173" i="1"/>
  <c r="T2173" i="1"/>
  <c r="S2173" i="1"/>
  <c r="R2173" i="1"/>
  <c r="Q2173" i="1"/>
  <c r="P2173" i="1"/>
  <c r="Y2172" i="1"/>
  <c r="W2172" i="1"/>
  <c r="V2172" i="1"/>
  <c r="U2172" i="1"/>
  <c r="T2172" i="1"/>
  <c r="S2172" i="1"/>
  <c r="R2172" i="1"/>
  <c r="Q2172" i="1"/>
  <c r="P2172" i="1"/>
  <c r="Y2171" i="1"/>
  <c r="W2171" i="1"/>
  <c r="V2171" i="1"/>
  <c r="U2171" i="1"/>
  <c r="T2171" i="1"/>
  <c r="S2171" i="1"/>
  <c r="R2171" i="1"/>
  <c r="Q2171" i="1"/>
  <c r="P2171" i="1"/>
  <c r="Y2170" i="1"/>
  <c r="W2170" i="1"/>
  <c r="V2170" i="1"/>
  <c r="U2170" i="1"/>
  <c r="T2170" i="1"/>
  <c r="S2170" i="1"/>
  <c r="R2170" i="1"/>
  <c r="Q2170" i="1"/>
  <c r="P2170" i="1"/>
  <c r="Y2169" i="1"/>
  <c r="W2169" i="1"/>
  <c r="V2169" i="1"/>
  <c r="U2169" i="1"/>
  <c r="T2169" i="1"/>
  <c r="S2169" i="1"/>
  <c r="R2169" i="1"/>
  <c r="Q2169" i="1"/>
  <c r="P2169" i="1"/>
  <c r="Y2168" i="1"/>
  <c r="W2168" i="1"/>
  <c r="V2168" i="1"/>
  <c r="U2168" i="1"/>
  <c r="T2168" i="1"/>
  <c r="S2168" i="1"/>
  <c r="R2168" i="1"/>
  <c r="Q2168" i="1"/>
  <c r="P2168" i="1"/>
  <c r="Y2167" i="1"/>
  <c r="W2167" i="1"/>
  <c r="V2167" i="1"/>
  <c r="U2167" i="1"/>
  <c r="T2167" i="1"/>
  <c r="S2167" i="1"/>
  <c r="R2167" i="1"/>
  <c r="Q2167" i="1"/>
  <c r="P2167" i="1"/>
  <c r="Y2166" i="1"/>
  <c r="W2166" i="1"/>
  <c r="V2166" i="1"/>
  <c r="U2166" i="1"/>
  <c r="T2166" i="1"/>
  <c r="S2166" i="1"/>
  <c r="R2166" i="1"/>
  <c r="Q2166" i="1"/>
  <c r="P2166" i="1"/>
  <c r="Y2165" i="1"/>
  <c r="W2165" i="1"/>
  <c r="V2165" i="1"/>
  <c r="U2165" i="1"/>
  <c r="T2165" i="1"/>
  <c r="S2165" i="1"/>
  <c r="R2165" i="1"/>
  <c r="Q2165" i="1"/>
  <c r="P2165" i="1"/>
  <c r="Y2164" i="1"/>
  <c r="W2164" i="1"/>
  <c r="V2164" i="1"/>
  <c r="U2164" i="1"/>
  <c r="T2164" i="1"/>
  <c r="S2164" i="1"/>
  <c r="R2164" i="1"/>
  <c r="Q2164" i="1"/>
  <c r="P2164" i="1"/>
  <c r="Y2163" i="1"/>
  <c r="W2163" i="1"/>
  <c r="V2163" i="1"/>
  <c r="U2163" i="1"/>
  <c r="T2163" i="1"/>
  <c r="S2163" i="1"/>
  <c r="R2163" i="1"/>
  <c r="Q2163" i="1"/>
  <c r="P2163" i="1"/>
  <c r="Y2162" i="1"/>
  <c r="W2162" i="1"/>
  <c r="V2162" i="1"/>
  <c r="U2162" i="1"/>
  <c r="T2162" i="1"/>
  <c r="S2162" i="1"/>
  <c r="R2162" i="1"/>
  <c r="Q2162" i="1"/>
  <c r="P2162" i="1"/>
  <c r="Y2161" i="1"/>
  <c r="W2161" i="1"/>
  <c r="V2161" i="1"/>
  <c r="U2161" i="1"/>
  <c r="T2161" i="1"/>
  <c r="S2161" i="1"/>
  <c r="R2161" i="1"/>
  <c r="Q2161" i="1"/>
  <c r="P2161" i="1"/>
  <c r="Y2160" i="1"/>
  <c r="W2160" i="1"/>
  <c r="V2160" i="1"/>
  <c r="U2160" i="1"/>
  <c r="T2160" i="1"/>
  <c r="S2160" i="1"/>
  <c r="R2160" i="1"/>
  <c r="Q2160" i="1"/>
  <c r="P2160" i="1"/>
  <c r="Y2159" i="1"/>
  <c r="W2159" i="1"/>
  <c r="V2159" i="1"/>
  <c r="U2159" i="1"/>
  <c r="T2159" i="1"/>
  <c r="S2159" i="1"/>
  <c r="R2159" i="1"/>
  <c r="Q2159" i="1"/>
  <c r="P2159" i="1"/>
  <c r="Y2158" i="1"/>
  <c r="W2158" i="1"/>
  <c r="V2158" i="1"/>
  <c r="U2158" i="1"/>
  <c r="T2158" i="1"/>
  <c r="S2158" i="1"/>
  <c r="R2158" i="1"/>
  <c r="Q2158" i="1"/>
  <c r="P2158" i="1"/>
  <c r="Y2157" i="1"/>
  <c r="W2157" i="1"/>
  <c r="V2157" i="1"/>
  <c r="U2157" i="1"/>
  <c r="T2157" i="1"/>
  <c r="S2157" i="1"/>
  <c r="R2157" i="1"/>
  <c r="Q2157" i="1"/>
  <c r="P2157" i="1"/>
  <c r="Y2156" i="1"/>
  <c r="W2156" i="1"/>
  <c r="V2156" i="1"/>
  <c r="U2156" i="1"/>
  <c r="T2156" i="1"/>
  <c r="S2156" i="1"/>
  <c r="R2156" i="1"/>
  <c r="Q2156" i="1"/>
  <c r="P2156" i="1"/>
  <c r="Y2155" i="1"/>
  <c r="W2155" i="1"/>
  <c r="V2155" i="1"/>
  <c r="U2155" i="1"/>
  <c r="T2155" i="1"/>
  <c r="S2155" i="1"/>
  <c r="R2155" i="1"/>
  <c r="Q2155" i="1"/>
  <c r="P2155" i="1"/>
  <c r="Y2154" i="1"/>
  <c r="W2154" i="1"/>
  <c r="V2154" i="1"/>
  <c r="U2154" i="1"/>
  <c r="T2154" i="1"/>
  <c r="S2154" i="1"/>
  <c r="R2154" i="1"/>
  <c r="Q2154" i="1"/>
  <c r="P2154" i="1"/>
  <c r="Y2153" i="1"/>
  <c r="W2153" i="1"/>
  <c r="V2153" i="1"/>
  <c r="U2153" i="1"/>
  <c r="T2153" i="1"/>
  <c r="S2153" i="1"/>
  <c r="R2153" i="1"/>
  <c r="Q2153" i="1"/>
  <c r="P2153" i="1"/>
  <c r="Y2152" i="1"/>
  <c r="W2152" i="1"/>
  <c r="V2152" i="1"/>
  <c r="U2152" i="1"/>
  <c r="T2152" i="1"/>
  <c r="S2152" i="1"/>
  <c r="R2152" i="1"/>
  <c r="Q2152" i="1"/>
  <c r="P2152" i="1"/>
  <c r="Y2151" i="1"/>
  <c r="W2151" i="1"/>
  <c r="V2151" i="1"/>
  <c r="U2151" i="1"/>
  <c r="T2151" i="1"/>
  <c r="S2151" i="1"/>
  <c r="R2151" i="1"/>
  <c r="Q2151" i="1"/>
  <c r="P2151" i="1"/>
  <c r="Y2150" i="1"/>
  <c r="W2150" i="1"/>
  <c r="V2150" i="1"/>
  <c r="U2150" i="1"/>
  <c r="T2150" i="1"/>
  <c r="S2150" i="1"/>
  <c r="R2150" i="1"/>
  <c r="Q2150" i="1"/>
  <c r="P2150" i="1"/>
  <c r="Y2149" i="1"/>
  <c r="W2149" i="1"/>
  <c r="V2149" i="1"/>
  <c r="U2149" i="1"/>
  <c r="T2149" i="1"/>
  <c r="S2149" i="1"/>
  <c r="R2149" i="1"/>
  <c r="Q2149" i="1"/>
  <c r="P2149" i="1"/>
  <c r="Y2148" i="1"/>
  <c r="W2148" i="1"/>
  <c r="V2148" i="1"/>
  <c r="U2148" i="1"/>
  <c r="T2148" i="1"/>
  <c r="S2148" i="1"/>
  <c r="R2148" i="1"/>
  <c r="Q2148" i="1"/>
  <c r="P2148" i="1"/>
  <c r="Y2147" i="1"/>
  <c r="W2147" i="1"/>
  <c r="V2147" i="1"/>
  <c r="U2147" i="1"/>
  <c r="T2147" i="1"/>
  <c r="S2147" i="1"/>
  <c r="R2147" i="1"/>
  <c r="Q2147" i="1"/>
  <c r="P2147" i="1"/>
  <c r="Y2146" i="1"/>
  <c r="W2146" i="1"/>
  <c r="V2146" i="1"/>
  <c r="U2146" i="1"/>
  <c r="T2146" i="1"/>
  <c r="S2146" i="1"/>
  <c r="R2146" i="1"/>
  <c r="Q2146" i="1"/>
  <c r="P2146" i="1"/>
  <c r="Y2145" i="1"/>
  <c r="W2145" i="1"/>
  <c r="V2145" i="1"/>
  <c r="U2145" i="1"/>
  <c r="T2145" i="1"/>
  <c r="S2145" i="1"/>
  <c r="R2145" i="1"/>
  <c r="Q2145" i="1"/>
  <c r="P2145" i="1"/>
  <c r="Y2144" i="1"/>
  <c r="W2144" i="1"/>
  <c r="V2144" i="1"/>
  <c r="U2144" i="1"/>
  <c r="T2144" i="1"/>
  <c r="S2144" i="1"/>
  <c r="R2144" i="1"/>
  <c r="Q2144" i="1"/>
  <c r="P2144" i="1"/>
  <c r="Y2143" i="1"/>
  <c r="W2143" i="1"/>
  <c r="V2143" i="1"/>
  <c r="U2143" i="1"/>
  <c r="T2143" i="1"/>
  <c r="S2143" i="1"/>
  <c r="R2143" i="1"/>
  <c r="Q2143" i="1"/>
  <c r="P2143" i="1"/>
  <c r="Y2142" i="1"/>
  <c r="W2142" i="1"/>
  <c r="V2142" i="1"/>
  <c r="U2142" i="1"/>
  <c r="T2142" i="1"/>
  <c r="S2142" i="1"/>
  <c r="R2142" i="1"/>
  <c r="Q2142" i="1"/>
  <c r="P2142" i="1"/>
  <c r="Y2141" i="1"/>
  <c r="W2141" i="1"/>
  <c r="V2141" i="1"/>
  <c r="U2141" i="1"/>
  <c r="T2141" i="1"/>
  <c r="S2141" i="1"/>
  <c r="R2141" i="1"/>
  <c r="Q2141" i="1"/>
  <c r="P2141" i="1"/>
  <c r="Y2140" i="1"/>
  <c r="W2140" i="1"/>
  <c r="V2140" i="1"/>
  <c r="U2140" i="1"/>
  <c r="T2140" i="1"/>
  <c r="S2140" i="1"/>
  <c r="R2140" i="1"/>
  <c r="Q2140" i="1"/>
  <c r="P2140" i="1"/>
  <c r="Y2139" i="1"/>
  <c r="W2139" i="1"/>
  <c r="V2139" i="1"/>
  <c r="U2139" i="1"/>
  <c r="T2139" i="1"/>
  <c r="S2139" i="1"/>
  <c r="R2139" i="1"/>
  <c r="Q2139" i="1"/>
  <c r="P2139" i="1"/>
  <c r="Y2138" i="1"/>
  <c r="W2138" i="1"/>
  <c r="V2138" i="1"/>
  <c r="U2138" i="1"/>
  <c r="T2138" i="1"/>
  <c r="S2138" i="1"/>
  <c r="R2138" i="1"/>
  <c r="Q2138" i="1"/>
  <c r="P2138" i="1"/>
  <c r="Y2137" i="1"/>
  <c r="W2137" i="1"/>
  <c r="V2137" i="1"/>
  <c r="U2137" i="1"/>
  <c r="T2137" i="1"/>
  <c r="S2137" i="1"/>
  <c r="R2137" i="1"/>
  <c r="Q2137" i="1"/>
  <c r="P2137" i="1"/>
  <c r="Y2136" i="1"/>
  <c r="W2136" i="1"/>
  <c r="V2136" i="1"/>
  <c r="U2136" i="1"/>
  <c r="T2136" i="1"/>
  <c r="S2136" i="1"/>
  <c r="R2136" i="1"/>
  <c r="Q2136" i="1"/>
  <c r="P2136" i="1"/>
  <c r="Y2135" i="1"/>
  <c r="W2135" i="1"/>
  <c r="V2135" i="1"/>
  <c r="U2135" i="1"/>
  <c r="T2135" i="1"/>
  <c r="S2135" i="1"/>
  <c r="R2135" i="1"/>
  <c r="Q2135" i="1"/>
  <c r="P2135" i="1"/>
  <c r="Y2134" i="1"/>
  <c r="W2134" i="1"/>
  <c r="V2134" i="1"/>
  <c r="U2134" i="1"/>
  <c r="T2134" i="1"/>
  <c r="S2134" i="1"/>
  <c r="R2134" i="1"/>
  <c r="Q2134" i="1"/>
  <c r="P2134" i="1"/>
  <c r="Y2133" i="1"/>
  <c r="W2133" i="1"/>
  <c r="V2133" i="1"/>
  <c r="U2133" i="1"/>
  <c r="T2133" i="1"/>
  <c r="S2133" i="1"/>
  <c r="R2133" i="1"/>
  <c r="Q2133" i="1"/>
  <c r="P2133" i="1"/>
  <c r="Y2132" i="1"/>
  <c r="W2132" i="1"/>
  <c r="V2132" i="1"/>
  <c r="U2132" i="1"/>
  <c r="T2132" i="1"/>
  <c r="S2132" i="1"/>
  <c r="R2132" i="1"/>
  <c r="Q2132" i="1"/>
  <c r="P2132" i="1"/>
  <c r="Y2131" i="1"/>
  <c r="W2131" i="1"/>
  <c r="V2131" i="1"/>
  <c r="U2131" i="1"/>
  <c r="T2131" i="1"/>
  <c r="S2131" i="1"/>
  <c r="R2131" i="1"/>
  <c r="Q2131" i="1"/>
  <c r="P2131" i="1"/>
  <c r="Y2130" i="1"/>
  <c r="W2130" i="1"/>
  <c r="V2130" i="1"/>
  <c r="U2130" i="1"/>
  <c r="T2130" i="1"/>
  <c r="S2130" i="1"/>
  <c r="R2130" i="1"/>
  <c r="Q2130" i="1"/>
  <c r="P2130" i="1"/>
  <c r="Y2129" i="1"/>
  <c r="W2129" i="1"/>
  <c r="V2129" i="1"/>
  <c r="U2129" i="1"/>
  <c r="T2129" i="1"/>
  <c r="S2129" i="1"/>
  <c r="R2129" i="1"/>
  <c r="Q2129" i="1"/>
  <c r="P2129" i="1"/>
  <c r="Y2128" i="1"/>
  <c r="W2128" i="1"/>
  <c r="V2128" i="1"/>
  <c r="U2128" i="1"/>
  <c r="T2128" i="1"/>
  <c r="S2128" i="1"/>
  <c r="R2128" i="1"/>
  <c r="Q2128" i="1"/>
  <c r="P2128" i="1"/>
  <c r="Y2127" i="1"/>
  <c r="W2127" i="1"/>
  <c r="V2127" i="1"/>
  <c r="U2127" i="1"/>
  <c r="T2127" i="1"/>
  <c r="S2127" i="1"/>
  <c r="R2127" i="1"/>
  <c r="Q2127" i="1"/>
  <c r="P2127" i="1"/>
  <c r="Y2126" i="1"/>
  <c r="W2126" i="1"/>
  <c r="V2126" i="1"/>
  <c r="U2126" i="1"/>
  <c r="T2126" i="1"/>
  <c r="S2126" i="1"/>
  <c r="R2126" i="1"/>
  <c r="Q2126" i="1"/>
  <c r="P2126" i="1"/>
  <c r="Y2125" i="1"/>
  <c r="W2125" i="1"/>
  <c r="V2125" i="1"/>
  <c r="U2125" i="1"/>
  <c r="T2125" i="1"/>
  <c r="S2125" i="1"/>
  <c r="R2125" i="1"/>
  <c r="Q2125" i="1"/>
  <c r="P2125" i="1"/>
  <c r="Y2124" i="1"/>
  <c r="W2124" i="1"/>
  <c r="V2124" i="1"/>
  <c r="U2124" i="1"/>
  <c r="T2124" i="1"/>
  <c r="S2124" i="1"/>
  <c r="R2124" i="1"/>
  <c r="Q2124" i="1"/>
  <c r="P2124" i="1"/>
  <c r="Y2123" i="1"/>
  <c r="W2123" i="1"/>
  <c r="V2123" i="1"/>
  <c r="U2123" i="1"/>
  <c r="T2123" i="1"/>
  <c r="S2123" i="1"/>
  <c r="R2123" i="1"/>
  <c r="Q2123" i="1"/>
  <c r="P2123" i="1"/>
  <c r="Y2122" i="1"/>
  <c r="W2122" i="1"/>
  <c r="V2122" i="1"/>
  <c r="U2122" i="1"/>
  <c r="T2122" i="1"/>
  <c r="S2122" i="1"/>
  <c r="R2122" i="1"/>
  <c r="Q2122" i="1"/>
  <c r="P2122" i="1"/>
  <c r="Y2121" i="1"/>
  <c r="W2121" i="1"/>
  <c r="V2121" i="1"/>
  <c r="U2121" i="1"/>
  <c r="T2121" i="1"/>
  <c r="S2121" i="1"/>
  <c r="R2121" i="1"/>
  <c r="Q2121" i="1"/>
  <c r="P2121" i="1"/>
  <c r="Y2120" i="1"/>
  <c r="W2120" i="1"/>
  <c r="V2120" i="1"/>
  <c r="U2120" i="1"/>
  <c r="T2120" i="1"/>
  <c r="S2120" i="1"/>
  <c r="R2120" i="1"/>
  <c r="Q2120" i="1"/>
  <c r="P2120" i="1"/>
  <c r="Y2119" i="1"/>
  <c r="W2119" i="1"/>
  <c r="V2119" i="1"/>
  <c r="U2119" i="1"/>
  <c r="T2119" i="1"/>
  <c r="S2119" i="1"/>
  <c r="R2119" i="1"/>
  <c r="Q2119" i="1"/>
  <c r="P2119" i="1"/>
  <c r="Y2118" i="1"/>
  <c r="W2118" i="1"/>
  <c r="V2118" i="1"/>
  <c r="U2118" i="1"/>
  <c r="T2118" i="1"/>
  <c r="S2118" i="1"/>
  <c r="R2118" i="1"/>
  <c r="Q2118" i="1"/>
  <c r="P2118" i="1"/>
  <c r="Y2117" i="1"/>
  <c r="W2117" i="1"/>
  <c r="V2117" i="1"/>
  <c r="U2117" i="1"/>
  <c r="T2117" i="1"/>
  <c r="S2117" i="1"/>
  <c r="R2117" i="1"/>
  <c r="Q2117" i="1"/>
  <c r="P2117" i="1"/>
  <c r="Y2116" i="1"/>
  <c r="W2116" i="1"/>
  <c r="V2116" i="1"/>
  <c r="U2116" i="1"/>
  <c r="T2116" i="1"/>
  <c r="S2116" i="1"/>
  <c r="R2116" i="1"/>
  <c r="Q2116" i="1"/>
  <c r="P2116" i="1"/>
  <c r="Y2115" i="1"/>
  <c r="W2115" i="1"/>
  <c r="V2115" i="1"/>
  <c r="U2115" i="1"/>
  <c r="T2115" i="1"/>
  <c r="S2115" i="1"/>
  <c r="R2115" i="1"/>
  <c r="Q2115" i="1"/>
  <c r="P2115" i="1"/>
  <c r="Y2114" i="1"/>
  <c r="W2114" i="1"/>
  <c r="V2114" i="1"/>
  <c r="U2114" i="1"/>
  <c r="T2114" i="1"/>
  <c r="S2114" i="1"/>
  <c r="R2114" i="1"/>
  <c r="Q2114" i="1"/>
  <c r="P2114" i="1"/>
  <c r="Y2113" i="1"/>
  <c r="W2113" i="1"/>
  <c r="V2113" i="1"/>
  <c r="U2113" i="1"/>
  <c r="T2113" i="1"/>
  <c r="S2113" i="1"/>
  <c r="R2113" i="1"/>
  <c r="Q2113" i="1"/>
  <c r="P2113" i="1"/>
  <c r="Y2112" i="1"/>
  <c r="W2112" i="1"/>
  <c r="V2112" i="1"/>
  <c r="U2112" i="1"/>
  <c r="T2112" i="1"/>
  <c r="S2112" i="1"/>
  <c r="R2112" i="1"/>
  <c r="Q2112" i="1"/>
  <c r="P2112" i="1"/>
  <c r="Y2111" i="1"/>
  <c r="W2111" i="1"/>
  <c r="V2111" i="1"/>
  <c r="U2111" i="1"/>
  <c r="T2111" i="1"/>
  <c r="S2111" i="1"/>
  <c r="R2111" i="1"/>
  <c r="Q2111" i="1"/>
  <c r="P2111" i="1"/>
  <c r="Y2110" i="1"/>
  <c r="W2110" i="1"/>
  <c r="V2110" i="1"/>
  <c r="U2110" i="1"/>
  <c r="T2110" i="1"/>
  <c r="S2110" i="1"/>
  <c r="R2110" i="1"/>
  <c r="Q2110" i="1"/>
  <c r="P2110" i="1"/>
  <c r="Y2109" i="1"/>
  <c r="W2109" i="1"/>
  <c r="V2109" i="1"/>
  <c r="U2109" i="1"/>
  <c r="T2109" i="1"/>
  <c r="S2109" i="1"/>
  <c r="R2109" i="1"/>
  <c r="Q2109" i="1"/>
  <c r="P2109" i="1"/>
  <c r="Y2108" i="1"/>
  <c r="W2108" i="1"/>
  <c r="V2108" i="1"/>
  <c r="U2108" i="1"/>
  <c r="T2108" i="1"/>
  <c r="S2108" i="1"/>
  <c r="R2108" i="1"/>
  <c r="Q2108" i="1"/>
  <c r="P2108" i="1"/>
  <c r="Y2107" i="1"/>
  <c r="W2107" i="1"/>
  <c r="V2107" i="1"/>
  <c r="U2107" i="1"/>
  <c r="T2107" i="1"/>
  <c r="S2107" i="1"/>
  <c r="R2107" i="1"/>
  <c r="Q2107" i="1"/>
  <c r="P2107" i="1"/>
  <c r="Y2106" i="1"/>
  <c r="W2106" i="1"/>
  <c r="V2106" i="1"/>
  <c r="U2106" i="1"/>
  <c r="T2106" i="1"/>
  <c r="S2106" i="1"/>
  <c r="R2106" i="1"/>
  <c r="Q2106" i="1"/>
  <c r="P2106" i="1"/>
  <c r="Y2105" i="1"/>
  <c r="W2105" i="1"/>
  <c r="V2105" i="1"/>
  <c r="U2105" i="1"/>
  <c r="T2105" i="1"/>
  <c r="S2105" i="1"/>
  <c r="R2105" i="1"/>
  <c r="Q2105" i="1"/>
  <c r="P2105" i="1"/>
  <c r="Y2104" i="1"/>
  <c r="W2104" i="1"/>
  <c r="V2104" i="1"/>
  <c r="U2104" i="1"/>
  <c r="T2104" i="1"/>
  <c r="S2104" i="1"/>
  <c r="R2104" i="1"/>
  <c r="Q2104" i="1"/>
  <c r="P2104" i="1"/>
  <c r="Y2103" i="1"/>
  <c r="W2103" i="1"/>
  <c r="V2103" i="1"/>
  <c r="U2103" i="1"/>
  <c r="T2103" i="1"/>
  <c r="S2103" i="1"/>
  <c r="R2103" i="1"/>
  <c r="Q2103" i="1"/>
  <c r="P2103" i="1"/>
  <c r="Y2102" i="1"/>
  <c r="W2102" i="1"/>
  <c r="V2102" i="1"/>
  <c r="U2102" i="1"/>
  <c r="T2102" i="1"/>
  <c r="S2102" i="1"/>
  <c r="R2102" i="1"/>
  <c r="Q2102" i="1"/>
  <c r="P2102" i="1"/>
  <c r="Y2101" i="1"/>
  <c r="W2101" i="1"/>
  <c r="V2101" i="1"/>
  <c r="U2101" i="1"/>
  <c r="T2101" i="1"/>
  <c r="S2101" i="1"/>
  <c r="R2101" i="1"/>
  <c r="Q2101" i="1"/>
  <c r="P2101" i="1"/>
  <c r="Y2100" i="1"/>
  <c r="W2100" i="1"/>
  <c r="V2100" i="1"/>
  <c r="U2100" i="1"/>
  <c r="T2100" i="1"/>
  <c r="S2100" i="1"/>
  <c r="R2100" i="1"/>
  <c r="Q2100" i="1"/>
  <c r="P2100" i="1"/>
  <c r="Y2099" i="1"/>
  <c r="W2099" i="1"/>
  <c r="V2099" i="1"/>
  <c r="U2099" i="1"/>
  <c r="T2099" i="1"/>
  <c r="S2099" i="1"/>
  <c r="R2099" i="1"/>
  <c r="Q2099" i="1"/>
  <c r="P2099" i="1"/>
  <c r="Y2098" i="1"/>
  <c r="W2098" i="1"/>
  <c r="V2098" i="1"/>
  <c r="U2098" i="1"/>
  <c r="T2098" i="1"/>
  <c r="S2098" i="1"/>
  <c r="R2098" i="1"/>
  <c r="Q2098" i="1"/>
  <c r="P2098" i="1"/>
  <c r="Y2097" i="1"/>
  <c r="W2097" i="1"/>
  <c r="V2097" i="1"/>
  <c r="U2097" i="1"/>
  <c r="T2097" i="1"/>
  <c r="S2097" i="1"/>
  <c r="R2097" i="1"/>
  <c r="Q2097" i="1"/>
  <c r="P2097" i="1"/>
  <c r="Y2096" i="1"/>
  <c r="W2096" i="1"/>
  <c r="V2096" i="1"/>
  <c r="U2096" i="1"/>
  <c r="T2096" i="1"/>
  <c r="S2096" i="1"/>
  <c r="R2096" i="1"/>
  <c r="Q2096" i="1"/>
  <c r="P2096" i="1"/>
  <c r="Y2095" i="1"/>
  <c r="W2095" i="1"/>
  <c r="V2095" i="1"/>
  <c r="U2095" i="1"/>
  <c r="T2095" i="1"/>
  <c r="S2095" i="1"/>
  <c r="R2095" i="1"/>
  <c r="Q2095" i="1"/>
  <c r="P2095" i="1"/>
  <c r="Y2094" i="1"/>
  <c r="W2094" i="1"/>
  <c r="V2094" i="1"/>
  <c r="U2094" i="1"/>
  <c r="T2094" i="1"/>
  <c r="S2094" i="1"/>
  <c r="R2094" i="1"/>
  <c r="Q2094" i="1"/>
  <c r="P2094" i="1"/>
  <c r="Y2093" i="1"/>
  <c r="W2093" i="1"/>
  <c r="V2093" i="1"/>
  <c r="U2093" i="1"/>
  <c r="T2093" i="1"/>
  <c r="S2093" i="1"/>
  <c r="R2093" i="1"/>
  <c r="Q2093" i="1"/>
  <c r="P2093" i="1"/>
  <c r="Y2092" i="1"/>
  <c r="W2092" i="1"/>
  <c r="V2092" i="1"/>
  <c r="U2092" i="1"/>
  <c r="T2092" i="1"/>
  <c r="S2092" i="1"/>
  <c r="R2092" i="1"/>
  <c r="Q2092" i="1"/>
  <c r="P2092" i="1"/>
  <c r="Y2091" i="1"/>
  <c r="W2091" i="1"/>
  <c r="V2091" i="1"/>
  <c r="U2091" i="1"/>
  <c r="T2091" i="1"/>
  <c r="S2091" i="1"/>
  <c r="R2091" i="1"/>
  <c r="Q2091" i="1"/>
  <c r="P2091" i="1"/>
  <c r="Y2090" i="1"/>
  <c r="W2090" i="1"/>
  <c r="V2090" i="1"/>
  <c r="U2090" i="1"/>
  <c r="T2090" i="1"/>
  <c r="S2090" i="1"/>
  <c r="R2090" i="1"/>
  <c r="Q2090" i="1"/>
  <c r="P2090" i="1"/>
  <c r="Y2089" i="1"/>
  <c r="W2089" i="1"/>
  <c r="V2089" i="1"/>
  <c r="U2089" i="1"/>
  <c r="T2089" i="1"/>
  <c r="S2089" i="1"/>
  <c r="R2089" i="1"/>
  <c r="Q2089" i="1"/>
  <c r="P2089" i="1"/>
  <c r="Y2088" i="1"/>
  <c r="W2088" i="1"/>
  <c r="V2088" i="1"/>
  <c r="U2088" i="1"/>
  <c r="T2088" i="1"/>
  <c r="S2088" i="1"/>
  <c r="R2088" i="1"/>
  <c r="Q2088" i="1"/>
  <c r="P2088" i="1"/>
  <c r="Y2087" i="1"/>
  <c r="W2087" i="1"/>
  <c r="V2087" i="1"/>
  <c r="U2087" i="1"/>
  <c r="T2087" i="1"/>
  <c r="S2087" i="1"/>
  <c r="R2087" i="1"/>
  <c r="Q2087" i="1"/>
  <c r="P2087" i="1"/>
  <c r="Y2086" i="1"/>
  <c r="W2086" i="1"/>
  <c r="V2086" i="1"/>
  <c r="U2086" i="1"/>
  <c r="T2086" i="1"/>
  <c r="S2086" i="1"/>
  <c r="R2086" i="1"/>
  <c r="Q2086" i="1"/>
  <c r="P2086" i="1"/>
  <c r="Y2085" i="1"/>
  <c r="W2085" i="1"/>
  <c r="V2085" i="1"/>
  <c r="U2085" i="1"/>
  <c r="T2085" i="1"/>
  <c r="S2085" i="1"/>
  <c r="R2085" i="1"/>
  <c r="Q2085" i="1"/>
  <c r="P2085" i="1"/>
  <c r="Y2084" i="1"/>
  <c r="W2084" i="1"/>
  <c r="V2084" i="1"/>
  <c r="U2084" i="1"/>
  <c r="T2084" i="1"/>
  <c r="S2084" i="1"/>
  <c r="R2084" i="1"/>
  <c r="Q2084" i="1"/>
  <c r="P2084" i="1"/>
  <c r="Y2083" i="1"/>
  <c r="W2083" i="1"/>
  <c r="V2083" i="1"/>
  <c r="U2083" i="1"/>
  <c r="T2083" i="1"/>
  <c r="S2083" i="1"/>
  <c r="R2083" i="1"/>
  <c r="Q2083" i="1"/>
  <c r="P2083" i="1"/>
  <c r="Y2082" i="1"/>
  <c r="W2082" i="1"/>
  <c r="V2082" i="1"/>
  <c r="U2082" i="1"/>
  <c r="T2082" i="1"/>
  <c r="S2082" i="1"/>
  <c r="R2082" i="1"/>
  <c r="Q2082" i="1"/>
  <c r="P2082" i="1"/>
  <c r="Y2081" i="1"/>
  <c r="W2081" i="1"/>
  <c r="V2081" i="1"/>
  <c r="U2081" i="1"/>
  <c r="T2081" i="1"/>
  <c r="S2081" i="1"/>
  <c r="R2081" i="1"/>
  <c r="Q2081" i="1"/>
  <c r="P2081" i="1"/>
  <c r="Y2080" i="1"/>
  <c r="W2080" i="1"/>
  <c r="V2080" i="1"/>
  <c r="U2080" i="1"/>
  <c r="T2080" i="1"/>
  <c r="S2080" i="1"/>
  <c r="R2080" i="1"/>
  <c r="Q2080" i="1"/>
  <c r="P2080" i="1"/>
  <c r="Y2079" i="1"/>
  <c r="W2079" i="1"/>
  <c r="V2079" i="1"/>
  <c r="U2079" i="1"/>
  <c r="T2079" i="1"/>
  <c r="S2079" i="1"/>
  <c r="R2079" i="1"/>
  <c r="Q2079" i="1"/>
  <c r="P2079" i="1"/>
  <c r="Y2078" i="1"/>
  <c r="W2078" i="1"/>
  <c r="V2078" i="1"/>
  <c r="U2078" i="1"/>
  <c r="T2078" i="1"/>
  <c r="S2078" i="1"/>
  <c r="R2078" i="1"/>
  <c r="Q2078" i="1"/>
  <c r="P2078" i="1"/>
  <c r="Y2077" i="1"/>
  <c r="W2077" i="1"/>
  <c r="V2077" i="1"/>
  <c r="U2077" i="1"/>
  <c r="T2077" i="1"/>
  <c r="S2077" i="1"/>
  <c r="R2077" i="1"/>
  <c r="Q2077" i="1"/>
  <c r="P2077" i="1"/>
  <c r="Y2076" i="1"/>
  <c r="W2076" i="1"/>
  <c r="V2076" i="1"/>
  <c r="U2076" i="1"/>
  <c r="T2076" i="1"/>
  <c r="S2076" i="1"/>
  <c r="R2076" i="1"/>
  <c r="Q2076" i="1"/>
  <c r="P2076" i="1"/>
  <c r="Y2075" i="1"/>
  <c r="W2075" i="1"/>
  <c r="V2075" i="1"/>
  <c r="U2075" i="1"/>
  <c r="T2075" i="1"/>
  <c r="S2075" i="1"/>
  <c r="R2075" i="1"/>
  <c r="Q2075" i="1"/>
  <c r="P2075" i="1"/>
  <c r="Y2074" i="1"/>
  <c r="W2074" i="1"/>
  <c r="V2074" i="1"/>
  <c r="U2074" i="1"/>
  <c r="T2074" i="1"/>
  <c r="S2074" i="1"/>
  <c r="R2074" i="1"/>
  <c r="Q2074" i="1"/>
  <c r="P2074" i="1"/>
  <c r="Y2073" i="1"/>
  <c r="W2073" i="1"/>
  <c r="V2073" i="1"/>
  <c r="U2073" i="1"/>
  <c r="T2073" i="1"/>
  <c r="S2073" i="1"/>
  <c r="R2073" i="1"/>
  <c r="Q2073" i="1"/>
  <c r="P2073" i="1"/>
  <c r="Y2072" i="1"/>
  <c r="W2072" i="1"/>
  <c r="V2072" i="1"/>
  <c r="U2072" i="1"/>
  <c r="T2072" i="1"/>
  <c r="S2072" i="1"/>
  <c r="R2072" i="1"/>
  <c r="Q2072" i="1"/>
  <c r="P2072" i="1"/>
  <c r="Y2071" i="1"/>
  <c r="W2071" i="1"/>
  <c r="V2071" i="1"/>
  <c r="U2071" i="1"/>
  <c r="T2071" i="1"/>
  <c r="S2071" i="1"/>
  <c r="R2071" i="1"/>
  <c r="Q2071" i="1"/>
  <c r="P2071" i="1"/>
  <c r="Y2070" i="1"/>
  <c r="W2070" i="1"/>
  <c r="V2070" i="1"/>
  <c r="U2070" i="1"/>
  <c r="T2070" i="1"/>
  <c r="S2070" i="1"/>
  <c r="R2070" i="1"/>
  <c r="Q2070" i="1"/>
  <c r="P2070" i="1"/>
  <c r="Y2069" i="1"/>
  <c r="W2069" i="1"/>
  <c r="V2069" i="1"/>
  <c r="U2069" i="1"/>
  <c r="T2069" i="1"/>
  <c r="S2069" i="1"/>
  <c r="R2069" i="1"/>
  <c r="Q2069" i="1"/>
  <c r="P2069" i="1"/>
  <c r="Y2068" i="1"/>
  <c r="W2068" i="1"/>
  <c r="V2068" i="1"/>
  <c r="U2068" i="1"/>
  <c r="T2068" i="1"/>
  <c r="S2068" i="1"/>
  <c r="R2068" i="1"/>
  <c r="Q2068" i="1"/>
  <c r="P2068" i="1"/>
  <c r="Y2067" i="1"/>
  <c r="W2067" i="1"/>
  <c r="V2067" i="1"/>
  <c r="U2067" i="1"/>
  <c r="T2067" i="1"/>
  <c r="S2067" i="1"/>
  <c r="R2067" i="1"/>
  <c r="Q2067" i="1"/>
  <c r="P2067" i="1"/>
  <c r="Y2066" i="1"/>
  <c r="W2066" i="1"/>
  <c r="V2066" i="1"/>
  <c r="U2066" i="1"/>
  <c r="T2066" i="1"/>
  <c r="S2066" i="1"/>
  <c r="R2066" i="1"/>
  <c r="Q2066" i="1"/>
  <c r="P2066" i="1"/>
  <c r="Y2065" i="1"/>
  <c r="W2065" i="1"/>
  <c r="V2065" i="1"/>
  <c r="U2065" i="1"/>
  <c r="T2065" i="1"/>
  <c r="S2065" i="1"/>
  <c r="R2065" i="1"/>
  <c r="Q2065" i="1"/>
  <c r="P2065" i="1"/>
  <c r="Y2064" i="1"/>
  <c r="W2064" i="1"/>
  <c r="V2064" i="1"/>
  <c r="U2064" i="1"/>
  <c r="T2064" i="1"/>
  <c r="S2064" i="1"/>
  <c r="R2064" i="1"/>
  <c r="Q2064" i="1"/>
  <c r="P2064" i="1"/>
  <c r="Y2063" i="1"/>
  <c r="W2063" i="1"/>
  <c r="V2063" i="1"/>
  <c r="U2063" i="1"/>
  <c r="T2063" i="1"/>
  <c r="S2063" i="1"/>
  <c r="R2063" i="1"/>
  <c r="Q2063" i="1"/>
  <c r="P2063" i="1"/>
  <c r="Y2062" i="1"/>
  <c r="W2062" i="1"/>
  <c r="V2062" i="1"/>
  <c r="U2062" i="1"/>
  <c r="T2062" i="1"/>
  <c r="S2062" i="1"/>
  <c r="R2062" i="1"/>
  <c r="Q2062" i="1"/>
  <c r="P2062" i="1"/>
  <c r="Y2061" i="1"/>
  <c r="W2061" i="1"/>
  <c r="V2061" i="1"/>
  <c r="U2061" i="1"/>
  <c r="T2061" i="1"/>
  <c r="S2061" i="1"/>
  <c r="R2061" i="1"/>
  <c r="Q2061" i="1"/>
  <c r="P2061" i="1"/>
  <c r="Y2060" i="1"/>
  <c r="W2060" i="1"/>
  <c r="V2060" i="1"/>
  <c r="U2060" i="1"/>
  <c r="T2060" i="1"/>
  <c r="S2060" i="1"/>
  <c r="R2060" i="1"/>
  <c r="Q2060" i="1"/>
  <c r="P2060" i="1"/>
  <c r="Y2059" i="1"/>
  <c r="W2059" i="1"/>
  <c r="V2059" i="1"/>
  <c r="U2059" i="1"/>
  <c r="T2059" i="1"/>
  <c r="S2059" i="1"/>
  <c r="R2059" i="1"/>
  <c r="Q2059" i="1"/>
  <c r="P2059" i="1"/>
  <c r="Y2058" i="1"/>
  <c r="W2058" i="1"/>
  <c r="V2058" i="1"/>
  <c r="U2058" i="1"/>
  <c r="T2058" i="1"/>
  <c r="S2058" i="1"/>
  <c r="R2058" i="1"/>
  <c r="Q2058" i="1"/>
  <c r="P2058" i="1"/>
  <c r="Y2057" i="1"/>
  <c r="W2057" i="1"/>
  <c r="V2057" i="1"/>
  <c r="U2057" i="1"/>
  <c r="T2057" i="1"/>
  <c r="S2057" i="1"/>
  <c r="R2057" i="1"/>
  <c r="Q2057" i="1"/>
  <c r="P2057" i="1"/>
  <c r="Y2056" i="1"/>
  <c r="W2056" i="1"/>
  <c r="V2056" i="1"/>
  <c r="U2056" i="1"/>
  <c r="T2056" i="1"/>
  <c r="S2056" i="1"/>
  <c r="R2056" i="1"/>
  <c r="Q2056" i="1"/>
  <c r="P2056" i="1"/>
  <c r="Y2055" i="1"/>
  <c r="W2055" i="1"/>
  <c r="V2055" i="1"/>
  <c r="U2055" i="1"/>
  <c r="T2055" i="1"/>
  <c r="S2055" i="1"/>
  <c r="R2055" i="1"/>
  <c r="Q2055" i="1"/>
  <c r="P2055" i="1"/>
  <c r="Y2054" i="1"/>
  <c r="W2054" i="1"/>
  <c r="V2054" i="1"/>
  <c r="U2054" i="1"/>
  <c r="T2054" i="1"/>
  <c r="S2054" i="1"/>
  <c r="R2054" i="1"/>
  <c r="Q2054" i="1"/>
  <c r="P2054" i="1"/>
  <c r="Y2053" i="1"/>
  <c r="W2053" i="1"/>
  <c r="V2053" i="1"/>
  <c r="U2053" i="1"/>
  <c r="T2053" i="1"/>
  <c r="S2053" i="1"/>
  <c r="R2053" i="1"/>
  <c r="Q2053" i="1"/>
  <c r="P2053" i="1"/>
  <c r="Y2052" i="1"/>
  <c r="W2052" i="1"/>
  <c r="V2052" i="1"/>
  <c r="U2052" i="1"/>
  <c r="T2052" i="1"/>
  <c r="S2052" i="1"/>
  <c r="R2052" i="1"/>
  <c r="Q2052" i="1"/>
  <c r="P2052" i="1"/>
  <c r="Y2051" i="1"/>
  <c r="W2051" i="1"/>
  <c r="V2051" i="1"/>
  <c r="U2051" i="1"/>
  <c r="T2051" i="1"/>
  <c r="S2051" i="1"/>
  <c r="R2051" i="1"/>
  <c r="Q2051" i="1"/>
  <c r="P2051" i="1"/>
  <c r="Y2050" i="1"/>
  <c r="W2050" i="1"/>
  <c r="V2050" i="1"/>
  <c r="U2050" i="1"/>
  <c r="T2050" i="1"/>
  <c r="S2050" i="1"/>
  <c r="R2050" i="1"/>
  <c r="Q2050" i="1"/>
  <c r="P2050" i="1"/>
  <c r="Y2049" i="1"/>
  <c r="W2049" i="1"/>
  <c r="V2049" i="1"/>
  <c r="U2049" i="1"/>
  <c r="T2049" i="1"/>
  <c r="S2049" i="1"/>
  <c r="R2049" i="1"/>
  <c r="Q2049" i="1"/>
  <c r="P2049" i="1"/>
  <c r="Y2048" i="1"/>
  <c r="W2048" i="1"/>
  <c r="V2048" i="1"/>
  <c r="U2048" i="1"/>
  <c r="T2048" i="1"/>
  <c r="S2048" i="1"/>
  <c r="R2048" i="1"/>
  <c r="Q2048" i="1"/>
  <c r="P2048" i="1"/>
  <c r="Y2047" i="1"/>
  <c r="W2047" i="1"/>
  <c r="V2047" i="1"/>
  <c r="U2047" i="1"/>
  <c r="T2047" i="1"/>
  <c r="S2047" i="1"/>
  <c r="R2047" i="1"/>
  <c r="Q2047" i="1"/>
  <c r="P2047" i="1"/>
  <c r="Y2046" i="1"/>
  <c r="W2046" i="1"/>
  <c r="V2046" i="1"/>
  <c r="U2046" i="1"/>
  <c r="T2046" i="1"/>
  <c r="S2046" i="1"/>
  <c r="R2046" i="1"/>
  <c r="Q2046" i="1"/>
  <c r="P2046" i="1"/>
  <c r="Y2045" i="1"/>
  <c r="W2045" i="1"/>
  <c r="V2045" i="1"/>
  <c r="U2045" i="1"/>
  <c r="T2045" i="1"/>
  <c r="S2045" i="1"/>
  <c r="R2045" i="1"/>
  <c r="Q2045" i="1"/>
  <c r="P2045" i="1"/>
  <c r="Y2044" i="1"/>
  <c r="W2044" i="1"/>
  <c r="V2044" i="1"/>
  <c r="U2044" i="1"/>
  <c r="T2044" i="1"/>
  <c r="S2044" i="1"/>
  <c r="R2044" i="1"/>
  <c r="Q2044" i="1"/>
  <c r="P2044" i="1"/>
  <c r="Y2043" i="1"/>
  <c r="W2043" i="1"/>
  <c r="V2043" i="1"/>
  <c r="U2043" i="1"/>
  <c r="T2043" i="1"/>
  <c r="S2043" i="1"/>
  <c r="R2043" i="1"/>
  <c r="Q2043" i="1"/>
  <c r="P2043" i="1"/>
  <c r="Y2042" i="1"/>
  <c r="W2042" i="1"/>
  <c r="V2042" i="1"/>
  <c r="U2042" i="1"/>
  <c r="T2042" i="1"/>
  <c r="S2042" i="1"/>
  <c r="R2042" i="1"/>
  <c r="Q2042" i="1"/>
  <c r="P2042" i="1"/>
  <c r="Y2041" i="1"/>
  <c r="W2041" i="1"/>
  <c r="V2041" i="1"/>
  <c r="U2041" i="1"/>
  <c r="T2041" i="1"/>
  <c r="S2041" i="1"/>
  <c r="R2041" i="1"/>
  <c r="Q2041" i="1"/>
  <c r="P2041" i="1"/>
  <c r="Y2040" i="1"/>
  <c r="W2040" i="1"/>
  <c r="V2040" i="1"/>
  <c r="U2040" i="1"/>
  <c r="T2040" i="1"/>
  <c r="S2040" i="1"/>
  <c r="R2040" i="1"/>
  <c r="Q2040" i="1"/>
  <c r="P2040" i="1"/>
  <c r="Y2039" i="1"/>
  <c r="W2039" i="1"/>
  <c r="V2039" i="1"/>
  <c r="U2039" i="1"/>
  <c r="T2039" i="1"/>
  <c r="S2039" i="1"/>
  <c r="R2039" i="1"/>
  <c r="Q2039" i="1"/>
  <c r="P2039" i="1"/>
  <c r="Y2038" i="1"/>
  <c r="W2038" i="1"/>
  <c r="V2038" i="1"/>
  <c r="U2038" i="1"/>
  <c r="T2038" i="1"/>
  <c r="S2038" i="1"/>
  <c r="R2038" i="1"/>
  <c r="Q2038" i="1"/>
  <c r="P2038" i="1"/>
  <c r="Y2037" i="1"/>
  <c r="W2037" i="1"/>
  <c r="V2037" i="1"/>
  <c r="U2037" i="1"/>
  <c r="T2037" i="1"/>
  <c r="S2037" i="1"/>
  <c r="R2037" i="1"/>
  <c r="Q2037" i="1"/>
  <c r="P2037" i="1"/>
  <c r="Y2036" i="1"/>
  <c r="W2036" i="1"/>
  <c r="V2036" i="1"/>
  <c r="U2036" i="1"/>
  <c r="T2036" i="1"/>
  <c r="S2036" i="1"/>
  <c r="R2036" i="1"/>
  <c r="Q2036" i="1"/>
  <c r="P2036" i="1"/>
  <c r="Y2035" i="1"/>
  <c r="W2035" i="1"/>
  <c r="V2035" i="1"/>
  <c r="U2035" i="1"/>
  <c r="T2035" i="1"/>
  <c r="S2035" i="1"/>
  <c r="R2035" i="1"/>
  <c r="Q2035" i="1"/>
  <c r="P2035" i="1"/>
  <c r="Y2034" i="1"/>
  <c r="W2034" i="1"/>
  <c r="V2034" i="1"/>
  <c r="U2034" i="1"/>
  <c r="T2034" i="1"/>
  <c r="S2034" i="1"/>
  <c r="R2034" i="1"/>
  <c r="Q2034" i="1"/>
  <c r="P2034" i="1"/>
  <c r="Y2033" i="1"/>
  <c r="W2033" i="1"/>
  <c r="V2033" i="1"/>
  <c r="U2033" i="1"/>
  <c r="T2033" i="1"/>
  <c r="S2033" i="1"/>
  <c r="R2033" i="1"/>
  <c r="Q2033" i="1"/>
  <c r="P2033" i="1"/>
  <c r="Y2032" i="1"/>
  <c r="W2032" i="1"/>
  <c r="V2032" i="1"/>
  <c r="U2032" i="1"/>
  <c r="T2032" i="1"/>
  <c r="S2032" i="1"/>
  <c r="R2032" i="1"/>
  <c r="Q2032" i="1"/>
  <c r="P2032" i="1"/>
  <c r="Y2031" i="1"/>
  <c r="W2031" i="1"/>
  <c r="V2031" i="1"/>
  <c r="U2031" i="1"/>
  <c r="T2031" i="1"/>
  <c r="S2031" i="1"/>
  <c r="R2031" i="1"/>
  <c r="Q2031" i="1"/>
  <c r="P2031" i="1"/>
  <c r="Y2030" i="1"/>
  <c r="W2030" i="1"/>
  <c r="V2030" i="1"/>
  <c r="U2030" i="1"/>
  <c r="T2030" i="1"/>
  <c r="S2030" i="1"/>
  <c r="R2030" i="1"/>
  <c r="Q2030" i="1"/>
  <c r="P2030" i="1"/>
  <c r="Y2029" i="1"/>
  <c r="W2029" i="1"/>
  <c r="V2029" i="1"/>
  <c r="U2029" i="1"/>
  <c r="T2029" i="1"/>
  <c r="S2029" i="1"/>
  <c r="R2029" i="1"/>
  <c r="Q2029" i="1"/>
  <c r="P2029" i="1"/>
  <c r="Y2028" i="1"/>
  <c r="W2028" i="1"/>
  <c r="V2028" i="1"/>
  <c r="U2028" i="1"/>
  <c r="T2028" i="1"/>
  <c r="S2028" i="1"/>
  <c r="R2028" i="1"/>
  <c r="Q2028" i="1"/>
  <c r="P2028" i="1"/>
  <c r="Y2027" i="1"/>
  <c r="W2027" i="1"/>
  <c r="V2027" i="1"/>
  <c r="U2027" i="1"/>
  <c r="T2027" i="1"/>
  <c r="S2027" i="1"/>
  <c r="R2027" i="1"/>
  <c r="Q2027" i="1"/>
  <c r="P2027" i="1"/>
  <c r="Y2026" i="1"/>
  <c r="W2026" i="1"/>
  <c r="V2026" i="1"/>
  <c r="U2026" i="1"/>
  <c r="T2026" i="1"/>
  <c r="S2026" i="1"/>
  <c r="R2026" i="1"/>
  <c r="Q2026" i="1"/>
  <c r="P2026" i="1"/>
  <c r="Y2025" i="1"/>
  <c r="W2025" i="1"/>
  <c r="V2025" i="1"/>
  <c r="U2025" i="1"/>
  <c r="T2025" i="1"/>
  <c r="S2025" i="1"/>
  <c r="R2025" i="1"/>
  <c r="Q2025" i="1"/>
  <c r="P2025" i="1"/>
  <c r="Y2024" i="1"/>
  <c r="W2024" i="1"/>
  <c r="V2024" i="1"/>
  <c r="U2024" i="1"/>
  <c r="T2024" i="1"/>
  <c r="S2024" i="1"/>
  <c r="R2024" i="1"/>
  <c r="Q2024" i="1"/>
  <c r="P2024" i="1"/>
  <c r="Y2023" i="1"/>
  <c r="W2023" i="1"/>
  <c r="V2023" i="1"/>
  <c r="U2023" i="1"/>
  <c r="T2023" i="1"/>
  <c r="S2023" i="1"/>
  <c r="R2023" i="1"/>
  <c r="Q2023" i="1"/>
  <c r="P2023" i="1"/>
  <c r="Y2022" i="1"/>
  <c r="W2022" i="1"/>
  <c r="V2022" i="1"/>
  <c r="U2022" i="1"/>
  <c r="T2022" i="1"/>
  <c r="S2022" i="1"/>
  <c r="R2022" i="1"/>
  <c r="Q2022" i="1"/>
  <c r="P2022" i="1"/>
  <c r="Y2021" i="1"/>
  <c r="W2021" i="1"/>
  <c r="V2021" i="1"/>
  <c r="U2021" i="1"/>
  <c r="T2021" i="1"/>
  <c r="S2021" i="1"/>
  <c r="R2021" i="1"/>
  <c r="Q2021" i="1"/>
  <c r="P2021" i="1"/>
  <c r="Y2020" i="1"/>
  <c r="W2020" i="1"/>
  <c r="V2020" i="1"/>
  <c r="U2020" i="1"/>
  <c r="T2020" i="1"/>
  <c r="S2020" i="1"/>
  <c r="R2020" i="1"/>
  <c r="Q2020" i="1"/>
  <c r="P2020" i="1"/>
  <c r="Y2019" i="1"/>
  <c r="W2019" i="1"/>
  <c r="V2019" i="1"/>
  <c r="U2019" i="1"/>
  <c r="T2019" i="1"/>
  <c r="S2019" i="1"/>
  <c r="R2019" i="1"/>
  <c r="Q2019" i="1"/>
  <c r="P2019" i="1"/>
  <c r="Y2018" i="1"/>
  <c r="W2018" i="1"/>
  <c r="V2018" i="1"/>
  <c r="U2018" i="1"/>
  <c r="T2018" i="1"/>
  <c r="S2018" i="1"/>
  <c r="R2018" i="1"/>
  <c r="Q2018" i="1"/>
  <c r="P2018" i="1"/>
  <c r="Y2017" i="1"/>
  <c r="W2017" i="1"/>
  <c r="V2017" i="1"/>
  <c r="U2017" i="1"/>
  <c r="T2017" i="1"/>
  <c r="S2017" i="1"/>
  <c r="R2017" i="1"/>
  <c r="Q2017" i="1"/>
  <c r="P2017" i="1"/>
  <c r="Y2016" i="1"/>
  <c r="W2016" i="1"/>
  <c r="V2016" i="1"/>
  <c r="U2016" i="1"/>
  <c r="T2016" i="1"/>
  <c r="S2016" i="1"/>
  <c r="R2016" i="1"/>
  <c r="Q2016" i="1"/>
  <c r="P2016" i="1"/>
  <c r="Y2015" i="1"/>
  <c r="W2015" i="1"/>
  <c r="V2015" i="1"/>
  <c r="U2015" i="1"/>
  <c r="T2015" i="1"/>
  <c r="S2015" i="1"/>
  <c r="R2015" i="1"/>
  <c r="Q2015" i="1"/>
  <c r="P2015" i="1"/>
  <c r="Y2014" i="1"/>
  <c r="W2014" i="1"/>
  <c r="V2014" i="1"/>
  <c r="U2014" i="1"/>
  <c r="T2014" i="1"/>
  <c r="S2014" i="1"/>
  <c r="R2014" i="1"/>
  <c r="Q2014" i="1"/>
  <c r="P2014" i="1"/>
  <c r="Y2013" i="1"/>
  <c r="W2013" i="1"/>
  <c r="V2013" i="1"/>
  <c r="U2013" i="1"/>
  <c r="T2013" i="1"/>
  <c r="S2013" i="1"/>
  <c r="R2013" i="1"/>
  <c r="Q2013" i="1"/>
  <c r="P2013" i="1"/>
  <c r="Y2012" i="1"/>
  <c r="W2012" i="1"/>
  <c r="V2012" i="1"/>
  <c r="U2012" i="1"/>
  <c r="T2012" i="1"/>
  <c r="S2012" i="1"/>
  <c r="R2012" i="1"/>
  <c r="Q2012" i="1"/>
  <c r="P2012" i="1"/>
  <c r="Y2011" i="1"/>
  <c r="W2011" i="1"/>
  <c r="V2011" i="1"/>
  <c r="U2011" i="1"/>
  <c r="T2011" i="1"/>
  <c r="S2011" i="1"/>
  <c r="R2011" i="1"/>
  <c r="Q2011" i="1"/>
  <c r="P2011" i="1"/>
  <c r="Y2010" i="1"/>
  <c r="W2010" i="1"/>
  <c r="V2010" i="1"/>
  <c r="U2010" i="1"/>
  <c r="T2010" i="1"/>
  <c r="S2010" i="1"/>
  <c r="R2010" i="1"/>
  <c r="Q2010" i="1"/>
  <c r="P2010" i="1"/>
  <c r="Y2009" i="1"/>
  <c r="W2009" i="1"/>
  <c r="V2009" i="1"/>
  <c r="U2009" i="1"/>
  <c r="T2009" i="1"/>
  <c r="S2009" i="1"/>
  <c r="R2009" i="1"/>
  <c r="Q2009" i="1"/>
  <c r="P2009" i="1"/>
  <c r="Y2008" i="1"/>
  <c r="W2008" i="1"/>
  <c r="V2008" i="1"/>
  <c r="U2008" i="1"/>
  <c r="T2008" i="1"/>
  <c r="S2008" i="1"/>
  <c r="R2008" i="1"/>
  <c r="Q2008" i="1"/>
  <c r="P2008" i="1"/>
  <c r="Y2007" i="1"/>
  <c r="W2007" i="1"/>
  <c r="V2007" i="1"/>
  <c r="U2007" i="1"/>
  <c r="T2007" i="1"/>
  <c r="S2007" i="1"/>
  <c r="R2007" i="1"/>
  <c r="Q2007" i="1"/>
  <c r="P2007" i="1"/>
  <c r="Y2006" i="1"/>
  <c r="W2006" i="1"/>
  <c r="V2006" i="1"/>
  <c r="U2006" i="1"/>
  <c r="T2006" i="1"/>
  <c r="S2006" i="1"/>
  <c r="R2006" i="1"/>
  <c r="Q2006" i="1"/>
  <c r="P2006" i="1"/>
  <c r="Y2005" i="1"/>
  <c r="W2005" i="1"/>
  <c r="V2005" i="1"/>
  <c r="U2005" i="1"/>
  <c r="T2005" i="1"/>
  <c r="S2005" i="1"/>
  <c r="R2005" i="1"/>
  <c r="Q2005" i="1"/>
  <c r="P2005" i="1"/>
  <c r="Y2004" i="1"/>
  <c r="W2004" i="1"/>
  <c r="V2004" i="1"/>
  <c r="U2004" i="1"/>
  <c r="T2004" i="1"/>
  <c r="S2004" i="1"/>
  <c r="R2004" i="1"/>
  <c r="Q2004" i="1"/>
  <c r="P2004" i="1"/>
  <c r="Y2003" i="1"/>
  <c r="W2003" i="1"/>
  <c r="V2003" i="1"/>
  <c r="U2003" i="1"/>
  <c r="T2003" i="1"/>
  <c r="S2003" i="1"/>
  <c r="R2003" i="1"/>
  <c r="Q2003" i="1"/>
  <c r="P2003" i="1"/>
  <c r="Y2002" i="1"/>
  <c r="W2002" i="1"/>
  <c r="V2002" i="1"/>
  <c r="U2002" i="1"/>
  <c r="T2002" i="1"/>
  <c r="S2002" i="1"/>
  <c r="R2002" i="1"/>
  <c r="Q2002" i="1"/>
  <c r="P2002" i="1"/>
  <c r="Y2001" i="1"/>
  <c r="W2001" i="1"/>
  <c r="V2001" i="1"/>
  <c r="U2001" i="1"/>
  <c r="T2001" i="1"/>
  <c r="S2001" i="1"/>
  <c r="R2001" i="1"/>
  <c r="Q2001" i="1"/>
  <c r="P2001" i="1"/>
  <c r="Y2000" i="1"/>
  <c r="W2000" i="1"/>
  <c r="V2000" i="1"/>
  <c r="U2000" i="1"/>
  <c r="T2000" i="1"/>
  <c r="S2000" i="1"/>
  <c r="R2000" i="1"/>
  <c r="Q2000" i="1"/>
  <c r="P2000" i="1"/>
  <c r="Y1999" i="1"/>
  <c r="W1999" i="1"/>
  <c r="V1999" i="1"/>
  <c r="U1999" i="1"/>
  <c r="T1999" i="1"/>
  <c r="S1999" i="1"/>
  <c r="R1999" i="1"/>
  <c r="Q1999" i="1"/>
  <c r="P1999" i="1"/>
  <c r="Y1998" i="1"/>
  <c r="W1998" i="1"/>
  <c r="V1998" i="1"/>
  <c r="U1998" i="1"/>
  <c r="T1998" i="1"/>
  <c r="S1998" i="1"/>
  <c r="R1998" i="1"/>
  <c r="Q1998" i="1"/>
  <c r="P1998" i="1"/>
  <c r="Y1997" i="1"/>
  <c r="W1997" i="1"/>
  <c r="V1997" i="1"/>
  <c r="U1997" i="1"/>
  <c r="T1997" i="1"/>
  <c r="S1997" i="1"/>
  <c r="R1997" i="1"/>
  <c r="Q1997" i="1"/>
  <c r="P1997" i="1"/>
  <c r="Y1996" i="1"/>
  <c r="W1996" i="1"/>
  <c r="V1996" i="1"/>
  <c r="U1996" i="1"/>
  <c r="T1996" i="1"/>
  <c r="S1996" i="1"/>
  <c r="R1996" i="1"/>
  <c r="Q1996" i="1"/>
  <c r="P1996" i="1"/>
  <c r="Y1995" i="1"/>
  <c r="W1995" i="1"/>
  <c r="V1995" i="1"/>
  <c r="U1995" i="1"/>
  <c r="T1995" i="1"/>
  <c r="S1995" i="1"/>
  <c r="R1995" i="1"/>
  <c r="Q1995" i="1"/>
  <c r="P1995" i="1"/>
  <c r="Y1994" i="1"/>
  <c r="W1994" i="1"/>
  <c r="V1994" i="1"/>
  <c r="U1994" i="1"/>
  <c r="T1994" i="1"/>
  <c r="S1994" i="1"/>
  <c r="R1994" i="1"/>
  <c r="Q1994" i="1"/>
  <c r="P1994" i="1"/>
  <c r="Y1993" i="1"/>
  <c r="W1993" i="1"/>
  <c r="V1993" i="1"/>
  <c r="U1993" i="1"/>
  <c r="T1993" i="1"/>
  <c r="S1993" i="1"/>
  <c r="R1993" i="1"/>
  <c r="Q1993" i="1"/>
  <c r="P1993" i="1"/>
  <c r="Y1992" i="1"/>
  <c r="W1992" i="1"/>
  <c r="V1992" i="1"/>
  <c r="U1992" i="1"/>
  <c r="T1992" i="1"/>
  <c r="S1992" i="1"/>
  <c r="R1992" i="1"/>
  <c r="Q1992" i="1"/>
  <c r="P1992" i="1"/>
  <c r="Y1991" i="1"/>
  <c r="W1991" i="1"/>
  <c r="V1991" i="1"/>
  <c r="U1991" i="1"/>
  <c r="T1991" i="1"/>
  <c r="S1991" i="1"/>
  <c r="R1991" i="1"/>
  <c r="Q1991" i="1"/>
  <c r="P1991" i="1"/>
  <c r="Y1990" i="1"/>
  <c r="W1990" i="1"/>
  <c r="V1990" i="1"/>
  <c r="U1990" i="1"/>
  <c r="T1990" i="1"/>
  <c r="S1990" i="1"/>
  <c r="R1990" i="1"/>
  <c r="Q1990" i="1"/>
  <c r="P1990" i="1"/>
  <c r="Y1989" i="1"/>
  <c r="W1989" i="1"/>
  <c r="V1989" i="1"/>
  <c r="U1989" i="1"/>
  <c r="T1989" i="1"/>
  <c r="S1989" i="1"/>
  <c r="R1989" i="1"/>
  <c r="Q1989" i="1"/>
  <c r="P1989" i="1"/>
  <c r="Y1988" i="1"/>
  <c r="W1988" i="1"/>
  <c r="V1988" i="1"/>
  <c r="U1988" i="1"/>
  <c r="T1988" i="1"/>
  <c r="S1988" i="1"/>
  <c r="R1988" i="1"/>
  <c r="Q1988" i="1"/>
  <c r="P1988" i="1"/>
  <c r="Y1987" i="1"/>
  <c r="W1987" i="1"/>
  <c r="V1987" i="1"/>
  <c r="U1987" i="1"/>
  <c r="T1987" i="1"/>
  <c r="S1987" i="1"/>
  <c r="R1987" i="1"/>
  <c r="Q1987" i="1"/>
  <c r="P1987" i="1"/>
  <c r="Y1986" i="1"/>
  <c r="W1986" i="1"/>
  <c r="V1986" i="1"/>
  <c r="U1986" i="1"/>
  <c r="T1986" i="1"/>
  <c r="S1986" i="1"/>
  <c r="R1986" i="1"/>
  <c r="Q1986" i="1"/>
  <c r="P1986" i="1"/>
  <c r="Y1985" i="1"/>
  <c r="W1985" i="1"/>
  <c r="V1985" i="1"/>
  <c r="U1985" i="1"/>
  <c r="T1985" i="1"/>
  <c r="S1985" i="1"/>
  <c r="R1985" i="1"/>
  <c r="Q1985" i="1"/>
  <c r="P1985" i="1"/>
  <c r="Y1984" i="1"/>
  <c r="W1984" i="1"/>
  <c r="V1984" i="1"/>
  <c r="U1984" i="1"/>
  <c r="T1984" i="1"/>
  <c r="S1984" i="1"/>
  <c r="R1984" i="1"/>
  <c r="Q1984" i="1"/>
  <c r="P1984" i="1"/>
  <c r="Y1983" i="1"/>
  <c r="W1983" i="1"/>
  <c r="V1983" i="1"/>
  <c r="U1983" i="1"/>
  <c r="T1983" i="1"/>
  <c r="S1983" i="1"/>
  <c r="R1983" i="1"/>
  <c r="Q1983" i="1"/>
  <c r="P1983" i="1"/>
  <c r="Y1982" i="1"/>
  <c r="W1982" i="1"/>
  <c r="V1982" i="1"/>
  <c r="U1982" i="1"/>
  <c r="T1982" i="1"/>
  <c r="S1982" i="1"/>
  <c r="R1982" i="1"/>
  <c r="Q1982" i="1"/>
  <c r="P1982" i="1"/>
  <c r="Y1981" i="1"/>
  <c r="W1981" i="1"/>
  <c r="V1981" i="1"/>
  <c r="U1981" i="1"/>
  <c r="T1981" i="1"/>
  <c r="S1981" i="1"/>
  <c r="R1981" i="1"/>
  <c r="Q1981" i="1"/>
  <c r="P1981" i="1"/>
  <c r="Y1980" i="1"/>
  <c r="W1980" i="1"/>
  <c r="V1980" i="1"/>
  <c r="U1980" i="1"/>
  <c r="T1980" i="1"/>
  <c r="S1980" i="1"/>
  <c r="R1980" i="1"/>
  <c r="Q1980" i="1"/>
  <c r="P1980" i="1"/>
  <c r="Y1979" i="1"/>
  <c r="W1979" i="1"/>
  <c r="V1979" i="1"/>
  <c r="U1979" i="1"/>
  <c r="T1979" i="1"/>
  <c r="S1979" i="1"/>
  <c r="R1979" i="1"/>
  <c r="Q1979" i="1"/>
  <c r="P1979" i="1"/>
  <c r="Y1978" i="1"/>
  <c r="W1978" i="1"/>
  <c r="V1978" i="1"/>
  <c r="U1978" i="1"/>
  <c r="T1978" i="1"/>
  <c r="S1978" i="1"/>
  <c r="R1978" i="1"/>
  <c r="Q1978" i="1"/>
  <c r="P1978" i="1"/>
  <c r="Y1977" i="1"/>
  <c r="W1977" i="1"/>
  <c r="V1977" i="1"/>
  <c r="U1977" i="1"/>
  <c r="T1977" i="1"/>
  <c r="S1977" i="1"/>
  <c r="R1977" i="1"/>
  <c r="Q1977" i="1"/>
  <c r="P1977" i="1"/>
  <c r="Y1976" i="1"/>
  <c r="W1976" i="1"/>
  <c r="V1976" i="1"/>
  <c r="U1976" i="1"/>
  <c r="T1976" i="1"/>
  <c r="S1976" i="1"/>
  <c r="R1976" i="1"/>
  <c r="Q1976" i="1"/>
  <c r="P1976" i="1"/>
  <c r="Y1975" i="1"/>
  <c r="W1975" i="1"/>
  <c r="V1975" i="1"/>
  <c r="U1975" i="1"/>
  <c r="T1975" i="1"/>
  <c r="S1975" i="1"/>
  <c r="R1975" i="1"/>
  <c r="Q1975" i="1"/>
  <c r="P1975" i="1"/>
  <c r="Y1974" i="1"/>
  <c r="W1974" i="1"/>
  <c r="V1974" i="1"/>
  <c r="U1974" i="1"/>
  <c r="T1974" i="1"/>
  <c r="S1974" i="1"/>
  <c r="R1974" i="1"/>
  <c r="Q1974" i="1"/>
  <c r="P1974" i="1"/>
  <c r="Y1973" i="1"/>
  <c r="W1973" i="1"/>
  <c r="V1973" i="1"/>
  <c r="U1973" i="1"/>
  <c r="T1973" i="1"/>
  <c r="S1973" i="1"/>
  <c r="R1973" i="1"/>
  <c r="Q1973" i="1"/>
  <c r="P1973" i="1"/>
  <c r="Y1972" i="1"/>
  <c r="W1972" i="1"/>
  <c r="V1972" i="1"/>
  <c r="U1972" i="1"/>
  <c r="T1972" i="1"/>
  <c r="S1972" i="1"/>
  <c r="R1972" i="1"/>
  <c r="Q1972" i="1"/>
  <c r="P1972" i="1"/>
  <c r="Y1971" i="1"/>
  <c r="W1971" i="1"/>
  <c r="V1971" i="1"/>
  <c r="U1971" i="1"/>
  <c r="T1971" i="1"/>
  <c r="S1971" i="1"/>
  <c r="R1971" i="1"/>
  <c r="Q1971" i="1"/>
  <c r="P1971" i="1"/>
  <c r="Y1970" i="1"/>
  <c r="W1970" i="1"/>
  <c r="V1970" i="1"/>
  <c r="U1970" i="1"/>
  <c r="T1970" i="1"/>
  <c r="S1970" i="1"/>
  <c r="R1970" i="1"/>
  <c r="Q1970" i="1"/>
  <c r="P1970" i="1"/>
  <c r="Y1969" i="1"/>
  <c r="W1969" i="1"/>
  <c r="V1969" i="1"/>
  <c r="U1969" i="1"/>
  <c r="T1969" i="1"/>
  <c r="S1969" i="1"/>
  <c r="R1969" i="1"/>
  <c r="Q1969" i="1"/>
  <c r="P1969" i="1"/>
  <c r="Y1968" i="1"/>
  <c r="W1968" i="1"/>
  <c r="V1968" i="1"/>
  <c r="U1968" i="1"/>
  <c r="T1968" i="1"/>
  <c r="S1968" i="1"/>
  <c r="R1968" i="1"/>
  <c r="Q1968" i="1"/>
  <c r="P1968" i="1"/>
  <c r="Y1967" i="1"/>
  <c r="W1967" i="1"/>
  <c r="V1967" i="1"/>
  <c r="U1967" i="1"/>
  <c r="T1967" i="1"/>
  <c r="S1967" i="1"/>
  <c r="R1967" i="1"/>
  <c r="Q1967" i="1"/>
  <c r="P1967" i="1"/>
  <c r="Y1966" i="1"/>
  <c r="W1966" i="1"/>
  <c r="V1966" i="1"/>
  <c r="U1966" i="1"/>
  <c r="T1966" i="1"/>
  <c r="S1966" i="1"/>
  <c r="R1966" i="1"/>
  <c r="Q1966" i="1"/>
  <c r="P1966" i="1"/>
  <c r="Y1965" i="1"/>
  <c r="W1965" i="1"/>
  <c r="V1965" i="1"/>
  <c r="U1965" i="1"/>
  <c r="T1965" i="1"/>
  <c r="S1965" i="1"/>
  <c r="R1965" i="1"/>
  <c r="Q1965" i="1"/>
  <c r="P1965" i="1"/>
  <c r="Y1964" i="1"/>
  <c r="W1964" i="1"/>
  <c r="V1964" i="1"/>
  <c r="U1964" i="1"/>
  <c r="T1964" i="1"/>
  <c r="S1964" i="1"/>
  <c r="R1964" i="1"/>
  <c r="Q1964" i="1"/>
  <c r="P1964" i="1"/>
  <c r="Y1963" i="1"/>
  <c r="W1963" i="1"/>
  <c r="V1963" i="1"/>
  <c r="U1963" i="1"/>
  <c r="T1963" i="1"/>
  <c r="S1963" i="1"/>
  <c r="R1963" i="1"/>
  <c r="Q1963" i="1"/>
  <c r="P1963" i="1"/>
  <c r="Y1962" i="1"/>
  <c r="W1962" i="1"/>
  <c r="V1962" i="1"/>
  <c r="U1962" i="1"/>
  <c r="T1962" i="1"/>
  <c r="S1962" i="1"/>
  <c r="R1962" i="1"/>
  <c r="Q1962" i="1"/>
  <c r="P1962" i="1"/>
  <c r="Y1961" i="1"/>
  <c r="W1961" i="1"/>
  <c r="V1961" i="1"/>
  <c r="U1961" i="1"/>
  <c r="T1961" i="1"/>
  <c r="S1961" i="1"/>
  <c r="R1961" i="1"/>
  <c r="Q1961" i="1"/>
  <c r="P1961" i="1"/>
  <c r="Y1960" i="1"/>
  <c r="W1960" i="1"/>
  <c r="V1960" i="1"/>
  <c r="U1960" i="1"/>
  <c r="T1960" i="1"/>
  <c r="S1960" i="1"/>
  <c r="R1960" i="1"/>
  <c r="Q1960" i="1"/>
  <c r="P1960" i="1"/>
  <c r="Y1959" i="1"/>
  <c r="W1959" i="1"/>
  <c r="V1959" i="1"/>
  <c r="U1959" i="1"/>
  <c r="T1959" i="1"/>
  <c r="S1959" i="1"/>
  <c r="R1959" i="1"/>
  <c r="Q1959" i="1"/>
  <c r="P1959" i="1"/>
  <c r="Y1958" i="1"/>
  <c r="W1958" i="1"/>
  <c r="V1958" i="1"/>
  <c r="U1958" i="1"/>
  <c r="T1958" i="1"/>
  <c r="S1958" i="1"/>
  <c r="R1958" i="1"/>
  <c r="Q1958" i="1"/>
  <c r="P1958" i="1"/>
  <c r="Y1957" i="1"/>
  <c r="W1957" i="1"/>
  <c r="V1957" i="1"/>
  <c r="U1957" i="1"/>
  <c r="T1957" i="1"/>
  <c r="S1957" i="1"/>
  <c r="R1957" i="1"/>
  <c r="Q1957" i="1"/>
  <c r="P1957" i="1"/>
  <c r="Y1956" i="1"/>
  <c r="W1956" i="1"/>
  <c r="V1956" i="1"/>
  <c r="U1956" i="1"/>
  <c r="T1956" i="1"/>
  <c r="S1956" i="1"/>
  <c r="R1956" i="1"/>
  <c r="Q1956" i="1"/>
  <c r="P1956" i="1"/>
  <c r="Y1955" i="1"/>
  <c r="W1955" i="1"/>
  <c r="V1955" i="1"/>
  <c r="U1955" i="1"/>
  <c r="T1955" i="1"/>
  <c r="S1955" i="1"/>
  <c r="R1955" i="1"/>
  <c r="Q1955" i="1"/>
  <c r="P1955" i="1"/>
  <c r="Y1954" i="1"/>
  <c r="W1954" i="1"/>
  <c r="V1954" i="1"/>
  <c r="U1954" i="1"/>
  <c r="T1954" i="1"/>
  <c r="S1954" i="1"/>
  <c r="R1954" i="1"/>
  <c r="Q1954" i="1"/>
  <c r="P1954" i="1"/>
  <c r="Y1953" i="1"/>
  <c r="W1953" i="1"/>
  <c r="V1953" i="1"/>
  <c r="U1953" i="1"/>
  <c r="T1953" i="1"/>
  <c r="S1953" i="1"/>
  <c r="R1953" i="1"/>
  <c r="Q1953" i="1"/>
  <c r="P1953" i="1"/>
  <c r="Y1952" i="1"/>
  <c r="W1952" i="1"/>
  <c r="V1952" i="1"/>
  <c r="U1952" i="1"/>
  <c r="T1952" i="1"/>
  <c r="S1952" i="1"/>
  <c r="R1952" i="1"/>
  <c r="Q1952" i="1"/>
  <c r="P1952" i="1"/>
  <c r="Y1951" i="1"/>
  <c r="W1951" i="1"/>
  <c r="V1951" i="1"/>
  <c r="U1951" i="1"/>
  <c r="T1951" i="1"/>
  <c r="S1951" i="1"/>
  <c r="R1951" i="1"/>
  <c r="Q1951" i="1"/>
  <c r="P1951" i="1"/>
  <c r="Y1950" i="1"/>
  <c r="W1950" i="1"/>
  <c r="V1950" i="1"/>
  <c r="U1950" i="1"/>
  <c r="T1950" i="1"/>
  <c r="S1950" i="1"/>
  <c r="R1950" i="1"/>
  <c r="Q1950" i="1"/>
  <c r="P1950" i="1"/>
  <c r="Y1949" i="1"/>
  <c r="W1949" i="1"/>
  <c r="V1949" i="1"/>
  <c r="U1949" i="1"/>
  <c r="T1949" i="1"/>
  <c r="S1949" i="1"/>
  <c r="R1949" i="1"/>
  <c r="Q1949" i="1"/>
  <c r="P1949" i="1"/>
  <c r="Y1948" i="1"/>
  <c r="W1948" i="1"/>
  <c r="V1948" i="1"/>
  <c r="U1948" i="1"/>
  <c r="T1948" i="1"/>
  <c r="S1948" i="1"/>
  <c r="R1948" i="1"/>
  <c r="Q1948" i="1"/>
  <c r="P1948" i="1"/>
  <c r="Y1947" i="1"/>
  <c r="W1947" i="1"/>
  <c r="V1947" i="1"/>
  <c r="U1947" i="1"/>
  <c r="T1947" i="1"/>
  <c r="S1947" i="1"/>
  <c r="R1947" i="1"/>
  <c r="Q1947" i="1"/>
  <c r="P1947" i="1"/>
  <c r="Y1946" i="1"/>
  <c r="W1946" i="1"/>
  <c r="V1946" i="1"/>
  <c r="U1946" i="1"/>
  <c r="T1946" i="1"/>
  <c r="S1946" i="1"/>
  <c r="R1946" i="1"/>
  <c r="Q1946" i="1"/>
  <c r="P1946" i="1"/>
  <c r="Y1945" i="1"/>
  <c r="W1945" i="1"/>
  <c r="V1945" i="1"/>
  <c r="U1945" i="1"/>
  <c r="T1945" i="1"/>
  <c r="S1945" i="1"/>
  <c r="R1945" i="1"/>
  <c r="Q1945" i="1"/>
  <c r="P1945" i="1"/>
  <c r="Y1944" i="1"/>
  <c r="W1944" i="1"/>
  <c r="V1944" i="1"/>
  <c r="U1944" i="1"/>
  <c r="T1944" i="1"/>
  <c r="S1944" i="1"/>
  <c r="R1944" i="1"/>
  <c r="Q1944" i="1"/>
  <c r="P1944" i="1"/>
  <c r="Y1943" i="1"/>
  <c r="W1943" i="1"/>
  <c r="V1943" i="1"/>
  <c r="U1943" i="1"/>
  <c r="T1943" i="1"/>
  <c r="S1943" i="1"/>
  <c r="R1943" i="1"/>
  <c r="Q1943" i="1"/>
  <c r="P1943" i="1"/>
  <c r="Y1942" i="1"/>
  <c r="W1942" i="1"/>
  <c r="V1942" i="1"/>
  <c r="U1942" i="1"/>
  <c r="T1942" i="1"/>
  <c r="S1942" i="1"/>
  <c r="R1942" i="1"/>
  <c r="Q1942" i="1"/>
  <c r="P1942" i="1"/>
  <c r="Y1941" i="1"/>
  <c r="W1941" i="1"/>
  <c r="V1941" i="1"/>
  <c r="U1941" i="1"/>
  <c r="T1941" i="1"/>
  <c r="S1941" i="1"/>
  <c r="R1941" i="1"/>
  <c r="Q1941" i="1"/>
  <c r="P1941" i="1"/>
  <c r="Y1940" i="1"/>
  <c r="W1940" i="1"/>
  <c r="V1940" i="1"/>
  <c r="U1940" i="1"/>
  <c r="T1940" i="1"/>
  <c r="S1940" i="1"/>
  <c r="R1940" i="1"/>
  <c r="Q1940" i="1"/>
  <c r="P1940" i="1"/>
  <c r="Y1939" i="1"/>
  <c r="W1939" i="1"/>
  <c r="V1939" i="1"/>
  <c r="U1939" i="1"/>
  <c r="T1939" i="1"/>
  <c r="S1939" i="1"/>
  <c r="R1939" i="1"/>
  <c r="Q1939" i="1"/>
  <c r="P1939" i="1"/>
  <c r="Y1938" i="1"/>
  <c r="W1938" i="1"/>
  <c r="V1938" i="1"/>
  <c r="U1938" i="1"/>
  <c r="T1938" i="1"/>
  <c r="S1938" i="1"/>
  <c r="R1938" i="1"/>
  <c r="Q1938" i="1"/>
  <c r="P1938" i="1"/>
  <c r="Y1937" i="1"/>
  <c r="W1937" i="1"/>
  <c r="V1937" i="1"/>
  <c r="U1937" i="1"/>
  <c r="T1937" i="1"/>
  <c r="S1937" i="1"/>
  <c r="R1937" i="1"/>
  <c r="Q1937" i="1"/>
  <c r="P1937" i="1"/>
  <c r="Y1936" i="1"/>
  <c r="W1936" i="1"/>
  <c r="V1936" i="1"/>
  <c r="U1936" i="1"/>
  <c r="T1936" i="1"/>
  <c r="S1936" i="1"/>
  <c r="R1936" i="1"/>
  <c r="Q1936" i="1"/>
  <c r="P1936" i="1"/>
  <c r="Y1935" i="1"/>
  <c r="W1935" i="1"/>
  <c r="V1935" i="1"/>
  <c r="U1935" i="1"/>
  <c r="T1935" i="1"/>
  <c r="S1935" i="1"/>
  <c r="R1935" i="1"/>
  <c r="Q1935" i="1"/>
  <c r="P1935" i="1"/>
  <c r="Y1934" i="1"/>
  <c r="W1934" i="1"/>
  <c r="V1934" i="1"/>
  <c r="U1934" i="1"/>
  <c r="T1934" i="1"/>
  <c r="S1934" i="1"/>
  <c r="R1934" i="1"/>
  <c r="Q1934" i="1"/>
  <c r="P1934" i="1"/>
  <c r="Y1933" i="1"/>
  <c r="W1933" i="1"/>
  <c r="V1933" i="1"/>
  <c r="U1933" i="1"/>
  <c r="T1933" i="1"/>
  <c r="S1933" i="1"/>
  <c r="R1933" i="1"/>
  <c r="Q1933" i="1"/>
  <c r="P1933" i="1"/>
  <c r="Y1932" i="1"/>
  <c r="W1932" i="1"/>
  <c r="V1932" i="1"/>
  <c r="U1932" i="1"/>
  <c r="T1932" i="1"/>
  <c r="S1932" i="1"/>
  <c r="R1932" i="1"/>
  <c r="Q1932" i="1"/>
  <c r="P1932" i="1"/>
  <c r="Y1931" i="1"/>
  <c r="W1931" i="1"/>
  <c r="V1931" i="1"/>
  <c r="U1931" i="1"/>
  <c r="T1931" i="1"/>
  <c r="S1931" i="1"/>
  <c r="R1931" i="1"/>
  <c r="Q1931" i="1"/>
  <c r="P1931" i="1"/>
  <c r="Y1930" i="1"/>
  <c r="W1930" i="1"/>
  <c r="V1930" i="1"/>
  <c r="U1930" i="1"/>
  <c r="T1930" i="1"/>
  <c r="S1930" i="1"/>
  <c r="R1930" i="1"/>
  <c r="Q1930" i="1"/>
  <c r="P1930" i="1"/>
  <c r="Y1929" i="1"/>
  <c r="W1929" i="1"/>
  <c r="V1929" i="1"/>
  <c r="U1929" i="1"/>
  <c r="T1929" i="1"/>
  <c r="S1929" i="1"/>
  <c r="R1929" i="1"/>
  <c r="Q1929" i="1"/>
  <c r="P1929" i="1"/>
  <c r="Y1928" i="1"/>
  <c r="W1928" i="1"/>
  <c r="V1928" i="1"/>
  <c r="U1928" i="1"/>
  <c r="T1928" i="1"/>
  <c r="S1928" i="1"/>
  <c r="R1928" i="1"/>
  <c r="Q1928" i="1"/>
  <c r="P1928" i="1"/>
  <c r="Y1927" i="1"/>
  <c r="W1927" i="1"/>
  <c r="V1927" i="1"/>
  <c r="U1927" i="1"/>
  <c r="T1927" i="1"/>
  <c r="S1927" i="1"/>
  <c r="R1927" i="1"/>
  <c r="Q1927" i="1"/>
  <c r="P1927" i="1"/>
  <c r="Y1926" i="1"/>
  <c r="W1926" i="1"/>
  <c r="V1926" i="1"/>
  <c r="U1926" i="1"/>
  <c r="T1926" i="1"/>
  <c r="S1926" i="1"/>
  <c r="R1926" i="1"/>
  <c r="Q1926" i="1"/>
  <c r="P1926" i="1"/>
  <c r="Y1925" i="1"/>
  <c r="W1925" i="1"/>
  <c r="V1925" i="1"/>
  <c r="U1925" i="1"/>
  <c r="T1925" i="1"/>
  <c r="S1925" i="1"/>
  <c r="R1925" i="1"/>
  <c r="Q1925" i="1"/>
  <c r="P1925" i="1"/>
  <c r="Y1924" i="1"/>
  <c r="W1924" i="1"/>
  <c r="V1924" i="1"/>
  <c r="U1924" i="1"/>
  <c r="T1924" i="1"/>
  <c r="S1924" i="1"/>
  <c r="R1924" i="1"/>
  <c r="Q1924" i="1"/>
  <c r="P1924" i="1"/>
  <c r="Y1923" i="1"/>
  <c r="W1923" i="1"/>
  <c r="V1923" i="1"/>
  <c r="U1923" i="1"/>
  <c r="T1923" i="1"/>
  <c r="S1923" i="1"/>
  <c r="R1923" i="1"/>
  <c r="Q1923" i="1"/>
  <c r="P1923" i="1"/>
  <c r="Y1922" i="1"/>
  <c r="W1922" i="1"/>
  <c r="V1922" i="1"/>
  <c r="U1922" i="1"/>
  <c r="T1922" i="1"/>
  <c r="S1922" i="1"/>
  <c r="R1922" i="1"/>
  <c r="Q1922" i="1"/>
  <c r="P1922" i="1"/>
  <c r="Y1921" i="1"/>
  <c r="W1921" i="1"/>
  <c r="V1921" i="1"/>
  <c r="U1921" i="1"/>
  <c r="T1921" i="1"/>
  <c r="S1921" i="1"/>
  <c r="R1921" i="1"/>
  <c r="Q1921" i="1"/>
  <c r="P1921" i="1"/>
  <c r="Y1920" i="1"/>
  <c r="W1920" i="1"/>
  <c r="V1920" i="1"/>
  <c r="U1920" i="1"/>
  <c r="T1920" i="1"/>
  <c r="S1920" i="1"/>
  <c r="R1920" i="1"/>
  <c r="Q1920" i="1"/>
  <c r="P1920" i="1"/>
  <c r="Y1919" i="1"/>
  <c r="W1919" i="1"/>
  <c r="V1919" i="1"/>
  <c r="U1919" i="1"/>
  <c r="T1919" i="1"/>
  <c r="S1919" i="1"/>
  <c r="R1919" i="1"/>
  <c r="Q1919" i="1"/>
  <c r="P1919" i="1"/>
  <c r="Y1918" i="1"/>
  <c r="W1918" i="1"/>
  <c r="V1918" i="1"/>
  <c r="U1918" i="1"/>
  <c r="T1918" i="1"/>
  <c r="S1918" i="1"/>
  <c r="R1918" i="1"/>
  <c r="Q1918" i="1"/>
  <c r="P1918" i="1"/>
  <c r="Y1917" i="1"/>
  <c r="W1917" i="1"/>
  <c r="V1917" i="1"/>
  <c r="U1917" i="1"/>
  <c r="T1917" i="1"/>
  <c r="S1917" i="1"/>
  <c r="R1917" i="1"/>
  <c r="Q1917" i="1"/>
  <c r="P1917" i="1"/>
  <c r="Y1916" i="1"/>
  <c r="W1916" i="1"/>
  <c r="V1916" i="1"/>
  <c r="U1916" i="1"/>
  <c r="T1916" i="1"/>
  <c r="S1916" i="1"/>
  <c r="R1916" i="1"/>
  <c r="Q1916" i="1"/>
  <c r="P1916" i="1"/>
  <c r="Y1915" i="1"/>
  <c r="W1915" i="1"/>
  <c r="V1915" i="1"/>
  <c r="U1915" i="1"/>
  <c r="T1915" i="1"/>
  <c r="S1915" i="1"/>
  <c r="R1915" i="1"/>
  <c r="Q1915" i="1"/>
  <c r="P1915" i="1"/>
  <c r="Y1914" i="1"/>
  <c r="W1914" i="1"/>
  <c r="V1914" i="1"/>
  <c r="U1914" i="1"/>
  <c r="T1914" i="1"/>
  <c r="S1914" i="1"/>
  <c r="R1914" i="1"/>
  <c r="Q1914" i="1"/>
  <c r="P1914" i="1"/>
  <c r="Y1913" i="1"/>
  <c r="W1913" i="1"/>
  <c r="V1913" i="1"/>
  <c r="U1913" i="1"/>
  <c r="T1913" i="1"/>
  <c r="S1913" i="1"/>
  <c r="R1913" i="1"/>
  <c r="Q1913" i="1"/>
  <c r="P1913" i="1"/>
  <c r="Y1912" i="1"/>
  <c r="W1912" i="1"/>
  <c r="V1912" i="1"/>
  <c r="U1912" i="1"/>
  <c r="T1912" i="1"/>
  <c r="S1912" i="1"/>
  <c r="R1912" i="1"/>
  <c r="Q1912" i="1"/>
  <c r="P1912" i="1"/>
  <c r="Y1911" i="1"/>
  <c r="W1911" i="1"/>
  <c r="V1911" i="1"/>
  <c r="U1911" i="1"/>
  <c r="T1911" i="1"/>
  <c r="S1911" i="1"/>
  <c r="R1911" i="1"/>
  <c r="Q1911" i="1"/>
  <c r="P1911" i="1"/>
  <c r="Y1910" i="1"/>
  <c r="W1910" i="1"/>
  <c r="V1910" i="1"/>
  <c r="U1910" i="1"/>
  <c r="T1910" i="1"/>
  <c r="S1910" i="1"/>
  <c r="R1910" i="1"/>
  <c r="Q1910" i="1"/>
  <c r="P1910" i="1"/>
  <c r="Y1909" i="1"/>
  <c r="W1909" i="1"/>
  <c r="V1909" i="1"/>
  <c r="U1909" i="1"/>
  <c r="T1909" i="1"/>
  <c r="S1909" i="1"/>
  <c r="R1909" i="1"/>
  <c r="Q1909" i="1"/>
  <c r="P1909" i="1"/>
  <c r="Y1908" i="1"/>
  <c r="W1908" i="1"/>
  <c r="V1908" i="1"/>
  <c r="U1908" i="1"/>
  <c r="T1908" i="1"/>
  <c r="S1908" i="1"/>
  <c r="R1908" i="1"/>
  <c r="Q1908" i="1"/>
  <c r="P1908" i="1"/>
  <c r="Y1907" i="1"/>
  <c r="W1907" i="1"/>
  <c r="V1907" i="1"/>
  <c r="U1907" i="1"/>
  <c r="T1907" i="1"/>
  <c r="S1907" i="1"/>
  <c r="R1907" i="1"/>
  <c r="Q1907" i="1"/>
  <c r="P1907" i="1"/>
  <c r="Y1906" i="1"/>
  <c r="W1906" i="1"/>
  <c r="V1906" i="1"/>
  <c r="U1906" i="1"/>
  <c r="T1906" i="1"/>
  <c r="S1906" i="1"/>
  <c r="R1906" i="1"/>
  <c r="Q1906" i="1"/>
  <c r="P1906" i="1"/>
  <c r="Y1905" i="1"/>
  <c r="W1905" i="1"/>
  <c r="V1905" i="1"/>
  <c r="U1905" i="1"/>
  <c r="T1905" i="1"/>
  <c r="S1905" i="1"/>
  <c r="R1905" i="1"/>
  <c r="Q1905" i="1"/>
  <c r="P1905" i="1"/>
  <c r="Y1904" i="1"/>
  <c r="W1904" i="1"/>
  <c r="V1904" i="1"/>
  <c r="U1904" i="1"/>
  <c r="T1904" i="1"/>
  <c r="S1904" i="1"/>
  <c r="R1904" i="1"/>
  <c r="Q1904" i="1"/>
  <c r="P1904" i="1"/>
  <c r="Y1903" i="1"/>
  <c r="W1903" i="1"/>
  <c r="V1903" i="1"/>
  <c r="U1903" i="1"/>
  <c r="T1903" i="1"/>
  <c r="S1903" i="1"/>
  <c r="R1903" i="1"/>
  <c r="Q1903" i="1"/>
  <c r="P1903" i="1"/>
  <c r="Y1902" i="1"/>
  <c r="W1902" i="1"/>
  <c r="V1902" i="1"/>
  <c r="U1902" i="1"/>
  <c r="T1902" i="1"/>
  <c r="S1902" i="1"/>
  <c r="R1902" i="1"/>
  <c r="Q1902" i="1"/>
  <c r="P1902" i="1"/>
  <c r="Y1901" i="1"/>
  <c r="W1901" i="1"/>
  <c r="V1901" i="1"/>
  <c r="U1901" i="1"/>
  <c r="T1901" i="1"/>
  <c r="S1901" i="1"/>
  <c r="R1901" i="1"/>
  <c r="Q1901" i="1"/>
  <c r="P1901" i="1"/>
  <c r="Y1900" i="1"/>
  <c r="W1900" i="1"/>
  <c r="V1900" i="1"/>
  <c r="U1900" i="1"/>
  <c r="T1900" i="1"/>
  <c r="S1900" i="1"/>
  <c r="R1900" i="1"/>
  <c r="Q1900" i="1"/>
  <c r="P1900" i="1"/>
  <c r="Y1899" i="1"/>
  <c r="W1899" i="1"/>
  <c r="V1899" i="1"/>
  <c r="U1899" i="1"/>
  <c r="T1899" i="1"/>
  <c r="S1899" i="1"/>
  <c r="R1899" i="1"/>
  <c r="Q1899" i="1"/>
  <c r="P1899" i="1"/>
  <c r="Y1898" i="1"/>
  <c r="W1898" i="1"/>
  <c r="V1898" i="1"/>
  <c r="U1898" i="1"/>
  <c r="T1898" i="1"/>
  <c r="S1898" i="1"/>
  <c r="R1898" i="1"/>
  <c r="Q1898" i="1"/>
  <c r="P1898" i="1"/>
  <c r="Y1897" i="1"/>
  <c r="W1897" i="1"/>
  <c r="V1897" i="1"/>
  <c r="U1897" i="1"/>
  <c r="T1897" i="1"/>
  <c r="S1897" i="1"/>
  <c r="R1897" i="1"/>
  <c r="Q1897" i="1"/>
  <c r="P1897" i="1"/>
  <c r="Y1896" i="1"/>
  <c r="W1896" i="1"/>
  <c r="V1896" i="1"/>
  <c r="U1896" i="1"/>
  <c r="T1896" i="1"/>
  <c r="S1896" i="1"/>
  <c r="R1896" i="1"/>
  <c r="Q1896" i="1"/>
  <c r="P1896" i="1"/>
  <c r="Y1895" i="1"/>
  <c r="W1895" i="1"/>
  <c r="V1895" i="1"/>
  <c r="U1895" i="1"/>
  <c r="T1895" i="1"/>
  <c r="S1895" i="1"/>
  <c r="R1895" i="1"/>
  <c r="Q1895" i="1"/>
  <c r="P1895" i="1"/>
  <c r="Y1894" i="1"/>
  <c r="W1894" i="1"/>
  <c r="V1894" i="1"/>
  <c r="U1894" i="1"/>
  <c r="T1894" i="1"/>
  <c r="S1894" i="1"/>
  <c r="R1894" i="1"/>
  <c r="Q1894" i="1"/>
  <c r="P1894" i="1"/>
  <c r="Y1893" i="1"/>
  <c r="W1893" i="1"/>
  <c r="V1893" i="1"/>
  <c r="U1893" i="1"/>
  <c r="T1893" i="1"/>
  <c r="S1893" i="1"/>
  <c r="R1893" i="1"/>
  <c r="Q1893" i="1"/>
  <c r="P1893" i="1"/>
  <c r="Y1892" i="1"/>
  <c r="W1892" i="1"/>
  <c r="V1892" i="1"/>
  <c r="U1892" i="1"/>
  <c r="T1892" i="1"/>
  <c r="S1892" i="1"/>
  <c r="R1892" i="1"/>
  <c r="Q1892" i="1"/>
  <c r="P1892" i="1"/>
  <c r="Y1891" i="1"/>
  <c r="W1891" i="1"/>
  <c r="V1891" i="1"/>
  <c r="U1891" i="1"/>
  <c r="T1891" i="1"/>
  <c r="S1891" i="1"/>
  <c r="R1891" i="1"/>
  <c r="Q1891" i="1"/>
  <c r="P1891" i="1"/>
  <c r="Y1890" i="1"/>
  <c r="W1890" i="1"/>
  <c r="V1890" i="1"/>
  <c r="U1890" i="1"/>
  <c r="T1890" i="1"/>
  <c r="S1890" i="1"/>
  <c r="R1890" i="1"/>
  <c r="Q1890" i="1"/>
  <c r="P1890" i="1"/>
  <c r="Y1889" i="1"/>
  <c r="W1889" i="1"/>
  <c r="V1889" i="1"/>
  <c r="U1889" i="1"/>
  <c r="T1889" i="1"/>
  <c r="S1889" i="1"/>
  <c r="R1889" i="1"/>
  <c r="Q1889" i="1"/>
  <c r="P1889" i="1"/>
  <c r="Y1888" i="1"/>
  <c r="W1888" i="1"/>
  <c r="V1888" i="1"/>
  <c r="U1888" i="1"/>
  <c r="T1888" i="1"/>
  <c r="S1888" i="1"/>
  <c r="R1888" i="1"/>
  <c r="Q1888" i="1"/>
  <c r="P1888" i="1"/>
  <c r="Y1887" i="1"/>
  <c r="W1887" i="1"/>
  <c r="V1887" i="1"/>
  <c r="U1887" i="1"/>
  <c r="T1887" i="1"/>
  <c r="S1887" i="1"/>
  <c r="R1887" i="1"/>
  <c r="Q1887" i="1"/>
  <c r="P1887" i="1"/>
  <c r="Y1886" i="1"/>
  <c r="W1886" i="1"/>
  <c r="V1886" i="1"/>
  <c r="U1886" i="1"/>
  <c r="T1886" i="1"/>
  <c r="S1886" i="1"/>
  <c r="R1886" i="1"/>
  <c r="Q1886" i="1"/>
  <c r="P1886" i="1"/>
  <c r="Y1885" i="1"/>
  <c r="W1885" i="1"/>
  <c r="V1885" i="1"/>
  <c r="U1885" i="1"/>
  <c r="T1885" i="1"/>
  <c r="S1885" i="1"/>
  <c r="R1885" i="1"/>
  <c r="Q1885" i="1"/>
  <c r="P1885" i="1"/>
  <c r="Y1884" i="1"/>
  <c r="W1884" i="1"/>
  <c r="V1884" i="1"/>
  <c r="U1884" i="1"/>
  <c r="T1884" i="1"/>
  <c r="S1884" i="1"/>
  <c r="R1884" i="1"/>
  <c r="Q1884" i="1"/>
  <c r="P1884" i="1"/>
  <c r="Y1883" i="1"/>
  <c r="W1883" i="1"/>
  <c r="V1883" i="1"/>
  <c r="U1883" i="1"/>
  <c r="T1883" i="1"/>
  <c r="S1883" i="1"/>
  <c r="R1883" i="1"/>
  <c r="Q1883" i="1"/>
  <c r="P1883" i="1"/>
  <c r="Y1882" i="1"/>
  <c r="W1882" i="1"/>
  <c r="V1882" i="1"/>
  <c r="U1882" i="1"/>
  <c r="T1882" i="1"/>
  <c r="S1882" i="1"/>
  <c r="R1882" i="1"/>
  <c r="Q1882" i="1"/>
  <c r="P1882" i="1"/>
  <c r="Y1881" i="1"/>
  <c r="W1881" i="1"/>
  <c r="V1881" i="1"/>
  <c r="U1881" i="1"/>
  <c r="T1881" i="1"/>
  <c r="S1881" i="1"/>
  <c r="R1881" i="1"/>
  <c r="Q1881" i="1"/>
  <c r="P1881" i="1"/>
  <c r="Y1880" i="1"/>
  <c r="W1880" i="1"/>
  <c r="V1880" i="1"/>
  <c r="U1880" i="1"/>
  <c r="T1880" i="1"/>
  <c r="S1880" i="1"/>
  <c r="R1880" i="1"/>
  <c r="Q1880" i="1"/>
  <c r="P1880" i="1"/>
  <c r="Y1879" i="1"/>
  <c r="W1879" i="1"/>
  <c r="V1879" i="1"/>
  <c r="U1879" i="1"/>
  <c r="T1879" i="1"/>
  <c r="S1879" i="1"/>
  <c r="R1879" i="1"/>
  <c r="Q1879" i="1"/>
  <c r="P1879" i="1"/>
  <c r="Y1878" i="1"/>
  <c r="W1878" i="1"/>
  <c r="V1878" i="1"/>
  <c r="U1878" i="1"/>
  <c r="T1878" i="1"/>
  <c r="S1878" i="1"/>
  <c r="R1878" i="1"/>
  <c r="Q1878" i="1"/>
  <c r="P1878" i="1"/>
  <c r="Y1877" i="1"/>
  <c r="W1877" i="1"/>
  <c r="V1877" i="1"/>
  <c r="U1877" i="1"/>
  <c r="T1877" i="1"/>
  <c r="S1877" i="1"/>
  <c r="R1877" i="1"/>
  <c r="Q1877" i="1"/>
  <c r="P1877" i="1"/>
  <c r="Y1876" i="1"/>
  <c r="W1876" i="1"/>
  <c r="V1876" i="1"/>
  <c r="U1876" i="1"/>
  <c r="T1876" i="1"/>
  <c r="S1876" i="1"/>
  <c r="R1876" i="1"/>
  <c r="Q1876" i="1"/>
  <c r="P1876" i="1"/>
  <c r="Y1875" i="1"/>
  <c r="W1875" i="1"/>
  <c r="V1875" i="1"/>
  <c r="U1875" i="1"/>
  <c r="T1875" i="1"/>
  <c r="S1875" i="1"/>
  <c r="R1875" i="1"/>
  <c r="Q1875" i="1"/>
  <c r="P1875" i="1"/>
  <c r="Y1874" i="1"/>
  <c r="W1874" i="1"/>
  <c r="V1874" i="1"/>
  <c r="U1874" i="1"/>
  <c r="T1874" i="1"/>
  <c r="S1874" i="1"/>
  <c r="R1874" i="1"/>
  <c r="Q1874" i="1"/>
  <c r="P1874" i="1"/>
  <c r="Y1873" i="1"/>
  <c r="W1873" i="1"/>
  <c r="V1873" i="1"/>
  <c r="U1873" i="1"/>
  <c r="T1873" i="1"/>
  <c r="S1873" i="1"/>
  <c r="R1873" i="1"/>
  <c r="Q1873" i="1"/>
  <c r="P1873" i="1"/>
  <c r="Y1872" i="1"/>
  <c r="W1872" i="1"/>
  <c r="V1872" i="1"/>
  <c r="U1872" i="1"/>
  <c r="T1872" i="1"/>
  <c r="S1872" i="1"/>
  <c r="R1872" i="1"/>
  <c r="Q1872" i="1"/>
  <c r="P1872" i="1"/>
  <c r="Y1871" i="1"/>
  <c r="W1871" i="1"/>
  <c r="V1871" i="1"/>
  <c r="U1871" i="1"/>
  <c r="T1871" i="1"/>
  <c r="S1871" i="1"/>
  <c r="R1871" i="1"/>
  <c r="Q1871" i="1"/>
  <c r="P1871" i="1"/>
  <c r="Y1870" i="1"/>
  <c r="W1870" i="1"/>
  <c r="V1870" i="1"/>
  <c r="U1870" i="1"/>
  <c r="T1870" i="1"/>
  <c r="S1870" i="1"/>
  <c r="R1870" i="1"/>
  <c r="Q1870" i="1"/>
  <c r="P1870" i="1"/>
  <c r="Y1869" i="1"/>
  <c r="W1869" i="1"/>
  <c r="V1869" i="1"/>
  <c r="U1869" i="1"/>
  <c r="T1869" i="1"/>
  <c r="S1869" i="1"/>
  <c r="R1869" i="1"/>
  <c r="Q1869" i="1"/>
  <c r="P1869" i="1"/>
  <c r="Y1868" i="1"/>
  <c r="W1868" i="1"/>
  <c r="V1868" i="1"/>
  <c r="U1868" i="1"/>
  <c r="T1868" i="1"/>
  <c r="S1868" i="1"/>
  <c r="R1868" i="1"/>
  <c r="Q1868" i="1"/>
  <c r="P1868" i="1"/>
  <c r="Y1867" i="1"/>
  <c r="W1867" i="1"/>
  <c r="V1867" i="1"/>
  <c r="U1867" i="1"/>
  <c r="T1867" i="1"/>
  <c r="S1867" i="1"/>
  <c r="R1867" i="1"/>
  <c r="Q1867" i="1"/>
  <c r="P1867" i="1"/>
  <c r="Y1866" i="1"/>
  <c r="W1866" i="1"/>
  <c r="V1866" i="1"/>
  <c r="U1866" i="1"/>
  <c r="T1866" i="1"/>
  <c r="S1866" i="1"/>
  <c r="R1866" i="1"/>
  <c r="Q1866" i="1"/>
  <c r="P1866" i="1"/>
  <c r="Y1865" i="1"/>
  <c r="W1865" i="1"/>
  <c r="V1865" i="1"/>
  <c r="U1865" i="1"/>
  <c r="T1865" i="1"/>
  <c r="S1865" i="1"/>
  <c r="R1865" i="1"/>
  <c r="Q1865" i="1"/>
  <c r="P1865" i="1"/>
  <c r="Y1864" i="1"/>
  <c r="W1864" i="1"/>
  <c r="V1864" i="1"/>
  <c r="U1864" i="1"/>
  <c r="T1864" i="1"/>
  <c r="S1864" i="1"/>
  <c r="R1864" i="1"/>
  <c r="Q1864" i="1"/>
  <c r="P1864" i="1"/>
  <c r="Y1863" i="1"/>
  <c r="W1863" i="1"/>
  <c r="V1863" i="1"/>
  <c r="U1863" i="1"/>
  <c r="T1863" i="1"/>
  <c r="S1863" i="1"/>
  <c r="R1863" i="1"/>
  <c r="Q1863" i="1"/>
  <c r="P1863" i="1"/>
  <c r="Y1862" i="1"/>
  <c r="W1862" i="1"/>
  <c r="V1862" i="1"/>
  <c r="U1862" i="1"/>
  <c r="T1862" i="1"/>
  <c r="S1862" i="1"/>
  <c r="R1862" i="1"/>
  <c r="Q1862" i="1"/>
  <c r="P1862" i="1"/>
  <c r="Y1861" i="1"/>
  <c r="W1861" i="1"/>
  <c r="V1861" i="1"/>
  <c r="U1861" i="1"/>
  <c r="T1861" i="1"/>
  <c r="S1861" i="1"/>
  <c r="R1861" i="1"/>
  <c r="Q1861" i="1"/>
  <c r="P1861" i="1"/>
  <c r="Y1860" i="1"/>
  <c r="W1860" i="1"/>
  <c r="V1860" i="1"/>
  <c r="U1860" i="1"/>
  <c r="T1860" i="1"/>
  <c r="S1860" i="1"/>
  <c r="R1860" i="1"/>
  <c r="Q1860" i="1"/>
  <c r="P1860" i="1"/>
  <c r="Y1859" i="1"/>
  <c r="W1859" i="1"/>
  <c r="V1859" i="1"/>
  <c r="U1859" i="1"/>
  <c r="T1859" i="1"/>
  <c r="S1859" i="1"/>
  <c r="R1859" i="1"/>
  <c r="Q1859" i="1"/>
  <c r="P1859" i="1"/>
  <c r="Y1858" i="1"/>
  <c r="W1858" i="1"/>
  <c r="V1858" i="1"/>
  <c r="U1858" i="1"/>
  <c r="T1858" i="1"/>
  <c r="S1858" i="1"/>
  <c r="R1858" i="1"/>
  <c r="Q1858" i="1"/>
  <c r="P1858" i="1"/>
  <c r="Y1857" i="1"/>
  <c r="W1857" i="1"/>
  <c r="V1857" i="1"/>
  <c r="U1857" i="1"/>
  <c r="T1857" i="1"/>
  <c r="S1857" i="1"/>
  <c r="R1857" i="1"/>
  <c r="Q1857" i="1"/>
  <c r="P1857" i="1"/>
  <c r="Y1856" i="1"/>
  <c r="W1856" i="1"/>
  <c r="V1856" i="1"/>
  <c r="U1856" i="1"/>
  <c r="T1856" i="1"/>
  <c r="S1856" i="1"/>
  <c r="R1856" i="1"/>
  <c r="Q1856" i="1"/>
  <c r="P1856" i="1"/>
  <c r="Y1855" i="1"/>
  <c r="W1855" i="1"/>
  <c r="V1855" i="1"/>
  <c r="U1855" i="1"/>
  <c r="T1855" i="1"/>
  <c r="S1855" i="1"/>
  <c r="R1855" i="1"/>
  <c r="Q1855" i="1"/>
  <c r="P1855" i="1"/>
  <c r="Y1854" i="1"/>
  <c r="W1854" i="1"/>
  <c r="V1854" i="1"/>
  <c r="U1854" i="1"/>
  <c r="T1854" i="1"/>
  <c r="S1854" i="1"/>
  <c r="R1854" i="1"/>
  <c r="Q1854" i="1"/>
  <c r="P1854" i="1"/>
  <c r="Y1853" i="1"/>
  <c r="W1853" i="1"/>
  <c r="V1853" i="1"/>
  <c r="U1853" i="1"/>
  <c r="T1853" i="1"/>
  <c r="S1853" i="1"/>
  <c r="R1853" i="1"/>
  <c r="Q1853" i="1"/>
  <c r="P1853" i="1"/>
  <c r="Y1852" i="1"/>
  <c r="W1852" i="1"/>
  <c r="V1852" i="1"/>
  <c r="U1852" i="1"/>
  <c r="T1852" i="1"/>
  <c r="S1852" i="1"/>
  <c r="R1852" i="1"/>
  <c r="Q1852" i="1"/>
  <c r="P1852" i="1"/>
  <c r="Y1851" i="1"/>
  <c r="W1851" i="1"/>
  <c r="V1851" i="1"/>
  <c r="U1851" i="1"/>
  <c r="T1851" i="1"/>
  <c r="S1851" i="1"/>
  <c r="R1851" i="1"/>
  <c r="Q1851" i="1"/>
  <c r="P1851" i="1"/>
  <c r="Y1850" i="1"/>
  <c r="W1850" i="1"/>
  <c r="V1850" i="1"/>
  <c r="U1850" i="1"/>
  <c r="T1850" i="1"/>
  <c r="S1850" i="1"/>
  <c r="R1850" i="1"/>
  <c r="Q1850" i="1"/>
  <c r="P1850" i="1"/>
  <c r="Y1849" i="1"/>
  <c r="W1849" i="1"/>
  <c r="V1849" i="1"/>
  <c r="U1849" i="1"/>
  <c r="T1849" i="1"/>
  <c r="S1849" i="1"/>
  <c r="R1849" i="1"/>
  <c r="Q1849" i="1"/>
  <c r="P1849" i="1"/>
  <c r="Y1848" i="1"/>
  <c r="W1848" i="1"/>
  <c r="V1848" i="1"/>
  <c r="U1848" i="1"/>
  <c r="T1848" i="1"/>
  <c r="S1848" i="1"/>
  <c r="R1848" i="1"/>
  <c r="Q1848" i="1"/>
  <c r="P1848" i="1"/>
  <c r="Y1847" i="1"/>
  <c r="W1847" i="1"/>
  <c r="V1847" i="1"/>
  <c r="U1847" i="1"/>
  <c r="T1847" i="1"/>
  <c r="S1847" i="1"/>
  <c r="R1847" i="1"/>
  <c r="Q1847" i="1"/>
  <c r="P1847" i="1"/>
  <c r="Y1846" i="1"/>
  <c r="W1846" i="1"/>
  <c r="V1846" i="1"/>
  <c r="U1846" i="1"/>
  <c r="T1846" i="1"/>
  <c r="S1846" i="1"/>
  <c r="R1846" i="1"/>
  <c r="Q1846" i="1"/>
  <c r="P1846" i="1"/>
  <c r="Y1845" i="1"/>
  <c r="W1845" i="1"/>
  <c r="V1845" i="1"/>
  <c r="U1845" i="1"/>
  <c r="T1845" i="1"/>
  <c r="S1845" i="1"/>
  <c r="R1845" i="1"/>
  <c r="Q1845" i="1"/>
  <c r="P1845" i="1"/>
  <c r="Y1844" i="1"/>
  <c r="W1844" i="1"/>
  <c r="V1844" i="1"/>
  <c r="U1844" i="1"/>
  <c r="T1844" i="1"/>
  <c r="S1844" i="1"/>
  <c r="R1844" i="1"/>
  <c r="Q1844" i="1"/>
  <c r="P1844" i="1"/>
  <c r="Y1843" i="1"/>
  <c r="W1843" i="1"/>
  <c r="V1843" i="1"/>
  <c r="U1843" i="1"/>
  <c r="T1843" i="1"/>
  <c r="S1843" i="1"/>
  <c r="R1843" i="1"/>
  <c r="Q1843" i="1"/>
  <c r="P1843" i="1"/>
  <c r="Y1842" i="1"/>
  <c r="W1842" i="1"/>
  <c r="V1842" i="1"/>
  <c r="U1842" i="1"/>
  <c r="T1842" i="1"/>
  <c r="S1842" i="1"/>
  <c r="R1842" i="1"/>
  <c r="Q1842" i="1"/>
  <c r="P1842" i="1"/>
  <c r="Y1841" i="1"/>
  <c r="W1841" i="1"/>
  <c r="V1841" i="1"/>
  <c r="U1841" i="1"/>
  <c r="T1841" i="1"/>
  <c r="S1841" i="1"/>
  <c r="R1841" i="1"/>
  <c r="Q1841" i="1"/>
  <c r="P1841" i="1"/>
  <c r="Y1840" i="1"/>
  <c r="W1840" i="1"/>
  <c r="V1840" i="1"/>
  <c r="U1840" i="1"/>
  <c r="T1840" i="1"/>
  <c r="S1840" i="1"/>
  <c r="R1840" i="1"/>
  <c r="Q1840" i="1"/>
  <c r="P1840" i="1"/>
  <c r="Y1839" i="1"/>
  <c r="W1839" i="1"/>
  <c r="V1839" i="1"/>
  <c r="U1839" i="1"/>
  <c r="T1839" i="1"/>
  <c r="S1839" i="1"/>
  <c r="R1839" i="1"/>
  <c r="Q1839" i="1"/>
  <c r="P1839" i="1"/>
  <c r="Y1838" i="1"/>
  <c r="W1838" i="1"/>
  <c r="V1838" i="1"/>
  <c r="U1838" i="1"/>
  <c r="T1838" i="1"/>
  <c r="S1838" i="1"/>
  <c r="R1838" i="1"/>
  <c r="Q1838" i="1"/>
  <c r="P1838" i="1"/>
  <c r="Y1837" i="1"/>
  <c r="W1837" i="1"/>
  <c r="V1837" i="1"/>
  <c r="U1837" i="1"/>
  <c r="T1837" i="1"/>
  <c r="S1837" i="1"/>
  <c r="R1837" i="1"/>
  <c r="Q1837" i="1"/>
  <c r="P1837" i="1"/>
  <c r="Y1836" i="1"/>
  <c r="W1836" i="1"/>
  <c r="V1836" i="1"/>
  <c r="U1836" i="1"/>
  <c r="T1836" i="1"/>
  <c r="S1836" i="1"/>
  <c r="R1836" i="1"/>
  <c r="Q1836" i="1"/>
  <c r="P1836" i="1"/>
  <c r="Y1835" i="1"/>
  <c r="W1835" i="1"/>
  <c r="V1835" i="1"/>
  <c r="U1835" i="1"/>
  <c r="T1835" i="1"/>
  <c r="S1835" i="1"/>
  <c r="R1835" i="1"/>
  <c r="Q1835" i="1"/>
  <c r="P1835" i="1"/>
  <c r="Y1834" i="1"/>
  <c r="W1834" i="1"/>
  <c r="V1834" i="1"/>
  <c r="U1834" i="1"/>
  <c r="T1834" i="1"/>
  <c r="S1834" i="1"/>
  <c r="R1834" i="1"/>
  <c r="Q1834" i="1"/>
  <c r="P1834" i="1"/>
  <c r="Y1833" i="1"/>
  <c r="W1833" i="1"/>
  <c r="V1833" i="1"/>
  <c r="U1833" i="1"/>
  <c r="T1833" i="1"/>
  <c r="S1833" i="1"/>
  <c r="R1833" i="1"/>
  <c r="Q1833" i="1"/>
  <c r="P1833" i="1"/>
  <c r="Y1832" i="1"/>
  <c r="W1832" i="1"/>
  <c r="V1832" i="1"/>
  <c r="U1832" i="1"/>
  <c r="T1832" i="1"/>
  <c r="S1832" i="1"/>
  <c r="R1832" i="1"/>
  <c r="Q1832" i="1"/>
  <c r="P1832" i="1"/>
  <c r="Y1831" i="1"/>
  <c r="W1831" i="1"/>
  <c r="V1831" i="1"/>
  <c r="U1831" i="1"/>
  <c r="T1831" i="1"/>
  <c r="S1831" i="1"/>
  <c r="R1831" i="1"/>
  <c r="Q1831" i="1"/>
  <c r="P1831" i="1"/>
  <c r="Y1830" i="1"/>
  <c r="W1830" i="1"/>
  <c r="V1830" i="1"/>
  <c r="U1830" i="1"/>
  <c r="T1830" i="1"/>
  <c r="S1830" i="1"/>
  <c r="R1830" i="1"/>
  <c r="Q1830" i="1"/>
  <c r="P1830" i="1"/>
  <c r="Y1829" i="1"/>
  <c r="W1829" i="1"/>
  <c r="V1829" i="1"/>
  <c r="U1829" i="1"/>
  <c r="T1829" i="1"/>
  <c r="S1829" i="1"/>
  <c r="R1829" i="1"/>
  <c r="Q1829" i="1"/>
  <c r="P1829" i="1"/>
  <c r="Y1828" i="1"/>
  <c r="W1828" i="1"/>
  <c r="V1828" i="1"/>
  <c r="U1828" i="1"/>
  <c r="T1828" i="1"/>
  <c r="S1828" i="1"/>
  <c r="R1828" i="1"/>
  <c r="Q1828" i="1"/>
  <c r="P1828" i="1"/>
  <c r="Y1827" i="1"/>
  <c r="W1827" i="1"/>
  <c r="V1827" i="1"/>
  <c r="U1827" i="1"/>
  <c r="T1827" i="1"/>
  <c r="S1827" i="1"/>
  <c r="R1827" i="1"/>
  <c r="Q1827" i="1"/>
  <c r="P1827" i="1"/>
  <c r="Y1826" i="1"/>
  <c r="W1826" i="1"/>
  <c r="V1826" i="1"/>
  <c r="U1826" i="1"/>
  <c r="T1826" i="1"/>
  <c r="S1826" i="1"/>
  <c r="R1826" i="1"/>
  <c r="Q1826" i="1"/>
  <c r="P1826" i="1"/>
  <c r="Y1825" i="1"/>
  <c r="W1825" i="1"/>
  <c r="V1825" i="1"/>
  <c r="U1825" i="1"/>
  <c r="T1825" i="1"/>
  <c r="S1825" i="1"/>
  <c r="R1825" i="1"/>
  <c r="Q1825" i="1"/>
  <c r="P1825" i="1"/>
  <c r="Y1824" i="1"/>
  <c r="W1824" i="1"/>
  <c r="V1824" i="1"/>
  <c r="U1824" i="1"/>
  <c r="T1824" i="1"/>
  <c r="S1824" i="1"/>
  <c r="R1824" i="1"/>
  <c r="Q1824" i="1"/>
  <c r="P1824" i="1"/>
  <c r="Y1823" i="1"/>
  <c r="W1823" i="1"/>
  <c r="V1823" i="1"/>
  <c r="U1823" i="1"/>
  <c r="T1823" i="1"/>
  <c r="S1823" i="1"/>
  <c r="R1823" i="1"/>
  <c r="Q1823" i="1"/>
  <c r="P1823" i="1"/>
  <c r="Y1822" i="1"/>
  <c r="W1822" i="1"/>
  <c r="V1822" i="1"/>
  <c r="U1822" i="1"/>
  <c r="T1822" i="1"/>
  <c r="S1822" i="1"/>
  <c r="R1822" i="1"/>
  <c r="Q1822" i="1"/>
  <c r="P1822" i="1"/>
  <c r="Y1821" i="1"/>
  <c r="W1821" i="1"/>
  <c r="V1821" i="1"/>
  <c r="U1821" i="1"/>
  <c r="T1821" i="1"/>
  <c r="S1821" i="1"/>
  <c r="R1821" i="1"/>
  <c r="Q1821" i="1"/>
  <c r="P1821" i="1"/>
  <c r="Y1820" i="1"/>
  <c r="W1820" i="1"/>
  <c r="V1820" i="1"/>
  <c r="U1820" i="1"/>
  <c r="T1820" i="1"/>
  <c r="S1820" i="1"/>
  <c r="R1820" i="1"/>
  <c r="Q1820" i="1"/>
  <c r="P1820" i="1"/>
  <c r="Y1819" i="1"/>
  <c r="W1819" i="1"/>
  <c r="V1819" i="1"/>
  <c r="U1819" i="1"/>
  <c r="T1819" i="1"/>
  <c r="S1819" i="1"/>
  <c r="R1819" i="1"/>
  <c r="Q1819" i="1"/>
  <c r="P1819" i="1"/>
  <c r="Y1818" i="1"/>
  <c r="W1818" i="1"/>
  <c r="V1818" i="1"/>
  <c r="U1818" i="1"/>
  <c r="T1818" i="1"/>
  <c r="S1818" i="1"/>
  <c r="R1818" i="1"/>
  <c r="Q1818" i="1"/>
  <c r="P1818" i="1"/>
  <c r="Y1817" i="1"/>
  <c r="W1817" i="1"/>
  <c r="V1817" i="1"/>
  <c r="U1817" i="1"/>
  <c r="T1817" i="1"/>
  <c r="S1817" i="1"/>
  <c r="R1817" i="1"/>
  <c r="Q1817" i="1"/>
  <c r="P1817" i="1"/>
  <c r="Y1816" i="1"/>
  <c r="W1816" i="1"/>
  <c r="V1816" i="1"/>
  <c r="U1816" i="1"/>
  <c r="T1816" i="1"/>
  <c r="S1816" i="1"/>
  <c r="R1816" i="1"/>
  <c r="Q1816" i="1"/>
  <c r="P1816" i="1"/>
  <c r="Y1815" i="1"/>
  <c r="W1815" i="1"/>
  <c r="V1815" i="1"/>
  <c r="U1815" i="1"/>
  <c r="T1815" i="1"/>
  <c r="S1815" i="1"/>
  <c r="R1815" i="1"/>
  <c r="Q1815" i="1"/>
  <c r="P1815" i="1"/>
  <c r="Y1814" i="1"/>
  <c r="W1814" i="1"/>
  <c r="V1814" i="1"/>
  <c r="U1814" i="1"/>
  <c r="T1814" i="1"/>
  <c r="S1814" i="1"/>
  <c r="R1814" i="1"/>
  <c r="Q1814" i="1"/>
  <c r="P1814" i="1"/>
  <c r="Y1813" i="1"/>
  <c r="W1813" i="1"/>
  <c r="V1813" i="1"/>
  <c r="U1813" i="1"/>
  <c r="T1813" i="1"/>
  <c r="S1813" i="1"/>
  <c r="R1813" i="1"/>
  <c r="Q1813" i="1"/>
  <c r="P1813" i="1"/>
  <c r="Y1812" i="1"/>
  <c r="W1812" i="1"/>
  <c r="V1812" i="1"/>
  <c r="U1812" i="1"/>
  <c r="T1812" i="1"/>
  <c r="S1812" i="1"/>
  <c r="R1812" i="1"/>
  <c r="Q1812" i="1"/>
  <c r="P1812" i="1"/>
  <c r="Y1811" i="1"/>
  <c r="W1811" i="1"/>
  <c r="V1811" i="1"/>
  <c r="U1811" i="1"/>
  <c r="T1811" i="1"/>
  <c r="S1811" i="1"/>
  <c r="R1811" i="1"/>
  <c r="Q1811" i="1"/>
  <c r="P1811" i="1"/>
  <c r="Y1810" i="1"/>
  <c r="W1810" i="1"/>
  <c r="V1810" i="1"/>
  <c r="U1810" i="1"/>
  <c r="T1810" i="1"/>
  <c r="S1810" i="1"/>
  <c r="R1810" i="1"/>
  <c r="Q1810" i="1"/>
  <c r="P1810" i="1"/>
  <c r="Y1809" i="1"/>
  <c r="W1809" i="1"/>
  <c r="V1809" i="1"/>
  <c r="U1809" i="1"/>
  <c r="T1809" i="1"/>
  <c r="S1809" i="1"/>
  <c r="R1809" i="1"/>
  <c r="Q1809" i="1"/>
  <c r="P1809" i="1"/>
  <c r="Y1808" i="1"/>
  <c r="W1808" i="1"/>
  <c r="V1808" i="1"/>
  <c r="U1808" i="1"/>
  <c r="T1808" i="1"/>
  <c r="S1808" i="1"/>
  <c r="R1808" i="1"/>
  <c r="Q1808" i="1"/>
  <c r="P1808" i="1"/>
  <c r="Y1807" i="1"/>
  <c r="W1807" i="1"/>
  <c r="V1807" i="1"/>
  <c r="U1807" i="1"/>
  <c r="T1807" i="1"/>
  <c r="S1807" i="1"/>
  <c r="R1807" i="1"/>
  <c r="Q1807" i="1"/>
  <c r="P1807" i="1"/>
  <c r="Y1806" i="1"/>
  <c r="W1806" i="1"/>
  <c r="V1806" i="1"/>
  <c r="U1806" i="1"/>
  <c r="T1806" i="1"/>
  <c r="S1806" i="1"/>
  <c r="R1806" i="1"/>
  <c r="Q1806" i="1"/>
  <c r="P1806" i="1"/>
  <c r="Y1805" i="1"/>
  <c r="W1805" i="1"/>
  <c r="V1805" i="1"/>
  <c r="U1805" i="1"/>
  <c r="T1805" i="1"/>
  <c r="S1805" i="1"/>
  <c r="R1805" i="1"/>
  <c r="Q1805" i="1"/>
  <c r="P1805" i="1"/>
  <c r="Y1804" i="1"/>
  <c r="W1804" i="1"/>
  <c r="V1804" i="1"/>
  <c r="U1804" i="1"/>
  <c r="T1804" i="1"/>
  <c r="S1804" i="1"/>
  <c r="R1804" i="1"/>
  <c r="Q1804" i="1"/>
  <c r="P1804" i="1"/>
  <c r="Y1803" i="1"/>
  <c r="W1803" i="1"/>
  <c r="V1803" i="1"/>
  <c r="U1803" i="1"/>
  <c r="T1803" i="1"/>
  <c r="S1803" i="1"/>
  <c r="R1803" i="1"/>
  <c r="Q1803" i="1"/>
  <c r="P1803" i="1"/>
  <c r="Y1802" i="1"/>
  <c r="W1802" i="1"/>
  <c r="V1802" i="1"/>
  <c r="U1802" i="1"/>
  <c r="T1802" i="1"/>
  <c r="S1802" i="1"/>
  <c r="R1802" i="1"/>
  <c r="Q1802" i="1"/>
  <c r="P1802" i="1"/>
  <c r="Y1801" i="1"/>
  <c r="W1801" i="1"/>
  <c r="V1801" i="1"/>
  <c r="U1801" i="1"/>
  <c r="T1801" i="1"/>
  <c r="S1801" i="1"/>
  <c r="R1801" i="1"/>
  <c r="Q1801" i="1"/>
  <c r="P1801" i="1"/>
  <c r="Y1800" i="1"/>
  <c r="W1800" i="1"/>
  <c r="V1800" i="1"/>
  <c r="U1800" i="1"/>
  <c r="T1800" i="1"/>
  <c r="S1800" i="1"/>
  <c r="R1800" i="1"/>
  <c r="Q1800" i="1"/>
  <c r="P1800" i="1"/>
  <c r="Y1799" i="1"/>
  <c r="W1799" i="1"/>
  <c r="V1799" i="1"/>
  <c r="U1799" i="1"/>
  <c r="T1799" i="1"/>
  <c r="S1799" i="1"/>
  <c r="R1799" i="1"/>
  <c r="Q1799" i="1"/>
  <c r="P1799" i="1"/>
  <c r="Y1798" i="1"/>
  <c r="W1798" i="1"/>
  <c r="V1798" i="1"/>
  <c r="U1798" i="1"/>
  <c r="T1798" i="1"/>
  <c r="S1798" i="1"/>
  <c r="R1798" i="1"/>
  <c r="Q1798" i="1"/>
  <c r="P1798" i="1"/>
  <c r="Y1797" i="1"/>
  <c r="W1797" i="1"/>
  <c r="V1797" i="1"/>
  <c r="U1797" i="1"/>
  <c r="T1797" i="1"/>
  <c r="S1797" i="1"/>
  <c r="R1797" i="1"/>
  <c r="Q1797" i="1"/>
  <c r="P1797" i="1"/>
  <c r="Y1796" i="1"/>
  <c r="W1796" i="1"/>
  <c r="V1796" i="1"/>
  <c r="U1796" i="1"/>
  <c r="T1796" i="1"/>
  <c r="S1796" i="1"/>
  <c r="R1796" i="1"/>
  <c r="Q1796" i="1"/>
  <c r="P1796" i="1"/>
  <c r="Y1795" i="1"/>
  <c r="W1795" i="1"/>
  <c r="V1795" i="1"/>
  <c r="U1795" i="1"/>
  <c r="T1795" i="1"/>
  <c r="S1795" i="1"/>
  <c r="R1795" i="1"/>
  <c r="Q1795" i="1"/>
  <c r="P1795" i="1"/>
  <c r="Y1794" i="1"/>
  <c r="W1794" i="1"/>
  <c r="V1794" i="1"/>
  <c r="U1794" i="1"/>
  <c r="T1794" i="1"/>
  <c r="S1794" i="1"/>
  <c r="R1794" i="1"/>
  <c r="Q1794" i="1"/>
  <c r="P1794" i="1"/>
  <c r="Y1793" i="1"/>
  <c r="W1793" i="1"/>
  <c r="V1793" i="1"/>
  <c r="U1793" i="1"/>
  <c r="T1793" i="1"/>
  <c r="S1793" i="1"/>
  <c r="R1793" i="1"/>
  <c r="Q1793" i="1"/>
  <c r="P1793" i="1"/>
  <c r="Y1792" i="1"/>
  <c r="W1792" i="1"/>
  <c r="V1792" i="1"/>
  <c r="U1792" i="1"/>
  <c r="T1792" i="1"/>
  <c r="S1792" i="1"/>
  <c r="R1792" i="1"/>
  <c r="Q1792" i="1"/>
  <c r="P1792" i="1"/>
  <c r="Y1791" i="1"/>
  <c r="W1791" i="1"/>
  <c r="V1791" i="1"/>
  <c r="U1791" i="1"/>
  <c r="T1791" i="1"/>
  <c r="S1791" i="1"/>
  <c r="R1791" i="1"/>
  <c r="Q1791" i="1"/>
  <c r="P1791" i="1"/>
  <c r="Y1790" i="1"/>
  <c r="W1790" i="1"/>
  <c r="V1790" i="1"/>
  <c r="U1790" i="1"/>
  <c r="T1790" i="1"/>
  <c r="S1790" i="1"/>
  <c r="R1790" i="1"/>
  <c r="Q1790" i="1"/>
  <c r="P1790" i="1"/>
  <c r="Y1789" i="1"/>
  <c r="W1789" i="1"/>
  <c r="V1789" i="1"/>
  <c r="U1789" i="1"/>
  <c r="T1789" i="1"/>
  <c r="S1789" i="1"/>
  <c r="R1789" i="1"/>
  <c r="Q1789" i="1"/>
  <c r="P1789" i="1"/>
  <c r="Y1788" i="1"/>
  <c r="W1788" i="1"/>
  <c r="V1788" i="1"/>
  <c r="U1788" i="1"/>
  <c r="T1788" i="1"/>
  <c r="S1788" i="1"/>
  <c r="R1788" i="1"/>
  <c r="Q1788" i="1"/>
  <c r="P1788" i="1"/>
  <c r="Y1787" i="1"/>
  <c r="W1787" i="1"/>
  <c r="V1787" i="1"/>
  <c r="U1787" i="1"/>
  <c r="T1787" i="1"/>
  <c r="S1787" i="1"/>
  <c r="R1787" i="1"/>
  <c r="Q1787" i="1"/>
  <c r="P1787" i="1"/>
  <c r="Y1786" i="1"/>
  <c r="W1786" i="1"/>
  <c r="V1786" i="1"/>
  <c r="U1786" i="1"/>
  <c r="T1786" i="1"/>
  <c r="S1786" i="1"/>
  <c r="R1786" i="1"/>
  <c r="Q1786" i="1"/>
  <c r="P1786" i="1"/>
  <c r="Y1785" i="1"/>
  <c r="W1785" i="1"/>
  <c r="V1785" i="1"/>
  <c r="U1785" i="1"/>
  <c r="T1785" i="1"/>
  <c r="S1785" i="1"/>
  <c r="R1785" i="1"/>
  <c r="Q1785" i="1"/>
  <c r="P1785" i="1"/>
  <c r="Y1784" i="1"/>
  <c r="W1784" i="1"/>
  <c r="V1784" i="1"/>
  <c r="U1784" i="1"/>
  <c r="T1784" i="1"/>
  <c r="S1784" i="1"/>
  <c r="R1784" i="1"/>
  <c r="Q1784" i="1"/>
  <c r="P1784" i="1"/>
  <c r="Y1783" i="1"/>
  <c r="W1783" i="1"/>
  <c r="V1783" i="1"/>
  <c r="U1783" i="1"/>
  <c r="T1783" i="1"/>
  <c r="S1783" i="1"/>
  <c r="R1783" i="1"/>
  <c r="Q1783" i="1"/>
  <c r="P1783" i="1"/>
  <c r="Y1782" i="1"/>
  <c r="W1782" i="1"/>
  <c r="V1782" i="1"/>
  <c r="U1782" i="1"/>
  <c r="T1782" i="1"/>
  <c r="S1782" i="1"/>
  <c r="R1782" i="1"/>
  <c r="Q1782" i="1"/>
  <c r="P1782" i="1"/>
  <c r="Y1781" i="1"/>
  <c r="W1781" i="1"/>
  <c r="V1781" i="1"/>
  <c r="U1781" i="1"/>
  <c r="T1781" i="1"/>
  <c r="S1781" i="1"/>
  <c r="R1781" i="1"/>
  <c r="Q1781" i="1"/>
  <c r="P1781" i="1"/>
  <c r="Y1780" i="1"/>
  <c r="W1780" i="1"/>
  <c r="V1780" i="1"/>
  <c r="U1780" i="1"/>
  <c r="T1780" i="1"/>
  <c r="S1780" i="1"/>
  <c r="R1780" i="1"/>
  <c r="Q1780" i="1"/>
  <c r="P1780" i="1"/>
  <c r="Y1779" i="1"/>
  <c r="W1779" i="1"/>
  <c r="V1779" i="1"/>
  <c r="U1779" i="1"/>
  <c r="T1779" i="1"/>
  <c r="S1779" i="1"/>
  <c r="R1779" i="1"/>
  <c r="Q1779" i="1"/>
  <c r="P1779" i="1"/>
  <c r="Y1778" i="1"/>
  <c r="W1778" i="1"/>
  <c r="V1778" i="1"/>
  <c r="U1778" i="1"/>
  <c r="T1778" i="1"/>
  <c r="S1778" i="1"/>
  <c r="R1778" i="1"/>
  <c r="Q1778" i="1"/>
  <c r="P1778" i="1"/>
  <c r="Y1777" i="1"/>
  <c r="W1777" i="1"/>
  <c r="V1777" i="1"/>
  <c r="U1777" i="1"/>
  <c r="T1777" i="1"/>
  <c r="S1777" i="1"/>
  <c r="R1777" i="1"/>
  <c r="Q1777" i="1"/>
  <c r="P1777" i="1"/>
  <c r="Y1776" i="1"/>
  <c r="W1776" i="1"/>
  <c r="V1776" i="1"/>
  <c r="U1776" i="1"/>
  <c r="T1776" i="1"/>
  <c r="S1776" i="1"/>
  <c r="R1776" i="1"/>
  <c r="Q1776" i="1"/>
  <c r="P1776" i="1"/>
  <c r="Y1775" i="1"/>
  <c r="W1775" i="1"/>
  <c r="V1775" i="1"/>
  <c r="U1775" i="1"/>
  <c r="T1775" i="1"/>
  <c r="S1775" i="1"/>
  <c r="R1775" i="1"/>
  <c r="Q1775" i="1"/>
  <c r="P1775" i="1"/>
  <c r="Y1774" i="1"/>
  <c r="W1774" i="1"/>
  <c r="V1774" i="1"/>
  <c r="U1774" i="1"/>
  <c r="T1774" i="1"/>
  <c r="S1774" i="1"/>
  <c r="R1774" i="1"/>
  <c r="Q1774" i="1"/>
  <c r="P1774" i="1"/>
  <c r="Y1773" i="1"/>
  <c r="W1773" i="1"/>
  <c r="V1773" i="1"/>
  <c r="U1773" i="1"/>
  <c r="T1773" i="1"/>
  <c r="S1773" i="1"/>
  <c r="R1773" i="1"/>
  <c r="Q1773" i="1"/>
  <c r="P1773" i="1"/>
  <c r="Y1772" i="1"/>
  <c r="W1772" i="1"/>
  <c r="V1772" i="1"/>
  <c r="U1772" i="1"/>
  <c r="T1772" i="1"/>
  <c r="S1772" i="1"/>
  <c r="R1772" i="1"/>
  <c r="Q1772" i="1"/>
  <c r="P1772" i="1"/>
  <c r="Y1771" i="1"/>
  <c r="W1771" i="1"/>
  <c r="V1771" i="1"/>
  <c r="U1771" i="1"/>
  <c r="T1771" i="1"/>
  <c r="S1771" i="1"/>
  <c r="R1771" i="1"/>
  <c r="Q1771" i="1"/>
  <c r="P1771" i="1"/>
  <c r="Y1770" i="1"/>
  <c r="W1770" i="1"/>
  <c r="V1770" i="1"/>
  <c r="U1770" i="1"/>
  <c r="T1770" i="1"/>
  <c r="S1770" i="1"/>
  <c r="R1770" i="1"/>
  <c r="Q1770" i="1"/>
  <c r="P1770" i="1"/>
  <c r="Y1769" i="1"/>
  <c r="W1769" i="1"/>
  <c r="V1769" i="1"/>
  <c r="U1769" i="1"/>
  <c r="T1769" i="1"/>
  <c r="S1769" i="1"/>
  <c r="R1769" i="1"/>
  <c r="Q1769" i="1"/>
  <c r="P1769" i="1"/>
  <c r="Y1768" i="1"/>
  <c r="W1768" i="1"/>
  <c r="V1768" i="1"/>
  <c r="U1768" i="1"/>
  <c r="T1768" i="1"/>
  <c r="S1768" i="1"/>
  <c r="R1768" i="1"/>
  <c r="Q1768" i="1"/>
  <c r="P1768" i="1"/>
  <c r="Y1767" i="1"/>
  <c r="W1767" i="1"/>
  <c r="V1767" i="1"/>
  <c r="U1767" i="1"/>
  <c r="T1767" i="1"/>
  <c r="S1767" i="1"/>
  <c r="R1767" i="1"/>
  <c r="Q1767" i="1"/>
  <c r="P1767" i="1"/>
  <c r="Y1766" i="1"/>
  <c r="W1766" i="1"/>
  <c r="V1766" i="1"/>
  <c r="U1766" i="1"/>
  <c r="T1766" i="1"/>
  <c r="S1766" i="1"/>
  <c r="R1766" i="1"/>
  <c r="Q1766" i="1"/>
  <c r="P1766" i="1"/>
  <c r="Y1765" i="1"/>
  <c r="W1765" i="1"/>
  <c r="V1765" i="1"/>
  <c r="U1765" i="1"/>
  <c r="T1765" i="1"/>
  <c r="S1765" i="1"/>
  <c r="R1765" i="1"/>
  <c r="Q1765" i="1"/>
  <c r="P1765" i="1"/>
  <c r="Y1764" i="1"/>
  <c r="W1764" i="1"/>
  <c r="V1764" i="1"/>
  <c r="U1764" i="1"/>
  <c r="T1764" i="1"/>
  <c r="S1764" i="1"/>
  <c r="R1764" i="1"/>
  <c r="Q1764" i="1"/>
  <c r="P1764" i="1"/>
  <c r="Y1763" i="1"/>
  <c r="W1763" i="1"/>
  <c r="V1763" i="1"/>
  <c r="U1763" i="1"/>
  <c r="T1763" i="1"/>
  <c r="S1763" i="1"/>
  <c r="R1763" i="1"/>
  <c r="Q1763" i="1"/>
  <c r="P1763" i="1"/>
  <c r="Y1762" i="1"/>
  <c r="W1762" i="1"/>
  <c r="V1762" i="1"/>
  <c r="U1762" i="1"/>
  <c r="T1762" i="1"/>
  <c r="S1762" i="1"/>
  <c r="R1762" i="1"/>
  <c r="Q1762" i="1"/>
  <c r="P1762" i="1"/>
  <c r="Y1761" i="1"/>
  <c r="W1761" i="1"/>
  <c r="V1761" i="1"/>
  <c r="U1761" i="1"/>
  <c r="T1761" i="1"/>
  <c r="S1761" i="1"/>
  <c r="R1761" i="1"/>
  <c r="Q1761" i="1"/>
  <c r="P1761" i="1"/>
  <c r="Y1760" i="1"/>
  <c r="W1760" i="1"/>
  <c r="V1760" i="1"/>
  <c r="U1760" i="1"/>
  <c r="T1760" i="1"/>
  <c r="S1760" i="1"/>
  <c r="R1760" i="1"/>
  <c r="Q1760" i="1"/>
  <c r="P1760" i="1"/>
  <c r="Y1759" i="1"/>
  <c r="W1759" i="1"/>
  <c r="V1759" i="1"/>
  <c r="U1759" i="1"/>
  <c r="T1759" i="1"/>
  <c r="S1759" i="1"/>
  <c r="R1759" i="1"/>
  <c r="Q1759" i="1"/>
  <c r="P1759" i="1"/>
  <c r="Y1758" i="1"/>
  <c r="W1758" i="1"/>
  <c r="V1758" i="1"/>
  <c r="U1758" i="1"/>
  <c r="T1758" i="1"/>
  <c r="S1758" i="1"/>
  <c r="R1758" i="1"/>
  <c r="Q1758" i="1"/>
  <c r="P1758" i="1"/>
  <c r="Y1757" i="1"/>
  <c r="W1757" i="1"/>
  <c r="V1757" i="1"/>
  <c r="U1757" i="1"/>
  <c r="T1757" i="1"/>
  <c r="S1757" i="1"/>
  <c r="R1757" i="1"/>
  <c r="Q1757" i="1"/>
  <c r="P1757" i="1"/>
  <c r="Y1756" i="1"/>
  <c r="W1756" i="1"/>
  <c r="V1756" i="1"/>
  <c r="U1756" i="1"/>
  <c r="T1756" i="1"/>
  <c r="S1756" i="1"/>
  <c r="R1756" i="1"/>
  <c r="Q1756" i="1"/>
  <c r="P1756" i="1"/>
  <c r="Y1755" i="1"/>
  <c r="W1755" i="1"/>
  <c r="V1755" i="1"/>
  <c r="U1755" i="1"/>
  <c r="T1755" i="1"/>
  <c r="S1755" i="1"/>
  <c r="R1755" i="1"/>
  <c r="Q1755" i="1"/>
  <c r="P1755" i="1"/>
  <c r="Y1754" i="1"/>
  <c r="W1754" i="1"/>
  <c r="V1754" i="1"/>
  <c r="U1754" i="1"/>
  <c r="T1754" i="1"/>
  <c r="S1754" i="1"/>
  <c r="R1754" i="1"/>
  <c r="Q1754" i="1"/>
  <c r="P1754" i="1"/>
  <c r="Y1753" i="1"/>
  <c r="W1753" i="1"/>
  <c r="V1753" i="1"/>
  <c r="U1753" i="1"/>
  <c r="T1753" i="1"/>
  <c r="S1753" i="1"/>
  <c r="R1753" i="1"/>
  <c r="Q1753" i="1"/>
  <c r="P1753" i="1"/>
  <c r="Y1752" i="1"/>
  <c r="W1752" i="1"/>
  <c r="V1752" i="1"/>
  <c r="U1752" i="1"/>
  <c r="T1752" i="1"/>
  <c r="S1752" i="1"/>
  <c r="R1752" i="1"/>
  <c r="Q1752" i="1"/>
  <c r="P1752" i="1"/>
  <c r="Y1751" i="1"/>
  <c r="W1751" i="1"/>
  <c r="V1751" i="1"/>
  <c r="U1751" i="1"/>
  <c r="T1751" i="1"/>
  <c r="S1751" i="1"/>
  <c r="R1751" i="1"/>
  <c r="Q1751" i="1"/>
  <c r="P1751" i="1"/>
  <c r="Y1750" i="1"/>
  <c r="W1750" i="1"/>
  <c r="V1750" i="1"/>
  <c r="U1750" i="1"/>
  <c r="T1750" i="1"/>
  <c r="S1750" i="1"/>
  <c r="R1750" i="1"/>
  <c r="Q1750" i="1"/>
  <c r="P1750" i="1"/>
  <c r="Y1749" i="1"/>
  <c r="W1749" i="1"/>
  <c r="V1749" i="1"/>
  <c r="U1749" i="1"/>
  <c r="T1749" i="1"/>
  <c r="S1749" i="1"/>
  <c r="R1749" i="1"/>
  <c r="Q1749" i="1"/>
  <c r="P1749" i="1"/>
  <c r="Y1748" i="1"/>
  <c r="W1748" i="1"/>
  <c r="V1748" i="1"/>
  <c r="U1748" i="1"/>
  <c r="T1748" i="1"/>
  <c r="S1748" i="1"/>
  <c r="R1748" i="1"/>
  <c r="Q1748" i="1"/>
  <c r="P1748" i="1"/>
  <c r="Y1747" i="1"/>
  <c r="W1747" i="1"/>
  <c r="V1747" i="1"/>
  <c r="U1747" i="1"/>
  <c r="T1747" i="1"/>
  <c r="S1747" i="1"/>
  <c r="R1747" i="1"/>
  <c r="Q1747" i="1"/>
  <c r="P1747" i="1"/>
  <c r="Y1746" i="1"/>
  <c r="W1746" i="1"/>
  <c r="V1746" i="1"/>
  <c r="U1746" i="1"/>
  <c r="T1746" i="1"/>
  <c r="S1746" i="1"/>
  <c r="R1746" i="1"/>
  <c r="Q1746" i="1"/>
  <c r="P1746" i="1"/>
  <c r="Y1745" i="1"/>
  <c r="W1745" i="1"/>
  <c r="V1745" i="1"/>
  <c r="U1745" i="1"/>
  <c r="T1745" i="1"/>
  <c r="S1745" i="1"/>
  <c r="R1745" i="1"/>
  <c r="Q1745" i="1"/>
  <c r="P1745" i="1"/>
  <c r="Y1744" i="1"/>
  <c r="W1744" i="1"/>
  <c r="V1744" i="1"/>
  <c r="U1744" i="1"/>
  <c r="T1744" i="1"/>
  <c r="S1744" i="1"/>
  <c r="R1744" i="1"/>
  <c r="Q1744" i="1"/>
  <c r="P1744" i="1"/>
  <c r="Y1743" i="1"/>
  <c r="W1743" i="1"/>
  <c r="V1743" i="1"/>
  <c r="U1743" i="1"/>
  <c r="T1743" i="1"/>
  <c r="S1743" i="1"/>
  <c r="R1743" i="1"/>
  <c r="Q1743" i="1"/>
  <c r="P1743" i="1"/>
  <c r="Y1742" i="1"/>
  <c r="W1742" i="1"/>
  <c r="V1742" i="1"/>
  <c r="U1742" i="1"/>
  <c r="T1742" i="1"/>
  <c r="S1742" i="1"/>
  <c r="R1742" i="1"/>
  <c r="Q1742" i="1"/>
  <c r="P1742" i="1"/>
  <c r="Y1741" i="1"/>
  <c r="W1741" i="1"/>
  <c r="V1741" i="1"/>
  <c r="U1741" i="1"/>
  <c r="T1741" i="1"/>
  <c r="S1741" i="1"/>
  <c r="R1741" i="1"/>
  <c r="Q1741" i="1"/>
  <c r="P1741" i="1"/>
  <c r="Y1740" i="1"/>
  <c r="W1740" i="1"/>
  <c r="V1740" i="1"/>
  <c r="U1740" i="1"/>
  <c r="T1740" i="1"/>
  <c r="S1740" i="1"/>
  <c r="R1740" i="1"/>
  <c r="Q1740" i="1"/>
  <c r="P1740" i="1"/>
  <c r="Y1739" i="1"/>
  <c r="W1739" i="1"/>
  <c r="V1739" i="1"/>
  <c r="U1739" i="1"/>
  <c r="T1739" i="1"/>
  <c r="S1739" i="1"/>
  <c r="R1739" i="1"/>
  <c r="Q1739" i="1"/>
  <c r="P1739" i="1"/>
  <c r="Y1738" i="1"/>
  <c r="W1738" i="1"/>
  <c r="V1738" i="1"/>
  <c r="U1738" i="1"/>
  <c r="T1738" i="1"/>
  <c r="S1738" i="1"/>
  <c r="R1738" i="1"/>
  <c r="Q1738" i="1"/>
  <c r="P1738" i="1"/>
  <c r="Y1737" i="1"/>
  <c r="W1737" i="1"/>
  <c r="V1737" i="1"/>
  <c r="U1737" i="1"/>
  <c r="T1737" i="1"/>
  <c r="S1737" i="1"/>
  <c r="R1737" i="1"/>
  <c r="Q1737" i="1"/>
  <c r="P1737" i="1"/>
  <c r="Y1736" i="1"/>
  <c r="W1736" i="1"/>
  <c r="V1736" i="1"/>
  <c r="U1736" i="1"/>
  <c r="T1736" i="1"/>
  <c r="S1736" i="1"/>
  <c r="R1736" i="1"/>
  <c r="Q1736" i="1"/>
  <c r="P1736" i="1"/>
  <c r="Y1735" i="1"/>
  <c r="W1735" i="1"/>
  <c r="V1735" i="1"/>
  <c r="U1735" i="1"/>
  <c r="T1735" i="1"/>
  <c r="S1735" i="1"/>
  <c r="R1735" i="1"/>
  <c r="Q1735" i="1"/>
  <c r="P1735" i="1"/>
  <c r="Y1734" i="1"/>
  <c r="W1734" i="1"/>
  <c r="V1734" i="1"/>
  <c r="U1734" i="1"/>
  <c r="T1734" i="1"/>
  <c r="S1734" i="1"/>
  <c r="R1734" i="1"/>
  <c r="Q1734" i="1"/>
  <c r="P1734" i="1"/>
  <c r="Y1733" i="1"/>
  <c r="W1733" i="1"/>
  <c r="V1733" i="1"/>
  <c r="U1733" i="1"/>
  <c r="T1733" i="1"/>
  <c r="S1733" i="1"/>
  <c r="R1733" i="1"/>
  <c r="Q1733" i="1"/>
  <c r="P1733" i="1"/>
  <c r="Y1732" i="1"/>
  <c r="W1732" i="1"/>
  <c r="V1732" i="1"/>
  <c r="U1732" i="1"/>
  <c r="T1732" i="1"/>
  <c r="S1732" i="1"/>
  <c r="R1732" i="1"/>
  <c r="Q1732" i="1"/>
  <c r="P1732" i="1"/>
  <c r="Y1731" i="1"/>
  <c r="W1731" i="1"/>
  <c r="V1731" i="1"/>
  <c r="U1731" i="1"/>
  <c r="T1731" i="1"/>
  <c r="S1731" i="1"/>
  <c r="R1731" i="1"/>
  <c r="Q1731" i="1"/>
  <c r="P1731" i="1"/>
  <c r="Y1730" i="1"/>
  <c r="W1730" i="1"/>
  <c r="V1730" i="1"/>
  <c r="U1730" i="1"/>
  <c r="T1730" i="1"/>
  <c r="S1730" i="1"/>
  <c r="R1730" i="1"/>
  <c r="Q1730" i="1"/>
  <c r="P1730" i="1"/>
  <c r="Y1729" i="1"/>
  <c r="W1729" i="1"/>
  <c r="V1729" i="1"/>
  <c r="U1729" i="1"/>
  <c r="T1729" i="1"/>
  <c r="S1729" i="1"/>
  <c r="R1729" i="1"/>
  <c r="Q1729" i="1"/>
  <c r="P1729" i="1"/>
  <c r="Y1728" i="1"/>
  <c r="W1728" i="1"/>
  <c r="V1728" i="1"/>
  <c r="U1728" i="1"/>
  <c r="T1728" i="1"/>
  <c r="S1728" i="1"/>
  <c r="R1728" i="1"/>
  <c r="Q1728" i="1"/>
  <c r="P1728" i="1"/>
  <c r="Y1727" i="1"/>
  <c r="W1727" i="1"/>
  <c r="V1727" i="1"/>
  <c r="U1727" i="1"/>
  <c r="T1727" i="1"/>
  <c r="S1727" i="1"/>
  <c r="R1727" i="1"/>
  <c r="Q1727" i="1"/>
  <c r="P1727" i="1"/>
  <c r="Y1726" i="1"/>
  <c r="W1726" i="1"/>
  <c r="V1726" i="1"/>
  <c r="U1726" i="1"/>
  <c r="T1726" i="1"/>
  <c r="S1726" i="1"/>
  <c r="R1726" i="1"/>
  <c r="Q1726" i="1"/>
  <c r="P1726" i="1"/>
  <c r="Y1725" i="1"/>
  <c r="W1725" i="1"/>
  <c r="V1725" i="1"/>
  <c r="U1725" i="1"/>
  <c r="T1725" i="1"/>
  <c r="S1725" i="1"/>
  <c r="R1725" i="1"/>
  <c r="Q1725" i="1"/>
  <c r="P1725" i="1"/>
  <c r="Y1724" i="1"/>
  <c r="W1724" i="1"/>
  <c r="V1724" i="1"/>
  <c r="U1724" i="1"/>
  <c r="T1724" i="1"/>
  <c r="S1724" i="1"/>
  <c r="R1724" i="1"/>
  <c r="Q1724" i="1"/>
  <c r="P1724" i="1"/>
  <c r="Y1723" i="1"/>
  <c r="W1723" i="1"/>
  <c r="V1723" i="1"/>
  <c r="U1723" i="1"/>
  <c r="T1723" i="1"/>
  <c r="S1723" i="1"/>
  <c r="R1723" i="1"/>
  <c r="Q1723" i="1"/>
  <c r="P1723" i="1"/>
  <c r="Y1722" i="1"/>
  <c r="W1722" i="1"/>
  <c r="V1722" i="1"/>
  <c r="U1722" i="1"/>
  <c r="T1722" i="1"/>
  <c r="S1722" i="1"/>
  <c r="R1722" i="1"/>
  <c r="Q1722" i="1"/>
  <c r="P1722" i="1"/>
  <c r="Y1721" i="1"/>
  <c r="W1721" i="1"/>
  <c r="V1721" i="1"/>
  <c r="U1721" i="1"/>
  <c r="T1721" i="1"/>
  <c r="S1721" i="1"/>
  <c r="R1721" i="1"/>
  <c r="Q1721" i="1"/>
  <c r="P1721" i="1"/>
  <c r="Y1720" i="1"/>
  <c r="W1720" i="1"/>
  <c r="V1720" i="1"/>
  <c r="U1720" i="1"/>
  <c r="T1720" i="1"/>
  <c r="S1720" i="1"/>
  <c r="R1720" i="1"/>
  <c r="Q1720" i="1"/>
  <c r="P1720" i="1"/>
  <c r="Y1719" i="1"/>
  <c r="W1719" i="1"/>
  <c r="V1719" i="1"/>
  <c r="U1719" i="1"/>
  <c r="T1719" i="1"/>
  <c r="S1719" i="1"/>
  <c r="R1719" i="1"/>
  <c r="Q1719" i="1"/>
  <c r="P1719" i="1"/>
  <c r="Y1718" i="1"/>
  <c r="W1718" i="1"/>
  <c r="V1718" i="1"/>
  <c r="U1718" i="1"/>
  <c r="T1718" i="1"/>
  <c r="S1718" i="1"/>
  <c r="R1718" i="1"/>
  <c r="Q1718" i="1"/>
  <c r="P1718" i="1"/>
  <c r="Y1717" i="1"/>
  <c r="W1717" i="1"/>
  <c r="V1717" i="1"/>
  <c r="U1717" i="1"/>
  <c r="T1717" i="1"/>
  <c r="S1717" i="1"/>
  <c r="R1717" i="1"/>
  <c r="Q1717" i="1"/>
  <c r="P1717" i="1"/>
  <c r="Y1716" i="1"/>
  <c r="W1716" i="1"/>
  <c r="V1716" i="1"/>
  <c r="U1716" i="1"/>
  <c r="T1716" i="1"/>
  <c r="S1716" i="1"/>
  <c r="R1716" i="1"/>
  <c r="Q1716" i="1"/>
  <c r="P1716" i="1"/>
  <c r="Y1715" i="1"/>
  <c r="W1715" i="1"/>
  <c r="V1715" i="1"/>
  <c r="U1715" i="1"/>
  <c r="T1715" i="1"/>
  <c r="S1715" i="1"/>
  <c r="R1715" i="1"/>
  <c r="Q1715" i="1"/>
  <c r="P1715" i="1"/>
  <c r="Y1714" i="1"/>
  <c r="W1714" i="1"/>
  <c r="V1714" i="1"/>
  <c r="U1714" i="1"/>
  <c r="T1714" i="1"/>
  <c r="S1714" i="1"/>
  <c r="R1714" i="1"/>
  <c r="Q1714" i="1"/>
  <c r="P1714" i="1"/>
  <c r="Y1713" i="1"/>
  <c r="W1713" i="1"/>
  <c r="V1713" i="1"/>
  <c r="U1713" i="1"/>
  <c r="T1713" i="1"/>
  <c r="S1713" i="1"/>
  <c r="R1713" i="1"/>
  <c r="Q1713" i="1"/>
  <c r="P1713" i="1"/>
  <c r="Y1712" i="1"/>
  <c r="W1712" i="1"/>
  <c r="V1712" i="1"/>
  <c r="U1712" i="1"/>
  <c r="T1712" i="1"/>
  <c r="S1712" i="1"/>
  <c r="R1712" i="1"/>
  <c r="Q1712" i="1"/>
  <c r="P1712" i="1"/>
  <c r="Y1711" i="1"/>
  <c r="W1711" i="1"/>
  <c r="V1711" i="1"/>
  <c r="U1711" i="1"/>
  <c r="T1711" i="1"/>
  <c r="S1711" i="1"/>
  <c r="R1711" i="1"/>
  <c r="Q1711" i="1"/>
  <c r="P1711" i="1"/>
  <c r="Y1710" i="1"/>
  <c r="W1710" i="1"/>
  <c r="V1710" i="1"/>
  <c r="U1710" i="1"/>
  <c r="T1710" i="1"/>
  <c r="S1710" i="1"/>
  <c r="R1710" i="1"/>
  <c r="Q1710" i="1"/>
  <c r="P1710" i="1"/>
  <c r="Y1709" i="1"/>
  <c r="W1709" i="1"/>
  <c r="V1709" i="1"/>
  <c r="U1709" i="1"/>
  <c r="T1709" i="1"/>
  <c r="S1709" i="1"/>
  <c r="R1709" i="1"/>
  <c r="Q1709" i="1"/>
  <c r="P1709" i="1"/>
  <c r="Y1708" i="1"/>
  <c r="W1708" i="1"/>
  <c r="V1708" i="1"/>
  <c r="U1708" i="1"/>
  <c r="T1708" i="1"/>
  <c r="S1708" i="1"/>
  <c r="R1708" i="1"/>
  <c r="Q1708" i="1"/>
  <c r="P1708" i="1"/>
  <c r="Y1707" i="1"/>
  <c r="W1707" i="1"/>
  <c r="V1707" i="1"/>
  <c r="U1707" i="1"/>
  <c r="T1707" i="1"/>
  <c r="S1707" i="1"/>
  <c r="R1707" i="1"/>
  <c r="Q1707" i="1"/>
  <c r="P1707" i="1"/>
  <c r="Y1706" i="1"/>
  <c r="W1706" i="1"/>
  <c r="V1706" i="1"/>
  <c r="U1706" i="1"/>
  <c r="T1706" i="1"/>
  <c r="S1706" i="1"/>
  <c r="R1706" i="1"/>
  <c r="Q1706" i="1"/>
  <c r="P1706" i="1"/>
  <c r="Y1705" i="1"/>
  <c r="W1705" i="1"/>
  <c r="V1705" i="1"/>
  <c r="U1705" i="1"/>
  <c r="T1705" i="1"/>
  <c r="S1705" i="1"/>
  <c r="R1705" i="1"/>
  <c r="Q1705" i="1"/>
  <c r="P1705" i="1"/>
  <c r="Y1704" i="1"/>
  <c r="W1704" i="1"/>
  <c r="V1704" i="1"/>
  <c r="U1704" i="1"/>
  <c r="T1704" i="1"/>
  <c r="S1704" i="1"/>
  <c r="R1704" i="1"/>
  <c r="Q1704" i="1"/>
  <c r="P1704" i="1"/>
  <c r="Y1703" i="1"/>
  <c r="W1703" i="1"/>
  <c r="V1703" i="1"/>
  <c r="U1703" i="1"/>
  <c r="T1703" i="1"/>
  <c r="S1703" i="1"/>
  <c r="R1703" i="1"/>
  <c r="Q1703" i="1"/>
  <c r="P1703" i="1"/>
  <c r="Y1702" i="1"/>
  <c r="W1702" i="1"/>
  <c r="V1702" i="1"/>
  <c r="U1702" i="1"/>
  <c r="T1702" i="1"/>
  <c r="S1702" i="1"/>
  <c r="R1702" i="1"/>
  <c r="Q1702" i="1"/>
  <c r="P1702" i="1"/>
  <c r="Y1701" i="1"/>
  <c r="W1701" i="1"/>
  <c r="V1701" i="1"/>
  <c r="U1701" i="1"/>
  <c r="T1701" i="1"/>
  <c r="S1701" i="1"/>
  <c r="R1701" i="1"/>
  <c r="Q1701" i="1"/>
  <c r="P1701" i="1"/>
  <c r="Y1700" i="1"/>
  <c r="W1700" i="1"/>
  <c r="V1700" i="1"/>
  <c r="U1700" i="1"/>
  <c r="T1700" i="1"/>
  <c r="S1700" i="1"/>
  <c r="R1700" i="1"/>
  <c r="Q1700" i="1"/>
  <c r="P1700" i="1"/>
  <c r="Y1699" i="1"/>
  <c r="W1699" i="1"/>
  <c r="V1699" i="1"/>
  <c r="U1699" i="1"/>
  <c r="T1699" i="1"/>
  <c r="S1699" i="1"/>
  <c r="R1699" i="1"/>
  <c r="Q1699" i="1"/>
  <c r="P1699" i="1"/>
  <c r="Y1698" i="1"/>
  <c r="W1698" i="1"/>
  <c r="V1698" i="1"/>
  <c r="U1698" i="1"/>
  <c r="T1698" i="1"/>
  <c r="S1698" i="1"/>
  <c r="R1698" i="1"/>
  <c r="Q1698" i="1"/>
  <c r="P1698" i="1"/>
  <c r="Y1697" i="1"/>
  <c r="W1697" i="1"/>
  <c r="V1697" i="1"/>
  <c r="U1697" i="1"/>
  <c r="T1697" i="1"/>
  <c r="S1697" i="1"/>
  <c r="R1697" i="1"/>
  <c r="Q1697" i="1"/>
  <c r="P1697" i="1"/>
  <c r="Y1696" i="1"/>
  <c r="W1696" i="1"/>
  <c r="V1696" i="1"/>
  <c r="U1696" i="1"/>
  <c r="T1696" i="1"/>
  <c r="S1696" i="1"/>
  <c r="R1696" i="1"/>
  <c r="Q1696" i="1"/>
  <c r="P1696" i="1"/>
  <c r="Y1695" i="1"/>
  <c r="W1695" i="1"/>
  <c r="V1695" i="1"/>
  <c r="U1695" i="1"/>
  <c r="T1695" i="1"/>
  <c r="S1695" i="1"/>
  <c r="R1695" i="1"/>
  <c r="Q1695" i="1"/>
  <c r="P1695" i="1"/>
  <c r="Y1694" i="1"/>
  <c r="W1694" i="1"/>
  <c r="V1694" i="1"/>
  <c r="U1694" i="1"/>
  <c r="T1694" i="1"/>
  <c r="S1694" i="1"/>
  <c r="R1694" i="1"/>
  <c r="Q1694" i="1"/>
  <c r="P1694" i="1"/>
  <c r="Y1693" i="1"/>
  <c r="W1693" i="1"/>
  <c r="V1693" i="1"/>
  <c r="U1693" i="1"/>
  <c r="T1693" i="1"/>
  <c r="S1693" i="1"/>
  <c r="R1693" i="1"/>
  <c r="Q1693" i="1"/>
  <c r="P1693" i="1"/>
  <c r="Y1692" i="1"/>
  <c r="W1692" i="1"/>
  <c r="V1692" i="1"/>
  <c r="U1692" i="1"/>
  <c r="T1692" i="1"/>
  <c r="S1692" i="1"/>
  <c r="R1692" i="1"/>
  <c r="Q1692" i="1"/>
  <c r="P1692" i="1"/>
  <c r="Y1691" i="1"/>
  <c r="W1691" i="1"/>
  <c r="V1691" i="1"/>
  <c r="U1691" i="1"/>
  <c r="T1691" i="1"/>
  <c r="S1691" i="1"/>
  <c r="R1691" i="1"/>
  <c r="Q1691" i="1"/>
  <c r="P1691" i="1"/>
  <c r="Y1690" i="1"/>
  <c r="W1690" i="1"/>
  <c r="V1690" i="1"/>
  <c r="U1690" i="1"/>
  <c r="T1690" i="1"/>
  <c r="S1690" i="1"/>
  <c r="R1690" i="1"/>
  <c r="Q1690" i="1"/>
  <c r="P1690" i="1"/>
  <c r="Y1689" i="1"/>
  <c r="W1689" i="1"/>
  <c r="V1689" i="1"/>
  <c r="U1689" i="1"/>
  <c r="T1689" i="1"/>
  <c r="S1689" i="1"/>
  <c r="R1689" i="1"/>
  <c r="Q1689" i="1"/>
  <c r="P1689" i="1"/>
  <c r="Y1688" i="1"/>
  <c r="W1688" i="1"/>
  <c r="V1688" i="1"/>
  <c r="U1688" i="1"/>
  <c r="T1688" i="1"/>
  <c r="S1688" i="1"/>
  <c r="R1688" i="1"/>
  <c r="Q1688" i="1"/>
  <c r="P1688" i="1"/>
  <c r="Y1687" i="1"/>
  <c r="W1687" i="1"/>
  <c r="V1687" i="1"/>
  <c r="U1687" i="1"/>
  <c r="T1687" i="1"/>
  <c r="S1687" i="1"/>
  <c r="R1687" i="1"/>
  <c r="Q1687" i="1"/>
  <c r="P1687" i="1"/>
  <c r="Y1686" i="1"/>
  <c r="W1686" i="1"/>
  <c r="V1686" i="1"/>
  <c r="U1686" i="1"/>
  <c r="T1686" i="1"/>
  <c r="S1686" i="1"/>
  <c r="R1686" i="1"/>
  <c r="Q1686" i="1"/>
  <c r="P1686" i="1"/>
  <c r="Y1685" i="1"/>
  <c r="W1685" i="1"/>
  <c r="V1685" i="1"/>
  <c r="U1685" i="1"/>
  <c r="T1685" i="1"/>
  <c r="S1685" i="1"/>
  <c r="R1685" i="1"/>
  <c r="Q1685" i="1"/>
  <c r="P1685" i="1"/>
  <c r="Y1684" i="1"/>
  <c r="W1684" i="1"/>
  <c r="V1684" i="1"/>
  <c r="U1684" i="1"/>
  <c r="T1684" i="1"/>
  <c r="S1684" i="1"/>
  <c r="R1684" i="1"/>
  <c r="Q1684" i="1"/>
  <c r="P1684" i="1"/>
  <c r="Y1683" i="1"/>
  <c r="W1683" i="1"/>
  <c r="V1683" i="1"/>
  <c r="U1683" i="1"/>
  <c r="T1683" i="1"/>
  <c r="S1683" i="1"/>
  <c r="R1683" i="1"/>
  <c r="Q1683" i="1"/>
  <c r="P1683" i="1"/>
  <c r="Y1682" i="1"/>
  <c r="W1682" i="1"/>
  <c r="V1682" i="1"/>
  <c r="U1682" i="1"/>
  <c r="T1682" i="1"/>
  <c r="S1682" i="1"/>
  <c r="R1682" i="1"/>
  <c r="Q1682" i="1"/>
  <c r="P1682" i="1"/>
  <c r="Y1681" i="1"/>
  <c r="W1681" i="1"/>
  <c r="V1681" i="1"/>
  <c r="U1681" i="1"/>
  <c r="T1681" i="1"/>
  <c r="S1681" i="1"/>
  <c r="R1681" i="1"/>
  <c r="Q1681" i="1"/>
  <c r="P1681" i="1"/>
  <c r="Y1680" i="1"/>
  <c r="W1680" i="1"/>
  <c r="V1680" i="1"/>
  <c r="U1680" i="1"/>
  <c r="T1680" i="1"/>
  <c r="S1680" i="1"/>
  <c r="R1680" i="1"/>
  <c r="Q1680" i="1"/>
  <c r="P1680" i="1"/>
  <c r="Y1679" i="1"/>
  <c r="W1679" i="1"/>
  <c r="V1679" i="1"/>
  <c r="U1679" i="1"/>
  <c r="T1679" i="1"/>
  <c r="S1679" i="1"/>
  <c r="R1679" i="1"/>
  <c r="Q1679" i="1"/>
  <c r="P1679" i="1"/>
  <c r="Y1678" i="1"/>
  <c r="W1678" i="1"/>
  <c r="V1678" i="1"/>
  <c r="U1678" i="1"/>
  <c r="T1678" i="1"/>
  <c r="S1678" i="1"/>
  <c r="R1678" i="1"/>
  <c r="Q1678" i="1"/>
  <c r="P1678" i="1"/>
  <c r="Y1677" i="1"/>
  <c r="W1677" i="1"/>
  <c r="V1677" i="1"/>
  <c r="U1677" i="1"/>
  <c r="T1677" i="1"/>
  <c r="S1677" i="1"/>
  <c r="R1677" i="1"/>
  <c r="Q1677" i="1"/>
  <c r="P1677" i="1"/>
  <c r="Y1676" i="1"/>
  <c r="W1676" i="1"/>
  <c r="V1676" i="1"/>
  <c r="U1676" i="1"/>
  <c r="T1676" i="1"/>
  <c r="S1676" i="1"/>
  <c r="R1676" i="1"/>
  <c r="Q1676" i="1"/>
  <c r="P1676" i="1"/>
  <c r="Y1675" i="1"/>
  <c r="W1675" i="1"/>
  <c r="V1675" i="1"/>
  <c r="U1675" i="1"/>
  <c r="T1675" i="1"/>
  <c r="S1675" i="1"/>
  <c r="R1675" i="1"/>
  <c r="Q1675" i="1"/>
  <c r="P1675" i="1"/>
  <c r="Y1674" i="1"/>
  <c r="W1674" i="1"/>
  <c r="V1674" i="1"/>
  <c r="U1674" i="1"/>
  <c r="T1674" i="1"/>
  <c r="S1674" i="1"/>
  <c r="R1674" i="1"/>
  <c r="Q1674" i="1"/>
  <c r="P1674" i="1"/>
  <c r="Y1673" i="1"/>
  <c r="W1673" i="1"/>
  <c r="V1673" i="1"/>
  <c r="U1673" i="1"/>
  <c r="T1673" i="1"/>
  <c r="S1673" i="1"/>
  <c r="R1673" i="1"/>
  <c r="Q1673" i="1"/>
  <c r="P1673" i="1"/>
  <c r="Y1672" i="1"/>
  <c r="W1672" i="1"/>
  <c r="V1672" i="1"/>
  <c r="U1672" i="1"/>
  <c r="T1672" i="1"/>
  <c r="S1672" i="1"/>
  <c r="R1672" i="1"/>
  <c r="Q1672" i="1"/>
  <c r="P1672" i="1"/>
  <c r="Y1671" i="1"/>
  <c r="W1671" i="1"/>
  <c r="V1671" i="1"/>
  <c r="U1671" i="1"/>
  <c r="T1671" i="1"/>
  <c r="S1671" i="1"/>
  <c r="R1671" i="1"/>
  <c r="Q1671" i="1"/>
  <c r="P1671" i="1"/>
  <c r="Y1670" i="1"/>
  <c r="W1670" i="1"/>
  <c r="V1670" i="1"/>
  <c r="U1670" i="1"/>
  <c r="T1670" i="1"/>
  <c r="S1670" i="1"/>
  <c r="R1670" i="1"/>
  <c r="Q1670" i="1"/>
  <c r="P1670" i="1"/>
  <c r="Y1669" i="1"/>
  <c r="W1669" i="1"/>
  <c r="V1669" i="1"/>
  <c r="U1669" i="1"/>
  <c r="T1669" i="1"/>
  <c r="S1669" i="1"/>
  <c r="R1669" i="1"/>
  <c r="Q1669" i="1"/>
  <c r="P1669" i="1"/>
  <c r="Y1668" i="1"/>
  <c r="W1668" i="1"/>
  <c r="V1668" i="1"/>
  <c r="U1668" i="1"/>
  <c r="T1668" i="1"/>
  <c r="S1668" i="1"/>
  <c r="R1668" i="1"/>
  <c r="Q1668" i="1"/>
  <c r="P1668" i="1"/>
  <c r="Y1667" i="1"/>
  <c r="W1667" i="1"/>
  <c r="V1667" i="1"/>
  <c r="U1667" i="1"/>
  <c r="T1667" i="1"/>
  <c r="S1667" i="1"/>
  <c r="R1667" i="1"/>
  <c r="Q1667" i="1"/>
  <c r="P1667" i="1"/>
  <c r="Y1666" i="1"/>
  <c r="W1666" i="1"/>
  <c r="V1666" i="1"/>
  <c r="U1666" i="1"/>
  <c r="T1666" i="1"/>
  <c r="S1666" i="1"/>
  <c r="R1666" i="1"/>
  <c r="Q1666" i="1"/>
  <c r="P1666" i="1"/>
  <c r="Y1665" i="1"/>
  <c r="W1665" i="1"/>
  <c r="V1665" i="1"/>
  <c r="U1665" i="1"/>
  <c r="T1665" i="1"/>
  <c r="S1665" i="1"/>
  <c r="R1665" i="1"/>
  <c r="Q1665" i="1"/>
  <c r="P1665" i="1"/>
  <c r="Y1664" i="1"/>
  <c r="W1664" i="1"/>
  <c r="V1664" i="1"/>
  <c r="U1664" i="1"/>
  <c r="T1664" i="1"/>
  <c r="S1664" i="1"/>
  <c r="R1664" i="1"/>
  <c r="Q1664" i="1"/>
  <c r="P1664" i="1"/>
  <c r="Y1663" i="1"/>
  <c r="W1663" i="1"/>
  <c r="V1663" i="1"/>
  <c r="U1663" i="1"/>
  <c r="T1663" i="1"/>
  <c r="S1663" i="1"/>
  <c r="R1663" i="1"/>
  <c r="Q1663" i="1"/>
  <c r="P1663" i="1"/>
  <c r="Y1662" i="1"/>
  <c r="W1662" i="1"/>
  <c r="V1662" i="1"/>
  <c r="U1662" i="1"/>
  <c r="T1662" i="1"/>
  <c r="S1662" i="1"/>
  <c r="R1662" i="1"/>
  <c r="Q1662" i="1"/>
  <c r="P1662" i="1"/>
  <c r="Y1661" i="1"/>
  <c r="W1661" i="1"/>
  <c r="V1661" i="1"/>
  <c r="U1661" i="1"/>
  <c r="T1661" i="1"/>
  <c r="S1661" i="1"/>
  <c r="R1661" i="1"/>
  <c r="Q1661" i="1"/>
  <c r="P1661" i="1"/>
  <c r="Y1660" i="1"/>
  <c r="W1660" i="1"/>
  <c r="V1660" i="1"/>
  <c r="U1660" i="1"/>
  <c r="T1660" i="1"/>
  <c r="S1660" i="1"/>
  <c r="R1660" i="1"/>
  <c r="Q1660" i="1"/>
  <c r="P1660" i="1"/>
  <c r="Y1659" i="1"/>
  <c r="W1659" i="1"/>
  <c r="V1659" i="1"/>
  <c r="U1659" i="1"/>
  <c r="T1659" i="1"/>
  <c r="S1659" i="1"/>
  <c r="R1659" i="1"/>
  <c r="Q1659" i="1"/>
  <c r="P1659" i="1"/>
  <c r="Y1658" i="1"/>
  <c r="W1658" i="1"/>
  <c r="V1658" i="1"/>
  <c r="U1658" i="1"/>
  <c r="T1658" i="1"/>
  <c r="S1658" i="1"/>
  <c r="R1658" i="1"/>
  <c r="Q1658" i="1"/>
  <c r="P1658" i="1"/>
  <c r="Y1657" i="1"/>
  <c r="W1657" i="1"/>
  <c r="V1657" i="1"/>
  <c r="U1657" i="1"/>
  <c r="T1657" i="1"/>
  <c r="S1657" i="1"/>
  <c r="R1657" i="1"/>
  <c r="Q1657" i="1"/>
  <c r="P1657" i="1"/>
  <c r="Y1656" i="1"/>
  <c r="W1656" i="1"/>
  <c r="V1656" i="1"/>
  <c r="U1656" i="1"/>
  <c r="T1656" i="1"/>
  <c r="S1656" i="1"/>
  <c r="R1656" i="1"/>
  <c r="Q1656" i="1"/>
  <c r="P1656" i="1"/>
  <c r="Y1655" i="1"/>
  <c r="W1655" i="1"/>
  <c r="V1655" i="1"/>
  <c r="U1655" i="1"/>
  <c r="T1655" i="1"/>
  <c r="S1655" i="1"/>
  <c r="R1655" i="1"/>
  <c r="Q1655" i="1"/>
  <c r="P1655" i="1"/>
  <c r="Y1654" i="1"/>
  <c r="W1654" i="1"/>
  <c r="V1654" i="1"/>
  <c r="U1654" i="1"/>
  <c r="T1654" i="1"/>
  <c r="S1654" i="1"/>
  <c r="R1654" i="1"/>
  <c r="Q1654" i="1"/>
  <c r="P1654" i="1"/>
  <c r="Y1653" i="1"/>
  <c r="W1653" i="1"/>
  <c r="V1653" i="1"/>
  <c r="U1653" i="1"/>
  <c r="T1653" i="1"/>
  <c r="S1653" i="1"/>
  <c r="R1653" i="1"/>
  <c r="Q1653" i="1"/>
  <c r="P1653" i="1"/>
  <c r="Y1652" i="1"/>
  <c r="W1652" i="1"/>
  <c r="V1652" i="1"/>
  <c r="U1652" i="1"/>
  <c r="T1652" i="1"/>
  <c r="S1652" i="1"/>
  <c r="R1652" i="1"/>
  <c r="Q1652" i="1"/>
  <c r="P1652" i="1"/>
  <c r="Y1651" i="1"/>
  <c r="W1651" i="1"/>
  <c r="V1651" i="1"/>
  <c r="U1651" i="1"/>
  <c r="T1651" i="1"/>
  <c r="S1651" i="1"/>
  <c r="R1651" i="1"/>
  <c r="Q1651" i="1"/>
  <c r="P1651" i="1"/>
  <c r="Y1650" i="1"/>
  <c r="W1650" i="1"/>
  <c r="V1650" i="1"/>
  <c r="U1650" i="1"/>
  <c r="T1650" i="1"/>
  <c r="S1650" i="1"/>
  <c r="R1650" i="1"/>
  <c r="Q1650" i="1"/>
  <c r="P1650" i="1"/>
  <c r="Y1649" i="1"/>
  <c r="W1649" i="1"/>
  <c r="V1649" i="1"/>
  <c r="U1649" i="1"/>
  <c r="T1649" i="1"/>
  <c r="S1649" i="1"/>
  <c r="R1649" i="1"/>
  <c r="Q1649" i="1"/>
  <c r="P1649" i="1"/>
  <c r="Y1648" i="1"/>
  <c r="W1648" i="1"/>
  <c r="V1648" i="1"/>
  <c r="U1648" i="1"/>
  <c r="T1648" i="1"/>
  <c r="S1648" i="1"/>
  <c r="R1648" i="1"/>
  <c r="Q1648" i="1"/>
  <c r="P1648" i="1"/>
  <c r="Y1647" i="1"/>
  <c r="W1647" i="1"/>
  <c r="V1647" i="1"/>
  <c r="U1647" i="1"/>
  <c r="T1647" i="1"/>
  <c r="S1647" i="1"/>
  <c r="R1647" i="1"/>
  <c r="Q1647" i="1"/>
  <c r="P1647" i="1"/>
  <c r="Y1646" i="1"/>
  <c r="W1646" i="1"/>
  <c r="V1646" i="1"/>
  <c r="U1646" i="1"/>
  <c r="T1646" i="1"/>
  <c r="S1646" i="1"/>
  <c r="R1646" i="1"/>
  <c r="Q1646" i="1"/>
  <c r="P1646" i="1"/>
  <c r="Y1645" i="1"/>
  <c r="W1645" i="1"/>
  <c r="V1645" i="1"/>
  <c r="U1645" i="1"/>
  <c r="T1645" i="1"/>
  <c r="S1645" i="1"/>
  <c r="R1645" i="1"/>
  <c r="Q1645" i="1"/>
  <c r="P1645" i="1"/>
  <c r="Y1644" i="1"/>
  <c r="W1644" i="1"/>
  <c r="V1644" i="1"/>
  <c r="U1644" i="1"/>
  <c r="T1644" i="1"/>
  <c r="S1644" i="1"/>
  <c r="R1644" i="1"/>
  <c r="Q1644" i="1"/>
  <c r="P1644" i="1"/>
  <c r="Y1643" i="1"/>
  <c r="W1643" i="1"/>
  <c r="V1643" i="1"/>
  <c r="U1643" i="1"/>
  <c r="T1643" i="1"/>
  <c r="S1643" i="1"/>
  <c r="R1643" i="1"/>
  <c r="Q1643" i="1"/>
  <c r="P1643" i="1"/>
  <c r="Y1642" i="1"/>
  <c r="W1642" i="1"/>
  <c r="V1642" i="1"/>
  <c r="U1642" i="1"/>
  <c r="T1642" i="1"/>
  <c r="S1642" i="1"/>
  <c r="R1642" i="1"/>
  <c r="Q1642" i="1"/>
  <c r="P1642" i="1"/>
  <c r="Y1641" i="1"/>
  <c r="W1641" i="1"/>
  <c r="V1641" i="1"/>
  <c r="U1641" i="1"/>
  <c r="T1641" i="1"/>
  <c r="S1641" i="1"/>
  <c r="R1641" i="1"/>
  <c r="Q1641" i="1"/>
  <c r="P1641" i="1"/>
  <c r="Y1640" i="1"/>
  <c r="W1640" i="1"/>
  <c r="V1640" i="1"/>
  <c r="U1640" i="1"/>
  <c r="T1640" i="1"/>
  <c r="S1640" i="1"/>
  <c r="R1640" i="1"/>
  <c r="Q1640" i="1"/>
  <c r="P1640" i="1"/>
  <c r="Y1639" i="1"/>
  <c r="W1639" i="1"/>
  <c r="V1639" i="1"/>
  <c r="U1639" i="1"/>
  <c r="T1639" i="1"/>
  <c r="S1639" i="1"/>
  <c r="R1639" i="1"/>
  <c r="Q1639" i="1"/>
  <c r="P1639" i="1"/>
  <c r="Y1638" i="1"/>
  <c r="W1638" i="1"/>
  <c r="V1638" i="1"/>
  <c r="U1638" i="1"/>
  <c r="T1638" i="1"/>
  <c r="S1638" i="1"/>
  <c r="R1638" i="1"/>
  <c r="Q1638" i="1"/>
  <c r="P1638" i="1"/>
  <c r="Y1637" i="1"/>
  <c r="W1637" i="1"/>
  <c r="V1637" i="1"/>
  <c r="U1637" i="1"/>
  <c r="T1637" i="1"/>
  <c r="S1637" i="1"/>
  <c r="R1637" i="1"/>
  <c r="Q1637" i="1"/>
  <c r="P1637" i="1"/>
  <c r="Y1636" i="1"/>
  <c r="W1636" i="1"/>
  <c r="V1636" i="1"/>
  <c r="U1636" i="1"/>
  <c r="T1636" i="1"/>
  <c r="S1636" i="1"/>
  <c r="R1636" i="1"/>
  <c r="Q1636" i="1"/>
  <c r="P1636" i="1"/>
  <c r="Y1635" i="1"/>
  <c r="W1635" i="1"/>
  <c r="V1635" i="1"/>
  <c r="U1635" i="1"/>
  <c r="T1635" i="1"/>
  <c r="S1635" i="1"/>
  <c r="R1635" i="1"/>
  <c r="Q1635" i="1"/>
  <c r="P1635" i="1"/>
  <c r="Y1634" i="1"/>
  <c r="W1634" i="1"/>
  <c r="V1634" i="1"/>
  <c r="U1634" i="1"/>
  <c r="T1634" i="1"/>
  <c r="S1634" i="1"/>
  <c r="R1634" i="1"/>
  <c r="Q1634" i="1"/>
  <c r="P1634" i="1"/>
  <c r="Y1633" i="1"/>
  <c r="W1633" i="1"/>
  <c r="V1633" i="1"/>
  <c r="U1633" i="1"/>
  <c r="T1633" i="1"/>
  <c r="S1633" i="1"/>
  <c r="R1633" i="1"/>
  <c r="Q1633" i="1"/>
  <c r="P1633" i="1"/>
  <c r="Y1632" i="1"/>
  <c r="W1632" i="1"/>
  <c r="V1632" i="1"/>
  <c r="U1632" i="1"/>
  <c r="T1632" i="1"/>
  <c r="S1632" i="1"/>
  <c r="R1632" i="1"/>
  <c r="Q1632" i="1"/>
  <c r="P1632" i="1"/>
  <c r="Y1631" i="1"/>
  <c r="W1631" i="1"/>
  <c r="V1631" i="1"/>
  <c r="U1631" i="1"/>
  <c r="T1631" i="1"/>
  <c r="S1631" i="1"/>
  <c r="R1631" i="1"/>
  <c r="Q1631" i="1"/>
  <c r="P1631" i="1"/>
  <c r="Y1630" i="1"/>
  <c r="W1630" i="1"/>
  <c r="V1630" i="1"/>
  <c r="U1630" i="1"/>
  <c r="T1630" i="1"/>
  <c r="S1630" i="1"/>
  <c r="R1630" i="1"/>
  <c r="Q1630" i="1"/>
  <c r="P1630" i="1"/>
  <c r="Y1629" i="1"/>
  <c r="W1629" i="1"/>
  <c r="V1629" i="1"/>
  <c r="U1629" i="1"/>
  <c r="T1629" i="1"/>
  <c r="S1629" i="1"/>
  <c r="R1629" i="1"/>
  <c r="Q1629" i="1"/>
  <c r="P1629" i="1"/>
  <c r="Y1628" i="1"/>
  <c r="W1628" i="1"/>
  <c r="V1628" i="1"/>
  <c r="U1628" i="1"/>
  <c r="T1628" i="1"/>
  <c r="S1628" i="1"/>
  <c r="R1628" i="1"/>
  <c r="Q1628" i="1"/>
  <c r="P1628" i="1"/>
  <c r="Y1627" i="1"/>
  <c r="W1627" i="1"/>
  <c r="V1627" i="1"/>
  <c r="U1627" i="1"/>
  <c r="T1627" i="1"/>
  <c r="S1627" i="1"/>
  <c r="R1627" i="1"/>
  <c r="Q1627" i="1"/>
  <c r="P1627" i="1"/>
  <c r="Y1626" i="1"/>
  <c r="W1626" i="1"/>
  <c r="V1626" i="1"/>
  <c r="U1626" i="1"/>
  <c r="T1626" i="1"/>
  <c r="S1626" i="1"/>
  <c r="R1626" i="1"/>
  <c r="Q1626" i="1"/>
  <c r="P1626" i="1"/>
  <c r="Y1625" i="1"/>
  <c r="W1625" i="1"/>
  <c r="V1625" i="1"/>
  <c r="U1625" i="1"/>
  <c r="T1625" i="1"/>
  <c r="S1625" i="1"/>
  <c r="R1625" i="1"/>
  <c r="Q1625" i="1"/>
  <c r="P1625" i="1"/>
  <c r="Y1624" i="1"/>
  <c r="W1624" i="1"/>
  <c r="V1624" i="1"/>
  <c r="U1624" i="1"/>
  <c r="T1624" i="1"/>
  <c r="S1624" i="1"/>
  <c r="R1624" i="1"/>
  <c r="Q1624" i="1"/>
  <c r="P1624" i="1"/>
  <c r="Y1623" i="1"/>
  <c r="W1623" i="1"/>
  <c r="V1623" i="1"/>
  <c r="U1623" i="1"/>
  <c r="T1623" i="1"/>
  <c r="S1623" i="1"/>
  <c r="R1623" i="1"/>
  <c r="Q1623" i="1"/>
  <c r="P1623" i="1"/>
  <c r="Y1622" i="1"/>
  <c r="W1622" i="1"/>
  <c r="V1622" i="1"/>
  <c r="U1622" i="1"/>
  <c r="T1622" i="1"/>
  <c r="S1622" i="1"/>
  <c r="R1622" i="1"/>
  <c r="Q1622" i="1"/>
  <c r="P1622" i="1"/>
  <c r="Y1621" i="1"/>
  <c r="W1621" i="1"/>
  <c r="V1621" i="1"/>
  <c r="U1621" i="1"/>
  <c r="T1621" i="1"/>
  <c r="S1621" i="1"/>
  <c r="R1621" i="1"/>
  <c r="Q1621" i="1"/>
  <c r="P1621" i="1"/>
  <c r="Y1620" i="1"/>
  <c r="W1620" i="1"/>
  <c r="V1620" i="1"/>
  <c r="U1620" i="1"/>
  <c r="T1620" i="1"/>
  <c r="S1620" i="1"/>
  <c r="R1620" i="1"/>
  <c r="Q1620" i="1"/>
  <c r="P1620" i="1"/>
  <c r="Y1619" i="1"/>
  <c r="W1619" i="1"/>
  <c r="V1619" i="1"/>
  <c r="U1619" i="1"/>
  <c r="T1619" i="1"/>
  <c r="S1619" i="1"/>
  <c r="R1619" i="1"/>
  <c r="Q1619" i="1"/>
  <c r="P1619" i="1"/>
  <c r="Y1618" i="1"/>
  <c r="W1618" i="1"/>
  <c r="V1618" i="1"/>
  <c r="U1618" i="1"/>
  <c r="T1618" i="1"/>
  <c r="S1618" i="1"/>
  <c r="R1618" i="1"/>
  <c r="Q1618" i="1"/>
  <c r="P1618" i="1"/>
  <c r="Y1617" i="1"/>
  <c r="W1617" i="1"/>
  <c r="V1617" i="1"/>
  <c r="U1617" i="1"/>
  <c r="T1617" i="1"/>
  <c r="S1617" i="1"/>
  <c r="R1617" i="1"/>
  <c r="Q1617" i="1"/>
  <c r="P1617" i="1"/>
  <c r="Y1616" i="1"/>
  <c r="W1616" i="1"/>
  <c r="V1616" i="1"/>
  <c r="U1616" i="1"/>
  <c r="T1616" i="1"/>
  <c r="S1616" i="1"/>
  <c r="R1616" i="1"/>
  <c r="Q1616" i="1"/>
  <c r="P1616" i="1"/>
  <c r="Y1615" i="1"/>
  <c r="W1615" i="1"/>
  <c r="V1615" i="1"/>
  <c r="U1615" i="1"/>
  <c r="T1615" i="1"/>
  <c r="S1615" i="1"/>
  <c r="R1615" i="1"/>
  <c r="Q1615" i="1"/>
  <c r="P1615" i="1"/>
  <c r="Y1614" i="1"/>
  <c r="W1614" i="1"/>
  <c r="V1614" i="1"/>
  <c r="U1614" i="1"/>
  <c r="T1614" i="1"/>
  <c r="S1614" i="1"/>
  <c r="R1614" i="1"/>
  <c r="Q1614" i="1"/>
  <c r="P1614" i="1"/>
  <c r="Y1613" i="1"/>
  <c r="W1613" i="1"/>
  <c r="V1613" i="1"/>
  <c r="U1613" i="1"/>
  <c r="T1613" i="1"/>
  <c r="S1613" i="1"/>
  <c r="R1613" i="1"/>
  <c r="Q1613" i="1"/>
  <c r="P1613" i="1"/>
  <c r="Y1612" i="1"/>
  <c r="W1612" i="1"/>
  <c r="V1612" i="1"/>
  <c r="U1612" i="1"/>
  <c r="T1612" i="1"/>
  <c r="S1612" i="1"/>
  <c r="R1612" i="1"/>
  <c r="Q1612" i="1"/>
  <c r="P1612" i="1"/>
  <c r="Y1611" i="1"/>
  <c r="W1611" i="1"/>
  <c r="V1611" i="1"/>
  <c r="U1611" i="1"/>
  <c r="T1611" i="1"/>
  <c r="S1611" i="1"/>
  <c r="R1611" i="1"/>
  <c r="Q1611" i="1"/>
  <c r="P1611" i="1"/>
  <c r="Y1610" i="1"/>
  <c r="W1610" i="1"/>
  <c r="V1610" i="1"/>
  <c r="U1610" i="1"/>
  <c r="T1610" i="1"/>
  <c r="S1610" i="1"/>
  <c r="R1610" i="1"/>
  <c r="Q1610" i="1"/>
  <c r="P1610" i="1"/>
  <c r="Y1609" i="1"/>
  <c r="W1609" i="1"/>
  <c r="V1609" i="1"/>
  <c r="U1609" i="1"/>
  <c r="T1609" i="1"/>
  <c r="S1609" i="1"/>
  <c r="R1609" i="1"/>
  <c r="Q1609" i="1"/>
  <c r="P1609" i="1"/>
  <c r="Y1608" i="1"/>
  <c r="W1608" i="1"/>
  <c r="V1608" i="1"/>
  <c r="U1608" i="1"/>
  <c r="T1608" i="1"/>
  <c r="S1608" i="1"/>
  <c r="R1608" i="1"/>
  <c r="Q1608" i="1"/>
  <c r="P1608" i="1"/>
  <c r="Y1607" i="1"/>
  <c r="W1607" i="1"/>
  <c r="V1607" i="1"/>
  <c r="U1607" i="1"/>
  <c r="T1607" i="1"/>
  <c r="S1607" i="1"/>
  <c r="R1607" i="1"/>
  <c r="Q1607" i="1"/>
  <c r="P1607" i="1"/>
  <c r="Y1606" i="1"/>
  <c r="W1606" i="1"/>
  <c r="V1606" i="1"/>
  <c r="U1606" i="1"/>
  <c r="T1606" i="1"/>
  <c r="S1606" i="1"/>
  <c r="R1606" i="1"/>
  <c r="Q1606" i="1"/>
  <c r="P1606" i="1"/>
  <c r="Y1605" i="1"/>
  <c r="W1605" i="1"/>
  <c r="V1605" i="1"/>
  <c r="U1605" i="1"/>
  <c r="T1605" i="1"/>
  <c r="S1605" i="1"/>
  <c r="R1605" i="1"/>
  <c r="Q1605" i="1"/>
  <c r="P1605" i="1"/>
  <c r="Y1604" i="1"/>
  <c r="W1604" i="1"/>
  <c r="V1604" i="1"/>
  <c r="U1604" i="1"/>
  <c r="T1604" i="1"/>
  <c r="S1604" i="1"/>
  <c r="R1604" i="1"/>
  <c r="Q1604" i="1"/>
  <c r="P1604" i="1"/>
  <c r="Y1603" i="1"/>
  <c r="W1603" i="1"/>
  <c r="V1603" i="1"/>
  <c r="U1603" i="1"/>
  <c r="T1603" i="1"/>
  <c r="S1603" i="1"/>
  <c r="R1603" i="1"/>
  <c r="Q1603" i="1"/>
  <c r="P1603" i="1"/>
  <c r="Y1602" i="1"/>
  <c r="W1602" i="1"/>
  <c r="V1602" i="1"/>
  <c r="U1602" i="1"/>
  <c r="T1602" i="1"/>
  <c r="S1602" i="1"/>
  <c r="R1602" i="1"/>
  <c r="Q1602" i="1"/>
  <c r="P1602" i="1"/>
  <c r="Y1601" i="1"/>
  <c r="W1601" i="1"/>
  <c r="V1601" i="1"/>
  <c r="U1601" i="1"/>
  <c r="T1601" i="1"/>
  <c r="S1601" i="1"/>
  <c r="R1601" i="1"/>
  <c r="Q1601" i="1"/>
  <c r="P1601" i="1"/>
  <c r="Y1600" i="1"/>
  <c r="W1600" i="1"/>
  <c r="V1600" i="1"/>
  <c r="U1600" i="1"/>
  <c r="T1600" i="1"/>
  <c r="S1600" i="1"/>
  <c r="R1600" i="1"/>
  <c r="Q1600" i="1"/>
  <c r="P1600" i="1"/>
  <c r="Y1599" i="1"/>
  <c r="W1599" i="1"/>
  <c r="V1599" i="1"/>
  <c r="U1599" i="1"/>
  <c r="T1599" i="1"/>
  <c r="S1599" i="1"/>
  <c r="R1599" i="1"/>
  <c r="Q1599" i="1"/>
  <c r="P1599" i="1"/>
  <c r="Y1598" i="1"/>
  <c r="W1598" i="1"/>
  <c r="V1598" i="1"/>
  <c r="U1598" i="1"/>
  <c r="T1598" i="1"/>
  <c r="S1598" i="1"/>
  <c r="R1598" i="1"/>
  <c r="Q1598" i="1"/>
  <c r="P1598" i="1"/>
  <c r="Y1597" i="1"/>
  <c r="W1597" i="1"/>
  <c r="V1597" i="1"/>
  <c r="U1597" i="1"/>
  <c r="T1597" i="1"/>
  <c r="S1597" i="1"/>
  <c r="R1597" i="1"/>
  <c r="Q1597" i="1"/>
  <c r="P1597" i="1"/>
  <c r="Y1596" i="1"/>
  <c r="W1596" i="1"/>
  <c r="V1596" i="1"/>
  <c r="U1596" i="1"/>
  <c r="T1596" i="1"/>
  <c r="S1596" i="1"/>
  <c r="R1596" i="1"/>
  <c r="Q1596" i="1"/>
  <c r="P1596" i="1"/>
  <c r="Y1595" i="1"/>
  <c r="W1595" i="1"/>
  <c r="V1595" i="1"/>
  <c r="U1595" i="1"/>
  <c r="T1595" i="1"/>
  <c r="S1595" i="1"/>
  <c r="R1595" i="1"/>
  <c r="Q1595" i="1"/>
  <c r="P1595" i="1"/>
  <c r="Y1594" i="1"/>
  <c r="W1594" i="1"/>
  <c r="V1594" i="1"/>
  <c r="U1594" i="1"/>
  <c r="T1594" i="1"/>
  <c r="S1594" i="1"/>
  <c r="R1594" i="1"/>
  <c r="Q1594" i="1"/>
  <c r="P1594" i="1"/>
  <c r="Y1593" i="1"/>
  <c r="W1593" i="1"/>
  <c r="V1593" i="1"/>
  <c r="U1593" i="1"/>
  <c r="T1593" i="1"/>
  <c r="S1593" i="1"/>
  <c r="R1593" i="1"/>
  <c r="Q1593" i="1"/>
  <c r="P1593" i="1"/>
  <c r="Y1592" i="1"/>
  <c r="W1592" i="1"/>
  <c r="V1592" i="1"/>
  <c r="U1592" i="1"/>
  <c r="T1592" i="1"/>
  <c r="S1592" i="1"/>
  <c r="R1592" i="1"/>
  <c r="Q1592" i="1"/>
  <c r="P1592" i="1"/>
  <c r="Y1591" i="1"/>
  <c r="W1591" i="1"/>
  <c r="V1591" i="1"/>
  <c r="U1591" i="1"/>
  <c r="T1591" i="1"/>
  <c r="S1591" i="1"/>
  <c r="R1591" i="1"/>
  <c r="Q1591" i="1"/>
  <c r="P1591" i="1"/>
  <c r="Y1590" i="1"/>
  <c r="W1590" i="1"/>
  <c r="V1590" i="1"/>
  <c r="U1590" i="1"/>
  <c r="T1590" i="1"/>
  <c r="S1590" i="1"/>
  <c r="R1590" i="1"/>
  <c r="Q1590" i="1"/>
  <c r="P1590" i="1"/>
  <c r="Y1589" i="1"/>
  <c r="W1589" i="1"/>
  <c r="V1589" i="1"/>
  <c r="U1589" i="1"/>
  <c r="T1589" i="1"/>
  <c r="S1589" i="1"/>
  <c r="R1589" i="1"/>
  <c r="Q1589" i="1"/>
  <c r="P1589" i="1"/>
  <c r="Y1588" i="1"/>
  <c r="W1588" i="1"/>
  <c r="V1588" i="1"/>
  <c r="U1588" i="1"/>
  <c r="T1588" i="1"/>
  <c r="S1588" i="1"/>
  <c r="R1588" i="1"/>
  <c r="Q1588" i="1"/>
  <c r="P1588" i="1"/>
  <c r="Y1587" i="1"/>
  <c r="W1587" i="1"/>
  <c r="V1587" i="1"/>
  <c r="U1587" i="1"/>
  <c r="T1587" i="1"/>
  <c r="S1587" i="1"/>
  <c r="R1587" i="1"/>
  <c r="Q1587" i="1"/>
  <c r="P1587" i="1"/>
  <c r="Y1586" i="1"/>
  <c r="W1586" i="1"/>
  <c r="V1586" i="1"/>
  <c r="U1586" i="1"/>
  <c r="T1586" i="1"/>
  <c r="S1586" i="1"/>
  <c r="R1586" i="1"/>
  <c r="Q1586" i="1"/>
  <c r="P1586" i="1"/>
  <c r="Y1585" i="1"/>
  <c r="W1585" i="1"/>
  <c r="V1585" i="1"/>
  <c r="U1585" i="1"/>
  <c r="T1585" i="1"/>
  <c r="S1585" i="1"/>
  <c r="R1585" i="1"/>
  <c r="Q1585" i="1"/>
  <c r="P1585" i="1"/>
  <c r="Y1584" i="1"/>
  <c r="W1584" i="1"/>
  <c r="V1584" i="1"/>
  <c r="U1584" i="1"/>
  <c r="T1584" i="1"/>
  <c r="S1584" i="1"/>
  <c r="R1584" i="1"/>
  <c r="Q1584" i="1"/>
  <c r="P1584" i="1"/>
  <c r="Y1583" i="1"/>
  <c r="W1583" i="1"/>
  <c r="V1583" i="1"/>
  <c r="U1583" i="1"/>
  <c r="T1583" i="1"/>
  <c r="S1583" i="1"/>
  <c r="R1583" i="1"/>
  <c r="Q1583" i="1"/>
  <c r="P1583" i="1"/>
  <c r="Y1582" i="1"/>
  <c r="W1582" i="1"/>
  <c r="V1582" i="1"/>
  <c r="U1582" i="1"/>
  <c r="T1582" i="1"/>
  <c r="S1582" i="1"/>
  <c r="R1582" i="1"/>
  <c r="Q1582" i="1"/>
  <c r="P1582" i="1"/>
  <c r="Y1581" i="1"/>
  <c r="W1581" i="1"/>
  <c r="V1581" i="1"/>
  <c r="U1581" i="1"/>
  <c r="T1581" i="1"/>
  <c r="S1581" i="1"/>
  <c r="R1581" i="1"/>
  <c r="Q1581" i="1"/>
  <c r="P1581" i="1"/>
  <c r="Y1580" i="1"/>
  <c r="W1580" i="1"/>
  <c r="V1580" i="1"/>
  <c r="U1580" i="1"/>
  <c r="T1580" i="1"/>
  <c r="S1580" i="1"/>
  <c r="R1580" i="1"/>
  <c r="Q1580" i="1"/>
  <c r="P1580" i="1"/>
  <c r="Y1579" i="1"/>
  <c r="W1579" i="1"/>
  <c r="V1579" i="1"/>
  <c r="U1579" i="1"/>
  <c r="T1579" i="1"/>
  <c r="S1579" i="1"/>
  <c r="R1579" i="1"/>
  <c r="Q1579" i="1"/>
  <c r="P1579" i="1"/>
  <c r="Y1578" i="1"/>
  <c r="W1578" i="1"/>
  <c r="V1578" i="1"/>
  <c r="U1578" i="1"/>
  <c r="T1578" i="1"/>
  <c r="S1578" i="1"/>
  <c r="R1578" i="1"/>
  <c r="Q1578" i="1"/>
  <c r="P1578" i="1"/>
  <c r="Y1577" i="1"/>
  <c r="W1577" i="1"/>
  <c r="V1577" i="1"/>
  <c r="U1577" i="1"/>
  <c r="T1577" i="1"/>
  <c r="S1577" i="1"/>
  <c r="R1577" i="1"/>
  <c r="Q1577" i="1"/>
  <c r="P1577" i="1"/>
  <c r="Y1576" i="1"/>
  <c r="W1576" i="1"/>
  <c r="V1576" i="1"/>
  <c r="U1576" i="1"/>
  <c r="T1576" i="1"/>
  <c r="S1576" i="1"/>
  <c r="R1576" i="1"/>
  <c r="Q1576" i="1"/>
  <c r="P1576" i="1"/>
  <c r="Y1575" i="1"/>
  <c r="W1575" i="1"/>
  <c r="V1575" i="1"/>
  <c r="U1575" i="1"/>
  <c r="T1575" i="1"/>
  <c r="S1575" i="1"/>
  <c r="R1575" i="1"/>
  <c r="Q1575" i="1"/>
  <c r="P1575" i="1"/>
  <c r="Y1574" i="1"/>
  <c r="W1574" i="1"/>
  <c r="V1574" i="1"/>
  <c r="U1574" i="1"/>
  <c r="T1574" i="1"/>
  <c r="S1574" i="1"/>
  <c r="R1574" i="1"/>
  <c r="Q1574" i="1"/>
  <c r="P1574" i="1"/>
  <c r="Y1573" i="1"/>
  <c r="W1573" i="1"/>
  <c r="V1573" i="1"/>
  <c r="U1573" i="1"/>
  <c r="T1573" i="1"/>
  <c r="S1573" i="1"/>
  <c r="R1573" i="1"/>
  <c r="Q1573" i="1"/>
  <c r="P1573" i="1"/>
  <c r="Y1572" i="1"/>
  <c r="W1572" i="1"/>
  <c r="V1572" i="1"/>
  <c r="U1572" i="1"/>
  <c r="T1572" i="1"/>
  <c r="S1572" i="1"/>
  <c r="R1572" i="1"/>
  <c r="Q1572" i="1"/>
  <c r="P1572" i="1"/>
  <c r="Y1571" i="1"/>
  <c r="W1571" i="1"/>
  <c r="V1571" i="1"/>
  <c r="U1571" i="1"/>
  <c r="T1571" i="1"/>
  <c r="S1571" i="1"/>
  <c r="R1571" i="1"/>
  <c r="Q1571" i="1"/>
  <c r="P1571" i="1"/>
  <c r="Y1570" i="1"/>
  <c r="W1570" i="1"/>
  <c r="V1570" i="1"/>
  <c r="U1570" i="1"/>
  <c r="T1570" i="1"/>
  <c r="S1570" i="1"/>
  <c r="R1570" i="1"/>
  <c r="Q1570" i="1"/>
  <c r="P1570" i="1"/>
  <c r="Y1569" i="1"/>
  <c r="W1569" i="1"/>
  <c r="V1569" i="1"/>
  <c r="U1569" i="1"/>
  <c r="T1569" i="1"/>
  <c r="S1569" i="1"/>
  <c r="R1569" i="1"/>
  <c r="Q1569" i="1"/>
  <c r="P1569" i="1"/>
  <c r="Y1568" i="1"/>
  <c r="W1568" i="1"/>
  <c r="V1568" i="1"/>
  <c r="U1568" i="1"/>
  <c r="T1568" i="1"/>
  <c r="S1568" i="1"/>
  <c r="R1568" i="1"/>
  <c r="Q1568" i="1"/>
  <c r="P1568" i="1"/>
  <c r="Y1567" i="1"/>
  <c r="W1567" i="1"/>
  <c r="V1567" i="1"/>
  <c r="U1567" i="1"/>
  <c r="T1567" i="1"/>
  <c r="S1567" i="1"/>
  <c r="R1567" i="1"/>
  <c r="Q1567" i="1"/>
  <c r="P1567" i="1"/>
  <c r="Y1566" i="1"/>
  <c r="W1566" i="1"/>
  <c r="V1566" i="1"/>
  <c r="U1566" i="1"/>
  <c r="T1566" i="1"/>
  <c r="S1566" i="1"/>
  <c r="R1566" i="1"/>
  <c r="Q1566" i="1"/>
  <c r="P1566" i="1"/>
  <c r="Y1565" i="1"/>
  <c r="W1565" i="1"/>
  <c r="V1565" i="1"/>
  <c r="U1565" i="1"/>
  <c r="T1565" i="1"/>
  <c r="S1565" i="1"/>
  <c r="R1565" i="1"/>
  <c r="Q1565" i="1"/>
  <c r="P1565" i="1"/>
  <c r="Y1564" i="1"/>
  <c r="W1564" i="1"/>
  <c r="V1564" i="1"/>
  <c r="U1564" i="1"/>
  <c r="T1564" i="1"/>
  <c r="S1564" i="1"/>
  <c r="R1564" i="1"/>
  <c r="Q1564" i="1"/>
  <c r="P1564" i="1"/>
  <c r="Y1563" i="1"/>
  <c r="W1563" i="1"/>
  <c r="V1563" i="1"/>
  <c r="U1563" i="1"/>
  <c r="T1563" i="1"/>
  <c r="S1563" i="1"/>
  <c r="R1563" i="1"/>
  <c r="Q1563" i="1"/>
  <c r="P1563" i="1"/>
  <c r="Y1562" i="1"/>
  <c r="W1562" i="1"/>
  <c r="V1562" i="1"/>
  <c r="U1562" i="1"/>
  <c r="T1562" i="1"/>
  <c r="S1562" i="1"/>
  <c r="R1562" i="1"/>
  <c r="Q1562" i="1"/>
  <c r="P1562" i="1"/>
  <c r="Y1561" i="1"/>
  <c r="W1561" i="1"/>
  <c r="V1561" i="1"/>
  <c r="U1561" i="1"/>
  <c r="T1561" i="1"/>
  <c r="S1561" i="1"/>
  <c r="R1561" i="1"/>
  <c r="Q1561" i="1"/>
  <c r="P1561" i="1"/>
  <c r="Y1560" i="1"/>
  <c r="W1560" i="1"/>
  <c r="V1560" i="1"/>
  <c r="U1560" i="1"/>
  <c r="T1560" i="1"/>
  <c r="S1560" i="1"/>
  <c r="R1560" i="1"/>
  <c r="Q1560" i="1"/>
  <c r="P1560" i="1"/>
  <c r="Y1559" i="1"/>
  <c r="W1559" i="1"/>
  <c r="V1559" i="1"/>
  <c r="U1559" i="1"/>
  <c r="T1559" i="1"/>
  <c r="S1559" i="1"/>
  <c r="R1559" i="1"/>
  <c r="Q1559" i="1"/>
  <c r="P1559" i="1"/>
  <c r="Y1558" i="1"/>
  <c r="W1558" i="1"/>
  <c r="V1558" i="1"/>
  <c r="U1558" i="1"/>
  <c r="T1558" i="1"/>
  <c r="S1558" i="1"/>
  <c r="R1558" i="1"/>
  <c r="Q1558" i="1"/>
  <c r="P1558" i="1"/>
  <c r="Y1557" i="1"/>
  <c r="W1557" i="1"/>
  <c r="V1557" i="1"/>
  <c r="U1557" i="1"/>
  <c r="T1557" i="1"/>
  <c r="S1557" i="1"/>
  <c r="R1557" i="1"/>
  <c r="Q1557" i="1"/>
  <c r="P1557" i="1"/>
  <c r="Y1556" i="1"/>
  <c r="W1556" i="1"/>
  <c r="V1556" i="1"/>
  <c r="U1556" i="1"/>
  <c r="T1556" i="1"/>
  <c r="S1556" i="1"/>
  <c r="R1556" i="1"/>
  <c r="Q1556" i="1"/>
  <c r="P1556" i="1"/>
  <c r="Y1555" i="1"/>
  <c r="W1555" i="1"/>
  <c r="V1555" i="1"/>
  <c r="U1555" i="1"/>
  <c r="T1555" i="1"/>
  <c r="S1555" i="1"/>
  <c r="R1555" i="1"/>
  <c r="Q1555" i="1"/>
  <c r="P1555" i="1"/>
  <c r="Y1554" i="1"/>
  <c r="W1554" i="1"/>
  <c r="V1554" i="1"/>
  <c r="U1554" i="1"/>
  <c r="T1554" i="1"/>
  <c r="S1554" i="1"/>
  <c r="R1554" i="1"/>
  <c r="Q1554" i="1"/>
  <c r="P1554" i="1"/>
  <c r="Y1553" i="1"/>
  <c r="W1553" i="1"/>
  <c r="V1553" i="1"/>
  <c r="U1553" i="1"/>
  <c r="T1553" i="1"/>
  <c r="S1553" i="1"/>
  <c r="R1553" i="1"/>
  <c r="Q1553" i="1"/>
  <c r="P1553" i="1"/>
  <c r="Y1552" i="1"/>
  <c r="W1552" i="1"/>
  <c r="V1552" i="1"/>
  <c r="U1552" i="1"/>
  <c r="T1552" i="1"/>
  <c r="S1552" i="1"/>
  <c r="R1552" i="1"/>
  <c r="Q1552" i="1"/>
  <c r="P1552" i="1"/>
  <c r="Y1551" i="1"/>
  <c r="W1551" i="1"/>
  <c r="V1551" i="1"/>
  <c r="U1551" i="1"/>
  <c r="T1551" i="1"/>
  <c r="S1551" i="1"/>
  <c r="R1551" i="1"/>
  <c r="Q1551" i="1"/>
  <c r="P1551" i="1"/>
  <c r="Y1550" i="1"/>
  <c r="W1550" i="1"/>
  <c r="V1550" i="1"/>
  <c r="U1550" i="1"/>
  <c r="T1550" i="1"/>
  <c r="S1550" i="1"/>
  <c r="R1550" i="1"/>
  <c r="Q1550" i="1"/>
  <c r="P1550" i="1"/>
  <c r="Y1549" i="1"/>
  <c r="W1549" i="1"/>
  <c r="V1549" i="1"/>
  <c r="U1549" i="1"/>
  <c r="T1549" i="1"/>
  <c r="S1549" i="1"/>
  <c r="R1549" i="1"/>
  <c r="Q1549" i="1"/>
  <c r="P1549" i="1"/>
  <c r="Y1548" i="1"/>
  <c r="W1548" i="1"/>
  <c r="V1548" i="1"/>
  <c r="U1548" i="1"/>
  <c r="T1548" i="1"/>
  <c r="S1548" i="1"/>
  <c r="R1548" i="1"/>
  <c r="Q1548" i="1"/>
  <c r="P1548" i="1"/>
  <c r="Y1547" i="1"/>
  <c r="W1547" i="1"/>
  <c r="V1547" i="1"/>
  <c r="U1547" i="1"/>
  <c r="T1547" i="1"/>
  <c r="S1547" i="1"/>
  <c r="R1547" i="1"/>
  <c r="Q1547" i="1"/>
  <c r="P1547" i="1"/>
  <c r="Y1546" i="1"/>
  <c r="W1546" i="1"/>
  <c r="V1546" i="1"/>
  <c r="U1546" i="1"/>
  <c r="T1546" i="1"/>
  <c r="S1546" i="1"/>
  <c r="R1546" i="1"/>
  <c r="Q1546" i="1"/>
  <c r="P1546" i="1"/>
  <c r="Y1545" i="1"/>
  <c r="W1545" i="1"/>
  <c r="V1545" i="1"/>
  <c r="U1545" i="1"/>
  <c r="T1545" i="1"/>
  <c r="S1545" i="1"/>
  <c r="R1545" i="1"/>
  <c r="Q1545" i="1"/>
  <c r="P1545" i="1"/>
  <c r="Y1544" i="1"/>
  <c r="W1544" i="1"/>
  <c r="V1544" i="1"/>
  <c r="U1544" i="1"/>
  <c r="T1544" i="1"/>
  <c r="S1544" i="1"/>
  <c r="R1544" i="1"/>
  <c r="Q1544" i="1"/>
  <c r="P1544" i="1"/>
  <c r="Y1543" i="1"/>
  <c r="W1543" i="1"/>
  <c r="V1543" i="1"/>
  <c r="U1543" i="1"/>
  <c r="T1543" i="1"/>
  <c r="S1543" i="1"/>
  <c r="R1543" i="1"/>
  <c r="Q1543" i="1"/>
  <c r="P1543" i="1"/>
  <c r="Y1542" i="1"/>
  <c r="W1542" i="1"/>
  <c r="V1542" i="1"/>
  <c r="U1542" i="1"/>
  <c r="T1542" i="1"/>
  <c r="S1542" i="1"/>
  <c r="R1542" i="1"/>
  <c r="Q1542" i="1"/>
  <c r="P1542" i="1"/>
  <c r="Y1541" i="1"/>
  <c r="W1541" i="1"/>
  <c r="V1541" i="1"/>
  <c r="U1541" i="1"/>
  <c r="T1541" i="1"/>
  <c r="S1541" i="1"/>
  <c r="R1541" i="1"/>
  <c r="Q1541" i="1"/>
  <c r="P1541" i="1"/>
  <c r="Y1540" i="1"/>
  <c r="W1540" i="1"/>
  <c r="V1540" i="1"/>
  <c r="U1540" i="1"/>
  <c r="T1540" i="1"/>
  <c r="S1540" i="1"/>
  <c r="R1540" i="1"/>
  <c r="Q1540" i="1"/>
  <c r="P1540" i="1"/>
  <c r="Y1539" i="1"/>
  <c r="W1539" i="1"/>
  <c r="V1539" i="1"/>
  <c r="U1539" i="1"/>
  <c r="T1539" i="1"/>
  <c r="S1539" i="1"/>
  <c r="R1539" i="1"/>
  <c r="Q1539" i="1"/>
  <c r="P1539" i="1"/>
  <c r="Y1538" i="1"/>
  <c r="W1538" i="1"/>
  <c r="V1538" i="1"/>
  <c r="U1538" i="1"/>
  <c r="T1538" i="1"/>
  <c r="S1538" i="1"/>
  <c r="R1538" i="1"/>
  <c r="Q1538" i="1"/>
  <c r="P1538" i="1"/>
  <c r="Y1537" i="1"/>
  <c r="W1537" i="1"/>
  <c r="V1537" i="1"/>
  <c r="U1537" i="1"/>
  <c r="T1537" i="1"/>
  <c r="S1537" i="1"/>
  <c r="R1537" i="1"/>
  <c r="Q1537" i="1"/>
  <c r="P1537" i="1"/>
  <c r="Y1536" i="1"/>
  <c r="W1536" i="1"/>
  <c r="V1536" i="1"/>
  <c r="U1536" i="1"/>
  <c r="T1536" i="1"/>
  <c r="S1536" i="1"/>
  <c r="R1536" i="1"/>
  <c r="Q1536" i="1"/>
  <c r="P1536" i="1"/>
  <c r="Y1535" i="1"/>
  <c r="W1535" i="1"/>
  <c r="V1535" i="1"/>
  <c r="U1535" i="1"/>
  <c r="T1535" i="1"/>
  <c r="S1535" i="1"/>
  <c r="R1535" i="1"/>
  <c r="Q1535" i="1"/>
  <c r="P1535" i="1"/>
  <c r="Y1534" i="1"/>
  <c r="W1534" i="1"/>
  <c r="V1534" i="1"/>
  <c r="U1534" i="1"/>
  <c r="T1534" i="1"/>
  <c r="S1534" i="1"/>
  <c r="R1534" i="1"/>
  <c r="Q1534" i="1"/>
  <c r="P1534" i="1"/>
  <c r="Y1533" i="1"/>
  <c r="W1533" i="1"/>
  <c r="V1533" i="1"/>
  <c r="U1533" i="1"/>
  <c r="T1533" i="1"/>
  <c r="S1533" i="1"/>
  <c r="R1533" i="1"/>
  <c r="Q1533" i="1"/>
  <c r="P1533" i="1"/>
  <c r="Y1532" i="1"/>
  <c r="W1532" i="1"/>
  <c r="V1532" i="1"/>
  <c r="U1532" i="1"/>
  <c r="T1532" i="1"/>
  <c r="S1532" i="1"/>
  <c r="R1532" i="1"/>
  <c r="Q1532" i="1"/>
  <c r="P1532" i="1"/>
  <c r="Y1531" i="1"/>
  <c r="W1531" i="1"/>
  <c r="V1531" i="1"/>
  <c r="U1531" i="1"/>
  <c r="T1531" i="1"/>
  <c r="S1531" i="1"/>
  <c r="R1531" i="1"/>
  <c r="Q1531" i="1"/>
  <c r="P1531" i="1"/>
  <c r="Y1530" i="1"/>
  <c r="W1530" i="1"/>
  <c r="V1530" i="1"/>
  <c r="U1530" i="1"/>
  <c r="T1530" i="1"/>
  <c r="S1530" i="1"/>
  <c r="R1530" i="1"/>
  <c r="Q1530" i="1"/>
  <c r="P1530" i="1"/>
  <c r="Y1529" i="1"/>
  <c r="W1529" i="1"/>
  <c r="V1529" i="1"/>
  <c r="U1529" i="1"/>
  <c r="T1529" i="1"/>
  <c r="S1529" i="1"/>
  <c r="R1529" i="1"/>
  <c r="Q1529" i="1"/>
  <c r="P1529" i="1"/>
  <c r="Y1528" i="1"/>
  <c r="W1528" i="1"/>
  <c r="V1528" i="1"/>
  <c r="U1528" i="1"/>
  <c r="T1528" i="1"/>
  <c r="S1528" i="1"/>
  <c r="R1528" i="1"/>
  <c r="Q1528" i="1"/>
  <c r="P1528" i="1"/>
  <c r="Y1527" i="1"/>
  <c r="W1527" i="1"/>
  <c r="V1527" i="1"/>
  <c r="U1527" i="1"/>
  <c r="T1527" i="1"/>
  <c r="S1527" i="1"/>
  <c r="R1527" i="1"/>
  <c r="Q1527" i="1"/>
  <c r="P1527" i="1"/>
  <c r="Y1526" i="1"/>
  <c r="W1526" i="1"/>
  <c r="V1526" i="1"/>
  <c r="U1526" i="1"/>
  <c r="T1526" i="1"/>
  <c r="S1526" i="1"/>
  <c r="R1526" i="1"/>
  <c r="Q1526" i="1"/>
  <c r="P1526" i="1"/>
  <c r="Y1525" i="1"/>
  <c r="W1525" i="1"/>
  <c r="V1525" i="1"/>
  <c r="U1525" i="1"/>
  <c r="T1525" i="1"/>
  <c r="S1525" i="1"/>
  <c r="R1525" i="1"/>
  <c r="Q1525" i="1"/>
  <c r="P1525" i="1"/>
  <c r="Y1524" i="1"/>
  <c r="W1524" i="1"/>
  <c r="V1524" i="1"/>
  <c r="U1524" i="1"/>
  <c r="T1524" i="1"/>
  <c r="S1524" i="1"/>
  <c r="R1524" i="1"/>
  <c r="Q1524" i="1"/>
  <c r="P1524" i="1"/>
  <c r="Y1523" i="1"/>
  <c r="W1523" i="1"/>
  <c r="V1523" i="1"/>
  <c r="U1523" i="1"/>
  <c r="T1523" i="1"/>
  <c r="S1523" i="1"/>
  <c r="R1523" i="1"/>
  <c r="Q1523" i="1"/>
  <c r="P1523" i="1"/>
  <c r="Y1522" i="1"/>
  <c r="W1522" i="1"/>
  <c r="V1522" i="1"/>
  <c r="U1522" i="1"/>
  <c r="T1522" i="1"/>
  <c r="S1522" i="1"/>
  <c r="R1522" i="1"/>
  <c r="Q1522" i="1"/>
  <c r="P1522" i="1"/>
  <c r="Y1521" i="1"/>
  <c r="W1521" i="1"/>
  <c r="V1521" i="1"/>
  <c r="U1521" i="1"/>
  <c r="T1521" i="1"/>
  <c r="S1521" i="1"/>
  <c r="R1521" i="1"/>
  <c r="Q1521" i="1"/>
  <c r="P1521" i="1"/>
  <c r="Y1520" i="1"/>
  <c r="W1520" i="1"/>
  <c r="V1520" i="1"/>
  <c r="U1520" i="1"/>
  <c r="T1520" i="1"/>
  <c r="S1520" i="1"/>
  <c r="R1520" i="1"/>
  <c r="Q1520" i="1"/>
  <c r="P1520" i="1"/>
  <c r="Y1519" i="1"/>
  <c r="W1519" i="1"/>
  <c r="V1519" i="1"/>
  <c r="U1519" i="1"/>
  <c r="T1519" i="1"/>
  <c r="S1519" i="1"/>
  <c r="R1519" i="1"/>
  <c r="Q1519" i="1"/>
  <c r="P1519" i="1"/>
  <c r="Y1518" i="1"/>
  <c r="W1518" i="1"/>
  <c r="V1518" i="1"/>
  <c r="U1518" i="1"/>
  <c r="T1518" i="1"/>
  <c r="S1518" i="1"/>
  <c r="R1518" i="1"/>
  <c r="Q1518" i="1"/>
  <c r="P1518" i="1"/>
  <c r="Y1517" i="1"/>
  <c r="W1517" i="1"/>
  <c r="V1517" i="1"/>
  <c r="U1517" i="1"/>
  <c r="T1517" i="1"/>
  <c r="S1517" i="1"/>
  <c r="R1517" i="1"/>
  <c r="Q1517" i="1"/>
  <c r="P1517" i="1"/>
  <c r="Y1516" i="1"/>
  <c r="W1516" i="1"/>
  <c r="V1516" i="1"/>
  <c r="U1516" i="1"/>
  <c r="T1516" i="1"/>
  <c r="S1516" i="1"/>
  <c r="R1516" i="1"/>
  <c r="Q1516" i="1"/>
  <c r="P1516" i="1"/>
  <c r="Y1515" i="1"/>
  <c r="W1515" i="1"/>
  <c r="V1515" i="1"/>
  <c r="U1515" i="1"/>
  <c r="T1515" i="1"/>
  <c r="S1515" i="1"/>
  <c r="R1515" i="1"/>
  <c r="Q1515" i="1"/>
  <c r="P1515" i="1"/>
  <c r="Y1514" i="1"/>
  <c r="W1514" i="1"/>
  <c r="V1514" i="1"/>
  <c r="U1514" i="1"/>
  <c r="T1514" i="1"/>
  <c r="S1514" i="1"/>
  <c r="R1514" i="1"/>
  <c r="Q1514" i="1"/>
  <c r="P1514" i="1"/>
  <c r="Y1513" i="1"/>
  <c r="W1513" i="1"/>
  <c r="V1513" i="1"/>
  <c r="U1513" i="1"/>
  <c r="T1513" i="1"/>
  <c r="S1513" i="1"/>
  <c r="R1513" i="1"/>
  <c r="Q1513" i="1"/>
  <c r="P1513" i="1"/>
  <c r="Y1512" i="1"/>
  <c r="W1512" i="1"/>
  <c r="V1512" i="1"/>
  <c r="U1512" i="1"/>
  <c r="T1512" i="1"/>
  <c r="S1512" i="1"/>
  <c r="R1512" i="1"/>
  <c r="Q1512" i="1"/>
  <c r="P1512" i="1"/>
  <c r="Y1511" i="1"/>
  <c r="W1511" i="1"/>
  <c r="V1511" i="1"/>
  <c r="U1511" i="1"/>
  <c r="T1511" i="1"/>
  <c r="S1511" i="1"/>
  <c r="R1511" i="1"/>
  <c r="Q1511" i="1"/>
  <c r="P1511" i="1"/>
  <c r="Y1510" i="1"/>
  <c r="W1510" i="1"/>
  <c r="V1510" i="1"/>
  <c r="U1510" i="1"/>
  <c r="T1510" i="1"/>
  <c r="S1510" i="1"/>
  <c r="R1510" i="1"/>
  <c r="Q1510" i="1"/>
  <c r="P1510" i="1"/>
  <c r="Y1509" i="1"/>
  <c r="W1509" i="1"/>
  <c r="V1509" i="1"/>
  <c r="U1509" i="1"/>
  <c r="T1509" i="1"/>
  <c r="S1509" i="1"/>
  <c r="R1509" i="1"/>
  <c r="Q1509" i="1"/>
  <c r="P1509" i="1"/>
  <c r="Y1508" i="1"/>
  <c r="W1508" i="1"/>
  <c r="V1508" i="1"/>
  <c r="U1508" i="1"/>
  <c r="T1508" i="1"/>
  <c r="S1508" i="1"/>
  <c r="R1508" i="1"/>
  <c r="Q1508" i="1"/>
  <c r="P1508" i="1"/>
  <c r="Y1507" i="1"/>
  <c r="W1507" i="1"/>
  <c r="V1507" i="1"/>
  <c r="U1507" i="1"/>
  <c r="T1507" i="1"/>
  <c r="S1507" i="1"/>
  <c r="R1507" i="1"/>
  <c r="Q1507" i="1"/>
  <c r="P1507" i="1"/>
  <c r="Y1506" i="1"/>
  <c r="W1506" i="1"/>
  <c r="V1506" i="1"/>
  <c r="U1506" i="1"/>
  <c r="T1506" i="1"/>
  <c r="S1506" i="1"/>
  <c r="R1506" i="1"/>
  <c r="Q1506" i="1"/>
  <c r="P1506" i="1"/>
  <c r="Y1505" i="1"/>
  <c r="W1505" i="1"/>
  <c r="V1505" i="1"/>
  <c r="U1505" i="1"/>
  <c r="T1505" i="1"/>
  <c r="S1505" i="1"/>
  <c r="R1505" i="1"/>
  <c r="Q1505" i="1"/>
  <c r="P1505" i="1"/>
  <c r="Y1504" i="1"/>
  <c r="W1504" i="1"/>
  <c r="V1504" i="1"/>
  <c r="U1504" i="1"/>
  <c r="T1504" i="1"/>
  <c r="S1504" i="1"/>
  <c r="R1504" i="1"/>
  <c r="Q1504" i="1"/>
  <c r="P1504" i="1"/>
  <c r="Y1503" i="1"/>
  <c r="W1503" i="1"/>
  <c r="V1503" i="1"/>
  <c r="U1503" i="1"/>
  <c r="T1503" i="1"/>
  <c r="S1503" i="1"/>
  <c r="R1503" i="1"/>
  <c r="Q1503" i="1"/>
  <c r="P1503" i="1"/>
  <c r="Y1502" i="1"/>
  <c r="W1502" i="1"/>
  <c r="V1502" i="1"/>
  <c r="U1502" i="1"/>
  <c r="T1502" i="1"/>
  <c r="S1502" i="1"/>
  <c r="R1502" i="1"/>
  <c r="Q1502" i="1"/>
  <c r="P1502" i="1"/>
  <c r="Y1501" i="1"/>
  <c r="W1501" i="1"/>
  <c r="V1501" i="1"/>
  <c r="U1501" i="1"/>
  <c r="T1501" i="1"/>
  <c r="S1501" i="1"/>
  <c r="R1501" i="1"/>
  <c r="Q1501" i="1"/>
  <c r="P1501" i="1"/>
  <c r="Y1500" i="1"/>
  <c r="W1500" i="1"/>
  <c r="V1500" i="1"/>
  <c r="U1500" i="1"/>
  <c r="T1500" i="1"/>
  <c r="S1500" i="1"/>
  <c r="R1500" i="1"/>
  <c r="Q1500" i="1"/>
  <c r="P1500" i="1"/>
  <c r="Y1499" i="1"/>
  <c r="W1499" i="1"/>
  <c r="V1499" i="1"/>
  <c r="U1499" i="1"/>
  <c r="T1499" i="1"/>
  <c r="S1499" i="1"/>
  <c r="R1499" i="1"/>
  <c r="Q1499" i="1"/>
  <c r="P1499" i="1"/>
  <c r="Y1498" i="1"/>
  <c r="W1498" i="1"/>
  <c r="V1498" i="1"/>
  <c r="U1498" i="1"/>
  <c r="T1498" i="1"/>
  <c r="S1498" i="1"/>
  <c r="R1498" i="1"/>
  <c r="Q1498" i="1"/>
  <c r="P1498" i="1"/>
  <c r="Y1497" i="1"/>
  <c r="W1497" i="1"/>
  <c r="V1497" i="1"/>
  <c r="U1497" i="1"/>
  <c r="T1497" i="1"/>
  <c r="S1497" i="1"/>
  <c r="R1497" i="1"/>
  <c r="Q1497" i="1"/>
  <c r="P1497" i="1"/>
  <c r="Y1496" i="1"/>
  <c r="W1496" i="1"/>
  <c r="V1496" i="1"/>
  <c r="U1496" i="1"/>
  <c r="T1496" i="1"/>
  <c r="S1496" i="1"/>
  <c r="R1496" i="1"/>
  <c r="Q1496" i="1"/>
  <c r="P1496" i="1"/>
  <c r="Y1495" i="1"/>
  <c r="W1495" i="1"/>
  <c r="V1495" i="1"/>
  <c r="U1495" i="1"/>
  <c r="T1495" i="1"/>
  <c r="S1495" i="1"/>
  <c r="R1495" i="1"/>
  <c r="Q1495" i="1"/>
  <c r="P1495" i="1"/>
  <c r="Y1494" i="1"/>
  <c r="W1494" i="1"/>
  <c r="V1494" i="1"/>
  <c r="U1494" i="1"/>
  <c r="T1494" i="1"/>
  <c r="S1494" i="1"/>
  <c r="R1494" i="1"/>
  <c r="Q1494" i="1"/>
  <c r="P1494" i="1"/>
  <c r="Y1493" i="1"/>
  <c r="W1493" i="1"/>
  <c r="V1493" i="1"/>
  <c r="U1493" i="1"/>
  <c r="T1493" i="1"/>
  <c r="S1493" i="1"/>
  <c r="R1493" i="1"/>
  <c r="Q1493" i="1"/>
  <c r="P1493" i="1"/>
  <c r="Y1492" i="1"/>
  <c r="W1492" i="1"/>
  <c r="V1492" i="1"/>
  <c r="U1492" i="1"/>
  <c r="T1492" i="1"/>
  <c r="S1492" i="1"/>
  <c r="R1492" i="1"/>
  <c r="Q1492" i="1"/>
  <c r="P1492" i="1"/>
  <c r="Y1491" i="1"/>
  <c r="W1491" i="1"/>
  <c r="V1491" i="1"/>
  <c r="U1491" i="1"/>
  <c r="T1491" i="1"/>
  <c r="S1491" i="1"/>
  <c r="R1491" i="1"/>
  <c r="Q1491" i="1"/>
  <c r="P1491" i="1"/>
  <c r="Y1490" i="1"/>
  <c r="W1490" i="1"/>
  <c r="V1490" i="1"/>
  <c r="U1490" i="1"/>
  <c r="T1490" i="1"/>
  <c r="S1490" i="1"/>
  <c r="R1490" i="1"/>
  <c r="Q1490" i="1"/>
  <c r="P1490" i="1"/>
  <c r="Y1489" i="1"/>
  <c r="W1489" i="1"/>
  <c r="V1489" i="1"/>
  <c r="U1489" i="1"/>
  <c r="T1489" i="1"/>
  <c r="S1489" i="1"/>
  <c r="R1489" i="1"/>
  <c r="Q1489" i="1"/>
  <c r="P1489" i="1"/>
  <c r="Y1488" i="1"/>
  <c r="W1488" i="1"/>
  <c r="V1488" i="1"/>
  <c r="U1488" i="1"/>
  <c r="T1488" i="1"/>
  <c r="S1488" i="1"/>
  <c r="R1488" i="1"/>
  <c r="Q1488" i="1"/>
  <c r="P1488" i="1"/>
  <c r="Y1487" i="1"/>
  <c r="W1487" i="1"/>
  <c r="V1487" i="1"/>
  <c r="U1487" i="1"/>
  <c r="T1487" i="1"/>
  <c r="S1487" i="1"/>
  <c r="R1487" i="1"/>
  <c r="Q1487" i="1"/>
  <c r="P1487" i="1"/>
  <c r="Y1486" i="1"/>
  <c r="W1486" i="1"/>
  <c r="V1486" i="1"/>
  <c r="U1486" i="1"/>
  <c r="T1486" i="1"/>
  <c r="S1486" i="1"/>
  <c r="R1486" i="1"/>
  <c r="Q1486" i="1"/>
  <c r="P1486" i="1"/>
  <c r="Y1485" i="1"/>
  <c r="W1485" i="1"/>
  <c r="V1485" i="1"/>
  <c r="U1485" i="1"/>
  <c r="T1485" i="1"/>
  <c r="S1485" i="1"/>
  <c r="R1485" i="1"/>
  <c r="Q1485" i="1"/>
  <c r="P1485" i="1"/>
  <c r="Y1484" i="1"/>
  <c r="W1484" i="1"/>
  <c r="V1484" i="1"/>
  <c r="U1484" i="1"/>
  <c r="T1484" i="1"/>
  <c r="S1484" i="1"/>
  <c r="R1484" i="1"/>
  <c r="Q1484" i="1"/>
  <c r="P1484" i="1"/>
  <c r="Y1483" i="1"/>
  <c r="W1483" i="1"/>
  <c r="V1483" i="1"/>
  <c r="U1483" i="1"/>
  <c r="T1483" i="1"/>
  <c r="S1483" i="1"/>
  <c r="R1483" i="1"/>
  <c r="Q1483" i="1"/>
  <c r="P1483" i="1"/>
  <c r="Y1482" i="1"/>
  <c r="W1482" i="1"/>
  <c r="V1482" i="1"/>
  <c r="U1482" i="1"/>
  <c r="T1482" i="1"/>
  <c r="S1482" i="1"/>
  <c r="R1482" i="1"/>
  <c r="Q1482" i="1"/>
  <c r="P1482" i="1"/>
  <c r="Y1481" i="1"/>
  <c r="W1481" i="1"/>
  <c r="V1481" i="1"/>
  <c r="U1481" i="1"/>
  <c r="T1481" i="1"/>
  <c r="S1481" i="1"/>
  <c r="R1481" i="1"/>
  <c r="Q1481" i="1"/>
  <c r="P1481" i="1"/>
  <c r="Y1480" i="1"/>
  <c r="W1480" i="1"/>
  <c r="V1480" i="1"/>
  <c r="U1480" i="1"/>
  <c r="T1480" i="1"/>
  <c r="S1480" i="1"/>
  <c r="R1480" i="1"/>
  <c r="Q1480" i="1"/>
  <c r="P1480" i="1"/>
  <c r="Y1479" i="1"/>
  <c r="W1479" i="1"/>
  <c r="V1479" i="1"/>
  <c r="U1479" i="1"/>
  <c r="T1479" i="1"/>
  <c r="S1479" i="1"/>
  <c r="R1479" i="1"/>
  <c r="Q1479" i="1"/>
  <c r="P1479" i="1"/>
  <c r="Y1478" i="1"/>
  <c r="W1478" i="1"/>
  <c r="V1478" i="1"/>
  <c r="U1478" i="1"/>
  <c r="T1478" i="1"/>
  <c r="S1478" i="1"/>
  <c r="R1478" i="1"/>
  <c r="Q1478" i="1"/>
  <c r="P1478" i="1"/>
  <c r="Y1477" i="1"/>
  <c r="W1477" i="1"/>
  <c r="V1477" i="1"/>
  <c r="U1477" i="1"/>
  <c r="T1477" i="1"/>
  <c r="S1477" i="1"/>
  <c r="R1477" i="1"/>
  <c r="Q1477" i="1"/>
  <c r="P1477" i="1"/>
  <c r="Y1476" i="1"/>
  <c r="W1476" i="1"/>
  <c r="V1476" i="1"/>
  <c r="U1476" i="1"/>
  <c r="T1476" i="1"/>
  <c r="S1476" i="1"/>
  <c r="R1476" i="1"/>
  <c r="Q1476" i="1"/>
  <c r="P1476" i="1"/>
  <c r="Y1475" i="1"/>
  <c r="W1475" i="1"/>
  <c r="V1475" i="1"/>
  <c r="U1475" i="1"/>
  <c r="T1475" i="1"/>
  <c r="S1475" i="1"/>
  <c r="R1475" i="1"/>
  <c r="Q1475" i="1"/>
  <c r="P1475" i="1"/>
  <c r="Y1474" i="1"/>
  <c r="W1474" i="1"/>
  <c r="V1474" i="1"/>
  <c r="U1474" i="1"/>
  <c r="T1474" i="1"/>
  <c r="S1474" i="1"/>
  <c r="R1474" i="1"/>
  <c r="Q1474" i="1"/>
  <c r="P1474" i="1"/>
  <c r="Y1473" i="1"/>
  <c r="W1473" i="1"/>
  <c r="V1473" i="1"/>
  <c r="U1473" i="1"/>
  <c r="T1473" i="1"/>
  <c r="S1473" i="1"/>
  <c r="R1473" i="1"/>
  <c r="Q1473" i="1"/>
  <c r="P1473" i="1"/>
  <c r="Y1472" i="1"/>
  <c r="W1472" i="1"/>
  <c r="V1472" i="1"/>
  <c r="U1472" i="1"/>
  <c r="T1472" i="1"/>
  <c r="S1472" i="1"/>
  <c r="R1472" i="1"/>
  <c r="Q1472" i="1"/>
  <c r="P1472" i="1"/>
  <c r="Y1471" i="1"/>
  <c r="W1471" i="1"/>
  <c r="V1471" i="1"/>
  <c r="U1471" i="1"/>
  <c r="T1471" i="1"/>
  <c r="S1471" i="1"/>
  <c r="R1471" i="1"/>
  <c r="Q1471" i="1"/>
  <c r="P1471" i="1"/>
  <c r="Y1470" i="1"/>
  <c r="W1470" i="1"/>
  <c r="V1470" i="1"/>
  <c r="U1470" i="1"/>
  <c r="T1470" i="1"/>
  <c r="S1470" i="1"/>
  <c r="R1470" i="1"/>
  <c r="Q1470" i="1"/>
  <c r="P1470" i="1"/>
  <c r="Y1469" i="1"/>
  <c r="W1469" i="1"/>
  <c r="V1469" i="1"/>
  <c r="U1469" i="1"/>
  <c r="T1469" i="1"/>
  <c r="S1469" i="1"/>
  <c r="R1469" i="1"/>
  <c r="Q1469" i="1"/>
  <c r="P1469" i="1"/>
  <c r="Y1468" i="1"/>
  <c r="W1468" i="1"/>
  <c r="V1468" i="1"/>
  <c r="U1468" i="1"/>
  <c r="T1468" i="1"/>
  <c r="S1468" i="1"/>
  <c r="R1468" i="1"/>
  <c r="Q1468" i="1"/>
  <c r="P1468" i="1"/>
  <c r="Y1467" i="1"/>
  <c r="W1467" i="1"/>
  <c r="V1467" i="1"/>
  <c r="U1467" i="1"/>
  <c r="T1467" i="1"/>
  <c r="S1467" i="1"/>
  <c r="R1467" i="1"/>
  <c r="Q1467" i="1"/>
  <c r="P1467" i="1"/>
  <c r="Y1466" i="1"/>
  <c r="W1466" i="1"/>
  <c r="V1466" i="1"/>
  <c r="U1466" i="1"/>
  <c r="T1466" i="1"/>
  <c r="S1466" i="1"/>
  <c r="R1466" i="1"/>
  <c r="Q1466" i="1"/>
  <c r="P1466" i="1"/>
  <c r="Y1465" i="1"/>
  <c r="W1465" i="1"/>
  <c r="V1465" i="1"/>
  <c r="U1465" i="1"/>
  <c r="T1465" i="1"/>
  <c r="S1465" i="1"/>
  <c r="R1465" i="1"/>
  <c r="Q1465" i="1"/>
  <c r="P1465" i="1"/>
  <c r="Y1464" i="1"/>
  <c r="W1464" i="1"/>
  <c r="V1464" i="1"/>
  <c r="U1464" i="1"/>
  <c r="T1464" i="1"/>
  <c r="S1464" i="1"/>
  <c r="R1464" i="1"/>
  <c r="Q1464" i="1"/>
  <c r="P1464" i="1"/>
  <c r="Y1463" i="1"/>
  <c r="W1463" i="1"/>
  <c r="V1463" i="1"/>
  <c r="U1463" i="1"/>
  <c r="T1463" i="1"/>
  <c r="S1463" i="1"/>
  <c r="R1463" i="1"/>
  <c r="Q1463" i="1"/>
  <c r="P1463" i="1"/>
  <c r="Y1462" i="1"/>
  <c r="W1462" i="1"/>
  <c r="V1462" i="1"/>
  <c r="U1462" i="1"/>
  <c r="T1462" i="1"/>
  <c r="S1462" i="1"/>
  <c r="R1462" i="1"/>
  <c r="Q1462" i="1"/>
  <c r="P1462" i="1"/>
  <c r="Y1461" i="1"/>
  <c r="W1461" i="1"/>
  <c r="V1461" i="1"/>
  <c r="U1461" i="1"/>
  <c r="T1461" i="1"/>
  <c r="S1461" i="1"/>
  <c r="R1461" i="1"/>
  <c r="Q1461" i="1"/>
  <c r="P1461" i="1"/>
  <c r="Y1460" i="1"/>
  <c r="W1460" i="1"/>
  <c r="V1460" i="1"/>
  <c r="U1460" i="1"/>
  <c r="T1460" i="1"/>
  <c r="S1460" i="1"/>
  <c r="R1460" i="1"/>
  <c r="Q1460" i="1"/>
  <c r="P1460" i="1"/>
  <c r="Y1459" i="1"/>
  <c r="W1459" i="1"/>
  <c r="V1459" i="1"/>
  <c r="U1459" i="1"/>
  <c r="T1459" i="1"/>
  <c r="S1459" i="1"/>
  <c r="R1459" i="1"/>
  <c r="Q1459" i="1"/>
  <c r="P1459" i="1"/>
  <c r="Y1458" i="1"/>
  <c r="W1458" i="1"/>
  <c r="V1458" i="1"/>
  <c r="U1458" i="1"/>
  <c r="T1458" i="1"/>
  <c r="S1458" i="1"/>
  <c r="R1458" i="1"/>
  <c r="Q1458" i="1"/>
  <c r="P1458" i="1"/>
  <c r="Y1457" i="1"/>
  <c r="W1457" i="1"/>
  <c r="V1457" i="1"/>
  <c r="U1457" i="1"/>
  <c r="T1457" i="1"/>
  <c r="S1457" i="1"/>
  <c r="R1457" i="1"/>
  <c r="Q1457" i="1"/>
  <c r="P1457" i="1"/>
  <c r="Y1456" i="1"/>
  <c r="W1456" i="1"/>
  <c r="V1456" i="1"/>
  <c r="U1456" i="1"/>
  <c r="T1456" i="1"/>
  <c r="S1456" i="1"/>
  <c r="R1456" i="1"/>
  <c r="Q1456" i="1"/>
  <c r="P1456" i="1"/>
  <c r="Y1455" i="1"/>
  <c r="W1455" i="1"/>
  <c r="V1455" i="1"/>
  <c r="U1455" i="1"/>
  <c r="T1455" i="1"/>
  <c r="S1455" i="1"/>
  <c r="R1455" i="1"/>
  <c r="Q1455" i="1"/>
  <c r="P1455" i="1"/>
  <c r="Y1454" i="1"/>
  <c r="W1454" i="1"/>
  <c r="V1454" i="1"/>
  <c r="U1454" i="1"/>
  <c r="T1454" i="1"/>
  <c r="S1454" i="1"/>
  <c r="R1454" i="1"/>
  <c r="Q1454" i="1"/>
  <c r="P1454" i="1"/>
  <c r="Y1453" i="1"/>
  <c r="W1453" i="1"/>
  <c r="V1453" i="1"/>
  <c r="U1453" i="1"/>
  <c r="T1453" i="1"/>
  <c r="S1453" i="1"/>
  <c r="R1453" i="1"/>
  <c r="Q1453" i="1"/>
  <c r="P1453" i="1"/>
  <c r="Y1452" i="1"/>
  <c r="W1452" i="1"/>
  <c r="V1452" i="1"/>
  <c r="U1452" i="1"/>
  <c r="T1452" i="1"/>
  <c r="S1452" i="1"/>
  <c r="R1452" i="1"/>
  <c r="Q1452" i="1"/>
  <c r="P1452" i="1"/>
  <c r="Y1451" i="1"/>
  <c r="W1451" i="1"/>
  <c r="V1451" i="1"/>
  <c r="U1451" i="1"/>
  <c r="T1451" i="1"/>
  <c r="S1451" i="1"/>
  <c r="R1451" i="1"/>
  <c r="Q1451" i="1"/>
  <c r="P1451" i="1"/>
  <c r="Y1450" i="1"/>
  <c r="W1450" i="1"/>
  <c r="V1450" i="1"/>
  <c r="U1450" i="1"/>
  <c r="T1450" i="1"/>
  <c r="S1450" i="1"/>
  <c r="R1450" i="1"/>
  <c r="Q1450" i="1"/>
  <c r="P1450" i="1"/>
  <c r="Y1449" i="1"/>
  <c r="W1449" i="1"/>
  <c r="V1449" i="1"/>
  <c r="U1449" i="1"/>
  <c r="T1449" i="1"/>
  <c r="S1449" i="1"/>
  <c r="R1449" i="1"/>
  <c r="Q1449" i="1"/>
  <c r="P1449" i="1"/>
  <c r="Y1448" i="1"/>
  <c r="W1448" i="1"/>
  <c r="V1448" i="1"/>
  <c r="U1448" i="1"/>
  <c r="T1448" i="1"/>
  <c r="S1448" i="1"/>
  <c r="R1448" i="1"/>
  <c r="Q1448" i="1"/>
  <c r="P1448" i="1"/>
  <c r="Y1447" i="1"/>
  <c r="W1447" i="1"/>
  <c r="V1447" i="1"/>
  <c r="U1447" i="1"/>
  <c r="T1447" i="1"/>
  <c r="S1447" i="1"/>
  <c r="R1447" i="1"/>
  <c r="Q1447" i="1"/>
  <c r="P1447" i="1"/>
  <c r="Y1446" i="1"/>
  <c r="W1446" i="1"/>
  <c r="V1446" i="1"/>
  <c r="U1446" i="1"/>
  <c r="T1446" i="1"/>
  <c r="S1446" i="1"/>
  <c r="R1446" i="1"/>
  <c r="Q1446" i="1"/>
  <c r="P1446" i="1"/>
  <c r="Y1445" i="1"/>
  <c r="W1445" i="1"/>
  <c r="V1445" i="1"/>
  <c r="U1445" i="1"/>
  <c r="T1445" i="1"/>
  <c r="S1445" i="1"/>
  <c r="R1445" i="1"/>
  <c r="Q1445" i="1"/>
  <c r="P1445" i="1"/>
  <c r="Y1444" i="1"/>
  <c r="W1444" i="1"/>
  <c r="V1444" i="1"/>
  <c r="U1444" i="1"/>
  <c r="T1444" i="1"/>
  <c r="S1444" i="1"/>
  <c r="R1444" i="1"/>
  <c r="Q1444" i="1"/>
  <c r="P1444" i="1"/>
  <c r="Y1443" i="1"/>
  <c r="W1443" i="1"/>
  <c r="V1443" i="1"/>
  <c r="U1443" i="1"/>
  <c r="T1443" i="1"/>
  <c r="S1443" i="1"/>
  <c r="R1443" i="1"/>
  <c r="Q1443" i="1"/>
  <c r="P1443" i="1"/>
  <c r="Y1442" i="1"/>
  <c r="W1442" i="1"/>
  <c r="V1442" i="1"/>
  <c r="U1442" i="1"/>
  <c r="T1442" i="1"/>
  <c r="S1442" i="1"/>
  <c r="R1442" i="1"/>
  <c r="Q1442" i="1"/>
  <c r="P1442" i="1"/>
  <c r="Y1441" i="1"/>
  <c r="W1441" i="1"/>
  <c r="V1441" i="1"/>
  <c r="U1441" i="1"/>
  <c r="T1441" i="1"/>
  <c r="S1441" i="1"/>
  <c r="R1441" i="1"/>
  <c r="Q1441" i="1"/>
  <c r="P1441" i="1"/>
  <c r="Y1440" i="1"/>
  <c r="W1440" i="1"/>
  <c r="V1440" i="1"/>
  <c r="U1440" i="1"/>
  <c r="T1440" i="1"/>
  <c r="S1440" i="1"/>
  <c r="R1440" i="1"/>
  <c r="Q1440" i="1"/>
  <c r="P1440" i="1"/>
  <c r="Y1439" i="1"/>
  <c r="W1439" i="1"/>
  <c r="V1439" i="1"/>
  <c r="U1439" i="1"/>
  <c r="T1439" i="1"/>
  <c r="S1439" i="1"/>
  <c r="R1439" i="1"/>
  <c r="Q1439" i="1"/>
  <c r="P1439" i="1"/>
  <c r="Y1438" i="1"/>
  <c r="W1438" i="1"/>
  <c r="V1438" i="1"/>
  <c r="U1438" i="1"/>
  <c r="T1438" i="1"/>
  <c r="S1438" i="1"/>
  <c r="R1438" i="1"/>
  <c r="Q1438" i="1"/>
  <c r="P1438" i="1"/>
  <c r="Y1437" i="1"/>
  <c r="W1437" i="1"/>
  <c r="V1437" i="1"/>
  <c r="U1437" i="1"/>
  <c r="T1437" i="1"/>
  <c r="S1437" i="1"/>
  <c r="R1437" i="1"/>
  <c r="Q1437" i="1"/>
  <c r="P1437" i="1"/>
  <c r="Y1436" i="1"/>
  <c r="W1436" i="1"/>
  <c r="V1436" i="1"/>
  <c r="U1436" i="1"/>
  <c r="T1436" i="1"/>
  <c r="S1436" i="1"/>
  <c r="R1436" i="1"/>
  <c r="Q1436" i="1"/>
  <c r="P1436" i="1"/>
  <c r="Y1435" i="1"/>
  <c r="W1435" i="1"/>
  <c r="V1435" i="1"/>
  <c r="U1435" i="1"/>
  <c r="T1435" i="1"/>
  <c r="S1435" i="1"/>
  <c r="R1435" i="1"/>
  <c r="Q1435" i="1"/>
  <c r="P1435" i="1"/>
  <c r="Y1434" i="1"/>
  <c r="W1434" i="1"/>
  <c r="V1434" i="1"/>
  <c r="U1434" i="1"/>
  <c r="T1434" i="1"/>
  <c r="S1434" i="1"/>
  <c r="R1434" i="1"/>
  <c r="Q1434" i="1"/>
  <c r="P1434" i="1"/>
  <c r="Y1433" i="1"/>
  <c r="W1433" i="1"/>
  <c r="V1433" i="1"/>
  <c r="U1433" i="1"/>
  <c r="T1433" i="1"/>
  <c r="S1433" i="1"/>
  <c r="R1433" i="1"/>
  <c r="Q1433" i="1"/>
  <c r="P1433" i="1"/>
  <c r="Y1432" i="1"/>
  <c r="W1432" i="1"/>
  <c r="V1432" i="1"/>
  <c r="U1432" i="1"/>
  <c r="T1432" i="1"/>
  <c r="S1432" i="1"/>
  <c r="R1432" i="1"/>
  <c r="Q1432" i="1"/>
  <c r="P1432" i="1"/>
  <c r="Y1431" i="1"/>
  <c r="W1431" i="1"/>
  <c r="V1431" i="1"/>
  <c r="U1431" i="1"/>
  <c r="T1431" i="1"/>
  <c r="S1431" i="1"/>
  <c r="R1431" i="1"/>
  <c r="Q1431" i="1"/>
  <c r="P1431" i="1"/>
  <c r="Y1430" i="1"/>
  <c r="W1430" i="1"/>
  <c r="V1430" i="1"/>
  <c r="U1430" i="1"/>
  <c r="T1430" i="1"/>
  <c r="S1430" i="1"/>
  <c r="R1430" i="1"/>
  <c r="Q1430" i="1"/>
  <c r="P1430" i="1"/>
  <c r="Y1429" i="1"/>
  <c r="W1429" i="1"/>
  <c r="V1429" i="1"/>
  <c r="U1429" i="1"/>
  <c r="T1429" i="1"/>
  <c r="S1429" i="1"/>
  <c r="R1429" i="1"/>
  <c r="Q1429" i="1"/>
  <c r="P1429" i="1"/>
  <c r="Y1428" i="1"/>
  <c r="W1428" i="1"/>
  <c r="V1428" i="1"/>
  <c r="U1428" i="1"/>
  <c r="T1428" i="1"/>
  <c r="S1428" i="1"/>
  <c r="R1428" i="1"/>
  <c r="Q1428" i="1"/>
  <c r="P1428" i="1"/>
  <c r="Y1427" i="1"/>
  <c r="W1427" i="1"/>
  <c r="V1427" i="1"/>
  <c r="U1427" i="1"/>
  <c r="T1427" i="1"/>
  <c r="S1427" i="1"/>
  <c r="R1427" i="1"/>
  <c r="Q1427" i="1"/>
  <c r="P1427" i="1"/>
  <c r="Y1426" i="1"/>
  <c r="W1426" i="1"/>
  <c r="V1426" i="1"/>
  <c r="U1426" i="1"/>
  <c r="T1426" i="1"/>
  <c r="S1426" i="1"/>
  <c r="R1426" i="1"/>
  <c r="Q1426" i="1"/>
  <c r="P1426" i="1"/>
  <c r="Y1425" i="1"/>
  <c r="W1425" i="1"/>
  <c r="V1425" i="1"/>
  <c r="U1425" i="1"/>
  <c r="T1425" i="1"/>
  <c r="S1425" i="1"/>
  <c r="R1425" i="1"/>
  <c r="Q1425" i="1"/>
  <c r="P1425" i="1"/>
  <c r="Y1424" i="1"/>
  <c r="W1424" i="1"/>
  <c r="V1424" i="1"/>
  <c r="U1424" i="1"/>
  <c r="T1424" i="1"/>
  <c r="S1424" i="1"/>
  <c r="R1424" i="1"/>
  <c r="Q1424" i="1"/>
  <c r="P1424" i="1"/>
  <c r="Y1423" i="1"/>
  <c r="W1423" i="1"/>
  <c r="V1423" i="1"/>
  <c r="U1423" i="1"/>
  <c r="T1423" i="1"/>
  <c r="S1423" i="1"/>
  <c r="R1423" i="1"/>
  <c r="Q1423" i="1"/>
  <c r="P1423" i="1"/>
  <c r="Y1422" i="1"/>
  <c r="W1422" i="1"/>
  <c r="V1422" i="1"/>
  <c r="U1422" i="1"/>
  <c r="T1422" i="1"/>
  <c r="S1422" i="1"/>
  <c r="R1422" i="1"/>
  <c r="Q1422" i="1"/>
  <c r="P1422" i="1"/>
  <c r="Y1421" i="1"/>
  <c r="W1421" i="1"/>
  <c r="V1421" i="1"/>
  <c r="U1421" i="1"/>
  <c r="T1421" i="1"/>
  <c r="S1421" i="1"/>
  <c r="R1421" i="1"/>
  <c r="Q1421" i="1"/>
  <c r="P1421" i="1"/>
  <c r="Y1420" i="1"/>
  <c r="W1420" i="1"/>
  <c r="V1420" i="1"/>
  <c r="U1420" i="1"/>
  <c r="T1420" i="1"/>
  <c r="S1420" i="1"/>
  <c r="R1420" i="1"/>
  <c r="Q1420" i="1"/>
  <c r="P1420" i="1"/>
  <c r="Y1419" i="1"/>
  <c r="W1419" i="1"/>
  <c r="V1419" i="1"/>
  <c r="U1419" i="1"/>
  <c r="T1419" i="1"/>
  <c r="S1419" i="1"/>
  <c r="R1419" i="1"/>
  <c r="Q1419" i="1"/>
  <c r="P1419" i="1"/>
  <c r="Y1418" i="1"/>
  <c r="W1418" i="1"/>
  <c r="V1418" i="1"/>
  <c r="U1418" i="1"/>
  <c r="T1418" i="1"/>
  <c r="S1418" i="1"/>
  <c r="R1418" i="1"/>
  <c r="Q1418" i="1"/>
  <c r="P1418" i="1"/>
  <c r="Y1417" i="1"/>
  <c r="W1417" i="1"/>
  <c r="V1417" i="1"/>
  <c r="U1417" i="1"/>
  <c r="T1417" i="1"/>
  <c r="S1417" i="1"/>
  <c r="R1417" i="1"/>
  <c r="Q1417" i="1"/>
  <c r="P1417" i="1"/>
  <c r="Y1416" i="1"/>
  <c r="W1416" i="1"/>
  <c r="V1416" i="1"/>
  <c r="U1416" i="1"/>
  <c r="T1416" i="1"/>
  <c r="S1416" i="1"/>
  <c r="R1416" i="1"/>
  <c r="Q1416" i="1"/>
  <c r="P1416" i="1"/>
  <c r="Y1415" i="1"/>
  <c r="W1415" i="1"/>
  <c r="V1415" i="1"/>
  <c r="U1415" i="1"/>
  <c r="T1415" i="1"/>
  <c r="S1415" i="1"/>
  <c r="R1415" i="1"/>
  <c r="Q1415" i="1"/>
  <c r="P1415" i="1"/>
  <c r="Y1414" i="1"/>
  <c r="W1414" i="1"/>
  <c r="V1414" i="1"/>
  <c r="U1414" i="1"/>
  <c r="T1414" i="1"/>
  <c r="S1414" i="1"/>
  <c r="R1414" i="1"/>
  <c r="Q1414" i="1"/>
  <c r="P1414" i="1"/>
  <c r="Y1413" i="1"/>
  <c r="W1413" i="1"/>
  <c r="V1413" i="1"/>
  <c r="U1413" i="1"/>
  <c r="T1413" i="1"/>
  <c r="S1413" i="1"/>
  <c r="R1413" i="1"/>
  <c r="Q1413" i="1"/>
  <c r="P1413" i="1"/>
  <c r="Y1412" i="1"/>
  <c r="W1412" i="1"/>
  <c r="V1412" i="1"/>
  <c r="U1412" i="1"/>
  <c r="T1412" i="1"/>
  <c r="S1412" i="1"/>
  <c r="R1412" i="1"/>
  <c r="Q1412" i="1"/>
  <c r="P1412" i="1"/>
  <c r="Y1411" i="1"/>
  <c r="W1411" i="1"/>
  <c r="V1411" i="1"/>
  <c r="U1411" i="1"/>
  <c r="T1411" i="1"/>
  <c r="S1411" i="1"/>
  <c r="R1411" i="1"/>
  <c r="Q1411" i="1"/>
  <c r="P1411" i="1"/>
  <c r="Y1410" i="1"/>
  <c r="W1410" i="1"/>
  <c r="V1410" i="1"/>
  <c r="U1410" i="1"/>
  <c r="T1410" i="1"/>
  <c r="S1410" i="1"/>
  <c r="R1410" i="1"/>
  <c r="Q1410" i="1"/>
  <c r="P1410" i="1"/>
  <c r="Y1409" i="1"/>
  <c r="W1409" i="1"/>
  <c r="V1409" i="1"/>
  <c r="U1409" i="1"/>
  <c r="T1409" i="1"/>
  <c r="S1409" i="1"/>
  <c r="R1409" i="1"/>
  <c r="Q1409" i="1"/>
  <c r="P1409" i="1"/>
  <c r="Y1408" i="1"/>
  <c r="W1408" i="1"/>
  <c r="V1408" i="1"/>
  <c r="U1408" i="1"/>
  <c r="T1408" i="1"/>
  <c r="S1408" i="1"/>
  <c r="R1408" i="1"/>
  <c r="Q1408" i="1"/>
  <c r="P1408" i="1"/>
  <c r="Y1407" i="1"/>
  <c r="W1407" i="1"/>
  <c r="V1407" i="1"/>
  <c r="U1407" i="1"/>
  <c r="T1407" i="1"/>
  <c r="S1407" i="1"/>
  <c r="R1407" i="1"/>
  <c r="Q1407" i="1"/>
  <c r="P1407" i="1"/>
  <c r="Y1406" i="1"/>
  <c r="W1406" i="1"/>
  <c r="V1406" i="1"/>
  <c r="U1406" i="1"/>
  <c r="T1406" i="1"/>
  <c r="S1406" i="1"/>
  <c r="R1406" i="1"/>
  <c r="Q1406" i="1"/>
  <c r="P1406" i="1"/>
  <c r="Y1405" i="1"/>
  <c r="W1405" i="1"/>
  <c r="V1405" i="1"/>
  <c r="U1405" i="1"/>
  <c r="T1405" i="1"/>
  <c r="S1405" i="1"/>
  <c r="R1405" i="1"/>
  <c r="Q1405" i="1"/>
  <c r="P1405" i="1"/>
  <c r="Y1404" i="1"/>
  <c r="W1404" i="1"/>
  <c r="V1404" i="1"/>
  <c r="U1404" i="1"/>
  <c r="T1404" i="1"/>
  <c r="S1404" i="1"/>
  <c r="R1404" i="1"/>
  <c r="Q1404" i="1"/>
  <c r="P1404" i="1"/>
  <c r="Y1403" i="1"/>
  <c r="W1403" i="1"/>
  <c r="V1403" i="1"/>
  <c r="U1403" i="1"/>
  <c r="T1403" i="1"/>
  <c r="S1403" i="1"/>
  <c r="R1403" i="1"/>
  <c r="Q1403" i="1"/>
  <c r="P1403" i="1"/>
  <c r="Y1402" i="1"/>
  <c r="W1402" i="1"/>
  <c r="V1402" i="1"/>
  <c r="U1402" i="1"/>
  <c r="T1402" i="1"/>
  <c r="S1402" i="1"/>
  <c r="R1402" i="1"/>
  <c r="Q1402" i="1"/>
  <c r="P1402" i="1"/>
  <c r="Y1401" i="1"/>
  <c r="W1401" i="1"/>
  <c r="V1401" i="1"/>
  <c r="U1401" i="1"/>
  <c r="T1401" i="1"/>
  <c r="S1401" i="1"/>
  <c r="R1401" i="1"/>
  <c r="Q1401" i="1"/>
  <c r="P1401" i="1"/>
  <c r="Y1400" i="1"/>
  <c r="W1400" i="1"/>
  <c r="V1400" i="1"/>
  <c r="U1400" i="1"/>
  <c r="T1400" i="1"/>
  <c r="S1400" i="1"/>
  <c r="R1400" i="1"/>
  <c r="Q1400" i="1"/>
  <c r="P1400" i="1"/>
  <c r="Y1399" i="1"/>
  <c r="W1399" i="1"/>
  <c r="V1399" i="1"/>
  <c r="U1399" i="1"/>
  <c r="T1399" i="1"/>
  <c r="S1399" i="1"/>
  <c r="R1399" i="1"/>
  <c r="Q1399" i="1"/>
  <c r="P1399" i="1"/>
  <c r="Y1398" i="1"/>
  <c r="W1398" i="1"/>
  <c r="V1398" i="1"/>
  <c r="U1398" i="1"/>
  <c r="T1398" i="1"/>
  <c r="S1398" i="1"/>
  <c r="R1398" i="1"/>
  <c r="Q1398" i="1"/>
  <c r="P1398" i="1"/>
  <c r="Y1397" i="1"/>
  <c r="W1397" i="1"/>
  <c r="V1397" i="1"/>
  <c r="U1397" i="1"/>
  <c r="T1397" i="1"/>
  <c r="S1397" i="1"/>
  <c r="R1397" i="1"/>
  <c r="Q1397" i="1"/>
  <c r="P1397" i="1"/>
  <c r="Y1396" i="1"/>
  <c r="W1396" i="1"/>
  <c r="V1396" i="1"/>
  <c r="U1396" i="1"/>
  <c r="T1396" i="1"/>
  <c r="S1396" i="1"/>
  <c r="R1396" i="1"/>
  <c r="Q1396" i="1"/>
  <c r="P1396" i="1"/>
  <c r="Y1395" i="1"/>
  <c r="W1395" i="1"/>
  <c r="V1395" i="1"/>
  <c r="U1395" i="1"/>
  <c r="T1395" i="1"/>
  <c r="S1395" i="1"/>
  <c r="R1395" i="1"/>
  <c r="Q1395" i="1"/>
  <c r="P1395" i="1"/>
  <c r="Y1394" i="1"/>
  <c r="W1394" i="1"/>
  <c r="V1394" i="1"/>
  <c r="U1394" i="1"/>
  <c r="T1394" i="1"/>
  <c r="S1394" i="1"/>
  <c r="R1394" i="1"/>
  <c r="Q1394" i="1"/>
  <c r="P1394" i="1"/>
  <c r="Y1393" i="1"/>
  <c r="W1393" i="1"/>
  <c r="V1393" i="1"/>
  <c r="U1393" i="1"/>
  <c r="T1393" i="1"/>
  <c r="S1393" i="1"/>
  <c r="R1393" i="1"/>
  <c r="Q1393" i="1"/>
  <c r="P1393" i="1"/>
  <c r="Y1392" i="1"/>
  <c r="W1392" i="1"/>
  <c r="V1392" i="1"/>
  <c r="U1392" i="1"/>
  <c r="T1392" i="1"/>
  <c r="S1392" i="1"/>
  <c r="R1392" i="1"/>
  <c r="Q1392" i="1"/>
  <c r="P1392" i="1"/>
  <c r="Y1391" i="1"/>
  <c r="W1391" i="1"/>
  <c r="V1391" i="1"/>
  <c r="U1391" i="1"/>
  <c r="T1391" i="1"/>
  <c r="S1391" i="1"/>
  <c r="R1391" i="1"/>
  <c r="Q1391" i="1"/>
  <c r="P1391" i="1"/>
  <c r="Y1390" i="1"/>
  <c r="W1390" i="1"/>
  <c r="V1390" i="1"/>
  <c r="U1390" i="1"/>
  <c r="T1390" i="1"/>
  <c r="S1390" i="1"/>
  <c r="R1390" i="1"/>
  <c r="Q1390" i="1"/>
  <c r="P1390" i="1"/>
  <c r="Y1389" i="1"/>
  <c r="W1389" i="1"/>
  <c r="V1389" i="1"/>
  <c r="U1389" i="1"/>
  <c r="T1389" i="1"/>
  <c r="S1389" i="1"/>
  <c r="R1389" i="1"/>
  <c r="Q1389" i="1"/>
  <c r="P1389" i="1"/>
  <c r="Y1388" i="1"/>
  <c r="W1388" i="1"/>
  <c r="V1388" i="1"/>
  <c r="U1388" i="1"/>
  <c r="T1388" i="1"/>
  <c r="S1388" i="1"/>
  <c r="R1388" i="1"/>
  <c r="Q1388" i="1"/>
  <c r="P1388" i="1"/>
  <c r="Y1387" i="1"/>
  <c r="W1387" i="1"/>
  <c r="V1387" i="1"/>
  <c r="U1387" i="1"/>
  <c r="T1387" i="1"/>
  <c r="S1387" i="1"/>
  <c r="R1387" i="1"/>
  <c r="Q1387" i="1"/>
  <c r="P1387" i="1"/>
  <c r="Y1386" i="1"/>
  <c r="W1386" i="1"/>
  <c r="V1386" i="1"/>
  <c r="U1386" i="1"/>
  <c r="T1386" i="1"/>
  <c r="S1386" i="1"/>
  <c r="R1386" i="1"/>
  <c r="Q1386" i="1"/>
  <c r="P1386" i="1"/>
  <c r="Y1385" i="1"/>
  <c r="W1385" i="1"/>
  <c r="V1385" i="1"/>
  <c r="U1385" i="1"/>
  <c r="T1385" i="1"/>
  <c r="S1385" i="1"/>
  <c r="R1385" i="1"/>
  <c r="Q1385" i="1"/>
  <c r="P1385" i="1"/>
  <c r="Y1384" i="1"/>
  <c r="W1384" i="1"/>
  <c r="V1384" i="1"/>
  <c r="U1384" i="1"/>
  <c r="T1384" i="1"/>
  <c r="S1384" i="1"/>
  <c r="R1384" i="1"/>
  <c r="Q1384" i="1"/>
  <c r="P1384" i="1"/>
  <c r="Y1383" i="1"/>
  <c r="W1383" i="1"/>
  <c r="V1383" i="1"/>
  <c r="U1383" i="1"/>
  <c r="T1383" i="1"/>
  <c r="S1383" i="1"/>
  <c r="R1383" i="1"/>
  <c r="Q1383" i="1"/>
  <c r="P1383" i="1"/>
  <c r="Y1382" i="1"/>
  <c r="W1382" i="1"/>
  <c r="V1382" i="1"/>
  <c r="U1382" i="1"/>
  <c r="T1382" i="1"/>
  <c r="S1382" i="1"/>
  <c r="R1382" i="1"/>
  <c r="Q1382" i="1"/>
  <c r="P1382" i="1"/>
  <c r="Y1381" i="1"/>
  <c r="W1381" i="1"/>
  <c r="V1381" i="1"/>
  <c r="U1381" i="1"/>
  <c r="T1381" i="1"/>
  <c r="S1381" i="1"/>
  <c r="R1381" i="1"/>
  <c r="Q1381" i="1"/>
  <c r="P1381" i="1"/>
  <c r="Y1380" i="1"/>
  <c r="W1380" i="1"/>
  <c r="V1380" i="1"/>
  <c r="U1380" i="1"/>
  <c r="T1380" i="1"/>
  <c r="S1380" i="1"/>
  <c r="R1380" i="1"/>
  <c r="Q1380" i="1"/>
  <c r="P1380" i="1"/>
  <c r="Y1379" i="1"/>
  <c r="W1379" i="1"/>
  <c r="V1379" i="1"/>
  <c r="U1379" i="1"/>
  <c r="T1379" i="1"/>
  <c r="S1379" i="1"/>
  <c r="R1379" i="1"/>
  <c r="Q1379" i="1"/>
  <c r="P1379" i="1"/>
  <c r="Y1378" i="1"/>
  <c r="W1378" i="1"/>
  <c r="V1378" i="1"/>
  <c r="U1378" i="1"/>
  <c r="T1378" i="1"/>
  <c r="S1378" i="1"/>
  <c r="R1378" i="1"/>
  <c r="Q1378" i="1"/>
  <c r="P1378" i="1"/>
  <c r="Y1377" i="1"/>
  <c r="W1377" i="1"/>
  <c r="V1377" i="1"/>
  <c r="U1377" i="1"/>
  <c r="T1377" i="1"/>
  <c r="S1377" i="1"/>
  <c r="R1377" i="1"/>
  <c r="Q1377" i="1"/>
  <c r="P1377" i="1"/>
  <c r="Y1376" i="1"/>
  <c r="W1376" i="1"/>
  <c r="V1376" i="1"/>
  <c r="U1376" i="1"/>
  <c r="T1376" i="1"/>
  <c r="S1376" i="1"/>
  <c r="R1376" i="1"/>
  <c r="Q1376" i="1"/>
  <c r="P1376" i="1"/>
  <c r="Y1375" i="1"/>
  <c r="W1375" i="1"/>
  <c r="V1375" i="1"/>
  <c r="U1375" i="1"/>
  <c r="T1375" i="1"/>
  <c r="S1375" i="1"/>
  <c r="R1375" i="1"/>
  <c r="Q1375" i="1"/>
  <c r="P1375" i="1"/>
  <c r="Y1374" i="1"/>
  <c r="W1374" i="1"/>
  <c r="V1374" i="1"/>
  <c r="U1374" i="1"/>
  <c r="T1374" i="1"/>
  <c r="S1374" i="1"/>
  <c r="R1374" i="1"/>
  <c r="Q1374" i="1"/>
  <c r="P1374" i="1"/>
  <c r="Y1373" i="1"/>
  <c r="W1373" i="1"/>
  <c r="V1373" i="1"/>
  <c r="U1373" i="1"/>
  <c r="T1373" i="1"/>
  <c r="S1373" i="1"/>
  <c r="R1373" i="1"/>
  <c r="Q1373" i="1"/>
  <c r="P1373" i="1"/>
  <c r="Y1372" i="1"/>
  <c r="W1372" i="1"/>
  <c r="V1372" i="1"/>
  <c r="U1372" i="1"/>
  <c r="T1372" i="1"/>
  <c r="S1372" i="1"/>
  <c r="R1372" i="1"/>
  <c r="Q1372" i="1"/>
  <c r="P1372" i="1"/>
  <c r="Y1371" i="1"/>
  <c r="W1371" i="1"/>
  <c r="V1371" i="1"/>
  <c r="U1371" i="1"/>
  <c r="T1371" i="1"/>
  <c r="S1371" i="1"/>
  <c r="R1371" i="1"/>
  <c r="Q1371" i="1"/>
  <c r="P1371" i="1"/>
  <c r="Y1370" i="1"/>
  <c r="W1370" i="1"/>
  <c r="V1370" i="1"/>
  <c r="U1370" i="1"/>
  <c r="T1370" i="1"/>
  <c r="S1370" i="1"/>
  <c r="R1370" i="1"/>
  <c r="Q1370" i="1"/>
  <c r="P1370" i="1"/>
  <c r="Y1369" i="1"/>
  <c r="W1369" i="1"/>
  <c r="V1369" i="1"/>
  <c r="U1369" i="1"/>
  <c r="T1369" i="1"/>
  <c r="S1369" i="1"/>
  <c r="R1369" i="1"/>
  <c r="Q1369" i="1"/>
  <c r="P1369" i="1"/>
  <c r="Y1368" i="1"/>
  <c r="W1368" i="1"/>
  <c r="V1368" i="1"/>
  <c r="U1368" i="1"/>
  <c r="T1368" i="1"/>
  <c r="S1368" i="1"/>
  <c r="R1368" i="1"/>
  <c r="Q1368" i="1"/>
  <c r="P1368" i="1"/>
  <c r="Y1367" i="1"/>
  <c r="W1367" i="1"/>
  <c r="V1367" i="1"/>
  <c r="U1367" i="1"/>
  <c r="T1367" i="1"/>
  <c r="S1367" i="1"/>
  <c r="R1367" i="1"/>
  <c r="Q1367" i="1"/>
  <c r="P1367" i="1"/>
  <c r="Y1366" i="1"/>
  <c r="W1366" i="1"/>
  <c r="V1366" i="1"/>
  <c r="U1366" i="1"/>
  <c r="T1366" i="1"/>
  <c r="S1366" i="1"/>
  <c r="R1366" i="1"/>
  <c r="Q1366" i="1"/>
  <c r="P1366" i="1"/>
  <c r="Y1365" i="1"/>
  <c r="W1365" i="1"/>
  <c r="V1365" i="1"/>
  <c r="U1365" i="1"/>
  <c r="T1365" i="1"/>
  <c r="S1365" i="1"/>
  <c r="R1365" i="1"/>
  <c r="Q1365" i="1"/>
  <c r="P1365" i="1"/>
  <c r="Y1364" i="1"/>
  <c r="W1364" i="1"/>
  <c r="V1364" i="1"/>
  <c r="U1364" i="1"/>
  <c r="T1364" i="1"/>
  <c r="S1364" i="1"/>
  <c r="R1364" i="1"/>
  <c r="Q1364" i="1"/>
  <c r="P1364" i="1"/>
  <c r="Y1363" i="1"/>
  <c r="W1363" i="1"/>
  <c r="V1363" i="1"/>
  <c r="U1363" i="1"/>
  <c r="T1363" i="1"/>
  <c r="S1363" i="1"/>
  <c r="R1363" i="1"/>
  <c r="Q1363" i="1"/>
  <c r="P1363" i="1"/>
  <c r="Y1362" i="1"/>
  <c r="W1362" i="1"/>
  <c r="V1362" i="1"/>
  <c r="U1362" i="1"/>
  <c r="T1362" i="1"/>
  <c r="S1362" i="1"/>
  <c r="R1362" i="1"/>
  <c r="Q1362" i="1"/>
  <c r="P1362" i="1"/>
  <c r="Y1361" i="1"/>
  <c r="W1361" i="1"/>
  <c r="V1361" i="1"/>
  <c r="U1361" i="1"/>
  <c r="T1361" i="1"/>
  <c r="S1361" i="1"/>
  <c r="R1361" i="1"/>
  <c r="Q1361" i="1"/>
  <c r="P1361" i="1"/>
  <c r="Y1360" i="1"/>
  <c r="W1360" i="1"/>
  <c r="V1360" i="1"/>
  <c r="U1360" i="1"/>
  <c r="T1360" i="1"/>
  <c r="S1360" i="1"/>
  <c r="R1360" i="1"/>
  <c r="Q1360" i="1"/>
  <c r="P1360" i="1"/>
  <c r="Y1359" i="1"/>
  <c r="W1359" i="1"/>
  <c r="V1359" i="1"/>
  <c r="U1359" i="1"/>
  <c r="T1359" i="1"/>
  <c r="S1359" i="1"/>
  <c r="R1359" i="1"/>
  <c r="Q1359" i="1"/>
  <c r="P1359" i="1"/>
  <c r="Y1358" i="1"/>
  <c r="W1358" i="1"/>
  <c r="V1358" i="1"/>
  <c r="U1358" i="1"/>
  <c r="T1358" i="1"/>
  <c r="S1358" i="1"/>
  <c r="R1358" i="1"/>
  <c r="Q1358" i="1"/>
  <c r="P1358" i="1"/>
  <c r="Y1357" i="1"/>
  <c r="W1357" i="1"/>
  <c r="V1357" i="1"/>
  <c r="U1357" i="1"/>
  <c r="T1357" i="1"/>
  <c r="S1357" i="1"/>
  <c r="R1357" i="1"/>
  <c r="Q1357" i="1"/>
  <c r="P1357" i="1"/>
  <c r="Y1356" i="1"/>
  <c r="W1356" i="1"/>
  <c r="V1356" i="1"/>
  <c r="U1356" i="1"/>
  <c r="T1356" i="1"/>
  <c r="S1356" i="1"/>
  <c r="R1356" i="1"/>
  <c r="Q1356" i="1"/>
  <c r="P1356" i="1"/>
  <c r="Y1355" i="1"/>
  <c r="W1355" i="1"/>
  <c r="V1355" i="1"/>
  <c r="U1355" i="1"/>
  <c r="T1355" i="1"/>
  <c r="S1355" i="1"/>
  <c r="R1355" i="1"/>
  <c r="Q1355" i="1"/>
  <c r="P1355" i="1"/>
  <c r="Y1354" i="1"/>
  <c r="W1354" i="1"/>
  <c r="V1354" i="1"/>
  <c r="U1354" i="1"/>
  <c r="T1354" i="1"/>
  <c r="S1354" i="1"/>
  <c r="R1354" i="1"/>
  <c r="Q1354" i="1"/>
  <c r="P1354" i="1"/>
  <c r="Y1353" i="1"/>
  <c r="W1353" i="1"/>
  <c r="V1353" i="1"/>
  <c r="U1353" i="1"/>
  <c r="T1353" i="1"/>
  <c r="S1353" i="1"/>
  <c r="R1353" i="1"/>
  <c r="Q1353" i="1"/>
  <c r="P1353" i="1"/>
  <c r="Y1352" i="1"/>
  <c r="W1352" i="1"/>
  <c r="V1352" i="1"/>
  <c r="U1352" i="1"/>
  <c r="T1352" i="1"/>
  <c r="S1352" i="1"/>
  <c r="R1352" i="1"/>
  <c r="Q1352" i="1"/>
  <c r="P1352" i="1"/>
  <c r="Y1351" i="1"/>
  <c r="W1351" i="1"/>
  <c r="V1351" i="1"/>
  <c r="U1351" i="1"/>
  <c r="T1351" i="1"/>
  <c r="S1351" i="1"/>
  <c r="R1351" i="1"/>
  <c r="Q1351" i="1"/>
  <c r="P1351" i="1"/>
  <c r="Y1350" i="1"/>
  <c r="W1350" i="1"/>
  <c r="V1350" i="1"/>
  <c r="U1350" i="1"/>
  <c r="T1350" i="1"/>
  <c r="S1350" i="1"/>
  <c r="R1350" i="1"/>
  <c r="Q1350" i="1"/>
  <c r="P1350" i="1"/>
  <c r="Y1349" i="1"/>
  <c r="W1349" i="1"/>
  <c r="V1349" i="1"/>
  <c r="U1349" i="1"/>
  <c r="T1349" i="1"/>
  <c r="S1349" i="1"/>
  <c r="R1349" i="1"/>
  <c r="Q1349" i="1"/>
  <c r="P1349" i="1"/>
  <c r="Y1348" i="1"/>
  <c r="W1348" i="1"/>
  <c r="V1348" i="1"/>
  <c r="U1348" i="1"/>
  <c r="T1348" i="1"/>
  <c r="S1348" i="1"/>
  <c r="R1348" i="1"/>
  <c r="Q1348" i="1"/>
  <c r="P1348" i="1"/>
  <c r="Y1347" i="1"/>
  <c r="W1347" i="1"/>
  <c r="V1347" i="1"/>
  <c r="U1347" i="1"/>
  <c r="T1347" i="1"/>
  <c r="S1347" i="1"/>
  <c r="R1347" i="1"/>
  <c r="Q1347" i="1"/>
  <c r="P1347" i="1"/>
  <c r="Y1346" i="1"/>
  <c r="W1346" i="1"/>
  <c r="V1346" i="1"/>
  <c r="U1346" i="1"/>
  <c r="T1346" i="1"/>
  <c r="S1346" i="1"/>
  <c r="R1346" i="1"/>
  <c r="Q1346" i="1"/>
  <c r="P1346" i="1"/>
  <c r="Y1345" i="1"/>
  <c r="W1345" i="1"/>
  <c r="V1345" i="1"/>
  <c r="U1345" i="1"/>
  <c r="T1345" i="1"/>
  <c r="S1345" i="1"/>
  <c r="R1345" i="1"/>
  <c r="Q1345" i="1"/>
  <c r="P1345" i="1"/>
  <c r="Y1344" i="1"/>
  <c r="W1344" i="1"/>
  <c r="V1344" i="1"/>
  <c r="U1344" i="1"/>
  <c r="T1344" i="1"/>
  <c r="S1344" i="1"/>
  <c r="R1344" i="1"/>
  <c r="Q1344" i="1"/>
  <c r="P1344" i="1"/>
  <c r="Y1343" i="1"/>
  <c r="W1343" i="1"/>
  <c r="V1343" i="1"/>
  <c r="U1343" i="1"/>
  <c r="T1343" i="1"/>
  <c r="S1343" i="1"/>
  <c r="R1343" i="1"/>
  <c r="Q1343" i="1"/>
  <c r="P1343" i="1"/>
  <c r="Y1342" i="1"/>
  <c r="W1342" i="1"/>
  <c r="V1342" i="1"/>
  <c r="U1342" i="1"/>
  <c r="T1342" i="1"/>
  <c r="S1342" i="1"/>
  <c r="R1342" i="1"/>
  <c r="Q1342" i="1"/>
  <c r="P1342" i="1"/>
  <c r="Y1341" i="1"/>
  <c r="W1341" i="1"/>
  <c r="V1341" i="1"/>
  <c r="U1341" i="1"/>
  <c r="T1341" i="1"/>
  <c r="S1341" i="1"/>
  <c r="R1341" i="1"/>
  <c r="Q1341" i="1"/>
  <c r="P1341" i="1"/>
  <c r="Y1340" i="1"/>
  <c r="W1340" i="1"/>
  <c r="V1340" i="1"/>
  <c r="U1340" i="1"/>
  <c r="T1340" i="1"/>
  <c r="S1340" i="1"/>
  <c r="R1340" i="1"/>
  <c r="Q1340" i="1"/>
  <c r="P1340" i="1"/>
  <c r="Y1339" i="1"/>
  <c r="W1339" i="1"/>
  <c r="V1339" i="1"/>
  <c r="U1339" i="1"/>
  <c r="T1339" i="1"/>
  <c r="S1339" i="1"/>
  <c r="R1339" i="1"/>
  <c r="Q1339" i="1"/>
  <c r="P1339" i="1"/>
  <c r="Y1338" i="1"/>
  <c r="W1338" i="1"/>
  <c r="V1338" i="1"/>
  <c r="U1338" i="1"/>
  <c r="T1338" i="1"/>
  <c r="S1338" i="1"/>
  <c r="R1338" i="1"/>
  <c r="Q1338" i="1"/>
  <c r="P1338" i="1"/>
  <c r="Y1337" i="1"/>
  <c r="W1337" i="1"/>
  <c r="V1337" i="1"/>
  <c r="U1337" i="1"/>
  <c r="T1337" i="1"/>
  <c r="S1337" i="1"/>
  <c r="R1337" i="1"/>
  <c r="Q1337" i="1"/>
  <c r="P1337" i="1"/>
  <c r="Y1336" i="1"/>
  <c r="W1336" i="1"/>
  <c r="V1336" i="1"/>
  <c r="U1336" i="1"/>
  <c r="T1336" i="1"/>
  <c r="S1336" i="1"/>
  <c r="R1336" i="1"/>
  <c r="Q1336" i="1"/>
  <c r="P1336" i="1"/>
  <c r="Y1335" i="1"/>
  <c r="W1335" i="1"/>
  <c r="V1335" i="1"/>
  <c r="U1335" i="1"/>
  <c r="T1335" i="1"/>
  <c r="S1335" i="1"/>
  <c r="R1335" i="1"/>
  <c r="Q1335" i="1"/>
  <c r="P1335" i="1"/>
  <c r="Y1334" i="1"/>
  <c r="W1334" i="1"/>
  <c r="V1334" i="1"/>
  <c r="U1334" i="1"/>
  <c r="T1334" i="1"/>
  <c r="S1334" i="1"/>
  <c r="R1334" i="1"/>
  <c r="Q1334" i="1"/>
  <c r="P1334" i="1"/>
  <c r="Y1333" i="1"/>
  <c r="W1333" i="1"/>
  <c r="V1333" i="1"/>
  <c r="U1333" i="1"/>
  <c r="T1333" i="1"/>
  <c r="S1333" i="1"/>
  <c r="R1333" i="1"/>
  <c r="Q1333" i="1"/>
  <c r="P1333" i="1"/>
  <c r="Y1332" i="1"/>
  <c r="W1332" i="1"/>
  <c r="V1332" i="1"/>
  <c r="U1332" i="1"/>
  <c r="T1332" i="1"/>
  <c r="S1332" i="1"/>
  <c r="R1332" i="1"/>
  <c r="Q1332" i="1"/>
  <c r="P1332" i="1"/>
  <c r="Y1331" i="1"/>
  <c r="W1331" i="1"/>
  <c r="V1331" i="1"/>
  <c r="U1331" i="1"/>
  <c r="T1331" i="1"/>
  <c r="S1331" i="1"/>
  <c r="R1331" i="1"/>
  <c r="Q1331" i="1"/>
  <c r="P1331" i="1"/>
  <c r="Y1330" i="1"/>
  <c r="W1330" i="1"/>
  <c r="V1330" i="1"/>
  <c r="U1330" i="1"/>
  <c r="T1330" i="1"/>
  <c r="S1330" i="1"/>
  <c r="R1330" i="1"/>
  <c r="Q1330" i="1"/>
  <c r="P1330" i="1"/>
  <c r="Y1329" i="1"/>
  <c r="W1329" i="1"/>
  <c r="V1329" i="1"/>
  <c r="U1329" i="1"/>
  <c r="T1329" i="1"/>
  <c r="S1329" i="1"/>
  <c r="R1329" i="1"/>
  <c r="Q1329" i="1"/>
  <c r="P1329" i="1"/>
  <c r="Y1328" i="1"/>
  <c r="W1328" i="1"/>
  <c r="V1328" i="1"/>
  <c r="U1328" i="1"/>
  <c r="T1328" i="1"/>
  <c r="S1328" i="1"/>
  <c r="R1328" i="1"/>
  <c r="Q1328" i="1"/>
  <c r="P1328" i="1"/>
  <c r="Y1327" i="1"/>
  <c r="W1327" i="1"/>
  <c r="V1327" i="1"/>
  <c r="U1327" i="1"/>
  <c r="T1327" i="1"/>
  <c r="S1327" i="1"/>
  <c r="R1327" i="1"/>
  <c r="Q1327" i="1"/>
  <c r="P1327" i="1"/>
  <c r="Y1326" i="1"/>
  <c r="W1326" i="1"/>
  <c r="V1326" i="1"/>
  <c r="U1326" i="1"/>
  <c r="T1326" i="1"/>
  <c r="S1326" i="1"/>
  <c r="R1326" i="1"/>
  <c r="Q1326" i="1"/>
  <c r="P1326" i="1"/>
  <c r="Y1325" i="1"/>
  <c r="W1325" i="1"/>
  <c r="V1325" i="1"/>
  <c r="U1325" i="1"/>
  <c r="T1325" i="1"/>
  <c r="S1325" i="1"/>
  <c r="R1325" i="1"/>
  <c r="Q1325" i="1"/>
  <c r="P1325" i="1"/>
  <c r="Y1324" i="1"/>
  <c r="W1324" i="1"/>
  <c r="V1324" i="1"/>
  <c r="U1324" i="1"/>
  <c r="T1324" i="1"/>
  <c r="S1324" i="1"/>
  <c r="R1324" i="1"/>
  <c r="Q1324" i="1"/>
  <c r="P1324" i="1"/>
  <c r="Y1323" i="1"/>
  <c r="W1323" i="1"/>
  <c r="V1323" i="1"/>
  <c r="U1323" i="1"/>
  <c r="T1323" i="1"/>
  <c r="S1323" i="1"/>
  <c r="R1323" i="1"/>
  <c r="Q1323" i="1"/>
  <c r="P1323" i="1"/>
  <c r="Y1322" i="1"/>
  <c r="W1322" i="1"/>
  <c r="V1322" i="1"/>
  <c r="U1322" i="1"/>
  <c r="T1322" i="1"/>
  <c r="S1322" i="1"/>
  <c r="R1322" i="1"/>
  <c r="Q1322" i="1"/>
  <c r="P1322" i="1"/>
  <c r="Y1321" i="1"/>
  <c r="W1321" i="1"/>
  <c r="V1321" i="1"/>
  <c r="U1321" i="1"/>
  <c r="T1321" i="1"/>
  <c r="S1321" i="1"/>
  <c r="R1321" i="1"/>
  <c r="Q1321" i="1"/>
  <c r="P1321" i="1"/>
  <c r="Y1320" i="1"/>
  <c r="W1320" i="1"/>
  <c r="V1320" i="1"/>
  <c r="U1320" i="1"/>
  <c r="T1320" i="1"/>
  <c r="S1320" i="1"/>
  <c r="R1320" i="1"/>
  <c r="Q1320" i="1"/>
  <c r="P1320" i="1"/>
  <c r="Y1319" i="1"/>
  <c r="W1319" i="1"/>
  <c r="V1319" i="1"/>
  <c r="U1319" i="1"/>
  <c r="T1319" i="1"/>
  <c r="S1319" i="1"/>
  <c r="R1319" i="1"/>
  <c r="Q1319" i="1"/>
  <c r="P1319" i="1"/>
  <c r="Y1318" i="1"/>
  <c r="W1318" i="1"/>
  <c r="V1318" i="1"/>
  <c r="U1318" i="1"/>
  <c r="T1318" i="1"/>
  <c r="S1318" i="1"/>
  <c r="R1318" i="1"/>
  <c r="Q1318" i="1"/>
  <c r="P1318" i="1"/>
  <c r="Y1317" i="1"/>
  <c r="W1317" i="1"/>
  <c r="V1317" i="1"/>
  <c r="U1317" i="1"/>
  <c r="T1317" i="1"/>
  <c r="S1317" i="1"/>
  <c r="R1317" i="1"/>
  <c r="Q1317" i="1"/>
  <c r="P1317" i="1"/>
  <c r="Y1316" i="1"/>
  <c r="W1316" i="1"/>
  <c r="V1316" i="1"/>
  <c r="U1316" i="1"/>
  <c r="T1316" i="1"/>
  <c r="S1316" i="1"/>
  <c r="R1316" i="1"/>
  <c r="Q1316" i="1"/>
  <c r="P1316" i="1"/>
  <c r="Y1315" i="1"/>
  <c r="W1315" i="1"/>
  <c r="V1315" i="1"/>
  <c r="U1315" i="1"/>
  <c r="T1315" i="1"/>
  <c r="S1315" i="1"/>
  <c r="R1315" i="1"/>
  <c r="Q1315" i="1"/>
  <c r="P1315" i="1"/>
  <c r="Y1314" i="1"/>
  <c r="W1314" i="1"/>
  <c r="V1314" i="1"/>
  <c r="U1314" i="1"/>
  <c r="T1314" i="1"/>
  <c r="S1314" i="1"/>
  <c r="R1314" i="1"/>
  <c r="Q1314" i="1"/>
  <c r="P1314" i="1"/>
  <c r="Y1313" i="1"/>
  <c r="W1313" i="1"/>
  <c r="V1313" i="1"/>
  <c r="U1313" i="1"/>
  <c r="T1313" i="1"/>
  <c r="S1313" i="1"/>
  <c r="R1313" i="1"/>
  <c r="Q1313" i="1"/>
  <c r="P1313" i="1"/>
  <c r="Y1312" i="1"/>
  <c r="W1312" i="1"/>
  <c r="V1312" i="1"/>
  <c r="U1312" i="1"/>
  <c r="T1312" i="1"/>
  <c r="S1312" i="1"/>
  <c r="R1312" i="1"/>
  <c r="Q1312" i="1"/>
  <c r="P1312" i="1"/>
  <c r="Y1311" i="1"/>
  <c r="W1311" i="1"/>
  <c r="V1311" i="1"/>
  <c r="U1311" i="1"/>
  <c r="T1311" i="1"/>
  <c r="S1311" i="1"/>
  <c r="R1311" i="1"/>
  <c r="Q1311" i="1"/>
  <c r="P1311" i="1"/>
  <c r="Y1310" i="1"/>
  <c r="W1310" i="1"/>
  <c r="V1310" i="1"/>
  <c r="U1310" i="1"/>
  <c r="T1310" i="1"/>
  <c r="S1310" i="1"/>
  <c r="R1310" i="1"/>
  <c r="Q1310" i="1"/>
  <c r="P1310" i="1"/>
  <c r="Y1309" i="1"/>
  <c r="W1309" i="1"/>
  <c r="V1309" i="1"/>
  <c r="U1309" i="1"/>
  <c r="T1309" i="1"/>
  <c r="S1309" i="1"/>
  <c r="R1309" i="1"/>
  <c r="Q1309" i="1"/>
  <c r="P1309" i="1"/>
  <c r="Y1308" i="1"/>
  <c r="W1308" i="1"/>
  <c r="V1308" i="1"/>
  <c r="U1308" i="1"/>
  <c r="T1308" i="1"/>
  <c r="S1308" i="1"/>
  <c r="R1308" i="1"/>
  <c r="Q1308" i="1"/>
  <c r="P1308" i="1"/>
  <c r="Y1307" i="1"/>
  <c r="W1307" i="1"/>
  <c r="V1307" i="1"/>
  <c r="U1307" i="1"/>
  <c r="T1307" i="1"/>
  <c r="S1307" i="1"/>
  <c r="R1307" i="1"/>
  <c r="Q1307" i="1"/>
  <c r="P1307" i="1"/>
  <c r="Y1306" i="1"/>
  <c r="W1306" i="1"/>
  <c r="V1306" i="1"/>
  <c r="U1306" i="1"/>
  <c r="T1306" i="1"/>
  <c r="S1306" i="1"/>
  <c r="R1306" i="1"/>
  <c r="Q1306" i="1"/>
  <c r="P1306" i="1"/>
  <c r="Y1305" i="1"/>
  <c r="W1305" i="1"/>
  <c r="V1305" i="1"/>
  <c r="U1305" i="1"/>
  <c r="T1305" i="1"/>
  <c r="S1305" i="1"/>
  <c r="R1305" i="1"/>
  <c r="Q1305" i="1"/>
  <c r="P1305" i="1"/>
  <c r="Y1304" i="1"/>
  <c r="W1304" i="1"/>
  <c r="V1304" i="1"/>
  <c r="U1304" i="1"/>
  <c r="T1304" i="1"/>
  <c r="S1304" i="1"/>
  <c r="R1304" i="1"/>
  <c r="Q1304" i="1"/>
  <c r="P1304" i="1"/>
  <c r="Y1303" i="1"/>
  <c r="W1303" i="1"/>
  <c r="V1303" i="1"/>
  <c r="U1303" i="1"/>
  <c r="T1303" i="1"/>
  <c r="S1303" i="1"/>
  <c r="R1303" i="1"/>
  <c r="Q1303" i="1"/>
  <c r="P1303" i="1"/>
  <c r="Y1302" i="1"/>
  <c r="W1302" i="1"/>
  <c r="V1302" i="1"/>
  <c r="U1302" i="1"/>
  <c r="T1302" i="1"/>
  <c r="S1302" i="1"/>
  <c r="R1302" i="1"/>
  <c r="Q1302" i="1"/>
  <c r="P1302" i="1"/>
  <c r="Y1301" i="1"/>
  <c r="W1301" i="1"/>
  <c r="V1301" i="1"/>
  <c r="U1301" i="1"/>
  <c r="T1301" i="1"/>
  <c r="S1301" i="1"/>
  <c r="R1301" i="1"/>
  <c r="Q1301" i="1"/>
  <c r="P1301" i="1"/>
  <c r="Y1300" i="1"/>
  <c r="W1300" i="1"/>
  <c r="V1300" i="1"/>
  <c r="U1300" i="1"/>
  <c r="T1300" i="1"/>
  <c r="S1300" i="1"/>
  <c r="R1300" i="1"/>
  <c r="Q1300" i="1"/>
  <c r="P1300" i="1"/>
  <c r="Y1299" i="1"/>
  <c r="W1299" i="1"/>
  <c r="V1299" i="1"/>
  <c r="U1299" i="1"/>
  <c r="T1299" i="1"/>
  <c r="S1299" i="1"/>
  <c r="R1299" i="1"/>
  <c r="Q1299" i="1"/>
  <c r="P1299" i="1"/>
  <c r="Y1298" i="1"/>
  <c r="W1298" i="1"/>
  <c r="V1298" i="1"/>
  <c r="U1298" i="1"/>
  <c r="T1298" i="1"/>
  <c r="S1298" i="1"/>
  <c r="R1298" i="1"/>
  <c r="Q1298" i="1"/>
  <c r="P1298" i="1"/>
  <c r="Y1297" i="1"/>
  <c r="W1297" i="1"/>
  <c r="V1297" i="1"/>
  <c r="U1297" i="1"/>
  <c r="T1297" i="1"/>
  <c r="S1297" i="1"/>
  <c r="R1297" i="1"/>
  <c r="Q1297" i="1"/>
  <c r="P1297" i="1"/>
  <c r="Y1296" i="1"/>
  <c r="W1296" i="1"/>
  <c r="V1296" i="1"/>
  <c r="U1296" i="1"/>
  <c r="T1296" i="1"/>
  <c r="S1296" i="1"/>
  <c r="R1296" i="1"/>
  <c r="Q1296" i="1"/>
  <c r="P1296" i="1"/>
  <c r="Y1295" i="1"/>
  <c r="W1295" i="1"/>
  <c r="V1295" i="1"/>
  <c r="U1295" i="1"/>
  <c r="T1295" i="1"/>
  <c r="S1295" i="1"/>
  <c r="R1295" i="1"/>
  <c r="Q1295" i="1"/>
  <c r="P1295" i="1"/>
  <c r="Y1294" i="1"/>
  <c r="W1294" i="1"/>
  <c r="V1294" i="1"/>
  <c r="U1294" i="1"/>
  <c r="T1294" i="1"/>
  <c r="S1294" i="1"/>
  <c r="R1294" i="1"/>
  <c r="Q1294" i="1"/>
  <c r="P1294" i="1"/>
  <c r="Y1293" i="1"/>
  <c r="W1293" i="1"/>
  <c r="V1293" i="1"/>
  <c r="U1293" i="1"/>
  <c r="T1293" i="1"/>
  <c r="S1293" i="1"/>
  <c r="R1293" i="1"/>
  <c r="Q1293" i="1"/>
  <c r="P1293" i="1"/>
  <c r="Y1292" i="1"/>
  <c r="W1292" i="1"/>
  <c r="V1292" i="1"/>
  <c r="U1292" i="1"/>
  <c r="T1292" i="1"/>
  <c r="S1292" i="1"/>
  <c r="R1292" i="1"/>
  <c r="Q1292" i="1"/>
  <c r="P1292" i="1"/>
  <c r="Y1291" i="1"/>
  <c r="W1291" i="1"/>
  <c r="V1291" i="1"/>
  <c r="U1291" i="1"/>
  <c r="T1291" i="1"/>
  <c r="S1291" i="1"/>
  <c r="R1291" i="1"/>
  <c r="Q1291" i="1"/>
  <c r="P1291" i="1"/>
  <c r="Y1290" i="1"/>
  <c r="W1290" i="1"/>
  <c r="V1290" i="1"/>
  <c r="U1290" i="1"/>
  <c r="T1290" i="1"/>
  <c r="S1290" i="1"/>
  <c r="R1290" i="1"/>
  <c r="Q1290" i="1"/>
  <c r="P1290" i="1"/>
  <c r="Y1289" i="1"/>
  <c r="W1289" i="1"/>
  <c r="V1289" i="1"/>
  <c r="U1289" i="1"/>
  <c r="T1289" i="1"/>
  <c r="S1289" i="1"/>
  <c r="R1289" i="1"/>
  <c r="Q1289" i="1"/>
  <c r="P1289" i="1"/>
  <c r="Y1288" i="1"/>
  <c r="W1288" i="1"/>
  <c r="V1288" i="1"/>
  <c r="U1288" i="1"/>
  <c r="T1288" i="1"/>
  <c r="S1288" i="1"/>
  <c r="R1288" i="1"/>
  <c r="Q1288" i="1"/>
  <c r="P1288" i="1"/>
  <c r="Y1287" i="1"/>
  <c r="W1287" i="1"/>
  <c r="V1287" i="1"/>
  <c r="U1287" i="1"/>
  <c r="T1287" i="1"/>
  <c r="S1287" i="1"/>
  <c r="R1287" i="1"/>
  <c r="Q1287" i="1"/>
  <c r="P1287" i="1"/>
  <c r="Y1286" i="1"/>
  <c r="W1286" i="1"/>
  <c r="V1286" i="1"/>
  <c r="U1286" i="1"/>
  <c r="T1286" i="1"/>
  <c r="S1286" i="1"/>
  <c r="R1286" i="1"/>
  <c r="Q1286" i="1"/>
  <c r="P1286" i="1"/>
  <c r="Y1285" i="1"/>
  <c r="W1285" i="1"/>
  <c r="V1285" i="1"/>
  <c r="U1285" i="1"/>
  <c r="T1285" i="1"/>
  <c r="S1285" i="1"/>
  <c r="R1285" i="1"/>
  <c r="Q1285" i="1"/>
  <c r="P1285" i="1"/>
  <c r="Y1284" i="1"/>
  <c r="W1284" i="1"/>
  <c r="V1284" i="1"/>
  <c r="U1284" i="1"/>
  <c r="T1284" i="1"/>
  <c r="S1284" i="1"/>
  <c r="R1284" i="1"/>
  <c r="Q1284" i="1"/>
  <c r="P1284" i="1"/>
  <c r="Y1283" i="1"/>
  <c r="W1283" i="1"/>
  <c r="V1283" i="1"/>
  <c r="U1283" i="1"/>
  <c r="T1283" i="1"/>
  <c r="S1283" i="1"/>
  <c r="R1283" i="1"/>
  <c r="Q1283" i="1"/>
  <c r="P1283" i="1"/>
  <c r="Y1282" i="1"/>
  <c r="W1282" i="1"/>
  <c r="V1282" i="1"/>
  <c r="U1282" i="1"/>
  <c r="T1282" i="1"/>
  <c r="S1282" i="1"/>
  <c r="R1282" i="1"/>
  <c r="Q1282" i="1"/>
  <c r="P1282" i="1"/>
  <c r="Y1281" i="1"/>
  <c r="W1281" i="1"/>
  <c r="V1281" i="1"/>
  <c r="U1281" i="1"/>
  <c r="T1281" i="1"/>
  <c r="S1281" i="1"/>
  <c r="R1281" i="1"/>
  <c r="Q1281" i="1"/>
  <c r="P1281" i="1"/>
  <c r="Y1280" i="1"/>
  <c r="W1280" i="1"/>
  <c r="V1280" i="1"/>
  <c r="U1280" i="1"/>
  <c r="T1280" i="1"/>
  <c r="S1280" i="1"/>
  <c r="R1280" i="1"/>
  <c r="Q1280" i="1"/>
  <c r="P1280" i="1"/>
  <c r="Y1279" i="1"/>
  <c r="W1279" i="1"/>
  <c r="V1279" i="1"/>
  <c r="U1279" i="1"/>
  <c r="T1279" i="1"/>
  <c r="S1279" i="1"/>
  <c r="R1279" i="1"/>
  <c r="Q1279" i="1"/>
  <c r="P1279" i="1"/>
  <c r="Y1278" i="1"/>
  <c r="W1278" i="1"/>
  <c r="V1278" i="1"/>
  <c r="U1278" i="1"/>
  <c r="T1278" i="1"/>
  <c r="S1278" i="1"/>
  <c r="R1278" i="1"/>
  <c r="Q1278" i="1"/>
  <c r="P1278" i="1"/>
  <c r="Y1277" i="1"/>
  <c r="W1277" i="1"/>
  <c r="V1277" i="1"/>
  <c r="U1277" i="1"/>
  <c r="T1277" i="1"/>
  <c r="S1277" i="1"/>
  <c r="R1277" i="1"/>
  <c r="Q1277" i="1"/>
  <c r="P1277" i="1"/>
  <c r="Y1276" i="1"/>
  <c r="W1276" i="1"/>
  <c r="V1276" i="1"/>
  <c r="U1276" i="1"/>
  <c r="T1276" i="1"/>
  <c r="S1276" i="1"/>
  <c r="R1276" i="1"/>
  <c r="Q1276" i="1"/>
  <c r="P1276" i="1"/>
  <c r="Y1275" i="1"/>
  <c r="W1275" i="1"/>
  <c r="V1275" i="1"/>
  <c r="U1275" i="1"/>
  <c r="T1275" i="1"/>
  <c r="S1275" i="1"/>
  <c r="R1275" i="1"/>
  <c r="Q1275" i="1"/>
  <c r="P1275" i="1"/>
  <c r="Y1274" i="1"/>
  <c r="W1274" i="1"/>
  <c r="V1274" i="1"/>
  <c r="U1274" i="1"/>
  <c r="T1274" i="1"/>
  <c r="S1274" i="1"/>
  <c r="R1274" i="1"/>
  <c r="Q1274" i="1"/>
  <c r="P1274" i="1"/>
  <c r="Y1273" i="1"/>
  <c r="W1273" i="1"/>
  <c r="V1273" i="1"/>
  <c r="U1273" i="1"/>
  <c r="T1273" i="1"/>
  <c r="S1273" i="1"/>
  <c r="R1273" i="1"/>
  <c r="Q1273" i="1"/>
  <c r="P1273" i="1"/>
  <c r="Y1272" i="1"/>
  <c r="W1272" i="1"/>
  <c r="V1272" i="1"/>
  <c r="U1272" i="1"/>
  <c r="T1272" i="1"/>
  <c r="S1272" i="1"/>
  <c r="R1272" i="1"/>
  <c r="Q1272" i="1"/>
  <c r="P1272" i="1"/>
  <c r="Y1271" i="1"/>
  <c r="W1271" i="1"/>
  <c r="V1271" i="1"/>
  <c r="U1271" i="1"/>
  <c r="T1271" i="1"/>
  <c r="S1271" i="1"/>
  <c r="R1271" i="1"/>
  <c r="Q1271" i="1"/>
  <c r="P1271" i="1"/>
  <c r="Y1270" i="1"/>
  <c r="W1270" i="1"/>
  <c r="V1270" i="1"/>
  <c r="U1270" i="1"/>
  <c r="T1270" i="1"/>
  <c r="S1270" i="1"/>
  <c r="R1270" i="1"/>
  <c r="Q1270" i="1"/>
  <c r="P1270" i="1"/>
  <c r="Y1269" i="1"/>
  <c r="W1269" i="1"/>
  <c r="V1269" i="1"/>
  <c r="U1269" i="1"/>
  <c r="T1269" i="1"/>
  <c r="S1269" i="1"/>
  <c r="R1269" i="1"/>
  <c r="Q1269" i="1"/>
  <c r="P1269" i="1"/>
  <c r="Y1268" i="1"/>
  <c r="W1268" i="1"/>
  <c r="V1268" i="1"/>
  <c r="U1268" i="1"/>
  <c r="T1268" i="1"/>
  <c r="S1268" i="1"/>
  <c r="R1268" i="1"/>
  <c r="Q1268" i="1"/>
  <c r="P1268" i="1"/>
  <c r="Y1267" i="1"/>
  <c r="W1267" i="1"/>
  <c r="V1267" i="1"/>
  <c r="U1267" i="1"/>
  <c r="T1267" i="1"/>
  <c r="S1267" i="1"/>
  <c r="R1267" i="1"/>
  <c r="Q1267" i="1"/>
  <c r="P1267" i="1"/>
  <c r="Y1266" i="1"/>
  <c r="W1266" i="1"/>
  <c r="V1266" i="1"/>
  <c r="U1266" i="1"/>
  <c r="T1266" i="1"/>
  <c r="S1266" i="1"/>
  <c r="R1266" i="1"/>
  <c r="Q1266" i="1"/>
  <c r="P1266" i="1"/>
  <c r="Y1265" i="1"/>
  <c r="W1265" i="1"/>
  <c r="V1265" i="1"/>
  <c r="U1265" i="1"/>
  <c r="T1265" i="1"/>
  <c r="S1265" i="1"/>
  <c r="R1265" i="1"/>
  <c r="Q1265" i="1"/>
  <c r="P1265" i="1"/>
  <c r="Y1264" i="1"/>
  <c r="W1264" i="1"/>
  <c r="V1264" i="1"/>
  <c r="U1264" i="1"/>
  <c r="T1264" i="1"/>
  <c r="S1264" i="1"/>
  <c r="R1264" i="1"/>
  <c r="Q1264" i="1"/>
  <c r="P1264" i="1"/>
  <c r="Y1263" i="1"/>
  <c r="W1263" i="1"/>
  <c r="V1263" i="1"/>
  <c r="U1263" i="1"/>
  <c r="T1263" i="1"/>
  <c r="S1263" i="1"/>
  <c r="R1263" i="1"/>
  <c r="Q1263" i="1"/>
  <c r="P1263" i="1"/>
  <c r="Y1262" i="1"/>
  <c r="W1262" i="1"/>
  <c r="V1262" i="1"/>
  <c r="U1262" i="1"/>
  <c r="T1262" i="1"/>
  <c r="S1262" i="1"/>
  <c r="R1262" i="1"/>
  <c r="Q1262" i="1"/>
  <c r="P1262" i="1"/>
  <c r="Y1261" i="1"/>
  <c r="W1261" i="1"/>
  <c r="V1261" i="1"/>
  <c r="U1261" i="1"/>
  <c r="T1261" i="1"/>
  <c r="S1261" i="1"/>
  <c r="R1261" i="1"/>
  <c r="Q1261" i="1"/>
  <c r="P1261" i="1"/>
  <c r="Y1260" i="1"/>
  <c r="W1260" i="1"/>
  <c r="V1260" i="1"/>
  <c r="U1260" i="1"/>
  <c r="T1260" i="1"/>
  <c r="S1260" i="1"/>
  <c r="R1260" i="1"/>
  <c r="Q1260" i="1"/>
  <c r="P1260" i="1"/>
  <c r="Y1259" i="1"/>
  <c r="W1259" i="1"/>
  <c r="V1259" i="1"/>
  <c r="U1259" i="1"/>
  <c r="T1259" i="1"/>
  <c r="S1259" i="1"/>
  <c r="R1259" i="1"/>
  <c r="Q1259" i="1"/>
  <c r="P1259" i="1"/>
  <c r="Y1258" i="1"/>
  <c r="W1258" i="1"/>
  <c r="V1258" i="1"/>
  <c r="U1258" i="1"/>
  <c r="T1258" i="1"/>
  <c r="S1258" i="1"/>
  <c r="R1258" i="1"/>
  <c r="Q1258" i="1"/>
  <c r="P1258" i="1"/>
  <c r="Y1257" i="1"/>
  <c r="W1257" i="1"/>
  <c r="V1257" i="1"/>
  <c r="U1257" i="1"/>
  <c r="T1257" i="1"/>
  <c r="S1257" i="1"/>
  <c r="R1257" i="1"/>
  <c r="Q1257" i="1"/>
  <c r="P1257" i="1"/>
  <c r="Y1256" i="1"/>
  <c r="W1256" i="1"/>
  <c r="V1256" i="1"/>
  <c r="U1256" i="1"/>
  <c r="T1256" i="1"/>
  <c r="S1256" i="1"/>
  <c r="R1256" i="1"/>
  <c r="Q1256" i="1"/>
  <c r="P1256" i="1"/>
  <c r="Y1255" i="1"/>
  <c r="W1255" i="1"/>
  <c r="V1255" i="1"/>
  <c r="U1255" i="1"/>
  <c r="T1255" i="1"/>
  <c r="S1255" i="1"/>
  <c r="R1255" i="1"/>
  <c r="Q1255" i="1"/>
  <c r="P1255" i="1"/>
  <c r="Y1254" i="1"/>
  <c r="W1254" i="1"/>
  <c r="V1254" i="1"/>
  <c r="U1254" i="1"/>
  <c r="T1254" i="1"/>
  <c r="S1254" i="1"/>
  <c r="R1254" i="1"/>
  <c r="Q1254" i="1"/>
  <c r="P1254" i="1"/>
  <c r="Y1253" i="1"/>
  <c r="W1253" i="1"/>
  <c r="V1253" i="1"/>
  <c r="U1253" i="1"/>
  <c r="T1253" i="1"/>
  <c r="S1253" i="1"/>
  <c r="R1253" i="1"/>
  <c r="Q1253" i="1"/>
  <c r="P1253" i="1"/>
  <c r="Y1252" i="1"/>
  <c r="W1252" i="1"/>
  <c r="V1252" i="1"/>
  <c r="U1252" i="1"/>
  <c r="T1252" i="1"/>
  <c r="S1252" i="1"/>
  <c r="R1252" i="1"/>
  <c r="Q1252" i="1"/>
  <c r="P1252" i="1"/>
  <c r="Y1251" i="1"/>
  <c r="W1251" i="1"/>
  <c r="V1251" i="1"/>
  <c r="U1251" i="1"/>
  <c r="T1251" i="1"/>
  <c r="S1251" i="1"/>
  <c r="R1251" i="1"/>
  <c r="Q1251" i="1"/>
  <c r="P1251" i="1"/>
  <c r="Y1250" i="1"/>
  <c r="W1250" i="1"/>
  <c r="V1250" i="1"/>
  <c r="U1250" i="1"/>
  <c r="T1250" i="1"/>
  <c r="S1250" i="1"/>
  <c r="R1250" i="1"/>
  <c r="Q1250" i="1"/>
  <c r="P1250" i="1"/>
  <c r="Y1249" i="1"/>
  <c r="W1249" i="1"/>
  <c r="V1249" i="1"/>
  <c r="U1249" i="1"/>
  <c r="T1249" i="1"/>
  <c r="S1249" i="1"/>
  <c r="R1249" i="1"/>
  <c r="Q1249" i="1"/>
  <c r="P1249" i="1"/>
  <c r="Y1248" i="1"/>
  <c r="W1248" i="1"/>
  <c r="V1248" i="1"/>
  <c r="U1248" i="1"/>
  <c r="T1248" i="1"/>
  <c r="S1248" i="1"/>
  <c r="R1248" i="1"/>
  <c r="Q1248" i="1"/>
  <c r="P1248" i="1"/>
  <c r="Y1247" i="1"/>
  <c r="W1247" i="1"/>
  <c r="V1247" i="1"/>
  <c r="U1247" i="1"/>
  <c r="T1247" i="1"/>
  <c r="S1247" i="1"/>
  <c r="R1247" i="1"/>
  <c r="Q1247" i="1"/>
  <c r="P1247" i="1"/>
  <c r="Y1246" i="1"/>
  <c r="W1246" i="1"/>
  <c r="V1246" i="1"/>
  <c r="U1246" i="1"/>
  <c r="T1246" i="1"/>
  <c r="S1246" i="1"/>
  <c r="R1246" i="1"/>
  <c r="Q1246" i="1"/>
  <c r="P1246" i="1"/>
  <c r="Y1245" i="1"/>
  <c r="W1245" i="1"/>
  <c r="V1245" i="1"/>
  <c r="U1245" i="1"/>
  <c r="T1245" i="1"/>
  <c r="S1245" i="1"/>
  <c r="R1245" i="1"/>
  <c r="Q1245" i="1"/>
  <c r="P1245" i="1"/>
  <c r="Y1244" i="1"/>
  <c r="W1244" i="1"/>
  <c r="V1244" i="1"/>
  <c r="U1244" i="1"/>
  <c r="T1244" i="1"/>
  <c r="S1244" i="1"/>
  <c r="R1244" i="1"/>
  <c r="Q1244" i="1"/>
  <c r="P1244" i="1"/>
  <c r="Y1243" i="1"/>
  <c r="W1243" i="1"/>
  <c r="V1243" i="1"/>
  <c r="U1243" i="1"/>
  <c r="T1243" i="1"/>
  <c r="S1243" i="1"/>
  <c r="R1243" i="1"/>
  <c r="Q1243" i="1"/>
  <c r="P1243" i="1"/>
  <c r="Y1242" i="1"/>
  <c r="W1242" i="1"/>
  <c r="V1242" i="1"/>
  <c r="U1242" i="1"/>
  <c r="T1242" i="1"/>
  <c r="S1242" i="1"/>
  <c r="R1242" i="1"/>
  <c r="Q1242" i="1"/>
  <c r="P1242" i="1"/>
  <c r="Y1241" i="1"/>
  <c r="W1241" i="1"/>
  <c r="V1241" i="1"/>
  <c r="U1241" i="1"/>
  <c r="T1241" i="1"/>
  <c r="S1241" i="1"/>
  <c r="R1241" i="1"/>
  <c r="Q1241" i="1"/>
  <c r="P1241" i="1"/>
  <c r="Y1240" i="1"/>
  <c r="W1240" i="1"/>
  <c r="V1240" i="1"/>
  <c r="U1240" i="1"/>
  <c r="T1240" i="1"/>
  <c r="S1240" i="1"/>
  <c r="R1240" i="1"/>
  <c r="Q1240" i="1"/>
  <c r="P1240" i="1"/>
  <c r="Y1239" i="1"/>
  <c r="W1239" i="1"/>
  <c r="V1239" i="1"/>
  <c r="U1239" i="1"/>
  <c r="T1239" i="1"/>
  <c r="S1239" i="1"/>
  <c r="R1239" i="1"/>
  <c r="Q1239" i="1"/>
  <c r="P1239" i="1"/>
  <c r="Y1238" i="1"/>
  <c r="W1238" i="1"/>
  <c r="V1238" i="1"/>
  <c r="U1238" i="1"/>
  <c r="T1238" i="1"/>
  <c r="S1238" i="1"/>
  <c r="R1238" i="1"/>
  <c r="Q1238" i="1"/>
  <c r="P1238" i="1"/>
  <c r="Y1237" i="1"/>
  <c r="W1237" i="1"/>
  <c r="V1237" i="1"/>
  <c r="U1237" i="1"/>
  <c r="T1237" i="1"/>
  <c r="S1237" i="1"/>
  <c r="R1237" i="1"/>
  <c r="Q1237" i="1"/>
  <c r="P1237" i="1"/>
  <c r="Y1236" i="1"/>
  <c r="W1236" i="1"/>
  <c r="V1236" i="1"/>
  <c r="U1236" i="1"/>
  <c r="T1236" i="1"/>
  <c r="S1236" i="1"/>
  <c r="R1236" i="1"/>
  <c r="Q1236" i="1"/>
  <c r="P1236" i="1"/>
  <c r="Y1235" i="1"/>
  <c r="W1235" i="1"/>
  <c r="V1235" i="1"/>
  <c r="U1235" i="1"/>
  <c r="T1235" i="1"/>
  <c r="S1235" i="1"/>
  <c r="R1235" i="1"/>
  <c r="Q1235" i="1"/>
  <c r="P1235" i="1"/>
  <c r="Y1234" i="1"/>
  <c r="W1234" i="1"/>
  <c r="V1234" i="1"/>
  <c r="U1234" i="1"/>
  <c r="T1234" i="1"/>
  <c r="S1234" i="1"/>
  <c r="R1234" i="1"/>
  <c r="Q1234" i="1"/>
  <c r="P1234" i="1"/>
  <c r="Y1233" i="1"/>
  <c r="W1233" i="1"/>
  <c r="V1233" i="1"/>
  <c r="U1233" i="1"/>
  <c r="T1233" i="1"/>
  <c r="S1233" i="1"/>
  <c r="R1233" i="1"/>
  <c r="Q1233" i="1"/>
  <c r="P1233" i="1"/>
  <c r="Y1232" i="1"/>
  <c r="W1232" i="1"/>
  <c r="V1232" i="1"/>
  <c r="U1232" i="1"/>
  <c r="T1232" i="1"/>
  <c r="S1232" i="1"/>
  <c r="R1232" i="1"/>
  <c r="Q1232" i="1"/>
  <c r="P1232" i="1"/>
  <c r="Y1231" i="1"/>
  <c r="W1231" i="1"/>
  <c r="V1231" i="1"/>
  <c r="U1231" i="1"/>
  <c r="T1231" i="1"/>
  <c r="S1231" i="1"/>
  <c r="R1231" i="1"/>
  <c r="Q1231" i="1"/>
  <c r="P1231" i="1"/>
  <c r="Y1230" i="1"/>
  <c r="W1230" i="1"/>
  <c r="V1230" i="1"/>
  <c r="U1230" i="1"/>
  <c r="T1230" i="1"/>
  <c r="S1230" i="1"/>
  <c r="R1230" i="1"/>
  <c r="Q1230" i="1"/>
  <c r="P1230" i="1"/>
  <c r="Y1229" i="1"/>
  <c r="W1229" i="1"/>
  <c r="V1229" i="1"/>
  <c r="U1229" i="1"/>
  <c r="T1229" i="1"/>
  <c r="S1229" i="1"/>
  <c r="R1229" i="1"/>
  <c r="Q1229" i="1"/>
  <c r="P1229" i="1"/>
  <c r="Y1228" i="1"/>
  <c r="W1228" i="1"/>
  <c r="V1228" i="1"/>
  <c r="U1228" i="1"/>
  <c r="T1228" i="1"/>
  <c r="S1228" i="1"/>
  <c r="R1228" i="1"/>
  <c r="Q1228" i="1"/>
  <c r="P1228" i="1"/>
  <c r="Y1227" i="1"/>
  <c r="W1227" i="1"/>
  <c r="V1227" i="1"/>
  <c r="U1227" i="1"/>
  <c r="T1227" i="1"/>
  <c r="S1227" i="1"/>
  <c r="R1227" i="1"/>
  <c r="Q1227" i="1"/>
  <c r="P1227" i="1"/>
  <c r="Y1226" i="1"/>
  <c r="W1226" i="1"/>
  <c r="V1226" i="1"/>
  <c r="U1226" i="1"/>
  <c r="T1226" i="1"/>
  <c r="S1226" i="1"/>
  <c r="R1226" i="1"/>
  <c r="Q1226" i="1"/>
  <c r="P1226" i="1"/>
  <c r="Y1225" i="1"/>
  <c r="W1225" i="1"/>
  <c r="V1225" i="1"/>
  <c r="U1225" i="1"/>
  <c r="T1225" i="1"/>
  <c r="S1225" i="1"/>
  <c r="R1225" i="1"/>
  <c r="Q1225" i="1"/>
  <c r="P1225" i="1"/>
  <c r="Y1224" i="1"/>
  <c r="W1224" i="1"/>
  <c r="V1224" i="1"/>
  <c r="U1224" i="1"/>
  <c r="T1224" i="1"/>
  <c r="S1224" i="1"/>
  <c r="R1224" i="1"/>
  <c r="Q1224" i="1"/>
  <c r="P1224" i="1"/>
  <c r="Y1223" i="1"/>
  <c r="W1223" i="1"/>
  <c r="V1223" i="1"/>
  <c r="U1223" i="1"/>
  <c r="T1223" i="1"/>
  <c r="S1223" i="1"/>
  <c r="R1223" i="1"/>
  <c r="Q1223" i="1"/>
  <c r="P1223" i="1"/>
  <c r="Y1222" i="1"/>
  <c r="W1222" i="1"/>
  <c r="V1222" i="1"/>
  <c r="U1222" i="1"/>
  <c r="T1222" i="1"/>
  <c r="S1222" i="1"/>
  <c r="R1222" i="1"/>
  <c r="Q1222" i="1"/>
  <c r="P1222" i="1"/>
  <c r="Y1221" i="1"/>
  <c r="W1221" i="1"/>
  <c r="V1221" i="1"/>
  <c r="U1221" i="1"/>
  <c r="T1221" i="1"/>
  <c r="S1221" i="1"/>
  <c r="R1221" i="1"/>
  <c r="Q1221" i="1"/>
  <c r="P1221" i="1"/>
  <c r="Y1220" i="1"/>
  <c r="W1220" i="1"/>
  <c r="V1220" i="1"/>
  <c r="U1220" i="1"/>
  <c r="T1220" i="1"/>
  <c r="S1220" i="1"/>
  <c r="R1220" i="1"/>
  <c r="Q1220" i="1"/>
  <c r="P1220" i="1"/>
  <c r="Y1219" i="1"/>
  <c r="W1219" i="1"/>
  <c r="V1219" i="1"/>
  <c r="U1219" i="1"/>
  <c r="T1219" i="1"/>
  <c r="S1219" i="1"/>
  <c r="R1219" i="1"/>
  <c r="Q1219" i="1"/>
  <c r="P1219" i="1"/>
  <c r="Y1218" i="1"/>
  <c r="W1218" i="1"/>
  <c r="V1218" i="1"/>
  <c r="U1218" i="1"/>
  <c r="T1218" i="1"/>
  <c r="S1218" i="1"/>
  <c r="R1218" i="1"/>
  <c r="Q1218" i="1"/>
  <c r="P1218" i="1"/>
  <c r="Y1217" i="1"/>
  <c r="W1217" i="1"/>
  <c r="V1217" i="1"/>
  <c r="U1217" i="1"/>
  <c r="T1217" i="1"/>
  <c r="S1217" i="1"/>
  <c r="R1217" i="1"/>
  <c r="Q1217" i="1"/>
  <c r="P1217" i="1"/>
  <c r="Y1216" i="1"/>
  <c r="W1216" i="1"/>
  <c r="V1216" i="1"/>
  <c r="U1216" i="1"/>
  <c r="T1216" i="1"/>
  <c r="S1216" i="1"/>
  <c r="R1216" i="1"/>
  <c r="Q1216" i="1"/>
  <c r="P1216" i="1"/>
  <c r="Y1215" i="1"/>
  <c r="W1215" i="1"/>
  <c r="V1215" i="1"/>
  <c r="U1215" i="1"/>
  <c r="T1215" i="1"/>
  <c r="S1215" i="1"/>
  <c r="R1215" i="1"/>
  <c r="Q1215" i="1"/>
  <c r="P1215" i="1"/>
  <c r="Y1214" i="1"/>
  <c r="W1214" i="1"/>
  <c r="V1214" i="1"/>
  <c r="U1214" i="1"/>
  <c r="T1214" i="1"/>
  <c r="S1214" i="1"/>
  <c r="R1214" i="1"/>
  <c r="Q1214" i="1"/>
  <c r="P1214" i="1"/>
  <c r="Y1213" i="1"/>
  <c r="W1213" i="1"/>
  <c r="V1213" i="1"/>
  <c r="U1213" i="1"/>
  <c r="T1213" i="1"/>
  <c r="S1213" i="1"/>
  <c r="R1213" i="1"/>
  <c r="Q1213" i="1"/>
  <c r="P1213" i="1"/>
  <c r="Y1212" i="1"/>
  <c r="W1212" i="1"/>
  <c r="V1212" i="1"/>
  <c r="U1212" i="1"/>
  <c r="T1212" i="1"/>
  <c r="S1212" i="1"/>
  <c r="R1212" i="1"/>
  <c r="Q1212" i="1"/>
  <c r="P1212" i="1"/>
  <c r="Y1211" i="1"/>
  <c r="W1211" i="1"/>
  <c r="V1211" i="1"/>
  <c r="U1211" i="1"/>
  <c r="T1211" i="1"/>
  <c r="S1211" i="1"/>
  <c r="R1211" i="1"/>
  <c r="Q1211" i="1"/>
  <c r="P1211" i="1"/>
  <c r="Y1210" i="1"/>
  <c r="W1210" i="1"/>
  <c r="V1210" i="1"/>
  <c r="U1210" i="1"/>
  <c r="T1210" i="1"/>
  <c r="S1210" i="1"/>
  <c r="R1210" i="1"/>
  <c r="Q1210" i="1"/>
  <c r="P1210" i="1"/>
  <c r="Y1209" i="1"/>
  <c r="W1209" i="1"/>
  <c r="V1209" i="1"/>
  <c r="U1209" i="1"/>
  <c r="T1209" i="1"/>
  <c r="S1209" i="1"/>
  <c r="R1209" i="1"/>
  <c r="Q1209" i="1"/>
  <c r="P1209" i="1"/>
  <c r="Y1208" i="1"/>
  <c r="W1208" i="1"/>
  <c r="V1208" i="1"/>
  <c r="U1208" i="1"/>
  <c r="T1208" i="1"/>
  <c r="S1208" i="1"/>
  <c r="R1208" i="1"/>
  <c r="Q1208" i="1"/>
  <c r="P1208" i="1"/>
  <c r="Y1207" i="1"/>
  <c r="W1207" i="1"/>
  <c r="V1207" i="1"/>
  <c r="U1207" i="1"/>
  <c r="T1207" i="1"/>
  <c r="S1207" i="1"/>
  <c r="R1207" i="1"/>
  <c r="Q1207" i="1"/>
  <c r="P1207" i="1"/>
  <c r="Y1206" i="1"/>
  <c r="W1206" i="1"/>
  <c r="V1206" i="1"/>
  <c r="U1206" i="1"/>
  <c r="T1206" i="1"/>
  <c r="S1206" i="1"/>
  <c r="R1206" i="1"/>
  <c r="Q1206" i="1"/>
  <c r="P1206" i="1"/>
  <c r="Y1205" i="1"/>
  <c r="W1205" i="1"/>
  <c r="V1205" i="1"/>
  <c r="U1205" i="1"/>
  <c r="T1205" i="1"/>
  <c r="S1205" i="1"/>
  <c r="R1205" i="1"/>
  <c r="Q1205" i="1"/>
  <c r="P1205" i="1"/>
  <c r="Y1204" i="1"/>
  <c r="W1204" i="1"/>
  <c r="V1204" i="1"/>
  <c r="U1204" i="1"/>
  <c r="T1204" i="1"/>
  <c r="S1204" i="1"/>
  <c r="R1204" i="1"/>
  <c r="Q1204" i="1"/>
  <c r="P1204" i="1"/>
  <c r="Y1203" i="1"/>
  <c r="W1203" i="1"/>
  <c r="V1203" i="1"/>
  <c r="U1203" i="1"/>
  <c r="T1203" i="1"/>
  <c r="S1203" i="1"/>
  <c r="R1203" i="1"/>
  <c r="Q1203" i="1"/>
  <c r="P1203" i="1"/>
  <c r="Y1202" i="1"/>
  <c r="W1202" i="1"/>
  <c r="V1202" i="1"/>
  <c r="U1202" i="1"/>
  <c r="T1202" i="1"/>
  <c r="S1202" i="1"/>
  <c r="R1202" i="1"/>
  <c r="Q1202" i="1"/>
  <c r="P1202" i="1"/>
  <c r="Y1201" i="1"/>
  <c r="W1201" i="1"/>
  <c r="V1201" i="1"/>
  <c r="U1201" i="1"/>
  <c r="T1201" i="1"/>
  <c r="S1201" i="1"/>
  <c r="R1201" i="1"/>
  <c r="Q1201" i="1"/>
  <c r="P1201" i="1"/>
  <c r="Y1200" i="1"/>
  <c r="W1200" i="1"/>
  <c r="V1200" i="1"/>
  <c r="U1200" i="1"/>
  <c r="T1200" i="1"/>
  <c r="S1200" i="1"/>
  <c r="R1200" i="1"/>
  <c r="Q1200" i="1"/>
  <c r="P1200" i="1"/>
  <c r="Y1199" i="1"/>
  <c r="W1199" i="1"/>
  <c r="V1199" i="1"/>
  <c r="U1199" i="1"/>
  <c r="T1199" i="1"/>
  <c r="S1199" i="1"/>
  <c r="R1199" i="1"/>
  <c r="Q1199" i="1"/>
  <c r="P1199" i="1"/>
  <c r="Y1198" i="1"/>
  <c r="W1198" i="1"/>
  <c r="V1198" i="1"/>
  <c r="U1198" i="1"/>
  <c r="T1198" i="1"/>
  <c r="S1198" i="1"/>
  <c r="R1198" i="1"/>
  <c r="Q1198" i="1"/>
  <c r="P1198" i="1"/>
  <c r="Y1197" i="1"/>
  <c r="W1197" i="1"/>
  <c r="V1197" i="1"/>
  <c r="U1197" i="1"/>
  <c r="T1197" i="1"/>
  <c r="S1197" i="1"/>
  <c r="R1197" i="1"/>
  <c r="Q1197" i="1"/>
  <c r="P1197" i="1"/>
  <c r="Y1196" i="1"/>
  <c r="W1196" i="1"/>
  <c r="V1196" i="1"/>
  <c r="U1196" i="1"/>
  <c r="T1196" i="1"/>
  <c r="S1196" i="1"/>
  <c r="R1196" i="1"/>
  <c r="Q1196" i="1"/>
  <c r="P1196" i="1"/>
  <c r="Y1195" i="1"/>
  <c r="W1195" i="1"/>
  <c r="V1195" i="1"/>
  <c r="U1195" i="1"/>
  <c r="T1195" i="1"/>
  <c r="S1195" i="1"/>
  <c r="R1195" i="1"/>
  <c r="Q1195" i="1"/>
  <c r="P1195" i="1"/>
  <c r="Y1194" i="1"/>
  <c r="W1194" i="1"/>
  <c r="V1194" i="1"/>
  <c r="U1194" i="1"/>
  <c r="T1194" i="1"/>
  <c r="S1194" i="1"/>
  <c r="R1194" i="1"/>
  <c r="Q1194" i="1"/>
  <c r="P1194" i="1"/>
  <c r="Y1193" i="1"/>
  <c r="W1193" i="1"/>
  <c r="V1193" i="1"/>
  <c r="U1193" i="1"/>
  <c r="T1193" i="1"/>
  <c r="S1193" i="1"/>
  <c r="R1193" i="1"/>
  <c r="Q1193" i="1"/>
  <c r="P1193" i="1"/>
  <c r="Y1192" i="1"/>
  <c r="W1192" i="1"/>
  <c r="V1192" i="1"/>
  <c r="U1192" i="1"/>
  <c r="T1192" i="1"/>
  <c r="S1192" i="1"/>
  <c r="R1192" i="1"/>
  <c r="Q1192" i="1"/>
  <c r="P1192" i="1"/>
  <c r="Y1191" i="1"/>
  <c r="W1191" i="1"/>
  <c r="V1191" i="1"/>
  <c r="U1191" i="1"/>
  <c r="T1191" i="1"/>
  <c r="S1191" i="1"/>
  <c r="R1191" i="1"/>
  <c r="Q1191" i="1"/>
  <c r="P1191" i="1"/>
  <c r="Y1190" i="1"/>
  <c r="W1190" i="1"/>
  <c r="V1190" i="1"/>
  <c r="U1190" i="1"/>
  <c r="T1190" i="1"/>
  <c r="S1190" i="1"/>
  <c r="R1190" i="1"/>
  <c r="Q1190" i="1"/>
  <c r="P1190" i="1"/>
  <c r="Y1189" i="1"/>
  <c r="W1189" i="1"/>
  <c r="V1189" i="1"/>
  <c r="U1189" i="1"/>
  <c r="T1189" i="1"/>
  <c r="S1189" i="1"/>
  <c r="R1189" i="1"/>
  <c r="Q1189" i="1"/>
  <c r="P1189" i="1"/>
  <c r="Y1188" i="1"/>
  <c r="W1188" i="1"/>
  <c r="V1188" i="1"/>
  <c r="U1188" i="1"/>
  <c r="T1188" i="1"/>
  <c r="S1188" i="1"/>
  <c r="R1188" i="1"/>
  <c r="Q1188" i="1"/>
  <c r="P1188" i="1"/>
  <c r="Y1187" i="1"/>
  <c r="W1187" i="1"/>
  <c r="V1187" i="1"/>
  <c r="U1187" i="1"/>
  <c r="T1187" i="1"/>
  <c r="S1187" i="1"/>
  <c r="R1187" i="1"/>
  <c r="Q1187" i="1"/>
  <c r="P1187" i="1"/>
  <c r="Y1186" i="1"/>
  <c r="W1186" i="1"/>
  <c r="V1186" i="1"/>
  <c r="U1186" i="1"/>
  <c r="T1186" i="1"/>
  <c r="S1186" i="1"/>
  <c r="R1186" i="1"/>
  <c r="Q1186" i="1"/>
  <c r="P1186" i="1"/>
  <c r="Y1185" i="1"/>
  <c r="W1185" i="1"/>
  <c r="V1185" i="1"/>
  <c r="U1185" i="1"/>
  <c r="T1185" i="1"/>
  <c r="S1185" i="1"/>
  <c r="R1185" i="1"/>
  <c r="Q1185" i="1"/>
  <c r="P1185" i="1"/>
  <c r="Y1184" i="1"/>
  <c r="W1184" i="1"/>
  <c r="V1184" i="1"/>
  <c r="U1184" i="1"/>
  <c r="T1184" i="1"/>
  <c r="S1184" i="1"/>
  <c r="R1184" i="1"/>
  <c r="Q1184" i="1"/>
  <c r="P1184" i="1"/>
  <c r="Y1183" i="1"/>
  <c r="W1183" i="1"/>
  <c r="V1183" i="1"/>
  <c r="U1183" i="1"/>
  <c r="T1183" i="1"/>
  <c r="S1183" i="1"/>
  <c r="R1183" i="1"/>
  <c r="Q1183" i="1"/>
  <c r="P1183" i="1"/>
  <c r="Y1182" i="1"/>
  <c r="W1182" i="1"/>
  <c r="V1182" i="1"/>
  <c r="U1182" i="1"/>
  <c r="T1182" i="1"/>
  <c r="S1182" i="1"/>
  <c r="R1182" i="1"/>
  <c r="Q1182" i="1"/>
  <c r="P1182" i="1"/>
  <c r="Y1181" i="1"/>
  <c r="W1181" i="1"/>
  <c r="V1181" i="1"/>
  <c r="U1181" i="1"/>
  <c r="T1181" i="1"/>
  <c r="S1181" i="1"/>
  <c r="R1181" i="1"/>
  <c r="Q1181" i="1"/>
  <c r="P1181" i="1"/>
  <c r="Y1180" i="1"/>
  <c r="W1180" i="1"/>
  <c r="V1180" i="1"/>
  <c r="U1180" i="1"/>
  <c r="T1180" i="1"/>
  <c r="S1180" i="1"/>
  <c r="R1180" i="1"/>
  <c r="Q1180" i="1"/>
  <c r="P1180" i="1"/>
  <c r="Y1179" i="1"/>
  <c r="W1179" i="1"/>
  <c r="V1179" i="1"/>
  <c r="U1179" i="1"/>
  <c r="T1179" i="1"/>
  <c r="S1179" i="1"/>
  <c r="R1179" i="1"/>
  <c r="Q1179" i="1"/>
  <c r="P1179" i="1"/>
  <c r="Y1178" i="1"/>
  <c r="W1178" i="1"/>
  <c r="V1178" i="1"/>
  <c r="U1178" i="1"/>
  <c r="T1178" i="1"/>
  <c r="S1178" i="1"/>
  <c r="R1178" i="1"/>
  <c r="Q1178" i="1"/>
  <c r="P1178" i="1"/>
  <c r="Y1177" i="1"/>
  <c r="W1177" i="1"/>
  <c r="V1177" i="1"/>
  <c r="U1177" i="1"/>
  <c r="T1177" i="1"/>
  <c r="S1177" i="1"/>
  <c r="R1177" i="1"/>
  <c r="Q1177" i="1"/>
  <c r="P1177" i="1"/>
  <c r="Y1176" i="1"/>
  <c r="W1176" i="1"/>
  <c r="V1176" i="1"/>
  <c r="U1176" i="1"/>
  <c r="T1176" i="1"/>
  <c r="S1176" i="1"/>
  <c r="R1176" i="1"/>
  <c r="Q1176" i="1"/>
  <c r="P1176" i="1"/>
  <c r="Y1175" i="1"/>
  <c r="W1175" i="1"/>
  <c r="V1175" i="1"/>
  <c r="U1175" i="1"/>
  <c r="T1175" i="1"/>
  <c r="S1175" i="1"/>
  <c r="R1175" i="1"/>
  <c r="Q1175" i="1"/>
  <c r="P1175" i="1"/>
  <c r="Y1174" i="1"/>
  <c r="W1174" i="1"/>
  <c r="V1174" i="1"/>
  <c r="U1174" i="1"/>
  <c r="T1174" i="1"/>
  <c r="S1174" i="1"/>
  <c r="R1174" i="1"/>
  <c r="Q1174" i="1"/>
  <c r="P1174" i="1"/>
  <c r="Y1173" i="1"/>
  <c r="W1173" i="1"/>
  <c r="V1173" i="1"/>
  <c r="U1173" i="1"/>
  <c r="T1173" i="1"/>
  <c r="S1173" i="1"/>
  <c r="R1173" i="1"/>
  <c r="Q1173" i="1"/>
  <c r="P1173" i="1"/>
  <c r="Y1172" i="1"/>
  <c r="W1172" i="1"/>
  <c r="V1172" i="1"/>
  <c r="U1172" i="1"/>
  <c r="T1172" i="1"/>
  <c r="S1172" i="1"/>
  <c r="R1172" i="1"/>
  <c r="Q1172" i="1"/>
  <c r="P1172" i="1"/>
  <c r="Y1171" i="1"/>
  <c r="W1171" i="1"/>
  <c r="V1171" i="1"/>
  <c r="U1171" i="1"/>
  <c r="T1171" i="1"/>
  <c r="S1171" i="1"/>
  <c r="R1171" i="1"/>
  <c r="Q1171" i="1"/>
  <c r="P1171" i="1"/>
  <c r="Y1170" i="1"/>
  <c r="W1170" i="1"/>
  <c r="V1170" i="1"/>
  <c r="U1170" i="1"/>
  <c r="T1170" i="1"/>
  <c r="S1170" i="1"/>
  <c r="R1170" i="1"/>
  <c r="Q1170" i="1"/>
  <c r="P1170" i="1"/>
  <c r="Y1169" i="1"/>
  <c r="W1169" i="1"/>
  <c r="V1169" i="1"/>
  <c r="U1169" i="1"/>
  <c r="T1169" i="1"/>
  <c r="S1169" i="1"/>
  <c r="R1169" i="1"/>
  <c r="Q1169" i="1"/>
  <c r="P1169" i="1"/>
  <c r="Y1168" i="1"/>
  <c r="W1168" i="1"/>
  <c r="V1168" i="1"/>
  <c r="U1168" i="1"/>
  <c r="T1168" i="1"/>
  <c r="S1168" i="1"/>
  <c r="R1168" i="1"/>
  <c r="Q1168" i="1"/>
  <c r="P1168" i="1"/>
  <c r="Y1167" i="1"/>
  <c r="W1167" i="1"/>
  <c r="V1167" i="1"/>
  <c r="U1167" i="1"/>
  <c r="T1167" i="1"/>
  <c r="S1167" i="1"/>
  <c r="R1167" i="1"/>
  <c r="Q1167" i="1"/>
  <c r="P1167" i="1"/>
  <c r="Y1166" i="1"/>
  <c r="W1166" i="1"/>
  <c r="V1166" i="1"/>
  <c r="U1166" i="1"/>
  <c r="T1166" i="1"/>
  <c r="S1166" i="1"/>
  <c r="R1166" i="1"/>
  <c r="Q1166" i="1"/>
  <c r="P1166" i="1"/>
  <c r="Y1165" i="1"/>
  <c r="W1165" i="1"/>
  <c r="V1165" i="1"/>
  <c r="U1165" i="1"/>
  <c r="T1165" i="1"/>
  <c r="S1165" i="1"/>
  <c r="R1165" i="1"/>
  <c r="Q1165" i="1"/>
  <c r="P1165" i="1"/>
  <c r="Y1164" i="1"/>
  <c r="W1164" i="1"/>
  <c r="V1164" i="1"/>
  <c r="U1164" i="1"/>
  <c r="T1164" i="1"/>
  <c r="S1164" i="1"/>
  <c r="R1164" i="1"/>
  <c r="Q1164" i="1"/>
  <c r="P1164" i="1"/>
  <c r="Y1163" i="1"/>
  <c r="W1163" i="1"/>
  <c r="V1163" i="1"/>
  <c r="U1163" i="1"/>
  <c r="T1163" i="1"/>
  <c r="S1163" i="1"/>
  <c r="R1163" i="1"/>
  <c r="Q1163" i="1"/>
  <c r="P1163" i="1"/>
  <c r="Y1162" i="1"/>
  <c r="W1162" i="1"/>
  <c r="V1162" i="1"/>
  <c r="U1162" i="1"/>
  <c r="T1162" i="1"/>
  <c r="S1162" i="1"/>
  <c r="R1162" i="1"/>
  <c r="Q1162" i="1"/>
  <c r="P1162" i="1"/>
  <c r="Y1161" i="1"/>
  <c r="W1161" i="1"/>
  <c r="V1161" i="1"/>
  <c r="U1161" i="1"/>
  <c r="T1161" i="1"/>
  <c r="S1161" i="1"/>
  <c r="R1161" i="1"/>
  <c r="Q1161" i="1"/>
  <c r="P1161" i="1"/>
  <c r="Y1160" i="1"/>
  <c r="W1160" i="1"/>
  <c r="V1160" i="1"/>
  <c r="U1160" i="1"/>
  <c r="T1160" i="1"/>
  <c r="S1160" i="1"/>
  <c r="R1160" i="1"/>
  <c r="Q1160" i="1"/>
  <c r="P1160" i="1"/>
  <c r="Y1159" i="1"/>
  <c r="W1159" i="1"/>
  <c r="V1159" i="1"/>
  <c r="U1159" i="1"/>
  <c r="T1159" i="1"/>
  <c r="S1159" i="1"/>
  <c r="R1159" i="1"/>
  <c r="Q1159" i="1"/>
  <c r="P1159" i="1"/>
  <c r="Y1158" i="1"/>
  <c r="W1158" i="1"/>
  <c r="V1158" i="1"/>
  <c r="U1158" i="1"/>
  <c r="T1158" i="1"/>
  <c r="S1158" i="1"/>
  <c r="R1158" i="1"/>
  <c r="Q1158" i="1"/>
  <c r="P1158" i="1"/>
  <c r="Y1157" i="1"/>
  <c r="W1157" i="1"/>
  <c r="V1157" i="1"/>
  <c r="U1157" i="1"/>
  <c r="T1157" i="1"/>
  <c r="S1157" i="1"/>
  <c r="R1157" i="1"/>
  <c r="Q1157" i="1"/>
  <c r="P1157" i="1"/>
  <c r="Y1156" i="1"/>
  <c r="W1156" i="1"/>
  <c r="V1156" i="1"/>
  <c r="U1156" i="1"/>
  <c r="T1156" i="1"/>
  <c r="S1156" i="1"/>
  <c r="R1156" i="1"/>
  <c r="Q1156" i="1"/>
  <c r="P1156" i="1"/>
  <c r="Y1155" i="1"/>
  <c r="W1155" i="1"/>
  <c r="V1155" i="1"/>
  <c r="U1155" i="1"/>
  <c r="T1155" i="1"/>
  <c r="S1155" i="1"/>
  <c r="R1155" i="1"/>
  <c r="Q1155" i="1"/>
  <c r="P1155" i="1"/>
  <c r="Y1154" i="1"/>
  <c r="W1154" i="1"/>
  <c r="V1154" i="1"/>
  <c r="U1154" i="1"/>
  <c r="T1154" i="1"/>
  <c r="S1154" i="1"/>
  <c r="R1154" i="1"/>
  <c r="Q1154" i="1"/>
  <c r="P1154" i="1"/>
  <c r="Y1153" i="1"/>
  <c r="W1153" i="1"/>
  <c r="V1153" i="1"/>
  <c r="U1153" i="1"/>
  <c r="T1153" i="1"/>
  <c r="S1153" i="1"/>
  <c r="R1153" i="1"/>
  <c r="Q1153" i="1"/>
  <c r="P1153" i="1"/>
  <c r="Y1152" i="1"/>
  <c r="W1152" i="1"/>
  <c r="V1152" i="1"/>
  <c r="U1152" i="1"/>
  <c r="T1152" i="1"/>
  <c r="S1152" i="1"/>
  <c r="R1152" i="1"/>
  <c r="Q1152" i="1"/>
  <c r="P1152" i="1"/>
  <c r="Y1151" i="1"/>
  <c r="W1151" i="1"/>
  <c r="V1151" i="1"/>
  <c r="U1151" i="1"/>
  <c r="T1151" i="1"/>
  <c r="S1151" i="1"/>
  <c r="R1151" i="1"/>
  <c r="Q1151" i="1"/>
  <c r="P1151" i="1"/>
  <c r="Y1150" i="1"/>
  <c r="W1150" i="1"/>
  <c r="V1150" i="1"/>
  <c r="U1150" i="1"/>
  <c r="T1150" i="1"/>
  <c r="S1150" i="1"/>
  <c r="R1150" i="1"/>
  <c r="Q1150" i="1"/>
  <c r="P1150" i="1"/>
  <c r="Y1149" i="1"/>
  <c r="W1149" i="1"/>
  <c r="V1149" i="1"/>
  <c r="U1149" i="1"/>
  <c r="T1149" i="1"/>
  <c r="S1149" i="1"/>
  <c r="R1149" i="1"/>
  <c r="Q1149" i="1"/>
  <c r="P1149" i="1"/>
  <c r="Y1148" i="1"/>
  <c r="W1148" i="1"/>
  <c r="V1148" i="1"/>
  <c r="U1148" i="1"/>
  <c r="T1148" i="1"/>
  <c r="S1148" i="1"/>
  <c r="R1148" i="1"/>
  <c r="Q1148" i="1"/>
  <c r="P1148" i="1"/>
  <c r="Y1147" i="1"/>
  <c r="W1147" i="1"/>
  <c r="V1147" i="1"/>
  <c r="U1147" i="1"/>
  <c r="T1147" i="1"/>
  <c r="S1147" i="1"/>
  <c r="R1147" i="1"/>
  <c r="Q1147" i="1"/>
  <c r="P1147" i="1"/>
  <c r="Y1146" i="1"/>
  <c r="W1146" i="1"/>
  <c r="V1146" i="1"/>
  <c r="U1146" i="1"/>
  <c r="T1146" i="1"/>
  <c r="S1146" i="1"/>
  <c r="R1146" i="1"/>
  <c r="Q1146" i="1"/>
  <c r="P1146" i="1"/>
  <c r="Y1145" i="1"/>
  <c r="W1145" i="1"/>
  <c r="V1145" i="1"/>
  <c r="U1145" i="1"/>
  <c r="T1145" i="1"/>
  <c r="S1145" i="1"/>
  <c r="R1145" i="1"/>
  <c r="Q1145" i="1"/>
  <c r="P1145" i="1"/>
  <c r="Y1144" i="1"/>
  <c r="W1144" i="1"/>
  <c r="V1144" i="1"/>
  <c r="U1144" i="1"/>
  <c r="T1144" i="1"/>
  <c r="S1144" i="1"/>
  <c r="R1144" i="1"/>
  <c r="Q1144" i="1"/>
  <c r="P1144" i="1"/>
  <c r="Y1143" i="1"/>
  <c r="W1143" i="1"/>
  <c r="V1143" i="1"/>
  <c r="U1143" i="1"/>
  <c r="T1143" i="1"/>
  <c r="S1143" i="1"/>
  <c r="R1143" i="1"/>
  <c r="Q1143" i="1"/>
  <c r="P1143" i="1"/>
  <c r="Y1142" i="1"/>
  <c r="W1142" i="1"/>
  <c r="V1142" i="1"/>
  <c r="U1142" i="1"/>
  <c r="T1142" i="1"/>
  <c r="S1142" i="1"/>
  <c r="R1142" i="1"/>
  <c r="Q1142" i="1"/>
  <c r="P1142" i="1"/>
  <c r="Y1141" i="1"/>
  <c r="W1141" i="1"/>
  <c r="V1141" i="1"/>
  <c r="U1141" i="1"/>
  <c r="T1141" i="1"/>
  <c r="S1141" i="1"/>
  <c r="R1141" i="1"/>
  <c r="Q1141" i="1"/>
  <c r="P1141" i="1"/>
  <c r="Y1140" i="1"/>
  <c r="W1140" i="1"/>
  <c r="V1140" i="1"/>
  <c r="U1140" i="1"/>
  <c r="T1140" i="1"/>
  <c r="S1140" i="1"/>
  <c r="R1140" i="1"/>
  <c r="Q1140" i="1"/>
  <c r="P1140" i="1"/>
  <c r="Y1139" i="1"/>
  <c r="W1139" i="1"/>
  <c r="V1139" i="1"/>
  <c r="U1139" i="1"/>
  <c r="T1139" i="1"/>
  <c r="S1139" i="1"/>
  <c r="R1139" i="1"/>
  <c r="Q1139" i="1"/>
  <c r="P1139" i="1"/>
  <c r="Y1138" i="1"/>
  <c r="W1138" i="1"/>
  <c r="V1138" i="1"/>
  <c r="U1138" i="1"/>
  <c r="T1138" i="1"/>
  <c r="S1138" i="1"/>
  <c r="R1138" i="1"/>
  <c r="Q1138" i="1"/>
  <c r="P1138" i="1"/>
  <c r="Y1137" i="1"/>
  <c r="W1137" i="1"/>
  <c r="V1137" i="1"/>
  <c r="U1137" i="1"/>
  <c r="T1137" i="1"/>
  <c r="S1137" i="1"/>
  <c r="R1137" i="1"/>
  <c r="Q1137" i="1"/>
  <c r="P1137" i="1"/>
  <c r="Y1136" i="1"/>
  <c r="W1136" i="1"/>
  <c r="V1136" i="1"/>
  <c r="U1136" i="1"/>
  <c r="T1136" i="1"/>
  <c r="S1136" i="1"/>
  <c r="R1136" i="1"/>
  <c r="Q1136" i="1"/>
  <c r="P1136" i="1"/>
  <c r="Y1135" i="1"/>
  <c r="W1135" i="1"/>
  <c r="V1135" i="1"/>
  <c r="U1135" i="1"/>
  <c r="T1135" i="1"/>
  <c r="S1135" i="1"/>
  <c r="R1135" i="1"/>
  <c r="Q1135" i="1"/>
  <c r="P1135" i="1"/>
  <c r="Y1134" i="1"/>
  <c r="W1134" i="1"/>
  <c r="V1134" i="1"/>
  <c r="U1134" i="1"/>
  <c r="T1134" i="1"/>
  <c r="S1134" i="1"/>
  <c r="R1134" i="1"/>
  <c r="Q1134" i="1"/>
  <c r="P1134" i="1"/>
  <c r="Y1133" i="1"/>
  <c r="W1133" i="1"/>
  <c r="V1133" i="1"/>
  <c r="U1133" i="1"/>
  <c r="T1133" i="1"/>
  <c r="S1133" i="1"/>
  <c r="R1133" i="1"/>
  <c r="Q1133" i="1"/>
  <c r="P1133" i="1"/>
  <c r="Y1132" i="1"/>
  <c r="W1132" i="1"/>
  <c r="V1132" i="1"/>
  <c r="U1132" i="1"/>
  <c r="T1132" i="1"/>
  <c r="S1132" i="1"/>
  <c r="R1132" i="1"/>
  <c r="Q1132" i="1"/>
  <c r="P1132" i="1"/>
  <c r="Y1131" i="1"/>
  <c r="W1131" i="1"/>
  <c r="V1131" i="1"/>
  <c r="U1131" i="1"/>
  <c r="T1131" i="1"/>
  <c r="S1131" i="1"/>
  <c r="R1131" i="1"/>
  <c r="Q1131" i="1"/>
  <c r="P1131" i="1"/>
  <c r="Y1130" i="1"/>
  <c r="W1130" i="1"/>
  <c r="V1130" i="1"/>
  <c r="U1130" i="1"/>
  <c r="T1130" i="1"/>
  <c r="S1130" i="1"/>
  <c r="R1130" i="1"/>
  <c r="Q1130" i="1"/>
  <c r="P1130" i="1"/>
  <c r="Y1129" i="1"/>
  <c r="W1129" i="1"/>
  <c r="V1129" i="1"/>
  <c r="U1129" i="1"/>
  <c r="T1129" i="1"/>
  <c r="S1129" i="1"/>
  <c r="R1129" i="1"/>
  <c r="Q1129" i="1"/>
  <c r="P1129" i="1"/>
  <c r="Y1128" i="1"/>
  <c r="W1128" i="1"/>
  <c r="V1128" i="1"/>
  <c r="U1128" i="1"/>
  <c r="T1128" i="1"/>
  <c r="S1128" i="1"/>
  <c r="R1128" i="1"/>
  <c r="Q1128" i="1"/>
  <c r="P1128" i="1"/>
  <c r="Y1127" i="1"/>
  <c r="W1127" i="1"/>
  <c r="V1127" i="1"/>
  <c r="U1127" i="1"/>
  <c r="T1127" i="1"/>
  <c r="S1127" i="1"/>
  <c r="R1127" i="1"/>
  <c r="Q1127" i="1"/>
  <c r="P1127" i="1"/>
  <c r="Y1126" i="1"/>
  <c r="W1126" i="1"/>
  <c r="V1126" i="1"/>
  <c r="U1126" i="1"/>
  <c r="T1126" i="1"/>
  <c r="S1126" i="1"/>
  <c r="R1126" i="1"/>
  <c r="Q1126" i="1"/>
  <c r="P1126" i="1"/>
  <c r="Y1125" i="1"/>
  <c r="W1125" i="1"/>
  <c r="V1125" i="1"/>
  <c r="U1125" i="1"/>
  <c r="T1125" i="1"/>
  <c r="S1125" i="1"/>
  <c r="R1125" i="1"/>
  <c r="Q1125" i="1"/>
  <c r="P1125" i="1"/>
  <c r="Y1124" i="1"/>
  <c r="W1124" i="1"/>
  <c r="V1124" i="1"/>
  <c r="U1124" i="1"/>
  <c r="T1124" i="1"/>
  <c r="S1124" i="1"/>
  <c r="R1124" i="1"/>
  <c r="Q1124" i="1"/>
  <c r="P1124" i="1"/>
  <c r="Y1123" i="1"/>
  <c r="W1123" i="1"/>
  <c r="V1123" i="1"/>
  <c r="U1123" i="1"/>
  <c r="T1123" i="1"/>
  <c r="S1123" i="1"/>
  <c r="R1123" i="1"/>
  <c r="Q1123" i="1"/>
  <c r="P1123" i="1"/>
  <c r="Y1122" i="1"/>
  <c r="W1122" i="1"/>
  <c r="V1122" i="1"/>
  <c r="U1122" i="1"/>
  <c r="T1122" i="1"/>
  <c r="S1122" i="1"/>
  <c r="R1122" i="1"/>
  <c r="Q1122" i="1"/>
  <c r="P1122" i="1"/>
  <c r="Y1121" i="1"/>
  <c r="W1121" i="1"/>
  <c r="V1121" i="1"/>
  <c r="U1121" i="1"/>
  <c r="T1121" i="1"/>
  <c r="S1121" i="1"/>
  <c r="R1121" i="1"/>
  <c r="Q1121" i="1"/>
  <c r="P1121" i="1"/>
  <c r="Y1120" i="1"/>
  <c r="W1120" i="1"/>
  <c r="V1120" i="1"/>
  <c r="U1120" i="1"/>
  <c r="T1120" i="1"/>
  <c r="S1120" i="1"/>
  <c r="R1120" i="1"/>
  <c r="Q1120" i="1"/>
  <c r="P1120" i="1"/>
  <c r="Y1119" i="1"/>
  <c r="W1119" i="1"/>
  <c r="V1119" i="1"/>
  <c r="U1119" i="1"/>
  <c r="T1119" i="1"/>
  <c r="S1119" i="1"/>
  <c r="R1119" i="1"/>
  <c r="Q1119" i="1"/>
  <c r="P1119" i="1"/>
  <c r="Y1118" i="1"/>
  <c r="W1118" i="1"/>
  <c r="V1118" i="1"/>
  <c r="U1118" i="1"/>
  <c r="T1118" i="1"/>
  <c r="S1118" i="1"/>
  <c r="R1118" i="1"/>
  <c r="Q1118" i="1"/>
  <c r="P1118" i="1"/>
  <c r="Y1117" i="1"/>
  <c r="W1117" i="1"/>
  <c r="V1117" i="1"/>
  <c r="U1117" i="1"/>
  <c r="T1117" i="1"/>
  <c r="S1117" i="1"/>
  <c r="R1117" i="1"/>
  <c r="Q1117" i="1"/>
  <c r="P1117" i="1"/>
  <c r="Y1116" i="1"/>
  <c r="W1116" i="1"/>
  <c r="V1116" i="1"/>
  <c r="U1116" i="1"/>
  <c r="T1116" i="1"/>
  <c r="S1116" i="1"/>
  <c r="R1116" i="1"/>
  <c r="Q1116" i="1"/>
  <c r="P1116" i="1"/>
  <c r="Y1115" i="1"/>
  <c r="W1115" i="1"/>
  <c r="V1115" i="1"/>
  <c r="U1115" i="1"/>
  <c r="T1115" i="1"/>
  <c r="S1115" i="1"/>
  <c r="R1115" i="1"/>
  <c r="Q1115" i="1"/>
  <c r="P1115" i="1"/>
  <c r="Y1114" i="1"/>
  <c r="W1114" i="1"/>
  <c r="V1114" i="1"/>
  <c r="U1114" i="1"/>
  <c r="T1114" i="1"/>
  <c r="S1114" i="1"/>
  <c r="R1114" i="1"/>
  <c r="Q1114" i="1"/>
  <c r="P1114" i="1"/>
  <c r="Y1113" i="1"/>
  <c r="W1113" i="1"/>
  <c r="V1113" i="1"/>
  <c r="U1113" i="1"/>
  <c r="T1113" i="1"/>
  <c r="S1113" i="1"/>
  <c r="R1113" i="1"/>
  <c r="Q1113" i="1"/>
  <c r="P1113" i="1"/>
  <c r="Y1112" i="1"/>
  <c r="W1112" i="1"/>
  <c r="V1112" i="1"/>
  <c r="U1112" i="1"/>
  <c r="T1112" i="1"/>
  <c r="S1112" i="1"/>
  <c r="R1112" i="1"/>
  <c r="Q1112" i="1"/>
  <c r="P1112" i="1"/>
  <c r="Y1111" i="1"/>
  <c r="W1111" i="1"/>
  <c r="V1111" i="1"/>
  <c r="U1111" i="1"/>
  <c r="T1111" i="1"/>
  <c r="S1111" i="1"/>
  <c r="R1111" i="1"/>
  <c r="Q1111" i="1"/>
  <c r="P1111" i="1"/>
  <c r="Y1110" i="1"/>
  <c r="W1110" i="1"/>
  <c r="V1110" i="1"/>
  <c r="U1110" i="1"/>
  <c r="T1110" i="1"/>
  <c r="S1110" i="1"/>
  <c r="R1110" i="1"/>
  <c r="Q1110" i="1"/>
  <c r="P1110" i="1"/>
  <c r="Y1109" i="1"/>
  <c r="W1109" i="1"/>
  <c r="V1109" i="1"/>
  <c r="U1109" i="1"/>
  <c r="T1109" i="1"/>
  <c r="S1109" i="1"/>
  <c r="R1109" i="1"/>
  <c r="Q1109" i="1"/>
  <c r="P1109" i="1"/>
  <c r="Y1108" i="1"/>
  <c r="W1108" i="1"/>
  <c r="V1108" i="1"/>
  <c r="U1108" i="1"/>
  <c r="T1108" i="1"/>
  <c r="S1108" i="1"/>
  <c r="R1108" i="1"/>
  <c r="Q1108" i="1"/>
  <c r="P1108" i="1"/>
  <c r="Y1107" i="1"/>
  <c r="W1107" i="1"/>
  <c r="V1107" i="1"/>
  <c r="U1107" i="1"/>
  <c r="T1107" i="1"/>
  <c r="S1107" i="1"/>
  <c r="R1107" i="1"/>
  <c r="Q1107" i="1"/>
  <c r="P1107" i="1"/>
  <c r="Y1106" i="1"/>
  <c r="W1106" i="1"/>
  <c r="V1106" i="1"/>
  <c r="U1106" i="1"/>
  <c r="T1106" i="1"/>
  <c r="S1106" i="1"/>
  <c r="R1106" i="1"/>
  <c r="Q1106" i="1"/>
  <c r="P1106" i="1"/>
  <c r="Y1105" i="1"/>
  <c r="W1105" i="1"/>
  <c r="V1105" i="1"/>
  <c r="U1105" i="1"/>
  <c r="T1105" i="1"/>
  <c r="S1105" i="1"/>
  <c r="R1105" i="1"/>
  <c r="Q1105" i="1"/>
  <c r="P1105" i="1"/>
  <c r="Y1104" i="1"/>
  <c r="W1104" i="1"/>
  <c r="V1104" i="1"/>
  <c r="U1104" i="1"/>
  <c r="T1104" i="1"/>
  <c r="S1104" i="1"/>
  <c r="R1104" i="1"/>
  <c r="Q1104" i="1"/>
  <c r="P1104" i="1"/>
  <c r="Y1103" i="1"/>
  <c r="W1103" i="1"/>
  <c r="V1103" i="1"/>
  <c r="U1103" i="1"/>
  <c r="T1103" i="1"/>
  <c r="S1103" i="1"/>
  <c r="R1103" i="1"/>
  <c r="Q1103" i="1"/>
  <c r="P1103" i="1"/>
  <c r="Y1102" i="1"/>
  <c r="W1102" i="1"/>
  <c r="V1102" i="1"/>
  <c r="U1102" i="1"/>
  <c r="T1102" i="1"/>
  <c r="S1102" i="1"/>
  <c r="R1102" i="1"/>
  <c r="Q1102" i="1"/>
  <c r="P1102" i="1"/>
  <c r="Y1101" i="1"/>
  <c r="W1101" i="1"/>
  <c r="V1101" i="1"/>
  <c r="U1101" i="1"/>
  <c r="T1101" i="1"/>
  <c r="S1101" i="1"/>
  <c r="R1101" i="1"/>
  <c r="Q1101" i="1"/>
  <c r="P1101" i="1"/>
  <c r="Y1100" i="1"/>
  <c r="W1100" i="1"/>
  <c r="V1100" i="1"/>
  <c r="U1100" i="1"/>
  <c r="T1100" i="1"/>
  <c r="S1100" i="1"/>
  <c r="R1100" i="1"/>
  <c r="Q1100" i="1"/>
  <c r="P1100" i="1"/>
  <c r="Y1099" i="1"/>
  <c r="W1099" i="1"/>
  <c r="V1099" i="1"/>
  <c r="U1099" i="1"/>
  <c r="T1099" i="1"/>
  <c r="S1099" i="1"/>
  <c r="R1099" i="1"/>
  <c r="Q1099" i="1"/>
  <c r="P1099" i="1"/>
  <c r="Y1098" i="1"/>
  <c r="W1098" i="1"/>
  <c r="V1098" i="1"/>
  <c r="U1098" i="1"/>
  <c r="T1098" i="1"/>
  <c r="S1098" i="1"/>
  <c r="R1098" i="1"/>
  <c r="Q1098" i="1"/>
  <c r="P1098" i="1"/>
  <c r="Y1097" i="1"/>
  <c r="W1097" i="1"/>
  <c r="V1097" i="1"/>
  <c r="U1097" i="1"/>
  <c r="T1097" i="1"/>
  <c r="S1097" i="1"/>
  <c r="R1097" i="1"/>
  <c r="Q1097" i="1"/>
  <c r="P1097" i="1"/>
  <c r="Y1096" i="1"/>
  <c r="W1096" i="1"/>
  <c r="V1096" i="1"/>
  <c r="U1096" i="1"/>
  <c r="T1096" i="1"/>
  <c r="S1096" i="1"/>
  <c r="R1096" i="1"/>
  <c r="Q1096" i="1"/>
  <c r="P1096" i="1"/>
  <c r="Y1095" i="1"/>
  <c r="W1095" i="1"/>
  <c r="V1095" i="1"/>
  <c r="U1095" i="1"/>
  <c r="T1095" i="1"/>
  <c r="S1095" i="1"/>
  <c r="R1095" i="1"/>
  <c r="Q1095" i="1"/>
  <c r="P1095" i="1"/>
  <c r="Y1094" i="1"/>
  <c r="W1094" i="1"/>
  <c r="V1094" i="1"/>
  <c r="U1094" i="1"/>
  <c r="T1094" i="1"/>
  <c r="S1094" i="1"/>
  <c r="R1094" i="1"/>
  <c r="Q1094" i="1"/>
  <c r="P1094" i="1"/>
  <c r="Y1093" i="1"/>
  <c r="W1093" i="1"/>
  <c r="V1093" i="1"/>
  <c r="U1093" i="1"/>
  <c r="T1093" i="1"/>
  <c r="S1093" i="1"/>
  <c r="R1093" i="1"/>
  <c r="Q1093" i="1"/>
  <c r="P1093" i="1"/>
  <c r="Y1092" i="1"/>
  <c r="W1092" i="1"/>
  <c r="V1092" i="1"/>
  <c r="U1092" i="1"/>
  <c r="T1092" i="1"/>
  <c r="S1092" i="1"/>
  <c r="R1092" i="1"/>
  <c r="Q1092" i="1"/>
  <c r="P1092" i="1"/>
  <c r="Y1091" i="1"/>
  <c r="W1091" i="1"/>
  <c r="V1091" i="1"/>
  <c r="U1091" i="1"/>
  <c r="T1091" i="1"/>
  <c r="S1091" i="1"/>
  <c r="R1091" i="1"/>
  <c r="Q1091" i="1"/>
  <c r="P1091" i="1"/>
  <c r="Y1090" i="1"/>
  <c r="W1090" i="1"/>
  <c r="V1090" i="1"/>
  <c r="U1090" i="1"/>
  <c r="T1090" i="1"/>
  <c r="S1090" i="1"/>
  <c r="R1090" i="1"/>
  <c r="Q1090" i="1"/>
  <c r="P1090" i="1"/>
  <c r="Y1089" i="1"/>
  <c r="W1089" i="1"/>
  <c r="V1089" i="1"/>
  <c r="U1089" i="1"/>
  <c r="T1089" i="1"/>
  <c r="S1089" i="1"/>
  <c r="R1089" i="1"/>
  <c r="Q1089" i="1"/>
  <c r="P1089" i="1"/>
  <c r="Y1088" i="1"/>
  <c r="W1088" i="1"/>
  <c r="V1088" i="1"/>
  <c r="U1088" i="1"/>
  <c r="T1088" i="1"/>
  <c r="S1088" i="1"/>
  <c r="R1088" i="1"/>
  <c r="Q1088" i="1"/>
  <c r="P1088" i="1"/>
  <c r="Y1087" i="1"/>
  <c r="W1087" i="1"/>
  <c r="V1087" i="1"/>
  <c r="U1087" i="1"/>
  <c r="T1087" i="1"/>
  <c r="S1087" i="1"/>
  <c r="R1087" i="1"/>
  <c r="Q1087" i="1"/>
  <c r="P1087" i="1"/>
  <c r="Y1086" i="1"/>
  <c r="W1086" i="1"/>
  <c r="V1086" i="1"/>
  <c r="U1086" i="1"/>
  <c r="T1086" i="1"/>
  <c r="S1086" i="1"/>
  <c r="R1086" i="1"/>
  <c r="Q1086" i="1"/>
  <c r="P1086" i="1"/>
  <c r="Y1085" i="1"/>
  <c r="W1085" i="1"/>
  <c r="V1085" i="1"/>
  <c r="U1085" i="1"/>
  <c r="T1085" i="1"/>
  <c r="S1085" i="1"/>
  <c r="R1085" i="1"/>
  <c r="Q1085" i="1"/>
  <c r="P1085" i="1"/>
  <c r="Y1084" i="1"/>
  <c r="W1084" i="1"/>
  <c r="V1084" i="1"/>
  <c r="U1084" i="1"/>
  <c r="T1084" i="1"/>
  <c r="S1084" i="1"/>
  <c r="R1084" i="1"/>
  <c r="Q1084" i="1"/>
  <c r="P1084" i="1"/>
  <c r="Y1083" i="1"/>
  <c r="W1083" i="1"/>
  <c r="V1083" i="1"/>
  <c r="U1083" i="1"/>
  <c r="T1083" i="1"/>
  <c r="S1083" i="1"/>
  <c r="R1083" i="1"/>
  <c r="Q1083" i="1"/>
  <c r="P1083" i="1"/>
  <c r="Y1082" i="1"/>
  <c r="W1082" i="1"/>
  <c r="V1082" i="1"/>
  <c r="U1082" i="1"/>
  <c r="T1082" i="1"/>
  <c r="S1082" i="1"/>
  <c r="R1082" i="1"/>
  <c r="Q1082" i="1"/>
  <c r="P1082" i="1"/>
  <c r="Y1081" i="1"/>
  <c r="W1081" i="1"/>
  <c r="V1081" i="1"/>
  <c r="U1081" i="1"/>
  <c r="T1081" i="1"/>
  <c r="S1081" i="1"/>
  <c r="R1081" i="1"/>
  <c r="Q1081" i="1"/>
  <c r="P1081" i="1"/>
  <c r="Y1080" i="1"/>
  <c r="W1080" i="1"/>
  <c r="V1080" i="1"/>
  <c r="U1080" i="1"/>
  <c r="T1080" i="1"/>
  <c r="S1080" i="1"/>
  <c r="R1080" i="1"/>
  <c r="Q1080" i="1"/>
  <c r="P1080" i="1"/>
  <c r="Y1079" i="1"/>
  <c r="W1079" i="1"/>
  <c r="V1079" i="1"/>
  <c r="U1079" i="1"/>
  <c r="T1079" i="1"/>
  <c r="S1079" i="1"/>
  <c r="R1079" i="1"/>
  <c r="Q1079" i="1"/>
  <c r="P1079" i="1"/>
  <c r="Y1078" i="1"/>
  <c r="W1078" i="1"/>
  <c r="V1078" i="1"/>
  <c r="U1078" i="1"/>
  <c r="T1078" i="1"/>
  <c r="S1078" i="1"/>
  <c r="R1078" i="1"/>
  <c r="Q1078" i="1"/>
  <c r="P1078" i="1"/>
  <c r="Y1077" i="1"/>
  <c r="W1077" i="1"/>
  <c r="V1077" i="1"/>
  <c r="U1077" i="1"/>
  <c r="T1077" i="1"/>
  <c r="S1077" i="1"/>
  <c r="R1077" i="1"/>
  <c r="Q1077" i="1"/>
  <c r="P1077" i="1"/>
  <c r="Y1076" i="1"/>
  <c r="W1076" i="1"/>
  <c r="V1076" i="1"/>
  <c r="U1076" i="1"/>
  <c r="T1076" i="1"/>
  <c r="S1076" i="1"/>
  <c r="R1076" i="1"/>
  <c r="Q1076" i="1"/>
  <c r="P1076" i="1"/>
  <c r="Y1075" i="1"/>
  <c r="W1075" i="1"/>
  <c r="V1075" i="1"/>
  <c r="U1075" i="1"/>
  <c r="T1075" i="1"/>
  <c r="S1075" i="1"/>
  <c r="R1075" i="1"/>
  <c r="Q1075" i="1"/>
  <c r="P1075" i="1"/>
  <c r="Y1074" i="1"/>
  <c r="W1074" i="1"/>
  <c r="V1074" i="1"/>
  <c r="U1074" i="1"/>
  <c r="T1074" i="1"/>
  <c r="S1074" i="1"/>
  <c r="R1074" i="1"/>
  <c r="Q1074" i="1"/>
  <c r="P1074" i="1"/>
  <c r="Y1073" i="1"/>
  <c r="W1073" i="1"/>
  <c r="V1073" i="1"/>
  <c r="U1073" i="1"/>
  <c r="T1073" i="1"/>
  <c r="S1073" i="1"/>
  <c r="R1073" i="1"/>
  <c r="Q1073" i="1"/>
  <c r="P1073" i="1"/>
  <c r="Y1072" i="1"/>
  <c r="W1072" i="1"/>
  <c r="V1072" i="1"/>
  <c r="U1072" i="1"/>
  <c r="T1072" i="1"/>
  <c r="S1072" i="1"/>
  <c r="R1072" i="1"/>
  <c r="Q1072" i="1"/>
  <c r="P1072" i="1"/>
  <c r="Y1071" i="1"/>
  <c r="W1071" i="1"/>
  <c r="V1071" i="1"/>
  <c r="U1071" i="1"/>
  <c r="T1071" i="1"/>
  <c r="S1071" i="1"/>
  <c r="R1071" i="1"/>
  <c r="Q1071" i="1"/>
  <c r="P1071" i="1"/>
  <c r="Y1070" i="1"/>
  <c r="W1070" i="1"/>
  <c r="V1070" i="1"/>
  <c r="U1070" i="1"/>
  <c r="T1070" i="1"/>
  <c r="S1070" i="1"/>
  <c r="R1070" i="1"/>
  <c r="Q1070" i="1"/>
  <c r="P1070" i="1"/>
  <c r="Y1069" i="1"/>
  <c r="W1069" i="1"/>
  <c r="V1069" i="1"/>
  <c r="U1069" i="1"/>
  <c r="T1069" i="1"/>
  <c r="S1069" i="1"/>
  <c r="R1069" i="1"/>
  <c r="Q1069" i="1"/>
  <c r="P1069" i="1"/>
  <c r="Y1068" i="1"/>
  <c r="W1068" i="1"/>
  <c r="V1068" i="1"/>
  <c r="U1068" i="1"/>
  <c r="T1068" i="1"/>
  <c r="S1068" i="1"/>
  <c r="R1068" i="1"/>
  <c r="Q1068" i="1"/>
  <c r="P1068" i="1"/>
  <c r="Y1067" i="1"/>
  <c r="W1067" i="1"/>
  <c r="V1067" i="1"/>
  <c r="U1067" i="1"/>
  <c r="T1067" i="1"/>
  <c r="S1067" i="1"/>
  <c r="R1067" i="1"/>
  <c r="Q1067" i="1"/>
  <c r="P1067" i="1"/>
  <c r="Y1066" i="1"/>
  <c r="W1066" i="1"/>
  <c r="V1066" i="1"/>
  <c r="U1066" i="1"/>
  <c r="T1066" i="1"/>
  <c r="S1066" i="1"/>
  <c r="R1066" i="1"/>
  <c r="Q1066" i="1"/>
  <c r="P1066" i="1"/>
  <c r="Y1065" i="1"/>
  <c r="W1065" i="1"/>
  <c r="V1065" i="1"/>
  <c r="U1065" i="1"/>
  <c r="T1065" i="1"/>
  <c r="S1065" i="1"/>
  <c r="R1065" i="1"/>
  <c r="Q1065" i="1"/>
  <c r="P1065" i="1"/>
  <c r="Y1064" i="1"/>
  <c r="W1064" i="1"/>
  <c r="V1064" i="1"/>
  <c r="U1064" i="1"/>
  <c r="T1064" i="1"/>
  <c r="S1064" i="1"/>
  <c r="R1064" i="1"/>
  <c r="Q1064" i="1"/>
  <c r="P1064" i="1"/>
  <c r="Y1063" i="1"/>
  <c r="W1063" i="1"/>
  <c r="V1063" i="1"/>
  <c r="U1063" i="1"/>
  <c r="T1063" i="1"/>
  <c r="S1063" i="1"/>
  <c r="R1063" i="1"/>
  <c r="Q1063" i="1"/>
  <c r="P1063" i="1"/>
  <c r="Y1062" i="1"/>
  <c r="W1062" i="1"/>
  <c r="V1062" i="1"/>
  <c r="U1062" i="1"/>
  <c r="T1062" i="1"/>
  <c r="S1062" i="1"/>
  <c r="R1062" i="1"/>
  <c r="Q1062" i="1"/>
  <c r="P1062" i="1"/>
  <c r="Y1061" i="1"/>
  <c r="W1061" i="1"/>
  <c r="V1061" i="1"/>
  <c r="U1061" i="1"/>
  <c r="T1061" i="1"/>
  <c r="S1061" i="1"/>
  <c r="R1061" i="1"/>
  <c r="Q1061" i="1"/>
  <c r="P1061" i="1"/>
  <c r="Y1060" i="1"/>
  <c r="W1060" i="1"/>
  <c r="V1060" i="1"/>
  <c r="U1060" i="1"/>
  <c r="T1060" i="1"/>
  <c r="S1060" i="1"/>
  <c r="R1060" i="1"/>
  <c r="Q1060" i="1"/>
  <c r="P1060" i="1"/>
  <c r="Y1059" i="1"/>
  <c r="W1059" i="1"/>
  <c r="V1059" i="1"/>
  <c r="U1059" i="1"/>
  <c r="T1059" i="1"/>
  <c r="S1059" i="1"/>
  <c r="R1059" i="1"/>
  <c r="Q1059" i="1"/>
  <c r="P1059" i="1"/>
  <c r="Y1058" i="1"/>
  <c r="W1058" i="1"/>
  <c r="V1058" i="1"/>
  <c r="U1058" i="1"/>
  <c r="T1058" i="1"/>
  <c r="S1058" i="1"/>
  <c r="R1058" i="1"/>
  <c r="Q1058" i="1"/>
  <c r="P1058" i="1"/>
  <c r="Y1057" i="1"/>
  <c r="W1057" i="1"/>
  <c r="V1057" i="1"/>
  <c r="U1057" i="1"/>
  <c r="T1057" i="1"/>
  <c r="S1057" i="1"/>
  <c r="R1057" i="1"/>
  <c r="Q1057" i="1"/>
  <c r="P1057" i="1"/>
  <c r="Y1056" i="1"/>
  <c r="W1056" i="1"/>
  <c r="V1056" i="1"/>
  <c r="U1056" i="1"/>
  <c r="T1056" i="1"/>
  <c r="S1056" i="1"/>
  <c r="R1056" i="1"/>
  <c r="Q1056" i="1"/>
  <c r="P1056" i="1"/>
  <c r="Y1055" i="1"/>
  <c r="W1055" i="1"/>
  <c r="V1055" i="1"/>
  <c r="U1055" i="1"/>
  <c r="T1055" i="1"/>
  <c r="S1055" i="1"/>
  <c r="R1055" i="1"/>
  <c r="Q1055" i="1"/>
  <c r="P1055" i="1"/>
  <c r="Y1054" i="1"/>
  <c r="W1054" i="1"/>
  <c r="V1054" i="1"/>
  <c r="U1054" i="1"/>
  <c r="T1054" i="1"/>
  <c r="S1054" i="1"/>
  <c r="R1054" i="1"/>
  <c r="Q1054" i="1"/>
  <c r="P1054" i="1"/>
  <c r="Y1053" i="1"/>
  <c r="W1053" i="1"/>
  <c r="V1053" i="1"/>
  <c r="U1053" i="1"/>
  <c r="T1053" i="1"/>
  <c r="S1053" i="1"/>
  <c r="R1053" i="1"/>
  <c r="Q1053" i="1"/>
  <c r="P1053" i="1"/>
  <c r="Y1052" i="1"/>
  <c r="W1052" i="1"/>
  <c r="V1052" i="1"/>
  <c r="U1052" i="1"/>
  <c r="T1052" i="1"/>
  <c r="S1052" i="1"/>
  <c r="R1052" i="1"/>
  <c r="Q1052" i="1"/>
  <c r="P1052" i="1"/>
  <c r="Y1051" i="1"/>
  <c r="W1051" i="1"/>
  <c r="V1051" i="1"/>
  <c r="U1051" i="1"/>
  <c r="T1051" i="1"/>
  <c r="S1051" i="1"/>
  <c r="R1051" i="1"/>
  <c r="Q1051" i="1"/>
  <c r="P1051" i="1"/>
  <c r="Y1050" i="1"/>
  <c r="W1050" i="1"/>
  <c r="V1050" i="1"/>
  <c r="U1050" i="1"/>
  <c r="T1050" i="1"/>
  <c r="S1050" i="1"/>
  <c r="R1050" i="1"/>
  <c r="Q1050" i="1"/>
  <c r="P1050" i="1"/>
  <c r="Y1049" i="1"/>
  <c r="W1049" i="1"/>
  <c r="V1049" i="1"/>
  <c r="U1049" i="1"/>
  <c r="T1049" i="1"/>
  <c r="S1049" i="1"/>
  <c r="R1049" i="1"/>
  <c r="Q1049" i="1"/>
  <c r="P1049" i="1"/>
  <c r="Y1048" i="1"/>
  <c r="W1048" i="1"/>
  <c r="V1048" i="1"/>
  <c r="U1048" i="1"/>
  <c r="T1048" i="1"/>
  <c r="S1048" i="1"/>
  <c r="R1048" i="1"/>
  <c r="Q1048" i="1"/>
  <c r="P1048" i="1"/>
  <c r="Y1047" i="1"/>
  <c r="W1047" i="1"/>
  <c r="V1047" i="1"/>
  <c r="U1047" i="1"/>
  <c r="T1047" i="1"/>
  <c r="S1047" i="1"/>
  <c r="R1047" i="1"/>
  <c r="Q1047" i="1"/>
  <c r="P1047" i="1"/>
  <c r="Y1046" i="1"/>
  <c r="W1046" i="1"/>
  <c r="V1046" i="1"/>
  <c r="U1046" i="1"/>
  <c r="T1046" i="1"/>
  <c r="S1046" i="1"/>
  <c r="R1046" i="1"/>
  <c r="Q1046" i="1"/>
  <c r="P1046" i="1"/>
  <c r="Y1045" i="1"/>
  <c r="W1045" i="1"/>
  <c r="V1045" i="1"/>
  <c r="U1045" i="1"/>
  <c r="T1045" i="1"/>
  <c r="S1045" i="1"/>
  <c r="R1045" i="1"/>
  <c r="Q1045" i="1"/>
  <c r="P1045" i="1"/>
  <c r="Y1044" i="1"/>
  <c r="W1044" i="1"/>
  <c r="V1044" i="1"/>
  <c r="U1044" i="1"/>
  <c r="T1044" i="1"/>
  <c r="S1044" i="1"/>
  <c r="R1044" i="1"/>
  <c r="Q1044" i="1"/>
  <c r="P1044" i="1"/>
  <c r="Y1043" i="1"/>
  <c r="W1043" i="1"/>
  <c r="V1043" i="1"/>
  <c r="U1043" i="1"/>
  <c r="T1043" i="1"/>
  <c r="S1043" i="1"/>
  <c r="R1043" i="1"/>
  <c r="Q1043" i="1"/>
  <c r="P1043" i="1"/>
  <c r="Y1042" i="1"/>
  <c r="W1042" i="1"/>
  <c r="V1042" i="1"/>
  <c r="U1042" i="1"/>
  <c r="T1042" i="1"/>
  <c r="S1042" i="1"/>
  <c r="R1042" i="1"/>
  <c r="Q1042" i="1"/>
  <c r="P1042" i="1"/>
  <c r="Y1041" i="1"/>
  <c r="W1041" i="1"/>
  <c r="V1041" i="1"/>
  <c r="U1041" i="1"/>
  <c r="T1041" i="1"/>
  <c r="S1041" i="1"/>
  <c r="R1041" i="1"/>
  <c r="Q1041" i="1"/>
  <c r="P1041" i="1"/>
  <c r="Y1040" i="1"/>
  <c r="W1040" i="1"/>
  <c r="V1040" i="1"/>
  <c r="U1040" i="1"/>
  <c r="T1040" i="1"/>
  <c r="S1040" i="1"/>
  <c r="R1040" i="1"/>
  <c r="Q1040" i="1"/>
  <c r="P1040" i="1"/>
  <c r="Y1039" i="1"/>
  <c r="W1039" i="1"/>
  <c r="V1039" i="1"/>
  <c r="U1039" i="1"/>
  <c r="T1039" i="1"/>
  <c r="S1039" i="1"/>
  <c r="R1039" i="1"/>
  <c r="Q1039" i="1"/>
  <c r="P1039" i="1"/>
  <c r="Y1038" i="1"/>
  <c r="W1038" i="1"/>
  <c r="V1038" i="1"/>
  <c r="U1038" i="1"/>
  <c r="T1038" i="1"/>
  <c r="S1038" i="1"/>
  <c r="R1038" i="1"/>
  <c r="Q1038" i="1"/>
  <c r="P1038" i="1"/>
  <c r="Y1037" i="1"/>
  <c r="W1037" i="1"/>
  <c r="V1037" i="1"/>
  <c r="U1037" i="1"/>
  <c r="T1037" i="1"/>
  <c r="S1037" i="1"/>
  <c r="R1037" i="1"/>
  <c r="Q1037" i="1"/>
  <c r="P1037" i="1"/>
  <c r="Y1036" i="1"/>
  <c r="W1036" i="1"/>
  <c r="V1036" i="1"/>
  <c r="U1036" i="1"/>
  <c r="T1036" i="1"/>
  <c r="S1036" i="1"/>
  <c r="R1036" i="1"/>
  <c r="Q1036" i="1"/>
  <c r="P1036" i="1"/>
  <c r="Y1035" i="1"/>
  <c r="W1035" i="1"/>
  <c r="V1035" i="1"/>
  <c r="U1035" i="1"/>
  <c r="T1035" i="1"/>
  <c r="S1035" i="1"/>
  <c r="R1035" i="1"/>
  <c r="Q1035" i="1"/>
  <c r="P1035" i="1"/>
  <c r="Y1034" i="1"/>
  <c r="W1034" i="1"/>
  <c r="V1034" i="1"/>
  <c r="U1034" i="1"/>
  <c r="T1034" i="1"/>
  <c r="S1034" i="1"/>
  <c r="R1034" i="1"/>
  <c r="Q1034" i="1"/>
  <c r="P1034" i="1"/>
  <c r="Y1033" i="1"/>
  <c r="W1033" i="1"/>
  <c r="V1033" i="1"/>
  <c r="U1033" i="1"/>
  <c r="T1033" i="1"/>
  <c r="S1033" i="1"/>
  <c r="R1033" i="1"/>
  <c r="Q1033" i="1"/>
  <c r="P1033" i="1"/>
  <c r="Y1032" i="1"/>
  <c r="W1032" i="1"/>
  <c r="V1032" i="1"/>
  <c r="U1032" i="1"/>
  <c r="T1032" i="1"/>
  <c r="S1032" i="1"/>
  <c r="R1032" i="1"/>
  <c r="Q1032" i="1"/>
  <c r="P1032" i="1"/>
  <c r="Y1031" i="1"/>
  <c r="W1031" i="1"/>
  <c r="V1031" i="1"/>
  <c r="U1031" i="1"/>
  <c r="T1031" i="1"/>
  <c r="S1031" i="1"/>
  <c r="R1031" i="1"/>
  <c r="Q1031" i="1"/>
  <c r="P1031" i="1"/>
  <c r="Y1030" i="1"/>
  <c r="W1030" i="1"/>
  <c r="V1030" i="1"/>
  <c r="U1030" i="1"/>
  <c r="T1030" i="1"/>
  <c r="S1030" i="1"/>
  <c r="R1030" i="1"/>
  <c r="Q1030" i="1"/>
  <c r="P1030" i="1"/>
  <c r="Y1029" i="1"/>
  <c r="W1029" i="1"/>
  <c r="V1029" i="1"/>
  <c r="U1029" i="1"/>
  <c r="T1029" i="1"/>
  <c r="S1029" i="1"/>
  <c r="R1029" i="1"/>
  <c r="Q1029" i="1"/>
  <c r="P1029" i="1"/>
  <c r="Y1028" i="1"/>
  <c r="W1028" i="1"/>
  <c r="V1028" i="1"/>
  <c r="U1028" i="1"/>
  <c r="T1028" i="1"/>
  <c r="S1028" i="1"/>
  <c r="R1028" i="1"/>
  <c r="Q1028" i="1"/>
  <c r="P1028" i="1"/>
  <c r="Y1027" i="1"/>
  <c r="W1027" i="1"/>
  <c r="V1027" i="1"/>
  <c r="U1027" i="1"/>
  <c r="T1027" i="1"/>
  <c r="S1027" i="1"/>
  <c r="R1027" i="1"/>
  <c r="Q1027" i="1"/>
  <c r="P1027" i="1"/>
  <c r="Y1026" i="1"/>
  <c r="W1026" i="1"/>
  <c r="V1026" i="1"/>
  <c r="U1026" i="1"/>
  <c r="T1026" i="1"/>
  <c r="S1026" i="1"/>
  <c r="R1026" i="1"/>
  <c r="Q1026" i="1"/>
  <c r="P1026" i="1"/>
  <c r="Y1025" i="1"/>
  <c r="W1025" i="1"/>
  <c r="V1025" i="1"/>
  <c r="U1025" i="1"/>
  <c r="T1025" i="1"/>
  <c r="S1025" i="1"/>
  <c r="R1025" i="1"/>
  <c r="Q1025" i="1"/>
  <c r="P1025" i="1"/>
  <c r="Y1024" i="1"/>
  <c r="W1024" i="1"/>
  <c r="V1024" i="1"/>
  <c r="U1024" i="1"/>
  <c r="T1024" i="1"/>
  <c r="S1024" i="1"/>
  <c r="R1024" i="1"/>
  <c r="Q1024" i="1"/>
  <c r="P1024" i="1"/>
  <c r="Y1023" i="1"/>
  <c r="W1023" i="1"/>
  <c r="V1023" i="1"/>
  <c r="U1023" i="1"/>
  <c r="T1023" i="1"/>
  <c r="S1023" i="1"/>
  <c r="R1023" i="1"/>
  <c r="Q1023" i="1"/>
  <c r="P1023" i="1"/>
  <c r="Y1022" i="1"/>
  <c r="W1022" i="1"/>
  <c r="V1022" i="1"/>
  <c r="U1022" i="1"/>
  <c r="T1022" i="1"/>
  <c r="S1022" i="1"/>
  <c r="R1022" i="1"/>
  <c r="Q1022" i="1"/>
  <c r="P1022" i="1"/>
  <c r="Y1021" i="1"/>
  <c r="W1021" i="1"/>
  <c r="V1021" i="1"/>
  <c r="U1021" i="1"/>
  <c r="T1021" i="1"/>
  <c r="S1021" i="1"/>
  <c r="R1021" i="1"/>
  <c r="Q1021" i="1"/>
  <c r="P1021" i="1"/>
  <c r="Y1020" i="1"/>
  <c r="W1020" i="1"/>
  <c r="V1020" i="1"/>
  <c r="U1020" i="1"/>
  <c r="T1020" i="1"/>
  <c r="S1020" i="1"/>
  <c r="R1020" i="1"/>
  <c r="Q1020" i="1"/>
  <c r="P1020" i="1"/>
  <c r="Y1019" i="1"/>
  <c r="W1019" i="1"/>
  <c r="V1019" i="1"/>
  <c r="U1019" i="1"/>
  <c r="T1019" i="1"/>
  <c r="S1019" i="1"/>
  <c r="R1019" i="1"/>
  <c r="Q1019" i="1"/>
  <c r="P1019" i="1"/>
  <c r="Y1018" i="1"/>
  <c r="W1018" i="1"/>
  <c r="V1018" i="1"/>
  <c r="U1018" i="1"/>
  <c r="T1018" i="1"/>
  <c r="S1018" i="1"/>
  <c r="R1018" i="1"/>
  <c r="Q1018" i="1"/>
  <c r="P1018" i="1"/>
  <c r="Y1017" i="1"/>
  <c r="W1017" i="1"/>
  <c r="V1017" i="1"/>
  <c r="U1017" i="1"/>
  <c r="T1017" i="1"/>
  <c r="S1017" i="1"/>
  <c r="R1017" i="1"/>
  <c r="Q1017" i="1"/>
  <c r="P1017" i="1"/>
  <c r="Y1016" i="1"/>
  <c r="W1016" i="1"/>
  <c r="V1016" i="1"/>
  <c r="U1016" i="1"/>
  <c r="T1016" i="1"/>
  <c r="S1016" i="1"/>
  <c r="R1016" i="1"/>
  <c r="Q1016" i="1"/>
  <c r="P1016" i="1"/>
  <c r="Y1015" i="1"/>
  <c r="W1015" i="1"/>
  <c r="V1015" i="1"/>
  <c r="U1015" i="1"/>
  <c r="T1015" i="1"/>
  <c r="S1015" i="1"/>
  <c r="R1015" i="1"/>
  <c r="Q1015" i="1"/>
  <c r="P1015" i="1"/>
  <c r="Y1014" i="1"/>
  <c r="W1014" i="1"/>
  <c r="V1014" i="1"/>
  <c r="U1014" i="1"/>
  <c r="T1014" i="1"/>
  <c r="S1014" i="1"/>
  <c r="R1014" i="1"/>
  <c r="Q1014" i="1"/>
  <c r="P1014" i="1"/>
  <c r="Y1013" i="1"/>
  <c r="W1013" i="1"/>
  <c r="V1013" i="1"/>
  <c r="U1013" i="1"/>
  <c r="T1013" i="1"/>
  <c r="S1013" i="1"/>
  <c r="R1013" i="1"/>
  <c r="Q1013" i="1"/>
  <c r="P1013" i="1"/>
  <c r="Y1012" i="1"/>
  <c r="W1012" i="1"/>
  <c r="V1012" i="1"/>
  <c r="U1012" i="1"/>
  <c r="T1012" i="1"/>
  <c r="S1012" i="1"/>
  <c r="R1012" i="1"/>
  <c r="Q1012" i="1"/>
  <c r="P1012" i="1"/>
  <c r="Y1011" i="1"/>
  <c r="W1011" i="1"/>
  <c r="V1011" i="1"/>
  <c r="U1011" i="1"/>
  <c r="T1011" i="1"/>
  <c r="S1011" i="1"/>
  <c r="R1011" i="1"/>
  <c r="Q1011" i="1"/>
  <c r="P1011" i="1"/>
  <c r="Y1010" i="1"/>
  <c r="W1010" i="1"/>
  <c r="V1010" i="1"/>
  <c r="U1010" i="1"/>
  <c r="T1010" i="1"/>
  <c r="S1010" i="1"/>
  <c r="R1010" i="1"/>
  <c r="Q1010" i="1"/>
  <c r="P1010" i="1"/>
  <c r="Y1009" i="1"/>
  <c r="W1009" i="1"/>
  <c r="V1009" i="1"/>
  <c r="U1009" i="1"/>
  <c r="T1009" i="1"/>
  <c r="S1009" i="1"/>
  <c r="R1009" i="1"/>
  <c r="Q1009" i="1"/>
  <c r="P1009" i="1"/>
  <c r="Y1008" i="1"/>
  <c r="W1008" i="1"/>
  <c r="V1008" i="1"/>
  <c r="U1008" i="1"/>
  <c r="T1008" i="1"/>
  <c r="S1008" i="1"/>
  <c r="R1008" i="1"/>
  <c r="Q1008" i="1"/>
  <c r="P1008" i="1"/>
  <c r="Y1007" i="1"/>
  <c r="W1007" i="1"/>
  <c r="V1007" i="1"/>
  <c r="U1007" i="1"/>
  <c r="T1007" i="1"/>
  <c r="S1007" i="1"/>
  <c r="R1007" i="1"/>
  <c r="Q1007" i="1"/>
  <c r="P1007" i="1"/>
  <c r="Y1006" i="1"/>
  <c r="W1006" i="1"/>
  <c r="V1006" i="1"/>
  <c r="U1006" i="1"/>
  <c r="T1006" i="1"/>
  <c r="S1006" i="1"/>
  <c r="R1006" i="1"/>
  <c r="Q1006" i="1"/>
  <c r="P1006" i="1"/>
  <c r="Y1005" i="1"/>
  <c r="W1005" i="1"/>
  <c r="V1005" i="1"/>
  <c r="U1005" i="1"/>
  <c r="T1005" i="1"/>
  <c r="S1005" i="1"/>
  <c r="R1005" i="1"/>
  <c r="Q1005" i="1"/>
  <c r="P1005" i="1"/>
  <c r="Y1004" i="1"/>
  <c r="W1004" i="1"/>
  <c r="V1004" i="1"/>
  <c r="U1004" i="1"/>
  <c r="T1004" i="1"/>
  <c r="S1004" i="1"/>
  <c r="R1004" i="1"/>
  <c r="Q1004" i="1"/>
  <c r="P1004" i="1"/>
  <c r="Y1003" i="1"/>
  <c r="W1003" i="1"/>
  <c r="V1003" i="1"/>
  <c r="U1003" i="1"/>
  <c r="T1003" i="1"/>
  <c r="S1003" i="1"/>
  <c r="R1003" i="1"/>
  <c r="Q1003" i="1"/>
  <c r="P1003" i="1"/>
  <c r="Y1002" i="1"/>
  <c r="W1002" i="1"/>
  <c r="V1002" i="1"/>
  <c r="U1002" i="1"/>
  <c r="T1002" i="1"/>
  <c r="S1002" i="1"/>
  <c r="R1002" i="1"/>
  <c r="Q1002" i="1"/>
  <c r="P1002" i="1"/>
  <c r="Y1001" i="1"/>
  <c r="W1001" i="1"/>
  <c r="V1001" i="1"/>
  <c r="U1001" i="1"/>
  <c r="T1001" i="1"/>
  <c r="S1001" i="1"/>
  <c r="R1001" i="1"/>
  <c r="Q1001" i="1"/>
  <c r="P1001" i="1"/>
  <c r="Y1000" i="1"/>
  <c r="W1000" i="1"/>
  <c r="V1000" i="1"/>
  <c r="U1000" i="1"/>
  <c r="T1000" i="1"/>
  <c r="S1000" i="1"/>
  <c r="R1000" i="1"/>
  <c r="Q1000" i="1"/>
  <c r="P1000" i="1"/>
  <c r="Y999" i="1"/>
  <c r="W999" i="1"/>
  <c r="V999" i="1"/>
  <c r="U999" i="1"/>
  <c r="T999" i="1"/>
  <c r="S999" i="1"/>
  <c r="R999" i="1"/>
  <c r="Q999" i="1"/>
  <c r="P999" i="1"/>
  <c r="Y998" i="1"/>
  <c r="W998" i="1"/>
  <c r="V998" i="1"/>
  <c r="U998" i="1"/>
  <c r="T998" i="1"/>
  <c r="S998" i="1"/>
  <c r="R998" i="1"/>
  <c r="Q998" i="1"/>
  <c r="P998" i="1"/>
  <c r="Y997" i="1"/>
  <c r="W997" i="1"/>
  <c r="V997" i="1"/>
  <c r="U997" i="1"/>
  <c r="T997" i="1"/>
  <c r="S997" i="1"/>
  <c r="R997" i="1"/>
  <c r="Q997" i="1"/>
  <c r="P997" i="1"/>
  <c r="Y996" i="1"/>
  <c r="W996" i="1"/>
  <c r="V996" i="1"/>
  <c r="U996" i="1"/>
  <c r="T996" i="1"/>
  <c r="S996" i="1"/>
  <c r="R996" i="1"/>
  <c r="Q996" i="1"/>
  <c r="P996" i="1"/>
  <c r="Y995" i="1"/>
  <c r="W995" i="1"/>
  <c r="V995" i="1"/>
  <c r="U995" i="1"/>
  <c r="T995" i="1"/>
  <c r="S995" i="1"/>
  <c r="R995" i="1"/>
  <c r="Q995" i="1"/>
  <c r="P995" i="1"/>
  <c r="Y994" i="1"/>
  <c r="W994" i="1"/>
  <c r="V994" i="1"/>
  <c r="U994" i="1"/>
  <c r="T994" i="1"/>
  <c r="S994" i="1"/>
  <c r="R994" i="1"/>
  <c r="Q994" i="1"/>
  <c r="P994" i="1"/>
  <c r="Y993" i="1"/>
  <c r="W993" i="1"/>
  <c r="V993" i="1"/>
  <c r="U993" i="1"/>
  <c r="T993" i="1"/>
  <c r="S993" i="1"/>
  <c r="R993" i="1"/>
  <c r="Q993" i="1"/>
  <c r="P993" i="1"/>
  <c r="Y992" i="1"/>
  <c r="W992" i="1"/>
  <c r="V992" i="1"/>
  <c r="U992" i="1"/>
  <c r="T992" i="1"/>
  <c r="S992" i="1"/>
  <c r="R992" i="1"/>
  <c r="Q992" i="1"/>
  <c r="P992" i="1"/>
  <c r="Y991" i="1"/>
  <c r="W991" i="1"/>
  <c r="V991" i="1"/>
  <c r="U991" i="1"/>
  <c r="T991" i="1"/>
  <c r="S991" i="1"/>
  <c r="R991" i="1"/>
  <c r="Q991" i="1"/>
  <c r="P991" i="1"/>
  <c r="Y990" i="1"/>
  <c r="W990" i="1"/>
  <c r="V990" i="1"/>
  <c r="U990" i="1"/>
  <c r="T990" i="1"/>
  <c r="S990" i="1"/>
  <c r="R990" i="1"/>
  <c r="Q990" i="1"/>
  <c r="P990" i="1"/>
  <c r="Y989" i="1"/>
  <c r="W989" i="1"/>
  <c r="V989" i="1"/>
  <c r="U989" i="1"/>
  <c r="T989" i="1"/>
  <c r="S989" i="1"/>
  <c r="R989" i="1"/>
  <c r="Q989" i="1"/>
  <c r="P989" i="1"/>
  <c r="Y988" i="1"/>
  <c r="W988" i="1"/>
  <c r="V988" i="1"/>
  <c r="U988" i="1"/>
  <c r="T988" i="1"/>
  <c r="S988" i="1"/>
  <c r="R988" i="1"/>
  <c r="Q988" i="1"/>
  <c r="P988" i="1"/>
  <c r="Y987" i="1"/>
  <c r="W987" i="1"/>
  <c r="V987" i="1"/>
  <c r="U987" i="1"/>
  <c r="T987" i="1"/>
  <c r="S987" i="1"/>
  <c r="R987" i="1"/>
  <c r="Q987" i="1"/>
  <c r="P987" i="1"/>
  <c r="Y986" i="1"/>
  <c r="W986" i="1"/>
  <c r="V986" i="1"/>
  <c r="U986" i="1"/>
  <c r="T986" i="1"/>
  <c r="S986" i="1"/>
  <c r="R986" i="1"/>
  <c r="Q986" i="1"/>
  <c r="P986" i="1"/>
  <c r="Y985" i="1"/>
  <c r="W985" i="1"/>
  <c r="V985" i="1"/>
  <c r="U985" i="1"/>
  <c r="T985" i="1"/>
  <c r="S985" i="1"/>
  <c r="R985" i="1"/>
  <c r="Q985" i="1"/>
  <c r="P985" i="1"/>
  <c r="Y984" i="1"/>
  <c r="W984" i="1"/>
  <c r="V984" i="1"/>
  <c r="U984" i="1"/>
  <c r="T984" i="1"/>
  <c r="S984" i="1"/>
  <c r="R984" i="1"/>
  <c r="Q984" i="1"/>
  <c r="P984" i="1"/>
  <c r="Y983" i="1"/>
  <c r="W983" i="1"/>
  <c r="V983" i="1"/>
  <c r="U983" i="1"/>
  <c r="T983" i="1"/>
  <c r="S983" i="1"/>
  <c r="R983" i="1"/>
  <c r="Q983" i="1"/>
  <c r="P983" i="1"/>
  <c r="Y982" i="1"/>
  <c r="W982" i="1"/>
  <c r="V982" i="1"/>
  <c r="U982" i="1"/>
  <c r="T982" i="1"/>
  <c r="S982" i="1"/>
  <c r="R982" i="1"/>
  <c r="Q982" i="1"/>
  <c r="P982" i="1"/>
  <c r="Y981" i="1"/>
  <c r="W981" i="1"/>
  <c r="V981" i="1"/>
  <c r="U981" i="1"/>
  <c r="T981" i="1"/>
  <c r="S981" i="1"/>
  <c r="R981" i="1"/>
  <c r="Q981" i="1"/>
  <c r="P981" i="1"/>
  <c r="Y980" i="1"/>
  <c r="W980" i="1"/>
  <c r="V980" i="1"/>
  <c r="U980" i="1"/>
  <c r="T980" i="1"/>
  <c r="S980" i="1"/>
  <c r="R980" i="1"/>
  <c r="Q980" i="1"/>
  <c r="P980" i="1"/>
  <c r="Y979" i="1"/>
  <c r="W979" i="1"/>
  <c r="V979" i="1"/>
  <c r="U979" i="1"/>
  <c r="T979" i="1"/>
  <c r="S979" i="1"/>
  <c r="R979" i="1"/>
  <c r="Q979" i="1"/>
  <c r="P979" i="1"/>
  <c r="Y978" i="1"/>
  <c r="W978" i="1"/>
  <c r="V978" i="1"/>
  <c r="U978" i="1"/>
  <c r="T978" i="1"/>
  <c r="S978" i="1"/>
  <c r="R978" i="1"/>
  <c r="Q978" i="1"/>
  <c r="P978" i="1"/>
  <c r="Y977" i="1"/>
  <c r="W977" i="1"/>
  <c r="V977" i="1"/>
  <c r="U977" i="1"/>
  <c r="T977" i="1"/>
  <c r="S977" i="1"/>
  <c r="R977" i="1"/>
  <c r="Q977" i="1"/>
  <c r="P977" i="1"/>
  <c r="Y976" i="1"/>
  <c r="W976" i="1"/>
  <c r="V976" i="1"/>
  <c r="U976" i="1"/>
  <c r="T976" i="1"/>
  <c r="S976" i="1"/>
  <c r="R976" i="1"/>
  <c r="Q976" i="1"/>
  <c r="P976" i="1"/>
  <c r="Y975" i="1"/>
  <c r="W975" i="1"/>
  <c r="V975" i="1"/>
  <c r="U975" i="1"/>
  <c r="T975" i="1"/>
  <c r="S975" i="1"/>
  <c r="R975" i="1"/>
  <c r="Q975" i="1"/>
  <c r="P975" i="1"/>
  <c r="Y974" i="1"/>
  <c r="W974" i="1"/>
  <c r="V974" i="1"/>
  <c r="U974" i="1"/>
  <c r="T974" i="1"/>
  <c r="S974" i="1"/>
  <c r="R974" i="1"/>
  <c r="Q974" i="1"/>
  <c r="P974" i="1"/>
  <c r="Y973" i="1"/>
  <c r="W973" i="1"/>
  <c r="V973" i="1"/>
  <c r="U973" i="1"/>
  <c r="T973" i="1"/>
  <c r="S973" i="1"/>
  <c r="R973" i="1"/>
  <c r="Q973" i="1"/>
  <c r="P973" i="1"/>
  <c r="Y972" i="1"/>
  <c r="W972" i="1"/>
  <c r="V972" i="1"/>
  <c r="U972" i="1"/>
  <c r="T972" i="1"/>
  <c r="S972" i="1"/>
  <c r="R972" i="1"/>
  <c r="Q972" i="1"/>
  <c r="P972" i="1"/>
  <c r="Y971" i="1"/>
  <c r="W971" i="1"/>
  <c r="V971" i="1"/>
  <c r="U971" i="1"/>
  <c r="T971" i="1"/>
  <c r="S971" i="1"/>
  <c r="R971" i="1"/>
  <c r="Q971" i="1"/>
  <c r="P971" i="1"/>
  <c r="Y970" i="1"/>
  <c r="W970" i="1"/>
  <c r="V970" i="1"/>
  <c r="U970" i="1"/>
  <c r="T970" i="1"/>
  <c r="S970" i="1"/>
  <c r="R970" i="1"/>
  <c r="Q970" i="1"/>
  <c r="P970" i="1"/>
  <c r="Y969" i="1"/>
  <c r="W969" i="1"/>
  <c r="V969" i="1"/>
  <c r="U969" i="1"/>
  <c r="T969" i="1"/>
  <c r="S969" i="1"/>
  <c r="R969" i="1"/>
  <c r="Q969" i="1"/>
  <c r="P969" i="1"/>
  <c r="Y968" i="1"/>
  <c r="W968" i="1"/>
  <c r="V968" i="1"/>
  <c r="U968" i="1"/>
  <c r="T968" i="1"/>
  <c r="S968" i="1"/>
  <c r="R968" i="1"/>
  <c r="Q968" i="1"/>
  <c r="P968" i="1"/>
  <c r="Y967" i="1"/>
  <c r="W967" i="1"/>
  <c r="V967" i="1"/>
  <c r="U967" i="1"/>
  <c r="T967" i="1"/>
  <c r="S967" i="1"/>
  <c r="R967" i="1"/>
  <c r="Q967" i="1"/>
  <c r="P967" i="1"/>
  <c r="Y966" i="1"/>
  <c r="W966" i="1"/>
  <c r="V966" i="1"/>
  <c r="U966" i="1"/>
  <c r="T966" i="1"/>
  <c r="S966" i="1"/>
  <c r="R966" i="1"/>
  <c r="Q966" i="1"/>
  <c r="P966" i="1"/>
  <c r="Y965" i="1"/>
  <c r="W965" i="1"/>
  <c r="V965" i="1"/>
  <c r="U965" i="1"/>
  <c r="T965" i="1"/>
  <c r="S965" i="1"/>
  <c r="R965" i="1"/>
  <c r="Q965" i="1"/>
  <c r="P965" i="1"/>
  <c r="Y964" i="1"/>
  <c r="W964" i="1"/>
  <c r="V964" i="1"/>
  <c r="U964" i="1"/>
  <c r="T964" i="1"/>
  <c r="S964" i="1"/>
  <c r="R964" i="1"/>
  <c r="Q964" i="1"/>
  <c r="P964" i="1"/>
  <c r="Y963" i="1"/>
  <c r="W963" i="1"/>
  <c r="V963" i="1"/>
  <c r="U963" i="1"/>
  <c r="T963" i="1"/>
  <c r="S963" i="1"/>
  <c r="R963" i="1"/>
  <c r="Q963" i="1"/>
  <c r="P963" i="1"/>
  <c r="Y962" i="1"/>
  <c r="W962" i="1"/>
  <c r="V962" i="1"/>
  <c r="U962" i="1"/>
  <c r="T962" i="1"/>
  <c r="S962" i="1"/>
  <c r="R962" i="1"/>
  <c r="Q962" i="1"/>
  <c r="P962" i="1"/>
  <c r="Y961" i="1"/>
  <c r="W961" i="1"/>
  <c r="V961" i="1"/>
  <c r="U961" i="1"/>
  <c r="T961" i="1"/>
  <c r="S961" i="1"/>
  <c r="R961" i="1"/>
  <c r="Q961" i="1"/>
  <c r="P961" i="1"/>
  <c r="Y960" i="1"/>
  <c r="W960" i="1"/>
  <c r="V960" i="1"/>
  <c r="U960" i="1"/>
  <c r="T960" i="1"/>
  <c r="S960" i="1"/>
  <c r="R960" i="1"/>
  <c r="Q960" i="1"/>
  <c r="P960" i="1"/>
  <c r="Y959" i="1"/>
  <c r="W959" i="1"/>
  <c r="V959" i="1"/>
  <c r="U959" i="1"/>
  <c r="T959" i="1"/>
  <c r="S959" i="1"/>
  <c r="R959" i="1"/>
  <c r="Q959" i="1"/>
  <c r="P959" i="1"/>
  <c r="Y958" i="1"/>
  <c r="W958" i="1"/>
  <c r="V958" i="1"/>
  <c r="U958" i="1"/>
  <c r="T958" i="1"/>
  <c r="S958" i="1"/>
  <c r="R958" i="1"/>
  <c r="Q958" i="1"/>
  <c r="P958" i="1"/>
  <c r="Y957" i="1"/>
  <c r="W957" i="1"/>
  <c r="V957" i="1"/>
  <c r="U957" i="1"/>
  <c r="T957" i="1"/>
  <c r="S957" i="1"/>
  <c r="R957" i="1"/>
  <c r="Q957" i="1"/>
  <c r="P957" i="1"/>
  <c r="Y956" i="1"/>
  <c r="W956" i="1"/>
  <c r="V956" i="1"/>
  <c r="U956" i="1"/>
  <c r="T956" i="1"/>
  <c r="S956" i="1"/>
  <c r="R956" i="1"/>
  <c r="Q956" i="1"/>
  <c r="P956" i="1"/>
  <c r="Y955" i="1"/>
  <c r="W955" i="1"/>
  <c r="V955" i="1"/>
  <c r="U955" i="1"/>
  <c r="T955" i="1"/>
  <c r="S955" i="1"/>
  <c r="R955" i="1"/>
  <c r="Q955" i="1"/>
  <c r="P955" i="1"/>
  <c r="Y954" i="1"/>
  <c r="W954" i="1"/>
  <c r="V954" i="1"/>
  <c r="U954" i="1"/>
  <c r="T954" i="1"/>
  <c r="S954" i="1"/>
  <c r="R954" i="1"/>
  <c r="Q954" i="1"/>
  <c r="P954" i="1"/>
  <c r="Y953" i="1"/>
  <c r="W953" i="1"/>
  <c r="V953" i="1"/>
  <c r="U953" i="1"/>
  <c r="T953" i="1"/>
  <c r="S953" i="1"/>
  <c r="R953" i="1"/>
  <c r="Q953" i="1"/>
  <c r="P953" i="1"/>
  <c r="Y952" i="1"/>
  <c r="W952" i="1"/>
  <c r="V952" i="1"/>
  <c r="U952" i="1"/>
  <c r="T952" i="1"/>
  <c r="S952" i="1"/>
  <c r="R952" i="1"/>
  <c r="Q952" i="1"/>
  <c r="P952" i="1"/>
  <c r="Y951" i="1"/>
  <c r="W951" i="1"/>
  <c r="V951" i="1"/>
  <c r="U951" i="1"/>
  <c r="T951" i="1"/>
  <c r="S951" i="1"/>
  <c r="R951" i="1"/>
  <c r="Q951" i="1"/>
  <c r="P951" i="1"/>
  <c r="Y950" i="1"/>
  <c r="W950" i="1"/>
  <c r="V950" i="1"/>
  <c r="U950" i="1"/>
  <c r="T950" i="1"/>
  <c r="S950" i="1"/>
  <c r="R950" i="1"/>
  <c r="Q950" i="1"/>
  <c r="P950" i="1"/>
  <c r="Y949" i="1"/>
  <c r="W949" i="1"/>
  <c r="V949" i="1"/>
  <c r="U949" i="1"/>
  <c r="T949" i="1"/>
  <c r="S949" i="1"/>
  <c r="R949" i="1"/>
  <c r="Q949" i="1"/>
  <c r="P949" i="1"/>
  <c r="Y948" i="1"/>
  <c r="W948" i="1"/>
  <c r="V948" i="1"/>
  <c r="U948" i="1"/>
  <c r="T948" i="1"/>
  <c r="S948" i="1"/>
  <c r="R948" i="1"/>
  <c r="Q948" i="1"/>
  <c r="P948" i="1"/>
  <c r="Y947" i="1"/>
  <c r="W947" i="1"/>
  <c r="V947" i="1"/>
  <c r="U947" i="1"/>
  <c r="T947" i="1"/>
  <c r="S947" i="1"/>
  <c r="R947" i="1"/>
  <c r="Q947" i="1"/>
  <c r="P947" i="1"/>
  <c r="Y946" i="1"/>
  <c r="W946" i="1"/>
  <c r="V946" i="1"/>
  <c r="U946" i="1"/>
  <c r="T946" i="1"/>
  <c r="S946" i="1"/>
  <c r="R946" i="1"/>
  <c r="Q946" i="1"/>
  <c r="P946" i="1"/>
  <c r="Y945" i="1"/>
  <c r="W945" i="1"/>
  <c r="V945" i="1"/>
  <c r="U945" i="1"/>
  <c r="T945" i="1"/>
  <c r="S945" i="1"/>
  <c r="R945" i="1"/>
  <c r="Q945" i="1"/>
  <c r="P945" i="1"/>
  <c r="Y944" i="1"/>
  <c r="W944" i="1"/>
  <c r="V944" i="1"/>
  <c r="U944" i="1"/>
  <c r="T944" i="1"/>
  <c r="S944" i="1"/>
  <c r="R944" i="1"/>
  <c r="Q944" i="1"/>
  <c r="P944" i="1"/>
  <c r="Y943" i="1"/>
  <c r="W943" i="1"/>
  <c r="V943" i="1"/>
  <c r="U943" i="1"/>
  <c r="T943" i="1"/>
  <c r="S943" i="1"/>
  <c r="R943" i="1"/>
  <c r="Q943" i="1"/>
  <c r="P943" i="1"/>
  <c r="Y942" i="1"/>
  <c r="W942" i="1"/>
  <c r="V942" i="1"/>
  <c r="U942" i="1"/>
  <c r="T942" i="1"/>
  <c r="S942" i="1"/>
  <c r="R942" i="1"/>
  <c r="Q942" i="1"/>
  <c r="P942" i="1"/>
  <c r="Y941" i="1"/>
  <c r="W941" i="1"/>
  <c r="V941" i="1"/>
  <c r="U941" i="1"/>
  <c r="T941" i="1"/>
  <c r="S941" i="1"/>
  <c r="R941" i="1"/>
  <c r="Q941" i="1"/>
  <c r="P941" i="1"/>
  <c r="Y940" i="1"/>
  <c r="W940" i="1"/>
  <c r="V940" i="1"/>
  <c r="U940" i="1"/>
  <c r="T940" i="1"/>
  <c r="S940" i="1"/>
  <c r="R940" i="1"/>
  <c r="Q940" i="1"/>
  <c r="P940" i="1"/>
  <c r="Y939" i="1"/>
  <c r="W939" i="1"/>
  <c r="V939" i="1"/>
  <c r="U939" i="1"/>
  <c r="T939" i="1"/>
  <c r="S939" i="1"/>
  <c r="R939" i="1"/>
  <c r="Q939" i="1"/>
  <c r="P939" i="1"/>
  <c r="Y938" i="1"/>
  <c r="W938" i="1"/>
  <c r="V938" i="1"/>
  <c r="U938" i="1"/>
  <c r="T938" i="1"/>
  <c r="S938" i="1"/>
  <c r="R938" i="1"/>
  <c r="Q938" i="1"/>
  <c r="P938" i="1"/>
  <c r="Y937" i="1"/>
  <c r="W937" i="1"/>
  <c r="V937" i="1"/>
  <c r="U937" i="1"/>
  <c r="T937" i="1"/>
  <c r="S937" i="1"/>
  <c r="R937" i="1"/>
  <c r="Q937" i="1"/>
  <c r="P937" i="1"/>
  <c r="Y936" i="1"/>
  <c r="W936" i="1"/>
  <c r="V936" i="1"/>
  <c r="U936" i="1"/>
  <c r="T936" i="1"/>
  <c r="S936" i="1"/>
  <c r="R936" i="1"/>
  <c r="Q936" i="1"/>
  <c r="P936" i="1"/>
  <c r="Y935" i="1"/>
  <c r="W935" i="1"/>
  <c r="V935" i="1"/>
  <c r="U935" i="1"/>
  <c r="T935" i="1"/>
  <c r="S935" i="1"/>
  <c r="R935" i="1"/>
  <c r="Q935" i="1"/>
  <c r="P935" i="1"/>
  <c r="Y934" i="1"/>
  <c r="W934" i="1"/>
  <c r="V934" i="1"/>
  <c r="U934" i="1"/>
  <c r="T934" i="1"/>
  <c r="S934" i="1"/>
  <c r="R934" i="1"/>
  <c r="Q934" i="1"/>
  <c r="P934" i="1"/>
  <c r="Y933" i="1"/>
  <c r="W933" i="1"/>
  <c r="V933" i="1"/>
  <c r="U933" i="1"/>
  <c r="T933" i="1"/>
  <c r="S933" i="1"/>
  <c r="R933" i="1"/>
  <c r="Q933" i="1"/>
  <c r="P933" i="1"/>
  <c r="Y932" i="1"/>
  <c r="W932" i="1"/>
  <c r="V932" i="1"/>
  <c r="U932" i="1"/>
  <c r="T932" i="1"/>
  <c r="S932" i="1"/>
  <c r="R932" i="1"/>
  <c r="Q932" i="1"/>
  <c r="P932" i="1"/>
  <c r="Y931" i="1"/>
  <c r="W931" i="1"/>
  <c r="V931" i="1"/>
  <c r="U931" i="1"/>
  <c r="T931" i="1"/>
  <c r="S931" i="1"/>
  <c r="R931" i="1"/>
  <c r="Q931" i="1"/>
  <c r="P931" i="1"/>
  <c r="Y930" i="1"/>
  <c r="W930" i="1"/>
  <c r="V930" i="1"/>
  <c r="U930" i="1"/>
  <c r="T930" i="1"/>
  <c r="S930" i="1"/>
  <c r="R930" i="1"/>
  <c r="Q930" i="1"/>
  <c r="P930" i="1"/>
  <c r="Y929" i="1"/>
  <c r="W929" i="1"/>
  <c r="V929" i="1"/>
  <c r="U929" i="1"/>
  <c r="T929" i="1"/>
  <c r="S929" i="1"/>
  <c r="R929" i="1"/>
  <c r="Q929" i="1"/>
  <c r="P929" i="1"/>
  <c r="Y928" i="1"/>
  <c r="W928" i="1"/>
  <c r="V928" i="1"/>
  <c r="U928" i="1"/>
  <c r="T928" i="1"/>
  <c r="S928" i="1"/>
  <c r="R928" i="1"/>
  <c r="Q928" i="1"/>
  <c r="P928" i="1"/>
  <c r="Y927" i="1"/>
  <c r="W927" i="1"/>
  <c r="V927" i="1"/>
  <c r="U927" i="1"/>
  <c r="T927" i="1"/>
  <c r="S927" i="1"/>
  <c r="R927" i="1"/>
  <c r="Q927" i="1"/>
  <c r="P927" i="1"/>
  <c r="Y926" i="1"/>
  <c r="W926" i="1"/>
  <c r="V926" i="1"/>
  <c r="U926" i="1"/>
  <c r="T926" i="1"/>
  <c r="S926" i="1"/>
  <c r="R926" i="1"/>
  <c r="Q926" i="1"/>
  <c r="P926" i="1"/>
  <c r="Y925" i="1"/>
  <c r="W925" i="1"/>
  <c r="V925" i="1"/>
  <c r="U925" i="1"/>
  <c r="T925" i="1"/>
  <c r="S925" i="1"/>
  <c r="R925" i="1"/>
  <c r="Q925" i="1"/>
  <c r="P925" i="1"/>
  <c r="Y924" i="1"/>
  <c r="W924" i="1"/>
  <c r="V924" i="1"/>
  <c r="U924" i="1"/>
  <c r="T924" i="1"/>
  <c r="S924" i="1"/>
  <c r="R924" i="1"/>
  <c r="Q924" i="1"/>
  <c r="P924" i="1"/>
  <c r="Y923" i="1"/>
  <c r="W923" i="1"/>
  <c r="V923" i="1"/>
  <c r="U923" i="1"/>
  <c r="T923" i="1"/>
  <c r="S923" i="1"/>
  <c r="R923" i="1"/>
  <c r="Q923" i="1"/>
  <c r="P923" i="1"/>
  <c r="Y922" i="1"/>
  <c r="W922" i="1"/>
  <c r="V922" i="1"/>
  <c r="U922" i="1"/>
  <c r="T922" i="1"/>
  <c r="S922" i="1"/>
  <c r="R922" i="1"/>
  <c r="Q922" i="1"/>
  <c r="P922" i="1"/>
  <c r="Y921" i="1"/>
  <c r="W921" i="1"/>
  <c r="V921" i="1"/>
  <c r="U921" i="1"/>
  <c r="T921" i="1"/>
  <c r="S921" i="1"/>
  <c r="R921" i="1"/>
  <c r="Q921" i="1"/>
  <c r="P921" i="1"/>
  <c r="Y920" i="1"/>
  <c r="W920" i="1"/>
  <c r="V920" i="1"/>
  <c r="U920" i="1"/>
  <c r="T920" i="1"/>
  <c r="S920" i="1"/>
  <c r="R920" i="1"/>
  <c r="Q920" i="1"/>
  <c r="P920" i="1"/>
  <c r="Y919" i="1"/>
  <c r="W919" i="1"/>
  <c r="V919" i="1"/>
  <c r="U919" i="1"/>
  <c r="T919" i="1"/>
  <c r="S919" i="1"/>
  <c r="R919" i="1"/>
  <c r="Q919" i="1"/>
  <c r="P919" i="1"/>
  <c r="Y918" i="1"/>
  <c r="W918" i="1"/>
  <c r="V918" i="1"/>
  <c r="U918" i="1"/>
  <c r="T918" i="1"/>
  <c r="S918" i="1"/>
  <c r="R918" i="1"/>
  <c r="Q918" i="1"/>
  <c r="P918" i="1"/>
  <c r="Y917" i="1"/>
  <c r="W917" i="1"/>
  <c r="V917" i="1"/>
  <c r="U917" i="1"/>
  <c r="T917" i="1"/>
  <c r="S917" i="1"/>
  <c r="R917" i="1"/>
  <c r="Q917" i="1"/>
  <c r="P917" i="1"/>
  <c r="Y916" i="1"/>
  <c r="W916" i="1"/>
  <c r="V916" i="1"/>
  <c r="U916" i="1"/>
  <c r="T916" i="1"/>
  <c r="S916" i="1"/>
  <c r="R916" i="1"/>
  <c r="Q916" i="1"/>
  <c r="P916" i="1"/>
  <c r="Y915" i="1"/>
  <c r="W915" i="1"/>
  <c r="V915" i="1"/>
  <c r="U915" i="1"/>
  <c r="T915" i="1"/>
  <c r="S915" i="1"/>
  <c r="R915" i="1"/>
  <c r="Q915" i="1"/>
  <c r="P915" i="1"/>
  <c r="Y914" i="1"/>
  <c r="W914" i="1"/>
  <c r="V914" i="1"/>
  <c r="U914" i="1"/>
  <c r="T914" i="1"/>
  <c r="S914" i="1"/>
  <c r="R914" i="1"/>
  <c r="Q914" i="1"/>
  <c r="P914" i="1"/>
  <c r="Y913" i="1"/>
  <c r="W913" i="1"/>
  <c r="V913" i="1"/>
  <c r="U913" i="1"/>
  <c r="T913" i="1"/>
  <c r="S913" i="1"/>
  <c r="R913" i="1"/>
  <c r="Q913" i="1"/>
  <c r="P913" i="1"/>
  <c r="Y912" i="1"/>
  <c r="W912" i="1"/>
  <c r="V912" i="1"/>
  <c r="U912" i="1"/>
  <c r="T912" i="1"/>
  <c r="S912" i="1"/>
  <c r="R912" i="1"/>
  <c r="Q912" i="1"/>
  <c r="P912" i="1"/>
  <c r="Y911" i="1"/>
  <c r="W911" i="1"/>
  <c r="V911" i="1"/>
  <c r="U911" i="1"/>
  <c r="T911" i="1"/>
  <c r="S911" i="1"/>
  <c r="R911" i="1"/>
  <c r="Q911" i="1"/>
  <c r="P911" i="1"/>
  <c r="Y910" i="1"/>
  <c r="W910" i="1"/>
  <c r="V910" i="1"/>
  <c r="U910" i="1"/>
  <c r="T910" i="1"/>
  <c r="S910" i="1"/>
  <c r="R910" i="1"/>
  <c r="Q910" i="1"/>
  <c r="P910" i="1"/>
  <c r="Y909" i="1"/>
  <c r="W909" i="1"/>
  <c r="V909" i="1"/>
  <c r="U909" i="1"/>
  <c r="T909" i="1"/>
  <c r="S909" i="1"/>
  <c r="R909" i="1"/>
  <c r="Q909" i="1"/>
  <c r="P909" i="1"/>
  <c r="Y908" i="1"/>
  <c r="W908" i="1"/>
  <c r="V908" i="1"/>
  <c r="U908" i="1"/>
  <c r="T908" i="1"/>
  <c r="S908" i="1"/>
  <c r="R908" i="1"/>
  <c r="Q908" i="1"/>
  <c r="P908" i="1"/>
  <c r="Y907" i="1"/>
  <c r="W907" i="1"/>
  <c r="V907" i="1"/>
  <c r="U907" i="1"/>
  <c r="T907" i="1"/>
  <c r="S907" i="1"/>
  <c r="R907" i="1"/>
  <c r="Q907" i="1"/>
  <c r="P907" i="1"/>
  <c r="Y906" i="1"/>
  <c r="W906" i="1"/>
  <c r="V906" i="1"/>
  <c r="U906" i="1"/>
  <c r="T906" i="1"/>
  <c r="S906" i="1"/>
  <c r="R906" i="1"/>
  <c r="Q906" i="1"/>
  <c r="P906" i="1"/>
  <c r="Y905" i="1"/>
  <c r="W905" i="1"/>
  <c r="V905" i="1"/>
  <c r="U905" i="1"/>
  <c r="T905" i="1"/>
  <c r="S905" i="1"/>
  <c r="R905" i="1"/>
  <c r="Q905" i="1"/>
  <c r="P905" i="1"/>
  <c r="Y904" i="1"/>
  <c r="W904" i="1"/>
  <c r="V904" i="1"/>
  <c r="U904" i="1"/>
  <c r="T904" i="1"/>
  <c r="S904" i="1"/>
  <c r="R904" i="1"/>
  <c r="Q904" i="1"/>
  <c r="P904" i="1"/>
  <c r="Y903" i="1"/>
  <c r="W903" i="1"/>
  <c r="V903" i="1"/>
  <c r="U903" i="1"/>
  <c r="T903" i="1"/>
  <c r="S903" i="1"/>
  <c r="R903" i="1"/>
  <c r="Q903" i="1"/>
  <c r="P903" i="1"/>
  <c r="Y902" i="1"/>
  <c r="W902" i="1"/>
  <c r="V902" i="1"/>
  <c r="U902" i="1"/>
  <c r="T902" i="1"/>
  <c r="S902" i="1"/>
  <c r="R902" i="1"/>
  <c r="Q902" i="1"/>
  <c r="P902" i="1"/>
  <c r="Y901" i="1"/>
  <c r="W901" i="1"/>
  <c r="V901" i="1"/>
  <c r="U901" i="1"/>
  <c r="T901" i="1"/>
  <c r="S901" i="1"/>
  <c r="R901" i="1"/>
  <c r="Q901" i="1"/>
  <c r="P901" i="1"/>
  <c r="Y900" i="1"/>
  <c r="W900" i="1"/>
  <c r="V900" i="1"/>
  <c r="U900" i="1"/>
  <c r="T900" i="1"/>
  <c r="S900" i="1"/>
  <c r="R900" i="1"/>
  <c r="Q900" i="1"/>
  <c r="P900" i="1"/>
  <c r="Y899" i="1"/>
  <c r="W899" i="1"/>
  <c r="V899" i="1"/>
  <c r="U899" i="1"/>
  <c r="T899" i="1"/>
  <c r="S899" i="1"/>
  <c r="R899" i="1"/>
  <c r="Q899" i="1"/>
  <c r="P899" i="1"/>
  <c r="Y898" i="1"/>
  <c r="W898" i="1"/>
  <c r="V898" i="1"/>
  <c r="U898" i="1"/>
  <c r="T898" i="1"/>
  <c r="S898" i="1"/>
  <c r="R898" i="1"/>
  <c r="Q898" i="1"/>
  <c r="P898" i="1"/>
  <c r="Y897" i="1"/>
  <c r="W897" i="1"/>
  <c r="V897" i="1"/>
  <c r="U897" i="1"/>
  <c r="T897" i="1"/>
  <c r="S897" i="1"/>
  <c r="R897" i="1"/>
  <c r="Q897" i="1"/>
  <c r="P897" i="1"/>
  <c r="Y896" i="1"/>
  <c r="W896" i="1"/>
  <c r="V896" i="1"/>
  <c r="U896" i="1"/>
  <c r="T896" i="1"/>
  <c r="S896" i="1"/>
  <c r="R896" i="1"/>
  <c r="Q896" i="1"/>
  <c r="P896" i="1"/>
  <c r="Y895" i="1"/>
  <c r="W895" i="1"/>
  <c r="V895" i="1"/>
  <c r="U895" i="1"/>
  <c r="T895" i="1"/>
  <c r="S895" i="1"/>
  <c r="R895" i="1"/>
  <c r="Q895" i="1"/>
  <c r="P895" i="1"/>
  <c r="Y894" i="1"/>
  <c r="W894" i="1"/>
  <c r="V894" i="1"/>
  <c r="U894" i="1"/>
  <c r="T894" i="1"/>
  <c r="S894" i="1"/>
  <c r="R894" i="1"/>
  <c r="Q894" i="1"/>
  <c r="P894" i="1"/>
  <c r="Y893" i="1"/>
  <c r="W893" i="1"/>
  <c r="V893" i="1"/>
  <c r="U893" i="1"/>
  <c r="T893" i="1"/>
  <c r="S893" i="1"/>
  <c r="R893" i="1"/>
  <c r="Q893" i="1"/>
  <c r="P893" i="1"/>
  <c r="Y892" i="1"/>
  <c r="W892" i="1"/>
  <c r="V892" i="1"/>
  <c r="U892" i="1"/>
  <c r="T892" i="1"/>
  <c r="S892" i="1"/>
  <c r="R892" i="1"/>
  <c r="Q892" i="1"/>
  <c r="P892" i="1"/>
  <c r="Y891" i="1"/>
  <c r="W891" i="1"/>
  <c r="V891" i="1"/>
  <c r="U891" i="1"/>
  <c r="T891" i="1"/>
  <c r="S891" i="1"/>
  <c r="R891" i="1"/>
  <c r="Q891" i="1"/>
  <c r="P891" i="1"/>
  <c r="Y890" i="1"/>
  <c r="W890" i="1"/>
  <c r="V890" i="1"/>
  <c r="U890" i="1"/>
  <c r="T890" i="1"/>
  <c r="S890" i="1"/>
  <c r="R890" i="1"/>
  <c r="Q890" i="1"/>
  <c r="P890" i="1"/>
  <c r="Y889" i="1"/>
  <c r="W889" i="1"/>
  <c r="V889" i="1"/>
  <c r="U889" i="1"/>
  <c r="T889" i="1"/>
  <c r="S889" i="1"/>
  <c r="R889" i="1"/>
  <c r="Q889" i="1"/>
  <c r="P889" i="1"/>
  <c r="Y888" i="1"/>
  <c r="W888" i="1"/>
  <c r="V888" i="1"/>
  <c r="U888" i="1"/>
  <c r="T888" i="1"/>
  <c r="S888" i="1"/>
  <c r="R888" i="1"/>
  <c r="Q888" i="1"/>
  <c r="P888" i="1"/>
  <c r="Y887" i="1"/>
  <c r="W887" i="1"/>
  <c r="V887" i="1"/>
  <c r="U887" i="1"/>
  <c r="T887" i="1"/>
  <c r="S887" i="1"/>
  <c r="R887" i="1"/>
  <c r="Q887" i="1"/>
  <c r="P887" i="1"/>
  <c r="Y886" i="1"/>
  <c r="W886" i="1"/>
  <c r="V886" i="1"/>
  <c r="U886" i="1"/>
  <c r="T886" i="1"/>
  <c r="S886" i="1"/>
  <c r="R886" i="1"/>
  <c r="Q886" i="1"/>
  <c r="P886" i="1"/>
  <c r="Y885" i="1"/>
  <c r="W885" i="1"/>
  <c r="V885" i="1"/>
  <c r="U885" i="1"/>
  <c r="T885" i="1"/>
  <c r="S885" i="1"/>
  <c r="R885" i="1"/>
  <c r="Q885" i="1"/>
  <c r="P885" i="1"/>
  <c r="Y884" i="1"/>
  <c r="W884" i="1"/>
  <c r="V884" i="1"/>
  <c r="U884" i="1"/>
  <c r="T884" i="1"/>
  <c r="S884" i="1"/>
  <c r="R884" i="1"/>
  <c r="Q884" i="1"/>
  <c r="P884" i="1"/>
  <c r="Y883" i="1"/>
  <c r="W883" i="1"/>
  <c r="V883" i="1"/>
  <c r="U883" i="1"/>
  <c r="T883" i="1"/>
  <c r="S883" i="1"/>
  <c r="R883" i="1"/>
  <c r="Q883" i="1"/>
  <c r="P883" i="1"/>
  <c r="Y882" i="1"/>
  <c r="W882" i="1"/>
  <c r="V882" i="1"/>
  <c r="U882" i="1"/>
  <c r="T882" i="1"/>
  <c r="S882" i="1"/>
  <c r="R882" i="1"/>
  <c r="Q882" i="1"/>
  <c r="P882" i="1"/>
  <c r="Y881" i="1"/>
  <c r="W881" i="1"/>
  <c r="V881" i="1"/>
  <c r="U881" i="1"/>
  <c r="T881" i="1"/>
  <c r="S881" i="1"/>
  <c r="R881" i="1"/>
  <c r="Q881" i="1"/>
  <c r="P881" i="1"/>
  <c r="Y880" i="1"/>
  <c r="W880" i="1"/>
  <c r="V880" i="1"/>
  <c r="U880" i="1"/>
  <c r="T880" i="1"/>
  <c r="S880" i="1"/>
  <c r="R880" i="1"/>
  <c r="Q880" i="1"/>
  <c r="P880" i="1"/>
  <c r="Y879" i="1"/>
  <c r="W879" i="1"/>
  <c r="V879" i="1"/>
  <c r="U879" i="1"/>
  <c r="T879" i="1"/>
  <c r="S879" i="1"/>
  <c r="R879" i="1"/>
  <c r="Q879" i="1"/>
  <c r="P879" i="1"/>
  <c r="Y878" i="1"/>
  <c r="W878" i="1"/>
  <c r="V878" i="1"/>
  <c r="U878" i="1"/>
  <c r="T878" i="1"/>
  <c r="S878" i="1"/>
  <c r="R878" i="1"/>
  <c r="Q878" i="1"/>
  <c r="P878" i="1"/>
  <c r="Y877" i="1"/>
  <c r="W877" i="1"/>
  <c r="V877" i="1"/>
  <c r="U877" i="1"/>
  <c r="T877" i="1"/>
  <c r="S877" i="1"/>
  <c r="R877" i="1"/>
  <c r="Q877" i="1"/>
  <c r="P877" i="1"/>
  <c r="Y876" i="1"/>
  <c r="W876" i="1"/>
  <c r="V876" i="1"/>
  <c r="U876" i="1"/>
  <c r="T876" i="1"/>
  <c r="S876" i="1"/>
  <c r="R876" i="1"/>
  <c r="Q876" i="1"/>
  <c r="P876" i="1"/>
  <c r="Y875" i="1"/>
  <c r="W875" i="1"/>
  <c r="V875" i="1"/>
  <c r="U875" i="1"/>
  <c r="T875" i="1"/>
  <c r="S875" i="1"/>
  <c r="R875" i="1"/>
  <c r="Q875" i="1"/>
  <c r="P875" i="1"/>
  <c r="Y874" i="1"/>
  <c r="W874" i="1"/>
  <c r="V874" i="1"/>
  <c r="U874" i="1"/>
  <c r="T874" i="1"/>
  <c r="S874" i="1"/>
  <c r="R874" i="1"/>
  <c r="Q874" i="1"/>
  <c r="P874" i="1"/>
  <c r="Y873" i="1"/>
  <c r="W873" i="1"/>
  <c r="V873" i="1"/>
  <c r="U873" i="1"/>
  <c r="T873" i="1"/>
  <c r="S873" i="1"/>
  <c r="R873" i="1"/>
  <c r="Q873" i="1"/>
  <c r="P873" i="1"/>
  <c r="Y872" i="1"/>
  <c r="W872" i="1"/>
  <c r="V872" i="1"/>
  <c r="U872" i="1"/>
  <c r="T872" i="1"/>
  <c r="S872" i="1"/>
  <c r="R872" i="1"/>
  <c r="Q872" i="1"/>
  <c r="P872" i="1"/>
  <c r="Y871" i="1"/>
  <c r="W871" i="1"/>
  <c r="V871" i="1"/>
  <c r="U871" i="1"/>
  <c r="T871" i="1"/>
  <c r="S871" i="1"/>
  <c r="R871" i="1"/>
  <c r="Q871" i="1"/>
  <c r="P871" i="1"/>
  <c r="Y870" i="1"/>
  <c r="W870" i="1"/>
  <c r="V870" i="1"/>
  <c r="U870" i="1"/>
  <c r="T870" i="1"/>
  <c r="S870" i="1"/>
  <c r="R870" i="1"/>
  <c r="Q870" i="1"/>
  <c r="P870" i="1"/>
  <c r="Y869" i="1"/>
  <c r="W869" i="1"/>
  <c r="V869" i="1"/>
  <c r="U869" i="1"/>
  <c r="T869" i="1"/>
  <c r="S869" i="1"/>
  <c r="R869" i="1"/>
  <c r="Q869" i="1"/>
  <c r="P869" i="1"/>
  <c r="Y868" i="1"/>
  <c r="W868" i="1"/>
  <c r="V868" i="1"/>
  <c r="U868" i="1"/>
  <c r="T868" i="1"/>
  <c r="S868" i="1"/>
  <c r="R868" i="1"/>
  <c r="Q868" i="1"/>
  <c r="P868" i="1"/>
  <c r="Y867" i="1"/>
  <c r="W867" i="1"/>
  <c r="V867" i="1"/>
  <c r="U867" i="1"/>
  <c r="T867" i="1"/>
  <c r="S867" i="1"/>
  <c r="R867" i="1"/>
  <c r="Q867" i="1"/>
  <c r="P867" i="1"/>
  <c r="Y866" i="1"/>
  <c r="W866" i="1"/>
  <c r="V866" i="1"/>
  <c r="U866" i="1"/>
  <c r="T866" i="1"/>
  <c r="S866" i="1"/>
  <c r="R866" i="1"/>
  <c r="Q866" i="1"/>
  <c r="P866" i="1"/>
  <c r="Y865" i="1"/>
  <c r="W865" i="1"/>
  <c r="V865" i="1"/>
  <c r="U865" i="1"/>
  <c r="T865" i="1"/>
  <c r="S865" i="1"/>
  <c r="R865" i="1"/>
  <c r="Q865" i="1"/>
  <c r="P865" i="1"/>
  <c r="Y864" i="1"/>
  <c r="W864" i="1"/>
  <c r="V864" i="1"/>
  <c r="U864" i="1"/>
  <c r="T864" i="1"/>
  <c r="S864" i="1"/>
  <c r="R864" i="1"/>
  <c r="Q864" i="1"/>
  <c r="P864" i="1"/>
  <c r="Y863" i="1"/>
  <c r="W863" i="1"/>
  <c r="V863" i="1"/>
  <c r="U863" i="1"/>
  <c r="T863" i="1"/>
  <c r="S863" i="1"/>
  <c r="R863" i="1"/>
  <c r="Q863" i="1"/>
  <c r="P863" i="1"/>
  <c r="Y862" i="1"/>
  <c r="W862" i="1"/>
  <c r="V862" i="1"/>
  <c r="U862" i="1"/>
  <c r="T862" i="1"/>
  <c r="S862" i="1"/>
  <c r="R862" i="1"/>
  <c r="Q862" i="1"/>
  <c r="P862" i="1"/>
  <c r="Y861" i="1"/>
  <c r="W861" i="1"/>
  <c r="V861" i="1"/>
  <c r="U861" i="1"/>
  <c r="T861" i="1"/>
  <c r="S861" i="1"/>
  <c r="R861" i="1"/>
  <c r="Q861" i="1"/>
  <c r="P861" i="1"/>
  <c r="Y860" i="1"/>
  <c r="W860" i="1"/>
  <c r="V860" i="1"/>
  <c r="U860" i="1"/>
  <c r="T860" i="1"/>
  <c r="S860" i="1"/>
  <c r="R860" i="1"/>
  <c r="Q860" i="1"/>
  <c r="P860" i="1"/>
  <c r="Y859" i="1"/>
  <c r="W859" i="1"/>
  <c r="V859" i="1"/>
  <c r="U859" i="1"/>
  <c r="T859" i="1"/>
  <c r="S859" i="1"/>
  <c r="R859" i="1"/>
  <c r="Q859" i="1"/>
  <c r="P859" i="1"/>
  <c r="Y858" i="1"/>
  <c r="W858" i="1"/>
  <c r="V858" i="1"/>
  <c r="U858" i="1"/>
  <c r="T858" i="1"/>
  <c r="S858" i="1"/>
  <c r="R858" i="1"/>
  <c r="Q858" i="1"/>
  <c r="P858" i="1"/>
  <c r="Y857" i="1"/>
  <c r="W857" i="1"/>
  <c r="V857" i="1"/>
  <c r="U857" i="1"/>
  <c r="T857" i="1"/>
  <c r="S857" i="1"/>
  <c r="R857" i="1"/>
  <c r="Q857" i="1"/>
  <c r="P857" i="1"/>
  <c r="Y856" i="1"/>
  <c r="W856" i="1"/>
  <c r="V856" i="1"/>
  <c r="U856" i="1"/>
  <c r="T856" i="1"/>
  <c r="S856" i="1"/>
  <c r="R856" i="1"/>
  <c r="Q856" i="1"/>
  <c r="P856" i="1"/>
  <c r="Y855" i="1"/>
  <c r="W855" i="1"/>
  <c r="V855" i="1"/>
  <c r="U855" i="1"/>
  <c r="T855" i="1"/>
  <c r="S855" i="1"/>
  <c r="R855" i="1"/>
  <c r="Q855" i="1"/>
  <c r="P855" i="1"/>
  <c r="Y854" i="1"/>
  <c r="W854" i="1"/>
  <c r="V854" i="1"/>
  <c r="U854" i="1"/>
  <c r="T854" i="1"/>
  <c r="S854" i="1"/>
  <c r="R854" i="1"/>
  <c r="Q854" i="1"/>
  <c r="P854" i="1"/>
  <c r="Y853" i="1"/>
  <c r="W853" i="1"/>
  <c r="V853" i="1"/>
  <c r="U853" i="1"/>
  <c r="T853" i="1"/>
  <c r="S853" i="1"/>
  <c r="R853" i="1"/>
  <c r="Q853" i="1"/>
  <c r="P853" i="1"/>
  <c r="Y852" i="1"/>
  <c r="W852" i="1"/>
  <c r="V852" i="1"/>
  <c r="U852" i="1"/>
  <c r="T852" i="1"/>
  <c r="S852" i="1"/>
  <c r="R852" i="1"/>
  <c r="Q852" i="1"/>
  <c r="P852" i="1"/>
  <c r="Y851" i="1"/>
  <c r="W851" i="1"/>
  <c r="V851" i="1"/>
  <c r="U851" i="1"/>
  <c r="T851" i="1"/>
  <c r="S851" i="1"/>
  <c r="R851" i="1"/>
  <c r="Q851" i="1"/>
  <c r="P851" i="1"/>
  <c r="Y850" i="1"/>
  <c r="W850" i="1"/>
  <c r="V850" i="1"/>
  <c r="U850" i="1"/>
  <c r="T850" i="1"/>
  <c r="S850" i="1"/>
  <c r="R850" i="1"/>
  <c r="Q850" i="1"/>
  <c r="P850" i="1"/>
  <c r="Y849" i="1"/>
  <c r="W849" i="1"/>
  <c r="V849" i="1"/>
  <c r="U849" i="1"/>
  <c r="T849" i="1"/>
  <c r="S849" i="1"/>
  <c r="R849" i="1"/>
  <c r="Q849" i="1"/>
  <c r="P849" i="1"/>
  <c r="Y848" i="1"/>
  <c r="W848" i="1"/>
  <c r="V848" i="1"/>
  <c r="U848" i="1"/>
  <c r="T848" i="1"/>
  <c r="S848" i="1"/>
  <c r="R848" i="1"/>
  <c r="Q848" i="1"/>
  <c r="P848" i="1"/>
  <c r="Y847" i="1"/>
  <c r="W847" i="1"/>
  <c r="V847" i="1"/>
  <c r="U847" i="1"/>
  <c r="T847" i="1"/>
  <c r="S847" i="1"/>
  <c r="R847" i="1"/>
  <c r="Q847" i="1"/>
  <c r="P847" i="1"/>
  <c r="Y846" i="1"/>
  <c r="W846" i="1"/>
  <c r="V846" i="1"/>
  <c r="U846" i="1"/>
  <c r="T846" i="1"/>
  <c r="S846" i="1"/>
  <c r="R846" i="1"/>
  <c r="Q846" i="1"/>
  <c r="P846" i="1"/>
  <c r="Y845" i="1"/>
  <c r="W845" i="1"/>
  <c r="V845" i="1"/>
  <c r="U845" i="1"/>
  <c r="T845" i="1"/>
  <c r="S845" i="1"/>
  <c r="R845" i="1"/>
  <c r="Q845" i="1"/>
  <c r="P845" i="1"/>
  <c r="Y844" i="1"/>
  <c r="W844" i="1"/>
  <c r="V844" i="1"/>
  <c r="U844" i="1"/>
  <c r="T844" i="1"/>
  <c r="S844" i="1"/>
  <c r="R844" i="1"/>
  <c r="Q844" i="1"/>
  <c r="P844" i="1"/>
  <c r="Y843" i="1"/>
  <c r="W843" i="1"/>
  <c r="V843" i="1"/>
  <c r="U843" i="1"/>
  <c r="T843" i="1"/>
  <c r="S843" i="1"/>
  <c r="R843" i="1"/>
  <c r="Q843" i="1"/>
  <c r="P843" i="1"/>
  <c r="Y842" i="1"/>
  <c r="W842" i="1"/>
  <c r="V842" i="1"/>
  <c r="U842" i="1"/>
  <c r="T842" i="1"/>
  <c r="S842" i="1"/>
  <c r="R842" i="1"/>
  <c r="Q842" i="1"/>
  <c r="P842" i="1"/>
  <c r="Y841" i="1"/>
  <c r="W841" i="1"/>
  <c r="V841" i="1"/>
  <c r="U841" i="1"/>
  <c r="T841" i="1"/>
  <c r="S841" i="1"/>
  <c r="R841" i="1"/>
  <c r="Q841" i="1"/>
  <c r="P841" i="1"/>
  <c r="Y840" i="1"/>
  <c r="W840" i="1"/>
  <c r="V840" i="1"/>
  <c r="U840" i="1"/>
  <c r="T840" i="1"/>
  <c r="S840" i="1"/>
  <c r="R840" i="1"/>
  <c r="Q840" i="1"/>
  <c r="P840" i="1"/>
  <c r="Y839" i="1"/>
  <c r="W839" i="1"/>
  <c r="V839" i="1"/>
  <c r="U839" i="1"/>
  <c r="T839" i="1"/>
  <c r="S839" i="1"/>
  <c r="R839" i="1"/>
  <c r="Q839" i="1"/>
  <c r="P839" i="1"/>
  <c r="Y838" i="1"/>
  <c r="W838" i="1"/>
  <c r="V838" i="1"/>
  <c r="U838" i="1"/>
  <c r="T838" i="1"/>
  <c r="S838" i="1"/>
  <c r="R838" i="1"/>
  <c r="Q838" i="1"/>
  <c r="P838" i="1"/>
  <c r="Y837" i="1"/>
  <c r="W837" i="1"/>
  <c r="V837" i="1"/>
  <c r="U837" i="1"/>
  <c r="T837" i="1"/>
  <c r="S837" i="1"/>
  <c r="R837" i="1"/>
  <c r="Q837" i="1"/>
  <c r="P837" i="1"/>
  <c r="Y836" i="1"/>
  <c r="W836" i="1"/>
  <c r="V836" i="1"/>
  <c r="U836" i="1"/>
  <c r="T836" i="1"/>
  <c r="S836" i="1"/>
  <c r="R836" i="1"/>
  <c r="Q836" i="1"/>
  <c r="P836" i="1"/>
  <c r="Y835" i="1"/>
  <c r="W835" i="1"/>
  <c r="V835" i="1"/>
  <c r="U835" i="1"/>
  <c r="T835" i="1"/>
  <c r="S835" i="1"/>
  <c r="R835" i="1"/>
  <c r="Q835" i="1"/>
  <c r="P835" i="1"/>
  <c r="Y834" i="1"/>
  <c r="W834" i="1"/>
  <c r="V834" i="1"/>
  <c r="U834" i="1"/>
  <c r="T834" i="1"/>
  <c r="S834" i="1"/>
  <c r="R834" i="1"/>
  <c r="Q834" i="1"/>
  <c r="P834" i="1"/>
  <c r="Y833" i="1"/>
  <c r="W833" i="1"/>
  <c r="V833" i="1"/>
  <c r="U833" i="1"/>
  <c r="T833" i="1"/>
  <c r="S833" i="1"/>
  <c r="R833" i="1"/>
  <c r="Q833" i="1"/>
  <c r="P833" i="1"/>
  <c r="Y832" i="1"/>
  <c r="W832" i="1"/>
  <c r="V832" i="1"/>
  <c r="U832" i="1"/>
  <c r="T832" i="1"/>
  <c r="S832" i="1"/>
  <c r="R832" i="1"/>
  <c r="Q832" i="1"/>
  <c r="P832" i="1"/>
  <c r="Y831" i="1"/>
  <c r="W831" i="1"/>
  <c r="V831" i="1"/>
  <c r="U831" i="1"/>
  <c r="T831" i="1"/>
  <c r="S831" i="1"/>
  <c r="R831" i="1"/>
  <c r="Q831" i="1"/>
  <c r="P831" i="1"/>
  <c r="Y830" i="1"/>
  <c r="W830" i="1"/>
  <c r="V830" i="1"/>
  <c r="U830" i="1"/>
  <c r="T830" i="1"/>
  <c r="S830" i="1"/>
  <c r="R830" i="1"/>
  <c r="Q830" i="1"/>
  <c r="P830" i="1"/>
  <c r="Y829" i="1"/>
  <c r="W829" i="1"/>
  <c r="V829" i="1"/>
  <c r="U829" i="1"/>
  <c r="T829" i="1"/>
  <c r="S829" i="1"/>
  <c r="R829" i="1"/>
  <c r="Q829" i="1"/>
  <c r="P829" i="1"/>
  <c r="Y828" i="1"/>
  <c r="W828" i="1"/>
  <c r="V828" i="1"/>
  <c r="U828" i="1"/>
  <c r="T828" i="1"/>
  <c r="S828" i="1"/>
  <c r="R828" i="1"/>
  <c r="Q828" i="1"/>
  <c r="P828" i="1"/>
  <c r="Y827" i="1"/>
  <c r="W827" i="1"/>
  <c r="V827" i="1"/>
  <c r="U827" i="1"/>
  <c r="T827" i="1"/>
  <c r="S827" i="1"/>
  <c r="R827" i="1"/>
  <c r="Q827" i="1"/>
  <c r="P827" i="1"/>
  <c r="Y826" i="1"/>
  <c r="W826" i="1"/>
  <c r="V826" i="1"/>
  <c r="U826" i="1"/>
  <c r="T826" i="1"/>
  <c r="S826" i="1"/>
  <c r="R826" i="1"/>
  <c r="Q826" i="1"/>
  <c r="P826" i="1"/>
  <c r="Y825" i="1"/>
  <c r="W825" i="1"/>
  <c r="V825" i="1"/>
  <c r="U825" i="1"/>
  <c r="T825" i="1"/>
  <c r="S825" i="1"/>
  <c r="R825" i="1"/>
  <c r="Q825" i="1"/>
  <c r="P825" i="1"/>
  <c r="Y824" i="1"/>
  <c r="W824" i="1"/>
  <c r="V824" i="1"/>
  <c r="U824" i="1"/>
  <c r="T824" i="1"/>
  <c r="S824" i="1"/>
  <c r="R824" i="1"/>
  <c r="Q824" i="1"/>
  <c r="P824" i="1"/>
  <c r="Y823" i="1"/>
  <c r="W823" i="1"/>
  <c r="V823" i="1"/>
  <c r="U823" i="1"/>
  <c r="T823" i="1"/>
  <c r="S823" i="1"/>
  <c r="R823" i="1"/>
  <c r="Q823" i="1"/>
  <c r="P823" i="1"/>
  <c r="Y822" i="1"/>
  <c r="W822" i="1"/>
  <c r="V822" i="1"/>
  <c r="U822" i="1"/>
  <c r="T822" i="1"/>
  <c r="S822" i="1"/>
  <c r="R822" i="1"/>
  <c r="Q822" i="1"/>
  <c r="P822" i="1"/>
  <c r="Y821" i="1"/>
  <c r="W821" i="1"/>
  <c r="V821" i="1"/>
  <c r="U821" i="1"/>
  <c r="T821" i="1"/>
  <c r="S821" i="1"/>
  <c r="R821" i="1"/>
  <c r="Q821" i="1"/>
  <c r="P821" i="1"/>
  <c r="Y820" i="1"/>
  <c r="W820" i="1"/>
  <c r="V820" i="1"/>
  <c r="U820" i="1"/>
  <c r="T820" i="1"/>
  <c r="S820" i="1"/>
  <c r="R820" i="1"/>
  <c r="Q820" i="1"/>
  <c r="P820" i="1"/>
  <c r="Y819" i="1"/>
  <c r="W819" i="1"/>
  <c r="V819" i="1"/>
  <c r="U819" i="1"/>
  <c r="T819" i="1"/>
  <c r="S819" i="1"/>
  <c r="R819" i="1"/>
  <c r="Q819" i="1"/>
  <c r="P819" i="1"/>
  <c r="Y818" i="1"/>
  <c r="W818" i="1"/>
  <c r="V818" i="1"/>
  <c r="U818" i="1"/>
  <c r="T818" i="1"/>
  <c r="S818" i="1"/>
  <c r="R818" i="1"/>
  <c r="Q818" i="1"/>
  <c r="P818" i="1"/>
  <c r="Y817" i="1"/>
  <c r="W817" i="1"/>
  <c r="V817" i="1"/>
  <c r="U817" i="1"/>
  <c r="T817" i="1"/>
  <c r="S817" i="1"/>
  <c r="R817" i="1"/>
  <c r="Q817" i="1"/>
  <c r="P817" i="1"/>
  <c r="Y816" i="1"/>
  <c r="W816" i="1"/>
  <c r="V816" i="1"/>
  <c r="U816" i="1"/>
  <c r="T816" i="1"/>
  <c r="S816" i="1"/>
  <c r="R816" i="1"/>
  <c r="Q816" i="1"/>
  <c r="P816" i="1"/>
  <c r="Y815" i="1"/>
  <c r="W815" i="1"/>
  <c r="V815" i="1"/>
  <c r="U815" i="1"/>
  <c r="T815" i="1"/>
  <c r="S815" i="1"/>
  <c r="R815" i="1"/>
  <c r="Q815" i="1"/>
  <c r="P815" i="1"/>
  <c r="Y814" i="1"/>
  <c r="W814" i="1"/>
  <c r="V814" i="1"/>
  <c r="U814" i="1"/>
  <c r="T814" i="1"/>
  <c r="S814" i="1"/>
  <c r="R814" i="1"/>
  <c r="Q814" i="1"/>
  <c r="P814" i="1"/>
  <c r="Y813" i="1"/>
  <c r="W813" i="1"/>
  <c r="V813" i="1"/>
  <c r="U813" i="1"/>
  <c r="T813" i="1"/>
  <c r="S813" i="1"/>
  <c r="R813" i="1"/>
  <c r="Q813" i="1"/>
  <c r="P813" i="1"/>
  <c r="Y812" i="1"/>
  <c r="W812" i="1"/>
  <c r="V812" i="1"/>
  <c r="U812" i="1"/>
  <c r="T812" i="1"/>
  <c r="S812" i="1"/>
  <c r="R812" i="1"/>
  <c r="Q812" i="1"/>
  <c r="P812" i="1"/>
  <c r="Y811" i="1"/>
  <c r="W811" i="1"/>
  <c r="V811" i="1"/>
  <c r="U811" i="1"/>
  <c r="T811" i="1"/>
  <c r="S811" i="1"/>
  <c r="R811" i="1"/>
  <c r="Q811" i="1"/>
  <c r="P811" i="1"/>
  <c r="Y810" i="1"/>
  <c r="W810" i="1"/>
  <c r="V810" i="1"/>
  <c r="U810" i="1"/>
  <c r="T810" i="1"/>
  <c r="S810" i="1"/>
  <c r="R810" i="1"/>
  <c r="Q810" i="1"/>
  <c r="P810" i="1"/>
  <c r="Y809" i="1"/>
  <c r="W809" i="1"/>
  <c r="V809" i="1"/>
  <c r="U809" i="1"/>
  <c r="T809" i="1"/>
  <c r="S809" i="1"/>
  <c r="R809" i="1"/>
  <c r="Q809" i="1"/>
  <c r="P809" i="1"/>
  <c r="Y808" i="1"/>
  <c r="W808" i="1"/>
  <c r="V808" i="1"/>
  <c r="U808" i="1"/>
  <c r="T808" i="1"/>
  <c r="S808" i="1"/>
  <c r="R808" i="1"/>
  <c r="Q808" i="1"/>
  <c r="P808" i="1"/>
  <c r="Y807" i="1"/>
  <c r="W807" i="1"/>
  <c r="V807" i="1"/>
  <c r="U807" i="1"/>
  <c r="T807" i="1"/>
  <c r="S807" i="1"/>
  <c r="R807" i="1"/>
  <c r="Q807" i="1"/>
  <c r="P807" i="1"/>
  <c r="Y806" i="1"/>
  <c r="W806" i="1"/>
  <c r="V806" i="1"/>
  <c r="U806" i="1"/>
  <c r="T806" i="1"/>
  <c r="S806" i="1"/>
  <c r="R806" i="1"/>
  <c r="Q806" i="1"/>
  <c r="P806" i="1"/>
  <c r="Y805" i="1"/>
  <c r="W805" i="1"/>
  <c r="V805" i="1"/>
  <c r="U805" i="1"/>
  <c r="T805" i="1"/>
  <c r="S805" i="1"/>
  <c r="R805" i="1"/>
  <c r="Q805" i="1"/>
  <c r="P805" i="1"/>
  <c r="Y804" i="1"/>
  <c r="W804" i="1"/>
  <c r="V804" i="1"/>
  <c r="U804" i="1"/>
  <c r="T804" i="1"/>
  <c r="S804" i="1"/>
  <c r="R804" i="1"/>
  <c r="Q804" i="1"/>
  <c r="P804" i="1"/>
  <c r="Y803" i="1"/>
  <c r="W803" i="1"/>
  <c r="V803" i="1"/>
  <c r="U803" i="1"/>
  <c r="T803" i="1"/>
  <c r="S803" i="1"/>
  <c r="R803" i="1"/>
  <c r="Q803" i="1"/>
  <c r="P803" i="1"/>
  <c r="Y802" i="1"/>
  <c r="W802" i="1"/>
  <c r="V802" i="1"/>
  <c r="U802" i="1"/>
  <c r="T802" i="1"/>
  <c r="S802" i="1"/>
  <c r="R802" i="1"/>
  <c r="Q802" i="1"/>
  <c r="P802" i="1"/>
  <c r="Y801" i="1"/>
  <c r="W801" i="1"/>
  <c r="V801" i="1"/>
  <c r="U801" i="1"/>
  <c r="T801" i="1"/>
  <c r="S801" i="1"/>
  <c r="R801" i="1"/>
  <c r="Q801" i="1"/>
  <c r="P801" i="1"/>
  <c r="Y800" i="1"/>
  <c r="W800" i="1"/>
  <c r="V800" i="1"/>
  <c r="U800" i="1"/>
  <c r="T800" i="1"/>
  <c r="S800" i="1"/>
  <c r="R800" i="1"/>
  <c r="Q800" i="1"/>
  <c r="P800" i="1"/>
  <c r="Y799" i="1"/>
  <c r="W799" i="1"/>
  <c r="V799" i="1"/>
  <c r="U799" i="1"/>
  <c r="T799" i="1"/>
  <c r="S799" i="1"/>
  <c r="R799" i="1"/>
  <c r="Q799" i="1"/>
  <c r="P799" i="1"/>
  <c r="Y798" i="1"/>
  <c r="W798" i="1"/>
  <c r="V798" i="1"/>
  <c r="U798" i="1"/>
  <c r="T798" i="1"/>
  <c r="S798" i="1"/>
  <c r="R798" i="1"/>
  <c r="Q798" i="1"/>
  <c r="P798" i="1"/>
  <c r="Y797" i="1"/>
  <c r="W797" i="1"/>
  <c r="V797" i="1"/>
  <c r="U797" i="1"/>
  <c r="T797" i="1"/>
  <c r="S797" i="1"/>
  <c r="R797" i="1"/>
  <c r="Q797" i="1"/>
  <c r="P797" i="1"/>
  <c r="Y796" i="1"/>
  <c r="W796" i="1"/>
  <c r="V796" i="1"/>
  <c r="U796" i="1"/>
  <c r="T796" i="1"/>
  <c r="S796" i="1"/>
  <c r="R796" i="1"/>
  <c r="Q796" i="1"/>
  <c r="P796" i="1"/>
  <c r="Y795" i="1"/>
  <c r="W795" i="1"/>
  <c r="V795" i="1"/>
  <c r="U795" i="1"/>
  <c r="T795" i="1"/>
  <c r="S795" i="1"/>
  <c r="R795" i="1"/>
  <c r="Q795" i="1"/>
  <c r="P795" i="1"/>
  <c r="Y794" i="1"/>
  <c r="W794" i="1"/>
  <c r="V794" i="1"/>
  <c r="U794" i="1"/>
  <c r="T794" i="1"/>
  <c r="S794" i="1"/>
  <c r="R794" i="1"/>
  <c r="Q794" i="1"/>
  <c r="P794" i="1"/>
  <c r="Y793" i="1"/>
  <c r="W793" i="1"/>
  <c r="V793" i="1"/>
  <c r="U793" i="1"/>
  <c r="T793" i="1"/>
  <c r="S793" i="1"/>
  <c r="R793" i="1"/>
  <c r="Q793" i="1"/>
  <c r="P793" i="1"/>
  <c r="Y792" i="1"/>
  <c r="W792" i="1"/>
  <c r="V792" i="1"/>
  <c r="U792" i="1"/>
  <c r="T792" i="1"/>
  <c r="S792" i="1"/>
  <c r="R792" i="1"/>
  <c r="Q792" i="1"/>
  <c r="P792" i="1"/>
  <c r="Y791" i="1"/>
  <c r="W791" i="1"/>
  <c r="V791" i="1"/>
  <c r="U791" i="1"/>
  <c r="T791" i="1"/>
  <c r="S791" i="1"/>
  <c r="R791" i="1"/>
  <c r="Q791" i="1"/>
  <c r="P791" i="1"/>
  <c r="Y790" i="1"/>
  <c r="W790" i="1"/>
  <c r="V790" i="1"/>
  <c r="U790" i="1"/>
  <c r="T790" i="1"/>
  <c r="S790" i="1"/>
  <c r="R790" i="1"/>
  <c r="Q790" i="1"/>
  <c r="P790" i="1"/>
  <c r="Y789" i="1"/>
  <c r="W789" i="1"/>
  <c r="V789" i="1"/>
  <c r="U789" i="1"/>
  <c r="T789" i="1"/>
  <c r="S789" i="1"/>
  <c r="R789" i="1"/>
  <c r="Q789" i="1"/>
  <c r="P789" i="1"/>
  <c r="Y788" i="1"/>
  <c r="W788" i="1"/>
  <c r="V788" i="1"/>
  <c r="U788" i="1"/>
  <c r="T788" i="1"/>
  <c r="S788" i="1"/>
  <c r="R788" i="1"/>
  <c r="Q788" i="1"/>
  <c r="P788" i="1"/>
  <c r="Y787" i="1"/>
  <c r="W787" i="1"/>
  <c r="V787" i="1"/>
  <c r="U787" i="1"/>
  <c r="T787" i="1"/>
  <c r="S787" i="1"/>
  <c r="R787" i="1"/>
  <c r="Q787" i="1"/>
  <c r="P787" i="1"/>
  <c r="Y786" i="1"/>
  <c r="W786" i="1"/>
  <c r="V786" i="1"/>
  <c r="U786" i="1"/>
  <c r="T786" i="1"/>
  <c r="S786" i="1"/>
  <c r="R786" i="1"/>
  <c r="Q786" i="1"/>
  <c r="P786" i="1"/>
  <c r="Y785" i="1"/>
  <c r="W785" i="1"/>
  <c r="V785" i="1"/>
  <c r="U785" i="1"/>
  <c r="T785" i="1"/>
  <c r="S785" i="1"/>
  <c r="R785" i="1"/>
  <c r="Q785" i="1"/>
  <c r="P785" i="1"/>
  <c r="Y784" i="1"/>
  <c r="W784" i="1"/>
  <c r="V784" i="1"/>
  <c r="U784" i="1"/>
  <c r="T784" i="1"/>
  <c r="S784" i="1"/>
  <c r="R784" i="1"/>
  <c r="Q784" i="1"/>
  <c r="P784" i="1"/>
  <c r="Y783" i="1"/>
  <c r="W783" i="1"/>
  <c r="V783" i="1"/>
  <c r="U783" i="1"/>
  <c r="T783" i="1"/>
  <c r="S783" i="1"/>
  <c r="R783" i="1"/>
  <c r="Q783" i="1"/>
  <c r="P783" i="1"/>
  <c r="Y782" i="1"/>
  <c r="W782" i="1"/>
  <c r="V782" i="1"/>
  <c r="U782" i="1"/>
  <c r="T782" i="1"/>
  <c r="S782" i="1"/>
  <c r="R782" i="1"/>
  <c r="Q782" i="1"/>
  <c r="P782" i="1"/>
  <c r="Y781" i="1"/>
  <c r="W781" i="1"/>
  <c r="V781" i="1"/>
  <c r="U781" i="1"/>
  <c r="T781" i="1"/>
  <c r="S781" i="1"/>
  <c r="R781" i="1"/>
  <c r="Q781" i="1"/>
  <c r="P781" i="1"/>
  <c r="Y780" i="1"/>
  <c r="W780" i="1"/>
  <c r="V780" i="1"/>
  <c r="U780" i="1"/>
  <c r="T780" i="1"/>
  <c r="S780" i="1"/>
  <c r="R780" i="1"/>
  <c r="Q780" i="1"/>
  <c r="P780" i="1"/>
  <c r="Y779" i="1"/>
  <c r="W779" i="1"/>
  <c r="V779" i="1"/>
  <c r="U779" i="1"/>
  <c r="T779" i="1"/>
  <c r="S779" i="1"/>
  <c r="R779" i="1"/>
  <c r="Q779" i="1"/>
  <c r="P779" i="1"/>
  <c r="Y778" i="1"/>
  <c r="W778" i="1"/>
  <c r="V778" i="1"/>
  <c r="U778" i="1"/>
  <c r="T778" i="1"/>
  <c r="S778" i="1"/>
  <c r="R778" i="1"/>
  <c r="Q778" i="1"/>
  <c r="P778" i="1"/>
  <c r="Y777" i="1"/>
  <c r="W777" i="1"/>
  <c r="V777" i="1"/>
  <c r="U777" i="1"/>
  <c r="T777" i="1"/>
  <c r="S777" i="1"/>
  <c r="R777" i="1"/>
  <c r="Q777" i="1"/>
  <c r="P777" i="1"/>
  <c r="Y776" i="1"/>
  <c r="W776" i="1"/>
  <c r="V776" i="1"/>
  <c r="U776" i="1"/>
  <c r="T776" i="1"/>
  <c r="S776" i="1"/>
  <c r="R776" i="1"/>
  <c r="Q776" i="1"/>
  <c r="P776" i="1"/>
  <c r="Y775" i="1"/>
  <c r="W775" i="1"/>
  <c r="V775" i="1"/>
  <c r="U775" i="1"/>
  <c r="T775" i="1"/>
  <c r="S775" i="1"/>
  <c r="R775" i="1"/>
  <c r="Q775" i="1"/>
  <c r="P775" i="1"/>
  <c r="Y774" i="1"/>
  <c r="W774" i="1"/>
  <c r="V774" i="1"/>
  <c r="U774" i="1"/>
  <c r="T774" i="1"/>
  <c r="S774" i="1"/>
  <c r="R774" i="1"/>
  <c r="Q774" i="1"/>
  <c r="P774" i="1"/>
  <c r="Y773" i="1"/>
  <c r="W773" i="1"/>
  <c r="V773" i="1"/>
  <c r="U773" i="1"/>
  <c r="T773" i="1"/>
  <c r="S773" i="1"/>
  <c r="R773" i="1"/>
  <c r="Q773" i="1"/>
  <c r="P773" i="1"/>
  <c r="Y772" i="1"/>
  <c r="W772" i="1"/>
  <c r="V772" i="1"/>
  <c r="U772" i="1"/>
  <c r="T772" i="1"/>
  <c r="S772" i="1"/>
  <c r="R772" i="1"/>
  <c r="Q772" i="1"/>
  <c r="P772" i="1"/>
  <c r="Y771" i="1"/>
  <c r="W771" i="1"/>
  <c r="V771" i="1"/>
  <c r="U771" i="1"/>
  <c r="T771" i="1"/>
  <c r="S771" i="1"/>
  <c r="R771" i="1"/>
  <c r="Q771" i="1"/>
  <c r="P771" i="1"/>
  <c r="Y770" i="1"/>
  <c r="W770" i="1"/>
  <c r="V770" i="1"/>
  <c r="U770" i="1"/>
  <c r="T770" i="1"/>
  <c r="S770" i="1"/>
  <c r="R770" i="1"/>
  <c r="Q770" i="1"/>
  <c r="P770" i="1"/>
  <c r="Y769" i="1"/>
  <c r="W769" i="1"/>
  <c r="V769" i="1"/>
  <c r="U769" i="1"/>
  <c r="T769" i="1"/>
  <c r="S769" i="1"/>
  <c r="R769" i="1"/>
  <c r="Q769" i="1"/>
  <c r="P769" i="1"/>
  <c r="Y768" i="1"/>
  <c r="W768" i="1"/>
  <c r="V768" i="1"/>
  <c r="U768" i="1"/>
  <c r="T768" i="1"/>
  <c r="S768" i="1"/>
  <c r="R768" i="1"/>
  <c r="Q768" i="1"/>
  <c r="P768" i="1"/>
  <c r="Y767" i="1"/>
  <c r="W767" i="1"/>
  <c r="V767" i="1"/>
  <c r="U767" i="1"/>
  <c r="T767" i="1"/>
  <c r="S767" i="1"/>
  <c r="R767" i="1"/>
  <c r="Q767" i="1"/>
  <c r="P767" i="1"/>
  <c r="Y766" i="1"/>
  <c r="W766" i="1"/>
  <c r="V766" i="1"/>
  <c r="U766" i="1"/>
  <c r="T766" i="1"/>
  <c r="S766" i="1"/>
  <c r="R766" i="1"/>
  <c r="Q766" i="1"/>
  <c r="P766" i="1"/>
  <c r="Y765" i="1"/>
  <c r="W765" i="1"/>
  <c r="V765" i="1"/>
  <c r="U765" i="1"/>
  <c r="T765" i="1"/>
  <c r="S765" i="1"/>
  <c r="R765" i="1"/>
  <c r="Q765" i="1"/>
  <c r="P765" i="1"/>
  <c r="Y764" i="1"/>
  <c r="W764" i="1"/>
  <c r="V764" i="1"/>
  <c r="U764" i="1"/>
  <c r="T764" i="1"/>
  <c r="S764" i="1"/>
  <c r="R764" i="1"/>
  <c r="Q764" i="1"/>
  <c r="P764" i="1"/>
  <c r="Y763" i="1"/>
  <c r="W763" i="1"/>
  <c r="V763" i="1"/>
  <c r="U763" i="1"/>
  <c r="T763" i="1"/>
  <c r="S763" i="1"/>
  <c r="R763" i="1"/>
  <c r="Q763" i="1"/>
  <c r="P763" i="1"/>
  <c r="Y762" i="1"/>
  <c r="W762" i="1"/>
  <c r="V762" i="1"/>
  <c r="U762" i="1"/>
  <c r="T762" i="1"/>
  <c r="S762" i="1"/>
  <c r="R762" i="1"/>
  <c r="Q762" i="1"/>
  <c r="P762" i="1"/>
  <c r="Y761" i="1"/>
  <c r="W761" i="1"/>
  <c r="V761" i="1"/>
  <c r="U761" i="1"/>
  <c r="T761" i="1"/>
  <c r="S761" i="1"/>
  <c r="R761" i="1"/>
  <c r="Q761" i="1"/>
  <c r="P761" i="1"/>
  <c r="Y760" i="1"/>
  <c r="W760" i="1"/>
  <c r="V760" i="1"/>
  <c r="U760" i="1"/>
  <c r="T760" i="1"/>
  <c r="S760" i="1"/>
  <c r="R760" i="1"/>
  <c r="Q760" i="1"/>
  <c r="P760" i="1"/>
  <c r="Y759" i="1"/>
  <c r="W759" i="1"/>
  <c r="V759" i="1"/>
  <c r="U759" i="1"/>
  <c r="T759" i="1"/>
  <c r="S759" i="1"/>
  <c r="R759" i="1"/>
  <c r="Q759" i="1"/>
  <c r="P759" i="1"/>
  <c r="Y758" i="1"/>
  <c r="W758" i="1"/>
  <c r="V758" i="1"/>
  <c r="U758" i="1"/>
  <c r="T758" i="1"/>
  <c r="S758" i="1"/>
  <c r="R758" i="1"/>
  <c r="Q758" i="1"/>
  <c r="P758" i="1"/>
  <c r="Y757" i="1"/>
  <c r="W757" i="1"/>
  <c r="V757" i="1"/>
  <c r="U757" i="1"/>
  <c r="T757" i="1"/>
  <c r="S757" i="1"/>
  <c r="R757" i="1"/>
  <c r="Q757" i="1"/>
  <c r="P757" i="1"/>
  <c r="Y756" i="1"/>
  <c r="W756" i="1"/>
  <c r="V756" i="1"/>
  <c r="U756" i="1"/>
  <c r="T756" i="1"/>
  <c r="S756" i="1"/>
  <c r="R756" i="1"/>
  <c r="Q756" i="1"/>
  <c r="P756" i="1"/>
  <c r="Y755" i="1"/>
  <c r="W755" i="1"/>
  <c r="V755" i="1"/>
  <c r="U755" i="1"/>
  <c r="T755" i="1"/>
  <c r="S755" i="1"/>
  <c r="R755" i="1"/>
  <c r="Q755" i="1"/>
  <c r="P755" i="1"/>
  <c r="Y754" i="1"/>
  <c r="W754" i="1"/>
  <c r="V754" i="1"/>
  <c r="U754" i="1"/>
  <c r="T754" i="1"/>
  <c r="S754" i="1"/>
  <c r="R754" i="1"/>
  <c r="Q754" i="1"/>
  <c r="P754" i="1"/>
  <c r="Y753" i="1"/>
  <c r="W753" i="1"/>
  <c r="V753" i="1"/>
  <c r="U753" i="1"/>
  <c r="T753" i="1"/>
  <c r="S753" i="1"/>
  <c r="R753" i="1"/>
  <c r="Q753" i="1"/>
  <c r="P753" i="1"/>
  <c r="Y752" i="1"/>
  <c r="W752" i="1"/>
  <c r="V752" i="1"/>
  <c r="U752" i="1"/>
  <c r="T752" i="1"/>
  <c r="S752" i="1"/>
  <c r="R752" i="1"/>
  <c r="Q752" i="1"/>
  <c r="P752" i="1"/>
  <c r="Y751" i="1"/>
  <c r="W751" i="1"/>
  <c r="V751" i="1"/>
  <c r="U751" i="1"/>
  <c r="T751" i="1"/>
  <c r="S751" i="1"/>
  <c r="R751" i="1"/>
  <c r="Q751" i="1"/>
  <c r="P751" i="1"/>
  <c r="Y750" i="1"/>
  <c r="W750" i="1"/>
  <c r="V750" i="1"/>
  <c r="U750" i="1"/>
  <c r="T750" i="1"/>
  <c r="S750" i="1"/>
  <c r="R750" i="1"/>
  <c r="Q750" i="1"/>
  <c r="P750" i="1"/>
  <c r="Y749" i="1"/>
  <c r="W749" i="1"/>
  <c r="V749" i="1"/>
  <c r="U749" i="1"/>
  <c r="T749" i="1"/>
  <c r="S749" i="1"/>
  <c r="R749" i="1"/>
  <c r="Q749" i="1"/>
  <c r="P749" i="1"/>
  <c r="Y748" i="1"/>
  <c r="W748" i="1"/>
  <c r="V748" i="1"/>
  <c r="U748" i="1"/>
  <c r="T748" i="1"/>
  <c r="S748" i="1"/>
  <c r="R748" i="1"/>
  <c r="Q748" i="1"/>
  <c r="P748" i="1"/>
  <c r="Y747" i="1"/>
  <c r="W747" i="1"/>
  <c r="V747" i="1"/>
  <c r="U747" i="1"/>
  <c r="T747" i="1"/>
  <c r="S747" i="1"/>
  <c r="R747" i="1"/>
  <c r="Q747" i="1"/>
  <c r="P747" i="1"/>
  <c r="Y746" i="1"/>
  <c r="W746" i="1"/>
  <c r="V746" i="1"/>
  <c r="U746" i="1"/>
  <c r="T746" i="1"/>
  <c r="S746" i="1"/>
  <c r="R746" i="1"/>
  <c r="Q746" i="1"/>
  <c r="P746" i="1"/>
  <c r="Y745" i="1"/>
  <c r="W745" i="1"/>
  <c r="V745" i="1"/>
  <c r="U745" i="1"/>
  <c r="T745" i="1"/>
  <c r="S745" i="1"/>
  <c r="R745" i="1"/>
  <c r="Q745" i="1"/>
  <c r="P745" i="1"/>
  <c r="Y744" i="1"/>
  <c r="W744" i="1"/>
  <c r="V744" i="1"/>
  <c r="U744" i="1"/>
  <c r="T744" i="1"/>
  <c r="S744" i="1"/>
  <c r="R744" i="1"/>
  <c r="Q744" i="1"/>
  <c r="P744" i="1"/>
  <c r="Y743" i="1"/>
  <c r="W743" i="1"/>
  <c r="V743" i="1"/>
  <c r="U743" i="1"/>
  <c r="T743" i="1"/>
  <c r="S743" i="1"/>
  <c r="R743" i="1"/>
  <c r="Q743" i="1"/>
  <c r="P743" i="1"/>
  <c r="Y742" i="1"/>
  <c r="W742" i="1"/>
  <c r="V742" i="1"/>
  <c r="U742" i="1"/>
  <c r="T742" i="1"/>
  <c r="S742" i="1"/>
  <c r="R742" i="1"/>
  <c r="Q742" i="1"/>
  <c r="P742" i="1"/>
  <c r="Y741" i="1"/>
  <c r="W741" i="1"/>
  <c r="V741" i="1"/>
  <c r="U741" i="1"/>
  <c r="T741" i="1"/>
  <c r="S741" i="1"/>
  <c r="R741" i="1"/>
  <c r="Q741" i="1"/>
  <c r="P741" i="1"/>
  <c r="Y740" i="1"/>
  <c r="W740" i="1"/>
  <c r="V740" i="1"/>
  <c r="U740" i="1"/>
  <c r="T740" i="1"/>
  <c r="S740" i="1"/>
  <c r="R740" i="1"/>
  <c r="Q740" i="1"/>
  <c r="P740" i="1"/>
  <c r="Y739" i="1"/>
  <c r="W739" i="1"/>
  <c r="V739" i="1"/>
  <c r="U739" i="1"/>
  <c r="T739" i="1"/>
  <c r="S739" i="1"/>
  <c r="R739" i="1"/>
  <c r="Q739" i="1"/>
  <c r="P739" i="1"/>
  <c r="Y738" i="1"/>
  <c r="W738" i="1"/>
  <c r="V738" i="1"/>
  <c r="U738" i="1"/>
  <c r="T738" i="1"/>
  <c r="S738" i="1"/>
  <c r="R738" i="1"/>
  <c r="Q738" i="1"/>
  <c r="P738" i="1"/>
  <c r="Y737" i="1"/>
  <c r="W737" i="1"/>
  <c r="V737" i="1"/>
  <c r="U737" i="1"/>
  <c r="T737" i="1"/>
  <c r="S737" i="1"/>
  <c r="R737" i="1"/>
  <c r="Q737" i="1"/>
  <c r="P737" i="1"/>
  <c r="Y736" i="1"/>
  <c r="W736" i="1"/>
  <c r="V736" i="1"/>
  <c r="U736" i="1"/>
  <c r="T736" i="1"/>
  <c r="S736" i="1"/>
  <c r="R736" i="1"/>
  <c r="Q736" i="1"/>
  <c r="P736" i="1"/>
  <c r="Y735" i="1"/>
  <c r="W735" i="1"/>
  <c r="V735" i="1"/>
  <c r="U735" i="1"/>
  <c r="T735" i="1"/>
  <c r="S735" i="1"/>
  <c r="R735" i="1"/>
  <c r="Q735" i="1"/>
  <c r="P735" i="1"/>
  <c r="Y734" i="1"/>
  <c r="W734" i="1"/>
  <c r="V734" i="1"/>
  <c r="U734" i="1"/>
  <c r="T734" i="1"/>
  <c r="S734" i="1"/>
  <c r="R734" i="1"/>
  <c r="Q734" i="1"/>
  <c r="P734" i="1"/>
  <c r="Y733" i="1"/>
  <c r="W733" i="1"/>
  <c r="V733" i="1"/>
  <c r="U733" i="1"/>
  <c r="T733" i="1"/>
  <c r="S733" i="1"/>
  <c r="R733" i="1"/>
  <c r="Q733" i="1"/>
  <c r="P733" i="1"/>
  <c r="Y732" i="1"/>
  <c r="W732" i="1"/>
  <c r="V732" i="1"/>
  <c r="U732" i="1"/>
  <c r="T732" i="1"/>
  <c r="S732" i="1"/>
  <c r="R732" i="1"/>
  <c r="Q732" i="1"/>
  <c r="P732" i="1"/>
  <c r="Y731" i="1"/>
  <c r="W731" i="1"/>
  <c r="V731" i="1"/>
  <c r="U731" i="1"/>
  <c r="T731" i="1"/>
  <c r="S731" i="1"/>
  <c r="R731" i="1"/>
  <c r="Q731" i="1"/>
  <c r="P731" i="1"/>
  <c r="Y730" i="1"/>
  <c r="W730" i="1"/>
  <c r="V730" i="1"/>
  <c r="U730" i="1"/>
  <c r="T730" i="1"/>
  <c r="S730" i="1"/>
  <c r="R730" i="1"/>
  <c r="Q730" i="1"/>
  <c r="P730" i="1"/>
  <c r="Y729" i="1"/>
  <c r="W729" i="1"/>
  <c r="V729" i="1"/>
  <c r="U729" i="1"/>
  <c r="T729" i="1"/>
  <c r="S729" i="1"/>
  <c r="R729" i="1"/>
  <c r="Q729" i="1"/>
  <c r="P729" i="1"/>
  <c r="Y728" i="1"/>
  <c r="W728" i="1"/>
  <c r="V728" i="1"/>
  <c r="U728" i="1"/>
  <c r="T728" i="1"/>
  <c r="S728" i="1"/>
  <c r="R728" i="1"/>
  <c r="Q728" i="1"/>
  <c r="P728" i="1"/>
  <c r="Y727" i="1"/>
  <c r="W727" i="1"/>
  <c r="V727" i="1"/>
  <c r="U727" i="1"/>
  <c r="T727" i="1"/>
  <c r="S727" i="1"/>
  <c r="R727" i="1"/>
  <c r="Q727" i="1"/>
  <c r="P727" i="1"/>
  <c r="Y726" i="1"/>
  <c r="W726" i="1"/>
  <c r="V726" i="1"/>
  <c r="U726" i="1"/>
  <c r="T726" i="1"/>
  <c r="S726" i="1"/>
  <c r="R726" i="1"/>
  <c r="Q726" i="1"/>
  <c r="P726" i="1"/>
  <c r="Y725" i="1"/>
  <c r="W725" i="1"/>
  <c r="V725" i="1"/>
  <c r="U725" i="1"/>
  <c r="T725" i="1"/>
  <c r="S725" i="1"/>
  <c r="R725" i="1"/>
  <c r="Q725" i="1"/>
  <c r="P725" i="1"/>
  <c r="Y724" i="1"/>
  <c r="W724" i="1"/>
  <c r="V724" i="1"/>
  <c r="U724" i="1"/>
  <c r="T724" i="1"/>
  <c r="S724" i="1"/>
  <c r="R724" i="1"/>
  <c r="Q724" i="1"/>
  <c r="P724" i="1"/>
  <c r="Y723" i="1"/>
  <c r="W723" i="1"/>
  <c r="V723" i="1"/>
  <c r="U723" i="1"/>
  <c r="T723" i="1"/>
  <c r="S723" i="1"/>
  <c r="R723" i="1"/>
  <c r="Q723" i="1"/>
  <c r="P723" i="1"/>
  <c r="Y722" i="1"/>
  <c r="W722" i="1"/>
  <c r="V722" i="1"/>
  <c r="U722" i="1"/>
  <c r="T722" i="1"/>
  <c r="S722" i="1"/>
  <c r="R722" i="1"/>
  <c r="Q722" i="1"/>
  <c r="P722" i="1"/>
  <c r="Y721" i="1"/>
  <c r="W721" i="1"/>
  <c r="V721" i="1"/>
  <c r="U721" i="1"/>
  <c r="T721" i="1"/>
  <c r="S721" i="1"/>
  <c r="R721" i="1"/>
  <c r="Q721" i="1"/>
  <c r="P721" i="1"/>
  <c r="Y720" i="1"/>
  <c r="W720" i="1"/>
  <c r="V720" i="1"/>
  <c r="U720" i="1"/>
  <c r="T720" i="1"/>
  <c r="S720" i="1"/>
  <c r="R720" i="1"/>
  <c r="Q720" i="1"/>
  <c r="P720" i="1"/>
  <c r="Y719" i="1"/>
  <c r="W719" i="1"/>
  <c r="V719" i="1"/>
  <c r="U719" i="1"/>
  <c r="T719" i="1"/>
  <c r="S719" i="1"/>
  <c r="R719" i="1"/>
  <c r="Q719" i="1"/>
  <c r="P719" i="1"/>
  <c r="Y718" i="1"/>
  <c r="W718" i="1"/>
  <c r="V718" i="1"/>
  <c r="U718" i="1"/>
  <c r="T718" i="1"/>
  <c r="S718" i="1"/>
  <c r="R718" i="1"/>
  <c r="Q718" i="1"/>
  <c r="P718" i="1"/>
  <c r="Y717" i="1"/>
  <c r="W717" i="1"/>
  <c r="V717" i="1"/>
  <c r="U717" i="1"/>
  <c r="T717" i="1"/>
  <c r="S717" i="1"/>
  <c r="R717" i="1"/>
  <c r="Q717" i="1"/>
  <c r="P717" i="1"/>
  <c r="Y716" i="1"/>
  <c r="W716" i="1"/>
  <c r="V716" i="1"/>
  <c r="U716" i="1"/>
  <c r="T716" i="1"/>
  <c r="S716" i="1"/>
  <c r="R716" i="1"/>
  <c r="Q716" i="1"/>
  <c r="P716" i="1"/>
  <c r="Y715" i="1"/>
  <c r="W715" i="1"/>
  <c r="V715" i="1"/>
  <c r="U715" i="1"/>
  <c r="T715" i="1"/>
  <c r="S715" i="1"/>
  <c r="R715" i="1"/>
  <c r="Q715" i="1"/>
  <c r="P715" i="1"/>
  <c r="Y714" i="1"/>
  <c r="W714" i="1"/>
  <c r="V714" i="1"/>
  <c r="U714" i="1"/>
  <c r="T714" i="1"/>
  <c r="S714" i="1"/>
  <c r="R714" i="1"/>
  <c r="Q714" i="1"/>
  <c r="P714" i="1"/>
  <c r="Y713" i="1"/>
  <c r="W713" i="1"/>
  <c r="V713" i="1"/>
  <c r="U713" i="1"/>
  <c r="T713" i="1"/>
  <c r="S713" i="1"/>
  <c r="R713" i="1"/>
  <c r="Q713" i="1"/>
  <c r="P713" i="1"/>
  <c r="Y712" i="1"/>
  <c r="W712" i="1"/>
  <c r="V712" i="1"/>
  <c r="U712" i="1"/>
  <c r="T712" i="1"/>
  <c r="S712" i="1"/>
  <c r="R712" i="1"/>
  <c r="Q712" i="1"/>
  <c r="P712" i="1"/>
  <c r="Y711" i="1"/>
  <c r="W711" i="1"/>
  <c r="V711" i="1"/>
  <c r="U711" i="1"/>
  <c r="T711" i="1"/>
  <c r="S711" i="1"/>
  <c r="R711" i="1"/>
  <c r="Q711" i="1"/>
  <c r="P711" i="1"/>
  <c r="Y710" i="1"/>
  <c r="W710" i="1"/>
  <c r="V710" i="1"/>
  <c r="U710" i="1"/>
  <c r="T710" i="1"/>
  <c r="S710" i="1"/>
  <c r="R710" i="1"/>
  <c r="Q710" i="1"/>
  <c r="P710" i="1"/>
  <c r="Y709" i="1"/>
  <c r="W709" i="1"/>
  <c r="V709" i="1"/>
  <c r="U709" i="1"/>
  <c r="T709" i="1"/>
  <c r="S709" i="1"/>
  <c r="R709" i="1"/>
  <c r="Q709" i="1"/>
  <c r="P709" i="1"/>
  <c r="Y708" i="1"/>
  <c r="W708" i="1"/>
  <c r="V708" i="1"/>
  <c r="U708" i="1"/>
  <c r="T708" i="1"/>
  <c r="S708" i="1"/>
  <c r="R708" i="1"/>
  <c r="Q708" i="1"/>
  <c r="P708" i="1"/>
  <c r="Y707" i="1"/>
  <c r="W707" i="1"/>
  <c r="V707" i="1"/>
  <c r="U707" i="1"/>
  <c r="T707" i="1"/>
  <c r="S707" i="1"/>
  <c r="R707" i="1"/>
  <c r="Q707" i="1"/>
  <c r="P707" i="1"/>
  <c r="Y706" i="1"/>
  <c r="W706" i="1"/>
  <c r="V706" i="1"/>
  <c r="U706" i="1"/>
  <c r="T706" i="1"/>
  <c r="S706" i="1"/>
  <c r="R706" i="1"/>
  <c r="Q706" i="1"/>
  <c r="P706" i="1"/>
  <c r="Y705" i="1"/>
  <c r="W705" i="1"/>
  <c r="V705" i="1"/>
  <c r="U705" i="1"/>
  <c r="T705" i="1"/>
  <c r="S705" i="1"/>
  <c r="R705" i="1"/>
  <c r="Q705" i="1"/>
  <c r="P705" i="1"/>
  <c r="Y704" i="1"/>
  <c r="W704" i="1"/>
  <c r="V704" i="1"/>
  <c r="U704" i="1"/>
  <c r="T704" i="1"/>
  <c r="S704" i="1"/>
  <c r="R704" i="1"/>
  <c r="Q704" i="1"/>
  <c r="P704" i="1"/>
  <c r="Y703" i="1"/>
  <c r="W703" i="1"/>
  <c r="V703" i="1"/>
  <c r="U703" i="1"/>
  <c r="T703" i="1"/>
  <c r="S703" i="1"/>
  <c r="R703" i="1"/>
  <c r="Q703" i="1"/>
  <c r="P703" i="1"/>
  <c r="Y702" i="1"/>
  <c r="W702" i="1"/>
  <c r="V702" i="1"/>
  <c r="U702" i="1"/>
  <c r="T702" i="1"/>
  <c r="S702" i="1"/>
  <c r="R702" i="1"/>
  <c r="Q702" i="1"/>
  <c r="P702" i="1"/>
  <c r="Y701" i="1"/>
  <c r="W701" i="1"/>
  <c r="V701" i="1"/>
  <c r="U701" i="1"/>
  <c r="T701" i="1"/>
  <c r="S701" i="1"/>
  <c r="R701" i="1"/>
  <c r="Q701" i="1"/>
  <c r="P701" i="1"/>
  <c r="Y700" i="1"/>
  <c r="W700" i="1"/>
  <c r="V700" i="1"/>
  <c r="U700" i="1"/>
  <c r="T700" i="1"/>
  <c r="S700" i="1"/>
  <c r="R700" i="1"/>
  <c r="Q700" i="1"/>
  <c r="P700" i="1"/>
  <c r="Y699" i="1"/>
  <c r="W699" i="1"/>
  <c r="V699" i="1"/>
  <c r="U699" i="1"/>
  <c r="T699" i="1"/>
  <c r="S699" i="1"/>
  <c r="R699" i="1"/>
  <c r="Q699" i="1"/>
  <c r="P699" i="1"/>
  <c r="Y698" i="1"/>
  <c r="W698" i="1"/>
  <c r="V698" i="1"/>
  <c r="U698" i="1"/>
  <c r="T698" i="1"/>
  <c r="S698" i="1"/>
  <c r="R698" i="1"/>
  <c r="Q698" i="1"/>
  <c r="P698" i="1"/>
  <c r="Y697" i="1"/>
  <c r="W697" i="1"/>
  <c r="V697" i="1"/>
  <c r="U697" i="1"/>
  <c r="T697" i="1"/>
  <c r="S697" i="1"/>
  <c r="R697" i="1"/>
  <c r="Q697" i="1"/>
  <c r="P697" i="1"/>
  <c r="Y696" i="1"/>
  <c r="W696" i="1"/>
  <c r="V696" i="1"/>
  <c r="U696" i="1"/>
  <c r="T696" i="1"/>
  <c r="S696" i="1"/>
  <c r="R696" i="1"/>
  <c r="Q696" i="1"/>
  <c r="P696" i="1"/>
  <c r="Y695" i="1"/>
  <c r="W695" i="1"/>
  <c r="V695" i="1"/>
  <c r="U695" i="1"/>
  <c r="T695" i="1"/>
  <c r="S695" i="1"/>
  <c r="R695" i="1"/>
  <c r="Q695" i="1"/>
  <c r="P695" i="1"/>
  <c r="Y694" i="1"/>
  <c r="W694" i="1"/>
  <c r="V694" i="1"/>
  <c r="U694" i="1"/>
  <c r="T694" i="1"/>
  <c r="S694" i="1"/>
  <c r="R694" i="1"/>
  <c r="Q694" i="1"/>
  <c r="P694" i="1"/>
  <c r="Y693" i="1"/>
  <c r="W693" i="1"/>
  <c r="V693" i="1"/>
  <c r="U693" i="1"/>
  <c r="T693" i="1"/>
  <c r="S693" i="1"/>
  <c r="R693" i="1"/>
  <c r="Q693" i="1"/>
  <c r="P693" i="1"/>
  <c r="Y692" i="1"/>
  <c r="W692" i="1"/>
  <c r="V692" i="1"/>
  <c r="U692" i="1"/>
  <c r="T692" i="1"/>
  <c r="S692" i="1"/>
  <c r="R692" i="1"/>
  <c r="Q692" i="1"/>
  <c r="P692" i="1"/>
  <c r="Y691" i="1"/>
  <c r="W691" i="1"/>
  <c r="V691" i="1"/>
  <c r="U691" i="1"/>
  <c r="T691" i="1"/>
  <c r="S691" i="1"/>
  <c r="R691" i="1"/>
  <c r="Q691" i="1"/>
  <c r="P691" i="1"/>
  <c r="Y690" i="1"/>
  <c r="W690" i="1"/>
  <c r="V690" i="1"/>
  <c r="U690" i="1"/>
  <c r="T690" i="1"/>
  <c r="S690" i="1"/>
  <c r="R690" i="1"/>
  <c r="Q690" i="1"/>
  <c r="P690" i="1"/>
  <c r="Y689" i="1"/>
  <c r="W689" i="1"/>
  <c r="V689" i="1"/>
  <c r="U689" i="1"/>
  <c r="T689" i="1"/>
  <c r="S689" i="1"/>
  <c r="R689" i="1"/>
  <c r="Q689" i="1"/>
  <c r="P689" i="1"/>
  <c r="Y688" i="1"/>
  <c r="W688" i="1"/>
  <c r="V688" i="1"/>
  <c r="U688" i="1"/>
  <c r="T688" i="1"/>
  <c r="S688" i="1"/>
  <c r="R688" i="1"/>
  <c r="Q688" i="1"/>
  <c r="P688" i="1"/>
  <c r="Y687" i="1"/>
  <c r="W687" i="1"/>
  <c r="V687" i="1"/>
  <c r="U687" i="1"/>
  <c r="T687" i="1"/>
  <c r="S687" i="1"/>
  <c r="R687" i="1"/>
  <c r="Q687" i="1"/>
  <c r="P687" i="1"/>
  <c r="Y686" i="1"/>
  <c r="W686" i="1"/>
  <c r="V686" i="1"/>
  <c r="U686" i="1"/>
  <c r="T686" i="1"/>
  <c r="S686" i="1"/>
  <c r="R686" i="1"/>
  <c r="Q686" i="1"/>
  <c r="P686" i="1"/>
  <c r="Y685" i="1"/>
  <c r="W685" i="1"/>
  <c r="V685" i="1"/>
  <c r="U685" i="1"/>
  <c r="T685" i="1"/>
  <c r="S685" i="1"/>
  <c r="R685" i="1"/>
  <c r="Q685" i="1"/>
  <c r="P685" i="1"/>
  <c r="Y684" i="1"/>
  <c r="W684" i="1"/>
  <c r="V684" i="1"/>
  <c r="U684" i="1"/>
  <c r="T684" i="1"/>
  <c r="S684" i="1"/>
  <c r="R684" i="1"/>
  <c r="Q684" i="1"/>
  <c r="P684" i="1"/>
  <c r="Y683" i="1"/>
  <c r="W683" i="1"/>
  <c r="V683" i="1"/>
  <c r="U683" i="1"/>
  <c r="T683" i="1"/>
  <c r="S683" i="1"/>
  <c r="R683" i="1"/>
  <c r="Q683" i="1"/>
  <c r="P683" i="1"/>
  <c r="Y682" i="1"/>
  <c r="W682" i="1"/>
  <c r="V682" i="1"/>
  <c r="U682" i="1"/>
  <c r="T682" i="1"/>
  <c r="S682" i="1"/>
  <c r="R682" i="1"/>
  <c r="Q682" i="1"/>
  <c r="P682" i="1"/>
  <c r="Y681" i="1"/>
  <c r="W681" i="1"/>
  <c r="V681" i="1"/>
  <c r="U681" i="1"/>
  <c r="T681" i="1"/>
  <c r="S681" i="1"/>
  <c r="R681" i="1"/>
  <c r="Q681" i="1"/>
  <c r="P681" i="1"/>
  <c r="Y680" i="1"/>
  <c r="W680" i="1"/>
  <c r="V680" i="1"/>
  <c r="U680" i="1"/>
  <c r="T680" i="1"/>
  <c r="S680" i="1"/>
  <c r="R680" i="1"/>
  <c r="Q680" i="1"/>
  <c r="P680" i="1"/>
  <c r="Y679" i="1"/>
  <c r="W679" i="1"/>
  <c r="V679" i="1"/>
  <c r="U679" i="1"/>
  <c r="T679" i="1"/>
  <c r="S679" i="1"/>
  <c r="R679" i="1"/>
  <c r="Q679" i="1"/>
  <c r="P679" i="1"/>
  <c r="Y678" i="1"/>
  <c r="W678" i="1"/>
  <c r="V678" i="1"/>
  <c r="U678" i="1"/>
  <c r="T678" i="1"/>
  <c r="S678" i="1"/>
  <c r="R678" i="1"/>
  <c r="Q678" i="1"/>
  <c r="P678" i="1"/>
  <c r="Y677" i="1"/>
  <c r="W677" i="1"/>
  <c r="V677" i="1"/>
  <c r="U677" i="1"/>
  <c r="T677" i="1"/>
  <c r="S677" i="1"/>
  <c r="R677" i="1"/>
  <c r="Q677" i="1"/>
  <c r="P677" i="1"/>
  <c r="Y676" i="1"/>
  <c r="W676" i="1"/>
  <c r="V676" i="1"/>
  <c r="U676" i="1"/>
  <c r="T676" i="1"/>
  <c r="S676" i="1"/>
  <c r="R676" i="1"/>
  <c r="Q676" i="1"/>
  <c r="P676" i="1"/>
  <c r="Y675" i="1"/>
  <c r="W675" i="1"/>
  <c r="V675" i="1"/>
  <c r="U675" i="1"/>
  <c r="T675" i="1"/>
  <c r="S675" i="1"/>
  <c r="R675" i="1"/>
  <c r="Q675" i="1"/>
  <c r="P675" i="1"/>
  <c r="Y674" i="1"/>
  <c r="W674" i="1"/>
  <c r="V674" i="1"/>
  <c r="U674" i="1"/>
  <c r="T674" i="1"/>
  <c r="S674" i="1"/>
  <c r="R674" i="1"/>
  <c r="Q674" i="1"/>
  <c r="P674" i="1"/>
  <c r="Y673" i="1"/>
  <c r="W673" i="1"/>
  <c r="V673" i="1"/>
  <c r="U673" i="1"/>
  <c r="T673" i="1"/>
  <c r="S673" i="1"/>
  <c r="R673" i="1"/>
  <c r="Q673" i="1"/>
  <c r="P673" i="1"/>
  <c r="Y672" i="1"/>
  <c r="W672" i="1"/>
  <c r="V672" i="1"/>
  <c r="U672" i="1"/>
  <c r="T672" i="1"/>
  <c r="S672" i="1"/>
  <c r="R672" i="1"/>
  <c r="Q672" i="1"/>
  <c r="P672" i="1"/>
  <c r="Y671" i="1"/>
  <c r="W671" i="1"/>
  <c r="V671" i="1"/>
  <c r="U671" i="1"/>
  <c r="T671" i="1"/>
  <c r="S671" i="1"/>
  <c r="R671" i="1"/>
  <c r="Q671" i="1"/>
  <c r="P671" i="1"/>
  <c r="Y670" i="1"/>
  <c r="W670" i="1"/>
  <c r="V670" i="1"/>
  <c r="U670" i="1"/>
  <c r="T670" i="1"/>
  <c r="S670" i="1"/>
  <c r="R670" i="1"/>
  <c r="Q670" i="1"/>
  <c r="P670" i="1"/>
  <c r="Y669" i="1"/>
  <c r="W669" i="1"/>
  <c r="V669" i="1"/>
  <c r="U669" i="1"/>
  <c r="T669" i="1"/>
  <c r="S669" i="1"/>
  <c r="R669" i="1"/>
  <c r="Q669" i="1"/>
  <c r="P669" i="1"/>
  <c r="Y668" i="1"/>
  <c r="W668" i="1"/>
  <c r="V668" i="1"/>
  <c r="U668" i="1"/>
  <c r="T668" i="1"/>
  <c r="S668" i="1"/>
  <c r="R668" i="1"/>
  <c r="Q668" i="1"/>
  <c r="P668" i="1"/>
  <c r="Y667" i="1"/>
  <c r="W667" i="1"/>
  <c r="V667" i="1"/>
  <c r="U667" i="1"/>
  <c r="T667" i="1"/>
  <c r="S667" i="1"/>
  <c r="R667" i="1"/>
  <c r="Q667" i="1"/>
  <c r="P667" i="1"/>
  <c r="Y666" i="1"/>
  <c r="W666" i="1"/>
  <c r="V666" i="1"/>
  <c r="U666" i="1"/>
  <c r="T666" i="1"/>
  <c r="S666" i="1"/>
  <c r="R666" i="1"/>
  <c r="Q666" i="1"/>
  <c r="P666" i="1"/>
  <c r="Y665" i="1"/>
  <c r="W665" i="1"/>
  <c r="V665" i="1"/>
  <c r="U665" i="1"/>
  <c r="T665" i="1"/>
  <c r="S665" i="1"/>
  <c r="R665" i="1"/>
  <c r="Q665" i="1"/>
  <c r="P665" i="1"/>
  <c r="Y664" i="1"/>
  <c r="W664" i="1"/>
  <c r="V664" i="1"/>
  <c r="U664" i="1"/>
  <c r="T664" i="1"/>
  <c r="S664" i="1"/>
  <c r="R664" i="1"/>
  <c r="Q664" i="1"/>
  <c r="P664" i="1"/>
  <c r="Y663" i="1"/>
  <c r="W663" i="1"/>
  <c r="V663" i="1"/>
  <c r="U663" i="1"/>
  <c r="T663" i="1"/>
  <c r="S663" i="1"/>
  <c r="R663" i="1"/>
  <c r="Q663" i="1"/>
  <c r="P663" i="1"/>
  <c r="Y662" i="1"/>
  <c r="W662" i="1"/>
  <c r="V662" i="1"/>
  <c r="U662" i="1"/>
  <c r="T662" i="1"/>
  <c r="S662" i="1"/>
  <c r="R662" i="1"/>
  <c r="Q662" i="1"/>
  <c r="P662" i="1"/>
  <c r="Y661" i="1"/>
  <c r="W661" i="1"/>
  <c r="V661" i="1"/>
  <c r="U661" i="1"/>
  <c r="T661" i="1"/>
  <c r="S661" i="1"/>
  <c r="R661" i="1"/>
  <c r="Q661" i="1"/>
  <c r="P661" i="1"/>
  <c r="Y660" i="1"/>
  <c r="W660" i="1"/>
  <c r="V660" i="1"/>
  <c r="U660" i="1"/>
  <c r="T660" i="1"/>
  <c r="S660" i="1"/>
  <c r="R660" i="1"/>
  <c r="Q660" i="1"/>
  <c r="P660" i="1"/>
  <c r="Y659" i="1"/>
  <c r="W659" i="1"/>
  <c r="V659" i="1"/>
  <c r="U659" i="1"/>
  <c r="T659" i="1"/>
  <c r="S659" i="1"/>
  <c r="R659" i="1"/>
  <c r="Q659" i="1"/>
  <c r="P659" i="1"/>
  <c r="Y658" i="1"/>
  <c r="W658" i="1"/>
  <c r="V658" i="1"/>
  <c r="U658" i="1"/>
  <c r="T658" i="1"/>
  <c r="S658" i="1"/>
  <c r="R658" i="1"/>
  <c r="Q658" i="1"/>
  <c r="P658" i="1"/>
  <c r="Y657" i="1"/>
  <c r="W657" i="1"/>
  <c r="V657" i="1"/>
  <c r="U657" i="1"/>
  <c r="T657" i="1"/>
  <c r="S657" i="1"/>
  <c r="R657" i="1"/>
  <c r="Q657" i="1"/>
  <c r="P657" i="1"/>
  <c r="Y656" i="1"/>
  <c r="W656" i="1"/>
  <c r="V656" i="1"/>
  <c r="U656" i="1"/>
  <c r="T656" i="1"/>
  <c r="S656" i="1"/>
  <c r="R656" i="1"/>
  <c r="Q656" i="1"/>
  <c r="P656" i="1"/>
  <c r="Y655" i="1"/>
  <c r="W655" i="1"/>
  <c r="V655" i="1"/>
  <c r="U655" i="1"/>
  <c r="T655" i="1"/>
  <c r="S655" i="1"/>
  <c r="R655" i="1"/>
  <c r="Q655" i="1"/>
  <c r="P655" i="1"/>
  <c r="Y654" i="1"/>
  <c r="W654" i="1"/>
  <c r="V654" i="1"/>
  <c r="U654" i="1"/>
  <c r="T654" i="1"/>
  <c r="S654" i="1"/>
  <c r="R654" i="1"/>
  <c r="Q654" i="1"/>
  <c r="P654" i="1"/>
  <c r="Y653" i="1"/>
  <c r="W653" i="1"/>
  <c r="V653" i="1"/>
  <c r="U653" i="1"/>
  <c r="T653" i="1"/>
  <c r="S653" i="1"/>
  <c r="R653" i="1"/>
  <c r="Q653" i="1"/>
  <c r="P653" i="1"/>
  <c r="Y652" i="1"/>
  <c r="W652" i="1"/>
  <c r="V652" i="1"/>
  <c r="U652" i="1"/>
  <c r="T652" i="1"/>
  <c r="S652" i="1"/>
  <c r="R652" i="1"/>
  <c r="Q652" i="1"/>
  <c r="P652" i="1"/>
  <c r="Y651" i="1"/>
  <c r="W651" i="1"/>
  <c r="V651" i="1"/>
  <c r="U651" i="1"/>
  <c r="T651" i="1"/>
  <c r="S651" i="1"/>
  <c r="R651" i="1"/>
  <c r="Q651" i="1"/>
  <c r="P651" i="1"/>
  <c r="Y650" i="1"/>
  <c r="W650" i="1"/>
  <c r="V650" i="1"/>
  <c r="U650" i="1"/>
  <c r="T650" i="1"/>
  <c r="S650" i="1"/>
  <c r="R650" i="1"/>
  <c r="Q650" i="1"/>
  <c r="P650" i="1"/>
  <c r="Y649" i="1"/>
  <c r="W649" i="1"/>
  <c r="V649" i="1"/>
  <c r="U649" i="1"/>
  <c r="T649" i="1"/>
  <c r="S649" i="1"/>
  <c r="R649" i="1"/>
  <c r="Q649" i="1"/>
  <c r="P649" i="1"/>
  <c r="Y648" i="1"/>
  <c r="W648" i="1"/>
  <c r="V648" i="1"/>
  <c r="U648" i="1"/>
  <c r="T648" i="1"/>
  <c r="S648" i="1"/>
  <c r="R648" i="1"/>
  <c r="Q648" i="1"/>
  <c r="P648" i="1"/>
  <c r="Y647" i="1"/>
  <c r="W647" i="1"/>
  <c r="V647" i="1"/>
  <c r="U647" i="1"/>
  <c r="T647" i="1"/>
  <c r="S647" i="1"/>
  <c r="R647" i="1"/>
  <c r="Q647" i="1"/>
  <c r="P647" i="1"/>
  <c r="Y646" i="1"/>
  <c r="W646" i="1"/>
  <c r="V646" i="1"/>
  <c r="U646" i="1"/>
  <c r="T646" i="1"/>
  <c r="S646" i="1"/>
  <c r="R646" i="1"/>
  <c r="Q646" i="1"/>
  <c r="P646" i="1"/>
  <c r="Y645" i="1"/>
  <c r="W645" i="1"/>
  <c r="V645" i="1"/>
  <c r="U645" i="1"/>
  <c r="T645" i="1"/>
  <c r="S645" i="1"/>
  <c r="R645" i="1"/>
  <c r="Q645" i="1"/>
  <c r="P645" i="1"/>
  <c r="Y644" i="1"/>
  <c r="W644" i="1"/>
  <c r="V644" i="1"/>
  <c r="U644" i="1"/>
  <c r="T644" i="1"/>
  <c r="S644" i="1"/>
  <c r="R644" i="1"/>
  <c r="Q644" i="1"/>
  <c r="P644" i="1"/>
  <c r="Y643" i="1"/>
  <c r="W643" i="1"/>
  <c r="V643" i="1"/>
  <c r="U643" i="1"/>
  <c r="T643" i="1"/>
  <c r="S643" i="1"/>
  <c r="R643" i="1"/>
  <c r="Q643" i="1"/>
  <c r="P643" i="1"/>
  <c r="Y642" i="1"/>
  <c r="W642" i="1"/>
  <c r="V642" i="1"/>
  <c r="U642" i="1"/>
  <c r="T642" i="1"/>
  <c r="S642" i="1"/>
  <c r="R642" i="1"/>
  <c r="Q642" i="1"/>
  <c r="P642" i="1"/>
  <c r="Y641" i="1"/>
  <c r="W641" i="1"/>
  <c r="V641" i="1"/>
  <c r="U641" i="1"/>
  <c r="T641" i="1"/>
  <c r="S641" i="1"/>
  <c r="R641" i="1"/>
  <c r="Q641" i="1"/>
  <c r="P641" i="1"/>
  <c r="Y640" i="1"/>
  <c r="W640" i="1"/>
  <c r="V640" i="1"/>
  <c r="U640" i="1"/>
  <c r="T640" i="1"/>
  <c r="S640" i="1"/>
  <c r="R640" i="1"/>
  <c r="Q640" i="1"/>
  <c r="P640" i="1"/>
  <c r="Y639" i="1"/>
  <c r="W639" i="1"/>
  <c r="V639" i="1"/>
  <c r="U639" i="1"/>
  <c r="T639" i="1"/>
  <c r="S639" i="1"/>
  <c r="R639" i="1"/>
  <c r="Q639" i="1"/>
  <c r="P639" i="1"/>
  <c r="Y638" i="1"/>
  <c r="W638" i="1"/>
  <c r="V638" i="1"/>
  <c r="U638" i="1"/>
  <c r="T638" i="1"/>
  <c r="S638" i="1"/>
  <c r="R638" i="1"/>
  <c r="Q638" i="1"/>
  <c r="P638" i="1"/>
  <c r="Y637" i="1"/>
  <c r="W637" i="1"/>
  <c r="V637" i="1"/>
  <c r="U637" i="1"/>
  <c r="T637" i="1"/>
  <c r="S637" i="1"/>
  <c r="R637" i="1"/>
  <c r="Q637" i="1"/>
  <c r="P637" i="1"/>
  <c r="Y636" i="1"/>
  <c r="W636" i="1"/>
  <c r="V636" i="1"/>
  <c r="U636" i="1"/>
  <c r="T636" i="1"/>
  <c r="S636" i="1"/>
  <c r="R636" i="1"/>
  <c r="Q636" i="1"/>
  <c r="P636" i="1"/>
  <c r="Y635" i="1"/>
  <c r="W635" i="1"/>
  <c r="V635" i="1"/>
  <c r="U635" i="1"/>
  <c r="T635" i="1"/>
  <c r="S635" i="1"/>
  <c r="R635" i="1"/>
  <c r="Q635" i="1"/>
  <c r="P635" i="1"/>
  <c r="Y634" i="1"/>
  <c r="W634" i="1"/>
  <c r="V634" i="1"/>
  <c r="U634" i="1"/>
  <c r="T634" i="1"/>
  <c r="S634" i="1"/>
  <c r="R634" i="1"/>
  <c r="Q634" i="1"/>
  <c r="P634" i="1"/>
  <c r="Y633" i="1"/>
  <c r="W633" i="1"/>
  <c r="V633" i="1"/>
  <c r="U633" i="1"/>
  <c r="T633" i="1"/>
  <c r="S633" i="1"/>
  <c r="R633" i="1"/>
  <c r="Q633" i="1"/>
  <c r="P633" i="1"/>
  <c r="Y632" i="1"/>
  <c r="W632" i="1"/>
  <c r="V632" i="1"/>
  <c r="U632" i="1"/>
  <c r="T632" i="1"/>
  <c r="S632" i="1"/>
  <c r="R632" i="1"/>
  <c r="Q632" i="1"/>
  <c r="P632" i="1"/>
  <c r="Y631" i="1"/>
  <c r="W631" i="1"/>
  <c r="V631" i="1"/>
  <c r="U631" i="1"/>
  <c r="T631" i="1"/>
  <c r="S631" i="1"/>
  <c r="R631" i="1"/>
  <c r="Q631" i="1"/>
  <c r="P631" i="1"/>
  <c r="Y630" i="1"/>
  <c r="W630" i="1"/>
  <c r="V630" i="1"/>
  <c r="U630" i="1"/>
  <c r="T630" i="1"/>
  <c r="S630" i="1"/>
  <c r="R630" i="1"/>
  <c r="Q630" i="1"/>
  <c r="P630" i="1"/>
  <c r="Y629" i="1"/>
  <c r="W629" i="1"/>
  <c r="V629" i="1"/>
  <c r="U629" i="1"/>
  <c r="T629" i="1"/>
  <c r="S629" i="1"/>
  <c r="R629" i="1"/>
  <c r="Q629" i="1"/>
  <c r="P629" i="1"/>
  <c r="Y628" i="1"/>
  <c r="W628" i="1"/>
  <c r="V628" i="1"/>
  <c r="U628" i="1"/>
  <c r="T628" i="1"/>
  <c r="S628" i="1"/>
  <c r="R628" i="1"/>
  <c r="Q628" i="1"/>
  <c r="P628" i="1"/>
  <c r="Y627" i="1"/>
  <c r="W627" i="1"/>
  <c r="V627" i="1"/>
  <c r="U627" i="1"/>
  <c r="T627" i="1"/>
  <c r="S627" i="1"/>
  <c r="R627" i="1"/>
  <c r="Q627" i="1"/>
  <c r="P627" i="1"/>
  <c r="Y626" i="1"/>
  <c r="W626" i="1"/>
  <c r="V626" i="1"/>
  <c r="U626" i="1"/>
  <c r="T626" i="1"/>
  <c r="S626" i="1"/>
  <c r="R626" i="1"/>
  <c r="Q626" i="1"/>
  <c r="P626" i="1"/>
  <c r="Y625" i="1"/>
  <c r="W625" i="1"/>
  <c r="V625" i="1"/>
  <c r="U625" i="1"/>
  <c r="T625" i="1"/>
  <c r="S625" i="1"/>
  <c r="R625" i="1"/>
  <c r="Q625" i="1"/>
  <c r="P625" i="1"/>
  <c r="Y624" i="1"/>
  <c r="W624" i="1"/>
  <c r="V624" i="1"/>
  <c r="U624" i="1"/>
  <c r="T624" i="1"/>
  <c r="S624" i="1"/>
  <c r="R624" i="1"/>
  <c r="Q624" i="1"/>
  <c r="P624" i="1"/>
  <c r="Y623" i="1"/>
  <c r="W623" i="1"/>
  <c r="V623" i="1"/>
  <c r="U623" i="1"/>
  <c r="T623" i="1"/>
  <c r="S623" i="1"/>
  <c r="R623" i="1"/>
  <c r="Q623" i="1"/>
  <c r="P623" i="1"/>
  <c r="Y622" i="1"/>
  <c r="W622" i="1"/>
  <c r="V622" i="1"/>
  <c r="U622" i="1"/>
  <c r="T622" i="1"/>
  <c r="S622" i="1"/>
  <c r="R622" i="1"/>
  <c r="Q622" i="1"/>
  <c r="P622" i="1"/>
  <c r="Y621" i="1"/>
  <c r="W621" i="1"/>
  <c r="V621" i="1"/>
  <c r="U621" i="1"/>
  <c r="T621" i="1"/>
  <c r="S621" i="1"/>
  <c r="R621" i="1"/>
  <c r="Q621" i="1"/>
  <c r="P621" i="1"/>
  <c r="Y620" i="1"/>
  <c r="W620" i="1"/>
  <c r="V620" i="1"/>
  <c r="U620" i="1"/>
  <c r="T620" i="1"/>
  <c r="S620" i="1"/>
  <c r="R620" i="1"/>
  <c r="Q620" i="1"/>
  <c r="P620" i="1"/>
  <c r="Y619" i="1"/>
  <c r="W619" i="1"/>
  <c r="V619" i="1"/>
  <c r="U619" i="1"/>
  <c r="T619" i="1"/>
  <c r="S619" i="1"/>
  <c r="R619" i="1"/>
  <c r="Q619" i="1"/>
  <c r="P619" i="1"/>
  <c r="Y618" i="1"/>
  <c r="W618" i="1"/>
  <c r="V618" i="1"/>
  <c r="U618" i="1"/>
  <c r="T618" i="1"/>
  <c r="S618" i="1"/>
  <c r="R618" i="1"/>
  <c r="Q618" i="1"/>
  <c r="P618" i="1"/>
  <c r="Y617" i="1"/>
  <c r="W617" i="1"/>
  <c r="V617" i="1"/>
  <c r="U617" i="1"/>
  <c r="T617" i="1"/>
  <c r="S617" i="1"/>
  <c r="R617" i="1"/>
  <c r="Q617" i="1"/>
  <c r="P617" i="1"/>
  <c r="Y616" i="1"/>
  <c r="W616" i="1"/>
  <c r="V616" i="1"/>
  <c r="U616" i="1"/>
  <c r="T616" i="1"/>
  <c r="S616" i="1"/>
  <c r="R616" i="1"/>
  <c r="Q616" i="1"/>
  <c r="P616" i="1"/>
  <c r="Y615" i="1"/>
  <c r="W615" i="1"/>
  <c r="V615" i="1"/>
  <c r="U615" i="1"/>
  <c r="T615" i="1"/>
  <c r="S615" i="1"/>
  <c r="R615" i="1"/>
  <c r="Q615" i="1"/>
  <c r="P615" i="1"/>
  <c r="Y614" i="1"/>
  <c r="W614" i="1"/>
  <c r="V614" i="1"/>
  <c r="U614" i="1"/>
  <c r="T614" i="1"/>
  <c r="S614" i="1"/>
  <c r="R614" i="1"/>
  <c r="Q614" i="1"/>
  <c r="P614" i="1"/>
  <c r="Y613" i="1"/>
  <c r="W613" i="1"/>
  <c r="V613" i="1"/>
  <c r="U613" i="1"/>
  <c r="T613" i="1"/>
  <c r="S613" i="1"/>
  <c r="R613" i="1"/>
  <c r="Q613" i="1"/>
  <c r="P613" i="1"/>
  <c r="Y612" i="1"/>
  <c r="W612" i="1"/>
  <c r="V612" i="1"/>
  <c r="U612" i="1"/>
  <c r="T612" i="1"/>
  <c r="S612" i="1"/>
  <c r="R612" i="1"/>
  <c r="Q612" i="1"/>
  <c r="P612" i="1"/>
  <c r="Y611" i="1"/>
  <c r="W611" i="1"/>
  <c r="V611" i="1"/>
  <c r="U611" i="1"/>
  <c r="T611" i="1"/>
  <c r="S611" i="1"/>
  <c r="R611" i="1"/>
  <c r="Q611" i="1"/>
  <c r="P611" i="1"/>
  <c r="Y610" i="1"/>
  <c r="W610" i="1"/>
  <c r="V610" i="1"/>
  <c r="U610" i="1"/>
  <c r="T610" i="1"/>
  <c r="S610" i="1"/>
  <c r="R610" i="1"/>
  <c r="Q610" i="1"/>
  <c r="P610" i="1"/>
  <c r="Y609" i="1"/>
  <c r="W609" i="1"/>
  <c r="V609" i="1"/>
  <c r="U609" i="1"/>
  <c r="T609" i="1"/>
  <c r="S609" i="1"/>
  <c r="R609" i="1"/>
  <c r="Q609" i="1"/>
  <c r="P609" i="1"/>
  <c r="Y608" i="1"/>
  <c r="W608" i="1"/>
  <c r="V608" i="1"/>
  <c r="U608" i="1"/>
  <c r="T608" i="1"/>
  <c r="S608" i="1"/>
  <c r="R608" i="1"/>
  <c r="Q608" i="1"/>
  <c r="P608" i="1"/>
  <c r="Y607" i="1"/>
  <c r="W607" i="1"/>
  <c r="V607" i="1"/>
  <c r="U607" i="1"/>
  <c r="T607" i="1"/>
  <c r="S607" i="1"/>
  <c r="R607" i="1"/>
  <c r="Q607" i="1"/>
  <c r="P607" i="1"/>
  <c r="Y606" i="1"/>
  <c r="W606" i="1"/>
  <c r="V606" i="1"/>
  <c r="U606" i="1"/>
  <c r="T606" i="1"/>
  <c r="S606" i="1"/>
  <c r="R606" i="1"/>
  <c r="Q606" i="1"/>
  <c r="P606" i="1"/>
  <c r="Y605" i="1"/>
  <c r="W605" i="1"/>
  <c r="V605" i="1"/>
  <c r="U605" i="1"/>
  <c r="T605" i="1"/>
  <c r="S605" i="1"/>
  <c r="R605" i="1"/>
  <c r="Q605" i="1"/>
  <c r="P605" i="1"/>
  <c r="Y604" i="1"/>
  <c r="W604" i="1"/>
  <c r="V604" i="1"/>
  <c r="U604" i="1"/>
  <c r="T604" i="1"/>
  <c r="S604" i="1"/>
  <c r="R604" i="1"/>
  <c r="Q604" i="1"/>
  <c r="P604" i="1"/>
  <c r="Y603" i="1"/>
  <c r="W603" i="1"/>
  <c r="V603" i="1"/>
  <c r="U603" i="1"/>
  <c r="T603" i="1"/>
  <c r="S603" i="1"/>
  <c r="R603" i="1"/>
  <c r="Q603" i="1"/>
  <c r="P603" i="1"/>
  <c r="Y602" i="1"/>
  <c r="W602" i="1"/>
  <c r="V602" i="1"/>
  <c r="U602" i="1"/>
  <c r="T602" i="1"/>
  <c r="S602" i="1"/>
  <c r="R602" i="1"/>
  <c r="Q602" i="1"/>
  <c r="P602" i="1"/>
  <c r="Y601" i="1"/>
  <c r="W601" i="1"/>
  <c r="V601" i="1"/>
  <c r="U601" i="1"/>
  <c r="T601" i="1"/>
  <c r="S601" i="1"/>
  <c r="R601" i="1"/>
  <c r="Q601" i="1"/>
  <c r="P601" i="1"/>
  <c r="Y600" i="1"/>
  <c r="W600" i="1"/>
  <c r="V600" i="1"/>
  <c r="U600" i="1"/>
  <c r="T600" i="1"/>
  <c r="S600" i="1"/>
  <c r="R600" i="1"/>
  <c r="Q600" i="1"/>
  <c r="P600" i="1"/>
  <c r="Y599" i="1"/>
  <c r="W599" i="1"/>
  <c r="V599" i="1"/>
  <c r="U599" i="1"/>
  <c r="T599" i="1"/>
  <c r="S599" i="1"/>
  <c r="R599" i="1"/>
  <c r="Q599" i="1"/>
  <c r="P599" i="1"/>
  <c r="Y598" i="1"/>
  <c r="W598" i="1"/>
  <c r="V598" i="1"/>
  <c r="U598" i="1"/>
  <c r="T598" i="1"/>
  <c r="S598" i="1"/>
  <c r="R598" i="1"/>
  <c r="Q598" i="1"/>
  <c r="P598" i="1"/>
  <c r="Y597" i="1"/>
  <c r="W597" i="1"/>
  <c r="V597" i="1"/>
  <c r="U597" i="1"/>
  <c r="T597" i="1"/>
  <c r="S597" i="1"/>
  <c r="R597" i="1"/>
  <c r="Q597" i="1"/>
  <c r="P597" i="1"/>
  <c r="Y596" i="1"/>
  <c r="W596" i="1"/>
  <c r="V596" i="1"/>
  <c r="U596" i="1"/>
  <c r="T596" i="1"/>
  <c r="S596" i="1"/>
  <c r="R596" i="1"/>
  <c r="Q596" i="1"/>
  <c r="P596" i="1"/>
  <c r="Y595" i="1"/>
  <c r="W595" i="1"/>
  <c r="V595" i="1"/>
  <c r="U595" i="1"/>
  <c r="T595" i="1"/>
  <c r="S595" i="1"/>
  <c r="R595" i="1"/>
  <c r="Q595" i="1"/>
  <c r="P595" i="1"/>
  <c r="Y594" i="1"/>
  <c r="W594" i="1"/>
  <c r="V594" i="1"/>
  <c r="U594" i="1"/>
  <c r="T594" i="1"/>
  <c r="S594" i="1"/>
  <c r="R594" i="1"/>
  <c r="Q594" i="1"/>
  <c r="P594" i="1"/>
  <c r="Y593" i="1"/>
  <c r="W593" i="1"/>
  <c r="V593" i="1"/>
  <c r="U593" i="1"/>
  <c r="T593" i="1"/>
  <c r="S593" i="1"/>
  <c r="R593" i="1"/>
  <c r="Q593" i="1"/>
  <c r="P593" i="1"/>
  <c r="Y592" i="1"/>
  <c r="W592" i="1"/>
  <c r="V592" i="1"/>
  <c r="U592" i="1"/>
  <c r="T592" i="1"/>
  <c r="S592" i="1"/>
  <c r="R592" i="1"/>
  <c r="Q592" i="1"/>
  <c r="P592" i="1"/>
  <c r="Y591" i="1"/>
  <c r="W591" i="1"/>
  <c r="V591" i="1"/>
  <c r="U591" i="1"/>
  <c r="T591" i="1"/>
  <c r="S591" i="1"/>
  <c r="R591" i="1"/>
  <c r="Q591" i="1"/>
  <c r="P591" i="1"/>
  <c r="Y590" i="1"/>
  <c r="W590" i="1"/>
  <c r="V590" i="1"/>
  <c r="U590" i="1"/>
  <c r="T590" i="1"/>
  <c r="S590" i="1"/>
  <c r="R590" i="1"/>
  <c r="Q590" i="1"/>
  <c r="P590" i="1"/>
  <c r="Y589" i="1"/>
  <c r="W589" i="1"/>
  <c r="V589" i="1"/>
  <c r="U589" i="1"/>
  <c r="T589" i="1"/>
  <c r="S589" i="1"/>
  <c r="R589" i="1"/>
  <c r="Q589" i="1"/>
  <c r="P589" i="1"/>
  <c r="Y588" i="1"/>
  <c r="W588" i="1"/>
  <c r="V588" i="1"/>
  <c r="U588" i="1"/>
  <c r="T588" i="1"/>
  <c r="S588" i="1"/>
  <c r="R588" i="1"/>
  <c r="Q588" i="1"/>
  <c r="P588" i="1"/>
  <c r="Y587" i="1"/>
  <c r="W587" i="1"/>
  <c r="V587" i="1"/>
  <c r="U587" i="1"/>
  <c r="T587" i="1"/>
  <c r="S587" i="1"/>
  <c r="R587" i="1"/>
  <c r="Q587" i="1"/>
  <c r="P587" i="1"/>
  <c r="Y586" i="1"/>
  <c r="W586" i="1"/>
  <c r="V586" i="1"/>
  <c r="U586" i="1"/>
  <c r="T586" i="1"/>
  <c r="S586" i="1"/>
  <c r="R586" i="1"/>
  <c r="Q586" i="1"/>
  <c r="P586" i="1"/>
  <c r="Y585" i="1"/>
  <c r="W585" i="1"/>
  <c r="V585" i="1"/>
  <c r="U585" i="1"/>
  <c r="T585" i="1"/>
  <c r="S585" i="1"/>
  <c r="R585" i="1"/>
  <c r="Q585" i="1"/>
  <c r="P585" i="1"/>
  <c r="Y584" i="1"/>
  <c r="W584" i="1"/>
  <c r="V584" i="1"/>
  <c r="U584" i="1"/>
  <c r="T584" i="1"/>
  <c r="S584" i="1"/>
  <c r="R584" i="1"/>
  <c r="Q584" i="1"/>
  <c r="P584" i="1"/>
  <c r="Y583" i="1"/>
  <c r="W583" i="1"/>
  <c r="V583" i="1"/>
  <c r="U583" i="1"/>
  <c r="T583" i="1"/>
  <c r="S583" i="1"/>
  <c r="R583" i="1"/>
  <c r="Q583" i="1"/>
  <c r="P583" i="1"/>
  <c r="Y582" i="1"/>
  <c r="W582" i="1"/>
  <c r="V582" i="1"/>
  <c r="U582" i="1"/>
  <c r="T582" i="1"/>
  <c r="S582" i="1"/>
  <c r="R582" i="1"/>
  <c r="Q582" i="1"/>
  <c r="P582" i="1"/>
  <c r="Y581" i="1"/>
  <c r="W581" i="1"/>
  <c r="V581" i="1"/>
  <c r="U581" i="1"/>
  <c r="T581" i="1"/>
  <c r="S581" i="1"/>
  <c r="R581" i="1"/>
  <c r="Q581" i="1"/>
  <c r="P581" i="1"/>
  <c r="Y580" i="1"/>
  <c r="W580" i="1"/>
  <c r="V580" i="1"/>
  <c r="U580" i="1"/>
  <c r="T580" i="1"/>
  <c r="S580" i="1"/>
  <c r="R580" i="1"/>
  <c r="Q580" i="1"/>
  <c r="P580" i="1"/>
  <c r="Y579" i="1"/>
  <c r="W579" i="1"/>
  <c r="V579" i="1"/>
  <c r="U579" i="1"/>
  <c r="T579" i="1"/>
  <c r="S579" i="1"/>
  <c r="R579" i="1"/>
  <c r="Q579" i="1"/>
  <c r="P579" i="1"/>
  <c r="Y578" i="1"/>
  <c r="W578" i="1"/>
  <c r="V578" i="1"/>
  <c r="U578" i="1"/>
  <c r="T578" i="1"/>
  <c r="S578" i="1"/>
  <c r="R578" i="1"/>
  <c r="Q578" i="1"/>
  <c r="P578" i="1"/>
  <c r="Y577" i="1"/>
  <c r="W577" i="1"/>
  <c r="V577" i="1"/>
  <c r="U577" i="1"/>
  <c r="T577" i="1"/>
  <c r="S577" i="1"/>
  <c r="R577" i="1"/>
  <c r="Q577" i="1"/>
  <c r="P577" i="1"/>
  <c r="Y576" i="1"/>
  <c r="W576" i="1"/>
  <c r="V576" i="1"/>
  <c r="U576" i="1"/>
  <c r="T576" i="1"/>
  <c r="S576" i="1"/>
  <c r="R576" i="1"/>
  <c r="Q576" i="1"/>
  <c r="P576" i="1"/>
  <c r="Y575" i="1"/>
  <c r="W575" i="1"/>
  <c r="V575" i="1"/>
  <c r="U575" i="1"/>
  <c r="T575" i="1"/>
  <c r="S575" i="1"/>
  <c r="R575" i="1"/>
  <c r="Q575" i="1"/>
  <c r="P575" i="1"/>
  <c r="Y574" i="1"/>
  <c r="W574" i="1"/>
  <c r="V574" i="1"/>
  <c r="U574" i="1"/>
  <c r="T574" i="1"/>
  <c r="S574" i="1"/>
  <c r="R574" i="1"/>
  <c r="Q574" i="1"/>
  <c r="P574" i="1"/>
  <c r="Y573" i="1"/>
  <c r="W573" i="1"/>
  <c r="V573" i="1"/>
  <c r="U573" i="1"/>
  <c r="T573" i="1"/>
  <c r="S573" i="1"/>
  <c r="R573" i="1"/>
  <c r="Q573" i="1"/>
  <c r="P573" i="1"/>
  <c r="Y572" i="1"/>
  <c r="W572" i="1"/>
  <c r="V572" i="1"/>
  <c r="U572" i="1"/>
  <c r="T572" i="1"/>
  <c r="S572" i="1"/>
  <c r="R572" i="1"/>
  <c r="Q572" i="1"/>
  <c r="P572" i="1"/>
  <c r="Y571" i="1"/>
  <c r="W571" i="1"/>
  <c r="V571" i="1"/>
  <c r="U571" i="1"/>
  <c r="T571" i="1"/>
  <c r="S571" i="1"/>
  <c r="R571" i="1"/>
  <c r="Q571" i="1"/>
  <c r="P571" i="1"/>
  <c r="Y570" i="1"/>
  <c r="W570" i="1"/>
  <c r="V570" i="1"/>
  <c r="U570" i="1"/>
  <c r="T570" i="1"/>
  <c r="S570" i="1"/>
  <c r="R570" i="1"/>
  <c r="Q570" i="1"/>
  <c r="P570" i="1"/>
  <c r="Y569" i="1"/>
  <c r="W569" i="1"/>
  <c r="V569" i="1"/>
  <c r="U569" i="1"/>
  <c r="T569" i="1"/>
  <c r="S569" i="1"/>
  <c r="R569" i="1"/>
  <c r="Q569" i="1"/>
  <c r="P569" i="1"/>
  <c r="Y568" i="1"/>
  <c r="W568" i="1"/>
  <c r="V568" i="1"/>
  <c r="U568" i="1"/>
  <c r="T568" i="1"/>
  <c r="S568" i="1"/>
  <c r="R568" i="1"/>
  <c r="Q568" i="1"/>
  <c r="P568" i="1"/>
  <c r="Y567" i="1"/>
  <c r="W567" i="1"/>
  <c r="V567" i="1"/>
  <c r="U567" i="1"/>
  <c r="T567" i="1"/>
  <c r="S567" i="1"/>
  <c r="R567" i="1"/>
  <c r="Q567" i="1"/>
  <c r="P567" i="1"/>
  <c r="Y566" i="1"/>
  <c r="W566" i="1"/>
  <c r="V566" i="1"/>
  <c r="U566" i="1"/>
  <c r="T566" i="1"/>
  <c r="S566" i="1"/>
  <c r="R566" i="1"/>
  <c r="Q566" i="1"/>
  <c r="P566" i="1"/>
  <c r="Y565" i="1"/>
  <c r="W565" i="1"/>
  <c r="V565" i="1"/>
  <c r="U565" i="1"/>
  <c r="T565" i="1"/>
  <c r="S565" i="1"/>
  <c r="R565" i="1"/>
  <c r="Q565" i="1"/>
  <c r="P565" i="1"/>
  <c r="Y564" i="1"/>
  <c r="W564" i="1"/>
  <c r="V564" i="1"/>
  <c r="U564" i="1"/>
  <c r="T564" i="1"/>
  <c r="S564" i="1"/>
  <c r="R564" i="1"/>
  <c r="Q564" i="1"/>
  <c r="P564" i="1"/>
  <c r="Y563" i="1"/>
  <c r="W563" i="1"/>
  <c r="V563" i="1"/>
  <c r="U563" i="1"/>
  <c r="T563" i="1"/>
  <c r="S563" i="1"/>
  <c r="R563" i="1"/>
  <c r="Q563" i="1"/>
  <c r="P563" i="1"/>
  <c r="Y562" i="1"/>
  <c r="W562" i="1"/>
  <c r="V562" i="1"/>
  <c r="U562" i="1"/>
  <c r="T562" i="1"/>
  <c r="S562" i="1"/>
  <c r="R562" i="1"/>
  <c r="Q562" i="1"/>
  <c r="P562" i="1"/>
  <c r="Y561" i="1"/>
  <c r="W561" i="1"/>
  <c r="V561" i="1"/>
  <c r="U561" i="1"/>
  <c r="T561" i="1"/>
  <c r="S561" i="1"/>
  <c r="R561" i="1"/>
  <c r="Q561" i="1"/>
  <c r="P561" i="1"/>
  <c r="Y560" i="1"/>
  <c r="W560" i="1"/>
  <c r="V560" i="1"/>
  <c r="U560" i="1"/>
  <c r="T560" i="1"/>
  <c r="S560" i="1"/>
  <c r="R560" i="1"/>
  <c r="Q560" i="1"/>
  <c r="P560" i="1"/>
  <c r="Y559" i="1"/>
  <c r="W559" i="1"/>
  <c r="V559" i="1"/>
  <c r="U559" i="1"/>
  <c r="T559" i="1"/>
  <c r="S559" i="1"/>
  <c r="R559" i="1"/>
  <c r="Q559" i="1"/>
  <c r="P559" i="1"/>
  <c r="Y558" i="1"/>
  <c r="W558" i="1"/>
  <c r="V558" i="1"/>
  <c r="U558" i="1"/>
  <c r="T558" i="1"/>
  <c r="S558" i="1"/>
  <c r="R558" i="1"/>
  <c r="Q558" i="1"/>
  <c r="P558" i="1"/>
  <c r="Y557" i="1"/>
  <c r="W557" i="1"/>
  <c r="V557" i="1"/>
  <c r="U557" i="1"/>
  <c r="T557" i="1"/>
  <c r="S557" i="1"/>
  <c r="R557" i="1"/>
  <c r="Q557" i="1"/>
  <c r="P557" i="1"/>
  <c r="Y556" i="1"/>
  <c r="W556" i="1"/>
  <c r="V556" i="1"/>
  <c r="U556" i="1"/>
  <c r="T556" i="1"/>
  <c r="S556" i="1"/>
  <c r="R556" i="1"/>
  <c r="Q556" i="1"/>
  <c r="P556" i="1"/>
  <c r="Y555" i="1"/>
  <c r="W555" i="1"/>
  <c r="V555" i="1"/>
  <c r="U555" i="1"/>
  <c r="T555" i="1"/>
  <c r="S555" i="1"/>
  <c r="R555" i="1"/>
  <c r="Q555" i="1"/>
  <c r="P555" i="1"/>
  <c r="Y554" i="1"/>
  <c r="W554" i="1"/>
  <c r="V554" i="1"/>
  <c r="U554" i="1"/>
  <c r="T554" i="1"/>
  <c r="S554" i="1"/>
  <c r="R554" i="1"/>
  <c r="Q554" i="1"/>
  <c r="P554" i="1"/>
  <c r="Y553" i="1"/>
  <c r="W553" i="1"/>
  <c r="V553" i="1"/>
  <c r="U553" i="1"/>
  <c r="T553" i="1"/>
  <c r="S553" i="1"/>
  <c r="R553" i="1"/>
  <c r="Q553" i="1"/>
  <c r="P553" i="1"/>
  <c r="Y552" i="1"/>
  <c r="W552" i="1"/>
  <c r="V552" i="1"/>
  <c r="U552" i="1"/>
  <c r="T552" i="1"/>
  <c r="S552" i="1"/>
  <c r="R552" i="1"/>
  <c r="Q552" i="1"/>
  <c r="P552" i="1"/>
  <c r="Y551" i="1"/>
  <c r="W551" i="1"/>
  <c r="V551" i="1"/>
  <c r="U551" i="1"/>
  <c r="T551" i="1"/>
  <c r="S551" i="1"/>
  <c r="R551" i="1"/>
  <c r="Q551" i="1"/>
  <c r="P551" i="1"/>
  <c r="Y550" i="1"/>
  <c r="W550" i="1"/>
  <c r="V550" i="1"/>
  <c r="U550" i="1"/>
  <c r="T550" i="1"/>
  <c r="S550" i="1"/>
  <c r="R550" i="1"/>
  <c r="Q550" i="1"/>
  <c r="P550" i="1"/>
  <c r="Y549" i="1"/>
  <c r="W549" i="1"/>
  <c r="V549" i="1"/>
  <c r="U549" i="1"/>
  <c r="T549" i="1"/>
  <c r="S549" i="1"/>
  <c r="R549" i="1"/>
  <c r="Q549" i="1"/>
  <c r="P549" i="1"/>
  <c r="Y548" i="1"/>
  <c r="W548" i="1"/>
  <c r="V548" i="1"/>
  <c r="U548" i="1"/>
  <c r="T548" i="1"/>
  <c r="S548" i="1"/>
  <c r="R548" i="1"/>
  <c r="Q548" i="1"/>
  <c r="P548" i="1"/>
  <c r="Y547" i="1"/>
  <c r="W547" i="1"/>
  <c r="V547" i="1"/>
  <c r="U547" i="1"/>
  <c r="T547" i="1"/>
  <c r="S547" i="1"/>
  <c r="R547" i="1"/>
  <c r="Q547" i="1"/>
  <c r="P547" i="1"/>
  <c r="Y546" i="1"/>
  <c r="W546" i="1"/>
  <c r="V546" i="1"/>
  <c r="U546" i="1"/>
  <c r="T546" i="1"/>
  <c r="S546" i="1"/>
  <c r="R546" i="1"/>
  <c r="Q546" i="1"/>
  <c r="P546" i="1"/>
  <c r="Y545" i="1"/>
  <c r="W545" i="1"/>
  <c r="V545" i="1"/>
  <c r="U545" i="1"/>
  <c r="T545" i="1"/>
  <c r="S545" i="1"/>
  <c r="R545" i="1"/>
  <c r="Q545" i="1"/>
  <c r="P545" i="1"/>
  <c r="Y544" i="1"/>
  <c r="W544" i="1"/>
  <c r="V544" i="1"/>
  <c r="U544" i="1"/>
  <c r="T544" i="1"/>
  <c r="S544" i="1"/>
  <c r="R544" i="1"/>
  <c r="Q544" i="1"/>
  <c r="P544" i="1"/>
  <c r="Y543" i="1"/>
  <c r="W543" i="1"/>
  <c r="V543" i="1"/>
  <c r="U543" i="1"/>
  <c r="T543" i="1"/>
  <c r="S543" i="1"/>
  <c r="R543" i="1"/>
  <c r="Q543" i="1"/>
  <c r="P543" i="1"/>
  <c r="Y542" i="1"/>
  <c r="W542" i="1"/>
  <c r="V542" i="1"/>
  <c r="U542" i="1"/>
  <c r="T542" i="1"/>
  <c r="S542" i="1"/>
  <c r="R542" i="1"/>
  <c r="Q542" i="1"/>
  <c r="P542" i="1"/>
  <c r="Y541" i="1"/>
  <c r="W541" i="1"/>
  <c r="V541" i="1"/>
  <c r="U541" i="1"/>
  <c r="T541" i="1"/>
  <c r="S541" i="1"/>
  <c r="R541" i="1"/>
  <c r="Q541" i="1"/>
  <c r="P541" i="1"/>
  <c r="Y540" i="1"/>
  <c r="W540" i="1"/>
  <c r="V540" i="1"/>
  <c r="U540" i="1"/>
  <c r="T540" i="1"/>
  <c r="S540" i="1"/>
  <c r="R540" i="1"/>
  <c r="Q540" i="1"/>
  <c r="P540" i="1"/>
  <c r="Y539" i="1"/>
  <c r="W539" i="1"/>
  <c r="V539" i="1"/>
  <c r="U539" i="1"/>
  <c r="T539" i="1"/>
  <c r="S539" i="1"/>
  <c r="R539" i="1"/>
  <c r="Q539" i="1"/>
  <c r="P539" i="1"/>
  <c r="Y538" i="1"/>
  <c r="W538" i="1"/>
  <c r="V538" i="1"/>
  <c r="U538" i="1"/>
  <c r="T538" i="1"/>
  <c r="S538" i="1"/>
  <c r="R538" i="1"/>
  <c r="Q538" i="1"/>
  <c r="P538" i="1"/>
  <c r="Y537" i="1"/>
  <c r="W537" i="1"/>
  <c r="V537" i="1"/>
  <c r="U537" i="1"/>
  <c r="T537" i="1"/>
  <c r="S537" i="1"/>
  <c r="R537" i="1"/>
  <c r="Q537" i="1"/>
  <c r="P537" i="1"/>
  <c r="Y536" i="1"/>
  <c r="W536" i="1"/>
  <c r="V536" i="1"/>
  <c r="U536" i="1"/>
  <c r="T536" i="1"/>
  <c r="S536" i="1"/>
  <c r="R536" i="1"/>
  <c r="Q536" i="1"/>
  <c r="P536" i="1"/>
  <c r="Y535" i="1"/>
  <c r="W535" i="1"/>
  <c r="V535" i="1"/>
  <c r="U535" i="1"/>
  <c r="T535" i="1"/>
  <c r="S535" i="1"/>
  <c r="R535" i="1"/>
  <c r="Q535" i="1"/>
  <c r="P535" i="1"/>
  <c r="Y534" i="1"/>
  <c r="W534" i="1"/>
  <c r="V534" i="1"/>
  <c r="U534" i="1"/>
  <c r="T534" i="1"/>
  <c r="S534" i="1"/>
  <c r="R534" i="1"/>
  <c r="Q534" i="1"/>
  <c r="P534" i="1"/>
  <c r="Y533" i="1"/>
  <c r="W533" i="1"/>
  <c r="V533" i="1"/>
  <c r="U533" i="1"/>
  <c r="T533" i="1"/>
  <c r="S533" i="1"/>
  <c r="R533" i="1"/>
  <c r="Q533" i="1"/>
  <c r="P533" i="1"/>
  <c r="Y532" i="1"/>
  <c r="W532" i="1"/>
  <c r="V532" i="1"/>
  <c r="U532" i="1"/>
  <c r="T532" i="1"/>
  <c r="S532" i="1"/>
  <c r="R532" i="1"/>
  <c r="Q532" i="1"/>
  <c r="P532" i="1"/>
  <c r="Y531" i="1"/>
  <c r="W531" i="1"/>
  <c r="V531" i="1"/>
  <c r="U531" i="1"/>
  <c r="T531" i="1"/>
  <c r="S531" i="1"/>
  <c r="R531" i="1"/>
  <c r="Q531" i="1"/>
  <c r="P531" i="1"/>
  <c r="Y530" i="1"/>
  <c r="W530" i="1"/>
  <c r="V530" i="1"/>
  <c r="U530" i="1"/>
  <c r="T530" i="1"/>
  <c r="S530" i="1"/>
  <c r="R530" i="1"/>
  <c r="Q530" i="1"/>
  <c r="P530" i="1"/>
  <c r="Y529" i="1"/>
  <c r="W529" i="1"/>
  <c r="V529" i="1"/>
  <c r="U529" i="1"/>
  <c r="T529" i="1"/>
  <c r="S529" i="1"/>
  <c r="R529" i="1"/>
  <c r="Q529" i="1"/>
  <c r="P529" i="1"/>
  <c r="Y528" i="1"/>
  <c r="W528" i="1"/>
  <c r="V528" i="1"/>
  <c r="U528" i="1"/>
  <c r="T528" i="1"/>
  <c r="S528" i="1"/>
  <c r="R528" i="1"/>
  <c r="Q528" i="1"/>
  <c r="P528" i="1"/>
  <c r="Y527" i="1"/>
  <c r="W527" i="1"/>
  <c r="V527" i="1"/>
  <c r="U527" i="1"/>
  <c r="T527" i="1"/>
  <c r="S527" i="1"/>
  <c r="R527" i="1"/>
  <c r="Q527" i="1"/>
  <c r="P527" i="1"/>
  <c r="Y526" i="1"/>
  <c r="W526" i="1"/>
  <c r="V526" i="1"/>
  <c r="U526" i="1"/>
  <c r="T526" i="1"/>
  <c r="S526" i="1"/>
  <c r="R526" i="1"/>
  <c r="Q526" i="1"/>
  <c r="P526" i="1"/>
  <c r="Y525" i="1"/>
  <c r="W525" i="1"/>
  <c r="V525" i="1"/>
  <c r="U525" i="1"/>
  <c r="T525" i="1"/>
  <c r="S525" i="1"/>
  <c r="R525" i="1"/>
  <c r="Q525" i="1"/>
  <c r="P525" i="1"/>
  <c r="Y524" i="1"/>
  <c r="W524" i="1"/>
  <c r="V524" i="1"/>
  <c r="U524" i="1"/>
  <c r="T524" i="1"/>
  <c r="S524" i="1"/>
  <c r="R524" i="1"/>
  <c r="Q524" i="1"/>
  <c r="P524" i="1"/>
  <c r="Y523" i="1"/>
  <c r="W523" i="1"/>
  <c r="V523" i="1"/>
  <c r="U523" i="1"/>
  <c r="T523" i="1"/>
  <c r="S523" i="1"/>
  <c r="R523" i="1"/>
  <c r="Q523" i="1"/>
  <c r="P523" i="1"/>
  <c r="Y522" i="1"/>
  <c r="W522" i="1"/>
  <c r="V522" i="1"/>
  <c r="U522" i="1"/>
  <c r="T522" i="1"/>
  <c r="S522" i="1"/>
  <c r="R522" i="1"/>
  <c r="Q522" i="1"/>
  <c r="P522" i="1"/>
  <c r="Y521" i="1"/>
  <c r="W521" i="1"/>
  <c r="V521" i="1"/>
  <c r="U521" i="1"/>
  <c r="T521" i="1"/>
  <c r="S521" i="1"/>
  <c r="R521" i="1"/>
  <c r="Q521" i="1"/>
  <c r="P521" i="1"/>
  <c r="Y520" i="1"/>
  <c r="W520" i="1"/>
  <c r="V520" i="1"/>
  <c r="U520" i="1"/>
  <c r="T520" i="1"/>
  <c r="S520" i="1"/>
  <c r="R520" i="1"/>
  <c r="Q520" i="1"/>
  <c r="P520" i="1"/>
  <c r="Y519" i="1"/>
  <c r="W519" i="1"/>
  <c r="V519" i="1"/>
  <c r="U519" i="1"/>
  <c r="T519" i="1"/>
  <c r="S519" i="1"/>
  <c r="R519" i="1"/>
  <c r="Q519" i="1"/>
  <c r="P519" i="1"/>
  <c r="Y518" i="1"/>
  <c r="W518" i="1"/>
  <c r="V518" i="1"/>
  <c r="U518" i="1"/>
  <c r="T518" i="1"/>
  <c r="S518" i="1"/>
  <c r="R518" i="1"/>
  <c r="Q518" i="1"/>
  <c r="P518" i="1"/>
  <c r="Y517" i="1"/>
  <c r="W517" i="1"/>
  <c r="V517" i="1"/>
  <c r="U517" i="1"/>
  <c r="T517" i="1"/>
  <c r="S517" i="1"/>
  <c r="R517" i="1"/>
  <c r="Q517" i="1"/>
  <c r="P517" i="1"/>
  <c r="Y516" i="1"/>
  <c r="W516" i="1"/>
  <c r="V516" i="1"/>
  <c r="U516" i="1"/>
  <c r="T516" i="1"/>
  <c r="S516" i="1"/>
  <c r="R516" i="1"/>
  <c r="Q516" i="1"/>
  <c r="P516" i="1"/>
  <c r="Y515" i="1"/>
  <c r="W515" i="1"/>
  <c r="V515" i="1"/>
  <c r="U515" i="1"/>
  <c r="T515" i="1"/>
  <c r="S515" i="1"/>
  <c r="R515" i="1"/>
  <c r="Q515" i="1"/>
  <c r="P515" i="1"/>
  <c r="Y514" i="1"/>
  <c r="W514" i="1"/>
  <c r="V514" i="1"/>
  <c r="U514" i="1"/>
  <c r="T514" i="1"/>
  <c r="S514" i="1"/>
  <c r="R514" i="1"/>
  <c r="Q514" i="1"/>
  <c r="P514" i="1"/>
  <c r="Y513" i="1"/>
  <c r="W513" i="1"/>
  <c r="V513" i="1"/>
  <c r="U513" i="1"/>
  <c r="T513" i="1"/>
  <c r="S513" i="1"/>
  <c r="R513" i="1"/>
  <c r="Q513" i="1"/>
  <c r="P513" i="1"/>
  <c r="Y512" i="1"/>
  <c r="W512" i="1"/>
  <c r="V512" i="1"/>
  <c r="U512" i="1"/>
  <c r="T512" i="1"/>
  <c r="S512" i="1"/>
  <c r="R512" i="1"/>
  <c r="Q512" i="1"/>
  <c r="P512" i="1"/>
  <c r="Y511" i="1"/>
  <c r="W511" i="1"/>
  <c r="V511" i="1"/>
  <c r="U511" i="1"/>
  <c r="T511" i="1"/>
  <c r="S511" i="1"/>
  <c r="R511" i="1"/>
  <c r="Q511" i="1"/>
  <c r="P511" i="1"/>
  <c r="Y510" i="1"/>
  <c r="W510" i="1"/>
  <c r="V510" i="1"/>
  <c r="U510" i="1"/>
  <c r="T510" i="1"/>
  <c r="S510" i="1"/>
  <c r="R510" i="1"/>
  <c r="Q510" i="1"/>
  <c r="P510" i="1"/>
  <c r="Y509" i="1"/>
  <c r="W509" i="1"/>
  <c r="V509" i="1"/>
  <c r="U509" i="1"/>
  <c r="T509" i="1"/>
  <c r="S509" i="1"/>
  <c r="R509" i="1"/>
  <c r="Q509" i="1"/>
  <c r="P509" i="1"/>
  <c r="Y508" i="1"/>
  <c r="W508" i="1"/>
  <c r="V508" i="1"/>
  <c r="U508" i="1"/>
  <c r="T508" i="1"/>
  <c r="S508" i="1"/>
  <c r="R508" i="1"/>
  <c r="Q508" i="1"/>
  <c r="P508" i="1"/>
  <c r="Y507" i="1"/>
  <c r="W507" i="1"/>
  <c r="V507" i="1"/>
  <c r="U507" i="1"/>
  <c r="T507" i="1"/>
  <c r="S507" i="1"/>
  <c r="R507" i="1"/>
  <c r="Q507" i="1"/>
  <c r="P507" i="1"/>
  <c r="Y506" i="1"/>
  <c r="W506" i="1"/>
  <c r="V506" i="1"/>
  <c r="U506" i="1"/>
  <c r="T506" i="1"/>
  <c r="S506" i="1"/>
  <c r="R506" i="1"/>
  <c r="Q506" i="1"/>
  <c r="P506" i="1"/>
  <c r="Y505" i="1"/>
  <c r="W505" i="1"/>
  <c r="V505" i="1"/>
  <c r="U505" i="1"/>
  <c r="T505" i="1"/>
  <c r="S505" i="1"/>
  <c r="R505" i="1"/>
  <c r="Q505" i="1"/>
  <c r="P505" i="1"/>
  <c r="Y504" i="1"/>
  <c r="W504" i="1"/>
  <c r="V504" i="1"/>
  <c r="U504" i="1"/>
  <c r="T504" i="1"/>
  <c r="S504" i="1"/>
  <c r="R504" i="1"/>
  <c r="Q504" i="1"/>
  <c r="P504" i="1"/>
  <c r="Y503" i="1"/>
  <c r="W503" i="1"/>
  <c r="V503" i="1"/>
  <c r="U503" i="1"/>
  <c r="T503" i="1"/>
  <c r="S503" i="1"/>
  <c r="R503" i="1"/>
  <c r="Q503" i="1"/>
  <c r="P503" i="1"/>
  <c r="Y502" i="1"/>
  <c r="W502" i="1"/>
  <c r="V502" i="1"/>
  <c r="U502" i="1"/>
  <c r="T502" i="1"/>
  <c r="S502" i="1"/>
  <c r="R502" i="1"/>
  <c r="Q502" i="1"/>
  <c r="P502" i="1"/>
  <c r="Y501" i="1"/>
  <c r="W501" i="1"/>
  <c r="V501" i="1"/>
  <c r="U501" i="1"/>
  <c r="T501" i="1"/>
  <c r="S501" i="1"/>
  <c r="R501" i="1"/>
  <c r="Q501" i="1"/>
  <c r="P501" i="1"/>
  <c r="Y500" i="1"/>
  <c r="W500" i="1"/>
  <c r="V500" i="1"/>
  <c r="U500" i="1"/>
  <c r="T500" i="1"/>
  <c r="S500" i="1"/>
  <c r="R500" i="1"/>
  <c r="Q500" i="1"/>
  <c r="P500" i="1"/>
  <c r="Y499" i="1"/>
  <c r="W499" i="1"/>
  <c r="V499" i="1"/>
  <c r="U499" i="1"/>
  <c r="T499" i="1"/>
  <c r="S499" i="1"/>
  <c r="R499" i="1"/>
  <c r="Q499" i="1"/>
  <c r="P499" i="1"/>
  <c r="Y498" i="1"/>
  <c r="W498" i="1"/>
  <c r="V498" i="1"/>
  <c r="U498" i="1"/>
  <c r="T498" i="1"/>
  <c r="S498" i="1"/>
  <c r="R498" i="1"/>
  <c r="Q498" i="1"/>
  <c r="P498" i="1"/>
  <c r="Y497" i="1"/>
  <c r="W497" i="1"/>
  <c r="V497" i="1"/>
  <c r="U497" i="1"/>
  <c r="T497" i="1"/>
  <c r="S497" i="1"/>
  <c r="R497" i="1"/>
  <c r="Q497" i="1"/>
  <c r="P497" i="1"/>
  <c r="Y496" i="1"/>
  <c r="W496" i="1"/>
  <c r="V496" i="1"/>
  <c r="U496" i="1"/>
  <c r="T496" i="1"/>
  <c r="S496" i="1"/>
  <c r="R496" i="1"/>
  <c r="Q496" i="1"/>
  <c r="P496" i="1"/>
  <c r="Y495" i="1"/>
  <c r="W495" i="1"/>
  <c r="V495" i="1"/>
  <c r="U495" i="1"/>
  <c r="T495" i="1"/>
  <c r="S495" i="1"/>
  <c r="R495" i="1"/>
  <c r="Q495" i="1"/>
  <c r="P495" i="1"/>
  <c r="Y494" i="1"/>
  <c r="W494" i="1"/>
  <c r="V494" i="1"/>
  <c r="U494" i="1"/>
  <c r="T494" i="1"/>
  <c r="S494" i="1"/>
  <c r="R494" i="1"/>
  <c r="Q494" i="1"/>
  <c r="P494" i="1"/>
  <c r="Y493" i="1"/>
  <c r="W493" i="1"/>
  <c r="V493" i="1"/>
  <c r="U493" i="1"/>
  <c r="T493" i="1"/>
  <c r="S493" i="1"/>
  <c r="R493" i="1"/>
  <c r="Q493" i="1"/>
  <c r="P493" i="1"/>
  <c r="Y492" i="1"/>
  <c r="W492" i="1"/>
  <c r="V492" i="1"/>
  <c r="U492" i="1"/>
  <c r="T492" i="1"/>
  <c r="S492" i="1"/>
  <c r="R492" i="1"/>
  <c r="Q492" i="1"/>
  <c r="P492" i="1"/>
  <c r="Y491" i="1"/>
  <c r="W491" i="1"/>
  <c r="V491" i="1"/>
  <c r="U491" i="1"/>
  <c r="T491" i="1"/>
  <c r="S491" i="1"/>
  <c r="R491" i="1"/>
  <c r="Q491" i="1"/>
  <c r="P491" i="1"/>
  <c r="Y490" i="1"/>
  <c r="W490" i="1"/>
  <c r="V490" i="1"/>
  <c r="U490" i="1"/>
  <c r="T490" i="1"/>
  <c r="S490" i="1"/>
  <c r="R490" i="1"/>
  <c r="Q490" i="1"/>
  <c r="P490" i="1"/>
  <c r="Y489" i="1"/>
  <c r="W489" i="1"/>
  <c r="V489" i="1"/>
  <c r="U489" i="1"/>
  <c r="T489" i="1"/>
  <c r="S489" i="1"/>
  <c r="R489" i="1"/>
  <c r="Q489" i="1"/>
  <c r="P489" i="1"/>
  <c r="Y488" i="1"/>
  <c r="W488" i="1"/>
  <c r="V488" i="1"/>
  <c r="U488" i="1"/>
  <c r="T488" i="1"/>
  <c r="S488" i="1"/>
  <c r="R488" i="1"/>
  <c r="Q488" i="1"/>
  <c r="P488" i="1"/>
  <c r="Y487" i="1"/>
  <c r="W487" i="1"/>
  <c r="V487" i="1"/>
  <c r="U487" i="1"/>
  <c r="T487" i="1"/>
  <c r="S487" i="1"/>
  <c r="R487" i="1"/>
  <c r="Q487" i="1"/>
  <c r="P487" i="1"/>
  <c r="Y486" i="1"/>
  <c r="W486" i="1"/>
  <c r="V486" i="1"/>
  <c r="U486" i="1"/>
  <c r="T486" i="1"/>
  <c r="S486" i="1"/>
  <c r="R486" i="1"/>
  <c r="Q486" i="1"/>
  <c r="P486" i="1"/>
  <c r="Y485" i="1"/>
  <c r="W485" i="1"/>
  <c r="V485" i="1"/>
  <c r="U485" i="1"/>
  <c r="T485" i="1"/>
  <c r="S485" i="1"/>
  <c r="R485" i="1"/>
  <c r="Q485" i="1"/>
  <c r="P485" i="1"/>
  <c r="Y484" i="1"/>
  <c r="W484" i="1"/>
  <c r="V484" i="1"/>
  <c r="U484" i="1"/>
  <c r="T484" i="1"/>
  <c r="S484" i="1"/>
  <c r="R484" i="1"/>
  <c r="Q484" i="1"/>
  <c r="P484" i="1"/>
  <c r="Y483" i="1"/>
  <c r="W483" i="1"/>
  <c r="V483" i="1"/>
  <c r="U483" i="1"/>
  <c r="T483" i="1"/>
  <c r="S483" i="1"/>
  <c r="R483" i="1"/>
  <c r="Q483" i="1"/>
  <c r="P483" i="1"/>
  <c r="Y482" i="1"/>
  <c r="W482" i="1"/>
  <c r="V482" i="1"/>
  <c r="U482" i="1"/>
  <c r="T482" i="1"/>
  <c r="S482" i="1"/>
  <c r="R482" i="1"/>
  <c r="Q482" i="1"/>
  <c r="P482" i="1"/>
  <c r="Y481" i="1"/>
  <c r="W481" i="1"/>
  <c r="V481" i="1"/>
  <c r="U481" i="1"/>
  <c r="T481" i="1"/>
  <c r="S481" i="1"/>
  <c r="R481" i="1"/>
  <c r="Q481" i="1"/>
  <c r="P481" i="1"/>
  <c r="Y480" i="1"/>
  <c r="W480" i="1"/>
  <c r="V480" i="1"/>
  <c r="U480" i="1"/>
  <c r="T480" i="1"/>
  <c r="S480" i="1"/>
  <c r="R480" i="1"/>
  <c r="Q480" i="1"/>
  <c r="P480" i="1"/>
  <c r="Y479" i="1"/>
  <c r="W479" i="1"/>
  <c r="V479" i="1"/>
  <c r="U479" i="1"/>
  <c r="T479" i="1"/>
  <c r="S479" i="1"/>
  <c r="R479" i="1"/>
  <c r="Q479" i="1"/>
  <c r="P479" i="1"/>
  <c r="Y478" i="1"/>
  <c r="W478" i="1"/>
  <c r="V478" i="1"/>
  <c r="U478" i="1"/>
  <c r="T478" i="1"/>
  <c r="S478" i="1"/>
  <c r="R478" i="1"/>
  <c r="Q478" i="1"/>
  <c r="P478" i="1"/>
  <c r="Y477" i="1"/>
  <c r="W477" i="1"/>
  <c r="V477" i="1"/>
  <c r="U477" i="1"/>
  <c r="T477" i="1"/>
  <c r="S477" i="1"/>
  <c r="R477" i="1"/>
  <c r="Q477" i="1"/>
  <c r="P477" i="1"/>
  <c r="Y476" i="1"/>
  <c r="W476" i="1"/>
  <c r="V476" i="1"/>
  <c r="U476" i="1"/>
  <c r="T476" i="1"/>
  <c r="S476" i="1"/>
  <c r="R476" i="1"/>
  <c r="Q476" i="1"/>
  <c r="P476" i="1"/>
  <c r="Y475" i="1"/>
  <c r="W475" i="1"/>
  <c r="V475" i="1"/>
  <c r="U475" i="1"/>
  <c r="T475" i="1"/>
  <c r="S475" i="1"/>
  <c r="R475" i="1"/>
  <c r="Q475" i="1"/>
  <c r="P475" i="1"/>
  <c r="Y474" i="1"/>
  <c r="W474" i="1"/>
  <c r="V474" i="1"/>
  <c r="U474" i="1"/>
  <c r="T474" i="1"/>
  <c r="S474" i="1"/>
  <c r="R474" i="1"/>
  <c r="Q474" i="1"/>
  <c r="P474" i="1"/>
  <c r="Y473" i="1"/>
  <c r="W473" i="1"/>
  <c r="V473" i="1"/>
  <c r="U473" i="1"/>
  <c r="T473" i="1"/>
  <c r="S473" i="1"/>
  <c r="R473" i="1"/>
  <c r="Q473" i="1"/>
  <c r="P473" i="1"/>
  <c r="Y472" i="1"/>
  <c r="W472" i="1"/>
  <c r="V472" i="1"/>
  <c r="U472" i="1"/>
  <c r="T472" i="1"/>
  <c r="S472" i="1"/>
  <c r="R472" i="1"/>
  <c r="Q472" i="1"/>
  <c r="P472" i="1"/>
  <c r="Y471" i="1"/>
  <c r="W471" i="1"/>
  <c r="V471" i="1"/>
  <c r="U471" i="1"/>
  <c r="T471" i="1"/>
  <c r="S471" i="1"/>
  <c r="R471" i="1"/>
  <c r="Q471" i="1"/>
  <c r="P471" i="1"/>
  <c r="Y470" i="1"/>
  <c r="W470" i="1"/>
  <c r="V470" i="1"/>
  <c r="U470" i="1"/>
  <c r="T470" i="1"/>
  <c r="S470" i="1"/>
  <c r="R470" i="1"/>
  <c r="Q470" i="1"/>
  <c r="P470" i="1"/>
  <c r="Y469" i="1"/>
  <c r="W469" i="1"/>
  <c r="V469" i="1"/>
  <c r="U469" i="1"/>
  <c r="T469" i="1"/>
  <c r="S469" i="1"/>
  <c r="R469" i="1"/>
  <c r="Q469" i="1"/>
  <c r="P469" i="1"/>
  <c r="Y468" i="1"/>
  <c r="W468" i="1"/>
  <c r="V468" i="1"/>
  <c r="U468" i="1"/>
  <c r="T468" i="1"/>
  <c r="S468" i="1"/>
  <c r="R468" i="1"/>
  <c r="Q468" i="1"/>
  <c r="P468" i="1"/>
  <c r="Y467" i="1"/>
  <c r="W467" i="1"/>
  <c r="V467" i="1"/>
  <c r="U467" i="1"/>
  <c r="T467" i="1"/>
  <c r="S467" i="1"/>
  <c r="R467" i="1"/>
  <c r="Q467" i="1"/>
  <c r="P467" i="1"/>
  <c r="Y466" i="1"/>
  <c r="W466" i="1"/>
  <c r="V466" i="1"/>
  <c r="U466" i="1"/>
  <c r="T466" i="1"/>
  <c r="S466" i="1"/>
  <c r="R466" i="1"/>
  <c r="Q466" i="1"/>
  <c r="P466" i="1"/>
  <c r="Y465" i="1"/>
  <c r="W465" i="1"/>
  <c r="V465" i="1"/>
  <c r="U465" i="1"/>
  <c r="T465" i="1"/>
  <c r="S465" i="1"/>
  <c r="R465" i="1"/>
  <c r="Q465" i="1"/>
  <c r="P465" i="1"/>
  <c r="Y464" i="1"/>
  <c r="W464" i="1"/>
  <c r="V464" i="1"/>
  <c r="U464" i="1"/>
  <c r="T464" i="1"/>
  <c r="S464" i="1"/>
  <c r="R464" i="1"/>
  <c r="Q464" i="1"/>
  <c r="P464" i="1"/>
  <c r="Y463" i="1"/>
  <c r="W463" i="1"/>
  <c r="V463" i="1"/>
  <c r="U463" i="1"/>
  <c r="T463" i="1"/>
  <c r="S463" i="1"/>
  <c r="R463" i="1"/>
  <c r="Q463" i="1"/>
  <c r="P463" i="1"/>
  <c r="Y462" i="1"/>
  <c r="W462" i="1"/>
  <c r="V462" i="1"/>
  <c r="U462" i="1"/>
  <c r="T462" i="1"/>
  <c r="S462" i="1"/>
  <c r="R462" i="1"/>
  <c r="Q462" i="1"/>
  <c r="P462" i="1"/>
  <c r="Y461" i="1"/>
  <c r="W461" i="1"/>
  <c r="V461" i="1"/>
  <c r="U461" i="1"/>
  <c r="T461" i="1"/>
  <c r="S461" i="1"/>
  <c r="R461" i="1"/>
  <c r="Q461" i="1"/>
  <c r="P461" i="1"/>
  <c r="Y460" i="1"/>
  <c r="W460" i="1"/>
  <c r="V460" i="1"/>
  <c r="U460" i="1"/>
  <c r="T460" i="1"/>
  <c r="S460" i="1"/>
  <c r="R460" i="1"/>
  <c r="Q460" i="1"/>
  <c r="P460" i="1"/>
  <c r="Y459" i="1"/>
  <c r="W459" i="1"/>
  <c r="V459" i="1"/>
  <c r="U459" i="1"/>
  <c r="T459" i="1"/>
  <c r="S459" i="1"/>
  <c r="R459" i="1"/>
  <c r="Q459" i="1"/>
  <c r="P459" i="1"/>
  <c r="Y458" i="1"/>
  <c r="W458" i="1"/>
  <c r="V458" i="1"/>
  <c r="U458" i="1"/>
  <c r="T458" i="1"/>
  <c r="S458" i="1"/>
  <c r="R458" i="1"/>
  <c r="Q458" i="1"/>
  <c r="P458" i="1"/>
  <c r="Y457" i="1"/>
  <c r="W457" i="1"/>
  <c r="V457" i="1"/>
  <c r="U457" i="1"/>
  <c r="T457" i="1"/>
  <c r="S457" i="1"/>
  <c r="R457" i="1"/>
  <c r="Q457" i="1"/>
  <c r="P457" i="1"/>
  <c r="Y456" i="1"/>
  <c r="W456" i="1"/>
  <c r="V456" i="1"/>
  <c r="U456" i="1"/>
  <c r="T456" i="1"/>
  <c r="S456" i="1"/>
  <c r="R456" i="1"/>
  <c r="Q456" i="1"/>
  <c r="P456" i="1"/>
  <c r="Y455" i="1"/>
  <c r="W455" i="1"/>
  <c r="V455" i="1"/>
  <c r="U455" i="1"/>
  <c r="T455" i="1"/>
  <c r="S455" i="1"/>
  <c r="R455" i="1"/>
  <c r="Q455" i="1"/>
  <c r="P455" i="1"/>
  <c r="Y454" i="1"/>
  <c r="W454" i="1"/>
  <c r="V454" i="1"/>
  <c r="U454" i="1"/>
  <c r="T454" i="1"/>
  <c r="S454" i="1"/>
  <c r="R454" i="1"/>
  <c r="Q454" i="1"/>
  <c r="P454" i="1"/>
  <c r="Y453" i="1"/>
  <c r="W453" i="1"/>
  <c r="V453" i="1"/>
  <c r="U453" i="1"/>
  <c r="T453" i="1"/>
  <c r="S453" i="1"/>
  <c r="R453" i="1"/>
  <c r="Q453" i="1"/>
  <c r="P453" i="1"/>
  <c r="Y452" i="1"/>
  <c r="W452" i="1"/>
  <c r="V452" i="1"/>
  <c r="U452" i="1"/>
  <c r="T452" i="1"/>
  <c r="S452" i="1"/>
  <c r="R452" i="1"/>
  <c r="Q452" i="1"/>
  <c r="P452" i="1"/>
  <c r="Y451" i="1"/>
  <c r="W451" i="1"/>
  <c r="V451" i="1"/>
  <c r="U451" i="1"/>
  <c r="T451" i="1"/>
  <c r="S451" i="1"/>
  <c r="R451" i="1"/>
  <c r="Q451" i="1"/>
  <c r="P451" i="1"/>
  <c r="Y450" i="1"/>
  <c r="W450" i="1"/>
  <c r="V450" i="1"/>
  <c r="U450" i="1"/>
  <c r="T450" i="1"/>
  <c r="S450" i="1"/>
  <c r="R450" i="1"/>
  <c r="Q450" i="1"/>
  <c r="P450" i="1"/>
  <c r="Y449" i="1"/>
  <c r="W449" i="1"/>
  <c r="V449" i="1"/>
  <c r="U449" i="1"/>
  <c r="T449" i="1"/>
  <c r="S449" i="1"/>
  <c r="R449" i="1"/>
  <c r="Q449" i="1"/>
  <c r="P449" i="1"/>
  <c r="Y448" i="1"/>
  <c r="W448" i="1"/>
  <c r="V448" i="1"/>
  <c r="U448" i="1"/>
  <c r="T448" i="1"/>
  <c r="S448" i="1"/>
  <c r="R448" i="1"/>
  <c r="Q448" i="1"/>
  <c r="P448" i="1"/>
  <c r="Y447" i="1"/>
  <c r="W447" i="1"/>
  <c r="V447" i="1"/>
  <c r="U447" i="1"/>
  <c r="T447" i="1"/>
  <c r="S447" i="1"/>
  <c r="R447" i="1"/>
  <c r="Q447" i="1"/>
  <c r="P447" i="1"/>
  <c r="Y446" i="1"/>
  <c r="W446" i="1"/>
  <c r="V446" i="1"/>
  <c r="U446" i="1"/>
  <c r="T446" i="1"/>
  <c r="S446" i="1"/>
  <c r="R446" i="1"/>
  <c r="Q446" i="1"/>
  <c r="P446" i="1"/>
  <c r="Y445" i="1"/>
  <c r="W445" i="1"/>
  <c r="V445" i="1"/>
  <c r="U445" i="1"/>
  <c r="T445" i="1"/>
  <c r="S445" i="1"/>
  <c r="R445" i="1"/>
  <c r="Q445" i="1"/>
  <c r="P445" i="1"/>
  <c r="Y444" i="1"/>
  <c r="W444" i="1"/>
  <c r="V444" i="1"/>
  <c r="U444" i="1"/>
  <c r="T444" i="1"/>
  <c r="S444" i="1"/>
  <c r="R444" i="1"/>
  <c r="Q444" i="1"/>
  <c r="P444" i="1"/>
  <c r="Y443" i="1"/>
  <c r="W443" i="1"/>
  <c r="V443" i="1"/>
  <c r="U443" i="1"/>
  <c r="T443" i="1"/>
  <c r="S443" i="1"/>
  <c r="R443" i="1"/>
  <c r="Q443" i="1"/>
  <c r="P443" i="1"/>
  <c r="Y442" i="1"/>
  <c r="W442" i="1"/>
  <c r="V442" i="1"/>
  <c r="U442" i="1"/>
  <c r="T442" i="1"/>
  <c r="S442" i="1"/>
  <c r="R442" i="1"/>
  <c r="Q442" i="1"/>
  <c r="P442" i="1"/>
  <c r="Y441" i="1"/>
  <c r="W441" i="1"/>
  <c r="V441" i="1"/>
  <c r="U441" i="1"/>
  <c r="T441" i="1"/>
  <c r="S441" i="1"/>
  <c r="R441" i="1"/>
  <c r="Q441" i="1"/>
  <c r="P441" i="1"/>
  <c r="Y440" i="1"/>
  <c r="W440" i="1"/>
  <c r="V440" i="1"/>
  <c r="U440" i="1"/>
  <c r="T440" i="1"/>
  <c r="S440" i="1"/>
  <c r="R440" i="1"/>
  <c r="Q440" i="1"/>
  <c r="P440" i="1"/>
  <c r="Y439" i="1"/>
  <c r="W439" i="1"/>
  <c r="V439" i="1"/>
  <c r="U439" i="1"/>
  <c r="T439" i="1"/>
  <c r="S439" i="1"/>
  <c r="R439" i="1"/>
  <c r="Q439" i="1"/>
  <c r="P439" i="1"/>
  <c r="Y438" i="1"/>
  <c r="W438" i="1"/>
  <c r="V438" i="1"/>
  <c r="U438" i="1"/>
  <c r="T438" i="1"/>
  <c r="S438" i="1"/>
  <c r="R438" i="1"/>
  <c r="Q438" i="1"/>
  <c r="P438" i="1"/>
  <c r="Y437" i="1"/>
  <c r="W437" i="1"/>
  <c r="V437" i="1"/>
  <c r="U437" i="1"/>
  <c r="T437" i="1"/>
  <c r="S437" i="1"/>
  <c r="R437" i="1"/>
  <c r="Q437" i="1"/>
  <c r="P437" i="1"/>
  <c r="Y436" i="1"/>
  <c r="W436" i="1"/>
  <c r="V436" i="1"/>
  <c r="U436" i="1"/>
  <c r="T436" i="1"/>
  <c r="S436" i="1"/>
  <c r="R436" i="1"/>
  <c r="Q436" i="1"/>
  <c r="P436" i="1"/>
  <c r="Y435" i="1"/>
  <c r="W435" i="1"/>
  <c r="V435" i="1"/>
  <c r="U435" i="1"/>
  <c r="T435" i="1"/>
  <c r="S435" i="1"/>
  <c r="R435" i="1"/>
  <c r="Q435" i="1"/>
  <c r="P435" i="1"/>
  <c r="Y434" i="1"/>
  <c r="W434" i="1"/>
  <c r="V434" i="1"/>
  <c r="U434" i="1"/>
  <c r="T434" i="1"/>
  <c r="S434" i="1"/>
  <c r="R434" i="1"/>
  <c r="Q434" i="1"/>
  <c r="P434" i="1"/>
  <c r="Y433" i="1"/>
  <c r="W433" i="1"/>
  <c r="V433" i="1"/>
  <c r="U433" i="1"/>
  <c r="T433" i="1"/>
  <c r="S433" i="1"/>
  <c r="R433" i="1"/>
  <c r="Q433" i="1"/>
  <c r="P433" i="1"/>
  <c r="Y432" i="1"/>
  <c r="W432" i="1"/>
  <c r="V432" i="1"/>
  <c r="U432" i="1"/>
  <c r="T432" i="1"/>
  <c r="S432" i="1"/>
  <c r="R432" i="1"/>
  <c r="Q432" i="1"/>
  <c r="P432" i="1"/>
  <c r="Y431" i="1"/>
  <c r="W431" i="1"/>
  <c r="V431" i="1"/>
  <c r="U431" i="1"/>
  <c r="T431" i="1"/>
  <c r="S431" i="1"/>
  <c r="R431" i="1"/>
  <c r="Q431" i="1"/>
  <c r="P431" i="1"/>
  <c r="Y430" i="1"/>
  <c r="W430" i="1"/>
  <c r="V430" i="1"/>
  <c r="U430" i="1"/>
  <c r="T430" i="1"/>
  <c r="S430" i="1"/>
  <c r="R430" i="1"/>
  <c r="Q430" i="1"/>
  <c r="P430" i="1"/>
  <c r="Y429" i="1"/>
  <c r="W429" i="1"/>
  <c r="V429" i="1"/>
  <c r="U429" i="1"/>
  <c r="T429" i="1"/>
  <c r="S429" i="1"/>
  <c r="R429" i="1"/>
  <c r="Q429" i="1"/>
  <c r="P429" i="1"/>
  <c r="Y428" i="1"/>
  <c r="W428" i="1"/>
  <c r="V428" i="1"/>
  <c r="U428" i="1"/>
  <c r="T428" i="1"/>
  <c r="S428" i="1"/>
  <c r="R428" i="1"/>
  <c r="Q428" i="1"/>
  <c r="P428" i="1"/>
  <c r="Y427" i="1"/>
  <c r="W427" i="1"/>
  <c r="V427" i="1"/>
  <c r="U427" i="1"/>
  <c r="T427" i="1"/>
  <c r="S427" i="1"/>
  <c r="R427" i="1"/>
  <c r="Q427" i="1"/>
  <c r="P427" i="1"/>
  <c r="Y426" i="1"/>
  <c r="W426" i="1"/>
  <c r="V426" i="1"/>
  <c r="U426" i="1"/>
  <c r="T426" i="1"/>
  <c r="S426" i="1"/>
  <c r="R426" i="1"/>
  <c r="Q426" i="1"/>
  <c r="P426" i="1"/>
  <c r="Y425" i="1"/>
  <c r="W425" i="1"/>
  <c r="V425" i="1"/>
  <c r="U425" i="1"/>
  <c r="T425" i="1"/>
  <c r="S425" i="1"/>
  <c r="R425" i="1"/>
  <c r="Q425" i="1"/>
  <c r="P425" i="1"/>
  <c r="Y424" i="1"/>
  <c r="W424" i="1"/>
  <c r="V424" i="1"/>
  <c r="U424" i="1"/>
  <c r="T424" i="1"/>
  <c r="S424" i="1"/>
  <c r="R424" i="1"/>
  <c r="Q424" i="1"/>
  <c r="P424" i="1"/>
  <c r="Y423" i="1"/>
  <c r="W423" i="1"/>
  <c r="V423" i="1"/>
  <c r="U423" i="1"/>
  <c r="T423" i="1"/>
  <c r="S423" i="1"/>
  <c r="R423" i="1"/>
  <c r="Q423" i="1"/>
  <c r="P423" i="1"/>
  <c r="Y422" i="1"/>
  <c r="W422" i="1"/>
  <c r="V422" i="1"/>
  <c r="U422" i="1"/>
  <c r="T422" i="1"/>
  <c r="S422" i="1"/>
  <c r="R422" i="1"/>
  <c r="Q422" i="1"/>
  <c r="P422" i="1"/>
  <c r="Y421" i="1"/>
  <c r="W421" i="1"/>
  <c r="V421" i="1"/>
  <c r="U421" i="1"/>
  <c r="T421" i="1"/>
  <c r="S421" i="1"/>
  <c r="R421" i="1"/>
  <c r="Q421" i="1"/>
  <c r="P421" i="1"/>
  <c r="Y420" i="1"/>
  <c r="W420" i="1"/>
  <c r="V420" i="1"/>
  <c r="U420" i="1"/>
  <c r="T420" i="1"/>
  <c r="S420" i="1"/>
  <c r="R420" i="1"/>
  <c r="Q420" i="1"/>
  <c r="P420" i="1"/>
  <c r="Y419" i="1"/>
  <c r="W419" i="1"/>
  <c r="V419" i="1"/>
  <c r="U419" i="1"/>
  <c r="T419" i="1"/>
  <c r="S419" i="1"/>
  <c r="R419" i="1"/>
  <c r="Q419" i="1"/>
  <c r="P419" i="1"/>
  <c r="Y418" i="1"/>
  <c r="W418" i="1"/>
  <c r="V418" i="1"/>
  <c r="U418" i="1"/>
  <c r="T418" i="1"/>
  <c r="S418" i="1"/>
  <c r="R418" i="1"/>
  <c r="Q418" i="1"/>
  <c r="P418" i="1"/>
  <c r="Y417" i="1"/>
  <c r="W417" i="1"/>
  <c r="V417" i="1"/>
  <c r="U417" i="1"/>
  <c r="T417" i="1"/>
  <c r="S417" i="1"/>
  <c r="R417" i="1"/>
  <c r="Q417" i="1"/>
  <c r="P417" i="1"/>
  <c r="Y416" i="1"/>
  <c r="W416" i="1"/>
  <c r="V416" i="1"/>
  <c r="U416" i="1"/>
  <c r="T416" i="1"/>
  <c r="S416" i="1"/>
  <c r="R416" i="1"/>
  <c r="Q416" i="1"/>
  <c r="P416" i="1"/>
  <c r="Y415" i="1"/>
  <c r="W415" i="1"/>
  <c r="V415" i="1"/>
  <c r="U415" i="1"/>
  <c r="T415" i="1"/>
  <c r="S415" i="1"/>
  <c r="R415" i="1"/>
  <c r="Q415" i="1"/>
  <c r="P415" i="1"/>
  <c r="Y414" i="1"/>
  <c r="W414" i="1"/>
  <c r="V414" i="1"/>
  <c r="U414" i="1"/>
  <c r="T414" i="1"/>
  <c r="S414" i="1"/>
  <c r="R414" i="1"/>
  <c r="Q414" i="1"/>
  <c r="P414" i="1"/>
  <c r="Y413" i="1"/>
  <c r="W413" i="1"/>
  <c r="V413" i="1"/>
  <c r="U413" i="1"/>
  <c r="T413" i="1"/>
  <c r="S413" i="1"/>
  <c r="R413" i="1"/>
  <c r="Q413" i="1"/>
  <c r="P413" i="1"/>
  <c r="Y412" i="1"/>
  <c r="W412" i="1"/>
  <c r="V412" i="1"/>
  <c r="U412" i="1"/>
  <c r="T412" i="1"/>
  <c r="S412" i="1"/>
  <c r="R412" i="1"/>
  <c r="Q412" i="1"/>
  <c r="P412" i="1"/>
  <c r="Y411" i="1"/>
  <c r="W411" i="1"/>
  <c r="V411" i="1"/>
  <c r="U411" i="1"/>
  <c r="T411" i="1"/>
  <c r="S411" i="1"/>
  <c r="R411" i="1"/>
  <c r="Q411" i="1"/>
  <c r="P411" i="1"/>
  <c r="Y410" i="1"/>
  <c r="W410" i="1"/>
  <c r="V410" i="1"/>
  <c r="U410" i="1"/>
  <c r="T410" i="1"/>
  <c r="S410" i="1"/>
  <c r="R410" i="1"/>
  <c r="Q410" i="1"/>
  <c r="P410" i="1"/>
  <c r="Y409" i="1"/>
  <c r="W409" i="1"/>
  <c r="V409" i="1"/>
  <c r="U409" i="1"/>
  <c r="T409" i="1"/>
  <c r="S409" i="1"/>
  <c r="R409" i="1"/>
  <c r="Q409" i="1"/>
  <c r="P409" i="1"/>
  <c r="Y408" i="1"/>
  <c r="W408" i="1"/>
  <c r="V408" i="1"/>
  <c r="U408" i="1"/>
  <c r="T408" i="1"/>
  <c r="S408" i="1"/>
  <c r="R408" i="1"/>
  <c r="Q408" i="1"/>
  <c r="P408" i="1"/>
  <c r="Y407" i="1"/>
  <c r="W407" i="1"/>
  <c r="V407" i="1"/>
  <c r="U407" i="1"/>
  <c r="T407" i="1"/>
  <c r="S407" i="1"/>
  <c r="R407" i="1"/>
  <c r="Q407" i="1"/>
  <c r="P407" i="1"/>
  <c r="Y406" i="1"/>
  <c r="W406" i="1"/>
  <c r="V406" i="1"/>
  <c r="U406" i="1"/>
  <c r="T406" i="1"/>
  <c r="S406" i="1"/>
  <c r="R406" i="1"/>
  <c r="Q406" i="1"/>
  <c r="P406" i="1"/>
  <c r="Y405" i="1"/>
  <c r="W405" i="1"/>
  <c r="V405" i="1"/>
  <c r="U405" i="1"/>
  <c r="T405" i="1"/>
  <c r="S405" i="1"/>
  <c r="R405" i="1"/>
  <c r="Q405" i="1"/>
  <c r="P405" i="1"/>
  <c r="Y404" i="1"/>
  <c r="W404" i="1"/>
  <c r="V404" i="1"/>
  <c r="U404" i="1"/>
  <c r="T404" i="1"/>
  <c r="S404" i="1"/>
  <c r="R404" i="1"/>
  <c r="Q404" i="1"/>
  <c r="P404" i="1"/>
  <c r="Y403" i="1"/>
  <c r="W403" i="1"/>
  <c r="V403" i="1"/>
  <c r="U403" i="1"/>
  <c r="T403" i="1"/>
  <c r="S403" i="1"/>
  <c r="R403" i="1"/>
  <c r="Q403" i="1"/>
  <c r="P403" i="1"/>
  <c r="Y402" i="1"/>
  <c r="W402" i="1"/>
  <c r="V402" i="1"/>
  <c r="U402" i="1"/>
  <c r="T402" i="1"/>
  <c r="S402" i="1"/>
  <c r="R402" i="1"/>
  <c r="Q402" i="1"/>
  <c r="P402" i="1"/>
  <c r="Y401" i="1"/>
  <c r="W401" i="1"/>
  <c r="V401" i="1"/>
  <c r="U401" i="1"/>
  <c r="T401" i="1"/>
  <c r="S401" i="1"/>
  <c r="R401" i="1"/>
  <c r="Q401" i="1"/>
  <c r="P401" i="1"/>
  <c r="Y400" i="1"/>
  <c r="W400" i="1"/>
  <c r="V400" i="1"/>
  <c r="U400" i="1"/>
  <c r="T400" i="1"/>
  <c r="S400" i="1"/>
  <c r="R400" i="1"/>
  <c r="Q400" i="1"/>
  <c r="P400" i="1"/>
  <c r="Y399" i="1"/>
  <c r="W399" i="1"/>
  <c r="V399" i="1"/>
  <c r="U399" i="1"/>
  <c r="T399" i="1"/>
  <c r="S399" i="1"/>
  <c r="R399" i="1"/>
  <c r="Q399" i="1"/>
  <c r="P399" i="1"/>
  <c r="Y398" i="1"/>
  <c r="W398" i="1"/>
  <c r="V398" i="1"/>
  <c r="U398" i="1"/>
  <c r="T398" i="1"/>
  <c r="S398" i="1"/>
  <c r="R398" i="1"/>
  <c r="Q398" i="1"/>
  <c r="P398" i="1"/>
  <c r="Y397" i="1"/>
  <c r="W397" i="1"/>
  <c r="V397" i="1"/>
  <c r="U397" i="1"/>
  <c r="T397" i="1"/>
  <c r="S397" i="1"/>
  <c r="R397" i="1"/>
  <c r="Q397" i="1"/>
  <c r="P397" i="1"/>
  <c r="Y396" i="1"/>
  <c r="W396" i="1"/>
  <c r="V396" i="1"/>
  <c r="U396" i="1"/>
  <c r="T396" i="1"/>
  <c r="S396" i="1"/>
  <c r="R396" i="1"/>
  <c r="Q396" i="1"/>
  <c r="P396" i="1"/>
  <c r="Y395" i="1"/>
  <c r="W395" i="1"/>
  <c r="V395" i="1"/>
  <c r="U395" i="1"/>
  <c r="T395" i="1"/>
  <c r="S395" i="1"/>
  <c r="R395" i="1"/>
  <c r="Q395" i="1"/>
  <c r="P395" i="1"/>
  <c r="Y394" i="1"/>
  <c r="W394" i="1"/>
  <c r="V394" i="1"/>
  <c r="U394" i="1"/>
  <c r="T394" i="1"/>
  <c r="S394" i="1"/>
  <c r="R394" i="1"/>
  <c r="Q394" i="1"/>
  <c r="P394" i="1"/>
  <c r="Y393" i="1"/>
  <c r="W393" i="1"/>
  <c r="V393" i="1"/>
  <c r="U393" i="1"/>
  <c r="T393" i="1"/>
  <c r="S393" i="1"/>
  <c r="R393" i="1"/>
  <c r="Q393" i="1"/>
  <c r="P393" i="1"/>
  <c r="Y392" i="1"/>
  <c r="W392" i="1"/>
  <c r="V392" i="1"/>
  <c r="U392" i="1"/>
  <c r="T392" i="1"/>
  <c r="S392" i="1"/>
  <c r="R392" i="1"/>
  <c r="Q392" i="1"/>
  <c r="P392" i="1"/>
  <c r="Y391" i="1"/>
  <c r="W391" i="1"/>
  <c r="V391" i="1"/>
  <c r="U391" i="1"/>
  <c r="T391" i="1"/>
  <c r="S391" i="1"/>
  <c r="R391" i="1"/>
  <c r="Q391" i="1"/>
  <c r="P391" i="1"/>
  <c r="Y390" i="1"/>
  <c r="W390" i="1"/>
  <c r="V390" i="1"/>
  <c r="U390" i="1"/>
  <c r="T390" i="1"/>
  <c r="S390" i="1"/>
  <c r="R390" i="1"/>
  <c r="Q390" i="1"/>
  <c r="P390" i="1"/>
  <c r="Y389" i="1"/>
  <c r="W389" i="1"/>
  <c r="V389" i="1"/>
  <c r="U389" i="1"/>
  <c r="T389" i="1"/>
  <c r="S389" i="1"/>
  <c r="R389" i="1"/>
  <c r="Q389" i="1"/>
  <c r="P389" i="1"/>
  <c r="Y388" i="1"/>
  <c r="W388" i="1"/>
  <c r="V388" i="1"/>
  <c r="U388" i="1"/>
  <c r="T388" i="1"/>
  <c r="S388" i="1"/>
  <c r="R388" i="1"/>
  <c r="Q388" i="1"/>
  <c r="P388" i="1"/>
  <c r="Y387" i="1"/>
  <c r="W387" i="1"/>
  <c r="V387" i="1"/>
  <c r="U387" i="1"/>
  <c r="T387" i="1"/>
  <c r="S387" i="1"/>
  <c r="R387" i="1"/>
  <c r="Q387" i="1"/>
  <c r="P387" i="1"/>
  <c r="Y386" i="1"/>
  <c r="W386" i="1"/>
  <c r="V386" i="1"/>
  <c r="U386" i="1"/>
  <c r="T386" i="1"/>
  <c r="S386" i="1"/>
  <c r="R386" i="1"/>
  <c r="Q386" i="1"/>
  <c r="P386" i="1"/>
  <c r="Y385" i="1"/>
  <c r="W385" i="1"/>
  <c r="V385" i="1"/>
  <c r="U385" i="1"/>
  <c r="T385" i="1"/>
  <c r="S385" i="1"/>
  <c r="R385" i="1"/>
  <c r="Q385" i="1"/>
  <c r="P385" i="1"/>
  <c r="Y384" i="1"/>
  <c r="W384" i="1"/>
  <c r="V384" i="1"/>
  <c r="U384" i="1"/>
  <c r="T384" i="1"/>
  <c r="S384" i="1"/>
  <c r="R384" i="1"/>
  <c r="Q384" i="1"/>
  <c r="P384" i="1"/>
  <c r="Y383" i="1"/>
  <c r="W383" i="1"/>
  <c r="V383" i="1"/>
  <c r="U383" i="1"/>
  <c r="T383" i="1"/>
  <c r="S383" i="1"/>
  <c r="R383" i="1"/>
  <c r="Q383" i="1"/>
  <c r="P383" i="1"/>
  <c r="Y382" i="1"/>
  <c r="W382" i="1"/>
  <c r="V382" i="1"/>
  <c r="U382" i="1"/>
  <c r="T382" i="1"/>
  <c r="S382" i="1"/>
  <c r="R382" i="1"/>
  <c r="Q382" i="1"/>
  <c r="P382" i="1"/>
  <c r="Y381" i="1"/>
  <c r="W381" i="1"/>
  <c r="V381" i="1"/>
  <c r="U381" i="1"/>
  <c r="T381" i="1"/>
  <c r="S381" i="1"/>
  <c r="R381" i="1"/>
  <c r="Q381" i="1"/>
  <c r="P381" i="1"/>
  <c r="Y380" i="1"/>
  <c r="W380" i="1"/>
  <c r="V380" i="1"/>
  <c r="U380" i="1"/>
  <c r="T380" i="1"/>
  <c r="S380" i="1"/>
  <c r="R380" i="1"/>
  <c r="Q380" i="1"/>
  <c r="P380" i="1"/>
  <c r="Y379" i="1"/>
  <c r="W379" i="1"/>
  <c r="V379" i="1"/>
  <c r="U379" i="1"/>
  <c r="T379" i="1"/>
  <c r="S379" i="1"/>
  <c r="R379" i="1"/>
  <c r="Q379" i="1"/>
  <c r="P379" i="1"/>
  <c r="Y378" i="1"/>
  <c r="W378" i="1"/>
  <c r="V378" i="1"/>
  <c r="U378" i="1"/>
  <c r="T378" i="1"/>
  <c r="S378" i="1"/>
  <c r="R378" i="1"/>
  <c r="Q378" i="1"/>
  <c r="P378" i="1"/>
  <c r="Y377" i="1"/>
  <c r="W377" i="1"/>
  <c r="V377" i="1"/>
  <c r="U377" i="1"/>
  <c r="T377" i="1"/>
  <c r="S377" i="1"/>
  <c r="R377" i="1"/>
  <c r="Q377" i="1"/>
  <c r="P377" i="1"/>
  <c r="Y376" i="1"/>
  <c r="W376" i="1"/>
  <c r="V376" i="1"/>
  <c r="U376" i="1"/>
  <c r="T376" i="1"/>
  <c r="S376" i="1"/>
  <c r="R376" i="1"/>
  <c r="Q376" i="1"/>
  <c r="P376" i="1"/>
  <c r="Y375" i="1"/>
  <c r="W375" i="1"/>
  <c r="V375" i="1"/>
  <c r="U375" i="1"/>
  <c r="T375" i="1"/>
  <c r="S375" i="1"/>
  <c r="R375" i="1"/>
  <c r="Q375" i="1"/>
  <c r="P375" i="1"/>
  <c r="Y374" i="1"/>
  <c r="W374" i="1"/>
  <c r="V374" i="1"/>
  <c r="U374" i="1"/>
  <c r="T374" i="1"/>
  <c r="S374" i="1"/>
  <c r="R374" i="1"/>
  <c r="Q374" i="1"/>
  <c r="P374" i="1"/>
  <c r="Y373" i="1"/>
  <c r="W373" i="1"/>
  <c r="V373" i="1"/>
  <c r="U373" i="1"/>
  <c r="T373" i="1"/>
  <c r="S373" i="1"/>
  <c r="R373" i="1"/>
  <c r="Q373" i="1"/>
  <c r="P373" i="1"/>
  <c r="Y372" i="1"/>
  <c r="W372" i="1"/>
  <c r="V372" i="1"/>
  <c r="U372" i="1"/>
  <c r="T372" i="1"/>
  <c r="S372" i="1"/>
  <c r="R372" i="1"/>
  <c r="Q372" i="1"/>
  <c r="P372" i="1"/>
  <c r="Y371" i="1"/>
  <c r="W371" i="1"/>
  <c r="V371" i="1"/>
  <c r="U371" i="1"/>
  <c r="T371" i="1"/>
  <c r="S371" i="1"/>
  <c r="R371" i="1"/>
  <c r="Q371" i="1"/>
  <c r="P371" i="1"/>
  <c r="Y370" i="1"/>
  <c r="W370" i="1"/>
  <c r="V370" i="1"/>
  <c r="U370" i="1"/>
  <c r="T370" i="1"/>
  <c r="S370" i="1"/>
  <c r="R370" i="1"/>
  <c r="Q370" i="1"/>
  <c r="P370" i="1"/>
  <c r="Y369" i="1"/>
  <c r="W369" i="1"/>
  <c r="V369" i="1"/>
  <c r="U369" i="1"/>
  <c r="T369" i="1"/>
  <c r="S369" i="1"/>
  <c r="R369" i="1"/>
  <c r="Q369" i="1"/>
  <c r="P369" i="1"/>
  <c r="Y368" i="1"/>
  <c r="W368" i="1"/>
  <c r="V368" i="1"/>
  <c r="U368" i="1"/>
  <c r="T368" i="1"/>
  <c r="S368" i="1"/>
  <c r="R368" i="1"/>
  <c r="Q368" i="1"/>
  <c r="P368" i="1"/>
  <c r="Y367" i="1"/>
  <c r="W367" i="1"/>
  <c r="V367" i="1"/>
  <c r="U367" i="1"/>
  <c r="T367" i="1"/>
  <c r="S367" i="1"/>
  <c r="R367" i="1"/>
  <c r="Q367" i="1"/>
  <c r="P367" i="1"/>
  <c r="Y366" i="1"/>
  <c r="W366" i="1"/>
  <c r="V366" i="1"/>
  <c r="U366" i="1"/>
  <c r="T366" i="1"/>
  <c r="S366" i="1"/>
  <c r="R366" i="1"/>
  <c r="Q366" i="1"/>
  <c r="P366" i="1"/>
  <c r="Y365" i="1"/>
  <c r="W365" i="1"/>
  <c r="V365" i="1"/>
  <c r="U365" i="1"/>
  <c r="T365" i="1"/>
  <c r="S365" i="1"/>
  <c r="R365" i="1"/>
  <c r="Q365" i="1"/>
  <c r="P365" i="1"/>
  <c r="Y364" i="1"/>
  <c r="W364" i="1"/>
  <c r="V364" i="1"/>
  <c r="U364" i="1"/>
  <c r="T364" i="1"/>
  <c r="S364" i="1"/>
  <c r="R364" i="1"/>
  <c r="Q364" i="1"/>
  <c r="P364" i="1"/>
  <c r="Y363" i="1"/>
  <c r="W363" i="1"/>
  <c r="V363" i="1"/>
  <c r="U363" i="1"/>
  <c r="T363" i="1"/>
  <c r="S363" i="1"/>
  <c r="R363" i="1"/>
  <c r="Q363" i="1"/>
  <c r="P363" i="1"/>
  <c r="Y362" i="1"/>
  <c r="W362" i="1"/>
  <c r="V362" i="1"/>
  <c r="U362" i="1"/>
  <c r="T362" i="1"/>
  <c r="S362" i="1"/>
  <c r="R362" i="1"/>
  <c r="Q362" i="1"/>
  <c r="P362" i="1"/>
  <c r="Y361" i="1"/>
  <c r="W361" i="1"/>
  <c r="V361" i="1"/>
  <c r="U361" i="1"/>
  <c r="T361" i="1"/>
  <c r="S361" i="1"/>
  <c r="R361" i="1"/>
  <c r="Q361" i="1"/>
  <c r="P361" i="1"/>
  <c r="Y360" i="1"/>
  <c r="W360" i="1"/>
  <c r="V360" i="1"/>
  <c r="U360" i="1"/>
  <c r="T360" i="1"/>
  <c r="S360" i="1"/>
  <c r="R360" i="1"/>
  <c r="Q360" i="1"/>
  <c r="P360" i="1"/>
  <c r="Y359" i="1"/>
  <c r="W359" i="1"/>
  <c r="V359" i="1"/>
  <c r="U359" i="1"/>
  <c r="T359" i="1"/>
  <c r="S359" i="1"/>
  <c r="R359" i="1"/>
  <c r="Q359" i="1"/>
  <c r="P359" i="1"/>
  <c r="Y358" i="1"/>
  <c r="W358" i="1"/>
  <c r="V358" i="1"/>
  <c r="U358" i="1"/>
  <c r="T358" i="1"/>
  <c r="S358" i="1"/>
  <c r="R358" i="1"/>
  <c r="Q358" i="1"/>
  <c r="P358" i="1"/>
  <c r="Y357" i="1"/>
  <c r="W357" i="1"/>
  <c r="V357" i="1"/>
  <c r="U357" i="1"/>
  <c r="T357" i="1"/>
  <c r="S357" i="1"/>
  <c r="R357" i="1"/>
  <c r="Q357" i="1"/>
  <c r="P357" i="1"/>
  <c r="Y356" i="1"/>
  <c r="W356" i="1"/>
  <c r="V356" i="1"/>
  <c r="U356" i="1"/>
  <c r="T356" i="1"/>
  <c r="S356" i="1"/>
  <c r="R356" i="1"/>
  <c r="Q356" i="1"/>
  <c r="P356" i="1"/>
  <c r="Y355" i="1"/>
  <c r="W355" i="1"/>
  <c r="V355" i="1"/>
  <c r="U355" i="1"/>
  <c r="T355" i="1"/>
  <c r="S355" i="1"/>
  <c r="R355" i="1"/>
  <c r="Q355" i="1"/>
  <c r="P355" i="1"/>
  <c r="Y354" i="1"/>
  <c r="W354" i="1"/>
  <c r="V354" i="1"/>
  <c r="U354" i="1"/>
  <c r="T354" i="1"/>
  <c r="S354" i="1"/>
  <c r="R354" i="1"/>
  <c r="Q354" i="1"/>
  <c r="P354" i="1"/>
  <c r="Y353" i="1"/>
  <c r="W353" i="1"/>
  <c r="V353" i="1"/>
  <c r="U353" i="1"/>
  <c r="T353" i="1"/>
  <c r="S353" i="1"/>
  <c r="R353" i="1"/>
  <c r="Q353" i="1"/>
  <c r="P353" i="1"/>
  <c r="Y352" i="1"/>
  <c r="W352" i="1"/>
  <c r="V352" i="1"/>
  <c r="U352" i="1"/>
  <c r="T352" i="1"/>
  <c r="S352" i="1"/>
  <c r="R352" i="1"/>
  <c r="Q352" i="1"/>
  <c r="P352" i="1"/>
  <c r="Y351" i="1"/>
  <c r="W351" i="1"/>
  <c r="V351" i="1"/>
  <c r="U351" i="1"/>
  <c r="T351" i="1"/>
  <c r="S351" i="1"/>
  <c r="R351" i="1"/>
  <c r="Q351" i="1"/>
  <c r="P351" i="1"/>
  <c r="Y350" i="1"/>
  <c r="W350" i="1"/>
  <c r="V350" i="1"/>
  <c r="U350" i="1"/>
  <c r="T350" i="1"/>
  <c r="S350" i="1"/>
  <c r="R350" i="1"/>
  <c r="Q350" i="1"/>
  <c r="P350" i="1"/>
  <c r="Y349" i="1"/>
  <c r="W349" i="1"/>
  <c r="V349" i="1"/>
  <c r="U349" i="1"/>
  <c r="T349" i="1"/>
  <c r="S349" i="1"/>
  <c r="R349" i="1"/>
  <c r="Q349" i="1"/>
  <c r="P349" i="1"/>
  <c r="Y348" i="1"/>
  <c r="W348" i="1"/>
  <c r="V348" i="1"/>
  <c r="U348" i="1"/>
  <c r="T348" i="1"/>
  <c r="S348" i="1"/>
  <c r="R348" i="1"/>
  <c r="Q348" i="1"/>
  <c r="P348" i="1"/>
  <c r="Y347" i="1"/>
  <c r="W347" i="1"/>
  <c r="V347" i="1"/>
  <c r="U347" i="1"/>
  <c r="T347" i="1"/>
  <c r="S347" i="1"/>
  <c r="R347" i="1"/>
  <c r="Q347" i="1"/>
  <c r="P347" i="1"/>
  <c r="Y346" i="1"/>
  <c r="W346" i="1"/>
  <c r="V346" i="1"/>
  <c r="U346" i="1"/>
  <c r="T346" i="1"/>
  <c r="S346" i="1"/>
  <c r="R346" i="1"/>
  <c r="Q346" i="1"/>
  <c r="P346" i="1"/>
  <c r="Y345" i="1"/>
  <c r="W345" i="1"/>
  <c r="V345" i="1"/>
  <c r="U345" i="1"/>
  <c r="T345" i="1"/>
  <c r="S345" i="1"/>
  <c r="R345" i="1"/>
  <c r="Q345" i="1"/>
  <c r="P345" i="1"/>
  <c r="Y344" i="1"/>
  <c r="W344" i="1"/>
  <c r="V344" i="1"/>
  <c r="U344" i="1"/>
  <c r="T344" i="1"/>
  <c r="S344" i="1"/>
  <c r="R344" i="1"/>
  <c r="Q344" i="1"/>
  <c r="P344" i="1"/>
  <c r="Y343" i="1"/>
  <c r="W343" i="1"/>
  <c r="V343" i="1"/>
  <c r="U343" i="1"/>
  <c r="T343" i="1"/>
  <c r="S343" i="1"/>
  <c r="R343" i="1"/>
  <c r="Q343" i="1"/>
  <c r="P343" i="1"/>
  <c r="Y342" i="1"/>
  <c r="W342" i="1"/>
  <c r="V342" i="1"/>
  <c r="U342" i="1"/>
  <c r="T342" i="1"/>
  <c r="S342" i="1"/>
  <c r="R342" i="1"/>
  <c r="Q342" i="1"/>
  <c r="P342" i="1"/>
  <c r="Y341" i="1"/>
  <c r="W341" i="1"/>
  <c r="V341" i="1"/>
  <c r="U341" i="1"/>
  <c r="T341" i="1"/>
  <c r="S341" i="1"/>
  <c r="R341" i="1"/>
  <c r="Q341" i="1"/>
  <c r="P341" i="1"/>
  <c r="Y340" i="1"/>
  <c r="W340" i="1"/>
  <c r="V340" i="1"/>
  <c r="U340" i="1"/>
  <c r="T340" i="1"/>
  <c r="S340" i="1"/>
  <c r="R340" i="1"/>
  <c r="Q340" i="1"/>
  <c r="P340" i="1"/>
  <c r="Y339" i="1"/>
  <c r="W339" i="1"/>
  <c r="V339" i="1"/>
  <c r="U339" i="1"/>
  <c r="T339" i="1"/>
  <c r="S339" i="1"/>
  <c r="R339" i="1"/>
  <c r="Q339" i="1"/>
  <c r="P339" i="1"/>
  <c r="Y338" i="1"/>
  <c r="W338" i="1"/>
  <c r="V338" i="1"/>
  <c r="U338" i="1"/>
  <c r="T338" i="1"/>
  <c r="S338" i="1"/>
  <c r="R338" i="1"/>
  <c r="Q338" i="1"/>
  <c r="P338" i="1"/>
  <c r="Y337" i="1"/>
  <c r="W337" i="1"/>
  <c r="V337" i="1"/>
  <c r="U337" i="1"/>
  <c r="T337" i="1"/>
  <c r="S337" i="1"/>
  <c r="R337" i="1"/>
  <c r="Q337" i="1"/>
  <c r="P337" i="1"/>
  <c r="Y336" i="1"/>
  <c r="W336" i="1"/>
  <c r="V336" i="1"/>
  <c r="U336" i="1"/>
  <c r="T336" i="1"/>
  <c r="S336" i="1"/>
  <c r="R336" i="1"/>
  <c r="Q336" i="1"/>
  <c r="P336" i="1"/>
  <c r="Y335" i="1"/>
  <c r="W335" i="1"/>
  <c r="V335" i="1"/>
  <c r="U335" i="1"/>
  <c r="T335" i="1"/>
  <c r="S335" i="1"/>
  <c r="R335" i="1"/>
  <c r="Q335" i="1"/>
  <c r="P335" i="1"/>
  <c r="Y334" i="1"/>
  <c r="W334" i="1"/>
  <c r="V334" i="1"/>
  <c r="U334" i="1"/>
  <c r="T334" i="1"/>
  <c r="S334" i="1"/>
  <c r="R334" i="1"/>
  <c r="Q334" i="1"/>
  <c r="P334" i="1"/>
  <c r="Y333" i="1"/>
  <c r="W333" i="1"/>
  <c r="V333" i="1"/>
  <c r="U333" i="1"/>
  <c r="T333" i="1"/>
  <c r="S333" i="1"/>
  <c r="R333" i="1"/>
  <c r="Q333" i="1"/>
  <c r="P333" i="1"/>
  <c r="Y332" i="1"/>
  <c r="W332" i="1"/>
  <c r="V332" i="1"/>
  <c r="U332" i="1"/>
  <c r="T332" i="1"/>
  <c r="S332" i="1"/>
  <c r="R332" i="1"/>
  <c r="Q332" i="1"/>
  <c r="P332" i="1"/>
  <c r="Y331" i="1"/>
  <c r="W331" i="1"/>
  <c r="V331" i="1"/>
  <c r="U331" i="1"/>
  <c r="T331" i="1"/>
  <c r="S331" i="1"/>
  <c r="R331" i="1"/>
  <c r="Q331" i="1"/>
  <c r="P331" i="1"/>
  <c r="Y330" i="1"/>
  <c r="W330" i="1"/>
  <c r="V330" i="1"/>
  <c r="U330" i="1"/>
  <c r="T330" i="1"/>
  <c r="S330" i="1"/>
  <c r="R330" i="1"/>
  <c r="Q330" i="1"/>
  <c r="P330" i="1"/>
  <c r="Y329" i="1"/>
  <c r="W329" i="1"/>
  <c r="V329" i="1"/>
  <c r="U329" i="1"/>
  <c r="T329" i="1"/>
  <c r="S329" i="1"/>
  <c r="R329" i="1"/>
  <c r="Q329" i="1"/>
  <c r="P329" i="1"/>
  <c r="Y328" i="1"/>
  <c r="W328" i="1"/>
  <c r="V328" i="1"/>
  <c r="U328" i="1"/>
  <c r="T328" i="1"/>
  <c r="S328" i="1"/>
  <c r="R328" i="1"/>
  <c r="Q328" i="1"/>
  <c r="P328" i="1"/>
  <c r="Y327" i="1"/>
  <c r="W327" i="1"/>
  <c r="V327" i="1"/>
  <c r="U327" i="1"/>
  <c r="T327" i="1"/>
  <c r="S327" i="1"/>
  <c r="R327" i="1"/>
  <c r="Q327" i="1"/>
  <c r="P327" i="1"/>
  <c r="Y326" i="1"/>
  <c r="W326" i="1"/>
  <c r="V326" i="1"/>
  <c r="U326" i="1"/>
  <c r="T326" i="1"/>
  <c r="S326" i="1"/>
  <c r="R326" i="1"/>
  <c r="Q326" i="1"/>
  <c r="P326" i="1"/>
  <c r="Y325" i="1"/>
  <c r="W325" i="1"/>
  <c r="V325" i="1"/>
  <c r="U325" i="1"/>
  <c r="T325" i="1"/>
  <c r="S325" i="1"/>
  <c r="R325" i="1"/>
  <c r="Q325" i="1"/>
  <c r="P325" i="1"/>
  <c r="Y324" i="1"/>
  <c r="W324" i="1"/>
  <c r="V324" i="1"/>
  <c r="U324" i="1"/>
  <c r="T324" i="1"/>
  <c r="S324" i="1"/>
  <c r="R324" i="1"/>
  <c r="Q324" i="1"/>
  <c r="P324" i="1"/>
  <c r="Y323" i="1"/>
  <c r="W323" i="1"/>
  <c r="V323" i="1"/>
  <c r="U323" i="1"/>
  <c r="T323" i="1"/>
  <c r="S323" i="1"/>
  <c r="R323" i="1"/>
  <c r="Q323" i="1"/>
  <c r="P323" i="1"/>
  <c r="Y322" i="1"/>
  <c r="W322" i="1"/>
  <c r="V322" i="1"/>
  <c r="U322" i="1"/>
  <c r="T322" i="1"/>
  <c r="S322" i="1"/>
  <c r="R322" i="1"/>
  <c r="Q322" i="1"/>
  <c r="P322" i="1"/>
  <c r="Y321" i="1"/>
  <c r="W321" i="1"/>
  <c r="V321" i="1"/>
  <c r="U321" i="1"/>
  <c r="T321" i="1"/>
  <c r="S321" i="1"/>
  <c r="R321" i="1"/>
  <c r="Q321" i="1"/>
  <c r="P321" i="1"/>
  <c r="Y320" i="1"/>
  <c r="W320" i="1"/>
  <c r="V320" i="1"/>
  <c r="U320" i="1"/>
  <c r="T320" i="1"/>
  <c r="S320" i="1"/>
  <c r="R320" i="1"/>
  <c r="Q320" i="1"/>
  <c r="P320" i="1"/>
  <c r="Y319" i="1"/>
  <c r="W319" i="1"/>
  <c r="V319" i="1"/>
  <c r="U319" i="1"/>
  <c r="T319" i="1"/>
  <c r="S319" i="1"/>
  <c r="R319" i="1"/>
  <c r="Q319" i="1"/>
  <c r="P319" i="1"/>
  <c r="Y318" i="1"/>
  <c r="W318" i="1"/>
  <c r="V318" i="1"/>
  <c r="U318" i="1"/>
  <c r="T318" i="1"/>
  <c r="S318" i="1"/>
  <c r="R318" i="1"/>
  <c r="Q318" i="1"/>
  <c r="P318" i="1"/>
  <c r="Y317" i="1"/>
  <c r="W317" i="1"/>
  <c r="V317" i="1"/>
  <c r="U317" i="1"/>
  <c r="T317" i="1"/>
  <c r="S317" i="1"/>
  <c r="R317" i="1"/>
  <c r="Q317" i="1"/>
  <c r="P317" i="1"/>
  <c r="Y316" i="1"/>
  <c r="W316" i="1"/>
  <c r="V316" i="1"/>
  <c r="U316" i="1"/>
  <c r="T316" i="1"/>
  <c r="S316" i="1"/>
  <c r="R316" i="1"/>
  <c r="Q316" i="1"/>
  <c r="P316" i="1"/>
  <c r="Y315" i="1"/>
  <c r="W315" i="1"/>
  <c r="V315" i="1"/>
  <c r="U315" i="1"/>
  <c r="T315" i="1"/>
  <c r="S315" i="1"/>
  <c r="R315" i="1"/>
  <c r="Q315" i="1"/>
  <c r="P315" i="1"/>
  <c r="Y314" i="1"/>
  <c r="W314" i="1"/>
  <c r="V314" i="1"/>
  <c r="U314" i="1"/>
  <c r="T314" i="1"/>
  <c r="S314" i="1"/>
  <c r="R314" i="1"/>
  <c r="Q314" i="1"/>
  <c r="P314" i="1"/>
  <c r="Y313" i="1"/>
  <c r="W313" i="1"/>
  <c r="V313" i="1"/>
  <c r="U313" i="1"/>
  <c r="T313" i="1"/>
  <c r="S313" i="1"/>
  <c r="R313" i="1"/>
  <c r="Q313" i="1"/>
  <c r="P313" i="1"/>
  <c r="Y312" i="1"/>
  <c r="W312" i="1"/>
  <c r="V312" i="1"/>
  <c r="U312" i="1"/>
  <c r="T312" i="1"/>
  <c r="S312" i="1"/>
  <c r="R312" i="1"/>
  <c r="Q312" i="1"/>
  <c r="P312" i="1"/>
  <c r="Y311" i="1"/>
  <c r="W311" i="1"/>
  <c r="V311" i="1"/>
  <c r="U311" i="1"/>
  <c r="T311" i="1"/>
  <c r="S311" i="1"/>
  <c r="R311" i="1"/>
  <c r="Q311" i="1"/>
  <c r="P311" i="1"/>
  <c r="Y310" i="1"/>
  <c r="W310" i="1"/>
  <c r="V310" i="1"/>
  <c r="U310" i="1"/>
  <c r="T310" i="1"/>
  <c r="S310" i="1"/>
  <c r="R310" i="1"/>
  <c r="Q310" i="1"/>
  <c r="P310" i="1"/>
  <c r="Y309" i="1"/>
  <c r="W309" i="1"/>
  <c r="V309" i="1"/>
  <c r="U309" i="1"/>
  <c r="T309" i="1"/>
  <c r="S309" i="1"/>
  <c r="R309" i="1"/>
  <c r="Q309" i="1"/>
  <c r="P309" i="1"/>
  <c r="Y308" i="1"/>
  <c r="W308" i="1"/>
  <c r="V308" i="1"/>
  <c r="U308" i="1"/>
  <c r="T308" i="1"/>
  <c r="S308" i="1"/>
  <c r="R308" i="1"/>
  <c r="Q308" i="1"/>
  <c r="P308" i="1"/>
  <c r="Y307" i="1"/>
  <c r="W307" i="1"/>
  <c r="V307" i="1"/>
  <c r="U307" i="1"/>
  <c r="T307" i="1"/>
  <c r="S307" i="1"/>
  <c r="R307" i="1"/>
  <c r="Q307" i="1"/>
  <c r="P307" i="1"/>
  <c r="Y306" i="1"/>
  <c r="W306" i="1"/>
  <c r="V306" i="1"/>
  <c r="U306" i="1"/>
  <c r="T306" i="1"/>
  <c r="S306" i="1"/>
  <c r="R306" i="1"/>
  <c r="Q306" i="1"/>
  <c r="P306" i="1"/>
  <c r="Y305" i="1"/>
  <c r="W305" i="1"/>
  <c r="V305" i="1"/>
  <c r="U305" i="1"/>
  <c r="T305" i="1"/>
  <c r="S305" i="1"/>
  <c r="R305" i="1"/>
  <c r="Q305" i="1"/>
  <c r="P305" i="1"/>
  <c r="Y304" i="1"/>
  <c r="W304" i="1"/>
  <c r="V304" i="1"/>
  <c r="U304" i="1"/>
  <c r="T304" i="1"/>
  <c r="S304" i="1"/>
  <c r="R304" i="1"/>
  <c r="Q304" i="1"/>
  <c r="P304" i="1"/>
  <c r="Y303" i="1"/>
  <c r="W303" i="1"/>
  <c r="V303" i="1"/>
  <c r="U303" i="1"/>
  <c r="T303" i="1"/>
  <c r="S303" i="1"/>
  <c r="R303" i="1"/>
  <c r="Q303" i="1"/>
  <c r="P303" i="1"/>
  <c r="Y302" i="1"/>
  <c r="W302" i="1"/>
  <c r="V302" i="1"/>
  <c r="U302" i="1"/>
  <c r="T302" i="1"/>
  <c r="S302" i="1"/>
  <c r="R302" i="1"/>
  <c r="Q302" i="1"/>
  <c r="P302" i="1"/>
  <c r="Y301" i="1"/>
  <c r="W301" i="1"/>
  <c r="V301" i="1"/>
  <c r="U301" i="1"/>
  <c r="T301" i="1"/>
  <c r="S301" i="1"/>
  <c r="R301" i="1"/>
  <c r="Q301" i="1"/>
  <c r="P301" i="1"/>
  <c r="Y300" i="1"/>
  <c r="W300" i="1"/>
  <c r="V300" i="1"/>
  <c r="U300" i="1"/>
  <c r="T300" i="1"/>
  <c r="S300" i="1"/>
  <c r="R300" i="1"/>
  <c r="Q300" i="1"/>
  <c r="P300" i="1"/>
  <c r="Y299" i="1"/>
  <c r="W299" i="1"/>
  <c r="V299" i="1"/>
  <c r="U299" i="1"/>
  <c r="T299" i="1"/>
  <c r="S299" i="1"/>
  <c r="R299" i="1"/>
  <c r="Q299" i="1"/>
  <c r="P299" i="1"/>
  <c r="Y298" i="1"/>
  <c r="W298" i="1"/>
  <c r="V298" i="1"/>
  <c r="U298" i="1"/>
  <c r="T298" i="1"/>
  <c r="S298" i="1"/>
  <c r="R298" i="1"/>
  <c r="Q298" i="1"/>
  <c r="P298" i="1"/>
  <c r="Y297" i="1"/>
  <c r="W297" i="1"/>
  <c r="V297" i="1"/>
  <c r="U297" i="1"/>
  <c r="T297" i="1"/>
  <c r="S297" i="1"/>
  <c r="R297" i="1"/>
  <c r="Q297" i="1"/>
  <c r="P297" i="1"/>
  <c r="Y296" i="1"/>
  <c r="W296" i="1"/>
  <c r="V296" i="1"/>
  <c r="U296" i="1"/>
  <c r="T296" i="1"/>
  <c r="S296" i="1"/>
  <c r="R296" i="1"/>
  <c r="Q296" i="1"/>
  <c r="P296" i="1"/>
  <c r="Y295" i="1"/>
  <c r="W295" i="1"/>
  <c r="V295" i="1"/>
  <c r="U295" i="1"/>
  <c r="T295" i="1"/>
  <c r="S295" i="1"/>
  <c r="R295" i="1"/>
  <c r="Q295" i="1"/>
  <c r="P295" i="1"/>
  <c r="Y294" i="1"/>
  <c r="W294" i="1"/>
  <c r="V294" i="1"/>
  <c r="U294" i="1"/>
  <c r="T294" i="1"/>
  <c r="S294" i="1"/>
  <c r="R294" i="1"/>
  <c r="Q294" i="1"/>
  <c r="P294" i="1"/>
  <c r="Y293" i="1"/>
  <c r="W293" i="1"/>
  <c r="V293" i="1"/>
  <c r="U293" i="1"/>
  <c r="T293" i="1"/>
  <c r="S293" i="1"/>
  <c r="R293" i="1"/>
  <c r="Q293" i="1"/>
  <c r="P293" i="1"/>
  <c r="Y292" i="1"/>
  <c r="W292" i="1"/>
  <c r="V292" i="1"/>
  <c r="U292" i="1"/>
  <c r="T292" i="1"/>
  <c r="S292" i="1"/>
  <c r="R292" i="1"/>
  <c r="Q292" i="1"/>
  <c r="P292" i="1"/>
  <c r="Y291" i="1"/>
  <c r="W291" i="1"/>
  <c r="V291" i="1"/>
  <c r="U291" i="1"/>
  <c r="T291" i="1"/>
  <c r="S291" i="1"/>
  <c r="R291" i="1"/>
  <c r="Q291" i="1"/>
  <c r="P291" i="1"/>
  <c r="Y290" i="1"/>
  <c r="W290" i="1"/>
  <c r="V290" i="1"/>
  <c r="U290" i="1"/>
  <c r="T290" i="1"/>
  <c r="S290" i="1"/>
  <c r="R290" i="1"/>
  <c r="Q290" i="1"/>
  <c r="P290" i="1"/>
  <c r="Y289" i="1"/>
  <c r="W289" i="1"/>
  <c r="V289" i="1"/>
  <c r="U289" i="1"/>
  <c r="T289" i="1"/>
  <c r="S289" i="1"/>
  <c r="R289" i="1"/>
  <c r="Q289" i="1"/>
  <c r="P289" i="1"/>
  <c r="Y288" i="1"/>
  <c r="W288" i="1"/>
  <c r="V288" i="1"/>
  <c r="U288" i="1"/>
  <c r="T288" i="1"/>
  <c r="S288" i="1"/>
  <c r="R288" i="1"/>
  <c r="Q288" i="1"/>
  <c r="P288" i="1"/>
  <c r="Y287" i="1"/>
  <c r="W287" i="1"/>
  <c r="V287" i="1"/>
  <c r="U287" i="1"/>
  <c r="T287" i="1"/>
  <c r="S287" i="1"/>
  <c r="R287" i="1"/>
  <c r="Q287" i="1"/>
  <c r="P287" i="1"/>
  <c r="Y286" i="1"/>
  <c r="W286" i="1"/>
  <c r="V286" i="1"/>
  <c r="U286" i="1"/>
  <c r="T286" i="1"/>
  <c r="S286" i="1"/>
  <c r="R286" i="1"/>
  <c r="Q286" i="1"/>
  <c r="P286" i="1"/>
  <c r="Y285" i="1"/>
  <c r="W285" i="1"/>
  <c r="V285" i="1"/>
  <c r="U285" i="1"/>
  <c r="T285" i="1"/>
  <c r="S285" i="1"/>
  <c r="R285" i="1"/>
  <c r="Q285" i="1"/>
  <c r="P285" i="1"/>
  <c r="Y284" i="1"/>
  <c r="W284" i="1"/>
  <c r="V284" i="1"/>
  <c r="U284" i="1"/>
  <c r="T284" i="1"/>
  <c r="S284" i="1"/>
  <c r="R284" i="1"/>
  <c r="Q284" i="1"/>
  <c r="P284" i="1"/>
  <c r="Y283" i="1"/>
  <c r="W283" i="1"/>
  <c r="V283" i="1"/>
  <c r="U283" i="1"/>
  <c r="T283" i="1"/>
  <c r="S283" i="1"/>
  <c r="R283" i="1"/>
  <c r="Q283" i="1"/>
  <c r="P283" i="1"/>
  <c r="Y282" i="1"/>
  <c r="W282" i="1"/>
  <c r="V282" i="1"/>
  <c r="U282" i="1"/>
  <c r="T282" i="1"/>
  <c r="S282" i="1"/>
  <c r="R282" i="1"/>
  <c r="Q282" i="1"/>
  <c r="P282" i="1"/>
  <c r="Y281" i="1"/>
  <c r="W281" i="1"/>
  <c r="V281" i="1"/>
  <c r="U281" i="1"/>
  <c r="T281" i="1"/>
  <c r="S281" i="1"/>
  <c r="R281" i="1"/>
  <c r="Q281" i="1"/>
  <c r="P281" i="1"/>
  <c r="Y280" i="1"/>
  <c r="W280" i="1"/>
  <c r="V280" i="1"/>
  <c r="U280" i="1"/>
  <c r="T280" i="1"/>
  <c r="S280" i="1"/>
  <c r="R280" i="1"/>
  <c r="Q280" i="1"/>
  <c r="P280" i="1"/>
  <c r="Y279" i="1"/>
  <c r="W279" i="1"/>
  <c r="V279" i="1"/>
  <c r="U279" i="1"/>
  <c r="T279" i="1"/>
  <c r="S279" i="1"/>
  <c r="R279" i="1"/>
  <c r="Q279" i="1"/>
  <c r="P279" i="1"/>
  <c r="Y278" i="1"/>
  <c r="W278" i="1"/>
  <c r="V278" i="1"/>
  <c r="U278" i="1"/>
  <c r="T278" i="1"/>
  <c r="S278" i="1"/>
  <c r="R278" i="1"/>
  <c r="Q278" i="1"/>
  <c r="P278" i="1"/>
  <c r="Y277" i="1"/>
  <c r="W277" i="1"/>
  <c r="V277" i="1"/>
  <c r="U277" i="1"/>
  <c r="T277" i="1"/>
  <c r="S277" i="1"/>
  <c r="R277" i="1"/>
  <c r="Q277" i="1"/>
  <c r="P277" i="1"/>
  <c r="Y276" i="1"/>
  <c r="W276" i="1"/>
  <c r="V276" i="1"/>
  <c r="U276" i="1"/>
  <c r="T276" i="1"/>
  <c r="S276" i="1"/>
  <c r="R276" i="1"/>
  <c r="Q276" i="1"/>
  <c r="P276" i="1"/>
  <c r="Y275" i="1"/>
  <c r="W275" i="1"/>
  <c r="V275" i="1"/>
  <c r="U275" i="1"/>
  <c r="T275" i="1"/>
  <c r="S275" i="1"/>
  <c r="R275" i="1"/>
  <c r="Q275" i="1"/>
  <c r="P275" i="1"/>
  <c r="Y274" i="1"/>
  <c r="W274" i="1"/>
  <c r="V274" i="1"/>
  <c r="U274" i="1"/>
  <c r="T274" i="1"/>
  <c r="S274" i="1"/>
  <c r="R274" i="1"/>
  <c r="Q274" i="1"/>
  <c r="P274" i="1"/>
  <c r="Y273" i="1"/>
  <c r="W273" i="1"/>
  <c r="V273" i="1"/>
  <c r="U273" i="1"/>
  <c r="T273" i="1"/>
  <c r="S273" i="1"/>
  <c r="R273" i="1"/>
  <c r="Q273" i="1"/>
  <c r="P273" i="1"/>
  <c r="Y272" i="1"/>
  <c r="W272" i="1"/>
  <c r="V272" i="1"/>
  <c r="U272" i="1"/>
  <c r="T272" i="1"/>
  <c r="S272" i="1"/>
  <c r="R272" i="1"/>
  <c r="Q272" i="1"/>
  <c r="P272" i="1"/>
  <c r="Y271" i="1"/>
  <c r="W271" i="1"/>
  <c r="V271" i="1"/>
  <c r="U271" i="1"/>
  <c r="T271" i="1"/>
  <c r="S271" i="1"/>
  <c r="R271" i="1"/>
  <c r="Q271" i="1"/>
  <c r="P271" i="1"/>
  <c r="Y270" i="1"/>
  <c r="W270" i="1"/>
  <c r="V270" i="1"/>
  <c r="U270" i="1"/>
  <c r="T270" i="1"/>
  <c r="S270" i="1"/>
  <c r="R270" i="1"/>
  <c r="Q270" i="1"/>
  <c r="P270" i="1"/>
  <c r="Y269" i="1"/>
  <c r="W269" i="1"/>
  <c r="V269" i="1"/>
  <c r="U269" i="1"/>
  <c r="T269" i="1"/>
  <c r="S269" i="1"/>
  <c r="R269" i="1"/>
  <c r="Q269" i="1"/>
  <c r="P269" i="1"/>
  <c r="Y268" i="1"/>
  <c r="W268" i="1"/>
  <c r="V268" i="1"/>
  <c r="U268" i="1"/>
  <c r="T268" i="1"/>
  <c r="S268" i="1"/>
  <c r="R268" i="1"/>
  <c r="Q268" i="1"/>
  <c r="P268" i="1"/>
  <c r="Y267" i="1"/>
  <c r="W267" i="1"/>
  <c r="V267" i="1"/>
  <c r="U267" i="1"/>
  <c r="T267" i="1"/>
  <c r="S267" i="1"/>
  <c r="R267" i="1"/>
  <c r="Q267" i="1"/>
  <c r="P267" i="1"/>
  <c r="Y266" i="1"/>
  <c r="W266" i="1"/>
  <c r="V266" i="1"/>
  <c r="U266" i="1"/>
  <c r="T266" i="1"/>
  <c r="S266" i="1"/>
  <c r="R266" i="1"/>
  <c r="Q266" i="1"/>
  <c r="P266" i="1"/>
  <c r="Y265" i="1"/>
  <c r="W265" i="1"/>
  <c r="V265" i="1"/>
  <c r="U265" i="1"/>
  <c r="T265" i="1"/>
  <c r="S265" i="1"/>
  <c r="R265" i="1"/>
  <c r="Q265" i="1"/>
  <c r="P265" i="1"/>
  <c r="Y264" i="1"/>
  <c r="W264" i="1"/>
  <c r="V264" i="1"/>
  <c r="U264" i="1"/>
  <c r="T264" i="1"/>
  <c r="S264" i="1"/>
  <c r="R264" i="1"/>
  <c r="Q264" i="1"/>
  <c r="P264" i="1"/>
  <c r="Y263" i="1"/>
  <c r="W263" i="1"/>
  <c r="V263" i="1"/>
  <c r="U263" i="1"/>
  <c r="T263" i="1"/>
  <c r="S263" i="1"/>
  <c r="R263" i="1"/>
  <c r="Q263" i="1"/>
  <c r="P263" i="1"/>
  <c r="Y262" i="1"/>
  <c r="W262" i="1"/>
  <c r="V262" i="1"/>
  <c r="U262" i="1"/>
  <c r="T262" i="1"/>
  <c r="S262" i="1"/>
  <c r="R262" i="1"/>
  <c r="Q262" i="1"/>
  <c r="P262" i="1"/>
  <c r="Y261" i="1"/>
  <c r="W261" i="1"/>
  <c r="V261" i="1"/>
  <c r="U261" i="1"/>
  <c r="T261" i="1"/>
  <c r="S261" i="1"/>
  <c r="R261" i="1"/>
  <c r="Q261" i="1"/>
  <c r="P261" i="1"/>
  <c r="Y260" i="1"/>
  <c r="W260" i="1"/>
  <c r="V260" i="1"/>
  <c r="U260" i="1"/>
  <c r="T260" i="1"/>
  <c r="S260" i="1"/>
  <c r="R260" i="1"/>
  <c r="Q260" i="1"/>
  <c r="P260" i="1"/>
  <c r="Y259" i="1"/>
  <c r="W259" i="1"/>
  <c r="V259" i="1"/>
  <c r="U259" i="1"/>
  <c r="T259" i="1"/>
  <c r="S259" i="1"/>
  <c r="R259" i="1"/>
  <c r="Q259" i="1"/>
  <c r="P259" i="1"/>
  <c r="Y258" i="1"/>
  <c r="W258" i="1"/>
  <c r="V258" i="1"/>
  <c r="U258" i="1"/>
  <c r="T258" i="1"/>
  <c r="S258" i="1"/>
  <c r="R258" i="1"/>
  <c r="Q258" i="1"/>
  <c r="P258" i="1"/>
  <c r="Y257" i="1"/>
  <c r="W257" i="1"/>
  <c r="V257" i="1"/>
  <c r="U257" i="1"/>
  <c r="T257" i="1"/>
  <c r="S257" i="1"/>
  <c r="R257" i="1"/>
  <c r="Q257" i="1"/>
  <c r="P257" i="1"/>
  <c r="Y256" i="1"/>
  <c r="W256" i="1"/>
  <c r="V256" i="1"/>
  <c r="U256" i="1"/>
  <c r="T256" i="1"/>
  <c r="S256" i="1"/>
  <c r="R256" i="1"/>
  <c r="Q256" i="1"/>
  <c r="P256" i="1"/>
  <c r="Y255" i="1"/>
  <c r="W255" i="1"/>
  <c r="V255" i="1"/>
  <c r="U255" i="1"/>
  <c r="T255" i="1"/>
  <c r="S255" i="1"/>
  <c r="R255" i="1"/>
  <c r="Q255" i="1"/>
  <c r="P255" i="1"/>
  <c r="Y254" i="1"/>
  <c r="W254" i="1"/>
  <c r="V254" i="1"/>
  <c r="U254" i="1"/>
  <c r="T254" i="1"/>
  <c r="S254" i="1"/>
  <c r="R254" i="1"/>
  <c r="Q254" i="1"/>
  <c r="P254" i="1"/>
  <c r="Y253" i="1"/>
  <c r="W253" i="1"/>
  <c r="V253" i="1"/>
  <c r="U253" i="1"/>
  <c r="T253" i="1"/>
  <c r="S253" i="1"/>
  <c r="R253" i="1"/>
  <c r="Q253" i="1"/>
  <c r="P253" i="1"/>
  <c r="Y252" i="1"/>
  <c r="W252" i="1"/>
  <c r="V252" i="1"/>
  <c r="U252" i="1"/>
  <c r="T252" i="1"/>
  <c r="S252" i="1"/>
  <c r="R252" i="1"/>
  <c r="Q252" i="1"/>
  <c r="P252" i="1"/>
  <c r="Y251" i="1"/>
  <c r="W251" i="1"/>
  <c r="V251" i="1"/>
  <c r="U251" i="1"/>
  <c r="T251" i="1"/>
  <c r="S251" i="1"/>
  <c r="R251" i="1"/>
  <c r="Q251" i="1"/>
  <c r="P251" i="1"/>
  <c r="Y250" i="1"/>
  <c r="W250" i="1"/>
  <c r="V250" i="1"/>
  <c r="U250" i="1"/>
  <c r="T250" i="1"/>
  <c r="S250" i="1"/>
  <c r="R250" i="1"/>
  <c r="Q250" i="1"/>
  <c r="P250" i="1"/>
  <c r="Y249" i="1"/>
  <c r="W249" i="1"/>
  <c r="V249" i="1"/>
  <c r="U249" i="1"/>
  <c r="T249" i="1"/>
  <c r="S249" i="1"/>
  <c r="R249" i="1"/>
  <c r="Q249" i="1"/>
  <c r="P249" i="1"/>
  <c r="Y248" i="1"/>
  <c r="W248" i="1"/>
  <c r="V248" i="1"/>
  <c r="U248" i="1"/>
  <c r="T248" i="1"/>
  <c r="S248" i="1"/>
  <c r="R248" i="1"/>
  <c r="Q248" i="1"/>
  <c r="P248" i="1"/>
  <c r="Y247" i="1"/>
  <c r="W247" i="1"/>
  <c r="V247" i="1"/>
  <c r="U247" i="1"/>
  <c r="T247" i="1"/>
  <c r="S247" i="1"/>
  <c r="R247" i="1"/>
  <c r="Q247" i="1"/>
  <c r="P247" i="1"/>
  <c r="Y246" i="1"/>
  <c r="W246" i="1"/>
  <c r="V246" i="1"/>
  <c r="U246" i="1"/>
  <c r="T246" i="1"/>
  <c r="S246" i="1"/>
  <c r="R246" i="1"/>
  <c r="Q246" i="1"/>
  <c r="P246" i="1"/>
  <c r="Y245" i="1"/>
  <c r="W245" i="1"/>
  <c r="V245" i="1"/>
  <c r="U245" i="1"/>
  <c r="T245" i="1"/>
  <c r="S245" i="1"/>
  <c r="R245" i="1"/>
  <c r="Q245" i="1"/>
  <c r="P245" i="1"/>
  <c r="Y244" i="1"/>
  <c r="W244" i="1"/>
  <c r="V244" i="1"/>
  <c r="U244" i="1"/>
  <c r="T244" i="1"/>
  <c r="S244" i="1"/>
  <c r="R244" i="1"/>
  <c r="Q244" i="1"/>
  <c r="P244" i="1"/>
  <c r="Y243" i="1"/>
  <c r="W243" i="1"/>
  <c r="V243" i="1"/>
  <c r="U243" i="1"/>
  <c r="T243" i="1"/>
  <c r="S243" i="1"/>
  <c r="R243" i="1"/>
  <c r="Q243" i="1"/>
  <c r="P243" i="1"/>
  <c r="Y242" i="1"/>
  <c r="W242" i="1"/>
  <c r="V242" i="1"/>
  <c r="U242" i="1"/>
  <c r="T242" i="1"/>
  <c r="S242" i="1"/>
  <c r="R242" i="1"/>
  <c r="Q242" i="1"/>
  <c r="P242" i="1"/>
  <c r="Y241" i="1"/>
  <c r="W241" i="1"/>
  <c r="V241" i="1"/>
  <c r="U241" i="1"/>
  <c r="T241" i="1"/>
  <c r="S241" i="1"/>
  <c r="R241" i="1"/>
  <c r="Q241" i="1"/>
  <c r="P241" i="1"/>
  <c r="Y240" i="1"/>
  <c r="W240" i="1"/>
  <c r="V240" i="1"/>
  <c r="U240" i="1"/>
  <c r="T240" i="1"/>
  <c r="S240" i="1"/>
  <c r="R240" i="1"/>
  <c r="Q240" i="1"/>
  <c r="P240" i="1"/>
  <c r="Y239" i="1"/>
  <c r="W239" i="1"/>
  <c r="V239" i="1"/>
  <c r="U239" i="1"/>
  <c r="T239" i="1"/>
  <c r="S239" i="1"/>
  <c r="R239" i="1"/>
  <c r="Q239" i="1"/>
  <c r="P239" i="1"/>
  <c r="Y238" i="1"/>
  <c r="W238" i="1"/>
  <c r="V238" i="1"/>
  <c r="U238" i="1"/>
  <c r="T238" i="1"/>
  <c r="S238" i="1"/>
  <c r="R238" i="1"/>
  <c r="Q238" i="1"/>
  <c r="P238" i="1"/>
  <c r="Y237" i="1"/>
  <c r="W237" i="1"/>
  <c r="V237" i="1"/>
  <c r="U237" i="1"/>
  <c r="T237" i="1"/>
  <c r="S237" i="1"/>
  <c r="R237" i="1"/>
  <c r="Q237" i="1"/>
  <c r="P237" i="1"/>
  <c r="Y236" i="1"/>
  <c r="W236" i="1"/>
  <c r="V236" i="1"/>
  <c r="U236" i="1"/>
  <c r="T236" i="1"/>
  <c r="S236" i="1"/>
  <c r="R236" i="1"/>
  <c r="Q236" i="1"/>
  <c r="P236" i="1"/>
  <c r="Y235" i="1"/>
  <c r="W235" i="1"/>
  <c r="V235" i="1"/>
  <c r="U235" i="1"/>
  <c r="T235" i="1"/>
  <c r="S235" i="1"/>
  <c r="R235" i="1"/>
  <c r="Q235" i="1"/>
  <c r="P235" i="1"/>
  <c r="Y234" i="1"/>
  <c r="W234" i="1"/>
  <c r="V234" i="1"/>
  <c r="U234" i="1"/>
  <c r="T234" i="1"/>
  <c r="S234" i="1"/>
  <c r="R234" i="1"/>
  <c r="Q234" i="1"/>
  <c r="P234" i="1"/>
  <c r="Y233" i="1"/>
  <c r="W233" i="1"/>
  <c r="V233" i="1"/>
  <c r="U233" i="1"/>
  <c r="T233" i="1"/>
  <c r="S233" i="1"/>
  <c r="R233" i="1"/>
  <c r="Q233" i="1"/>
  <c r="P233" i="1"/>
  <c r="Y232" i="1"/>
  <c r="W232" i="1"/>
  <c r="V232" i="1"/>
  <c r="U232" i="1"/>
  <c r="T232" i="1"/>
  <c r="S232" i="1"/>
  <c r="R232" i="1"/>
  <c r="Q232" i="1"/>
  <c r="P232" i="1"/>
  <c r="Y231" i="1"/>
  <c r="W231" i="1"/>
  <c r="V231" i="1"/>
  <c r="U231" i="1"/>
  <c r="T231" i="1"/>
  <c r="S231" i="1"/>
  <c r="R231" i="1"/>
  <c r="Q231" i="1"/>
  <c r="P231" i="1"/>
  <c r="Y230" i="1"/>
  <c r="W230" i="1"/>
  <c r="V230" i="1"/>
  <c r="U230" i="1"/>
  <c r="T230" i="1"/>
  <c r="S230" i="1"/>
  <c r="R230" i="1"/>
  <c r="Q230" i="1"/>
  <c r="P230" i="1"/>
  <c r="Y229" i="1"/>
  <c r="W229" i="1"/>
  <c r="V229" i="1"/>
  <c r="U229" i="1"/>
  <c r="T229" i="1"/>
  <c r="S229" i="1"/>
  <c r="R229" i="1"/>
  <c r="Q229" i="1"/>
  <c r="P229" i="1"/>
  <c r="Y228" i="1"/>
  <c r="W228" i="1"/>
  <c r="V228" i="1"/>
  <c r="U228" i="1"/>
  <c r="T228" i="1"/>
  <c r="S228" i="1"/>
  <c r="R228" i="1"/>
  <c r="Q228" i="1"/>
  <c r="P228" i="1"/>
  <c r="Y227" i="1"/>
  <c r="W227" i="1"/>
  <c r="V227" i="1"/>
  <c r="U227" i="1"/>
  <c r="T227" i="1"/>
  <c r="S227" i="1"/>
  <c r="R227" i="1"/>
  <c r="Q227" i="1"/>
  <c r="P227" i="1"/>
  <c r="Y226" i="1"/>
  <c r="W226" i="1"/>
  <c r="V226" i="1"/>
  <c r="U226" i="1"/>
  <c r="T226" i="1"/>
  <c r="S226" i="1"/>
  <c r="R226" i="1"/>
  <c r="Q226" i="1"/>
  <c r="P226" i="1"/>
  <c r="Y225" i="1"/>
  <c r="W225" i="1"/>
  <c r="V225" i="1"/>
  <c r="U225" i="1"/>
  <c r="T225" i="1"/>
  <c r="S225" i="1"/>
  <c r="R225" i="1"/>
  <c r="Q225" i="1"/>
  <c r="P225" i="1"/>
  <c r="Y224" i="1"/>
  <c r="W224" i="1"/>
  <c r="V224" i="1"/>
  <c r="U224" i="1"/>
  <c r="T224" i="1"/>
  <c r="S224" i="1"/>
  <c r="R224" i="1"/>
  <c r="Q224" i="1"/>
  <c r="P224" i="1"/>
  <c r="Y223" i="1"/>
  <c r="W223" i="1"/>
  <c r="V223" i="1"/>
  <c r="U223" i="1"/>
  <c r="T223" i="1"/>
  <c r="S223" i="1"/>
  <c r="R223" i="1"/>
  <c r="Q223" i="1"/>
  <c r="P223" i="1"/>
  <c r="Y222" i="1"/>
  <c r="W222" i="1"/>
  <c r="V222" i="1"/>
  <c r="U222" i="1"/>
  <c r="T222" i="1"/>
  <c r="S222" i="1"/>
  <c r="R222" i="1"/>
  <c r="Q222" i="1"/>
  <c r="P222" i="1"/>
  <c r="Y221" i="1"/>
  <c r="W221" i="1"/>
  <c r="V221" i="1"/>
  <c r="U221" i="1"/>
  <c r="T221" i="1"/>
  <c r="S221" i="1"/>
  <c r="R221" i="1"/>
  <c r="Q221" i="1"/>
  <c r="P221" i="1"/>
  <c r="Y220" i="1"/>
  <c r="W220" i="1"/>
  <c r="V220" i="1"/>
  <c r="U220" i="1"/>
  <c r="T220" i="1"/>
  <c r="S220" i="1"/>
  <c r="R220" i="1"/>
  <c r="Q220" i="1"/>
  <c r="P220" i="1"/>
  <c r="Y219" i="1"/>
  <c r="W219" i="1"/>
  <c r="V219" i="1"/>
  <c r="U219" i="1"/>
  <c r="T219" i="1"/>
  <c r="S219" i="1"/>
  <c r="R219" i="1"/>
  <c r="Q219" i="1"/>
  <c r="P219" i="1"/>
  <c r="Y218" i="1"/>
  <c r="W218" i="1"/>
  <c r="V218" i="1"/>
  <c r="U218" i="1"/>
  <c r="T218" i="1"/>
  <c r="S218" i="1"/>
  <c r="R218" i="1"/>
  <c r="Q218" i="1"/>
  <c r="P218" i="1"/>
  <c r="Y217" i="1"/>
  <c r="W217" i="1"/>
  <c r="V217" i="1"/>
  <c r="U217" i="1"/>
  <c r="T217" i="1"/>
  <c r="S217" i="1"/>
  <c r="R217" i="1"/>
  <c r="Q217" i="1"/>
  <c r="P217" i="1"/>
  <c r="Y216" i="1"/>
  <c r="W216" i="1"/>
  <c r="V216" i="1"/>
  <c r="U216" i="1"/>
  <c r="T216" i="1"/>
  <c r="S216" i="1"/>
  <c r="R216" i="1"/>
  <c r="Q216" i="1"/>
  <c r="P216" i="1"/>
  <c r="Y215" i="1"/>
  <c r="W215" i="1"/>
  <c r="V215" i="1"/>
  <c r="U215" i="1"/>
  <c r="T215" i="1"/>
  <c r="S215" i="1"/>
  <c r="R215" i="1"/>
  <c r="Q215" i="1"/>
  <c r="P215" i="1"/>
  <c r="Y214" i="1"/>
  <c r="W214" i="1"/>
  <c r="V214" i="1"/>
  <c r="U214" i="1"/>
  <c r="T214" i="1"/>
  <c r="S214" i="1"/>
  <c r="R214" i="1"/>
  <c r="Q214" i="1"/>
  <c r="P214" i="1"/>
  <c r="Y213" i="1"/>
  <c r="W213" i="1"/>
  <c r="V213" i="1"/>
  <c r="U213" i="1"/>
  <c r="T213" i="1"/>
  <c r="S213" i="1"/>
  <c r="R213" i="1"/>
  <c r="Q213" i="1"/>
  <c r="P213" i="1"/>
  <c r="Y212" i="1"/>
  <c r="W212" i="1"/>
  <c r="V212" i="1"/>
  <c r="U212" i="1"/>
  <c r="T212" i="1"/>
  <c r="S212" i="1"/>
  <c r="R212" i="1"/>
  <c r="Q212" i="1"/>
  <c r="P212" i="1"/>
  <c r="Y211" i="1"/>
  <c r="W211" i="1"/>
  <c r="V211" i="1"/>
  <c r="U211" i="1"/>
  <c r="T211" i="1"/>
  <c r="S211" i="1"/>
  <c r="R211" i="1"/>
  <c r="Q211" i="1"/>
  <c r="P211" i="1"/>
  <c r="Y210" i="1"/>
  <c r="W210" i="1"/>
  <c r="V210" i="1"/>
  <c r="U210" i="1"/>
  <c r="T210" i="1"/>
  <c r="S210" i="1"/>
  <c r="R210" i="1"/>
  <c r="Q210" i="1"/>
  <c r="P210" i="1"/>
  <c r="Y209" i="1"/>
  <c r="W209" i="1"/>
  <c r="V209" i="1"/>
  <c r="U209" i="1"/>
  <c r="T209" i="1"/>
  <c r="S209" i="1"/>
  <c r="R209" i="1"/>
  <c r="Q209" i="1"/>
  <c r="P209" i="1"/>
  <c r="Y208" i="1"/>
  <c r="W208" i="1"/>
  <c r="V208" i="1"/>
  <c r="U208" i="1"/>
  <c r="T208" i="1"/>
  <c r="S208" i="1"/>
  <c r="R208" i="1"/>
  <c r="Q208" i="1"/>
  <c r="P208" i="1"/>
  <c r="Y207" i="1"/>
  <c r="W207" i="1"/>
  <c r="V207" i="1"/>
  <c r="U207" i="1"/>
  <c r="T207" i="1"/>
  <c r="S207" i="1"/>
  <c r="R207" i="1"/>
  <c r="Q207" i="1"/>
  <c r="P207" i="1"/>
  <c r="Y206" i="1"/>
  <c r="W206" i="1"/>
  <c r="V206" i="1"/>
  <c r="U206" i="1"/>
  <c r="T206" i="1"/>
  <c r="S206" i="1"/>
  <c r="R206" i="1"/>
  <c r="Q206" i="1"/>
  <c r="P206" i="1"/>
  <c r="Y205" i="1"/>
  <c r="W205" i="1"/>
  <c r="V205" i="1"/>
  <c r="U205" i="1"/>
  <c r="T205" i="1"/>
  <c r="S205" i="1"/>
  <c r="R205" i="1"/>
  <c r="Q205" i="1"/>
  <c r="P205" i="1"/>
  <c r="Y204" i="1"/>
  <c r="W204" i="1"/>
  <c r="V204" i="1"/>
  <c r="U204" i="1"/>
  <c r="T204" i="1"/>
  <c r="S204" i="1"/>
  <c r="R204" i="1"/>
  <c r="Q204" i="1"/>
  <c r="P204" i="1"/>
  <c r="Y203" i="1"/>
  <c r="W203" i="1"/>
  <c r="V203" i="1"/>
  <c r="U203" i="1"/>
  <c r="T203" i="1"/>
  <c r="S203" i="1"/>
  <c r="R203" i="1"/>
  <c r="Q203" i="1"/>
  <c r="P203" i="1"/>
  <c r="Y202" i="1"/>
  <c r="W202" i="1"/>
  <c r="V202" i="1"/>
  <c r="U202" i="1"/>
  <c r="T202" i="1"/>
  <c r="S202" i="1"/>
  <c r="R202" i="1"/>
  <c r="Q202" i="1"/>
  <c r="P202" i="1"/>
  <c r="Y201" i="1"/>
  <c r="W201" i="1"/>
  <c r="V201" i="1"/>
  <c r="U201" i="1"/>
  <c r="T201" i="1"/>
  <c r="S201" i="1"/>
  <c r="R201" i="1"/>
  <c r="Q201" i="1"/>
  <c r="P201" i="1"/>
  <c r="Y200" i="1"/>
  <c r="W200" i="1"/>
  <c r="V200" i="1"/>
  <c r="U200" i="1"/>
  <c r="T200" i="1"/>
  <c r="S200" i="1"/>
  <c r="R200" i="1"/>
  <c r="Q200" i="1"/>
  <c r="P200" i="1"/>
  <c r="Y199" i="1"/>
  <c r="W199" i="1"/>
  <c r="V199" i="1"/>
  <c r="U199" i="1"/>
  <c r="T199" i="1"/>
  <c r="S199" i="1"/>
  <c r="R199" i="1"/>
  <c r="Q199" i="1"/>
  <c r="P199" i="1"/>
  <c r="Y198" i="1"/>
  <c r="W198" i="1"/>
  <c r="V198" i="1"/>
  <c r="U198" i="1"/>
  <c r="T198" i="1"/>
  <c r="S198" i="1"/>
  <c r="R198" i="1"/>
  <c r="Q198" i="1"/>
  <c r="P198" i="1"/>
  <c r="Y197" i="1"/>
  <c r="W197" i="1"/>
  <c r="V197" i="1"/>
  <c r="U197" i="1"/>
  <c r="T197" i="1"/>
  <c r="S197" i="1"/>
  <c r="R197" i="1"/>
  <c r="Q197" i="1"/>
  <c r="P197" i="1"/>
  <c r="Y196" i="1"/>
  <c r="W196" i="1"/>
  <c r="V196" i="1"/>
  <c r="U196" i="1"/>
  <c r="T196" i="1"/>
  <c r="S196" i="1"/>
  <c r="R196" i="1"/>
  <c r="Q196" i="1"/>
  <c r="P196" i="1"/>
  <c r="Y195" i="1"/>
  <c r="W195" i="1"/>
  <c r="V195" i="1"/>
  <c r="U195" i="1"/>
  <c r="T195" i="1"/>
  <c r="S195" i="1"/>
  <c r="R195" i="1"/>
  <c r="Q195" i="1"/>
  <c r="P195" i="1"/>
  <c r="Y194" i="1"/>
  <c r="W194" i="1"/>
  <c r="V194" i="1"/>
  <c r="U194" i="1"/>
  <c r="T194" i="1"/>
  <c r="S194" i="1"/>
  <c r="R194" i="1"/>
  <c r="Q194" i="1"/>
  <c r="P194" i="1"/>
  <c r="Y193" i="1"/>
  <c r="W193" i="1"/>
  <c r="V193" i="1"/>
  <c r="U193" i="1"/>
  <c r="T193" i="1"/>
  <c r="S193" i="1"/>
  <c r="R193" i="1"/>
  <c r="Q193" i="1"/>
  <c r="P193" i="1"/>
  <c r="Y192" i="1"/>
  <c r="W192" i="1"/>
  <c r="V192" i="1"/>
  <c r="U192" i="1"/>
  <c r="T192" i="1"/>
  <c r="S192" i="1"/>
  <c r="R192" i="1"/>
  <c r="Q192" i="1"/>
  <c r="P192" i="1"/>
  <c r="Y191" i="1"/>
  <c r="W191" i="1"/>
  <c r="V191" i="1"/>
  <c r="U191" i="1"/>
  <c r="T191" i="1"/>
  <c r="S191" i="1"/>
  <c r="R191" i="1"/>
  <c r="Q191" i="1"/>
  <c r="P191" i="1"/>
  <c r="Y190" i="1"/>
  <c r="W190" i="1"/>
  <c r="V190" i="1"/>
  <c r="U190" i="1"/>
  <c r="T190" i="1"/>
  <c r="S190" i="1"/>
  <c r="R190" i="1"/>
  <c r="Q190" i="1"/>
  <c r="P190" i="1"/>
  <c r="Y189" i="1"/>
  <c r="W189" i="1"/>
  <c r="V189" i="1"/>
  <c r="U189" i="1"/>
  <c r="T189" i="1"/>
  <c r="S189" i="1"/>
  <c r="R189" i="1"/>
  <c r="Q189" i="1"/>
  <c r="P189" i="1"/>
  <c r="Y188" i="1"/>
  <c r="W188" i="1"/>
  <c r="V188" i="1"/>
  <c r="U188" i="1"/>
  <c r="T188" i="1"/>
  <c r="S188" i="1"/>
  <c r="R188" i="1"/>
  <c r="Q188" i="1"/>
  <c r="P188" i="1"/>
  <c r="Y187" i="1"/>
  <c r="W187" i="1"/>
  <c r="V187" i="1"/>
  <c r="U187" i="1"/>
  <c r="T187" i="1"/>
  <c r="S187" i="1"/>
  <c r="R187" i="1"/>
  <c r="Q187" i="1"/>
  <c r="P187" i="1"/>
  <c r="Y186" i="1"/>
  <c r="W186" i="1"/>
  <c r="V186" i="1"/>
  <c r="U186" i="1"/>
  <c r="T186" i="1"/>
  <c r="S186" i="1"/>
  <c r="R186" i="1"/>
  <c r="Q186" i="1"/>
  <c r="P186" i="1"/>
  <c r="Y185" i="1"/>
  <c r="W185" i="1"/>
  <c r="V185" i="1"/>
  <c r="U185" i="1"/>
  <c r="T185" i="1"/>
  <c r="S185" i="1"/>
  <c r="R185" i="1"/>
  <c r="Q185" i="1"/>
  <c r="P185" i="1"/>
  <c r="Y184" i="1"/>
  <c r="W184" i="1"/>
  <c r="V184" i="1"/>
  <c r="U184" i="1"/>
  <c r="T184" i="1"/>
  <c r="S184" i="1"/>
  <c r="R184" i="1"/>
  <c r="Q184" i="1"/>
  <c r="P184" i="1"/>
  <c r="Y183" i="1"/>
  <c r="W183" i="1"/>
  <c r="V183" i="1"/>
  <c r="U183" i="1"/>
  <c r="T183" i="1"/>
  <c r="S183" i="1"/>
  <c r="R183" i="1"/>
  <c r="Q183" i="1"/>
  <c r="P183" i="1"/>
  <c r="Y182" i="1"/>
  <c r="W182" i="1"/>
  <c r="V182" i="1"/>
  <c r="U182" i="1"/>
  <c r="T182" i="1"/>
  <c r="S182" i="1"/>
  <c r="R182" i="1"/>
  <c r="Q182" i="1"/>
  <c r="P182" i="1"/>
  <c r="Y181" i="1"/>
  <c r="W181" i="1"/>
  <c r="V181" i="1"/>
  <c r="U181" i="1"/>
  <c r="T181" i="1"/>
  <c r="S181" i="1"/>
  <c r="R181" i="1"/>
  <c r="Q181" i="1"/>
  <c r="P181" i="1"/>
  <c r="Y180" i="1"/>
  <c r="W180" i="1"/>
  <c r="V180" i="1"/>
  <c r="U180" i="1"/>
  <c r="T180" i="1"/>
  <c r="S180" i="1"/>
  <c r="R180" i="1"/>
  <c r="Q180" i="1"/>
  <c r="P180" i="1"/>
  <c r="Y179" i="1"/>
  <c r="W179" i="1"/>
  <c r="V179" i="1"/>
  <c r="U179" i="1"/>
  <c r="T179" i="1"/>
  <c r="S179" i="1"/>
  <c r="R179" i="1"/>
  <c r="Q179" i="1"/>
  <c r="P179" i="1"/>
  <c r="Y178" i="1"/>
  <c r="W178" i="1"/>
  <c r="V178" i="1"/>
  <c r="U178" i="1"/>
  <c r="T178" i="1"/>
  <c r="S178" i="1"/>
  <c r="R178" i="1"/>
  <c r="Q178" i="1"/>
  <c r="P178" i="1"/>
  <c r="Y177" i="1"/>
  <c r="W177" i="1"/>
  <c r="V177" i="1"/>
  <c r="U177" i="1"/>
  <c r="T177" i="1"/>
  <c r="S177" i="1"/>
  <c r="R177" i="1"/>
  <c r="Q177" i="1"/>
  <c r="P177" i="1"/>
  <c r="Y176" i="1"/>
  <c r="W176" i="1"/>
  <c r="V176" i="1"/>
  <c r="U176" i="1"/>
  <c r="T176" i="1"/>
  <c r="S176" i="1"/>
  <c r="R176" i="1"/>
  <c r="Q176" i="1"/>
  <c r="P176" i="1"/>
  <c r="Y175" i="1"/>
  <c r="W175" i="1"/>
  <c r="V175" i="1"/>
  <c r="U175" i="1"/>
  <c r="T175" i="1"/>
  <c r="S175" i="1"/>
  <c r="R175" i="1"/>
  <c r="Q175" i="1"/>
  <c r="P175" i="1"/>
  <c r="Y174" i="1"/>
  <c r="W174" i="1"/>
  <c r="V174" i="1"/>
  <c r="U174" i="1"/>
  <c r="T174" i="1"/>
  <c r="S174" i="1"/>
  <c r="R174" i="1"/>
  <c r="Q174" i="1"/>
  <c r="P174" i="1"/>
  <c r="Y173" i="1"/>
  <c r="W173" i="1"/>
  <c r="V173" i="1"/>
  <c r="U173" i="1"/>
  <c r="T173" i="1"/>
  <c r="S173" i="1"/>
  <c r="R173" i="1"/>
  <c r="Q173" i="1"/>
  <c r="P173" i="1"/>
  <c r="Y172" i="1"/>
  <c r="W172" i="1"/>
  <c r="V172" i="1"/>
  <c r="U172" i="1"/>
  <c r="T172" i="1"/>
  <c r="S172" i="1"/>
  <c r="R172" i="1"/>
  <c r="Q172" i="1"/>
  <c r="P172" i="1"/>
  <c r="Y171" i="1"/>
  <c r="W171" i="1"/>
  <c r="V171" i="1"/>
  <c r="U171" i="1"/>
  <c r="T171" i="1"/>
  <c r="S171" i="1"/>
  <c r="R171" i="1"/>
  <c r="Q171" i="1"/>
  <c r="P171" i="1"/>
  <c r="Y170" i="1"/>
  <c r="W170" i="1"/>
  <c r="V170" i="1"/>
  <c r="U170" i="1"/>
  <c r="T170" i="1"/>
  <c r="S170" i="1"/>
  <c r="R170" i="1"/>
  <c r="Q170" i="1"/>
  <c r="P170" i="1"/>
  <c r="Y169" i="1"/>
  <c r="W169" i="1"/>
  <c r="V169" i="1"/>
  <c r="U169" i="1"/>
  <c r="T169" i="1"/>
  <c r="S169" i="1"/>
  <c r="R169" i="1"/>
  <c r="Q169" i="1"/>
  <c r="P169" i="1"/>
  <c r="Y168" i="1"/>
  <c r="W168" i="1"/>
  <c r="V168" i="1"/>
  <c r="U168" i="1"/>
  <c r="T168" i="1"/>
  <c r="S168" i="1"/>
  <c r="R168" i="1"/>
  <c r="Q168" i="1"/>
  <c r="P168" i="1"/>
  <c r="Y167" i="1"/>
  <c r="W167" i="1"/>
  <c r="V167" i="1"/>
  <c r="U167" i="1"/>
  <c r="T167" i="1"/>
  <c r="S167" i="1"/>
  <c r="R167" i="1"/>
  <c r="Q167" i="1"/>
  <c r="P167" i="1"/>
  <c r="Y166" i="1"/>
  <c r="W166" i="1"/>
  <c r="V166" i="1"/>
  <c r="U166" i="1"/>
  <c r="T166" i="1"/>
  <c r="S166" i="1"/>
  <c r="R166" i="1"/>
  <c r="Q166" i="1"/>
  <c r="P166" i="1"/>
  <c r="Y165" i="1"/>
  <c r="W165" i="1"/>
  <c r="V165" i="1"/>
  <c r="U165" i="1"/>
  <c r="T165" i="1"/>
  <c r="S165" i="1"/>
  <c r="R165" i="1"/>
  <c r="Q165" i="1"/>
  <c r="P165" i="1"/>
  <c r="Y164" i="1"/>
  <c r="W164" i="1"/>
  <c r="V164" i="1"/>
  <c r="U164" i="1"/>
  <c r="T164" i="1"/>
  <c r="S164" i="1"/>
  <c r="R164" i="1"/>
  <c r="Q164" i="1"/>
  <c r="P164" i="1"/>
  <c r="Y163" i="1"/>
  <c r="W163" i="1"/>
  <c r="V163" i="1"/>
  <c r="U163" i="1"/>
  <c r="T163" i="1"/>
  <c r="S163" i="1"/>
  <c r="R163" i="1"/>
  <c r="Q163" i="1"/>
  <c r="P163" i="1"/>
  <c r="Y162" i="1"/>
  <c r="W162" i="1"/>
  <c r="V162" i="1"/>
  <c r="U162" i="1"/>
  <c r="T162" i="1"/>
  <c r="S162" i="1"/>
  <c r="R162" i="1"/>
  <c r="Q162" i="1"/>
  <c r="P162" i="1"/>
  <c r="Y161" i="1"/>
  <c r="W161" i="1"/>
  <c r="V161" i="1"/>
  <c r="U161" i="1"/>
  <c r="T161" i="1"/>
  <c r="S161" i="1"/>
  <c r="R161" i="1"/>
  <c r="Q161" i="1"/>
  <c r="P161" i="1"/>
  <c r="Y160" i="1"/>
  <c r="W160" i="1"/>
  <c r="V160" i="1"/>
  <c r="U160" i="1"/>
  <c r="T160" i="1"/>
  <c r="S160" i="1"/>
  <c r="R160" i="1"/>
  <c r="Q160" i="1"/>
  <c r="P160" i="1"/>
  <c r="Y159" i="1"/>
  <c r="W159" i="1"/>
  <c r="V159" i="1"/>
  <c r="U159" i="1"/>
  <c r="T159" i="1"/>
  <c r="S159" i="1"/>
  <c r="R159" i="1"/>
  <c r="Q159" i="1"/>
  <c r="P159" i="1"/>
  <c r="Y158" i="1"/>
  <c r="W158" i="1"/>
  <c r="V158" i="1"/>
  <c r="U158" i="1"/>
  <c r="T158" i="1"/>
  <c r="S158" i="1"/>
  <c r="R158" i="1"/>
  <c r="Q158" i="1"/>
  <c r="P158" i="1"/>
  <c r="Y157" i="1"/>
  <c r="W157" i="1"/>
  <c r="V157" i="1"/>
  <c r="U157" i="1"/>
  <c r="T157" i="1"/>
  <c r="S157" i="1"/>
  <c r="R157" i="1"/>
  <c r="Q157" i="1"/>
  <c r="P157" i="1"/>
  <c r="Y156" i="1"/>
  <c r="W156" i="1"/>
  <c r="V156" i="1"/>
  <c r="U156" i="1"/>
  <c r="T156" i="1"/>
  <c r="S156" i="1"/>
  <c r="R156" i="1"/>
  <c r="Q156" i="1"/>
  <c r="P156" i="1"/>
  <c r="Y155" i="1"/>
  <c r="W155" i="1"/>
  <c r="V155" i="1"/>
  <c r="U155" i="1"/>
  <c r="T155" i="1"/>
  <c r="S155" i="1"/>
  <c r="R155" i="1"/>
  <c r="Q155" i="1"/>
  <c r="P155" i="1"/>
  <c r="Y154" i="1"/>
  <c r="W154" i="1"/>
  <c r="V154" i="1"/>
  <c r="U154" i="1"/>
  <c r="T154" i="1"/>
  <c r="S154" i="1"/>
  <c r="R154" i="1"/>
  <c r="Q154" i="1"/>
  <c r="P154" i="1"/>
  <c r="Y153" i="1"/>
  <c r="W153" i="1"/>
  <c r="V153" i="1"/>
  <c r="U153" i="1"/>
  <c r="T153" i="1"/>
  <c r="S153" i="1"/>
  <c r="R153" i="1"/>
  <c r="Q153" i="1"/>
  <c r="P153" i="1"/>
  <c r="Y152" i="1"/>
  <c r="W152" i="1"/>
  <c r="V152" i="1"/>
  <c r="U152" i="1"/>
  <c r="T152" i="1"/>
  <c r="S152" i="1"/>
  <c r="R152" i="1"/>
  <c r="Q152" i="1"/>
  <c r="P152" i="1"/>
  <c r="Y151" i="1"/>
  <c r="W151" i="1"/>
  <c r="V151" i="1"/>
  <c r="U151" i="1"/>
  <c r="T151" i="1"/>
  <c r="S151" i="1"/>
  <c r="R151" i="1"/>
  <c r="Q151" i="1"/>
  <c r="P151" i="1"/>
  <c r="Y150" i="1"/>
  <c r="W150" i="1"/>
  <c r="V150" i="1"/>
  <c r="U150" i="1"/>
  <c r="T150" i="1"/>
  <c r="S150" i="1"/>
  <c r="R150" i="1"/>
  <c r="Q150" i="1"/>
  <c r="P150" i="1"/>
  <c r="Y149" i="1"/>
  <c r="W149" i="1"/>
  <c r="V149" i="1"/>
  <c r="U149" i="1"/>
  <c r="T149" i="1"/>
  <c r="S149" i="1"/>
  <c r="R149" i="1"/>
  <c r="Q149" i="1"/>
  <c r="P149" i="1"/>
  <c r="Y148" i="1"/>
  <c r="W148" i="1"/>
  <c r="V148" i="1"/>
  <c r="U148" i="1"/>
  <c r="T148" i="1"/>
  <c r="S148" i="1"/>
  <c r="R148" i="1"/>
  <c r="Q148" i="1"/>
  <c r="P148" i="1"/>
  <c r="Y147" i="1"/>
  <c r="W147" i="1"/>
  <c r="V147" i="1"/>
  <c r="U147" i="1"/>
  <c r="T147" i="1"/>
  <c r="S147" i="1"/>
  <c r="R147" i="1"/>
  <c r="Q147" i="1"/>
  <c r="P147" i="1"/>
  <c r="Y146" i="1"/>
  <c r="W146" i="1"/>
  <c r="V146" i="1"/>
  <c r="U146" i="1"/>
  <c r="T146" i="1"/>
  <c r="S146" i="1"/>
  <c r="R146" i="1"/>
  <c r="Q146" i="1"/>
  <c r="P146" i="1"/>
  <c r="Y145" i="1"/>
  <c r="W145" i="1"/>
  <c r="V145" i="1"/>
  <c r="U145" i="1"/>
  <c r="T145" i="1"/>
  <c r="S145" i="1"/>
  <c r="R145" i="1"/>
  <c r="Q145" i="1"/>
  <c r="P145" i="1"/>
  <c r="Y144" i="1"/>
  <c r="W144" i="1"/>
  <c r="V144" i="1"/>
  <c r="U144" i="1"/>
  <c r="T144" i="1"/>
  <c r="S144" i="1"/>
  <c r="R144" i="1"/>
  <c r="Q144" i="1"/>
  <c r="P144" i="1"/>
  <c r="Y143" i="1"/>
  <c r="W143" i="1"/>
  <c r="V143" i="1"/>
  <c r="U143" i="1"/>
  <c r="T143" i="1"/>
  <c r="S143" i="1"/>
  <c r="R143" i="1"/>
  <c r="Q143" i="1"/>
  <c r="P143" i="1"/>
  <c r="Y142" i="1"/>
  <c r="W142" i="1"/>
  <c r="V142" i="1"/>
  <c r="U142" i="1"/>
  <c r="T142" i="1"/>
  <c r="S142" i="1"/>
  <c r="R142" i="1"/>
  <c r="Q142" i="1"/>
  <c r="P142" i="1"/>
  <c r="Y141" i="1"/>
  <c r="W141" i="1"/>
  <c r="V141" i="1"/>
  <c r="U141" i="1"/>
  <c r="T141" i="1"/>
  <c r="S141" i="1"/>
  <c r="R141" i="1"/>
  <c r="Q141" i="1"/>
  <c r="P141" i="1"/>
  <c r="Y140" i="1"/>
  <c r="W140" i="1"/>
  <c r="V140" i="1"/>
  <c r="U140" i="1"/>
  <c r="T140" i="1"/>
  <c r="S140" i="1"/>
  <c r="R140" i="1"/>
  <c r="Q140" i="1"/>
  <c r="P140" i="1"/>
  <c r="Y139" i="1"/>
  <c r="W139" i="1"/>
  <c r="V139" i="1"/>
  <c r="U139" i="1"/>
  <c r="T139" i="1"/>
  <c r="S139" i="1"/>
  <c r="R139" i="1"/>
  <c r="Q139" i="1"/>
  <c r="P139" i="1"/>
  <c r="Y138" i="1"/>
  <c r="W138" i="1"/>
  <c r="V138" i="1"/>
  <c r="U138" i="1"/>
  <c r="T138" i="1"/>
  <c r="S138" i="1"/>
  <c r="R138" i="1"/>
  <c r="Q138" i="1"/>
  <c r="P138" i="1"/>
  <c r="Y137" i="1"/>
  <c r="W137" i="1"/>
  <c r="V137" i="1"/>
  <c r="U137" i="1"/>
  <c r="T137" i="1"/>
  <c r="S137" i="1"/>
  <c r="R137" i="1"/>
  <c r="Q137" i="1"/>
  <c r="P137" i="1"/>
  <c r="Y136" i="1"/>
  <c r="W136" i="1"/>
  <c r="V136" i="1"/>
  <c r="U136" i="1"/>
  <c r="T136" i="1"/>
  <c r="S136" i="1"/>
  <c r="R136" i="1"/>
  <c r="Q136" i="1"/>
  <c r="P136" i="1"/>
  <c r="Y135" i="1"/>
  <c r="W135" i="1"/>
  <c r="V135" i="1"/>
  <c r="U135" i="1"/>
  <c r="T135" i="1"/>
  <c r="S135" i="1"/>
  <c r="R135" i="1"/>
  <c r="Q135" i="1"/>
  <c r="P135" i="1"/>
  <c r="Y134" i="1"/>
  <c r="W134" i="1"/>
  <c r="V134" i="1"/>
  <c r="U134" i="1"/>
  <c r="T134" i="1"/>
  <c r="S134" i="1"/>
  <c r="R134" i="1"/>
  <c r="Q134" i="1"/>
  <c r="P134" i="1"/>
  <c r="Y133" i="1"/>
  <c r="W133" i="1"/>
  <c r="V133" i="1"/>
  <c r="U133" i="1"/>
  <c r="T133" i="1"/>
  <c r="S133" i="1"/>
  <c r="R133" i="1"/>
  <c r="Q133" i="1"/>
  <c r="P133" i="1"/>
  <c r="Y132" i="1"/>
  <c r="W132" i="1"/>
  <c r="V132" i="1"/>
  <c r="U132" i="1"/>
  <c r="T132" i="1"/>
  <c r="S132" i="1"/>
  <c r="R132" i="1"/>
  <c r="Q132" i="1"/>
  <c r="P132" i="1"/>
  <c r="Y131" i="1"/>
  <c r="W131" i="1"/>
  <c r="V131" i="1"/>
  <c r="U131" i="1"/>
  <c r="T131" i="1"/>
  <c r="S131" i="1"/>
  <c r="R131" i="1"/>
  <c r="Q131" i="1"/>
  <c r="P131" i="1"/>
  <c r="Y130" i="1"/>
  <c r="W130" i="1"/>
  <c r="V130" i="1"/>
  <c r="U130" i="1"/>
  <c r="T130" i="1"/>
  <c r="S130" i="1"/>
  <c r="R130" i="1"/>
  <c r="Q130" i="1"/>
  <c r="P130" i="1"/>
  <c r="Y129" i="1"/>
  <c r="W129" i="1"/>
  <c r="V129" i="1"/>
  <c r="U129" i="1"/>
  <c r="T129" i="1"/>
  <c r="S129" i="1"/>
  <c r="R129" i="1"/>
  <c r="Q129" i="1"/>
  <c r="P129" i="1"/>
  <c r="Y128" i="1"/>
  <c r="W128" i="1"/>
  <c r="V128" i="1"/>
  <c r="U128" i="1"/>
  <c r="T128" i="1"/>
  <c r="S128" i="1"/>
  <c r="R128" i="1"/>
  <c r="Q128" i="1"/>
  <c r="P128" i="1"/>
  <c r="Y127" i="1"/>
  <c r="W127" i="1"/>
  <c r="V127" i="1"/>
  <c r="U127" i="1"/>
  <c r="T127" i="1"/>
  <c r="S127" i="1"/>
  <c r="R127" i="1"/>
  <c r="Q127" i="1"/>
  <c r="P127" i="1"/>
  <c r="Y126" i="1"/>
  <c r="W126" i="1"/>
  <c r="V126" i="1"/>
  <c r="U126" i="1"/>
  <c r="T126" i="1"/>
  <c r="S126" i="1"/>
  <c r="R126" i="1"/>
  <c r="Q126" i="1"/>
  <c r="P126" i="1"/>
  <c r="Y125" i="1"/>
  <c r="W125" i="1"/>
  <c r="V125" i="1"/>
  <c r="U125" i="1"/>
  <c r="T125" i="1"/>
  <c r="S125" i="1"/>
  <c r="R125" i="1"/>
  <c r="Q125" i="1"/>
  <c r="P125" i="1"/>
  <c r="Y124" i="1"/>
  <c r="W124" i="1"/>
  <c r="V124" i="1"/>
  <c r="U124" i="1"/>
  <c r="T124" i="1"/>
  <c r="S124" i="1"/>
  <c r="R124" i="1"/>
  <c r="Q124" i="1"/>
  <c r="P124" i="1"/>
  <c r="Y123" i="1"/>
  <c r="W123" i="1"/>
  <c r="V123" i="1"/>
  <c r="U123" i="1"/>
  <c r="T123" i="1"/>
  <c r="S123" i="1"/>
  <c r="R123" i="1"/>
  <c r="Q123" i="1"/>
  <c r="P123" i="1"/>
  <c r="Y122" i="1"/>
  <c r="W122" i="1"/>
  <c r="V122" i="1"/>
  <c r="U122" i="1"/>
  <c r="T122" i="1"/>
  <c r="S122" i="1"/>
  <c r="R122" i="1"/>
  <c r="Q122" i="1"/>
  <c r="P122" i="1"/>
  <c r="Y121" i="1"/>
  <c r="W121" i="1"/>
  <c r="V121" i="1"/>
  <c r="U121" i="1"/>
  <c r="T121" i="1"/>
  <c r="S121" i="1"/>
  <c r="R121" i="1"/>
  <c r="Q121" i="1"/>
  <c r="P121" i="1"/>
  <c r="Y120" i="1"/>
  <c r="W120" i="1"/>
  <c r="V120" i="1"/>
  <c r="U120" i="1"/>
  <c r="T120" i="1"/>
  <c r="S120" i="1"/>
  <c r="R120" i="1"/>
  <c r="Q120" i="1"/>
  <c r="P120" i="1"/>
  <c r="Y119" i="1"/>
  <c r="W119" i="1"/>
  <c r="V119" i="1"/>
  <c r="U119" i="1"/>
  <c r="T119" i="1"/>
  <c r="S119" i="1"/>
  <c r="R119" i="1"/>
  <c r="Q119" i="1"/>
  <c r="P119" i="1"/>
  <c r="Y118" i="1"/>
  <c r="W118" i="1"/>
  <c r="V118" i="1"/>
  <c r="U118" i="1"/>
  <c r="T118" i="1"/>
  <c r="S118" i="1"/>
  <c r="R118" i="1"/>
  <c r="Q118" i="1"/>
  <c r="P118" i="1"/>
  <c r="Y117" i="1"/>
  <c r="W117" i="1"/>
  <c r="V117" i="1"/>
  <c r="U117" i="1"/>
  <c r="T117" i="1"/>
  <c r="S117" i="1"/>
  <c r="R117" i="1"/>
  <c r="Q117" i="1"/>
  <c r="P117" i="1"/>
  <c r="Y116" i="1"/>
  <c r="W116" i="1"/>
  <c r="V116" i="1"/>
  <c r="U116" i="1"/>
  <c r="T116" i="1"/>
  <c r="S116" i="1"/>
  <c r="R116" i="1"/>
  <c r="Q116" i="1"/>
  <c r="P116" i="1"/>
  <c r="Y115" i="1"/>
  <c r="W115" i="1"/>
  <c r="V115" i="1"/>
  <c r="U115" i="1"/>
  <c r="T115" i="1"/>
  <c r="S115" i="1"/>
  <c r="R115" i="1"/>
  <c r="Q115" i="1"/>
  <c r="P115" i="1"/>
  <c r="Y114" i="1"/>
  <c r="W114" i="1"/>
  <c r="V114" i="1"/>
  <c r="U114" i="1"/>
  <c r="T114" i="1"/>
  <c r="S114" i="1"/>
  <c r="R114" i="1"/>
  <c r="Q114" i="1"/>
  <c r="P114" i="1"/>
  <c r="Y113" i="1"/>
  <c r="W113" i="1"/>
  <c r="V113" i="1"/>
  <c r="U113" i="1"/>
  <c r="T113" i="1"/>
  <c r="S113" i="1"/>
  <c r="R113" i="1"/>
  <c r="Q113" i="1"/>
  <c r="P113" i="1"/>
  <c r="Y112" i="1"/>
  <c r="W112" i="1"/>
  <c r="V112" i="1"/>
  <c r="U112" i="1"/>
  <c r="T112" i="1"/>
  <c r="S112" i="1"/>
  <c r="R112" i="1"/>
  <c r="Q112" i="1"/>
  <c r="P112" i="1"/>
  <c r="Y111" i="1"/>
  <c r="W111" i="1"/>
  <c r="V111" i="1"/>
  <c r="U111" i="1"/>
  <c r="T111" i="1"/>
  <c r="S111" i="1"/>
  <c r="R111" i="1"/>
  <c r="Q111" i="1"/>
  <c r="P111" i="1"/>
  <c r="Y110" i="1"/>
  <c r="W110" i="1"/>
  <c r="V110" i="1"/>
  <c r="U110" i="1"/>
  <c r="T110" i="1"/>
  <c r="S110" i="1"/>
  <c r="R110" i="1"/>
  <c r="Q110" i="1"/>
  <c r="P110" i="1"/>
  <c r="Y109" i="1"/>
  <c r="W109" i="1"/>
  <c r="V109" i="1"/>
  <c r="U109" i="1"/>
  <c r="T109" i="1"/>
  <c r="S109" i="1"/>
  <c r="R109" i="1"/>
  <c r="Q109" i="1"/>
  <c r="P109" i="1"/>
  <c r="Y108" i="1"/>
  <c r="W108" i="1"/>
  <c r="V108" i="1"/>
  <c r="U108" i="1"/>
  <c r="T108" i="1"/>
  <c r="S108" i="1"/>
  <c r="R108" i="1"/>
  <c r="Q108" i="1"/>
  <c r="P108" i="1"/>
  <c r="Y107" i="1"/>
  <c r="W107" i="1"/>
  <c r="V107" i="1"/>
  <c r="U107" i="1"/>
  <c r="T107" i="1"/>
  <c r="S107" i="1"/>
  <c r="R107" i="1"/>
  <c r="Q107" i="1"/>
  <c r="P107" i="1"/>
  <c r="Y106" i="1"/>
  <c r="W106" i="1"/>
  <c r="V106" i="1"/>
  <c r="U106" i="1"/>
  <c r="T106" i="1"/>
  <c r="S106" i="1"/>
  <c r="R106" i="1"/>
  <c r="Q106" i="1"/>
  <c r="P106" i="1"/>
  <c r="Y105" i="1"/>
  <c r="W105" i="1"/>
  <c r="V105" i="1"/>
  <c r="U105" i="1"/>
  <c r="T105" i="1"/>
  <c r="S105" i="1"/>
  <c r="R105" i="1"/>
  <c r="Q105" i="1"/>
  <c r="P105" i="1"/>
  <c r="Y104" i="1"/>
  <c r="W104" i="1"/>
  <c r="V104" i="1"/>
  <c r="U104" i="1"/>
  <c r="T104" i="1"/>
  <c r="S104" i="1"/>
  <c r="R104" i="1"/>
  <c r="Q104" i="1"/>
  <c r="P104" i="1"/>
  <c r="Y103" i="1"/>
  <c r="W103" i="1"/>
  <c r="V103" i="1"/>
  <c r="U103" i="1"/>
  <c r="T103" i="1"/>
  <c r="S103" i="1"/>
  <c r="R103" i="1"/>
  <c r="Q103" i="1"/>
  <c r="P103" i="1"/>
  <c r="Y102" i="1"/>
  <c r="W102" i="1"/>
  <c r="V102" i="1"/>
  <c r="U102" i="1"/>
  <c r="T102" i="1"/>
  <c r="S102" i="1"/>
  <c r="R102" i="1"/>
  <c r="Q102" i="1"/>
  <c r="P102" i="1"/>
  <c r="Y101" i="1"/>
  <c r="W101" i="1"/>
  <c r="V101" i="1"/>
  <c r="U101" i="1"/>
  <c r="T101" i="1"/>
  <c r="S101" i="1"/>
  <c r="R101" i="1"/>
  <c r="Q101" i="1"/>
  <c r="P101" i="1"/>
  <c r="Y100" i="1"/>
  <c r="W100" i="1"/>
  <c r="V100" i="1"/>
  <c r="U100" i="1"/>
  <c r="T100" i="1"/>
  <c r="S100" i="1"/>
  <c r="R100" i="1"/>
  <c r="Q100" i="1"/>
  <c r="P100" i="1"/>
  <c r="Y99" i="1"/>
  <c r="W99" i="1"/>
  <c r="V99" i="1"/>
  <c r="U99" i="1"/>
  <c r="T99" i="1"/>
  <c r="S99" i="1"/>
  <c r="R99" i="1"/>
  <c r="Q99" i="1"/>
  <c r="P99" i="1"/>
  <c r="Y98" i="1"/>
  <c r="W98" i="1"/>
  <c r="V98" i="1"/>
  <c r="U98" i="1"/>
  <c r="T98" i="1"/>
  <c r="S98" i="1"/>
  <c r="R98" i="1"/>
  <c r="Q98" i="1"/>
  <c r="P98" i="1"/>
  <c r="Y97" i="1"/>
  <c r="W97" i="1"/>
  <c r="V97" i="1"/>
  <c r="U97" i="1"/>
  <c r="T97" i="1"/>
  <c r="S97" i="1"/>
  <c r="R97" i="1"/>
  <c r="Q97" i="1"/>
  <c r="P97" i="1"/>
  <c r="Y96" i="1"/>
  <c r="W96" i="1"/>
  <c r="V96" i="1"/>
  <c r="U96" i="1"/>
  <c r="T96" i="1"/>
  <c r="S96" i="1"/>
  <c r="R96" i="1"/>
  <c r="Q96" i="1"/>
  <c r="P96" i="1"/>
  <c r="Y95" i="1"/>
  <c r="W95" i="1"/>
  <c r="V95" i="1"/>
  <c r="U95" i="1"/>
  <c r="T95" i="1"/>
  <c r="S95" i="1"/>
  <c r="R95" i="1"/>
  <c r="Q95" i="1"/>
  <c r="P95" i="1"/>
  <c r="Y94" i="1"/>
  <c r="W94" i="1"/>
  <c r="V94" i="1"/>
  <c r="U94" i="1"/>
  <c r="T94" i="1"/>
  <c r="S94" i="1"/>
  <c r="R94" i="1"/>
  <c r="Q94" i="1"/>
  <c r="P94" i="1"/>
  <c r="Y93" i="1"/>
  <c r="W93" i="1"/>
  <c r="V93" i="1"/>
  <c r="U93" i="1"/>
  <c r="T93" i="1"/>
  <c r="S93" i="1"/>
  <c r="R93" i="1"/>
  <c r="Q93" i="1"/>
  <c r="P93" i="1"/>
  <c r="Y92" i="1"/>
  <c r="W92" i="1"/>
  <c r="V92" i="1"/>
  <c r="U92" i="1"/>
  <c r="T92" i="1"/>
  <c r="S92" i="1"/>
  <c r="R92" i="1"/>
  <c r="Q92" i="1"/>
  <c r="P92" i="1"/>
  <c r="Y91" i="1"/>
  <c r="W91" i="1"/>
  <c r="V91" i="1"/>
  <c r="U91" i="1"/>
  <c r="T91" i="1"/>
  <c r="S91" i="1"/>
  <c r="R91" i="1"/>
  <c r="Q91" i="1"/>
  <c r="P91" i="1"/>
  <c r="Y90" i="1"/>
  <c r="W90" i="1"/>
  <c r="V90" i="1"/>
  <c r="U90" i="1"/>
  <c r="T90" i="1"/>
  <c r="S90" i="1"/>
  <c r="R90" i="1"/>
  <c r="Q90" i="1"/>
  <c r="P90" i="1"/>
  <c r="Y89" i="1"/>
  <c r="W89" i="1"/>
  <c r="V89" i="1"/>
  <c r="U89" i="1"/>
  <c r="T89" i="1"/>
  <c r="S89" i="1"/>
  <c r="R89" i="1"/>
  <c r="Q89" i="1"/>
  <c r="P89" i="1"/>
  <c r="Y88" i="1"/>
  <c r="W88" i="1"/>
  <c r="V88" i="1"/>
  <c r="U88" i="1"/>
  <c r="T88" i="1"/>
  <c r="S88" i="1"/>
  <c r="R88" i="1"/>
  <c r="Q88" i="1"/>
  <c r="P88" i="1"/>
  <c r="Y87" i="1"/>
  <c r="W87" i="1"/>
  <c r="V87" i="1"/>
  <c r="U87" i="1"/>
  <c r="T87" i="1"/>
  <c r="S87" i="1"/>
  <c r="R87" i="1"/>
  <c r="Q87" i="1"/>
  <c r="P87" i="1"/>
  <c r="Y86" i="1"/>
  <c r="W86" i="1"/>
  <c r="V86" i="1"/>
  <c r="U86" i="1"/>
  <c r="T86" i="1"/>
  <c r="S86" i="1"/>
  <c r="R86" i="1"/>
  <c r="Q86" i="1"/>
  <c r="P86" i="1"/>
  <c r="Y85" i="1"/>
  <c r="W85" i="1"/>
  <c r="V85" i="1"/>
  <c r="U85" i="1"/>
  <c r="T85" i="1"/>
  <c r="S85" i="1"/>
  <c r="R85" i="1"/>
  <c r="Q85" i="1"/>
  <c r="P85" i="1"/>
  <c r="Y84" i="1"/>
  <c r="W84" i="1"/>
  <c r="V84" i="1"/>
  <c r="U84" i="1"/>
  <c r="T84" i="1"/>
  <c r="S84" i="1"/>
  <c r="R84" i="1"/>
  <c r="Q84" i="1"/>
  <c r="P84" i="1"/>
  <c r="Y83" i="1"/>
  <c r="W83" i="1"/>
  <c r="V83" i="1"/>
  <c r="U83" i="1"/>
  <c r="T83" i="1"/>
  <c r="S83" i="1"/>
  <c r="R83" i="1"/>
  <c r="Q83" i="1"/>
  <c r="P83" i="1"/>
  <c r="Y82" i="1"/>
  <c r="W82" i="1"/>
  <c r="V82" i="1"/>
  <c r="U82" i="1"/>
  <c r="T82" i="1"/>
  <c r="S82" i="1"/>
  <c r="R82" i="1"/>
  <c r="Q82" i="1"/>
  <c r="P82" i="1"/>
  <c r="Y81" i="1"/>
  <c r="W81" i="1"/>
  <c r="V81" i="1"/>
  <c r="U81" i="1"/>
  <c r="T81" i="1"/>
  <c r="S81" i="1"/>
  <c r="R81" i="1"/>
  <c r="Q81" i="1"/>
  <c r="P81" i="1"/>
  <c r="Y80" i="1"/>
  <c r="W80" i="1"/>
  <c r="V80" i="1"/>
  <c r="U80" i="1"/>
  <c r="T80" i="1"/>
  <c r="S80" i="1"/>
  <c r="R80" i="1"/>
  <c r="Q80" i="1"/>
  <c r="P80" i="1"/>
  <c r="Y79" i="1"/>
  <c r="W79" i="1"/>
  <c r="V79" i="1"/>
  <c r="U79" i="1"/>
  <c r="T79" i="1"/>
  <c r="S79" i="1"/>
  <c r="R79" i="1"/>
  <c r="Q79" i="1"/>
  <c r="P79" i="1"/>
  <c r="Y78" i="1"/>
  <c r="W78" i="1"/>
  <c r="V78" i="1"/>
  <c r="U78" i="1"/>
  <c r="T78" i="1"/>
  <c r="S78" i="1"/>
  <c r="R78" i="1"/>
  <c r="Q78" i="1"/>
  <c r="P78" i="1"/>
  <c r="Y77" i="1"/>
  <c r="W77" i="1"/>
  <c r="V77" i="1"/>
  <c r="U77" i="1"/>
  <c r="T77" i="1"/>
  <c r="S77" i="1"/>
  <c r="R77" i="1"/>
  <c r="Q77" i="1"/>
  <c r="P77" i="1"/>
  <c r="Y76" i="1"/>
  <c r="W76" i="1"/>
  <c r="V76" i="1"/>
  <c r="U76" i="1"/>
  <c r="T76" i="1"/>
  <c r="S76" i="1"/>
  <c r="R76" i="1"/>
  <c r="Q76" i="1"/>
  <c r="P76" i="1"/>
  <c r="Y75" i="1"/>
  <c r="W75" i="1"/>
  <c r="V75" i="1"/>
  <c r="U75" i="1"/>
  <c r="T75" i="1"/>
  <c r="S75" i="1"/>
  <c r="R75" i="1"/>
  <c r="Q75" i="1"/>
  <c r="P75" i="1"/>
  <c r="Y74" i="1"/>
  <c r="W74" i="1"/>
  <c r="V74" i="1"/>
  <c r="U74" i="1"/>
  <c r="T74" i="1"/>
  <c r="S74" i="1"/>
  <c r="R74" i="1"/>
  <c r="Q74" i="1"/>
  <c r="P74" i="1"/>
  <c r="Y73" i="1"/>
  <c r="W73" i="1"/>
  <c r="V73" i="1"/>
  <c r="U73" i="1"/>
  <c r="T73" i="1"/>
  <c r="S73" i="1"/>
  <c r="R73" i="1"/>
  <c r="Q73" i="1"/>
  <c r="P73" i="1"/>
  <c r="Y72" i="1"/>
  <c r="W72" i="1"/>
  <c r="V72" i="1"/>
  <c r="U72" i="1"/>
  <c r="T72" i="1"/>
  <c r="S72" i="1"/>
  <c r="R72" i="1"/>
  <c r="Q72" i="1"/>
  <c r="P72" i="1"/>
  <c r="Y71" i="1"/>
  <c r="W71" i="1"/>
  <c r="V71" i="1"/>
  <c r="U71" i="1"/>
  <c r="T71" i="1"/>
  <c r="S71" i="1"/>
  <c r="R71" i="1"/>
  <c r="Q71" i="1"/>
  <c r="P71" i="1"/>
  <c r="Y70" i="1"/>
  <c r="W70" i="1"/>
  <c r="V70" i="1"/>
  <c r="U70" i="1"/>
  <c r="T70" i="1"/>
  <c r="S70" i="1"/>
  <c r="R70" i="1"/>
  <c r="Q70" i="1"/>
  <c r="P70" i="1"/>
  <c r="Y69" i="1"/>
  <c r="W69" i="1"/>
  <c r="V69" i="1"/>
  <c r="U69" i="1"/>
  <c r="T69" i="1"/>
  <c r="S69" i="1"/>
  <c r="R69" i="1"/>
  <c r="Q69" i="1"/>
  <c r="P69" i="1"/>
  <c r="Y68" i="1"/>
  <c r="W68" i="1"/>
  <c r="V68" i="1"/>
  <c r="U68" i="1"/>
  <c r="T68" i="1"/>
  <c r="S68" i="1"/>
  <c r="R68" i="1"/>
  <c r="Q68" i="1"/>
  <c r="P68" i="1"/>
  <c r="Y67" i="1"/>
  <c r="W67" i="1"/>
  <c r="V67" i="1"/>
  <c r="U67" i="1"/>
  <c r="T67" i="1"/>
  <c r="S67" i="1"/>
  <c r="R67" i="1"/>
  <c r="Q67" i="1"/>
  <c r="P67" i="1"/>
  <c r="Y66" i="1"/>
  <c r="W66" i="1"/>
  <c r="V66" i="1"/>
  <c r="U66" i="1"/>
  <c r="T66" i="1"/>
  <c r="S66" i="1"/>
  <c r="R66" i="1"/>
  <c r="Q66" i="1"/>
  <c r="P66" i="1"/>
  <c r="Y65" i="1"/>
  <c r="W65" i="1"/>
  <c r="V65" i="1"/>
  <c r="U65" i="1"/>
  <c r="T65" i="1"/>
  <c r="S65" i="1"/>
  <c r="R65" i="1"/>
  <c r="Q65" i="1"/>
  <c r="P65" i="1"/>
  <c r="Y64" i="1"/>
  <c r="W64" i="1"/>
  <c r="V64" i="1"/>
  <c r="U64" i="1"/>
  <c r="T64" i="1"/>
  <c r="S64" i="1"/>
  <c r="R64" i="1"/>
  <c r="Q64" i="1"/>
  <c r="P64" i="1"/>
  <c r="Y63" i="1"/>
  <c r="W63" i="1"/>
  <c r="V63" i="1"/>
  <c r="U63" i="1"/>
  <c r="T63" i="1"/>
  <c r="S63" i="1"/>
  <c r="R63" i="1"/>
  <c r="Q63" i="1"/>
  <c r="P63" i="1"/>
  <c r="Y62" i="1"/>
  <c r="W62" i="1"/>
  <c r="V62" i="1"/>
  <c r="U62" i="1"/>
  <c r="T62" i="1"/>
  <c r="S62" i="1"/>
  <c r="R62" i="1"/>
  <c r="Q62" i="1"/>
  <c r="P62" i="1"/>
  <c r="Y61" i="1"/>
  <c r="W61" i="1"/>
  <c r="V61" i="1"/>
  <c r="U61" i="1"/>
  <c r="T61" i="1"/>
  <c r="S61" i="1"/>
  <c r="R61" i="1"/>
  <c r="Q61" i="1"/>
  <c r="P61" i="1"/>
  <c r="Y60" i="1"/>
  <c r="W60" i="1"/>
  <c r="V60" i="1"/>
  <c r="U60" i="1"/>
  <c r="T60" i="1"/>
  <c r="S60" i="1"/>
  <c r="R60" i="1"/>
  <c r="Q60" i="1"/>
  <c r="P60" i="1"/>
  <c r="Y59" i="1"/>
  <c r="W59" i="1"/>
  <c r="V59" i="1"/>
  <c r="U59" i="1"/>
  <c r="T59" i="1"/>
  <c r="S59" i="1"/>
  <c r="R59" i="1"/>
  <c r="Q59" i="1"/>
  <c r="P59" i="1"/>
  <c r="Y58" i="1"/>
  <c r="W58" i="1"/>
  <c r="V58" i="1"/>
  <c r="U58" i="1"/>
  <c r="T58" i="1"/>
  <c r="S58" i="1"/>
  <c r="R58" i="1"/>
  <c r="Q58" i="1"/>
  <c r="P58" i="1"/>
  <c r="Y57" i="1"/>
  <c r="W57" i="1"/>
  <c r="V57" i="1"/>
  <c r="U57" i="1"/>
  <c r="T57" i="1"/>
  <c r="S57" i="1"/>
  <c r="R57" i="1"/>
  <c r="Q57" i="1"/>
  <c r="P57" i="1"/>
  <c r="Y56" i="1"/>
  <c r="W56" i="1"/>
  <c r="V56" i="1"/>
  <c r="U56" i="1"/>
  <c r="T56" i="1"/>
  <c r="S56" i="1"/>
  <c r="R56" i="1"/>
  <c r="Q56" i="1"/>
  <c r="P56" i="1"/>
  <c r="Y55" i="1"/>
  <c r="W55" i="1"/>
  <c r="V55" i="1"/>
  <c r="U55" i="1"/>
  <c r="T55" i="1"/>
  <c r="S55" i="1"/>
  <c r="R55" i="1"/>
  <c r="Q55" i="1"/>
  <c r="P55" i="1"/>
  <c r="Y54" i="1"/>
  <c r="W54" i="1"/>
  <c r="V54" i="1"/>
  <c r="U54" i="1"/>
  <c r="T54" i="1"/>
  <c r="S54" i="1"/>
  <c r="R54" i="1"/>
  <c r="Q54" i="1"/>
  <c r="P54" i="1"/>
  <c r="Y53" i="1"/>
  <c r="W53" i="1"/>
  <c r="V53" i="1"/>
  <c r="U53" i="1"/>
  <c r="T53" i="1"/>
  <c r="S53" i="1"/>
  <c r="R53" i="1"/>
  <c r="Q53" i="1"/>
  <c r="P53" i="1"/>
  <c r="Y52" i="1"/>
  <c r="W52" i="1"/>
  <c r="V52" i="1"/>
  <c r="U52" i="1"/>
  <c r="T52" i="1"/>
  <c r="S52" i="1"/>
  <c r="R52" i="1"/>
  <c r="Q52" i="1"/>
  <c r="P52" i="1"/>
  <c r="Y51" i="1"/>
  <c r="W51" i="1"/>
  <c r="V51" i="1"/>
  <c r="U51" i="1"/>
  <c r="T51" i="1"/>
  <c r="S51" i="1"/>
  <c r="R51" i="1"/>
  <c r="Q51" i="1"/>
  <c r="P51" i="1"/>
  <c r="Y50" i="1"/>
  <c r="W50" i="1"/>
  <c r="V50" i="1"/>
  <c r="U50" i="1"/>
  <c r="T50" i="1"/>
  <c r="S50" i="1"/>
  <c r="R50" i="1"/>
  <c r="Q50" i="1"/>
  <c r="P50" i="1"/>
  <c r="Y49" i="1"/>
  <c r="W49" i="1"/>
  <c r="V49" i="1"/>
  <c r="U49" i="1"/>
  <c r="T49" i="1"/>
  <c r="S49" i="1"/>
  <c r="R49" i="1"/>
  <c r="Q49" i="1"/>
  <c r="P49" i="1"/>
  <c r="Y48" i="1"/>
  <c r="W48" i="1"/>
  <c r="V48" i="1"/>
  <c r="U48" i="1"/>
  <c r="T48" i="1"/>
  <c r="S48" i="1"/>
  <c r="R48" i="1"/>
  <c r="Q48" i="1"/>
  <c r="P48" i="1"/>
  <c r="Y47" i="1"/>
  <c r="W47" i="1"/>
  <c r="V47" i="1"/>
  <c r="U47" i="1"/>
  <c r="T47" i="1"/>
  <c r="S47" i="1"/>
  <c r="R47" i="1"/>
  <c r="Q47" i="1"/>
  <c r="P47" i="1"/>
  <c r="Y46" i="1"/>
  <c r="W46" i="1"/>
  <c r="V46" i="1"/>
  <c r="U46" i="1"/>
  <c r="T46" i="1"/>
  <c r="S46" i="1"/>
  <c r="R46" i="1"/>
  <c r="Q46" i="1"/>
  <c r="P46" i="1"/>
  <c r="Y45" i="1"/>
  <c r="W45" i="1"/>
  <c r="V45" i="1"/>
  <c r="U45" i="1"/>
  <c r="T45" i="1"/>
  <c r="S45" i="1"/>
  <c r="R45" i="1"/>
  <c r="Q45" i="1"/>
  <c r="P45" i="1"/>
  <c r="Y44" i="1"/>
  <c r="W44" i="1"/>
  <c r="V44" i="1"/>
  <c r="U44" i="1"/>
  <c r="T44" i="1"/>
  <c r="S44" i="1"/>
  <c r="R44" i="1"/>
  <c r="Q44" i="1"/>
  <c r="P44" i="1"/>
  <c r="Y43" i="1"/>
  <c r="W43" i="1"/>
  <c r="V43" i="1"/>
  <c r="U43" i="1"/>
  <c r="T43" i="1"/>
  <c r="S43" i="1"/>
  <c r="R43" i="1"/>
  <c r="Q43" i="1"/>
  <c r="P43" i="1"/>
  <c r="Y42" i="1"/>
  <c r="W42" i="1"/>
  <c r="V42" i="1"/>
  <c r="U42" i="1"/>
  <c r="T42" i="1"/>
  <c r="S42" i="1"/>
  <c r="R42" i="1"/>
  <c r="Q42" i="1"/>
  <c r="P42" i="1"/>
  <c r="Y41" i="1"/>
  <c r="W41" i="1"/>
  <c r="V41" i="1"/>
  <c r="U41" i="1"/>
  <c r="T41" i="1"/>
  <c r="S41" i="1"/>
  <c r="R41" i="1"/>
  <c r="Q41" i="1"/>
  <c r="P41" i="1"/>
  <c r="Y40" i="1"/>
  <c r="W40" i="1"/>
  <c r="V40" i="1"/>
  <c r="U40" i="1"/>
  <c r="T40" i="1"/>
  <c r="S40" i="1"/>
  <c r="R40" i="1"/>
  <c r="Q40" i="1"/>
  <c r="P40" i="1"/>
  <c r="Y39" i="1"/>
  <c r="W39" i="1"/>
  <c r="V39" i="1"/>
  <c r="U39" i="1"/>
  <c r="T39" i="1"/>
  <c r="S39" i="1"/>
  <c r="R39" i="1"/>
  <c r="Q39" i="1"/>
  <c r="P39" i="1"/>
  <c r="Y38" i="1"/>
  <c r="W38" i="1"/>
  <c r="V38" i="1"/>
  <c r="U38" i="1"/>
  <c r="T38" i="1"/>
  <c r="S38" i="1"/>
  <c r="R38" i="1"/>
  <c r="Q38" i="1"/>
  <c r="P38" i="1"/>
  <c r="Y37" i="1"/>
  <c r="W37" i="1"/>
  <c r="V37" i="1"/>
  <c r="U37" i="1"/>
  <c r="T37" i="1"/>
  <c r="S37" i="1"/>
  <c r="R37" i="1"/>
  <c r="Q37" i="1"/>
  <c r="P37" i="1"/>
  <c r="Y36" i="1"/>
  <c r="W36" i="1"/>
  <c r="V36" i="1"/>
  <c r="U36" i="1"/>
  <c r="T36" i="1"/>
  <c r="S36" i="1"/>
  <c r="R36" i="1"/>
  <c r="Q36" i="1"/>
  <c r="P36" i="1"/>
  <c r="Y35" i="1"/>
  <c r="W35" i="1"/>
  <c r="V35" i="1"/>
  <c r="U35" i="1"/>
  <c r="T35" i="1"/>
  <c r="S35" i="1"/>
  <c r="R35" i="1"/>
  <c r="Q35" i="1"/>
  <c r="P35" i="1"/>
  <c r="Y34" i="1"/>
  <c r="W34" i="1"/>
  <c r="V34" i="1"/>
  <c r="U34" i="1"/>
  <c r="T34" i="1"/>
  <c r="S34" i="1"/>
  <c r="R34" i="1"/>
  <c r="Q34" i="1"/>
  <c r="P34" i="1"/>
  <c r="Y33" i="1"/>
  <c r="W33" i="1"/>
  <c r="V33" i="1"/>
  <c r="U33" i="1"/>
  <c r="T33" i="1"/>
  <c r="S33" i="1"/>
  <c r="R33" i="1"/>
  <c r="Q33" i="1"/>
  <c r="P33" i="1"/>
  <c r="Y32" i="1"/>
  <c r="W32" i="1"/>
  <c r="V32" i="1"/>
  <c r="U32" i="1"/>
  <c r="T32" i="1"/>
  <c r="S32" i="1"/>
  <c r="R32" i="1"/>
  <c r="Q32" i="1"/>
  <c r="P32" i="1"/>
  <c r="Y31" i="1"/>
  <c r="W31" i="1"/>
  <c r="V31" i="1"/>
  <c r="U31" i="1"/>
  <c r="T31" i="1"/>
  <c r="S31" i="1"/>
  <c r="R31" i="1"/>
  <c r="Q31" i="1"/>
  <c r="P31" i="1"/>
  <c r="Y30" i="1"/>
  <c r="W30" i="1"/>
  <c r="V30" i="1"/>
  <c r="U30" i="1"/>
  <c r="T30" i="1"/>
  <c r="S30" i="1"/>
  <c r="R30" i="1"/>
  <c r="Q30" i="1"/>
  <c r="P30" i="1"/>
  <c r="Y29" i="1"/>
  <c r="W29" i="1"/>
  <c r="V29" i="1"/>
  <c r="U29" i="1"/>
  <c r="T29" i="1"/>
  <c r="S29" i="1"/>
  <c r="R29" i="1"/>
  <c r="Q29" i="1"/>
  <c r="P29" i="1"/>
  <c r="Y28" i="1"/>
  <c r="W28" i="1"/>
  <c r="V28" i="1"/>
  <c r="U28" i="1"/>
  <c r="T28" i="1"/>
  <c r="S28" i="1"/>
  <c r="R28" i="1"/>
  <c r="Q28" i="1"/>
  <c r="P28" i="1"/>
  <c r="Y27" i="1"/>
  <c r="W27" i="1"/>
  <c r="V27" i="1"/>
  <c r="U27" i="1"/>
  <c r="T27" i="1"/>
  <c r="S27" i="1"/>
  <c r="R27" i="1"/>
  <c r="Q27" i="1"/>
  <c r="P27" i="1"/>
  <c r="Y26" i="1"/>
  <c r="W26" i="1"/>
  <c r="V26" i="1"/>
  <c r="U26" i="1"/>
  <c r="T26" i="1"/>
  <c r="S26" i="1"/>
  <c r="R26" i="1"/>
  <c r="Q26" i="1"/>
  <c r="P26" i="1"/>
  <c r="Y25" i="1"/>
  <c r="W25" i="1"/>
  <c r="V25" i="1"/>
  <c r="U25" i="1"/>
  <c r="T25" i="1"/>
  <c r="S25" i="1"/>
  <c r="R25" i="1"/>
  <c r="Q25" i="1"/>
  <c r="P25" i="1"/>
  <c r="Y24" i="1"/>
  <c r="W24" i="1"/>
  <c r="V24" i="1"/>
  <c r="U24" i="1"/>
  <c r="T24" i="1"/>
  <c r="S24" i="1"/>
  <c r="R24" i="1"/>
  <c r="Q24" i="1"/>
  <c r="P24" i="1"/>
  <c r="Y23" i="1"/>
  <c r="W23" i="1"/>
  <c r="V23" i="1"/>
  <c r="U23" i="1"/>
  <c r="T23" i="1"/>
  <c r="S23" i="1"/>
  <c r="R23" i="1"/>
  <c r="Q23" i="1"/>
  <c r="P23" i="1"/>
  <c r="Y22" i="1"/>
  <c r="W22" i="1"/>
  <c r="V22" i="1"/>
  <c r="U22" i="1"/>
  <c r="T22" i="1"/>
  <c r="S22" i="1"/>
  <c r="R22" i="1"/>
  <c r="Q22" i="1"/>
  <c r="P22" i="1"/>
  <c r="Y21" i="1"/>
  <c r="W21" i="1"/>
  <c r="V21" i="1"/>
  <c r="U21" i="1"/>
  <c r="T21" i="1"/>
  <c r="S21" i="1"/>
  <c r="R21" i="1"/>
  <c r="Q21" i="1"/>
  <c r="P21" i="1"/>
  <c r="Y20" i="1"/>
  <c r="W20" i="1"/>
  <c r="V20" i="1"/>
  <c r="U20" i="1"/>
  <c r="T20" i="1"/>
  <c r="S20" i="1"/>
  <c r="R20" i="1"/>
  <c r="Q20" i="1"/>
  <c r="P20" i="1"/>
  <c r="Y19" i="1"/>
  <c r="W19" i="1"/>
  <c r="V19" i="1"/>
  <c r="U19" i="1"/>
  <c r="T19" i="1"/>
  <c r="S19" i="1"/>
  <c r="R19" i="1"/>
  <c r="Q19" i="1"/>
  <c r="P19" i="1"/>
  <c r="Y18" i="1"/>
  <c r="W18" i="1"/>
  <c r="V18" i="1"/>
  <c r="U18" i="1"/>
  <c r="T18" i="1"/>
  <c r="S18" i="1"/>
  <c r="R18" i="1"/>
  <c r="Q18" i="1"/>
  <c r="P18" i="1"/>
  <c r="Y17" i="1"/>
  <c r="W17" i="1"/>
  <c r="V17" i="1"/>
  <c r="U17" i="1"/>
  <c r="T17" i="1"/>
  <c r="S17" i="1"/>
  <c r="R17" i="1"/>
  <c r="Q17" i="1"/>
  <c r="P17" i="1"/>
  <c r="Y16" i="1"/>
  <c r="W16" i="1"/>
  <c r="V16" i="1"/>
  <c r="U16" i="1"/>
  <c r="T16" i="1"/>
  <c r="S16" i="1"/>
  <c r="R16" i="1"/>
  <c r="Q16" i="1"/>
  <c r="P16" i="1"/>
  <c r="Y15" i="1"/>
  <c r="W15" i="1"/>
  <c r="V15" i="1"/>
  <c r="U15" i="1"/>
  <c r="T15" i="1"/>
  <c r="S15" i="1"/>
  <c r="R15" i="1"/>
  <c r="Q15" i="1"/>
  <c r="P15" i="1"/>
  <c r="Y14" i="1"/>
  <c r="W14" i="1"/>
  <c r="V14" i="1"/>
  <c r="U14" i="1"/>
  <c r="T14" i="1"/>
  <c r="S14" i="1"/>
  <c r="R14" i="1"/>
  <c r="Q14" i="1"/>
  <c r="P14" i="1"/>
  <c r="Y13" i="1"/>
  <c r="W13" i="1"/>
  <c r="V13" i="1"/>
  <c r="U13" i="1"/>
  <c r="T13" i="1"/>
  <c r="S13" i="1"/>
  <c r="R13" i="1"/>
  <c r="Q13" i="1"/>
  <c r="P13" i="1"/>
  <c r="Y12" i="1"/>
  <c r="W12" i="1"/>
  <c r="V12" i="1"/>
  <c r="U12" i="1"/>
  <c r="T12" i="1"/>
  <c r="S12" i="1"/>
  <c r="R12" i="1"/>
  <c r="Q12" i="1"/>
  <c r="P12" i="1"/>
  <c r="Y11" i="1"/>
  <c r="W11" i="1"/>
  <c r="V11" i="1"/>
  <c r="U11" i="1"/>
  <c r="T11" i="1"/>
  <c r="S11" i="1"/>
  <c r="R11" i="1"/>
  <c r="Q11" i="1"/>
  <c r="P11" i="1"/>
  <c r="C7"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<sst xmlns="http://schemas.openxmlformats.org/spreadsheetml/2006/main" count="408" uniqueCount="365">
  <si>
    <t>HIDE FROM THIS COLUMN PRIOR TO PUBLISHING</t>
  </si>
  <si>
    <r>
      <t xml:space="preserve">Carrier code
</t>
    </r>
    <r>
      <rPr>
        <sz val="9"/>
        <color theme="0"/>
        <rFont val="Arial"/>
        <family val="2"/>
      </rPr>
      <t>For example, BA or LS</t>
    </r>
  </si>
  <si>
    <r>
      <t xml:space="preserve">Flight number (route ID)
</t>
    </r>
    <r>
      <rPr>
        <sz val="9"/>
        <color theme="0"/>
        <rFont val="Arial"/>
        <family val="2"/>
      </rPr>
      <t>For example, 0764</t>
    </r>
  </si>
  <si>
    <t>Scheduled departure</t>
  </si>
  <si>
    <t>Scheduled initial arrival</t>
  </si>
  <si>
    <t>Overall Outcome Statistics</t>
  </si>
  <si>
    <t>Carrier Code</t>
  </si>
  <si>
    <r>
      <t xml:space="preserve">Place/port
</t>
    </r>
    <r>
      <rPr>
        <sz val="9"/>
        <rFont val="Arial"/>
        <family val="2"/>
      </rPr>
      <t>For example, JFK or MAN</t>
    </r>
  </si>
  <si>
    <t>Date</t>
  </si>
  <si>
    <t>Time</t>
  </si>
  <si>
    <r>
      <t xml:space="preserve">Place/port
</t>
    </r>
    <r>
      <rPr>
        <sz val="9"/>
        <rFont val="Arial"/>
        <family val="2"/>
      </rPr>
      <t>For example, LHR or BER</t>
    </r>
  </si>
  <si>
    <t>Flight Number</t>
  </si>
  <si>
    <t>Outcome status</t>
  </si>
  <si>
    <t>Departure</t>
  </si>
  <si>
    <t>Place/Port</t>
  </si>
  <si>
    <t>Text between 3-5 characters</t>
  </si>
  <si>
    <t>Check field is a date</t>
  </si>
  <si>
    <r>
      <rPr>
        <b/>
        <sz val="14"/>
        <color theme="0"/>
        <rFont val="Arial"/>
        <family val="2"/>
      </rPr>
      <t>Online Advance Passenger Information System (Online APIS)</t>
    </r>
    <r>
      <rPr>
        <b/>
        <sz val="11"/>
        <color theme="0"/>
        <rFont val="Arial"/>
        <family val="2"/>
      </rPr>
      <t xml:space="preserve">
Upload template</t>
    </r>
  </si>
  <si>
    <t>v3.1</t>
  </si>
  <si>
    <r>
      <rPr>
        <b/>
        <sz val="14"/>
        <color theme="0"/>
        <rFont val="Arial"/>
        <family val="2"/>
      </rPr>
      <t>Fields with errors will be highlighted in red.</t>
    </r>
    <r>
      <rPr>
        <b/>
        <sz val="11"/>
        <color theme="0"/>
        <rFont val="Arial"/>
        <family val="2"/>
      </rPr>
      <t xml:space="preserve"> 
Use the prompts below to correct any errors before upload. </t>
    </r>
  </si>
  <si>
    <t>Number of detected failures</t>
  </si>
  <si>
    <t>Check field is a time</t>
  </si>
  <si>
    <t>Arrival</t>
  </si>
  <si>
    <t>Individual Failures</t>
  </si>
  <si>
    <t xml:space="preserve">     Character Splitter</t>
  </si>
  <si>
    <r>
      <rPr>
        <b/>
        <sz val="18"/>
        <color theme="0"/>
        <rFont val="Arial"/>
        <family val="2"/>
      </rPr>
      <t>Passenger and crew information</t>
    </r>
    <r>
      <rPr>
        <b/>
        <sz val="12"/>
        <color theme="0"/>
        <rFont val="Arial"/>
        <family val="2"/>
      </rPr>
      <t xml:space="preserve">
Enter details as they appear on the travel document using uppercase letters for travel document number, surname, first name, middle name and nationality.</t>
    </r>
  </si>
  <si>
    <t>Crew or passenger</t>
  </si>
  <si>
    <t>Travel document type</t>
  </si>
  <si>
    <t>Travel document issuing state</t>
  </si>
  <si>
    <t>Travel document number</t>
  </si>
  <si>
    <t>Surname</t>
  </si>
  <si>
    <t>First name/forename</t>
  </si>
  <si>
    <r>
      <t xml:space="preserve">Middle name
</t>
    </r>
    <r>
      <rPr>
        <sz val="11"/>
        <color theme="1"/>
        <rFont val="Arial"/>
        <family val="2"/>
      </rPr>
      <t>(optional)</t>
    </r>
  </si>
  <si>
    <t>Nationality</t>
  </si>
  <si>
    <r>
      <t xml:space="preserve">Date of birth
</t>
    </r>
    <r>
      <rPr>
        <sz val="11"/>
        <color theme="1"/>
        <rFont val="Arial"/>
        <family val="2"/>
      </rPr>
      <t>(dd/mm/yyyy)</t>
    </r>
  </si>
  <si>
    <t>Sex</t>
  </si>
  <si>
    <r>
      <t xml:space="preserve">Travel document expiry date
</t>
    </r>
    <r>
      <rPr>
        <sz val="11"/>
        <color theme="1"/>
        <rFont val="Arial"/>
        <family val="2"/>
      </rPr>
      <t>(dd/mm/yyyy)</t>
    </r>
  </si>
  <si>
    <t xml:space="preserve"> Crew or Passenger</t>
  </si>
  <si>
    <t>Travel 
Document Type</t>
  </si>
  <si>
    <t>Travel Document Issuing State</t>
  </si>
  <si>
    <t>Travel Document Number</t>
  </si>
  <si>
    <t>First Name/ Forename</t>
  </si>
  <si>
    <t>Middle Name</t>
  </si>
  <si>
    <t>Date of Birth</t>
  </si>
  <si>
    <t xml:space="preserve">Travel Document Expiry Date </t>
  </si>
  <si>
    <t>Row Completion</t>
  </si>
  <si>
    <t>Voyage Details Outcome</t>
  </si>
  <si>
    <t>Travel Document Number (TDN)</t>
  </si>
  <si>
    <t>First Name/Forname</t>
  </si>
  <si>
    <t>Middle Name (Optional)</t>
  </si>
  <si>
    <t>HIDE THIS SHEET PRIOR TO PUBLISHING</t>
  </si>
  <si>
    <t>OAPIS Bulk Upload Template Control Sheet</t>
  </si>
  <si>
    <t>Version Number</t>
  </si>
  <si>
    <t>Changes</t>
  </si>
  <si>
    <t>First release version</t>
  </si>
  <si>
    <t>Separate management of data validation through external cells to remove impact of copying and pasting into sheet
Amendments made to drop down options 
Amendment made to reference to all cells being mandatory due to middle name field
Creation of guidance area to highlight issues to user</t>
  </si>
  <si>
    <t>Use the below tables to amend the options available within drop down fields, or to amend the accepted characters for freetext fields.
Fields affected by each table are listed above for reference.</t>
  </si>
  <si>
    <t>Use the table below to amend the failure text for each failure reason. 
DO NOT add or remove options. DO NOT remove formula surrounding text.</t>
  </si>
  <si>
    <t>Travel document issuing state
Nationality</t>
  </si>
  <si>
    <t>Travel document number (TDN)</t>
  </si>
  <si>
    <t>Surname
First name/forename
Middle name (Optional)</t>
  </si>
  <si>
    <r>
      <rPr>
        <b/>
        <sz val="12"/>
        <color theme="1"/>
        <rFont val="Arial"/>
        <family val="2"/>
      </rPr>
      <t>Formula Format:</t>
    </r>
    <r>
      <rPr>
        <sz val="12"/>
        <color theme="1"/>
        <rFont val="Arial"/>
        <family val="2"/>
      </rPr>
      <t xml:space="preserve">
='Flight Details'![cell reference]&amp;" row(s) with an error in [field]. [Support text]."</t>
    </r>
  </si>
  <si>
    <t>Crew or Passenger</t>
  </si>
  <si>
    <t>Travel Document Type</t>
  </si>
  <si>
    <t>ISO3 List</t>
  </si>
  <si>
    <t>Accepted Characters For Documents</t>
  </si>
  <si>
    <t>Accepted Characters For Names</t>
  </si>
  <si>
    <t>Failure Text</t>
  </si>
  <si>
    <t>Crew</t>
  </si>
  <si>
    <t>Passport</t>
  </si>
  <si>
    <t>ABW</t>
  </si>
  <si>
    <t>Male</t>
  </si>
  <si>
    <t>A</t>
  </si>
  <si>
    <t>Passenger</t>
  </si>
  <si>
    <t>Group Passport</t>
  </si>
  <si>
    <t>AFG</t>
  </si>
  <si>
    <t>Female</t>
  </si>
  <si>
    <t>B</t>
  </si>
  <si>
    <t>Identity Card - A</t>
  </si>
  <si>
    <t>AGO</t>
  </si>
  <si>
    <t>Unspecified</t>
  </si>
  <si>
    <t>C</t>
  </si>
  <si>
    <t>Identity Card - C</t>
  </si>
  <si>
    <t>AIA</t>
  </si>
  <si>
    <t>D</t>
  </si>
  <si>
    <t>Identity Card – I</t>
  </si>
  <si>
    <t>ALA</t>
  </si>
  <si>
    <t>E</t>
  </si>
  <si>
    <t>Passport Card</t>
  </si>
  <si>
    <t>ALB</t>
  </si>
  <si>
    <t>F</t>
  </si>
  <si>
    <t>Diplomatic Identification</t>
  </si>
  <si>
    <t>AND</t>
  </si>
  <si>
    <t>G</t>
  </si>
  <si>
    <t>Military Identification</t>
  </si>
  <si>
    <t>ARE</t>
  </si>
  <si>
    <t>H</t>
  </si>
  <si>
    <t>Other</t>
  </si>
  <si>
    <t>ARG</t>
  </si>
  <si>
    <t>I</t>
  </si>
  <si>
    <t>ARM</t>
  </si>
  <si>
    <t>J</t>
  </si>
  <si>
    <t>ASM</t>
  </si>
  <si>
    <t>K</t>
  </si>
  <si>
    <t>ATA</t>
  </si>
  <si>
    <t>L</t>
  </si>
  <si>
    <t>ATF</t>
  </si>
  <si>
    <t>M</t>
  </si>
  <si>
    <t>Check this area for guidance on any identified issues.</t>
  </si>
  <si>
    <t>ATG</t>
  </si>
  <si>
    <t>N</t>
  </si>
  <si>
    <t>Blank field(s) in section above. Complete any fields highlighted light red.</t>
  </si>
  <si>
    <t>AUS</t>
  </si>
  <si>
    <t>O</t>
  </si>
  <si>
    <t>Error in field(s) in section above. Correct any fields highlighted dark red.</t>
  </si>
  <si>
    <t>AUT</t>
  </si>
  <si>
    <t>P</t>
  </si>
  <si>
    <t>Your request is ready for processing via Online APIS upload.</t>
  </si>
  <si>
    <t>AZE</t>
  </si>
  <si>
    <t>Q</t>
  </si>
  <si>
    <t>BDI</t>
  </si>
  <si>
    <t>R</t>
  </si>
  <si>
    <t>BEL</t>
  </si>
  <si>
    <t>S</t>
  </si>
  <si>
    <t>BEN</t>
  </si>
  <si>
    <t>T</t>
  </si>
  <si>
    <t>BES</t>
  </si>
  <si>
    <t>U</t>
  </si>
  <si>
    <t>BFA</t>
  </si>
  <si>
    <t>V</t>
  </si>
  <si>
    <t>BGD</t>
  </si>
  <si>
    <t>W</t>
  </si>
  <si>
    <t>BGR</t>
  </si>
  <si>
    <t>X</t>
  </si>
  <si>
    <t>BHR</t>
  </si>
  <si>
    <t>Y</t>
  </si>
  <si>
    <t>BHS</t>
  </si>
  <si>
    <t>Z</t>
  </si>
  <si>
    <t>BIH</t>
  </si>
  <si>
    <t xml:space="preserve"> </t>
  </si>
  <si>
    <t>BLM</t>
  </si>
  <si>
    <t>BLR</t>
  </si>
  <si>
    <t>-</t>
  </si>
  <si>
    <t>BLZ</t>
  </si>
  <si>
    <t>BMU</t>
  </si>
  <si>
    <t>BOL</t>
  </si>
  <si>
    <t>BRA</t>
  </si>
  <si>
    <t>BRB</t>
  </si>
  <si>
    <t>BRN</t>
  </si>
  <si>
    <t>BTN</t>
  </si>
  <si>
    <t>BVT</t>
  </si>
  <si>
    <t>BWA</t>
  </si>
  <si>
    <t>CAF</t>
  </si>
  <si>
    <t>CAN</t>
  </si>
  <si>
    <t>CCK</t>
  </si>
  <si>
    <t>CHE</t>
  </si>
  <si>
    <t>CHL</t>
  </si>
  <si>
    <t>CHN</t>
  </si>
  <si>
    <t>CIV</t>
  </si>
  <si>
    <t>CMR</t>
  </si>
  <si>
    <t>COD</t>
  </si>
  <si>
    <t>COG</t>
  </si>
  <si>
    <t>COK</t>
  </si>
  <si>
    <t>COL</t>
  </si>
  <si>
    <t>COM</t>
  </si>
  <si>
    <t>CPV</t>
  </si>
  <si>
    <t>CRI</t>
  </si>
  <si>
    <t>CUB</t>
  </si>
  <si>
    <t>CUW</t>
  </si>
  <si>
    <t>CXR</t>
  </si>
  <si>
    <t>CYM</t>
  </si>
  <si>
    <t>CYP</t>
  </si>
  <si>
    <t>CZE</t>
  </si>
  <si>
    <t>DEU</t>
  </si>
  <si>
    <t>DJI</t>
  </si>
  <si>
    <t>DMA</t>
  </si>
  <si>
    <t>DNK</t>
  </si>
  <si>
    <t>DOM</t>
  </si>
  <si>
    <t>DZA</t>
  </si>
  <si>
    <t>ECU</t>
  </si>
  <si>
    <t>EGY</t>
  </si>
  <si>
    <t>ERI</t>
  </si>
  <si>
    <t>ESH</t>
  </si>
  <si>
    <t>ESP</t>
  </si>
  <si>
    <t>EST</t>
  </si>
  <si>
    <t>ETH</t>
  </si>
  <si>
    <t>FIN</t>
  </si>
  <si>
    <t>FJI</t>
  </si>
  <si>
    <t>FLK</t>
  </si>
  <si>
    <t>FRA</t>
  </si>
  <si>
    <t>FRO</t>
  </si>
  <si>
    <t>FSM</t>
  </si>
  <si>
    <t>GAB</t>
  </si>
  <si>
    <t>GBR</t>
  </si>
  <si>
    <t>GEO</t>
  </si>
  <si>
    <t>GGY</t>
  </si>
  <si>
    <t>GHA</t>
  </si>
  <si>
    <t>GIB</t>
  </si>
  <si>
    <t>GIN</t>
  </si>
  <si>
    <t>GLP</t>
  </si>
  <si>
    <t>GMB</t>
  </si>
  <si>
    <t>GNB</t>
  </si>
  <si>
    <t>GNQ</t>
  </si>
  <si>
    <t>GRC</t>
  </si>
  <si>
    <t>GRD</t>
  </si>
  <si>
    <t>GRL</t>
  </si>
  <si>
    <t>GTM</t>
  </si>
  <si>
    <t>GUF</t>
  </si>
  <si>
    <t>GUM</t>
  </si>
  <si>
    <t>GUY</t>
  </si>
  <si>
    <t>HKG</t>
  </si>
  <si>
    <t>HMD</t>
  </si>
  <si>
    <t>HND</t>
  </si>
  <si>
    <t>HRV</t>
  </si>
  <si>
    <t>HTI</t>
  </si>
  <si>
    <t>HUN</t>
  </si>
  <si>
    <t>IDN</t>
  </si>
  <si>
    <t>IMN</t>
  </si>
  <si>
    <t>IND</t>
  </si>
  <si>
    <t>IOT</t>
  </si>
  <si>
    <t>IRL</t>
  </si>
  <si>
    <t>IRN</t>
  </si>
  <si>
    <t>IRQ</t>
  </si>
  <si>
    <t>ISL</t>
  </si>
  <si>
    <t>ISR</t>
  </si>
  <si>
    <t>ITA</t>
  </si>
  <si>
    <t>JAM</t>
  </si>
  <si>
    <t>JEY</t>
  </si>
  <si>
    <t>JOR</t>
  </si>
  <si>
    <t>JPN</t>
  </si>
  <si>
    <t>KAZ</t>
  </si>
  <si>
    <t>KEN</t>
  </si>
  <si>
    <t>KGZ</t>
  </si>
  <si>
    <t>KHM</t>
  </si>
  <si>
    <t>KIR</t>
  </si>
  <si>
    <t>KNA</t>
  </si>
  <si>
    <t>KOR</t>
  </si>
  <si>
    <t>KWT</t>
  </si>
  <si>
    <t>LAO</t>
  </si>
  <si>
    <t>LBN</t>
  </si>
  <si>
    <t>LBR</t>
  </si>
  <si>
    <t>LBY</t>
  </si>
  <si>
    <t>LCA</t>
  </si>
  <si>
    <t>LIE</t>
  </si>
  <si>
    <t>LKA</t>
  </si>
  <si>
    <t>LSO</t>
  </si>
  <si>
    <t>LTU</t>
  </si>
  <si>
    <t>LUX</t>
  </si>
  <si>
    <t>LVA</t>
  </si>
  <si>
    <t>MAC</t>
  </si>
  <si>
    <t>MAF</t>
  </si>
  <si>
    <t>MAR</t>
  </si>
  <si>
    <t>MCO</t>
  </si>
  <si>
    <t>MDA</t>
  </si>
  <si>
    <t>MDG</t>
  </si>
  <si>
    <t>MDV</t>
  </si>
  <si>
    <t>MEX</t>
  </si>
  <si>
    <t>MHL</t>
  </si>
  <si>
    <t>MKD</t>
  </si>
  <si>
    <t>MLI</t>
  </si>
  <si>
    <t>MLT</t>
  </si>
  <si>
    <t>MMR</t>
  </si>
  <si>
    <t>MNE</t>
  </si>
  <si>
    <t>MNG</t>
  </si>
  <si>
    <t>MNP</t>
  </si>
  <si>
    <t>MOZ</t>
  </si>
  <si>
    <t>MRT</t>
  </si>
  <si>
    <t>MSR</t>
  </si>
  <si>
    <t>MTQ</t>
  </si>
  <si>
    <t>MUS</t>
  </si>
  <si>
    <t>MWI</t>
  </si>
  <si>
    <t>MYS</t>
  </si>
  <si>
    <t>MYT</t>
  </si>
  <si>
    <t>NAM</t>
  </si>
  <si>
    <t>NCL</t>
  </si>
  <si>
    <t>NER</t>
  </si>
  <si>
    <t>NFK</t>
  </si>
  <si>
    <t>NGA</t>
  </si>
  <si>
    <t>NIC</t>
  </si>
  <si>
    <t>NIU</t>
  </si>
  <si>
    <t>NLD</t>
  </si>
  <si>
    <t>NOR</t>
  </si>
  <si>
    <t>NPL</t>
  </si>
  <si>
    <t>NRU</t>
  </si>
  <si>
    <t>NZL</t>
  </si>
  <si>
    <t>OMN</t>
  </si>
  <si>
    <t>PAK</t>
  </si>
  <si>
    <t>PAN</t>
  </si>
  <si>
    <t>PCN</t>
  </si>
  <si>
    <t>PER</t>
  </si>
  <si>
    <t>PHL</t>
  </si>
  <si>
    <t>PLW</t>
  </si>
  <si>
    <t>PNG</t>
  </si>
  <si>
    <t>POL</t>
  </si>
  <si>
    <t>PRI</t>
  </si>
  <si>
    <t>PRK</t>
  </si>
  <si>
    <t>PRT</t>
  </si>
  <si>
    <t>PRY</t>
  </si>
  <si>
    <t>PSE</t>
  </si>
  <si>
    <t>PYF</t>
  </si>
  <si>
    <t>QAT</t>
  </si>
  <si>
    <t>REU</t>
  </si>
  <si>
    <t>ROU</t>
  </si>
  <si>
    <t>RUS</t>
  </si>
  <si>
    <t>RWA</t>
  </si>
  <si>
    <t>SAU</t>
  </si>
  <si>
    <t>SDN</t>
  </si>
  <si>
    <t>SEN</t>
  </si>
  <si>
    <t>SGP</t>
  </si>
  <si>
    <t>SGS</t>
  </si>
  <si>
    <t>SHN</t>
  </si>
  <si>
    <t>SJM</t>
  </si>
  <si>
    <t>SLB</t>
  </si>
  <si>
    <t>SLE</t>
  </si>
  <si>
    <t>SLV</t>
  </si>
  <si>
    <t>SMR</t>
  </si>
  <si>
    <t>SOM</t>
  </si>
  <si>
    <t>SPM</t>
  </si>
  <si>
    <t>SRB</t>
  </si>
  <si>
    <t>SSD</t>
  </si>
  <si>
    <t>STP</t>
  </si>
  <si>
    <t>SUR</t>
  </si>
  <si>
    <t>SVK</t>
  </si>
  <si>
    <t>SVN</t>
  </si>
  <si>
    <t>SWE</t>
  </si>
  <si>
    <t>SWZ</t>
  </si>
  <si>
    <t>SXM</t>
  </si>
  <si>
    <t>SYC</t>
  </si>
  <si>
    <t>SYR</t>
  </si>
  <si>
    <t>TCA</t>
  </si>
  <si>
    <t>TCD</t>
  </si>
  <si>
    <t>TGO</t>
  </si>
  <si>
    <t>THA</t>
  </si>
  <si>
    <t>TJK</t>
  </si>
  <si>
    <t>TKL</t>
  </si>
  <si>
    <t>TKM</t>
  </si>
  <si>
    <t>TLS</t>
  </si>
  <si>
    <t>TON</t>
  </si>
  <si>
    <t>TTO</t>
  </si>
  <si>
    <t>TUN</t>
  </si>
  <si>
    <t>TUR</t>
  </si>
  <si>
    <t>TUV</t>
  </si>
  <si>
    <t>TWN</t>
  </si>
  <si>
    <t>TZA</t>
  </si>
  <si>
    <t>UGA</t>
  </si>
  <si>
    <t>UKR</t>
  </si>
  <si>
    <t>UMI</t>
  </si>
  <si>
    <t>URY</t>
  </si>
  <si>
    <t>USA</t>
  </si>
  <si>
    <t>UZB</t>
  </si>
  <si>
    <t>VAT</t>
  </si>
  <si>
    <t>VCT</t>
  </si>
  <si>
    <t>VEN</t>
  </si>
  <si>
    <t>VGB</t>
  </si>
  <si>
    <t>VIR</t>
  </si>
  <si>
    <t>VNM</t>
  </si>
  <si>
    <t>VUT</t>
  </si>
  <si>
    <t>WLF</t>
  </si>
  <si>
    <t>WSM</t>
  </si>
  <si>
    <t>XKX</t>
  </si>
  <si>
    <t>XTX</t>
  </si>
  <si>
    <t>YEM</t>
  </si>
  <si>
    <t>ZAF</t>
  </si>
  <si>
    <t>ZMB</t>
  </si>
  <si>
    <t>ZWE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</si>
</sst>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h:mm:ss;@"/>
    <numFmt numFmtId="165" formatCode="hh:mm:ss;@"/>
    <numFmt numFmtId="166" formatCode="dd/mm/yyyy;@"/>
  </numFmts>
  <fonts count="28" x14ac:knownFonts="1">
    <font>
      <sz val="12"/>
      <color theme="1"/>
      <name val="Arial"/>
      <family val="2"/>
    </font>
    <font>
      <b/>
      <sz val="12"/>
      <color theme="1"/>
      <name val="Arial"/>
      <family val="2"/>
    </font>
    <font>
      <sz val="10"/>
      <color theme="1"/>
      <name val="Arial"/>
      <family val="2"/>
    </font>
    <font>
      <sz val="11"/>
      <color theme="1"/>
      <name val="Arial"/>
      <family val="2"/>
    </font>
    <font>
      <b/>
      <i/>
      <sz val="11"/>
      <color theme="0"/>
      <name val="Arial"/>
      <family val="2"/>
    </font>
    <font>
      <sz val="10"/>
      <name val="Arial"/>
      <family val="2"/>
    </font>
    <font>
      <sz val="8"/>
      <color theme="1"/>
      <name val="Arial"/>
      <family val="2"/>
    </font>
    <font>
      <sz val="8"/>
      <color rgb="FFFF0000"/>
      <name val="Arial"/>
      <family val="2"/>
    </font>
    <font>
      <b/>
      <sz val="12"/>
      <color theme="0"/>
      <name val="Arial"/>
      <family val="2"/>
    </font>
    <font>
      <b/>
      <sz val="11"/>
      <color theme="1"/>
      <name val="Arial"/>
      <family val="2"/>
    </font>
    <font>
      <sz val="10"/>
      <name val="Helv"/>
    </font>
    <font>
      <b/>
      <sz val="14"/>
      <color rgb="FFFF0000"/>
      <name val="Arial"/>
      <family val="2"/>
    </font>
    <font>
      <b/>
      <sz val="20"/>
      <color theme="0"/>
      <name val="Arial"/>
      <family val="2"/>
    </font>
    <font>
      <b/>
      <sz val="8"/>
      <color theme="0"/>
      <name val="Arial"/>
      <family val="2"/>
    </font>
    <font>
      <b/>
      <sz val="12"/>
      <name val="Arial"/>
      <family val="2"/>
    </font>
    <font>
      <sz val="8"/>
      <name val="Arial"/>
      <family val="2"/>
    </font>
    <font>
      <b/>
      <sz val="18"/>
      <color theme="1"/>
      <name val="Arial"/>
      <family val="2"/>
    </font>
    <font>
      <b/>
      <sz val="24"/>
      <color theme="1"/>
      <name val="Arial"/>
      <family val="2"/>
    </font>
    <font>
      <b/>
      <sz val="24"/>
      <color theme="4"/>
      <name val="Arial"/>
      <family val="2"/>
    </font>
    <font>
      <b/>
      <sz val="18"/>
      <color rgb="FFC00000"/>
      <name val="Arial"/>
      <family val="2"/>
    </font>
    <font>
      <sz val="12"/>
      <name val="Arial"/>
      <family val="2"/>
    </font>
    <font>
      <b/>
      <sz val="13"/>
      <color theme="1"/>
      <name val="Arial"/>
      <family val="2"/>
    </font>
    <font>
      <sz val="9"/>
      <name val="Arial"/>
      <family val="2"/>
    </font>
    <font>
      <b/>
      <sz val="11"/>
      <color theme="0"/>
      <name val="Arial"/>
      <family val="2"/>
    </font>
    <font>
      <b/>
      <sz val="18"/>
      <color theme="0"/>
      <name val="Arial"/>
      <family val="2"/>
    </font>
    <font>
      <b/>
      <sz val="14"/>
      <color theme="0"/>
      <name val="Arial"/>
      <family val="2"/>
    </font>
    <font>
      <b/>
      <sz val="11"/>
      <name val="Arial"/>
      <family val="2"/>
    </font>
    <font>
      <sz val="9"/>
      <color theme="0"/>
      <name val="Arial"/>
      <family val="2"/>
    </font>
  </fonts>
  <fills count="14">
    <fill>
      <patternFill patternType="none"/>
    </fill>
    <fill>
      <patternFill patternType="gray125"/>
    </fill>
    <fill>
      <patternFill patternType="solid">
        <fgColor theme="7" tint="0.59999389629810485"/>
        <bgColor indexed="64"/>
      </patternFill>
    </fill>
    <fill>
      <patternFill patternType="solid">
        <fgColor rgb="FFCCC0DA"/>
        <bgColor indexed="64"/>
      </patternFill>
    </fill>
    <fill>
      <patternFill patternType="solid">
        <fgColor theme="4"/>
        <bgColor indexed="64"/>
      </patternFill>
    </fill>
    <fill>
      <patternFill patternType="solid">
        <fgColor rgb="FF7030A0"/>
        <bgColor indexed="64"/>
      </patternFill>
    </fill>
    <fill>
      <patternFill patternType="solid">
        <fgColor rgb="FF9251AF"/>
        <bgColor indexed="64"/>
      </patternFill>
    </fill>
    <fill>
      <patternFill patternType="solid">
        <fgColor theme="0"/>
        <bgColor indexed="64"/>
      </patternFill>
    </fill>
    <fill>
      <patternFill patternType="solid">
        <fgColor rgb="FFF3F0F6"/>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7" tint="-0.249977111117893"/>
        <bgColor indexed="64"/>
      </patternFill>
    </fill>
    <fill>
      <patternFill patternType="solid">
        <fgColor theme="7" tint="0.79998168889431442"/>
        <bgColor indexed="64"/>
      </patternFill>
    </fill>
  </fills>
  <borders count="51">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top style="thin">
        <color theme="0"/>
      </top>
      <bottom/>
      <diagonal/>
    </border>
    <border>
      <left style="thin">
        <color theme="0"/>
      </left>
      <right/>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thin">
        <color indexed="64"/>
      </left>
      <right style="medium">
        <color indexed="64"/>
      </right>
      <top style="hair">
        <color indexed="64"/>
      </top>
      <bottom/>
      <diagonal/>
    </border>
  </borders>
  <cellStyleXfs count="2">
    <xf numFmtId="0" fontId="0" fillId="0" borderId="0"/>
    <xf numFmtId="0" fontId="10" fillId="0" borderId="0"/>
  </cellStyleXfs>
  <cellXfs count="158">
    <xf numFmtId="0" fontId="0" fillId="0" borderId="0" xfId="0"/>
    <xf numFmtId="0" fontId="0" fillId="3" borderId="0" xfId="0" applyFill="1"/>
    <xf numFmtId="0" fontId="6" fillId="2" borderId="0" xfId="0" applyFont="1" applyFill="1" applyAlignment="1">
      <alignment horizontal="left" vertical="center"/>
    </xf>
    <xf numFmtId="0" fontId="6" fillId="2" borderId="0" xfId="0" applyFont="1" applyFill="1" applyAlignment="1">
      <alignment horizontal="left" vertical="center" wrapText="1"/>
    </xf>
    <xf numFmtId="0" fontId="7" fillId="2" borderId="0" xfId="0" applyFont="1" applyFill="1" applyAlignment="1">
      <alignment horizontal="right" vertical="center" wrapText="1"/>
    </xf>
    <xf numFmtId="0" fontId="0" fillId="0" borderId="0" xfId="0"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wrapText="1"/>
    </xf>
    <xf numFmtId="0" fontId="0" fillId="3" borderId="0" xfId="0" applyFill="1" applyAlignment="1">
      <alignment horizontal="center" vertical="center"/>
    </xf>
    <xf numFmtId="0" fontId="1" fillId="3" borderId="0" xfId="0" applyFont="1" applyFill="1" applyAlignment="1">
      <alignment horizontal="center" vertical="center"/>
    </xf>
    <xf numFmtId="0" fontId="3" fillId="3" borderId="0" xfId="0" applyFont="1" applyFill="1" applyAlignment="1">
      <alignment horizontal="center" vertical="center" wrapText="1"/>
    </xf>
    <xf numFmtId="0" fontId="3" fillId="0" borderId="8" xfId="0" applyFont="1" applyBorder="1" applyAlignment="1" applyProtection="1">
      <alignment horizontal="center" vertical="center" shrinkToFit="1"/>
      <protection locked="0"/>
    </xf>
    <xf numFmtId="0" fontId="3" fillId="0" borderId="9" xfId="0" applyFont="1" applyBorder="1" applyAlignment="1" applyProtection="1">
      <alignment horizontal="center" vertical="center" shrinkToFit="1"/>
      <protection locked="0"/>
    </xf>
    <xf numFmtId="49" fontId="3" fillId="0" borderId="9" xfId="0" applyNumberFormat="1" applyFont="1" applyBorder="1" applyAlignment="1" applyProtection="1">
      <alignment horizontal="center" vertical="center" shrinkToFit="1"/>
      <protection locked="0"/>
    </xf>
    <xf numFmtId="166" fontId="3" fillId="0" borderId="9" xfId="0" applyNumberFormat="1" applyFont="1" applyBorder="1" applyAlignment="1" applyProtection="1">
      <alignment horizontal="center" vertical="center" shrinkToFit="1"/>
      <protection locked="0"/>
    </xf>
    <xf numFmtId="166" fontId="3" fillId="0" borderId="11" xfId="0" applyNumberFormat="1" applyFont="1" applyBorder="1" applyAlignment="1" applyProtection="1">
      <alignment horizontal="center" vertical="center" shrinkToFit="1"/>
      <protection locked="0"/>
    </xf>
    <xf numFmtId="0" fontId="3" fillId="0" borderId="10" xfId="0" applyFont="1" applyBorder="1" applyAlignment="1" applyProtection="1">
      <alignment horizontal="center" vertical="center" shrinkToFit="1"/>
      <protection locked="0"/>
    </xf>
    <xf numFmtId="0" fontId="3" fillId="0" borderId="4" xfId="0" applyFont="1" applyBorder="1" applyAlignment="1" applyProtection="1">
      <alignment horizontal="center" vertical="center" shrinkToFit="1"/>
      <protection locked="0"/>
    </xf>
    <xf numFmtId="49" fontId="3" fillId="0" borderId="4" xfId="0" applyNumberFormat="1" applyFont="1" applyBorder="1" applyAlignment="1" applyProtection="1">
      <alignment horizontal="center" vertical="center" shrinkToFit="1"/>
      <protection locked="0"/>
    </xf>
    <xf numFmtId="166" fontId="3" fillId="0" borderId="4" xfId="0" applyNumberFormat="1" applyFont="1" applyBorder="1" applyAlignment="1" applyProtection="1">
      <alignment horizontal="center" vertical="center" shrinkToFit="1"/>
      <protection locked="0"/>
    </xf>
    <xf numFmtId="166" fontId="3" fillId="0" borderId="12" xfId="0" applyNumberFormat="1" applyFont="1" applyBorder="1" applyAlignment="1" applyProtection="1">
      <alignment horizontal="center" vertical="center" shrinkToFit="1"/>
      <protection locked="0"/>
    </xf>
    <xf numFmtId="0" fontId="3" fillId="0" borderId="4" xfId="0" quotePrefix="1" applyFont="1" applyBorder="1" applyAlignment="1" applyProtection="1">
      <alignment horizontal="center" vertical="center" shrinkToFit="1"/>
      <protection locked="0"/>
    </xf>
    <xf numFmtId="0" fontId="0" fillId="0" borderId="0" xfId="0" applyAlignment="1">
      <alignment horizontal="left" vertical="center" wrapText="1"/>
    </xf>
    <xf numFmtId="0" fontId="0" fillId="0" borderId="0" xfId="0" applyAlignment="1">
      <alignment horizont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4" xfId="0" applyBorder="1" applyAlignment="1">
      <alignment horizontal="center" vertical="center"/>
    </xf>
    <xf numFmtId="0" fontId="0" fillId="0" borderId="12" xfId="0" applyBorder="1" applyAlignment="1">
      <alignment horizontal="center" vertical="center"/>
    </xf>
    <xf numFmtId="0" fontId="0" fillId="0" borderId="10" xfId="0" applyBorder="1" applyAlignment="1">
      <alignment horizontal="center" vertical="center"/>
    </xf>
    <xf numFmtId="0" fontId="13" fillId="6" borderId="23" xfId="0" applyFont="1" applyFill="1" applyBorder="1" applyAlignment="1">
      <alignment horizontal="center" vertical="center" wrapText="1"/>
    </xf>
    <xf numFmtId="0" fontId="13" fillId="6" borderId="24" xfId="0" applyFont="1" applyFill="1" applyBorder="1" applyAlignment="1">
      <alignment horizontal="center" vertical="center" wrapText="1"/>
    </xf>
    <xf numFmtId="0" fontId="13" fillId="6" borderId="25" xfId="0" applyFont="1" applyFill="1" applyBorder="1" applyAlignment="1">
      <alignment horizontal="center" vertical="center" wrapText="1"/>
    </xf>
    <xf numFmtId="0" fontId="0" fillId="0" borderId="26" xfId="0" applyBorder="1" applyAlignment="1">
      <alignment horizontal="center" vertical="center"/>
    </xf>
    <xf numFmtId="0" fontId="0" fillId="0" borderId="27" xfId="0" applyBorder="1" applyAlignment="1">
      <alignment horizontal="center" vertical="center"/>
    </xf>
    <xf numFmtId="0" fontId="1" fillId="2" borderId="0" xfId="0" applyFont="1" applyFill="1" applyAlignment="1">
      <alignment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left" vertical="center"/>
    </xf>
    <xf numFmtId="0" fontId="8" fillId="9" borderId="0" xfId="0" applyFont="1" applyFill="1" applyAlignment="1">
      <alignment horizontal="center" vertical="center" wrapText="1"/>
    </xf>
    <xf numFmtId="0" fontId="1" fillId="10" borderId="0" xfId="0" applyFont="1" applyFill="1" applyAlignment="1">
      <alignment horizontal="center" vertical="center"/>
    </xf>
    <xf numFmtId="0" fontId="1" fillId="11" borderId="31" xfId="0" applyFont="1" applyFill="1" applyBorder="1" applyAlignment="1">
      <alignment horizontal="center" vertical="center"/>
    </xf>
    <xf numFmtId="0" fontId="15" fillId="0" borderId="0" xfId="0" applyFont="1" applyAlignment="1">
      <alignment horizontal="left" vertical="center" wrapText="1"/>
    </xf>
    <xf numFmtId="0" fontId="15" fillId="0" borderId="0" xfId="0" applyFont="1" applyAlignment="1">
      <alignment horizontal="left" vertical="center"/>
    </xf>
    <xf numFmtId="0" fontId="17" fillId="0" borderId="0" xfId="0" applyFont="1" applyAlignment="1">
      <alignment horizontal="center"/>
    </xf>
    <xf numFmtId="0" fontId="1" fillId="8" borderId="30" xfId="0" applyFont="1" applyFill="1" applyBorder="1" applyAlignment="1">
      <alignment horizontal="center" vertical="center"/>
    </xf>
    <xf numFmtId="0" fontId="1" fillId="8" borderId="33" xfId="0" applyFont="1" applyFill="1" applyBorder="1" applyAlignment="1">
      <alignment horizontal="center" vertical="center"/>
    </xf>
    <xf numFmtId="0" fontId="1" fillId="8" borderId="29" xfId="0" applyFont="1" applyFill="1" applyBorder="1" applyAlignment="1">
      <alignment horizontal="center" vertical="center"/>
    </xf>
    <xf numFmtId="0" fontId="0" fillId="4" borderId="0" xfId="0" applyFill="1" applyAlignment="1">
      <alignment vertical="center"/>
    </xf>
    <xf numFmtId="0" fontId="16" fillId="3" borderId="0" xfId="0" applyFont="1" applyFill="1" applyAlignment="1">
      <alignment vertical="top" textRotation="90"/>
    </xf>
    <xf numFmtId="0" fontId="17" fillId="0" borderId="0" xfId="0" applyFont="1"/>
    <xf numFmtId="0" fontId="8" fillId="9" borderId="0" xfId="0" applyFont="1" applyFill="1" applyAlignment="1">
      <alignment vertical="center"/>
    </xf>
    <xf numFmtId="0" fontId="14" fillId="3" borderId="0" xfId="0" applyFont="1" applyFill="1" applyAlignment="1">
      <alignment horizontal="center" vertical="center"/>
    </xf>
    <xf numFmtId="0" fontId="0" fillId="0" borderId="0" xfId="0" applyAlignment="1">
      <alignment horizontal="center" vertical="center" wrapText="1"/>
    </xf>
    <xf numFmtId="0" fontId="12" fillId="3" borderId="0" xfId="0" applyFont="1" applyFill="1" applyAlignment="1">
      <alignment horizontal="center" vertical="center"/>
    </xf>
    <xf numFmtId="0" fontId="8" fillId="3" borderId="0" xfId="0" applyFont="1" applyFill="1" applyAlignment="1">
      <alignment horizontal="center" vertical="center"/>
    </xf>
    <xf numFmtId="0" fontId="13" fillId="3" borderId="0" xfId="0" applyFont="1" applyFill="1" applyAlignment="1">
      <alignment horizontal="center" vertical="center" wrapText="1"/>
    </xf>
    <xf numFmtId="0" fontId="1" fillId="3" borderId="0" xfId="0" applyFont="1" applyFill="1" applyAlignment="1">
      <alignment horizontal="left" vertical="center"/>
    </xf>
    <xf numFmtId="0" fontId="8" fillId="6" borderId="35" xfId="0" applyFont="1" applyFill="1" applyBorder="1" applyAlignment="1">
      <alignment horizontal="center" vertical="center"/>
    </xf>
    <xf numFmtId="0" fontId="8" fillId="6" borderId="43" xfId="0" applyFont="1" applyFill="1" applyBorder="1" applyAlignment="1">
      <alignment horizontal="center" vertical="center" wrapText="1"/>
    </xf>
    <xf numFmtId="0" fontId="3" fillId="8" borderId="44" xfId="0" applyFont="1" applyFill="1" applyBorder="1" applyAlignment="1">
      <alignment horizontal="center" vertical="center"/>
    </xf>
    <xf numFmtId="0" fontId="3" fillId="8" borderId="45" xfId="0" applyFont="1" applyFill="1" applyBorder="1" applyAlignment="1">
      <alignment horizontal="center" vertical="center"/>
    </xf>
    <xf numFmtId="0" fontId="3" fillId="8" borderId="46" xfId="0" applyFont="1" applyFill="1" applyBorder="1" applyAlignment="1">
      <alignment horizontal="center" vertical="center" wrapText="1"/>
    </xf>
    <xf numFmtId="0" fontId="20" fillId="3" borderId="0" xfId="0" applyFont="1" applyFill="1" applyAlignment="1">
      <alignment horizontal="left" vertical="center"/>
    </xf>
    <xf numFmtId="0" fontId="9" fillId="8" borderId="34" xfId="0" applyFont="1" applyFill="1" applyBorder="1" applyAlignment="1">
      <alignment horizontal="center" vertical="center" wrapText="1"/>
    </xf>
    <xf numFmtId="49" fontId="5" fillId="0" borderId="23" xfId="0" applyNumberFormat="1" applyFont="1" applyBorder="1" applyAlignment="1" applyProtection="1">
      <alignment horizontal="center" vertical="center" shrinkToFit="1"/>
      <protection locked="0"/>
    </xf>
    <xf numFmtId="166" fontId="2" fillId="0" borderId="24" xfId="0" applyNumberFormat="1" applyFont="1" applyBorder="1" applyAlignment="1" applyProtection="1">
      <alignment horizontal="center" vertical="center" shrinkToFit="1"/>
      <protection locked="0"/>
    </xf>
    <xf numFmtId="20" fontId="2" fillId="0" borderId="25" xfId="0" applyNumberFormat="1" applyFont="1" applyBorder="1" applyAlignment="1" applyProtection="1">
      <alignment horizontal="center" vertical="center" shrinkToFit="1"/>
      <protection locked="0"/>
    </xf>
    <xf numFmtId="0" fontId="8" fillId="4" borderId="0" xfId="0" applyFont="1" applyFill="1" applyAlignment="1">
      <alignment horizontal="center" vertical="center" wrapText="1"/>
    </xf>
    <xf numFmtId="0" fontId="1" fillId="7" borderId="0" xfId="0" applyFont="1" applyFill="1" applyAlignment="1">
      <alignment vertical="center"/>
    </xf>
    <xf numFmtId="0" fontId="12" fillId="12" borderId="34" xfId="0" applyFont="1" applyFill="1" applyBorder="1" applyAlignment="1">
      <alignment horizontal="center" vertical="center" wrapText="1"/>
    </xf>
    <xf numFmtId="0" fontId="1" fillId="0" borderId="14" xfId="0" applyFont="1" applyBorder="1" applyAlignment="1" applyProtection="1">
      <alignment horizontal="center" vertical="center" shrinkToFit="1"/>
      <protection locked="0"/>
    </xf>
    <xf numFmtId="49" fontId="14" fillId="0" borderId="28" xfId="0" applyNumberFormat="1" applyFont="1" applyBorder="1" applyAlignment="1" applyProtection="1">
      <alignment horizontal="center" vertical="center" shrinkToFit="1"/>
      <protection locked="0"/>
    </xf>
    <xf numFmtId="0" fontId="9" fillId="13" borderId="14" xfId="0" applyFont="1" applyFill="1" applyBorder="1" applyAlignment="1">
      <alignment horizontal="left" vertical="center" wrapText="1"/>
    </xf>
    <xf numFmtId="0" fontId="9" fillId="13" borderId="15" xfId="0" applyFont="1" applyFill="1" applyBorder="1" applyAlignment="1">
      <alignment horizontal="left" vertical="center" wrapText="1"/>
    </xf>
    <xf numFmtId="49" fontId="9" fillId="13" borderId="15" xfId="0" applyNumberFormat="1" applyFont="1" applyFill="1" applyBorder="1" applyAlignment="1">
      <alignment horizontal="left" vertical="center" wrapText="1"/>
    </xf>
    <xf numFmtId="0" fontId="9" fillId="13" borderId="16" xfId="0" applyFont="1" applyFill="1" applyBorder="1" applyAlignment="1">
      <alignment horizontal="left" vertical="center" wrapText="1"/>
    </xf>
    <xf numFmtId="0" fontId="26" fillId="13" borderId="14" xfId="0" applyFont="1" applyFill="1" applyBorder="1" applyAlignment="1">
      <alignment vertical="center" wrapText="1"/>
    </xf>
    <xf numFmtId="0" fontId="26" fillId="13" borderId="15" xfId="0" applyFont="1" applyFill="1" applyBorder="1" applyAlignment="1">
      <alignment vertical="center" wrapText="1"/>
    </xf>
    <xf numFmtId="165" fontId="26" fillId="13" borderId="16" xfId="0" applyNumberFormat="1" applyFont="1" applyFill="1" applyBorder="1" applyAlignment="1">
      <alignment vertical="center" wrapText="1"/>
    </xf>
    <xf numFmtId="164" fontId="26" fillId="13" borderId="16" xfId="0" applyNumberFormat="1" applyFont="1" applyFill="1" applyBorder="1" applyAlignment="1">
      <alignment vertical="center" wrapText="1"/>
    </xf>
    <xf numFmtId="0" fontId="3" fillId="0" borderId="47" xfId="0" applyFont="1" applyBorder="1" applyAlignment="1" applyProtection="1">
      <alignment horizontal="center" vertical="center" shrinkToFit="1"/>
      <protection locked="0"/>
    </xf>
    <xf numFmtId="0" fontId="3" fillId="0" borderId="48" xfId="0" applyFont="1" applyBorder="1" applyAlignment="1" applyProtection="1">
      <alignment horizontal="center" vertical="center" shrinkToFit="1"/>
      <protection locked="0"/>
    </xf>
    <xf numFmtId="49" fontId="3" fillId="0" borderId="48" xfId="0" applyNumberFormat="1" applyFont="1" applyBorder="1" applyAlignment="1" applyProtection="1">
      <alignment horizontal="center" vertical="center" shrinkToFit="1"/>
      <protection locked="0"/>
    </xf>
    <xf numFmtId="0" fontId="3" fillId="0" borderId="48" xfId="0" quotePrefix="1" applyFont="1" applyBorder="1" applyAlignment="1" applyProtection="1">
      <alignment horizontal="center" vertical="center" shrinkToFit="1"/>
      <protection locked="0"/>
    </xf>
    <xf numFmtId="166" fontId="3" fillId="0" borderId="48" xfId="0" applyNumberFormat="1" applyFont="1" applyBorder="1" applyAlignment="1" applyProtection="1">
      <alignment horizontal="center" vertical="center" shrinkToFit="1"/>
      <protection locked="0"/>
    </xf>
    <xf numFmtId="166" fontId="3" fillId="0" borderId="49" xfId="0" applyNumberFormat="1" applyFont="1" applyBorder="1" applyAlignment="1" applyProtection="1">
      <alignment horizontal="center" vertical="center" shrinkToFit="1"/>
      <protection locked="0"/>
    </xf>
    <xf numFmtId="0" fontId="0" fillId="0" borderId="50" xfId="0" applyBorder="1" applyAlignment="1">
      <alignment horizontal="center" vertical="center"/>
    </xf>
    <xf numFmtId="0" fontId="23" fillId="12" borderId="2" xfId="0" applyFont="1" applyFill="1" applyBorder="1" applyAlignment="1">
      <alignment horizontal="left" vertical="center" wrapText="1"/>
    </xf>
    <xf numFmtId="0" fontId="4" fillId="12" borderId="3" xfId="0" applyFont="1" applyFill="1" applyBorder="1" applyAlignment="1">
      <alignment horizontal="left" vertical="center" wrapText="1"/>
    </xf>
    <xf numFmtId="0" fontId="8" fillId="12" borderId="2" xfId="0" applyFont="1" applyFill="1" applyBorder="1" applyAlignment="1">
      <alignment horizontal="left" vertical="center" wrapText="1"/>
    </xf>
    <xf numFmtId="0" fontId="8" fillId="12" borderId="3" xfId="0" applyFont="1" applyFill="1" applyBorder="1" applyAlignment="1">
      <alignment horizontal="left" vertical="center" wrapText="1"/>
    </xf>
    <xf numFmtId="0" fontId="8" fillId="12" borderId="13" xfId="0" applyFont="1" applyFill="1" applyBorder="1" applyAlignment="1">
      <alignment horizontal="left" vertical="center" wrapText="1"/>
    </xf>
    <xf numFmtId="0" fontId="1" fillId="8" borderId="17" xfId="0" applyFont="1" applyFill="1" applyBorder="1" applyAlignment="1">
      <alignment horizontal="center" vertical="center"/>
    </xf>
    <xf numFmtId="0" fontId="1" fillId="8" borderId="7" xfId="0" applyFont="1" applyFill="1" applyBorder="1" applyAlignment="1">
      <alignment horizontal="center" vertical="center"/>
    </xf>
    <xf numFmtId="0" fontId="1" fillId="8" borderId="18" xfId="0" applyFont="1" applyFill="1" applyBorder="1" applyAlignment="1">
      <alignment horizontal="center" vertical="center"/>
    </xf>
    <xf numFmtId="0" fontId="12" fillId="5" borderId="1" xfId="0" applyFont="1" applyFill="1" applyBorder="1" applyAlignment="1">
      <alignment horizontal="center" vertical="center"/>
    </xf>
    <xf numFmtId="0" fontId="12" fillId="5" borderId="5" xfId="0" applyFont="1" applyFill="1" applyBorder="1" applyAlignment="1">
      <alignment horizontal="center" vertical="center"/>
    </xf>
    <xf numFmtId="0" fontId="12" fillId="5" borderId="6" xfId="0" applyFont="1" applyFill="1" applyBorder="1" applyAlignment="1">
      <alignment horizontal="center" vertical="center"/>
    </xf>
    <xf numFmtId="0" fontId="12" fillId="5" borderId="17" xfId="0" applyFont="1" applyFill="1" applyBorder="1" applyAlignment="1">
      <alignment horizontal="center" vertical="center"/>
    </xf>
    <xf numFmtId="0" fontId="12" fillId="5" borderId="7" xfId="0" applyFont="1" applyFill="1" applyBorder="1" applyAlignment="1">
      <alignment horizontal="center" vertical="center"/>
    </xf>
    <xf numFmtId="0" fontId="12" fillId="5" borderId="18" xfId="0" applyFont="1" applyFill="1" applyBorder="1" applyAlignment="1">
      <alignment horizontal="center" vertical="center"/>
    </xf>
    <xf numFmtId="0" fontId="19" fillId="3" borderId="0" xfId="0" applyFont="1" applyFill="1" applyAlignment="1">
      <alignment horizontal="center" vertical="top" textRotation="90" wrapText="1"/>
    </xf>
    <xf numFmtId="0" fontId="0" fillId="2" borderId="0" xfId="0" applyFill="1" applyAlignment="1">
      <alignment horizontal="center" vertical="center"/>
    </xf>
    <xf numFmtId="0" fontId="24" fillId="2" borderId="0" xfId="0" applyFont="1" applyFill="1" applyAlignment="1">
      <alignment horizontal="left" vertical="center" wrapText="1"/>
    </xf>
    <xf numFmtId="49" fontId="23" fillId="12" borderId="2" xfId="0" applyNumberFormat="1" applyFont="1" applyFill="1" applyBorder="1" applyAlignment="1">
      <alignment horizontal="left" vertical="center" wrapText="1"/>
    </xf>
    <xf numFmtId="49" fontId="23" fillId="12" borderId="3" xfId="0" applyNumberFormat="1" applyFont="1" applyFill="1" applyBorder="1" applyAlignment="1">
      <alignment horizontal="left" vertical="center" wrapText="1"/>
    </xf>
    <xf numFmtId="49" fontId="23" fillId="12" borderId="13" xfId="0" applyNumberFormat="1" applyFont="1" applyFill="1" applyBorder="1" applyAlignment="1">
      <alignment horizontal="left" vertical="center" wrapText="1"/>
    </xf>
    <xf numFmtId="0" fontId="21" fillId="8" borderId="2" xfId="0" applyFont="1" applyFill="1" applyBorder="1" applyAlignment="1" applyProtection="1">
      <alignment horizontal="left" vertical="center" wrapText="1"/>
      <protection hidden="1"/>
    </xf>
    <xf numFmtId="0" fontId="21" fillId="8" borderId="3" xfId="0" applyFont="1" applyFill="1" applyBorder="1" applyAlignment="1" applyProtection="1">
      <alignment horizontal="left" vertical="center" wrapText="1"/>
      <protection hidden="1"/>
    </xf>
    <xf numFmtId="0" fontId="21" fillId="8" borderId="13" xfId="0" applyFont="1" applyFill="1" applyBorder="1" applyAlignment="1" applyProtection="1">
      <alignment horizontal="left" vertical="center" wrapText="1"/>
      <protection hidden="1"/>
    </xf>
    <xf numFmtId="49" fontId="11" fillId="2" borderId="7" xfId="0" applyNumberFormat="1" applyFont="1" applyFill="1" applyBorder="1" applyAlignment="1">
      <alignment horizontal="center" vertical="center" wrapText="1"/>
    </xf>
    <xf numFmtId="0" fontId="8" fillId="12" borderId="2" xfId="0" applyFont="1" applyFill="1" applyBorder="1" applyAlignment="1">
      <alignment vertical="center"/>
    </xf>
    <xf numFmtId="0" fontId="8" fillId="12" borderId="3" xfId="0" applyFont="1" applyFill="1" applyBorder="1" applyAlignment="1">
      <alignment vertical="center"/>
    </xf>
    <xf numFmtId="0" fontId="8" fillId="12" borderId="13" xfId="0" applyFont="1" applyFill="1" applyBorder="1" applyAlignment="1">
      <alignment vertical="center"/>
    </xf>
    <xf numFmtId="49" fontId="8" fillId="12" borderId="2" xfId="0" applyNumberFormat="1" applyFont="1" applyFill="1" applyBorder="1" applyAlignment="1">
      <alignment vertical="center"/>
    </xf>
    <xf numFmtId="49" fontId="8" fillId="12" borderId="3" xfId="0" applyNumberFormat="1" applyFont="1" applyFill="1" applyBorder="1" applyAlignment="1">
      <alignment vertical="center"/>
    </xf>
    <xf numFmtId="49" fontId="8" fillId="12" borderId="13" xfId="0" applyNumberFormat="1" applyFont="1" applyFill="1" applyBorder="1" applyAlignment="1">
      <alignment vertical="center"/>
    </xf>
    <xf numFmtId="0" fontId="8" fillId="12" borderId="29" xfId="0" applyFont="1" applyFill="1" applyBorder="1" applyAlignment="1">
      <alignment vertical="center" wrapText="1"/>
    </xf>
    <xf numFmtId="0" fontId="8" fillId="12" borderId="16" xfId="0" applyFont="1" applyFill="1" applyBorder="1" applyAlignment="1">
      <alignment vertical="center" wrapText="1"/>
    </xf>
    <xf numFmtId="0" fontId="8" fillId="12" borderId="30" xfId="0" applyFont="1" applyFill="1" applyBorder="1" applyAlignment="1">
      <alignment vertical="center" wrapText="1"/>
    </xf>
    <xf numFmtId="0" fontId="8" fillId="12" borderId="14" xfId="0" applyFont="1" applyFill="1" applyBorder="1" applyAlignment="1">
      <alignment vertical="center" wrapText="1"/>
    </xf>
    <xf numFmtId="0" fontId="8" fillId="6" borderId="1" xfId="0" applyFont="1" applyFill="1" applyBorder="1" applyAlignment="1">
      <alignment horizontal="center" vertical="center"/>
    </xf>
    <xf numFmtId="0" fontId="8" fillId="6" borderId="5" xfId="0" applyFont="1" applyFill="1" applyBorder="1" applyAlignment="1">
      <alignment horizontal="center" vertical="center"/>
    </xf>
    <xf numFmtId="0" fontId="8" fillId="6" borderId="6" xfId="0" applyFont="1" applyFill="1" applyBorder="1" applyAlignment="1">
      <alignment horizontal="center" vertical="center"/>
    </xf>
    <xf numFmtId="0" fontId="8" fillId="6" borderId="2" xfId="0" applyFont="1" applyFill="1" applyBorder="1" applyAlignment="1">
      <alignment horizontal="center" vertical="center"/>
    </xf>
    <xf numFmtId="0" fontId="8" fillId="6" borderId="3" xfId="0" applyFont="1" applyFill="1" applyBorder="1" applyAlignment="1">
      <alignment horizontal="center" vertical="center"/>
    </xf>
    <xf numFmtId="0" fontId="8" fillId="6" borderId="13" xfId="0" applyFont="1" applyFill="1" applyBorder="1" applyAlignment="1">
      <alignment horizontal="center" vertical="center"/>
    </xf>
    <xf numFmtId="0" fontId="1" fillId="8" borderId="2" xfId="0" applyFont="1" applyFill="1" applyBorder="1" applyAlignment="1">
      <alignment horizontal="center" vertical="center"/>
    </xf>
    <xf numFmtId="0" fontId="1" fillId="8" borderId="3" xfId="0" applyFont="1" applyFill="1" applyBorder="1" applyAlignment="1">
      <alignment horizontal="center" vertical="center"/>
    </xf>
    <xf numFmtId="0" fontId="1" fillId="8" borderId="13" xfId="0" applyFont="1" applyFill="1" applyBorder="1" applyAlignment="1">
      <alignment horizontal="center" vertical="center"/>
    </xf>
    <xf numFmtId="0" fontId="13" fillId="6" borderId="23" xfId="0" applyFont="1" applyFill="1" applyBorder="1" applyAlignment="1">
      <alignment horizontal="center" vertical="center" wrapText="1"/>
    </xf>
    <xf numFmtId="0" fontId="13" fillId="6" borderId="24" xfId="0" applyFont="1" applyFill="1" applyBorder="1" applyAlignment="1">
      <alignment horizontal="center" vertical="center" wrapText="1"/>
    </xf>
    <xf numFmtId="0" fontId="13" fillId="6" borderId="25" xfId="0" applyFont="1" applyFill="1" applyBorder="1" applyAlignment="1">
      <alignment horizontal="center" vertical="center" wrapText="1"/>
    </xf>
    <xf numFmtId="0" fontId="8" fillId="6" borderId="1" xfId="0" applyFont="1" applyFill="1" applyBorder="1" applyAlignment="1">
      <alignment horizontal="left" vertical="center"/>
    </xf>
    <xf numFmtId="0" fontId="8" fillId="6" borderId="5" xfId="0" applyFont="1" applyFill="1" applyBorder="1" applyAlignment="1">
      <alignment horizontal="left" vertical="center"/>
    </xf>
    <xf numFmtId="0" fontId="8" fillId="6" borderId="6" xfId="0" applyFont="1" applyFill="1" applyBorder="1" applyAlignment="1">
      <alignment horizontal="left" vertical="center"/>
    </xf>
    <xf numFmtId="0" fontId="8" fillId="6" borderId="17" xfId="0" applyFont="1" applyFill="1" applyBorder="1" applyAlignment="1">
      <alignment horizontal="left" vertical="center"/>
    </xf>
    <xf numFmtId="0" fontId="8" fillId="6" borderId="7" xfId="0" applyFont="1" applyFill="1" applyBorder="1" applyAlignment="1">
      <alignment horizontal="left" vertical="center"/>
    </xf>
    <xf numFmtId="0" fontId="8" fillId="6" borderId="18" xfId="0" applyFont="1" applyFill="1" applyBorder="1" applyAlignment="1">
      <alignment horizontal="left" vertical="center"/>
    </xf>
    <xf numFmtId="0" fontId="8" fillId="6" borderId="36" xfId="0" applyFont="1" applyFill="1" applyBorder="1" applyAlignment="1">
      <alignment horizontal="center" vertical="center"/>
    </xf>
    <xf numFmtId="0" fontId="8" fillId="6" borderId="41" xfId="0" applyFont="1" applyFill="1" applyBorder="1" applyAlignment="1">
      <alignment horizontal="center" vertical="center"/>
    </xf>
    <xf numFmtId="0" fontId="8" fillId="5" borderId="14" xfId="0" applyFont="1" applyFill="1" applyBorder="1" applyAlignment="1">
      <alignment horizontal="center" vertical="center" wrapText="1"/>
    </xf>
    <xf numFmtId="0" fontId="8" fillId="5" borderId="28" xfId="0" applyFont="1" applyFill="1" applyBorder="1" applyAlignment="1">
      <alignment horizontal="center" vertical="center" wrapText="1"/>
    </xf>
    <xf numFmtId="0" fontId="8" fillId="6" borderId="38" xfId="0" applyFont="1" applyFill="1" applyBorder="1" applyAlignment="1">
      <alignment horizontal="center" vertical="center"/>
    </xf>
    <xf numFmtId="0" fontId="8" fillId="6" borderId="39" xfId="0" applyFont="1" applyFill="1" applyBorder="1" applyAlignment="1">
      <alignment horizontal="center" vertical="center"/>
    </xf>
    <xf numFmtId="0" fontId="8" fillId="6" borderId="14" xfId="0" applyFont="1" applyFill="1" applyBorder="1" applyAlignment="1">
      <alignment horizontal="center" vertical="center"/>
    </xf>
    <xf numFmtId="0" fontId="8" fillId="6" borderId="40" xfId="0" applyFont="1" applyFill="1" applyBorder="1" applyAlignment="1">
      <alignment horizontal="center" vertical="center"/>
    </xf>
    <xf numFmtId="0" fontId="8" fillId="6" borderId="37" xfId="0" applyFont="1" applyFill="1" applyBorder="1" applyAlignment="1">
      <alignment horizontal="center" vertical="center"/>
    </xf>
    <xf numFmtId="0" fontId="8" fillId="6" borderId="42" xfId="0" applyFont="1" applyFill="1" applyBorder="1" applyAlignment="1">
      <alignment horizontal="center" vertical="center"/>
    </xf>
    <xf numFmtId="0" fontId="18" fillId="0" borderId="0" xfId="0" applyFont="1" applyAlignment="1">
      <alignment horizontal="center"/>
    </xf>
    <xf numFmtId="0" fontId="17" fillId="0" borderId="0" xfId="0" applyFont="1" applyAlignment="1">
      <alignment horizontal="center"/>
    </xf>
    <xf numFmtId="0" fontId="0" fillId="11" borderId="32" xfId="0" applyFill="1" applyBorder="1" applyAlignment="1">
      <alignment horizontal="left" vertical="center" wrapText="1"/>
    </xf>
    <xf numFmtId="0" fontId="0" fillId="11" borderId="0" xfId="0" applyFill="1" applyAlignment="1">
      <alignment horizontal="left" vertical="center" wrapText="1"/>
    </xf>
    <xf numFmtId="0" fontId="0" fillId="10" borderId="32" xfId="0" applyFill="1" applyBorder="1" applyAlignment="1">
      <alignment horizontal="left" vertical="center"/>
    </xf>
    <xf numFmtId="0" fontId="0" fillId="10" borderId="0" xfId="0" applyFill="1" applyAlignment="1">
      <alignment horizontal="left" vertical="center"/>
    </xf>
    <xf numFmtId="0" fontId="8" fillId="4" borderId="0" xfId="0" applyFont="1" applyFill="1" applyAlignment="1">
      <alignment horizontal="center" vertical="center" wrapText="1"/>
    </xf>
  </cellXfs>
  <cellStyles count="2">
    <cellStyle name="Normal" xfId="0" builtinId="0"/>
    <cellStyle name="Normal 3" xfId="1" xr:uid="{25B24E7C-9C55-4279-8499-F77FC40AC58F}"/>
  </cellStyles>
  <dxfs count="35">
    <dxf>
      <fill>
        <patternFill>
          <bgColor rgb="FFFFB3B3"/>
        </patternFill>
      </fill>
    </dxf>
    <dxf>
      <font>
        <b/>
        <i val="0"/>
        <color theme="0"/>
      </font>
      <fill>
        <patternFill>
          <bgColor rgb="FFAB2117"/>
        </patternFill>
      </fill>
    </dxf>
    <dxf>
      <fill>
        <patternFill>
          <bgColor rgb="FFFFB3B3"/>
        </patternFill>
      </fill>
    </dxf>
    <dxf>
      <font>
        <b/>
        <i val="0"/>
        <color theme="0"/>
      </font>
      <fill>
        <patternFill>
          <bgColor rgb="FFAB2117"/>
        </patternFill>
      </fill>
    </dxf>
    <dxf>
      <fill>
        <patternFill>
          <bgColor rgb="FFFFB3B3"/>
        </patternFill>
      </fill>
    </dxf>
    <dxf>
      <font>
        <b/>
        <i val="0"/>
        <color theme="0"/>
      </font>
      <fill>
        <patternFill>
          <bgColor rgb="FFAB2117"/>
        </patternFill>
      </fill>
    </dxf>
    <dxf>
      <fill>
        <patternFill>
          <bgColor rgb="FFFFB3B3"/>
        </patternFill>
      </fill>
    </dxf>
    <dxf>
      <font>
        <b/>
        <i val="0"/>
        <color theme="0"/>
      </font>
      <fill>
        <patternFill>
          <bgColor rgb="FFAB2117"/>
        </patternFill>
      </fill>
    </dxf>
    <dxf>
      <fill>
        <patternFill>
          <bgColor rgb="FFFFB3B3"/>
        </patternFill>
      </fill>
    </dxf>
    <dxf>
      <font>
        <b/>
        <i val="0"/>
        <color theme="0"/>
      </font>
      <fill>
        <patternFill>
          <bgColor rgb="FFAB2117"/>
        </patternFill>
      </fill>
    </dxf>
    <dxf>
      <fill>
        <patternFill>
          <bgColor rgb="FFFFB3B3"/>
        </patternFill>
      </fill>
    </dxf>
    <dxf>
      <font>
        <b/>
        <i val="0"/>
        <color theme="0"/>
      </font>
      <fill>
        <patternFill>
          <bgColor rgb="FFAB2117"/>
        </patternFill>
      </fill>
    </dxf>
    <dxf>
      <fill>
        <patternFill>
          <bgColor rgb="FFFFB3B3"/>
        </patternFill>
      </fill>
    </dxf>
    <dxf>
      <font>
        <b/>
        <i val="0"/>
        <color theme="0"/>
      </font>
      <fill>
        <patternFill>
          <bgColor rgb="FFAB2117"/>
        </patternFill>
      </fill>
    </dxf>
    <dxf>
      <fill>
        <patternFill>
          <bgColor rgb="FFFFB3B3"/>
        </patternFill>
      </fill>
    </dxf>
    <dxf>
      <font>
        <b/>
        <i val="0"/>
        <color theme="0"/>
      </font>
      <fill>
        <patternFill>
          <bgColor rgb="FFAB2117"/>
        </patternFill>
      </fill>
    </dxf>
    <dxf>
      <font>
        <b val="0"/>
        <i val="0"/>
        <color theme="1"/>
      </font>
    </dxf>
    <dxf>
      <font>
        <b/>
        <i val="0"/>
        <color theme="0"/>
      </font>
      <fill>
        <patternFill>
          <bgColor rgb="FFAB2117"/>
        </patternFill>
      </fill>
    </dxf>
    <dxf>
      <font>
        <b/>
        <i val="0"/>
        <color theme="0"/>
      </font>
      <fill>
        <patternFill>
          <bgColor rgb="FF00B050"/>
        </patternFill>
      </fill>
    </dxf>
    <dxf>
      <font>
        <b/>
        <i val="0"/>
        <color theme="0"/>
      </font>
      <fill>
        <patternFill>
          <bgColor rgb="FFAB2117"/>
        </patternFill>
      </fill>
    </dxf>
    <dxf>
      <font>
        <b/>
        <i val="0"/>
        <color theme="0"/>
      </font>
      <fill>
        <patternFill>
          <bgColor rgb="FFAB2117"/>
        </patternFill>
      </fill>
    </dxf>
    <dxf>
      <font>
        <color rgb="FF9C0006"/>
      </font>
      <fill>
        <patternFill>
          <bgColor rgb="FFFFC7CE"/>
        </patternFill>
      </fill>
    </dxf>
    <dxf>
      <font>
        <color rgb="FF9C0006"/>
      </font>
      <fill>
        <patternFill>
          <bgColor rgb="FFFFC7CE"/>
        </patternFill>
      </fill>
    </dxf>
    <dxf>
      <fill>
        <patternFill>
          <bgColor rgb="FFFFB3B3"/>
        </patternFill>
      </fill>
    </dxf>
    <dxf>
      <fill>
        <patternFill patternType="solid">
          <fgColor indexed="64"/>
          <bgColor theme="4"/>
        </patternFill>
      </fill>
      <alignment horizontal="general"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left" vertical="center" textRotation="0" wrapText="1"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left" vertical="center" textRotation="0" wrapText="1"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horizontal="general" vertical="center" textRotation="0" wrapText="1" indent="0" justifyLastLine="0" shrinkToFit="0" readingOrder="0"/>
    </dxf>
  </dxfs>
  <tableStyles count="0" defaultTableStyle="TableStyleMedium9" defaultPivotStyle="PivotStyleLight16"/>
  <colors>
    <mruColors>
      <color rgb="FFAB2117"/>
      <color rgb="FFFFB3B3"/>
      <color rgb="FFF3F0F6"/>
      <color rgb="FF9251AF"/>
      <color rgb="FFCCC0DA"/>
      <color rgb="FF9751CB"/>
      <color rgb="FFFF5050"/>
      <color rgb="FFFF47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3.xml"/><Relationship Id="rId5" Type="http://schemas.openxmlformats.org/officeDocument/2006/relationships/sharedStrings" Target="sharedStrings.xml"/><Relationship Id="rId10" Type="http://schemas.openxmlformats.org/officeDocument/2006/relationships/customXml" Target="../customXml/item2.xml"/><Relationship Id="rId4" Type="http://schemas.openxmlformats.org/officeDocument/2006/relationships/styles" Target="styles.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2</xdr:col>
      <xdr:colOff>157389</xdr:colOff>
      <xdr:row>1</xdr:row>
      <xdr:rowOff>56193</xdr:rowOff>
    </xdr:from>
    <xdr:to>
      <xdr:col>3</xdr:col>
      <xdr:colOff>596900</xdr:colOff>
      <xdr:row>3</xdr:row>
      <xdr:rowOff>148268</xdr:rowOff>
    </xdr:to>
    <xdr:pic>
      <xdr:nvPicPr>
        <xdr:cNvPr id="2" name="Picture 1" descr="Home Office logo">
          <a:extLst>
            <a:ext uri="{FF2B5EF4-FFF2-40B4-BE49-F238E27FC236}">
              <a16:creationId xmlns:a16="http://schemas.microsoft.com/office/drawing/2014/main" id="{6C96F05C-1C26-4C68-B39F-E098643DC5C1}"/>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clrChange>
            <a:clrFrom>
              <a:srgbClr val="000000">
                <a:alpha val="0"/>
              </a:srgbClr>
            </a:clrFrom>
            <a:clrTo>
              <a:srgbClr val="000000">
                <a:alpha val="0"/>
              </a:srgbClr>
            </a:clrTo>
          </a:clrChange>
        </a:blip>
        <a:stretch>
          <a:fillRect/>
        </a:stretch>
      </xdr:blipFill>
      <xdr:spPr>
        <a:xfrm>
          <a:off x="538389" y="170493"/>
          <a:ext cx="1798411" cy="714375"/>
        </a:xfrm>
        <a:prstGeom prst="rect">
          <a:avLst/>
        </a:prstGeom>
        <a:solidFill>
          <a:schemeClr val="bg1"/>
        </a:solidFill>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FA297D1-11A9-42D0-A4F7-023A001CCEEB}" name="CrewOrPassenger" displayName="CrewOrPassenger" ref="B10:B12" totalsRowShown="0" headerRowDxfId="34">
  <autoFilter ref="B10:B12" xr:uid="{EFA297D1-11A9-42D0-A4F7-023A001CCEEB}">
    <filterColumn colId="0" hiddenButton="1"/>
  </autoFilter>
  <tableColumns count="1">
    <tableColumn id="1" xr3:uid="{CE5A7D58-705C-4436-9171-EF61C40EB60D}" name="Crew or Passenger"/>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93F3D9B-A836-49EA-9160-6EDF42F24CC5}" name="TravelDocumentType" displayName="TravelDocumentType" ref="D10:D19" totalsRowShown="0" headerRowDxfId="33">
  <autoFilter ref="D10:D19" xr:uid="{E93F3D9B-A836-49EA-9160-6EDF42F24CC5}">
    <filterColumn colId="0" hiddenButton="1"/>
  </autoFilter>
  <tableColumns count="1">
    <tableColumn id="1" xr3:uid="{A0EC1E17-C1DC-4A63-9243-0D1E6A42CC5B}" name="Travel Document Type"/>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9D4F47C-35D6-4828-927C-B4A4470DD51F}" name="ISO3List" displayName="ISO3List" ref="F10:F261" totalsRowShown="0" headerRowDxfId="32">
  <autoFilter ref="F10:F261" xr:uid="{A9D4F47C-35D6-4828-927C-B4A4470DD51F}">
    <filterColumn colId="0" hiddenButton="1"/>
  </autoFilter>
  <sortState xmlns:xlrd2="http://schemas.microsoft.com/office/spreadsheetml/2017/richdata2" ref="F11:F261">
    <sortCondition ref="F10:F261"/>
  </sortState>
  <tableColumns count="1">
    <tableColumn id="1" xr3:uid="{FE0561DE-858D-4E8F-AC5D-37178382A8F7}" name="ISO3 List"/>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1839DA6-F0B5-4B35-A9A2-6957D54A79AE}" name="Sex" displayName="Sex" ref="H10:H13" totalsRowShown="0" headerRowDxfId="31">
  <autoFilter ref="H10:H13" xr:uid="{91839DA6-F0B5-4B35-A9A2-6957D54A79AE}">
    <filterColumn colId="0" hiddenButton="1"/>
  </autoFilter>
  <tableColumns count="1">
    <tableColumn id="1" xr3:uid="{31E2F262-9B1E-449D-97D5-AAF4208D4328}" name="Sex"/>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B3F7F41-3B60-4061-AFDF-9866E1FA7E57}" name="DocCharacters" displayName="DocCharacters" ref="J10:J49" totalsRowShown="0" headerRowDxfId="30" dataDxfId="29">
  <autoFilter ref="J10:J49" xr:uid="{BB3F7F41-3B60-4061-AFDF-9866E1FA7E57}">
    <filterColumn colId="0" hiddenButton="1"/>
  </autoFilter>
  <tableColumns count="1">
    <tableColumn id="1" xr3:uid="{7F762BA0-1AB9-471F-AB2E-38DFF94A5836}" name="Accepted Characters For Documents" dataDxfId="28"/>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CCA71DD-6D5A-40C9-BF2F-E8B34B8C043C}" name="NameCharacters" displayName="NameCharacters" ref="L10:L39" totalsRowShown="0" headerRowDxfId="27" dataDxfId="26">
  <autoFilter ref="L10:L39" xr:uid="{7CCA71DD-6D5A-40C9-BF2F-E8B34B8C043C}">
    <filterColumn colId="0" hiddenButton="1"/>
  </autoFilter>
  <tableColumns count="1">
    <tableColumn id="1" xr3:uid="{CA1F7233-74C2-46D5-AFB3-65CEB5A1F009}" name="Accepted Characters For Names" dataDxfId="25"/>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9CBC1D3-9956-4436-AC60-76E7DD425142}" name="Messages" displayName="Messages" ref="N10:N26" totalsRowShown="0" headerRowDxfId="24">
  <autoFilter ref="N10:N26" xr:uid="{49CBC1D3-9956-4436-AC60-76E7DD425142}">
    <filterColumn colId="0" hiddenButton="1"/>
  </autoFilter>
  <tableColumns count="1">
    <tableColumn id="1" xr3:uid="{15918537-EF64-4739-9EB9-93722B766BB3}" name="Failure Text"/>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7030A0"/>
  </sheetPr>
  <dimension ref="A1:GU2710"/>
  <sheetViews>
    <sheetView showGridLines="0" tabSelected="1" zoomScale="96" zoomScaleNormal="96" zoomScaleSheetLayoutView="80" workbookViewId="0">
      <selection activeCell="N1" sqref="N1:N1048576"/>
    </sheetView>
  </sheetViews>
  <sheetFormatPr defaultColWidth="0" defaultRowHeight="15.75" zeroHeight="1" x14ac:dyDescent="0.2"/>
  <cols>
    <col min="1" max="1" width="1.88671875" style="1" customWidth="1"/>
    <col min="2" max="2" width="2.44140625" customWidth="1"/>
    <col min="3" max="3" width="15.33203125" customWidth="1"/>
    <col min="4" max="4" width="12.6640625" customWidth="1"/>
    <col min="5" max="5" width="11.33203125" customWidth="1"/>
    <col min="6" max="6" width="14.44140625" customWidth="1"/>
    <col min="7" max="7" width="17.33203125" customWidth="1"/>
    <col min="8" max="8" width="18.5546875" customWidth="1"/>
    <col min="9" max="9" width="11.33203125" customWidth="1"/>
    <col min="10" max="10" width="10.44140625" customWidth="1"/>
    <col min="11" max="11" width="18.33203125" customWidth="1"/>
    <col min="12" max="12" width="12.109375" customWidth="1"/>
    <col min="13" max="13" width="18" customWidth="1"/>
    <col min="14" max="14" width="7.88671875" customWidth="1"/>
    <col min="15" max="15" width="10.44140625" style="50" hidden="1" customWidth="1"/>
    <col min="16" max="27" width="10.44140625" hidden="1" customWidth="1"/>
    <col min="28" max="28" width="10.44140625" style="1" hidden="1" customWidth="1"/>
    <col min="29" max="29" width="10.44140625" style="58" hidden="1" customWidth="1"/>
    <col min="30" max="32" width="10.44140625" style="1" hidden="1" customWidth="1"/>
    <col min="33" max="203" width="0" hidden="1" customWidth="1"/>
    <col min="204" max="16384" width="10.44140625" hidden="1"/>
  </cols>
  <sheetData>
    <row r="1" spans="1:203" s="5" customFormat="1" ht="9.75" customHeight="1" thickBot="1" x14ac:dyDescent="0.25">
      <c r="A1" s="1"/>
      <c r="B1" s="2"/>
      <c r="C1" s="104"/>
      <c r="D1" s="104"/>
      <c r="E1" s="104"/>
      <c r="F1" s="8"/>
      <c r="G1" s="8"/>
      <c r="H1" s="8"/>
      <c r="I1" s="8"/>
      <c r="J1" s="8"/>
      <c r="K1" s="8"/>
      <c r="L1" s="8"/>
      <c r="M1" s="8"/>
      <c r="N1" s="8"/>
      <c r="O1" s="103" t="s">
        <v>0</v>
      </c>
      <c r="P1" s="8"/>
      <c r="Q1" s="8"/>
      <c r="R1" s="8"/>
      <c r="S1" s="8"/>
      <c r="T1" s="8"/>
      <c r="U1" s="8"/>
      <c r="V1" s="8"/>
      <c r="W1" s="8"/>
      <c r="X1" s="8"/>
      <c r="Y1" s="8"/>
      <c r="Z1" s="8"/>
      <c r="AA1" s="8"/>
      <c r="AB1" s="8"/>
      <c r="AC1" s="5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row>
    <row r="2" spans="1:203" s="6" customFormat="1" ht="17.100000000000001" customHeight="1" thickBot="1" x14ac:dyDescent="0.25">
      <c r="A2" s="1"/>
      <c r="B2" s="2"/>
      <c r="C2" s="70"/>
      <c r="D2" s="70"/>
      <c r="E2" s="9"/>
      <c r="F2" s="121" t="s">
        <v>1</v>
      </c>
      <c r="G2" s="119" t="s">
        <v>2</v>
      </c>
      <c r="H2" s="116" t="s">
        <v>3</v>
      </c>
      <c r="I2" s="117"/>
      <c r="J2" s="118"/>
      <c r="K2" s="113" t="s">
        <v>4</v>
      </c>
      <c r="L2" s="114"/>
      <c r="M2" s="115"/>
      <c r="N2" s="9"/>
      <c r="O2" s="103"/>
      <c r="P2" s="97" t="s">
        <v>5</v>
      </c>
      <c r="Q2" s="98"/>
      <c r="R2" s="98"/>
      <c r="S2" s="98"/>
      <c r="T2" s="98"/>
      <c r="U2" s="98"/>
      <c r="V2" s="98"/>
      <c r="W2" s="98"/>
      <c r="X2" s="98"/>
      <c r="Y2" s="98"/>
      <c r="Z2" s="98"/>
      <c r="AA2" s="99"/>
      <c r="AB2" s="55"/>
      <c r="AC2" s="141" t="s">
        <v>6</v>
      </c>
      <c r="AD2" s="142"/>
      <c r="AE2" s="61" t="str">
        <f>IF(ISBLANK($F$4),"Blank","Pass")</f>
        <v>Blank</v>
      </c>
      <c r="AF2" s="55"/>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row>
    <row r="3" spans="1:203" s="6" customFormat="1" ht="32.1" customHeight="1" thickBot="1" x14ac:dyDescent="0.25">
      <c r="A3" s="1"/>
      <c r="B3" s="2"/>
      <c r="C3" s="70"/>
      <c r="D3" s="70"/>
      <c r="E3" s="9"/>
      <c r="F3" s="122"/>
      <c r="G3" s="120"/>
      <c r="H3" s="78" t="s">
        <v>7</v>
      </c>
      <c r="I3" s="79" t="s">
        <v>8</v>
      </c>
      <c r="J3" s="80" t="s">
        <v>9</v>
      </c>
      <c r="K3" s="78" t="s">
        <v>10</v>
      </c>
      <c r="L3" s="79" t="s">
        <v>8</v>
      </c>
      <c r="M3" s="81" t="s">
        <v>9</v>
      </c>
      <c r="N3" s="9"/>
      <c r="O3" s="103"/>
      <c r="P3" s="100"/>
      <c r="Q3" s="101"/>
      <c r="R3" s="101"/>
      <c r="S3" s="101"/>
      <c r="T3" s="101"/>
      <c r="U3" s="101"/>
      <c r="V3" s="101"/>
      <c r="W3" s="101"/>
      <c r="X3" s="101"/>
      <c r="Y3" s="101"/>
      <c r="Z3" s="101"/>
      <c r="AA3" s="102"/>
      <c r="AB3" s="55"/>
      <c r="AC3" s="149" t="s">
        <v>11</v>
      </c>
      <c r="AD3" s="150"/>
      <c r="AE3" s="62" t="str">
        <f>IF(ISBLANK($G$4),"Blank","Pass")</f>
        <v>Blank</v>
      </c>
      <c r="AF3" s="55"/>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row>
    <row r="4" spans="1:203" s="6" customFormat="1" ht="19.5" customHeight="1" thickBot="1" x14ac:dyDescent="0.25">
      <c r="A4" s="1"/>
      <c r="B4" s="2"/>
      <c r="C4" s="70"/>
      <c r="E4" s="36"/>
      <c r="F4" s="72"/>
      <c r="G4" s="73"/>
      <c r="H4" s="66"/>
      <c r="I4" s="67"/>
      <c r="J4" s="68"/>
      <c r="K4" s="66"/>
      <c r="L4" s="67"/>
      <c r="M4" s="68"/>
      <c r="N4" s="9"/>
      <c r="O4" s="103"/>
      <c r="P4" s="126" t="s">
        <v>12</v>
      </c>
      <c r="Q4" s="127"/>
      <c r="R4" s="127"/>
      <c r="S4" s="127"/>
      <c r="T4" s="127"/>
      <c r="U4" s="127"/>
      <c r="V4" s="127"/>
      <c r="W4" s="127"/>
      <c r="X4" s="127"/>
      <c r="Y4" s="127"/>
      <c r="Z4" s="127"/>
      <c r="AA4" s="128"/>
      <c r="AB4" s="56"/>
      <c r="AC4" s="145" t="s">
        <v>13</v>
      </c>
      <c r="AD4" s="59" t="s">
        <v>14</v>
      </c>
      <c r="AE4" s="62" t="str">
        <f>IF(ISBLANK($H$4),"Blank",IF(OR(LEN($H$4)&lt;3,LEN($H$4)&gt;5),"Fail","Pass"))</f>
        <v>Blank</v>
      </c>
      <c r="AF4" s="64" t="s">
        <v>15</v>
      </c>
      <c r="AG4" s="58"/>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c r="GS4" s="9"/>
      <c r="GT4" s="9"/>
      <c r="GU4" s="9"/>
    </row>
    <row r="5" spans="1:203" s="6" customFormat="1" ht="9.75" customHeight="1" thickBot="1" x14ac:dyDescent="0.25">
      <c r="A5" s="1"/>
      <c r="B5" s="2"/>
      <c r="C5" s="112"/>
      <c r="D5" s="112"/>
      <c r="E5" s="112"/>
      <c r="F5" s="112"/>
      <c r="G5" s="112"/>
      <c r="H5" s="112"/>
      <c r="I5" s="112"/>
      <c r="J5" s="112"/>
      <c r="K5" s="112"/>
      <c r="L5" s="112"/>
      <c r="M5" s="112"/>
      <c r="N5" s="9"/>
      <c r="O5" s="103"/>
      <c r="P5" s="94" t="str">
        <f ca="1">IF($P$7&gt;0,"Fail","Pass")</f>
        <v>Pass</v>
      </c>
      <c r="Q5" s="95"/>
      <c r="R5" s="95"/>
      <c r="S5" s="95"/>
      <c r="T5" s="95"/>
      <c r="U5" s="95"/>
      <c r="V5" s="95"/>
      <c r="W5" s="95"/>
      <c r="X5" s="95"/>
      <c r="Y5" s="95"/>
      <c r="Z5" s="95"/>
      <c r="AA5" s="96"/>
      <c r="AB5" s="9"/>
      <c r="AC5" s="146"/>
      <c r="AD5" s="59" t="s">
        <v>8</v>
      </c>
      <c r="AE5" s="62" t="str">
        <f>IF(ISBLANK($I$4),"Blank",IF(ISNUMBER(DATEVALUE(TEXT($I$4,"dd/MM/yyyy"))),"Pass","Fail"))</f>
        <v>Blank</v>
      </c>
      <c r="AF5" s="64" t="s">
        <v>16</v>
      </c>
      <c r="AG5" s="58"/>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c r="GU5" s="9"/>
    </row>
    <row r="6" spans="1:203" s="6" customFormat="1" ht="36.75" customHeight="1" thickBot="1" x14ac:dyDescent="0.25">
      <c r="A6" s="1"/>
      <c r="B6" s="2"/>
      <c r="C6" s="89" t="s">
        <v>17</v>
      </c>
      <c r="D6" s="90"/>
      <c r="E6" s="90"/>
      <c r="F6" s="90"/>
      <c r="G6" s="90"/>
      <c r="H6" s="71" t="s">
        <v>18</v>
      </c>
      <c r="I6" s="106" t="s">
        <v>19</v>
      </c>
      <c r="J6" s="107"/>
      <c r="K6" s="107"/>
      <c r="L6" s="107"/>
      <c r="M6" s="108"/>
      <c r="N6" s="9"/>
      <c r="O6" s="103"/>
      <c r="P6" s="126" t="s">
        <v>20</v>
      </c>
      <c r="Q6" s="127"/>
      <c r="R6" s="127"/>
      <c r="S6" s="127"/>
      <c r="T6" s="127"/>
      <c r="U6" s="127"/>
      <c r="V6" s="127"/>
      <c r="W6" s="127"/>
      <c r="X6" s="127"/>
      <c r="Y6" s="127"/>
      <c r="Z6" s="127"/>
      <c r="AA6" s="128"/>
      <c r="AB6" s="56"/>
      <c r="AC6" s="148"/>
      <c r="AD6" s="59" t="s">
        <v>9</v>
      </c>
      <c r="AE6" s="62" t="str">
        <f>IF(ISBLANK($J$4),"Blank",IF(ISNUMBER(DATEVALUE(TEXT($J$4,"HH:MM"))),"Pass","Fail"))</f>
        <v>Blank</v>
      </c>
      <c r="AF6" s="64" t="s">
        <v>21</v>
      </c>
      <c r="AG6" s="58"/>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c r="FE6" s="9"/>
      <c r="FF6" s="9"/>
      <c r="FG6" s="9"/>
      <c r="FH6" s="9"/>
      <c r="FI6" s="9"/>
      <c r="FJ6" s="9"/>
      <c r="FK6" s="9"/>
      <c r="FL6" s="9"/>
      <c r="FM6" s="9"/>
      <c r="FN6" s="9"/>
      <c r="FO6" s="9"/>
      <c r="FP6" s="9"/>
      <c r="FQ6" s="9"/>
      <c r="FR6" s="9"/>
      <c r="FS6" s="9"/>
      <c r="FT6" s="9"/>
      <c r="FU6" s="9"/>
      <c r="FV6" s="9"/>
      <c r="FW6" s="9"/>
      <c r="FX6" s="9"/>
      <c r="FY6" s="9"/>
      <c r="FZ6" s="9"/>
      <c r="GA6" s="9"/>
      <c r="GB6" s="9"/>
      <c r="GC6" s="9"/>
      <c r="GD6" s="9"/>
      <c r="GE6" s="9"/>
      <c r="GF6" s="9"/>
      <c r="GG6" s="9"/>
      <c r="GH6" s="9"/>
      <c r="GI6" s="9"/>
      <c r="GJ6" s="9"/>
      <c r="GK6" s="9"/>
      <c r="GL6" s="9"/>
      <c r="GM6" s="9"/>
      <c r="GN6" s="9"/>
      <c r="GO6" s="9"/>
      <c r="GP6" s="9"/>
      <c r="GQ6" s="9"/>
      <c r="GR6" s="9"/>
      <c r="GS6" s="9"/>
      <c r="GT6" s="9"/>
      <c r="GU6" s="9"/>
    </row>
    <row r="7" spans="1:203" s="6" customFormat="1" ht="24.75" customHeight="1" thickBot="1" x14ac:dyDescent="0.25">
      <c r="A7" s="1"/>
      <c r="B7" s="2"/>
      <c r="C7" s="109" t="str" cm="1">
        <f t="array" ref="C7">IF(COUNTA(Manifest)=0,MesNewMan,_xlfn.IFS(FailCreOrPas&gt;0,MesCrewOrPas,FailTravDocType&gt;0,MesTraDocTyp,FailTraDocIssSta&gt;0,MesTraDocIssSta,FailTraDocNum&gt;0,MesTraDocNum,FailSur&gt;0,MesSur,FailFirNamFor&gt;0,MesFirNamFor,FailMidNam&gt;0,MesMidNam,FailNat&gt;0,MesNat,FailDatOfBir&gt;0,MesDatOfBir,FailSex&gt;0,MesSex,FailTraDocExpDat&gt;0,MesTraDocExpDat,FailRowCom&gt;0,MesRowCom,FailVoyDetOut="Fail",MesInvVoyFie,FailVoyDetOut="Blank",MesBlaVoyFie,OutcomeStatus="Pass",MesComplete))</f>
        <v>Check this area for guidance on any identified issues.</v>
      </c>
      <c r="D7" s="110"/>
      <c r="E7" s="110"/>
      <c r="F7" s="110"/>
      <c r="G7" s="110"/>
      <c r="H7" s="110"/>
      <c r="I7" s="110"/>
      <c r="J7" s="110"/>
      <c r="K7" s="110"/>
      <c r="L7" s="110"/>
      <c r="M7" s="111"/>
      <c r="N7" s="9"/>
      <c r="O7" s="103"/>
      <c r="P7" s="129">
        <f ca="1">SUM($P$9:$AA$9)</f>
        <v>0</v>
      </c>
      <c r="Q7" s="130"/>
      <c r="R7" s="130"/>
      <c r="S7" s="130"/>
      <c r="T7" s="130"/>
      <c r="U7" s="130"/>
      <c r="V7" s="130"/>
      <c r="W7" s="130"/>
      <c r="X7" s="130"/>
      <c r="Y7" s="130"/>
      <c r="Z7" s="130"/>
      <c r="AA7" s="131"/>
      <c r="AB7" s="9"/>
      <c r="AC7" s="145" t="s">
        <v>22</v>
      </c>
      <c r="AD7" s="59" t="s">
        <v>14</v>
      </c>
      <c r="AE7" s="62" t="str">
        <f>IF(ISBLANK($K$4),"Blank",IF(OR(LEN($K$4)&lt;3,LEN($K$4)&gt;5),"Fail","Pass"))</f>
        <v>Blank</v>
      </c>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9"/>
      <c r="FH7" s="9"/>
      <c r="FI7" s="9"/>
      <c r="FJ7" s="9"/>
      <c r="FK7" s="9"/>
      <c r="FL7" s="9"/>
      <c r="FM7" s="9"/>
      <c r="FN7" s="9"/>
      <c r="FO7" s="9"/>
      <c r="FP7" s="9"/>
      <c r="FQ7" s="9"/>
      <c r="FR7" s="9"/>
      <c r="FS7" s="9"/>
      <c r="FT7" s="9"/>
      <c r="FU7" s="9"/>
      <c r="FV7" s="9"/>
      <c r="FW7" s="9"/>
      <c r="FX7" s="9"/>
      <c r="FY7" s="9"/>
      <c r="FZ7" s="9"/>
      <c r="GA7" s="9"/>
      <c r="GB7" s="9"/>
      <c r="GC7" s="9"/>
      <c r="GD7" s="9"/>
      <c r="GE7" s="9"/>
      <c r="GF7" s="9"/>
      <c r="GG7" s="9"/>
      <c r="GH7" s="9"/>
      <c r="GI7" s="9"/>
      <c r="GJ7" s="9"/>
      <c r="GK7" s="9"/>
      <c r="GL7" s="9"/>
      <c r="GM7" s="9"/>
      <c r="GN7" s="9"/>
      <c r="GO7" s="9"/>
      <c r="GP7" s="9"/>
      <c r="GQ7" s="9"/>
      <c r="GR7" s="9"/>
      <c r="GS7" s="9"/>
      <c r="GT7" s="9"/>
      <c r="GU7" s="9"/>
    </row>
    <row r="8" spans="1:203" s="5" customFormat="1" ht="5.25" customHeight="1" thickBot="1" x14ac:dyDescent="0.25">
      <c r="A8" s="1"/>
      <c r="B8" s="2"/>
      <c r="C8" s="105"/>
      <c r="D8" s="105"/>
      <c r="E8" s="105"/>
      <c r="F8" s="105"/>
      <c r="G8" s="105"/>
      <c r="H8" s="105"/>
      <c r="I8" s="105"/>
      <c r="J8" s="105"/>
      <c r="K8" s="105"/>
      <c r="L8" s="105"/>
      <c r="M8" s="105"/>
      <c r="N8" s="8"/>
      <c r="O8" s="103"/>
      <c r="P8" s="123" t="s">
        <v>23</v>
      </c>
      <c r="Q8" s="124"/>
      <c r="R8" s="124"/>
      <c r="S8" s="124"/>
      <c r="T8" s="124"/>
      <c r="U8" s="124"/>
      <c r="V8" s="124"/>
      <c r="W8" s="124"/>
      <c r="X8" s="124"/>
      <c r="Y8" s="124"/>
      <c r="Z8" s="124"/>
      <c r="AA8" s="125"/>
      <c r="AB8" s="56"/>
      <c r="AC8" s="146"/>
      <c r="AD8" s="59" t="s">
        <v>8</v>
      </c>
      <c r="AE8" s="62" t="str">
        <f>IF(ISBLANK($L$4),"Blank",IF(ISNUMBER(DATEVALUE(TEXT($L$4,"dd/MM/yyyy"))),"Pass","Fail"))</f>
        <v>Blank</v>
      </c>
      <c r="AF8" s="56"/>
      <c r="AG8" s="135" t="s">
        <v>24</v>
      </c>
      <c r="AH8" s="136"/>
      <c r="AI8" s="136"/>
      <c r="AJ8" s="136"/>
      <c r="AK8" s="136"/>
      <c r="AL8" s="136"/>
      <c r="AM8" s="136"/>
      <c r="AN8" s="136"/>
      <c r="AO8" s="136"/>
      <c r="AP8" s="136"/>
      <c r="AQ8" s="136"/>
      <c r="AR8" s="136"/>
      <c r="AS8" s="136"/>
      <c r="AT8" s="136"/>
      <c r="AU8" s="136"/>
      <c r="AV8" s="136"/>
      <c r="AW8" s="136"/>
      <c r="AX8" s="136"/>
      <c r="AY8" s="136"/>
      <c r="AZ8" s="136"/>
      <c r="BA8" s="136"/>
      <c r="BB8" s="136"/>
      <c r="BC8" s="136"/>
      <c r="BD8" s="136"/>
      <c r="BE8" s="136"/>
      <c r="BF8" s="136"/>
      <c r="BG8" s="136"/>
      <c r="BH8" s="136"/>
      <c r="BI8" s="136"/>
      <c r="BJ8" s="136"/>
      <c r="BK8" s="136"/>
      <c r="BL8" s="136"/>
      <c r="BM8" s="136"/>
      <c r="BN8" s="136"/>
      <c r="BO8" s="136"/>
      <c r="BP8" s="136"/>
      <c r="BQ8" s="136"/>
      <c r="BR8" s="136"/>
      <c r="BS8" s="136"/>
      <c r="BT8" s="136"/>
      <c r="BU8" s="136"/>
      <c r="BV8" s="136"/>
      <c r="BW8" s="136"/>
      <c r="BX8" s="136"/>
      <c r="BY8" s="136"/>
      <c r="BZ8" s="136"/>
      <c r="CA8" s="136"/>
      <c r="CB8" s="136"/>
      <c r="CC8" s="136"/>
      <c r="CD8" s="136"/>
      <c r="CE8" s="136"/>
      <c r="CF8" s="136"/>
      <c r="CG8" s="136"/>
      <c r="CH8" s="136"/>
      <c r="CI8" s="136"/>
      <c r="CJ8" s="136"/>
      <c r="CK8" s="136"/>
      <c r="CL8" s="136"/>
      <c r="CM8" s="136"/>
      <c r="CN8" s="136"/>
      <c r="CO8" s="136"/>
      <c r="CP8" s="136"/>
      <c r="CQ8" s="136"/>
      <c r="CR8" s="136"/>
      <c r="CS8" s="136"/>
      <c r="CT8" s="136"/>
      <c r="CU8" s="136"/>
      <c r="CV8" s="136"/>
      <c r="CW8" s="136"/>
      <c r="CX8" s="136"/>
      <c r="CY8" s="136"/>
      <c r="CZ8" s="136"/>
      <c r="DA8" s="136"/>
      <c r="DB8" s="136"/>
      <c r="DC8" s="136"/>
      <c r="DD8" s="136"/>
      <c r="DE8" s="136"/>
      <c r="DF8" s="136"/>
      <c r="DG8" s="136"/>
      <c r="DH8" s="136"/>
      <c r="DI8" s="136"/>
      <c r="DJ8" s="136"/>
      <c r="DK8" s="136"/>
      <c r="DL8" s="136"/>
      <c r="DM8" s="136"/>
      <c r="DN8" s="136"/>
      <c r="DO8" s="136"/>
      <c r="DP8" s="136"/>
      <c r="DQ8" s="136"/>
      <c r="DR8" s="136"/>
      <c r="DS8" s="136"/>
      <c r="DT8" s="136"/>
      <c r="DU8" s="136"/>
      <c r="DV8" s="136"/>
      <c r="DW8" s="136"/>
      <c r="DX8" s="136"/>
      <c r="DY8" s="136"/>
      <c r="DZ8" s="136"/>
      <c r="EA8" s="136"/>
      <c r="EB8" s="136"/>
      <c r="EC8" s="136"/>
      <c r="ED8" s="136"/>
      <c r="EE8" s="136"/>
      <c r="EF8" s="136"/>
      <c r="EG8" s="136"/>
      <c r="EH8" s="136"/>
      <c r="EI8" s="136"/>
      <c r="EJ8" s="136"/>
      <c r="EK8" s="136"/>
      <c r="EL8" s="136"/>
      <c r="EM8" s="136"/>
      <c r="EN8" s="136"/>
      <c r="EO8" s="136"/>
      <c r="EP8" s="136"/>
      <c r="EQ8" s="136"/>
      <c r="ER8" s="136"/>
      <c r="ES8" s="136"/>
      <c r="ET8" s="136"/>
      <c r="EU8" s="136"/>
      <c r="EV8" s="136"/>
      <c r="EW8" s="136"/>
      <c r="EX8" s="136"/>
      <c r="EY8" s="136"/>
      <c r="EZ8" s="136"/>
      <c r="FA8" s="136"/>
      <c r="FB8" s="136"/>
      <c r="FC8" s="136"/>
      <c r="FD8" s="136"/>
      <c r="FE8" s="136"/>
      <c r="FF8" s="136"/>
      <c r="FG8" s="136"/>
      <c r="FH8" s="136"/>
      <c r="FI8" s="136"/>
      <c r="FJ8" s="136"/>
      <c r="FK8" s="136"/>
      <c r="FL8" s="136"/>
      <c r="FM8" s="136"/>
      <c r="FN8" s="136"/>
      <c r="FO8" s="136"/>
      <c r="FP8" s="136"/>
      <c r="FQ8" s="136"/>
      <c r="FR8" s="136"/>
      <c r="FS8" s="136"/>
      <c r="FT8" s="136"/>
      <c r="FU8" s="136"/>
      <c r="FV8" s="136"/>
      <c r="FW8" s="136"/>
      <c r="FX8" s="136"/>
      <c r="FY8" s="136"/>
      <c r="FZ8" s="136"/>
      <c r="GA8" s="136"/>
      <c r="GB8" s="136"/>
      <c r="GC8" s="136"/>
      <c r="GD8" s="136"/>
      <c r="GE8" s="136"/>
      <c r="GF8" s="136"/>
      <c r="GG8" s="136"/>
      <c r="GH8" s="136"/>
      <c r="GI8" s="136"/>
      <c r="GJ8" s="136"/>
      <c r="GK8" s="136"/>
      <c r="GL8" s="136"/>
      <c r="GM8" s="136"/>
      <c r="GN8" s="136"/>
      <c r="GO8" s="136"/>
      <c r="GP8" s="136"/>
      <c r="GQ8" s="136"/>
      <c r="GR8" s="136"/>
      <c r="GS8" s="136"/>
      <c r="GT8" s="137"/>
      <c r="GU8" s="8"/>
    </row>
    <row r="9" spans="1:203" s="5" customFormat="1" ht="39.75" customHeight="1" thickBot="1" x14ac:dyDescent="0.25">
      <c r="A9" s="1"/>
      <c r="B9" s="2"/>
      <c r="C9" s="91" t="s">
        <v>25</v>
      </c>
      <c r="D9" s="92"/>
      <c r="E9" s="92"/>
      <c r="F9" s="92"/>
      <c r="G9" s="92"/>
      <c r="H9" s="92"/>
      <c r="I9" s="92"/>
      <c r="J9" s="92"/>
      <c r="K9" s="92"/>
      <c r="L9" s="92"/>
      <c r="M9" s="93"/>
      <c r="N9" s="8"/>
      <c r="O9" s="103"/>
      <c r="P9" s="46">
        <f t="shared" ref="P9:AA9" si="0">COUNTIF(P$11:P$2510,"Fail")</f>
        <v>0</v>
      </c>
      <c r="Q9" s="47">
        <f t="shared" si="0"/>
        <v>0</v>
      </c>
      <c r="R9" s="47">
        <f t="shared" si="0"/>
        <v>0</v>
      </c>
      <c r="S9" s="47">
        <f t="shared" si="0"/>
        <v>0</v>
      </c>
      <c r="T9" s="47">
        <f t="shared" si="0"/>
        <v>0</v>
      </c>
      <c r="U9" s="47">
        <f t="shared" si="0"/>
        <v>0</v>
      </c>
      <c r="V9" s="47">
        <f t="shared" si="0"/>
        <v>0</v>
      </c>
      <c r="W9" s="47">
        <f t="shared" si="0"/>
        <v>0</v>
      </c>
      <c r="X9" s="47">
        <f t="shared" ca="1" si="0"/>
        <v>0</v>
      </c>
      <c r="Y9" s="47">
        <f t="shared" si="0"/>
        <v>0</v>
      </c>
      <c r="Z9" s="47">
        <f t="shared" ca="1" si="0"/>
        <v>0</v>
      </c>
      <c r="AA9" s="48">
        <f t="shared" ca="1" si="0"/>
        <v>0</v>
      </c>
      <c r="AB9" s="9"/>
      <c r="AC9" s="147"/>
      <c r="AD9" s="60" t="s">
        <v>9</v>
      </c>
      <c r="AE9" s="63" t="str">
        <f>IF(ISBLANK($M$4),"Blank",IF(ISNUMBER(DATEVALUE(TEXT($M$4,"HH:MM"))),"Pass","Fail"))</f>
        <v>Blank</v>
      </c>
      <c r="AF9" s="9"/>
      <c r="AG9" s="138"/>
      <c r="AH9" s="139"/>
      <c r="AI9" s="139"/>
      <c r="AJ9" s="139"/>
      <c r="AK9" s="139"/>
      <c r="AL9" s="139"/>
      <c r="AM9" s="139"/>
      <c r="AN9" s="139"/>
      <c r="AO9" s="139"/>
      <c r="AP9" s="139"/>
      <c r="AQ9" s="139"/>
      <c r="AR9" s="139"/>
      <c r="AS9" s="139"/>
      <c r="AT9" s="139"/>
      <c r="AU9" s="139"/>
      <c r="AV9" s="139"/>
      <c r="AW9" s="139"/>
      <c r="AX9" s="139"/>
      <c r="AY9" s="139"/>
      <c r="AZ9" s="139"/>
      <c r="BA9" s="139"/>
      <c r="BB9" s="139"/>
      <c r="BC9" s="139"/>
      <c r="BD9" s="139"/>
      <c r="BE9" s="139"/>
      <c r="BF9" s="139"/>
      <c r="BG9" s="139"/>
      <c r="BH9" s="139"/>
      <c r="BI9" s="139"/>
      <c r="BJ9" s="139"/>
      <c r="BK9" s="139"/>
      <c r="BL9" s="139"/>
      <c r="BM9" s="139"/>
      <c r="BN9" s="139"/>
      <c r="BO9" s="139"/>
      <c r="BP9" s="139"/>
      <c r="BQ9" s="139"/>
      <c r="BR9" s="139"/>
      <c r="BS9" s="139"/>
      <c r="BT9" s="139"/>
      <c r="BU9" s="139"/>
      <c r="BV9" s="139"/>
      <c r="BW9" s="139"/>
      <c r="BX9" s="139"/>
      <c r="BY9" s="139"/>
      <c r="BZ9" s="139"/>
      <c r="CA9" s="139"/>
      <c r="CB9" s="139"/>
      <c r="CC9" s="139"/>
      <c r="CD9" s="139"/>
      <c r="CE9" s="139"/>
      <c r="CF9" s="139"/>
      <c r="CG9" s="139"/>
      <c r="CH9" s="139"/>
      <c r="CI9" s="139"/>
      <c r="CJ9" s="139"/>
      <c r="CK9" s="139"/>
      <c r="CL9" s="139"/>
      <c r="CM9" s="139"/>
      <c r="CN9" s="139"/>
      <c r="CO9" s="139"/>
      <c r="CP9" s="139"/>
      <c r="CQ9" s="139"/>
      <c r="CR9" s="139"/>
      <c r="CS9" s="139"/>
      <c r="CT9" s="139"/>
      <c r="CU9" s="139"/>
      <c r="CV9" s="139"/>
      <c r="CW9" s="139"/>
      <c r="CX9" s="139"/>
      <c r="CY9" s="139"/>
      <c r="CZ9" s="139"/>
      <c r="DA9" s="139"/>
      <c r="DB9" s="139"/>
      <c r="DC9" s="139"/>
      <c r="DD9" s="139"/>
      <c r="DE9" s="139"/>
      <c r="DF9" s="139"/>
      <c r="DG9" s="139"/>
      <c r="DH9" s="139"/>
      <c r="DI9" s="139"/>
      <c r="DJ9" s="139"/>
      <c r="DK9" s="139"/>
      <c r="DL9" s="139"/>
      <c r="DM9" s="139"/>
      <c r="DN9" s="139"/>
      <c r="DO9" s="139"/>
      <c r="DP9" s="139"/>
      <c r="DQ9" s="139"/>
      <c r="DR9" s="139"/>
      <c r="DS9" s="139"/>
      <c r="DT9" s="139"/>
      <c r="DU9" s="139"/>
      <c r="DV9" s="139"/>
      <c r="DW9" s="139"/>
      <c r="DX9" s="139"/>
      <c r="DY9" s="139"/>
      <c r="DZ9" s="139"/>
      <c r="EA9" s="139"/>
      <c r="EB9" s="139"/>
      <c r="EC9" s="139"/>
      <c r="ED9" s="139"/>
      <c r="EE9" s="139"/>
      <c r="EF9" s="139"/>
      <c r="EG9" s="139"/>
      <c r="EH9" s="139"/>
      <c r="EI9" s="139"/>
      <c r="EJ9" s="139"/>
      <c r="EK9" s="139"/>
      <c r="EL9" s="139"/>
      <c r="EM9" s="139"/>
      <c r="EN9" s="139"/>
      <c r="EO9" s="139"/>
      <c r="EP9" s="139"/>
      <c r="EQ9" s="139"/>
      <c r="ER9" s="139"/>
      <c r="ES9" s="139"/>
      <c r="ET9" s="139"/>
      <c r="EU9" s="139"/>
      <c r="EV9" s="139"/>
      <c r="EW9" s="139"/>
      <c r="EX9" s="139"/>
      <c r="EY9" s="139"/>
      <c r="EZ9" s="139"/>
      <c r="FA9" s="139"/>
      <c r="FB9" s="139"/>
      <c r="FC9" s="139"/>
      <c r="FD9" s="139"/>
      <c r="FE9" s="139"/>
      <c r="FF9" s="139"/>
      <c r="FG9" s="139"/>
      <c r="FH9" s="139"/>
      <c r="FI9" s="139"/>
      <c r="FJ9" s="139"/>
      <c r="FK9" s="139"/>
      <c r="FL9" s="139"/>
      <c r="FM9" s="139"/>
      <c r="FN9" s="139"/>
      <c r="FO9" s="139"/>
      <c r="FP9" s="139"/>
      <c r="FQ9" s="139"/>
      <c r="FR9" s="139"/>
      <c r="FS9" s="139"/>
      <c r="FT9" s="139"/>
      <c r="FU9" s="139"/>
      <c r="FV9" s="139"/>
      <c r="FW9" s="139"/>
      <c r="FX9" s="139"/>
      <c r="FY9" s="139"/>
      <c r="FZ9" s="139"/>
      <c r="GA9" s="139"/>
      <c r="GB9" s="139"/>
      <c r="GC9" s="139"/>
      <c r="GD9" s="139"/>
      <c r="GE9" s="139"/>
      <c r="GF9" s="139"/>
      <c r="GG9" s="139"/>
      <c r="GH9" s="139"/>
      <c r="GI9" s="139"/>
      <c r="GJ9" s="139"/>
      <c r="GK9" s="139"/>
      <c r="GL9" s="139"/>
      <c r="GM9" s="139"/>
      <c r="GN9" s="139"/>
      <c r="GO9" s="139"/>
      <c r="GP9" s="139"/>
      <c r="GQ9" s="139"/>
      <c r="GR9" s="139"/>
      <c r="GS9" s="139"/>
      <c r="GT9" s="140"/>
      <c r="GU9" s="8"/>
    </row>
    <row r="10" spans="1:203" s="7" customFormat="1" ht="48" customHeight="1" thickBot="1" x14ac:dyDescent="0.25">
      <c r="A10" s="1"/>
      <c r="B10" s="3"/>
      <c r="C10" s="74" t="s">
        <v>26</v>
      </c>
      <c r="D10" s="75" t="s">
        <v>27</v>
      </c>
      <c r="E10" s="75" t="s">
        <v>28</v>
      </c>
      <c r="F10" s="76" t="s">
        <v>29</v>
      </c>
      <c r="G10" s="76" t="s">
        <v>30</v>
      </c>
      <c r="H10" s="76" t="s">
        <v>31</v>
      </c>
      <c r="I10" s="76" t="s">
        <v>32</v>
      </c>
      <c r="J10" s="75" t="s">
        <v>33</v>
      </c>
      <c r="K10" s="75" t="s">
        <v>34</v>
      </c>
      <c r="L10" s="75" t="s">
        <v>35</v>
      </c>
      <c r="M10" s="77" t="s">
        <v>36</v>
      </c>
      <c r="N10" s="10"/>
      <c r="O10" s="103"/>
      <c r="P10" s="31" t="s">
        <v>37</v>
      </c>
      <c r="Q10" s="32" t="s">
        <v>38</v>
      </c>
      <c r="R10" s="32" t="s">
        <v>39</v>
      </c>
      <c r="S10" s="32" t="s">
        <v>40</v>
      </c>
      <c r="T10" s="32" t="s">
        <v>30</v>
      </c>
      <c r="U10" s="32" t="s">
        <v>41</v>
      </c>
      <c r="V10" s="32" t="s">
        <v>42</v>
      </c>
      <c r="W10" s="32" t="s">
        <v>33</v>
      </c>
      <c r="X10" s="32" t="s">
        <v>43</v>
      </c>
      <c r="Y10" s="32" t="s">
        <v>35</v>
      </c>
      <c r="Z10" s="32" t="s">
        <v>44</v>
      </c>
      <c r="AA10" s="33" t="s">
        <v>45</v>
      </c>
      <c r="AB10" s="57"/>
      <c r="AC10" s="143" t="s">
        <v>46</v>
      </c>
      <c r="AD10" s="144"/>
      <c r="AE10" s="65" t="str">
        <f>IF(COUNTIF(AE2:AE9,"Fail")&gt;0,"Fail",IF(COUNTIF(AE2:AE9,"Blank")&gt;0,"Blank","Pass"))</f>
        <v>Blank</v>
      </c>
      <c r="AF10" s="57"/>
      <c r="AG10" s="132" t="s">
        <v>47</v>
      </c>
      <c r="AH10" s="133"/>
      <c r="AI10" s="133"/>
      <c r="AJ10" s="133"/>
      <c r="AK10" s="133"/>
      <c r="AL10" s="133"/>
      <c r="AM10" s="133"/>
      <c r="AN10" s="133"/>
      <c r="AO10" s="133"/>
      <c r="AP10" s="133"/>
      <c r="AQ10" s="133"/>
      <c r="AR10" s="133"/>
      <c r="AS10" s="133"/>
      <c r="AT10" s="133"/>
      <c r="AU10" s="133"/>
      <c r="AV10" s="133"/>
      <c r="AW10" s="133"/>
      <c r="AX10" s="133"/>
      <c r="AY10" s="133"/>
      <c r="AZ10" s="134"/>
      <c r="BA10" s="132" t="s">
        <v>30</v>
      </c>
      <c r="BB10" s="133"/>
      <c r="BC10" s="133"/>
      <c r="BD10" s="133"/>
      <c r="BE10" s="133"/>
      <c r="BF10" s="133"/>
      <c r="BG10" s="133"/>
      <c r="BH10" s="133"/>
      <c r="BI10" s="133"/>
      <c r="BJ10" s="133"/>
      <c r="BK10" s="133"/>
      <c r="BL10" s="133"/>
      <c r="BM10" s="133"/>
      <c r="BN10" s="133"/>
      <c r="BO10" s="133"/>
      <c r="BP10" s="133"/>
      <c r="BQ10" s="133"/>
      <c r="BR10" s="133"/>
      <c r="BS10" s="133"/>
      <c r="BT10" s="133"/>
      <c r="BU10" s="133"/>
      <c r="BV10" s="133"/>
      <c r="BW10" s="133"/>
      <c r="BX10" s="133"/>
      <c r="BY10" s="133"/>
      <c r="BZ10" s="133"/>
      <c r="CA10" s="133"/>
      <c r="CB10" s="133"/>
      <c r="CC10" s="133"/>
      <c r="CD10" s="133"/>
      <c r="CE10" s="133"/>
      <c r="CF10" s="133"/>
      <c r="CG10" s="133"/>
      <c r="CH10" s="133"/>
      <c r="CI10" s="133"/>
      <c r="CJ10" s="133"/>
      <c r="CK10" s="133"/>
      <c r="CL10" s="133"/>
      <c r="CM10" s="133"/>
      <c r="CN10" s="133"/>
      <c r="CO10" s="133"/>
      <c r="CP10" s="133"/>
      <c r="CQ10" s="133"/>
      <c r="CR10" s="133"/>
      <c r="CS10" s="133"/>
      <c r="CT10" s="133"/>
      <c r="CU10" s="133"/>
      <c r="CV10" s="133"/>
      <c r="CW10" s="133"/>
      <c r="CX10" s="134"/>
      <c r="CY10" s="132" t="s">
        <v>48</v>
      </c>
      <c r="CZ10" s="133"/>
      <c r="DA10" s="133"/>
      <c r="DB10" s="133"/>
      <c r="DC10" s="133"/>
      <c r="DD10" s="133"/>
      <c r="DE10" s="133"/>
      <c r="DF10" s="133"/>
      <c r="DG10" s="133"/>
      <c r="DH10" s="133"/>
      <c r="DI10" s="133"/>
      <c r="DJ10" s="133"/>
      <c r="DK10" s="133"/>
      <c r="DL10" s="133"/>
      <c r="DM10" s="133"/>
      <c r="DN10" s="133"/>
      <c r="DO10" s="133"/>
      <c r="DP10" s="133"/>
      <c r="DQ10" s="133"/>
      <c r="DR10" s="133"/>
      <c r="DS10" s="133"/>
      <c r="DT10" s="133"/>
      <c r="DU10" s="133"/>
      <c r="DV10" s="133"/>
      <c r="DW10" s="133"/>
      <c r="DX10" s="133"/>
      <c r="DY10" s="133"/>
      <c r="DZ10" s="133"/>
      <c r="EA10" s="133"/>
      <c r="EB10" s="133"/>
      <c r="EC10" s="133"/>
      <c r="ED10" s="133"/>
      <c r="EE10" s="133"/>
      <c r="EF10" s="133"/>
      <c r="EG10" s="133"/>
      <c r="EH10" s="133"/>
      <c r="EI10" s="133"/>
      <c r="EJ10" s="133"/>
      <c r="EK10" s="133"/>
      <c r="EL10" s="133"/>
      <c r="EM10" s="133"/>
      <c r="EN10" s="133"/>
      <c r="EO10" s="133"/>
      <c r="EP10" s="133"/>
      <c r="EQ10" s="133"/>
      <c r="ER10" s="133"/>
      <c r="ES10" s="133"/>
      <c r="ET10" s="133"/>
      <c r="EU10" s="133"/>
      <c r="EV10" s="134"/>
      <c r="EW10" s="132" t="s">
        <v>49</v>
      </c>
      <c r="EX10" s="133"/>
      <c r="EY10" s="133"/>
      <c r="EZ10" s="133"/>
      <c r="FA10" s="133"/>
      <c r="FB10" s="133"/>
      <c r="FC10" s="133"/>
      <c r="FD10" s="133"/>
      <c r="FE10" s="133"/>
      <c r="FF10" s="133"/>
      <c r="FG10" s="133"/>
      <c r="FH10" s="133"/>
      <c r="FI10" s="133"/>
      <c r="FJ10" s="133"/>
      <c r="FK10" s="133"/>
      <c r="FL10" s="133"/>
      <c r="FM10" s="133"/>
      <c r="FN10" s="133"/>
      <c r="FO10" s="133"/>
      <c r="FP10" s="133"/>
      <c r="FQ10" s="133"/>
      <c r="FR10" s="133"/>
      <c r="FS10" s="133"/>
      <c r="FT10" s="133"/>
      <c r="FU10" s="133"/>
      <c r="FV10" s="133"/>
      <c r="FW10" s="133"/>
      <c r="FX10" s="133"/>
      <c r="FY10" s="133"/>
      <c r="FZ10" s="133"/>
      <c r="GA10" s="133"/>
      <c r="GB10" s="133"/>
      <c r="GC10" s="133"/>
      <c r="GD10" s="133"/>
      <c r="GE10" s="133"/>
      <c r="GF10" s="133"/>
      <c r="GG10" s="133"/>
      <c r="GH10" s="133"/>
      <c r="GI10" s="133"/>
      <c r="GJ10" s="133"/>
      <c r="GK10" s="133"/>
      <c r="GL10" s="133"/>
      <c r="GM10" s="133"/>
      <c r="GN10" s="133"/>
      <c r="GO10" s="133"/>
      <c r="GP10" s="133"/>
      <c r="GQ10" s="133"/>
      <c r="GR10" s="133"/>
      <c r="GS10" s="133"/>
      <c r="GT10" s="134"/>
      <c r="GU10" s="10"/>
    </row>
    <row r="11" spans="1:203" s="5" customFormat="1" x14ac:dyDescent="0.2">
      <c r="A11" s="1"/>
      <c r="B11" s="4"/>
      <c r="C11" s="11"/>
      <c r="D11" s="12"/>
      <c r="E11" s="12"/>
      <c r="F11" s="13"/>
      <c r="G11" s="12"/>
      <c r="H11" s="12"/>
      <c r="I11" s="12"/>
      <c r="J11" s="12"/>
      <c r="K11" s="14"/>
      <c r="L11" s="12"/>
      <c r="M11" s="15"/>
      <c r="N11" s="8"/>
      <c r="O11" s="50"/>
      <c r="P11" s="25" t="str" cm="1">
        <f t="array" ref="P11">IF(ISBLANK($C11),"",IF(SUMPRODUCT(--EXACT($C11,CrewOrPassenger[Crew or Passenger]))=1,"Pass","Fail"))</f>
        <v/>
      </c>
      <c r="Q11" s="26" t="str" cm="1">
        <f t="array" ref="Q11">IF(ISBLANK($D11),"",IF(SUMPRODUCT(--EXACT($D11,TravelDocumentType[Travel Document Type]))=1,"Pass","Fail"))</f>
        <v/>
      </c>
      <c r="R11" s="26" t="str" cm="1">
        <f t="array" ref="R11">IF(ISBLANK($E11),"",IF(SUMPRODUCT(--EXACT($E11,ISO3List[ISO3 List]))=1,"Pass","Fail"))</f>
        <v/>
      </c>
      <c r="S11" s="26" t="str" cm="1">
        <f t="array" ref="S11">IF(ISBLANK($F11),"",IF(SUMPRODUCT(--EXACT(MID($F11,COLUMN($A$1:$T$1),1),DocCharacters[Accepted Characters For Documents]))=20,IF(LEN($F11)&gt;9,"Fail","Pass"),"Fail"))</f>
        <v/>
      </c>
      <c r="T11" s="26" t="str" cm="1">
        <f t="array" ref="T11">IF(ISBLANK($G11),"",IF(SUMPRODUCT(--EXACT(MID($G11,COLUMN($A$1:$AX$1),1),NameCharacters[Accepted Characters For Names]))=50,"Pass","Fail"))</f>
        <v/>
      </c>
      <c r="U11" s="26" t="str" cm="1">
        <f t="array" ref="U11">IF(ISBLANK($H11),"",IF(SUMPRODUCT(--EXACT(MID($H11,COLUMN($A$1:$AX$1),1),NameCharacters[Accepted Characters For Names]))=50,"Pass","Fail"))</f>
        <v/>
      </c>
      <c r="V11" s="26" t="str" cm="1">
        <f t="array" ref="V11">IF(ISBLANK($I11),"",IF(SUMPRODUCT(--EXACT(MID($I11,COLUMN($A$1:$AX$1),1),NameCharacters[Accepted Characters For Names]))=50,"Pass","Fail"))</f>
        <v/>
      </c>
      <c r="W11" s="26" t="str" cm="1">
        <f t="array" ref="W11">IF(ISBLANK($J11),"",IF(SUMPRODUCT(--EXACT($J11,ISO3List[ISO3 List]))=1,"Pass","Fail"))</f>
        <v/>
      </c>
      <c r="X11" s="26" t="str">
        <f ca="1">IF(ISBLANK($K11),"",IF(AND(ISNUMBER(DATEVALUE(TEXT($K11,"dd/MM/yyyy"))),$K11&lt;TODAY()),"Pass","Fail"))</f>
        <v/>
      </c>
      <c r="Y11" s="26" t="str" cm="1">
        <f t="array" ref="Y11">IF(ISBLANK($L11),"",IF(SUMPRODUCT(--EXACT($L11,Sex[Sex]))=1,"Pass","Fail"))</f>
        <v/>
      </c>
      <c r="Z11" s="26" t="str">
        <f ca="1">IF(ISBLANK($M11),"",IF(AND(ISNUMBER(DATEVALUE(TEXT($M11,"dd/MM/yyyy"))),$M11&gt;=TODAY()),"Pass","Fail"))</f>
        <v/>
      </c>
      <c r="AA11" s="34" t="str">
        <f t="shared" ref="AA11:AA74" ca="1" si="1">IF(COUNTBLANK($P11:$Z11)=11,"",IF(SUM(COUNTBLANK(P11:U11),COUNTBLANK(W11:Z11))=0,"Pass","Fail"))</f>
        <v/>
      </c>
      <c r="AB11" s="8"/>
      <c r="AC11" s="58"/>
      <c r="AD11" s="8"/>
      <c r="AE11" s="8"/>
      <c r="AF11" s="8"/>
      <c r="GU11" s="8"/>
    </row>
    <row r="12" spans="1:203" s="5" customFormat="1" x14ac:dyDescent="0.2">
      <c r="A12" s="1"/>
      <c r="B12" s="4"/>
      <c r="C12" s="16"/>
      <c r="D12" s="17"/>
      <c r="E12" s="17"/>
      <c r="F12" s="18"/>
      <c r="G12" s="17"/>
      <c r="H12" s="17"/>
      <c r="I12" s="17"/>
      <c r="J12" s="17"/>
      <c r="K12" s="19"/>
      <c r="L12" s="17"/>
      <c r="M12" s="20"/>
      <c r="N12" s="8"/>
      <c r="O12" s="50"/>
      <c r="P12" s="27" t="str" cm="1">
        <f t="array" ref="P12">IF(ISBLANK($C12),"",IF(SUMPRODUCT(--EXACT($C12,CrewOrPassenger[Crew or Passenger]))=1,"Pass","Fail"))</f>
        <v/>
      </c>
      <c r="Q12" s="24" t="str" cm="1">
        <f t="array" ref="Q12">IF(ISBLANK($D12),"",IF(SUMPRODUCT(--EXACT($D12,TravelDocumentType[Travel Document Type]))=1,"Pass","Fail"))</f>
        <v/>
      </c>
      <c r="R12" s="24" t="str" cm="1">
        <f t="array" ref="R12">IF(ISBLANK($E12),"",IF(SUMPRODUCT(--EXACT($E12,ISO3List[ISO3 List]))=1,"Pass","Fail"))</f>
        <v/>
      </c>
      <c r="S12" s="24" t="str" cm="1">
        <f t="array" ref="S12">IF(ISBLANK($F12),"",IF(SUMPRODUCT(--EXACT(MID($F12,COLUMN($A$1:$T$1),1),DocCharacters[Accepted Characters For Documents]))=20,"Pass","Fail"))</f>
        <v/>
      </c>
      <c r="T12" s="24" t="str" cm="1">
        <f t="array" ref="T12">IF(ISBLANK($G12),"",IF(SUMPRODUCT(--EXACT(MID($G12,COLUMN($A$1:$AX$1),1),NameCharacters[Accepted Characters For Names]))=50,"Pass","Fail"))</f>
        <v/>
      </c>
      <c r="U12" s="24" t="str" cm="1">
        <f t="array" ref="U12">IF(ISBLANK($H12),"",IF(SUMPRODUCT(--EXACT(MID($H12,COLUMN($A$1:$AX$1),1),NameCharacters[Accepted Characters For Names]))=50,"Pass","Fail"))</f>
        <v/>
      </c>
      <c r="V12" s="24" t="str" cm="1">
        <f t="array" ref="V12">IF(ISBLANK($I12),"",IF(SUMPRODUCT(--EXACT(MID($I12,COLUMN($A$1:$AX$1),1),NameCharacters[Accepted Characters For Names]))=50,"Pass","Fail"))</f>
        <v/>
      </c>
      <c r="W12" s="24" t="str" cm="1">
        <f t="array" ref="W12">IF(ISBLANK($J12),"",IF(SUMPRODUCT(--EXACT($J12,ISO3List[ISO3 List]))=1,"Pass","Fail"))</f>
        <v/>
      </c>
      <c r="X12" s="24" t="str">
        <f t="shared" ref="X12:X74" ca="1" si="2">IF(ISBLANK($K12),"",IF(AND(ISNUMBER(DATEVALUE(TEXT($K12,"dd/MM/yyyy"))),$K12&lt;TODAY()),"Pass","Fail"))</f>
        <v/>
      </c>
      <c r="Y12" s="24" t="str" cm="1">
        <f t="array" ref="Y12">IF(ISBLANK($L12),"",IF(SUMPRODUCT(--EXACT($L12,Sex[Sex]))=1,"Pass","Fail"))</f>
        <v/>
      </c>
      <c r="Z12" s="24" t="str">
        <f t="shared" ref="Z12:Z75" ca="1" si="3">IF(ISBLANK($M12),"",IF(AND(ISNUMBER(DATEVALUE(TEXT($M12,"dd/MM/yyyy"))),$M12&gt;=TODAY()),"Pass","Fail"))</f>
        <v/>
      </c>
      <c r="AA12" s="35" t="str">
        <f t="shared" ca="1" si="1"/>
        <v/>
      </c>
      <c r="AB12" s="8"/>
      <c r="AC12" s="58"/>
      <c r="AD12" s="8"/>
      <c r="AE12" s="8"/>
      <c r="AF12" s="8"/>
      <c r="GU12" s="8"/>
    </row>
    <row r="13" spans="1:203" s="5" customFormat="1" x14ac:dyDescent="0.2">
      <c r="A13" s="1"/>
      <c r="B13" s="4"/>
      <c r="C13" s="16"/>
      <c r="D13" s="17"/>
      <c r="E13" s="17"/>
      <c r="F13" s="18"/>
      <c r="G13" s="17"/>
      <c r="H13" s="17"/>
      <c r="I13" s="17"/>
      <c r="J13" s="17"/>
      <c r="K13" s="19"/>
      <c r="L13" s="17"/>
      <c r="M13" s="20"/>
      <c r="N13" s="8"/>
      <c r="O13" s="50"/>
      <c r="P13" s="27" t="str" cm="1">
        <f t="array" ref="P13">IF(ISBLANK($C13),"",IF(SUMPRODUCT(--EXACT($C13,CrewOrPassenger[Crew or Passenger]))=1,"Pass","Fail"))</f>
        <v/>
      </c>
      <c r="Q13" s="24" t="str" cm="1">
        <f t="array" ref="Q13">IF(ISBLANK($D13),"",IF(SUMPRODUCT(--EXACT($D13,TravelDocumentType[Travel Document Type]))=1,"Pass","Fail"))</f>
        <v/>
      </c>
      <c r="R13" s="24" t="str" cm="1">
        <f t="array" ref="R13">IF(ISBLANK($E13),"",IF(SUMPRODUCT(--EXACT($E13,ISO3List[ISO3 List]))=1,"Pass","Fail"))</f>
        <v/>
      </c>
      <c r="S13" s="24" t="str" cm="1">
        <f t="array" ref="S13">IF(ISBLANK($F13),"",IF(SUMPRODUCT(--EXACT(MID($F13,COLUMN($A$1:$T$1),1),DocCharacters[Accepted Characters For Documents]))=20,"Pass","Fail"))</f>
        <v/>
      </c>
      <c r="T13" s="24" t="str" cm="1">
        <f t="array" ref="T13">IF(ISBLANK($G13),"",IF(SUMPRODUCT(--EXACT(MID($G13,COLUMN($A$1:$AX$1),1),NameCharacters[Accepted Characters For Names]))=50,"Pass","Fail"))</f>
        <v/>
      </c>
      <c r="U13" s="24" t="str" cm="1">
        <f t="array" ref="U13">IF(ISBLANK($H13),"",IF(SUMPRODUCT(--EXACT(MID($H13,COLUMN($A$1:$AX$1),1),NameCharacters[Accepted Characters For Names]))=50,"Pass","Fail"))</f>
        <v/>
      </c>
      <c r="V13" s="24" t="str" cm="1">
        <f t="array" ref="V13">IF(ISBLANK($I13),"",IF(SUMPRODUCT(--EXACT(MID($I13,COLUMN($A$1:$AX$1),1),NameCharacters[Accepted Characters For Names]))=50,"Pass","Fail"))</f>
        <v/>
      </c>
      <c r="W13" s="24" t="str" cm="1">
        <f t="array" ref="W13">IF(ISBLANK($J13),"",IF(SUMPRODUCT(--EXACT($J13,ISO3List[ISO3 List]))=1,"Pass","Fail"))</f>
        <v/>
      </c>
      <c r="X13" s="24" t="str">
        <f t="shared" ca="1" si="2"/>
        <v/>
      </c>
      <c r="Y13" s="24" t="str" cm="1">
        <f t="array" ref="Y13">IF(ISBLANK($L13),"",IF(SUMPRODUCT(--EXACT($L13,Sex[Sex]))=1,"Pass","Fail"))</f>
        <v/>
      </c>
      <c r="Z13" s="24" t="str">
        <f t="shared" ca="1" si="3"/>
        <v/>
      </c>
      <c r="AA13" s="35" t="str">
        <f t="shared" ca="1" si="1"/>
        <v/>
      </c>
      <c r="AB13" s="8"/>
      <c r="AC13" s="58"/>
      <c r="AD13" s="8"/>
      <c r="AE13" s="8"/>
      <c r="AF13" s="8"/>
      <c r="GU13" s="8"/>
    </row>
    <row r="14" spans="1:203" s="5" customFormat="1" x14ac:dyDescent="0.2">
      <c r="A14" s="1"/>
      <c r="B14" s="4"/>
      <c r="C14" s="16"/>
      <c r="D14" s="17"/>
      <c r="E14" s="17"/>
      <c r="F14" s="18"/>
      <c r="G14" s="17"/>
      <c r="H14" s="17"/>
      <c r="I14" s="17"/>
      <c r="J14" s="17"/>
      <c r="K14" s="19"/>
      <c r="L14" s="17"/>
      <c r="M14" s="20"/>
      <c r="N14" s="8"/>
      <c r="O14" s="50"/>
      <c r="P14" s="27" t="str" cm="1">
        <f t="array" ref="P14">IF(ISBLANK($C14),"",IF(SUMPRODUCT(--EXACT($C14,CrewOrPassenger[Crew or Passenger]))=1,"Pass","Fail"))</f>
        <v/>
      </c>
      <c r="Q14" s="24" t="str" cm="1">
        <f t="array" ref="Q14">IF(ISBLANK($D14),"",IF(SUMPRODUCT(--EXACT($D14,TravelDocumentType[Travel Document Type]))=1,"Pass","Fail"))</f>
        <v/>
      </c>
      <c r="R14" s="24" t="str" cm="1">
        <f t="array" ref="R14">IF(ISBLANK($E14),"",IF(SUMPRODUCT(--EXACT($E14,ISO3List[ISO3 List]))=1,"Pass","Fail"))</f>
        <v/>
      </c>
      <c r="S14" s="24" t="str" cm="1">
        <f t="array" ref="S14">IF(ISBLANK($F14),"",IF(SUMPRODUCT(--EXACT(MID($F14,COLUMN($A$1:$T$1),1),DocCharacters[Accepted Characters For Documents]))=20,"Pass","Fail"))</f>
        <v/>
      </c>
      <c r="T14" s="24" t="str" cm="1">
        <f t="array" ref="T14">IF(ISBLANK($G14),"",IF(SUMPRODUCT(--EXACT(MID($G14,COLUMN($A$1:$AX$1),1),NameCharacters[Accepted Characters For Names]))=50,"Pass","Fail"))</f>
        <v/>
      </c>
      <c r="U14" s="24" t="str" cm="1">
        <f t="array" ref="U14">IF(ISBLANK($H14),"",IF(SUMPRODUCT(--EXACT(MID($H14,COLUMN($A$1:$AX$1),1),NameCharacters[Accepted Characters For Names]))=50,"Pass","Fail"))</f>
        <v/>
      </c>
      <c r="V14" s="24" t="str" cm="1">
        <f t="array" ref="V14">IF(ISBLANK($I14),"",IF(SUMPRODUCT(--EXACT(MID($I14,COLUMN($A$1:$AX$1),1),NameCharacters[Accepted Characters For Names]))=50,"Pass","Fail"))</f>
        <v/>
      </c>
      <c r="W14" s="24" t="str" cm="1">
        <f t="array" ref="W14">IF(ISBLANK($J14),"",IF(SUMPRODUCT(--EXACT($J14,ISO3List[ISO3 List]))=1,"Pass","Fail"))</f>
        <v/>
      </c>
      <c r="X14" s="24" t="str">
        <f t="shared" ca="1" si="2"/>
        <v/>
      </c>
      <c r="Y14" s="24" t="str" cm="1">
        <f t="array" ref="Y14">IF(ISBLANK($L14),"",IF(SUMPRODUCT(--EXACT($L14,Sex[Sex]))=1,"Pass","Fail"))</f>
        <v/>
      </c>
      <c r="Z14" s="24" t="str">
        <f t="shared" ca="1" si="3"/>
        <v/>
      </c>
      <c r="AA14" s="35" t="str">
        <f t="shared" ca="1" si="1"/>
        <v/>
      </c>
      <c r="AB14" s="8"/>
      <c r="AC14" s="58"/>
      <c r="AD14" s="8"/>
      <c r="AE14" s="8"/>
      <c r="AF14" s="8"/>
      <c r="GU14" s="8"/>
    </row>
    <row r="15" spans="1:203" s="5" customFormat="1" x14ac:dyDescent="0.2">
      <c r="A15" s="1"/>
      <c r="B15" s="4"/>
      <c r="C15" s="16"/>
      <c r="D15" s="17"/>
      <c r="E15" s="17"/>
      <c r="F15" s="18"/>
      <c r="G15" s="17"/>
      <c r="H15" s="17"/>
      <c r="I15" s="17"/>
      <c r="J15" s="17"/>
      <c r="K15" s="19"/>
      <c r="L15" s="17"/>
      <c r="M15" s="20"/>
      <c r="N15" s="8"/>
      <c r="O15" s="50"/>
      <c r="P15" s="27" t="str" cm="1">
        <f t="array" ref="P15">IF(ISBLANK($C15),"",IF(SUMPRODUCT(--EXACT($C15,CrewOrPassenger[Crew or Passenger]))=1,"Pass","Fail"))</f>
        <v/>
      </c>
      <c r="Q15" s="24" t="str" cm="1">
        <f t="array" ref="Q15">IF(ISBLANK($D15),"",IF(SUMPRODUCT(--EXACT($D15,TravelDocumentType[Travel Document Type]))=1,"Pass","Fail"))</f>
        <v/>
      </c>
      <c r="R15" s="24" t="str" cm="1">
        <f t="array" ref="R15">IF(ISBLANK($E15),"",IF(SUMPRODUCT(--EXACT($E15,ISO3List[ISO3 List]))=1,"Pass","Fail"))</f>
        <v/>
      </c>
      <c r="S15" s="24" t="str" cm="1">
        <f t="array" ref="S15">IF(ISBLANK($F15),"",IF(SUMPRODUCT(--EXACT(MID($F15,COLUMN($A$1:$T$1),1),DocCharacters[Accepted Characters For Documents]))=20,"Pass","Fail"))</f>
        <v/>
      </c>
      <c r="T15" s="24" t="str" cm="1">
        <f t="array" ref="T15">IF(ISBLANK($G15),"",IF(SUMPRODUCT(--EXACT(MID($G15,COLUMN($A$1:$AX$1),1),NameCharacters[Accepted Characters For Names]))=50,"Pass","Fail"))</f>
        <v/>
      </c>
      <c r="U15" s="24" t="str" cm="1">
        <f t="array" ref="U15">IF(ISBLANK($H15),"",IF(SUMPRODUCT(--EXACT(MID($H15,COLUMN($A$1:$AX$1),1),NameCharacters[Accepted Characters For Names]))=50,"Pass","Fail"))</f>
        <v/>
      </c>
      <c r="V15" s="24" t="str" cm="1">
        <f t="array" ref="V15">IF(ISBLANK($I15),"",IF(SUMPRODUCT(--EXACT(MID($I15,COLUMN($A$1:$AX$1),1),NameCharacters[Accepted Characters For Names]))=50,"Pass","Fail"))</f>
        <v/>
      </c>
      <c r="W15" s="24" t="str" cm="1">
        <f t="array" ref="W15">IF(ISBLANK($J15),"",IF(SUMPRODUCT(--EXACT($J15,ISO3List[ISO3 List]))=1,"Pass","Fail"))</f>
        <v/>
      </c>
      <c r="X15" s="24" t="str">
        <f t="shared" ca="1" si="2"/>
        <v/>
      </c>
      <c r="Y15" s="24" t="str" cm="1">
        <f t="array" ref="Y15">IF(ISBLANK($L15),"",IF(SUMPRODUCT(--EXACT($L15,Sex[Sex]))=1,"Pass","Fail"))</f>
        <v/>
      </c>
      <c r="Z15" s="24" t="str">
        <f t="shared" ca="1" si="3"/>
        <v/>
      </c>
      <c r="AA15" s="35" t="str">
        <f t="shared" ca="1" si="1"/>
        <v/>
      </c>
      <c r="AB15" s="8"/>
      <c r="AC15" s="58"/>
      <c r="AD15" s="8"/>
      <c r="AE15" s="8"/>
      <c r="AF15" s="8"/>
      <c r="GU15" s="8"/>
    </row>
    <row r="16" spans="1:203" s="5" customFormat="1" x14ac:dyDescent="0.2">
      <c r="A16" s="1"/>
      <c r="B16" s="4"/>
      <c r="C16" s="16"/>
      <c r="D16" s="17"/>
      <c r="E16" s="17"/>
      <c r="F16" s="18"/>
      <c r="G16" s="17"/>
      <c r="H16" s="17"/>
      <c r="I16" s="17"/>
      <c r="J16" s="17"/>
      <c r="K16" s="19"/>
      <c r="L16" s="17"/>
      <c r="M16" s="20"/>
      <c r="N16" s="8"/>
      <c r="O16" s="50"/>
      <c r="P16" s="27" t="str" cm="1">
        <f t="array" ref="P16">IF(ISBLANK($C16),"",IF(SUMPRODUCT(--EXACT($C16,CrewOrPassenger[Crew or Passenger]))=1,"Pass","Fail"))</f>
        <v/>
      </c>
      <c r="Q16" s="24" t="str" cm="1">
        <f t="array" ref="Q16">IF(ISBLANK($D16),"",IF(SUMPRODUCT(--EXACT($D16,TravelDocumentType[Travel Document Type]))=1,"Pass","Fail"))</f>
        <v/>
      </c>
      <c r="R16" s="24" t="str" cm="1">
        <f t="array" ref="R16">IF(ISBLANK($E16),"",IF(SUMPRODUCT(--EXACT($E16,ISO3List[ISO3 List]))=1,"Pass","Fail"))</f>
        <v/>
      </c>
      <c r="S16" s="24" t="str" cm="1">
        <f t="array" ref="S16">IF(ISBLANK($F16),"",IF(SUMPRODUCT(--EXACT(MID($F16,COLUMN($A$1:$T$1),1),DocCharacters[Accepted Characters For Documents]))=20,"Pass","Fail"))</f>
        <v/>
      </c>
      <c r="T16" s="24" t="str" cm="1">
        <f t="array" ref="T16">IF(ISBLANK($G16),"",IF(SUMPRODUCT(--EXACT(MID($G16,COLUMN($A$1:$AX$1),1),NameCharacters[Accepted Characters For Names]))=50,"Pass","Fail"))</f>
        <v/>
      </c>
      <c r="U16" s="24" t="str" cm="1">
        <f t="array" ref="U16">IF(ISBLANK($H16),"",IF(SUMPRODUCT(--EXACT(MID($H16,COLUMN($A$1:$AX$1),1),NameCharacters[Accepted Characters For Names]))=50,"Pass","Fail"))</f>
        <v/>
      </c>
      <c r="V16" s="24" t="str" cm="1">
        <f t="array" ref="V16">IF(ISBLANK($I16),"",IF(SUMPRODUCT(--EXACT(MID($I16,COLUMN($A$1:$AX$1),1),NameCharacters[Accepted Characters For Names]))=50,"Pass","Fail"))</f>
        <v/>
      </c>
      <c r="W16" s="24" t="str" cm="1">
        <f t="array" ref="W16">IF(ISBLANK($J16),"",IF(SUMPRODUCT(--EXACT($J16,ISO3List[ISO3 List]))=1,"Pass","Fail"))</f>
        <v/>
      </c>
      <c r="X16" s="24" t="str">
        <f t="shared" ca="1" si="2"/>
        <v/>
      </c>
      <c r="Y16" s="24" t="str" cm="1">
        <f t="array" ref="Y16">IF(ISBLANK($L16),"",IF(SUMPRODUCT(--EXACT($L16,Sex[Sex]))=1,"Pass","Fail"))</f>
        <v/>
      </c>
      <c r="Z16" s="24" t="str">
        <f t="shared" ca="1" si="3"/>
        <v/>
      </c>
      <c r="AA16" s="35" t="str">
        <f t="shared" ca="1" si="1"/>
        <v/>
      </c>
      <c r="AB16" s="8"/>
      <c r="AC16" s="58"/>
      <c r="AD16" s="8"/>
      <c r="AE16" s="8"/>
      <c r="AF16" s="8"/>
      <c r="GU16" s="8"/>
    </row>
    <row r="17" spans="1:203" s="5" customFormat="1" x14ac:dyDescent="0.2">
      <c r="A17" s="1"/>
      <c r="B17" s="4"/>
      <c r="C17" s="16"/>
      <c r="D17" s="17"/>
      <c r="E17" s="17"/>
      <c r="F17" s="18"/>
      <c r="G17" s="17"/>
      <c r="H17" s="17"/>
      <c r="I17" s="17"/>
      <c r="J17" s="17"/>
      <c r="K17" s="19"/>
      <c r="L17" s="17"/>
      <c r="M17" s="20"/>
      <c r="N17" s="8"/>
      <c r="O17" s="50"/>
      <c r="P17" s="27" t="str" cm="1">
        <f t="array" ref="P17">IF(ISBLANK($C17),"",IF(SUMPRODUCT(--EXACT($C17,CrewOrPassenger[Crew or Passenger]))=1,"Pass","Fail"))</f>
        <v/>
      </c>
      <c r="Q17" s="24" t="str" cm="1">
        <f t="array" ref="Q17">IF(ISBLANK($D17),"",IF(SUMPRODUCT(--EXACT($D17,TravelDocumentType[Travel Document Type]))=1,"Pass","Fail"))</f>
        <v/>
      </c>
      <c r="R17" s="24" t="str" cm="1">
        <f t="array" ref="R17">IF(ISBLANK($E17),"",IF(SUMPRODUCT(--EXACT($E17,ISO3List[ISO3 List]))=1,"Pass","Fail"))</f>
        <v/>
      </c>
      <c r="S17" s="24" t="str" cm="1">
        <f t="array" ref="S17">IF(ISBLANK($F17),"",IF(SUMPRODUCT(--EXACT(MID($F17,COLUMN($A$1:$T$1),1),DocCharacters[Accepted Characters For Documents]))=20,"Pass","Fail"))</f>
        <v/>
      </c>
      <c r="T17" s="24" t="str" cm="1">
        <f t="array" ref="T17">IF(ISBLANK($G17),"",IF(SUMPRODUCT(--EXACT(MID($G17,COLUMN($A$1:$AX$1),1),NameCharacters[Accepted Characters For Names]))=50,"Pass","Fail"))</f>
        <v/>
      </c>
      <c r="U17" s="24" t="str" cm="1">
        <f t="array" ref="U17">IF(ISBLANK($H17),"",IF(SUMPRODUCT(--EXACT(MID($H17,COLUMN($A$1:$AX$1),1),NameCharacters[Accepted Characters For Names]))=50,"Pass","Fail"))</f>
        <v/>
      </c>
      <c r="V17" s="24" t="str" cm="1">
        <f t="array" ref="V17">IF(ISBLANK($I17),"",IF(SUMPRODUCT(--EXACT(MID($I17,COLUMN($A$1:$AX$1),1),NameCharacters[Accepted Characters For Names]))=50,"Pass","Fail"))</f>
        <v/>
      </c>
      <c r="W17" s="24" t="str" cm="1">
        <f t="array" ref="W17">IF(ISBLANK($J17),"",IF(SUMPRODUCT(--EXACT($J17,ISO3List[ISO3 List]))=1,"Pass","Fail"))</f>
        <v/>
      </c>
      <c r="X17" s="24" t="str">
        <f t="shared" ca="1" si="2"/>
        <v/>
      </c>
      <c r="Y17" s="24" t="str" cm="1">
        <f t="array" ref="Y17">IF(ISBLANK($L17),"",IF(SUMPRODUCT(--EXACT($L17,Sex[Sex]))=1,"Pass","Fail"))</f>
        <v/>
      </c>
      <c r="Z17" s="24" t="str">
        <f t="shared" ca="1" si="3"/>
        <v/>
      </c>
      <c r="AA17" s="35" t="str">
        <f t="shared" ca="1" si="1"/>
        <v/>
      </c>
      <c r="AB17" s="8"/>
      <c r="AC17" s="58"/>
      <c r="AD17" s="8"/>
      <c r="AE17" s="8"/>
      <c r="AF17" s="8"/>
      <c r="GU17" s="8"/>
    </row>
    <row r="18" spans="1:203" s="5" customFormat="1" x14ac:dyDescent="0.2">
      <c r="A18" s="1"/>
      <c r="B18" s="4"/>
      <c r="C18" s="16"/>
      <c r="D18" s="17"/>
      <c r="E18" s="17"/>
      <c r="F18" s="18"/>
      <c r="G18" s="17"/>
      <c r="H18" s="17"/>
      <c r="I18" s="17"/>
      <c r="J18" s="17"/>
      <c r="K18" s="19"/>
      <c r="L18" s="17"/>
      <c r="M18" s="20"/>
      <c r="N18" s="8"/>
      <c r="O18" s="50"/>
      <c r="P18" s="27" t="str" cm="1">
        <f t="array" ref="P18">IF(ISBLANK($C18),"",IF(SUMPRODUCT(--EXACT($C18,CrewOrPassenger[Crew or Passenger]))=1,"Pass","Fail"))</f>
        <v/>
      </c>
      <c r="Q18" s="24" t="str" cm="1">
        <f t="array" ref="Q18">IF(ISBLANK($D18),"",IF(SUMPRODUCT(--EXACT($D18,TravelDocumentType[Travel Document Type]))=1,"Pass","Fail"))</f>
        <v/>
      </c>
      <c r="R18" s="24" t="str" cm="1">
        <f t="array" ref="R18">IF(ISBLANK($E18),"",IF(SUMPRODUCT(--EXACT($E18,ISO3List[ISO3 List]))=1,"Pass","Fail"))</f>
        <v/>
      </c>
      <c r="S18" s="24" t="str" cm="1">
        <f t="array" ref="S18">IF(ISBLANK($F18),"",IF(SUMPRODUCT(--EXACT(MID($F18,COLUMN($A$1:$T$1),1),DocCharacters[Accepted Characters For Documents]))=20,"Pass","Fail"))</f>
        <v/>
      </c>
      <c r="T18" s="24" t="str" cm="1">
        <f t="array" ref="T18">IF(ISBLANK($G18),"",IF(SUMPRODUCT(--EXACT(MID($G18,COLUMN($A$1:$AX$1),1),NameCharacters[Accepted Characters For Names]))=50,"Pass","Fail"))</f>
        <v/>
      </c>
      <c r="U18" s="24" t="str" cm="1">
        <f t="array" ref="U18">IF(ISBLANK($H18),"",IF(SUMPRODUCT(--EXACT(MID($H18,COLUMN($A$1:$AX$1),1),NameCharacters[Accepted Characters For Names]))=50,"Pass","Fail"))</f>
        <v/>
      </c>
      <c r="V18" s="24" t="str" cm="1">
        <f t="array" ref="V18">IF(ISBLANK($I18),"",IF(SUMPRODUCT(--EXACT(MID($I18,COLUMN($A$1:$AX$1),1),NameCharacters[Accepted Characters For Names]))=50,"Pass","Fail"))</f>
        <v/>
      </c>
      <c r="W18" s="24" t="str" cm="1">
        <f t="array" ref="W18">IF(ISBLANK($J18),"",IF(SUMPRODUCT(--EXACT($J18,ISO3List[ISO3 List]))=1,"Pass","Fail"))</f>
        <v/>
      </c>
      <c r="X18" s="24" t="str">
        <f t="shared" ca="1" si="2"/>
        <v/>
      </c>
      <c r="Y18" s="24" t="str" cm="1">
        <f t="array" ref="Y18">IF(ISBLANK($L18),"",IF(SUMPRODUCT(--EXACT($L18,Sex[Sex]))=1,"Pass","Fail"))</f>
        <v/>
      </c>
      <c r="Z18" s="24" t="str">
        <f t="shared" ca="1" si="3"/>
        <v/>
      </c>
      <c r="AA18" s="35" t="str">
        <f t="shared" ca="1" si="1"/>
        <v/>
      </c>
      <c r="AB18" s="8"/>
      <c r="AC18" s="58"/>
      <c r="AD18" s="8"/>
      <c r="AE18" s="8"/>
      <c r="AF18" s="8"/>
      <c r="GU18" s="8"/>
    </row>
    <row r="19" spans="1:203" s="5" customFormat="1" x14ac:dyDescent="0.2">
      <c r="A19" s="1"/>
      <c r="B19" s="4"/>
      <c r="C19" s="16"/>
      <c r="D19" s="17"/>
      <c r="E19" s="17"/>
      <c r="F19" s="18"/>
      <c r="G19" s="17"/>
      <c r="H19" s="17"/>
      <c r="I19" s="17"/>
      <c r="J19" s="17"/>
      <c r="K19" s="19"/>
      <c r="L19" s="17"/>
      <c r="M19" s="20"/>
      <c r="N19" s="8"/>
      <c r="O19" s="50"/>
      <c r="P19" s="27" t="str" cm="1">
        <f t="array" ref="P19">IF(ISBLANK($C19),"",IF(SUMPRODUCT(--EXACT($C19,CrewOrPassenger[Crew or Passenger]))=1,"Pass","Fail"))</f>
        <v/>
      </c>
      <c r="Q19" s="24" t="str" cm="1">
        <f t="array" ref="Q19">IF(ISBLANK($D19),"",IF(SUMPRODUCT(--EXACT($D19,TravelDocumentType[Travel Document Type]))=1,"Pass","Fail"))</f>
        <v/>
      </c>
      <c r="R19" s="24" t="str" cm="1">
        <f t="array" ref="R19">IF(ISBLANK($E19),"",IF(SUMPRODUCT(--EXACT($E19,ISO3List[ISO3 List]))=1,"Pass","Fail"))</f>
        <v/>
      </c>
      <c r="S19" s="24" t="str" cm="1">
        <f t="array" ref="S19">IF(ISBLANK($F19),"",IF(SUMPRODUCT(--EXACT(MID($F19,COLUMN($A$1:$T$1),1),DocCharacters[Accepted Characters For Documents]))=20,"Pass","Fail"))</f>
        <v/>
      </c>
      <c r="T19" s="24" t="str" cm="1">
        <f t="array" ref="T19">IF(ISBLANK($G19),"",IF(SUMPRODUCT(--EXACT(MID($G19,COLUMN($A$1:$AX$1),1),NameCharacters[Accepted Characters For Names]))=50,"Pass","Fail"))</f>
        <v/>
      </c>
      <c r="U19" s="24" t="str" cm="1">
        <f t="array" ref="U19">IF(ISBLANK($H19),"",IF(SUMPRODUCT(--EXACT(MID($H19,COLUMN($A$1:$AX$1),1),NameCharacters[Accepted Characters For Names]))=50,"Pass","Fail"))</f>
        <v/>
      </c>
      <c r="V19" s="24" t="str" cm="1">
        <f t="array" ref="V19">IF(ISBLANK($I19),"",IF(SUMPRODUCT(--EXACT(MID($I19,COLUMN($A$1:$AX$1),1),NameCharacters[Accepted Characters For Names]))=50,"Pass","Fail"))</f>
        <v/>
      </c>
      <c r="W19" s="24" t="str" cm="1">
        <f t="array" ref="W19">IF(ISBLANK($J19),"",IF(SUMPRODUCT(--EXACT($J19,ISO3List[ISO3 List]))=1,"Pass","Fail"))</f>
        <v/>
      </c>
      <c r="X19" s="24" t="str">
        <f t="shared" ca="1" si="2"/>
        <v/>
      </c>
      <c r="Y19" s="24" t="str" cm="1">
        <f t="array" ref="Y19">IF(ISBLANK($L19),"",IF(SUMPRODUCT(--EXACT($L19,Sex[Sex]))=1,"Pass","Fail"))</f>
        <v/>
      </c>
      <c r="Z19" s="24" t="str">
        <f t="shared" ca="1" si="3"/>
        <v/>
      </c>
      <c r="AA19" s="35" t="str">
        <f t="shared" ca="1" si="1"/>
        <v/>
      </c>
      <c r="AB19" s="8"/>
      <c r="AC19" s="58"/>
      <c r="AD19" s="8"/>
      <c r="AE19" s="8"/>
      <c r="AF19" s="8"/>
      <c r="GU19" s="8"/>
    </row>
    <row r="20" spans="1:203" s="5" customFormat="1" x14ac:dyDescent="0.2">
      <c r="A20" s="1"/>
      <c r="B20" s="4"/>
      <c r="C20" s="16"/>
      <c r="D20" s="17"/>
      <c r="E20" s="17"/>
      <c r="F20" s="18"/>
      <c r="G20" s="17"/>
      <c r="H20" s="17"/>
      <c r="I20" s="17"/>
      <c r="J20" s="17"/>
      <c r="K20" s="19"/>
      <c r="L20" s="17"/>
      <c r="M20" s="20"/>
      <c r="N20" s="8"/>
      <c r="O20" s="50"/>
      <c r="P20" s="27" t="str" cm="1">
        <f t="array" ref="P20">IF(ISBLANK($C20),"",IF(SUMPRODUCT(--EXACT($C20,CrewOrPassenger[Crew or Passenger]))=1,"Pass","Fail"))</f>
        <v/>
      </c>
      <c r="Q20" s="24" t="str" cm="1">
        <f t="array" ref="Q20">IF(ISBLANK($D20),"",IF(SUMPRODUCT(--EXACT($D20,TravelDocumentType[Travel Document Type]))=1,"Pass","Fail"))</f>
        <v/>
      </c>
      <c r="R20" s="24" t="str" cm="1">
        <f t="array" ref="R20">IF(ISBLANK($E20),"",IF(SUMPRODUCT(--EXACT($E20,ISO3List[ISO3 List]))=1,"Pass","Fail"))</f>
        <v/>
      </c>
      <c r="S20" s="24" t="str" cm="1">
        <f t="array" ref="S20">IF(ISBLANK($F20),"",IF(SUMPRODUCT(--EXACT(MID($F20,COLUMN($A$1:$T$1),1),DocCharacters[Accepted Characters For Documents]))=20,"Pass","Fail"))</f>
        <v/>
      </c>
      <c r="T20" s="24" t="str" cm="1">
        <f t="array" ref="T20">IF(ISBLANK($G20),"",IF(SUMPRODUCT(--EXACT(MID($G20,COLUMN($A$1:$AX$1),1),NameCharacters[Accepted Characters For Names]))=50,"Pass","Fail"))</f>
        <v/>
      </c>
      <c r="U20" s="24" t="str" cm="1">
        <f t="array" ref="U20">IF(ISBLANK($H20),"",IF(SUMPRODUCT(--EXACT(MID($H20,COLUMN($A$1:$AX$1),1),NameCharacters[Accepted Characters For Names]))=50,"Pass","Fail"))</f>
        <v/>
      </c>
      <c r="V20" s="24" t="str" cm="1">
        <f t="array" ref="V20">IF(ISBLANK($I20),"",IF(SUMPRODUCT(--EXACT(MID($I20,COLUMN($A$1:$AX$1),1),NameCharacters[Accepted Characters For Names]))=50,"Pass","Fail"))</f>
        <v/>
      </c>
      <c r="W20" s="24" t="str" cm="1">
        <f t="array" ref="W20">IF(ISBLANK($J20),"",IF(SUMPRODUCT(--EXACT($J20,ISO3List[ISO3 List]))=1,"Pass","Fail"))</f>
        <v/>
      </c>
      <c r="X20" s="24" t="str">
        <f t="shared" ca="1" si="2"/>
        <v/>
      </c>
      <c r="Y20" s="24" t="str" cm="1">
        <f t="array" ref="Y20">IF(ISBLANK($L20),"",IF(SUMPRODUCT(--EXACT($L20,Sex[Sex]))=1,"Pass","Fail"))</f>
        <v/>
      </c>
      <c r="Z20" s="24" t="str">
        <f t="shared" ca="1" si="3"/>
        <v/>
      </c>
      <c r="AA20" s="35" t="str">
        <f t="shared" ca="1" si="1"/>
        <v/>
      </c>
      <c r="AB20" s="8"/>
      <c r="AC20" s="58"/>
      <c r="AD20" s="8"/>
      <c r="AE20" s="8"/>
      <c r="AF20" s="8"/>
      <c r="GU20" s="8"/>
    </row>
    <row r="21" spans="1:203" s="5" customFormat="1" x14ac:dyDescent="0.2">
      <c r="A21" s="1"/>
      <c r="B21" s="4"/>
      <c r="C21" s="16"/>
      <c r="D21" s="17"/>
      <c r="E21" s="17"/>
      <c r="F21" s="18"/>
      <c r="G21" s="17"/>
      <c r="H21" s="17"/>
      <c r="I21" s="17"/>
      <c r="J21" s="17"/>
      <c r="K21" s="19"/>
      <c r="L21" s="17"/>
      <c r="M21" s="20"/>
      <c r="N21" s="8"/>
      <c r="O21" s="50"/>
      <c r="P21" s="27" t="str" cm="1">
        <f t="array" ref="P21">IF(ISBLANK($C21),"",IF(SUMPRODUCT(--EXACT($C21,CrewOrPassenger[Crew or Passenger]))=1,"Pass","Fail"))</f>
        <v/>
      </c>
      <c r="Q21" s="24" t="str" cm="1">
        <f t="array" ref="Q21">IF(ISBLANK($D21),"",IF(SUMPRODUCT(--EXACT($D21,TravelDocumentType[Travel Document Type]))=1,"Pass","Fail"))</f>
        <v/>
      </c>
      <c r="R21" s="24" t="str" cm="1">
        <f t="array" ref="R21">IF(ISBLANK($E21),"",IF(SUMPRODUCT(--EXACT($E21,ISO3List[ISO3 List]))=1,"Pass","Fail"))</f>
        <v/>
      </c>
      <c r="S21" s="24" t="str" cm="1">
        <f t="array" ref="S21">IF(ISBLANK($F21),"",IF(SUMPRODUCT(--EXACT(MID($F21,COLUMN($A$1:$T$1),1),DocCharacters[Accepted Characters For Documents]))=20,"Pass","Fail"))</f>
        <v/>
      </c>
      <c r="T21" s="24" t="str" cm="1">
        <f t="array" ref="T21">IF(ISBLANK($G21),"",IF(SUMPRODUCT(--EXACT(MID($G21,COLUMN($A$1:$AX$1),1),NameCharacters[Accepted Characters For Names]))=50,"Pass","Fail"))</f>
        <v/>
      </c>
      <c r="U21" s="24" t="str" cm="1">
        <f t="array" ref="U21">IF(ISBLANK($H21),"",IF(SUMPRODUCT(--EXACT(MID($H21,COLUMN($A$1:$AX$1),1),NameCharacters[Accepted Characters For Names]))=50,"Pass","Fail"))</f>
        <v/>
      </c>
      <c r="V21" s="24" t="str" cm="1">
        <f t="array" ref="V21">IF(ISBLANK($I21),"",IF(SUMPRODUCT(--EXACT(MID($I21,COLUMN($A$1:$AX$1),1),NameCharacters[Accepted Characters For Names]))=50,"Pass","Fail"))</f>
        <v/>
      </c>
      <c r="W21" s="24" t="str" cm="1">
        <f t="array" ref="W21">IF(ISBLANK($J21),"",IF(SUMPRODUCT(--EXACT($J21,ISO3List[ISO3 List]))=1,"Pass","Fail"))</f>
        <v/>
      </c>
      <c r="X21" s="24" t="str">
        <f t="shared" ca="1" si="2"/>
        <v/>
      </c>
      <c r="Y21" s="24" t="str" cm="1">
        <f t="array" ref="Y21">IF(ISBLANK($L21),"",IF(SUMPRODUCT(--EXACT($L21,Sex[Sex]))=1,"Pass","Fail"))</f>
        <v/>
      </c>
      <c r="Z21" s="24" t="str">
        <f t="shared" ca="1" si="3"/>
        <v/>
      </c>
      <c r="AA21" s="35" t="str">
        <f t="shared" ca="1" si="1"/>
        <v/>
      </c>
      <c r="AB21" s="8"/>
      <c r="AC21" s="58"/>
      <c r="AD21" s="8"/>
      <c r="AE21" s="8"/>
      <c r="AF21" s="8"/>
      <c r="GU21" s="8"/>
    </row>
    <row r="22" spans="1:203" s="5" customFormat="1" x14ac:dyDescent="0.2">
      <c r="A22" s="1"/>
      <c r="B22" s="4"/>
      <c r="C22" s="16"/>
      <c r="D22" s="17"/>
      <c r="E22" s="17"/>
      <c r="F22" s="18"/>
      <c r="G22" s="17"/>
      <c r="H22" s="17"/>
      <c r="I22" s="17"/>
      <c r="J22" s="17"/>
      <c r="K22" s="19"/>
      <c r="L22" s="17"/>
      <c r="M22" s="20"/>
      <c r="N22" s="8"/>
      <c r="O22" s="50"/>
      <c r="P22" s="27" t="str" cm="1">
        <f t="array" ref="P22">IF(ISBLANK($C22),"",IF(SUMPRODUCT(--EXACT($C22,CrewOrPassenger[Crew or Passenger]))=1,"Pass","Fail"))</f>
        <v/>
      </c>
      <c r="Q22" s="24" t="str" cm="1">
        <f t="array" ref="Q22">IF(ISBLANK($D22),"",IF(SUMPRODUCT(--EXACT($D22,TravelDocumentType[Travel Document Type]))=1,"Pass","Fail"))</f>
        <v/>
      </c>
      <c r="R22" s="24" t="str" cm="1">
        <f t="array" ref="R22">IF(ISBLANK($E22),"",IF(SUMPRODUCT(--EXACT($E22,ISO3List[ISO3 List]))=1,"Pass","Fail"))</f>
        <v/>
      </c>
      <c r="S22" s="24" t="str" cm="1">
        <f t="array" ref="S22">IF(ISBLANK($F22),"",IF(SUMPRODUCT(--EXACT(MID($F22,COLUMN($A$1:$T$1),1),DocCharacters[Accepted Characters For Documents]))=20,"Pass","Fail"))</f>
        <v/>
      </c>
      <c r="T22" s="24" t="str" cm="1">
        <f t="array" ref="T22">IF(ISBLANK($G22),"",IF(SUMPRODUCT(--EXACT(MID($G22,COLUMN($A$1:$AX$1),1),NameCharacters[Accepted Characters For Names]))=50,"Pass","Fail"))</f>
        <v/>
      </c>
      <c r="U22" s="24" t="str" cm="1">
        <f t="array" ref="U22">IF(ISBLANK($H22),"",IF(SUMPRODUCT(--EXACT(MID($H22,COLUMN($A$1:$AX$1),1),NameCharacters[Accepted Characters For Names]))=50,"Pass","Fail"))</f>
        <v/>
      </c>
      <c r="V22" s="24" t="str" cm="1">
        <f t="array" ref="V22">IF(ISBLANK($I22),"",IF(SUMPRODUCT(--EXACT(MID($I22,COLUMN($A$1:$AX$1),1),NameCharacters[Accepted Characters For Names]))=50,"Pass","Fail"))</f>
        <v/>
      </c>
      <c r="W22" s="24" t="str" cm="1">
        <f t="array" ref="W22">IF(ISBLANK($J22),"",IF(SUMPRODUCT(--EXACT($J22,ISO3List[ISO3 List]))=1,"Pass","Fail"))</f>
        <v/>
      </c>
      <c r="X22" s="24" t="str">
        <f t="shared" ca="1" si="2"/>
        <v/>
      </c>
      <c r="Y22" s="24" t="str" cm="1">
        <f t="array" ref="Y22">IF(ISBLANK($L22),"",IF(SUMPRODUCT(--EXACT($L22,Sex[Sex]))=1,"Pass","Fail"))</f>
        <v/>
      </c>
      <c r="Z22" s="24" t="str">
        <f t="shared" ca="1" si="3"/>
        <v/>
      </c>
      <c r="AA22" s="35" t="str">
        <f t="shared" ca="1" si="1"/>
        <v/>
      </c>
      <c r="AB22" s="8"/>
      <c r="AC22" s="58"/>
      <c r="AD22" s="8"/>
      <c r="AE22" s="8"/>
      <c r="AF22" s="8"/>
      <c r="GU22" s="8"/>
    </row>
    <row r="23" spans="1:203" s="5" customFormat="1" x14ac:dyDescent="0.2">
      <c r="A23" s="1"/>
      <c r="B23" s="4"/>
      <c r="C23" s="16"/>
      <c r="D23" s="17"/>
      <c r="E23" s="17"/>
      <c r="F23" s="18"/>
      <c r="G23" s="17"/>
      <c r="H23" s="17"/>
      <c r="I23" s="17"/>
      <c r="J23" s="17"/>
      <c r="K23" s="19"/>
      <c r="L23" s="17"/>
      <c r="M23" s="20"/>
      <c r="N23" s="53"/>
      <c r="O23" s="50"/>
      <c r="P23" s="27" t="str" cm="1">
        <f t="array" ref="P23">IF(ISBLANK($C23),"",IF(SUMPRODUCT(--EXACT($C23,CrewOrPassenger[Crew or Passenger]))=1,"Pass","Fail"))</f>
        <v/>
      </c>
      <c r="Q23" s="24" t="str" cm="1">
        <f t="array" ref="Q23">IF(ISBLANK($D23),"",IF(SUMPRODUCT(--EXACT($D23,TravelDocumentType[Travel Document Type]))=1,"Pass","Fail"))</f>
        <v/>
      </c>
      <c r="R23" s="24" t="str" cm="1">
        <f t="array" ref="R23">IF(ISBLANK($E23),"",IF(SUMPRODUCT(--EXACT($E23,ISO3List[ISO3 List]))=1,"Pass","Fail"))</f>
        <v/>
      </c>
      <c r="S23" s="24" t="str" cm="1">
        <f t="array" ref="S23">IF(ISBLANK($F23),"",IF(SUMPRODUCT(--EXACT(MID($F23,COLUMN($A$1:$T$1),1),DocCharacters[Accepted Characters For Documents]))=20,"Pass","Fail"))</f>
        <v/>
      </c>
      <c r="T23" s="24" t="str" cm="1">
        <f t="array" ref="T23">IF(ISBLANK($G23),"",IF(SUMPRODUCT(--EXACT(MID($G23,COLUMN($A$1:$AX$1),1),NameCharacters[Accepted Characters For Names]))=50,"Pass","Fail"))</f>
        <v/>
      </c>
      <c r="U23" s="24" t="str" cm="1">
        <f t="array" ref="U23">IF(ISBLANK($H23),"",IF(SUMPRODUCT(--EXACT(MID($H23,COLUMN($A$1:$AX$1),1),NameCharacters[Accepted Characters For Names]))=50,"Pass","Fail"))</f>
        <v/>
      </c>
      <c r="V23" s="24" t="str" cm="1">
        <f t="array" ref="V23">IF(ISBLANK($I23),"",IF(SUMPRODUCT(--EXACT(MID($I23,COLUMN($A$1:$AX$1),1),NameCharacters[Accepted Characters For Names]))=50,"Pass","Fail"))</f>
        <v/>
      </c>
      <c r="W23" s="24" t="str" cm="1">
        <f t="array" ref="W23">IF(ISBLANK($J23),"",IF(SUMPRODUCT(--EXACT($J23,ISO3List[ISO3 List]))=1,"Pass","Fail"))</f>
        <v/>
      </c>
      <c r="X23" s="24" t="str">
        <f t="shared" ca="1" si="2"/>
        <v/>
      </c>
      <c r="Y23" s="24" t="str" cm="1">
        <f t="array" ref="Y23">IF(ISBLANK($L23),"",IF(SUMPRODUCT(--EXACT($L23,Sex[Sex]))=1,"Pass","Fail"))</f>
        <v/>
      </c>
      <c r="Z23" s="24" t="str">
        <f t="shared" ca="1" si="3"/>
        <v/>
      </c>
      <c r="AA23" s="35" t="str">
        <f t="shared" ca="1" si="1"/>
        <v/>
      </c>
      <c r="AB23" s="8"/>
      <c r="AC23" s="58"/>
      <c r="AD23" s="8"/>
      <c r="AE23" s="8"/>
      <c r="AF23" s="8"/>
      <c r="GU23" s="8"/>
    </row>
    <row r="24" spans="1:203" s="5" customFormat="1" x14ac:dyDescent="0.2">
      <c r="A24" s="1"/>
      <c r="B24" s="4"/>
      <c r="C24" s="16"/>
      <c r="D24" s="17"/>
      <c r="E24" s="17"/>
      <c r="F24" s="18"/>
      <c r="G24" s="17"/>
      <c r="H24" s="17"/>
      <c r="I24" s="17"/>
      <c r="J24" s="17"/>
      <c r="K24" s="19"/>
      <c r="L24" s="17"/>
      <c r="M24" s="20"/>
      <c r="N24" s="8"/>
      <c r="O24" s="50"/>
      <c r="P24" s="27" t="str" cm="1">
        <f t="array" ref="P24">IF(ISBLANK($C24),"",IF(SUMPRODUCT(--EXACT($C24,CrewOrPassenger[Crew or Passenger]))=1,"Pass","Fail"))</f>
        <v/>
      </c>
      <c r="Q24" s="24" t="str" cm="1">
        <f t="array" ref="Q24">IF(ISBLANK($D24),"",IF(SUMPRODUCT(--EXACT($D24,TravelDocumentType[Travel Document Type]))=1,"Pass","Fail"))</f>
        <v/>
      </c>
      <c r="R24" s="24" t="str" cm="1">
        <f t="array" ref="R24">IF(ISBLANK($E24),"",IF(SUMPRODUCT(--EXACT($E24,ISO3List[ISO3 List]))=1,"Pass","Fail"))</f>
        <v/>
      </c>
      <c r="S24" s="24" t="str" cm="1">
        <f t="array" ref="S24">IF(ISBLANK($F24),"",IF(SUMPRODUCT(--EXACT(MID($F24,COLUMN($A$1:$T$1),1),DocCharacters[Accepted Characters For Documents]))=20,"Pass","Fail"))</f>
        <v/>
      </c>
      <c r="T24" s="24" t="str" cm="1">
        <f t="array" ref="T24">IF(ISBLANK($G24),"",IF(SUMPRODUCT(--EXACT(MID($G24,COLUMN($A$1:$AX$1),1),NameCharacters[Accepted Characters For Names]))=50,"Pass","Fail"))</f>
        <v/>
      </c>
      <c r="U24" s="24" t="str" cm="1">
        <f t="array" ref="U24">IF(ISBLANK($H24),"",IF(SUMPRODUCT(--EXACT(MID($H24,COLUMN($A$1:$AX$1),1),NameCharacters[Accepted Characters For Names]))=50,"Pass","Fail"))</f>
        <v/>
      </c>
      <c r="V24" s="24" t="str" cm="1">
        <f t="array" ref="V24">IF(ISBLANK($I24),"",IF(SUMPRODUCT(--EXACT(MID($I24,COLUMN($A$1:$AX$1),1),NameCharacters[Accepted Characters For Names]))=50,"Pass","Fail"))</f>
        <v/>
      </c>
      <c r="W24" s="24" t="str" cm="1">
        <f t="array" ref="W24">IF(ISBLANK($J24),"",IF(SUMPRODUCT(--EXACT($J24,ISO3List[ISO3 List]))=1,"Pass","Fail"))</f>
        <v/>
      </c>
      <c r="X24" s="24" t="str">
        <f t="shared" ca="1" si="2"/>
        <v/>
      </c>
      <c r="Y24" s="24" t="str" cm="1">
        <f t="array" ref="Y24">IF(ISBLANK($L24),"",IF(SUMPRODUCT(--EXACT($L24,Sex[Sex]))=1,"Pass","Fail"))</f>
        <v/>
      </c>
      <c r="Z24" s="24" t="str">
        <f t="shared" ca="1" si="3"/>
        <v/>
      </c>
      <c r="AA24" s="35" t="str">
        <f t="shared" ca="1" si="1"/>
        <v/>
      </c>
      <c r="AB24" s="8"/>
      <c r="AC24" s="58"/>
      <c r="AD24" s="8"/>
      <c r="AE24" s="8"/>
      <c r="AF24" s="8"/>
      <c r="GU24" s="8"/>
    </row>
    <row r="25" spans="1:203" s="5" customFormat="1" x14ac:dyDescent="0.2">
      <c r="A25" s="1"/>
      <c r="B25" s="4"/>
      <c r="C25" s="16"/>
      <c r="D25" s="17"/>
      <c r="E25" s="17"/>
      <c r="F25" s="18"/>
      <c r="G25" s="17"/>
      <c r="H25" s="17"/>
      <c r="I25" s="17"/>
      <c r="J25" s="17"/>
      <c r="K25" s="19"/>
      <c r="L25" s="17"/>
      <c r="M25" s="20"/>
      <c r="N25" s="8"/>
      <c r="O25" s="50"/>
      <c r="P25" s="27" t="str" cm="1">
        <f t="array" ref="P25">IF(ISBLANK($C25),"",IF(SUMPRODUCT(--EXACT($C25,CrewOrPassenger[Crew or Passenger]))=1,"Pass","Fail"))</f>
        <v/>
      </c>
      <c r="Q25" s="24" t="str" cm="1">
        <f t="array" ref="Q25">IF(ISBLANK($D25),"",IF(SUMPRODUCT(--EXACT($D25,TravelDocumentType[Travel Document Type]))=1,"Pass","Fail"))</f>
        <v/>
      </c>
      <c r="R25" s="24" t="str" cm="1">
        <f t="array" ref="R25">IF(ISBLANK($E25),"",IF(SUMPRODUCT(--EXACT($E25,ISO3List[ISO3 List]))=1,"Pass","Fail"))</f>
        <v/>
      </c>
      <c r="S25" s="24" t="str" cm="1">
        <f t="array" ref="S25">IF(ISBLANK($F25),"",IF(SUMPRODUCT(--EXACT(MID($F25,COLUMN($A$1:$T$1),1),DocCharacters[Accepted Characters For Documents]))=20,"Pass","Fail"))</f>
        <v/>
      </c>
      <c r="T25" s="24" t="str" cm="1">
        <f t="array" ref="T25">IF(ISBLANK($G25),"",IF(SUMPRODUCT(--EXACT(MID($G25,COLUMN($A$1:$AX$1),1),NameCharacters[Accepted Characters For Names]))=50,"Pass","Fail"))</f>
        <v/>
      </c>
      <c r="U25" s="24" t="str" cm="1">
        <f t="array" ref="U25">IF(ISBLANK($H25),"",IF(SUMPRODUCT(--EXACT(MID($H25,COLUMN($A$1:$AX$1),1),NameCharacters[Accepted Characters For Names]))=50,"Pass","Fail"))</f>
        <v/>
      </c>
      <c r="V25" s="24" t="str" cm="1">
        <f t="array" ref="V25">IF(ISBLANK($I25),"",IF(SUMPRODUCT(--EXACT(MID($I25,COLUMN($A$1:$AX$1),1),NameCharacters[Accepted Characters For Names]))=50,"Pass","Fail"))</f>
        <v/>
      </c>
      <c r="W25" s="24" t="str" cm="1">
        <f t="array" ref="W25">IF(ISBLANK($J25),"",IF(SUMPRODUCT(--EXACT($J25,ISO3List[ISO3 List]))=1,"Pass","Fail"))</f>
        <v/>
      </c>
      <c r="X25" s="24" t="str">
        <f t="shared" ca="1" si="2"/>
        <v/>
      </c>
      <c r="Y25" s="24" t="str" cm="1">
        <f t="array" ref="Y25">IF(ISBLANK($L25),"",IF(SUMPRODUCT(--EXACT($L25,Sex[Sex]))=1,"Pass","Fail"))</f>
        <v/>
      </c>
      <c r="Z25" s="24" t="str">
        <f t="shared" ca="1" si="3"/>
        <v/>
      </c>
      <c r="AA25" s="35" t="str">
        <f t="shared" ca="1" si="1"/>
        <v/>
      </c>
      <c r="AB25" s="8"/>
      <c r="AC25" s="58"/>
      <c r="AD25" s="8"/>
      <c r="AE25" s="8"/>
      <c r="AF25" s="8"/>
      <c r="GU25" s="8"/>
    </row>
    <row r="26" spans="1:203" s="5" customFormat="1" x14ac:dyDescent="0.2">
      <c r="A26" s="1"/>
      <c r="B26" s="4"/>
      <c r="C26" s="16"/>
      <c r="D26" s="17"/>
      <c r="E26" s="17"/>
      <c r="F26" s="18"/>
      <c r="G26" s="17"/>
      <c r="H26" s="17"/>
      <c r="I26" s="17"/>
      <c r="J26" s="17"/>
      <c r="K26" s="19"/>
      <c r="L26" s="17"/>
      <c r="M26" s="20"/>
      <c r="N26" s="8"/>
      <c r="O26" s="50"/>
      <c r="P26" s="27" t="str" cm="1">
        <f t="array" ref="P26">IF(ISBLANK($C26),"",IF(SUMPRODUCT(--EXACT($C26,CrewOrPassenger[Crew or Passenger]))=1,"Pass","Fail"))</f>
        <v/>
      </c>
      <c r="Q26" s="24" t="str" cm="1">
        <f t="array" ref="Q26">IF(ISBLANK($D26),"",IF(SUMPRODUCT(--EXACT($D26,TravelDocumentType[Travel Document Type]))=1,"Pass","Fail"))</f>
        <v/>
      </c>
      <c r="R26" s="24" t="str" cm="1">
        <f t="array" ref="R26">IF(ISBLANK($E26),"",IF(SUMPRODUCT(--EXACT($E26,ISO3List[ISO3 List]))=1,"Pass","Fail"))</f>
        <v/>
      </c>
      <c r="S26" s="24" t="str" cm="1">
        <f t="array" ref="S26">IF(ISBLANK($F26),"",IF(SUMPRODUCT(--EXACT(MID($F26,COLUMN($A$1:$T$1),1),DocCharacters[Accepted Characters For Documents]))=20,"Pass","Fail"))</f>
        <v/>
      </c>
      <c r="T26" s="24" t="str" cm="1">
        <f t="array" ref="T26">IF(ISBLANK($G26),"",IF(SUMPRODUCT(--EXACT(MID($G26,COLUMN($A$1:$AX$1),1),NameCharacters[Accepted Characters For Names]))=50,"Pass","Fail"))</f>
        <v/>
      </c>
      <c r="U26" s="24" t="str" cm="1">
        <f t="array" ref="U26">IF(ISBLANK($H26),"",IF(SUMPRODUCT(--EXACT(MID($H26,COLUMN($A$1:$AX$1),1),NameCharacters[Accepted Characters For Names]))=50,"Pass","Fail"))</f>
        <v/>
      </c>
      <c r="V26" s="24" t="str" cm="1">
        <f t="array" ref="V26">IF(ISBLANK($I26),"",IF(SUMPRODUCT(--EXACT(MID($I26,COLUMN($A$1:$AX$1),1),NameCharacters[Accepted Characters For Names]))=50,"Pass","Fail"))</f>
        <v/>
      </c>
      <c r="W26" s="24" t="str" cm="1">
        <f t="array" ref="W26">IF(ISBLANK($J26),"",IF(SUMPRODUCT(--EXACT($J26,ISO3List[ISO3 List]))=1,"Pass","Fail"))</f>
        <v/>
      </c>
      <c r="X26" s="24" t="str">
        <f t="shared" ca="1" si="2"/>
        <v/>
      </c>
      <c r="Y26" s="24" t="str" cm="1">
        <f t="array" ref="Y26">IF(ISBLANK($L26),"",IF(SUMPRODUCT(--EXACT($L26,Sex[Sex]))=1,"Pass","Fail"))</f>
        <v/>
      </c>
      <c r="Z26" s="24" t="str">
        <f t="shared" ca="1" si="3"/>
        <v/>
      </c>
      <c r="AA26" s="35" t="str">
        <f t="shared" ca="1" si="1"/>
        <v/>
      </c>
      <c r="AB26" s="8"/>
      <c r="AC26" s="58"/>
      <c r="AD26" s="8"/>
      <c r="AE26" s="8"/>
      <c r="AF26" s="8"/>
      <c r="GU26" s="8"/>
    </row>
    <row r="27" spans="1:203" s="5" customFormat="1" x14ac:dyDescent="0.2">
      <c r="A27" s="1"/>
      <c r="B27" s="4"/>
      <c r="C27" s="16"/>
      <c r="D27" s="17"/>
      <c r="E27" s="17"/>
      <c r="F27" s="18"/>
      <c r="G27" s="17"/>
      <c r="H27" s="17"/>
      <c r="I27" s="17"/>
      <c r="J27" s="17"/>
      <c r="K27" s="19"/>
      <c r="L27" s="17"/>
      <c r="M27" s="20"/>
      <c r="N27" s="8"/>
      <c r="O27" s="50"/>
      <c r="P27" s="27" t="str" cm="1">
        <f t="array" ref="P27">IF(ISBLANK($C27),"",IF(SUMPRODUCT(--EXACT($C27,CrewOrPassenger[Crew or Passenger]))=1,"Pass","Fail"))</f>
        <v/>
      </c>
      <c r="Q27" s="24" t="str" cm="1">
        <f t="array" ref="Q27">IF(ISBLANK($D27),"",IF(SUMPRODUCT(--EXACT($D27,TravelDocumentType[Travel Document Type]))=1,"Pass","Fail"))</f>
        <v/>
      </c>
      <c r="R27" s="24" t="str" cm="1">
        <f t="array" ref="R27">IF(ISBLANK($E27),"",IF(SUMPRODUCT(--EXACT($E27,ISO3List[ISO3 List]))=1,"Pass","Fail"))</f>
        <v/>
      </c>
      <c r="S27" s="24" t="str" cm="1">
        <f t="array" ref="S27">IF(ISBLANK($F27),"",IF(SUMPRODUCT(--EXACT(MID($F27,COLUMN($A$1:$T$1),1),DocCharacters[Accepted Characters For Documents]))=20,"Pass","Fail"))</f>
        <v/>
      </c>
      <c r="T27" s="24" t="str" cm="1">
        <f t="array" ref="T27">IF(ISBLANK($G27),"",IF(SUMPRODUCT(--EXACT(MID($G27,COLUMN($A$1:$AX$1),1),NameCharacters[Accepted Characters For Names]))=50,"Pass","Fail"))</f>
        <v/>
      </c>
      <c r="U27" s="24" t="str" cm="1">
        <f t="array" ref="U27">IF(ISBLANK($H27),"",IF(SUMPRODUCT(--EXACT(MID($H27,COLUMN($A$1:$AX$1),1),NameCharacters[Accepted Characters For Names]))=50,"Pass","Fail"))</f>
        <v/>
      </c>
      <c r="V27" s="24" t="str" cm="1">
        <f t="array" ref="V27">IF(ISBLANK($I27),"",IF(SUMPRODUCT(--EXACT(MID($I27,COLUMN($A$1:$AX$1),1),NameCharacters[Accepted Characters For Names]))=50,"Pass","Fail"))</f>
        <v/>
      </c>
      <c r="W27" s="24" t="str" cm="1">
        <f t="array" ref="W27">IF(ISBLANK($J27),"",IF(SUMPRODUCT(--EXACT($J27,ISO3List[ISO3 List]))=1,"Pass","Fail"))</f>
        <v/>
      </c>
      <c r="X27" s="24" t="str">
        <f t="shared" ca="1" si="2"/>
        <v/>
      </c>
      <c r="Y27" s="24" t="str" cm="1">
        <f t="array" ref="Y27">IF(ISBLANK($L27),"",IF(SUMPRODUCT(--EXACT($L27,Sex[Sex]))=1,"Pass","Fail"))</f>
        <v/>
      </c>
      <c r="Z27" s="24" t="str">
        <f t="shared" ca="1" si="3"/>
        <v/>
      </c>
      <c r="AA27" s="35" t="str">
        <f t="shared" ca="1" si="1"/>
        <v/>
      </c>
      <c r="AB27" s="8"/>
      <c r="AC27" s="58"/>
      <c r="AD27" s="8"/>
      <c r="AE27" s="8"/>
      <c r="AF27" s="8"/>
      <c r="GU27" s="8"/>
    </row>
    <row r="28" spans="1:203" s="5" customFormat="1" x14ac:dyDescent="0.2">
      <c r="A28" s="1"/>
      <c r="B28" s="4"/>
      <c r="C28" s="16"/>
      <c r="D28" s="17"/>
      <c r="E28" s="17"/>
      <c r="F28" s="18"/>
      <c r="G28" s="17"/>
      <c r="H28" s="17"/>
      <c r="I28" s="17"/>
      <c r="J28" s="17"/>
      <c r="K28" s="19"/>
      <c r="L28" s="17"/>
      <c r="M28" s="20"/>
      <c r="N28" s="8"/>
      <c r="O28" s="50"/>
      <c r="P28" s="27" t="str" cm="1">
        <f t="array" ref="P28">IF(ISBLANK($C28),"",IF(SUMPRODUCT(--EXACT($C28,CrewOrPassenger[Crew or Passenger]))=1,"Pass","Fail"))</f>
        <v/>
      </c>
      <c r="Q28" s="24" t="str" cm="1">
        <f t="array" ref="Q28">IF(ISBLANK($D28),"",IF(SUMPRODUCT(--EXACT($D28,TravelDocumentType[Travel Document Type]))=1,"Pass","Fail"))</f>
        <v/>
      </c>
      <c r="R28" s="24" t="str" cm="1">
        <f t="array" ref="R28">IF(ISBLANK($E28),"",IF(SUMPRODUCT(--EXACT($E28,ISO3List[ISO3 List]))=1,"Pass","Fail"))</f>
        <v/>
      </c>
      <c r="S28" s="24" t="str" cm="1">
        <f t="array" ref="S28">IF(ISBLANK($F28),"",IF(SUMPRODUCT(--EXACT(MID($F28,COLUMN($A$1:$T$1),1),DocCharacters[Accepted Characters For Documents]))=20,"Pass","Fail"))</f>
        <v/>
      </c>
      <c r="T28" s="24" t="str" cm="1">
        <f t="array" ref="T28">IF(ISBLANK($G28),"",IF(SUMPRODUCT(--EXACT(MID($G28,COLUMN($A$1:$AX$1),1),NameCharacters[Accepted Characters For Names]))=50,"Pass","Fail"))</f>
        <v/>
      </c>
      <c r="U28" s="24" t="str" cm="1">
        <f t="array" ref="U28">IF(ISBLANK($H28),"",IF(SUMPRODUCT(--EXACT(MID($H28,COLUMN($A$1:$AX$1),1),NameCharacters[Accepted Characters For Names]))=50,"Pass","Fail"))</f>
        <v/>
      </c>
      <c r="V28" s="24" t="str" cm="1">
        <f t="array" ref="V28">IF(ISBLANK($I28),"",IF(SUMPRODUCT(--EXACT(MID($I28,COLUMN($A$1:$AX$1),1),NameCharacters[Accepted Characters For Names]))=50,"Pass","Fail"))</f>
        <v/>
      </c>
      <c r="W28" s="24" t="str" cm="1">
        <f t="array" ref="W28">IF(ISBLANK($J28),"",IF(SUMPRODUCT(--EXACT($J28,ISO3List[ISO3 List]))=1,"Pass","Fail"))</f>
        <v/>
      </c>
      <c r="X28" s="24" t="str">
        <f t="shared" ca="1" si="2"/>
        <v/>
      </c>
      <c r="Y28" s="24" t="str" cm="1">
        <f t="array" ref="Y28">IF(ISBLANK($L28),"",IF(SUMPRODUCT(--EXACT($L28,Sex[Sex]))=1,"Pass","Fail"))</f>
        <v/>
      </c>
      <c r="Z28" s="24" t="str">
        <f t="shared" ca="1" si="3"/>
        <v/>
      </c>
      <c r="AA28" s="35" t="str">
        <f t="shared" ca="1" si="1"/>
        <v/>
      </c>
      <c r="AB28" s="8"/>
      <c r="AC28" s="58"/>
      <c r="AD28" s="8"/>
      <c r="AE28" s="8"/>
      <c r="AF28" s="8"/>
      <c r="GU28" s="8"/>
    </row>
    <row r="29" spans="1:203" s="5" customFormat="1" x14ac:dyDescent="0.2">
      <c r="A29" s="1"/>
      <c r="B29" s="4"/>
      <c r="C29" s="16"/>
      <c r="D29" s="17"/>
      <c r="E29" s="17"/>
      <c r="F29" s="18"/>
      <c r="G29" s="17"/>
      <c r="H29" s="17"/>
      <c r="I29" s="17"/>
      <c r="J29" s="17"/>
      <c r="K29" s="19"/>
      <c r="L29" s="17"/>
      <c r="M29" s="20"/>
      <c r="N29" s="8"/>
      <c r="O29" s="50"/>
      <c r="P29" s="27" t="str" cm="1">
        <f t="array" ref="P29">IF(ISBLANK($C29),"",IF(SUMPRODUCT(--EXACT($C29,CrewOrPassenger[Crew or Passenger]))=1,"Pass","Fail"))</f>
        <v/>
      </c>
      <c r="Q29" s="24" t="str" cm="1">
        <f t="array" ref="Q29">IF(ISBLANK($D29),"",IF(SUMPRODUCT(--EXACT($D29,TravelDocumentType[Travel Document Type]))=1,"Pass","Fail"))</f>
        <v/>
      </c>
      <c r="R29" s="24" t="str" cm="1">
        <f t="array" ref="R29">IF(ISBLANK($E29),"",IF(SUMPRODUCT(--EXACT($E29,ISO3List[ISO3 List]))=1,"Pass","Fail"))</f>
        <v/>
      </c>
      <c r="S29" s="24" t="str" cm="1">
        <f t="array" ref="S29">IF(ISBLANK($F29),"",IF(SUMPRODUCT(--EXACT(MID($F29,COLUMN($A$1:$T$1),1),DocCharacters[Accepted Characters For Documents]))=20,"Pass","Fail"))</f>
        <v/>
      </c>
      <c r="T29" s="24" t="str" cm="1">
        <f t="array" ref="T29">IF(ISBLANK($G29),"",IF(SUMPRODUCT(--EXACT(MID($G29,COLUMN($A$1:$AX$1),1),NameCharacters[Accepted Characters For Names]))=50,"Pass","Fail"))</f>
        <v/>
      </c>
      <c r="U29" s="24" t="str" cm="1">
        <f t="array" ref="U29">IF(ISBLANK($H29),"",IF(SUMPRODUCT(--EXACT(MID($H29,COLUMN($A$1:$AX$1),1),NameCharacters[Accepted Characters For Names]))=50,"Pass","Fail"))</f>
        <v/>
      </c>
      <c r="V29" s="24" t="str" cm="1">
        <f t="array" ref="V29">IF(ISBLANK($I29),"",IF(SUMPRODUCT(--EXACT(MID($I29,COLUMN($A$1:$AX$1),1),NameCharacters[Accepted Characters For Names]))=50,"Pass","Fail"))</f>
        <v/>
      </c>
      <c r="W29" s="24" t="str" cm="1">
        <f t="array" ref="W29">IF(ISBLANK($J29),"",IF(SUMPRODUCT(--EXACT($J29,ISO3List[ISO3 List]))=1,"Pass","Fail"))</f>
        <v/>
      </c>
      <c r="X29" s="24" t="str">
        <f t="shared" ca="1" si="2"/>
        <v/>
      </c>
      <c r="Y29" s="24" t="str" cm="1">
        <f t="array" ref="Y29">IF(ISBLANK($L29),"",IF(SUMPRODUCT(--EXACT($L29,Sex[Sex]))=1,"Pass","Fail"))</f>
        <v/>
      </c>
      <c r="Z29" s="24" t="str">
        <f t="shared" ca="1" si="3"/>
        <v/>
      </c>
      <c r="AA29" s="35" t="str">
        <f t="shared" ca="1" si="1"/>
        <v/>
      </c>
      <c r="AB29" s="8"/>
      <c r="AC29" s="58"/>
      <c r="AD29" s="8"/>
      <c r="AE29" s="8"/>
      <c r="AF29" s="8"/>
      <c r="GU29" s="8"/>
    </row>
    <row r="30" spans="1:203" s="5" customFormat="1" x14ac:dyDescent="0.2">
      <c r="A30" s="1"/>
      <c r="B30" s="4"/>
      <c r="C30" s="16"/>
      <c r="D30" s="17"/>
      <c r="E30" s="17"/>
      <c r="F30" s="18"/>
      <c r="G30" s="17"/>
      <c r="H30" s="17"/>
      <c r="I30" s="17"/>
      <c r="J30" s="17"/>
      <c r="K30" s="19"/>
      <c r="L30" s="17"/>
      <c r="M30" s="20"/>
      <c r="N30" s="8"/>
      <c r="O30" s="50"/>
      <c r="P30" s="27" t="str" cm="1">
        <f t="array" ref="P30">IF(ISBLANK($C30),"",IF(SUMPRODUCT(--EXACT($C30,CrewOrPassenger[Crew or Passenger]))=1,"Pass","Fail"))</f>
        <v/>
      </c>
      <c r="Q30" s="24" t="str" cm="1">
        <f t="array" ref="Q30">IF(ISBLANK($D30),"",IF(SUMPRODUCT(--EXACT($D30,TravelDocumentType[Travel Document Type]))=1,"Pass","Fail"))</f>
        <v/>
      </c>
      <c r="R30" s="24" t="str" cm="1">
        <f t="array" ref="R30">IF(ISBLANK($E30),"",IF(SUMPRODUCT(--EXACT($E30,ISO3List[ISO3 List]))=1,"Pass","Fail"))</f>
        <v/>
      </c>
      <c r="S30" s="24" t="str" cm="1">
        <f t="array" ref="S30">IF(ISBLANK($F30),"",IF(SUMPRODUCT(--EXACT(MID($F30,COLUMN($A$1:$T$1),1),DocCharacters[Accepted Characters For Documents]))=20,"Pass","Fail"))</f>
        <v/>
      </c>
      <c r="T30" s="24" t="str" cm="1">
        <f t="array" ref="T30">IF(ISBLANK($G30),"",IF(SUMPRODUCT(--EXACT(MID($G30,COLUMN($A$1:$AX$1),1),NameCharacters[Accepted Characters For Names]))=50,"Pass","Fail"))</f>
        <v/>
      </c>
      <c r="U30" s="24" t="str" cm="1">
        <f t="array" ref="U30">IF(ISBLANK($H30),"",IF(SUMPRODUCT(--EXACT(MID($H30,COLUMN($A$1:$AX$1),1),NameCharacters[Accepted Characters For Names]))=50,"Pass","Fail"))</f>
        <v/>
      </c>
      <c r="V30" s="24" t="str" cm="1">
        <f t="array" ref="V30">IF(ISBLANK($I30),"",IF(SUMPRODUCT(--EXACT(MID($I30,COLUMN($A$1:$AX$1),1),NameCharacters[Accepted Characters For Names]))=50,"Pass","Fail"))</f>
        <v/>
      </c>
      <c r="W30" s="24" t="str" cm="1">
        <f t="array" ref="W30">IF(ISBLANK($J30),"",IF(SUMPRODUCT(--EXACT($J30,ISO3List[ISO3 List]))=1,"Pass","Fail"))</f>
        <v/>
      </c>
      <c r="X30" s="24" t="str">
        <f t="shared" ca="1" si="2"/>
        <v/>
      </c>
      <c r="Y30" s="24" t="str" cm="1">
        <f t="array" ref="Y30">IF(ISBLANK($L30),"",IF(SUMPRODUCT(--EXACT($L30,Sex[Sex]))=1,"Pass","Fail"))</f>
        <v/>
      </c>
      <c r="Z30" s="24" t="str">
        <f t="shared" ca="1" si="3"/>
        <v/>
      </c>
      <c r="AA30" s="35" t="str">
        <f t="shared" ca="1" si="1"/>
        <v/>
      </c>
      <c r="AB30" s="8"/>
      <c r="AC30" s="58"/>
      <c r="AD30" s="8"/>
      <c r="AE30" s="8"/>
      <c r="AF30" s="8"/>
      <c r="GU30" s="8"/>
    </row>
    <row r="31" spans="1:203" s="5" customFormat="1" x14ac:dyDescent="0.2">
      <c r="A31" s="1"/>
      <c r="B31" s="4"/>
      <c r="C31" s="16"/>
      <c r="D31" s="17"/>
      <c r="E31" s="17"/>
      <c r="F31" s="18"/>
      <c r="G31" s="17"/>
      <c r="H31" s="17"/>
      <c r="I31" s="17"/>
      <c r="J31" s="17"/>
      <c r="K31" s="19"/>
      <c r="L31" s="17"/>
      <c r="M31" s="20"/>
      <c r="N31" s="8"/>
      <c r="O31" s="50"/>
      <c r="P31" s="27" t="str" cm="1">
        <f t="array" ref="P31">IF(ISBLANK($C31),"",IF(SUMPRODUCT(--EXACT($C31,CrewOrPassenger[Crew or Passenger]))=1,"Pass","Fail"))</f>
        <v/>
      </c>
      <c r="Q31" s="24" t="str" cm="1">
        <f t="array" ref="Q31">IF(ISBLANK($D31),"",IF(SUMPRODUCT(--EXACT($D31,TravelDocumentType[Travel Document Type]))=1,"Pass","Fail"))</f>
        <v/>
      </c>
      <c r="R31" s="24" t="str" cm="1">
        <f t="array" ref="R31">IF(ISBLANK($E31),"",IF(SUMPRODUCT(--EXACT($E31,ISO3List[ISO3 List]))=1,"Pass","Fail"))</f>
        <v/>
      </c>
      <c r="S31" s="24" t="str" cm="1">
        <f t="array" ref="S31">IF(ISBLANK($F31),"",IF(SUMPRODUCT(--EXACT(MID($F31,COLUMN($A$1:$T$1),1),DocCharacters[Accepted Characters For Documents]))=20,"Pass","Fail"))</f>
        <v/>
      </c>
      <c r="T31" s="24" t="str" cm="1">
        <f t="array" ref="T31">IF(ISBLANK($G31),"",IF(SUMPRODUCT(--EXACT(MID($G31,COLUMN($A$1:$AX$1),1),NameCharacters[Accepted Characters For Names]))=50,"Pass","Fail"))</f>
        <v/>
      </c>
      <c r="U31" s="24" t="str" cm="1">
        <f t="array" ref="U31">IF(ISBLANK($H31),"",IF(SUMPRODUCT(--EXACT(MID($H31,COLUMN($A$1:$AX$1),1),NameCharacters[Accepted Characters For Names]))=50,"Pass","Fail"))</f>
        <v/>
      </c>
      <c r="V31" s="24" t="str" cm="1">
        <f t="array" ref="V31">IF(ISBLANK($I31),"",IF(SUMPRODUCT(--EXACT(MID($I31,COLUMN($A$1:$AX$1),1),NameCharacters[Accepted Characters For Names]))=50,"Pass","Fail"))</f>
        <v/>
      </c>
      <c r="W31" s="24" t="str" cm="1">
        <f t="array" ref="W31">IF(ISBLANK($J31),"",IF(SUMPRODUCT(--EXACT($J31,ISO3List[ISO3 List]))=1,"Pass","Fail"))</f>
        <v/>
      </c>
      <c r="X31" s="24" t="str">
        <f t="shared" ca="1" si="2"/>
        <v/>
      </c>
      <c r="Y31" s="24" t="str" cm="1">
        <f t="array" ref="Y31">IF(ISBLANK($L31),"",IF(SUMPRODUCT(--EXACT($L31,Sex[Sex]))=1,"Pass","Fail"))</f>
        <v/>
      </c>
      <c r="Z31" s="24" t="str">
        <f t="shared" ca="1" si="3"/>
        <v/>
      </c>
      <c r="AA31" s="35" t="str">
        <f t="shared" ca="1" si="1"/>
        <v/>
      </c>
      <c r="AB31" s="8"/>
      <c r="AC31" s="58"/>
      <c r="AD31" s="8"/>
      <c r="AE31" s="8"/>
      <c r="AF31" s="8"/>
      <c r="GU31" s="8"/>
    </row>
    <row r="32" spans="1:203" s="5" customFormat="1" x14ac:dyDescent="0.2">
      <c r="A32" s="1"/>
      <c r="B32" s="4"/>
      <c r="C32" s="16"/>
      <c r="D32" s="17"/>
      <c r="E32" s="17"/>
      <c r="F32" s="18"/>
      <c r="G32" s="17"/>
      <c r="H32" s="17"/>
      <c r="I32" s="17"/>
      <c r="J32" s="17"/>
      <c r="K32" s="19"/>
      <c r="L32" s="17"/>
      <c r="M32" s="20"/>
      <c r="N32" s="8"/>
      <c r="O32" s="50"/>
      <c r="P32" s="27" t="str" cm="1">
        <f t="array" ref="P32">IF(ISBLANK($C32),"",IF(SUMPRODUCT(--EXACT($C32,CrewOrPassenger[Crew or Passenger]))=1,"Pass","Fail"))</f>
        <v/>
      </c>
      <c r="Q32" s="24" t="str" cm="1">
        <f t="array" ref="Q32">IF(ISBLANK($D32),"",IF(SUMPRODUCT(--EXACT($D32,TravelDocumentType[Travel Document Type]))=1,"Pass","Fail"))</f>
        <v/>
      </c>
      <c r="R32" s="24" t="str" cm="1">
        <f t="array" ref="R32">IF(ISBLANK($E32),"",IF(SUMPRODUCT(--EXACT($E32,ISO3List[ISO3 List]))=1,"Pass","Fail"))</f>
        <v/>
      </c>
      <c r="S32" s="24" t="str" cm="1">
        <f t="array" ref="S32">IF(ISBLANK($F32),"",IF(SUMPRODUCT(--EXACT(MID($F32,COLUMN($A$1:$T$1),1),DocCharacters[Accepted Characters For Documents]))=20,"Pass","Fail"))</f>
        <v/>
      </c>
      <c r="T32" s="24" t="str" cm="1">
        <f t="array" ref="T32">IF(ISBLANK($G32),"",IF(SUMPRODUCT(--EXACT(MID($G32,COLUMN($A$1:$AX$1),1),NameCharacters[Accepted Characters For Names]))=50,"Pass","Fail"))</f>
        <v/>
      </c>
      <c r="U32" s="24" t="str" cm="1">
        <f t="array" ref="U32">IF(ISBLANK($H32),"",IF(SUMPRODUCT(--EXACT(MID($H32,COLUMN($A$1:$AX$1),1),NameCharacters[Accepted Characters For Names]))=50,"Pass","Fail"))</f>
        <v/>
      </c>
      <c r="V32" s="24" t="str" cm="1">
        <f t="array" ref="V32">IF(ISBLANK($I32),"",IF(SUMPRODUCT(--EXACT(MID($I32,COLUMN($A$1:$AX$1),1),NameCharacters[Accepted Characters For Names]))=50,"Pass","Fail"))</f>
        <v/>
      </c>
      <c r="W32" s="24" t="str" cm="1">
        <f t="array" ref="W32">IF(ISBLANK($J32),"",IF(SUMPRODUCT(--EXACT($J32,ISO3List[ISO3 List]))=1,"Pass","Fail"))</f>
        <v/>
      </c>
      <c r="X32" s="24" t="str">
        <f t="shared" ca="1" si="2"/>
        <v/>
      </c>
      <c r="Y32" s="24" t="str" cm="1">
        <f t="array" ref="Y32">IF(ISBLANK($L32),"",IF(SUMPRODUCT(--EXACT($L32,Sex[Sex]))=1,"Pass","Fail"))</f>
        <v/>
      </c>
      <c r="Z32" s="24" t="str">
        <f t="shared" ca="1" si="3"/>
        <v/>
      </c>
      <c r="AA32" s="35" t="str">
        <f t="shared" ca="1" si="1"/>
        <v/>
      </c>
      <c r="AB32" s="8"/>
      <c r="AC32" s="58"/>
      <c r="AD32" s="8"/>
      <c r="AE32" s="8"/>
      <c r="AF32" s="8"/>
      <c r="GU32" s="8"/>
    </row>
    <row r="33" spans="1:203" s="5" customFormat="1" x14ac:dyDescent="0.2">
      <c r="A33" s="1"/>
      <c r="B33" s="4"/>
      <c r="C33" s="16"/>
      <c r="D33" s="17"/>
      <c r="E33" s="17"/>
      <c r="F33" s="18"/>
      <c r="G33" s="17"/>
      <c r="H33" s="17"/>
      <c r="I33" s="17"/>
      <c r="J33" s="17"/>
      <c r="K33" s="19"/>
      <c r="L33" s="17"/>
      <c r="M33" s="20"/>
      <c r="N33" s="8"/>
      <c r="O33" s="50"/>
      <c r="P33" s="27" t="str" cm="1">
        <f t="array" ref="P33">IF(ISBLANK($C33),"",IF(SUMPRODUCT(--EXACT($C33,CrewOrPassenger[Crew or Passenger]))=1,"Pass","Fail"))</f>
        <v/>
      </c>
      <c r="Q33" s="24" t="str" cm="1">
        <f t="array" ref="Q33">IF(ISBLANK($D33),"",IF(SUMPRODUCT(--EXACT($D33,TravelDocumentType[Travel Document Type]))=1,"Pass","Fail"))</f>
        <v/>
      </c>
      <c r="R33" s="24" t="str" cm="1">
        <f t="array" ref="R33">IF(ISBLANK($E33),"",IF(SUMPRODUCT(--EXACT($E33,ISO3List[ISO3 List]))=1,"Pass","Fail"))</f>
        <v/>
      </c>
      <c r="S33" s="24" t="str" cm="1">
        <f t="array" ref="S33">IF(ISBLANK($F33),"",IF(SUMPRODUCT(--EXACT(MID($F33,COLUMN($A$1:$T$1),1),DocCharacters[Accepted Characters For Documents]))=20,"Pass","Fail"))</f>
        <v/>
      </c>
      <c r="T33" s="24" t="str" cm="1">
        <f t="array" ref="T33">IF(ISBLANK($G33),"",IF(SUMPRODUCT(--EXACT(MID($G33,COLUMN($A$1:$AX$1),1),NameCharacters[Accepted Characters For Names]))=50,"Pass","Fail"))</f>
        <v/>
      </c>
      <c r="U33" s="24" t="str" cm="1">
        <f t="array" ref="U33">IF(ISBLANK($H33),"",IF(SUMPRODUCT(--EXACT(MID($H33,COLUMN($A$1:$AX$1),1),NameCharacters[Accepted Characters For Names]))=50,"Pass","Fail"))</f>
        <v/>
      </c>
      <c r="V33" s="24" t="str" cm="1">
        <f t="array" ref="V33">IF(ISBLANK($I33),"",IF(SUMPRODUCT(--EXACT(MID($I33,COLUMN($A$1:$AX$1),1),NameCharacters[Accepted Characters For Names]))=50,"Pass","Fail"))</f>
        <v/>
      </c>
      <c r="W33" s="24" t="str" cm="1">
        <f t="array" ref="W33">IF(ISBLANK($J33),"",IF(SUMPRODUCT(--EXACT($J33,ISO3List[ISO3 List]))=1,"Pass","Fail"))</f>
        <v/>
      </c>
      <c r="X33" s="24" t="str">
        <f t="shared" ca="1" si="2"/>
        <v/>
      </c>
      <c r="Y33" s="24" t="str" cm="1">
        <f t="array" ref="Y33">IF(ISBLANK($L33),"",IF(SUMPRODUCT(--EXACT($L33,Sex[Sex]))=1,"Pass","Fail"))</f>
        <v/>
      </c>
      <c r="Z33" s="24" t="str">
        <f t="shared" ca="1" si="3"/>
        <v/>
      </c>
      <c r="AA33" s="35" t="str">
        <f t="shared" ca="1" si="1"/>
        <v/>
      </c>
      <c r="AB33" s="8"/>
      <c r="AC33" s="58"/>
      <c r="AD33" s="8"/>
      <c r="AE33" s="8"/>
      <c r="AF33" s="8"/>
      <c r="GU33" s="8"/>
    </row>
    <row r="34" spans="1:203" s="5" customFormat="1" x14ac:dyDescent="0.2">
      <c r="A34" s="1"/>
      <c r="B34" s="4"/>
      <c r="C34" s="16"/>
      <c r="D34" s="17"/>
      <c r="E34" s="17"/>
      <c r="F34" s="18"/>
      <c r="G34" s="17"/>
      <c r="H34" s="17"/>
      <c r="I34" s="17"/>
      <c r="J34" s="17"/>
      <c r="K34" s="19"/>
      <c r="L34" s="17"/>
      <c r="M34" s="20"/>
      <c r="N34" s="8"/>
      <c r="O34" s="50"/>
      <c r="P34" s="27" t="str" cm="1">
        <f t="array" ref="P34">IF(ISBLANK($C34),"",IF(SUMPRODUCT(--EXACT($C34,CrewOrPassenger[Crew or Passenger]))=1,"Pass","Fail"))</f>
        <v/>
      </c>
      <c r="Q34" s="24" t="str" cm="1">
        <f t="array" ref="Q34">IF(ISBLANK($D34),"",IF(SUMPRODUCT(--EXACT($D34,TravelDocumentType[Travel Document Type]))=1,"Pass","Fail"))</f>
        <v/>
      </c>
      <c r="R34" s="24" t="str" cm="1">
        <f t="array" ref="R34">IF(ISBLANK($E34),"",IF(SUMPRODUCT(--EXACT($E34,ISO3List[ISO3 List]))=1,"Pass","Fail"))</f>
        <v/>
      </c>
      <c r="S34" s="24" t="str" cm="1">
        <f t="array" ref="S34">IF(ISBLANK($F34),"",IF(SUMPRODUCT(--EXACT(MID($F34,COLUMN($A$1:$T$1),1),DocCharacters[Accepted Characters For Documents]))=20,"Pass","Fail"))</f>
        <v/>
      </c>
      <c r="T34" s="24" t="str" cm="1">
        <f t="array" ref="T34">IF(ISBLANK($G34),"",IF(SUMPRODUCT(--EXACT(MID($G34,COLUMN($A$1:$AX$1),1),NameCharacters[Accepted Characters For Names]))=50,"Pass","Fail"))</f>
        <v/>
      </c>
      <c r="U34" s="24" t="str" cm="1">
        <f t="array" ref="U34">IF(ISBLANK($H34),"",IF(SUMPRODUCT(--EXACT(MID($H34,COLUMN($A$1:$AX$1),1),NameCharacters[Accepted Characters For Names]))=50,"Pass","Fail"))</f>
        <v/>
      </c>
      <c r="V34" s="24" t="str" cm="1">
        <f t="array" ref="V34">IF(ISBLANK($I34),"",IF(SUMPRODUCT(--EXACT(MID($I34,COLUMN($A$1:$AX$1),1),NameCharacters[Accepted Characters For Names]))=50,"Pass","Fail"))</f>
        <v/>
      </c>
      <c r="W34" s="24" t="str" cm="1">
        <f t="array" ref="W34">IF(ISBLANK($J34),"",IF(SUMPRODUCT(--EXACT($J34,ISO3List[ISO3 List]))=1,"Pass","Fail"))</f>
        <v/>
      </c>
      <c r="X34" s="24" t="str">
        <f t="shared" ca="1" si="2"/>
        <v/>
      </c>
      <c r="Y34" s="24" t="str" cm="1">
        <f t="array" ref="Y34">IF(ISBLANK($L34),"",IF(SUMPRODUCT(--EXACT($L34,Sex[Sex]))=1,"Pass","Fail"))</f>
        <v/>
      </c>
      <c r="Z34" s="24" t="str">
        <f t="shared" ca="1" si="3"/>
        <v/>
      </c>
      <c r="AA34" s="35" t="str">
        <f t="shared" ca="1" si="1"/>
        <v/>
      </c>
      <c r="AB34" s="8"/>
      <c r="AC34" s="58"/>
      <c r="AD34" s="8"/>
      <c r="AE34" s="8"/>
      <c r="AF34" s="8"/>
      <c r="GU34" s="8"/>
    </row>
    <row r="35" spans="1:203" s="5" customFormat="1" x14ac:dyDescent="0.2">
      <c r="A35" s="1"/>
      <c r="B35" s="4"/>
      <c r="C35" s="16"/>
      <c r="D35" s="17"/>
      <c r="E35" s="17"/>
      <c r="F35" s="18"/>
      <c r="G35" s="17"/>
      <c r="H35" s="17"/>
      <c r="I35" s="17"/>
      <c r="J35" s="17"/>
      <c r="K35" s="19"/>
      <c r="L35" s="17"/>
      <c r="M35" s="20"/>
      <c r="N35" s="8"/>
      <c r="O35" s="50"/>
      <c r="P35" s="27" t="str" cm="1">
        <f t="array" ref="P35">IF(ISBLANK($C35),"",IF(SUMPRODUCT(--EXACT($C35,CrewOrPassenger[Crew or Passenger]))=1,"Pass","Fail"))</f>
        <v/>
      </c>
      <c r="Q35" s="24" t="str" cm="1">
        <f t="array" ref="Q35">IF(ISBLANK($D35),"",IF(SUMPRODUCT(--EXACT($D35,TravelDocumentType[Travel Document Type]))=1,"Pass","Fail"))</f>
        <v/>
      </c>
      <c r="R35" s="24" t="str" cm="1">
        <f t="array" ref="R35">IF(ISBLANK($E35),"",IF(SUMPRODUCT(--EXACT($E35,ISO3List[ISO3 List]))=1,"Pass","Fail"))</f>
        <v/>
      </c>
      <c r="S35" s="24" t="str" cm="1">
        <f t="array" ref="S35">IF(ISBLANK($F35),"",IF(SUMPRODUCT(--EXACT(MID($F35,COLUMN($A$1:$T$1),1),DocCharacters[Accepted Characters For Documents]))=20,"Pass","Fail"))</f>
        <v/>
      </c>
      <c r="T35" s="24" t="str" cm="1">
        <f t="array" ref="T35">IF(ISBLANK($G35),"",IF(SUMPRODUCT(--EXACT(MID($G35,COLUMN($A$1:$AX$1),1),NameCharacters[Accepted Characters For Names]))=50,"Pass","Fail"))</f>
        <v/>
      </c>
      <c r="U35" s="24" t="str" cm="1">
        <f t="array" ref="U35">IF(ISBLANK($H35),"",IF(SUMPRODUCT(--EXACT(MID($H35,COLUMN($A$1:$AX$1),1),NameCharacters[Accepted Characters For Names]))=50,"Pass","Fail"))</f>
        <v/>
      </c>
      <c r="V35" s="24" t="str" cm="1">
        <f t="array" ref="V35">IF(ISBLANK($I35),"",IF(SUMPRODUCT(--EXACT(MID($I35,COLUMN($A$1:$AX$1),1),NameCharacters[Accepted Characters For Names]))=50,"Pass","Fail"))</f>
        <v/>
      </c>
      <c r="W35" s="24" t="str" cm="1">
        <f t="array" ref="W35">IF(ISBLANK($J35),"",IF(SUMPRODUCT(--EXACT($J35,ISO3List[ISO3 List]))=1,"Pass","Fail"))</f>
        <v/>
      </c>
      <c r="X35" s="24" t="str">
        <f t="shared" ca="1" si="2"/>
        <v/>
      </c>
      <c r="Y35" s="24" t="str" cm="1">
        <f t="array" ref="Y35">IF(ISBLANK($L35),"",IF(SUMPRODUCT(--EXACT($L35,Sex[Sex]))=1,"Pass","Fail"))</f>
        <v/>
      </c>
      <c r="Z35" s="24" t="str">
        <f t="shared" ca="1" si="3"/>
        <v/>
      </c>
      <c r="AA35" s="35" t="str">
        <f t="shared" ca="1" si="1"/>
        <v/>
      </c>
      <c r="AB35" s="8"/>
      <c r="AC35" s="58"/>
      <c r="AD35" s="8"/>
      <c r="AE35" s="8"/>
      <c r="AF35" s="8"/>
      <c r="GU35" s="8"/>
    </row>
    <row r="36" spans="1:203" s="5" customFormat="1" x14ac:dyDescent="0.2">
      <c r="A36" s="1"/>
      <c r="B36" s="4"/>
      <c r="C36" s="16"/>
      <c r="D36" s="17"/>
      <c r="E36" s="17"/>
      <c r="F36" s="18"/>
      <c r="G36" s="17"/>
      <c r="H36" s="17"/>
      <c r="I36" s="17"/>
      <c r="J36" s="17"/>
      <c r="K36" s="19"/>
      <c r="L36" s="17"/>
      <c r="M36" s="20"/>
      <c r="N36" s="8"/>
      <c r="O36" s="50"/>
      <c r="P36" s="27" t="str" cm="1">
        <f t="array" ref="P36">IF(ISBLANK($C36),"",IF(SUMPRODUCT(--EXACT($C36,CrewOrPassenger[Crew or Passenger]))=1,"Pass","Fail"))</f>
        <v/>
      </c>
      <c r="Q36" s="24" t="str" cm="1">
        <f t="array" ref="Q36">IF(ISBLANK($D36),"",IF(SUMPRODUCT(--EXACT($D36,TravelDocumentType[Travel Document Type]))=1,"Pass","Fail"))</f>
        <v/>
      </c>
      <c r="R36" s="24" t="str" cm="1">
        <f t="array" ref="R36">IF(ISBLANK($E36),"",IF(SUMPRODUCT(--EXACT($E36,ISO3List[ISO3 List]))=1,"Pass","Fail"))</f>
        <v/>
      </c>
      <c r="S36" s="24" t="str" cm="1">
        <f t="array" ref="S36">IF(ISBLANK($F36),"",IF(SUMPRODUCT(--EXACT(MID($F36,COLUMN($A$1:$T$1),1),DocCharacters[Accepted Characters For Documents]))=20,"Pass","Fail"))</f>
        <v/>
      </c>
      <c r="T36" s="24" t="str" cm="1">
        <f t="array" ref="T36">IF(ISBLANK($G36),"",IF(SUMPRODUCT(--EXACT(MID($G36,COLUMN($A$1:$AX$1),1),NameCharacters[Accepted Characters For Names]))=50,"Pass","Fail"))</f>
        <v/>
      </c>
      <c r="U36" s="24" t="str" cm="1">
        <f t="array" ref="U36">IF(ISBLANK($H36),"",IF(SUMPRODUCT(--EXACT(MID($H36,COLUMN($A$1:$AX$1),1),NameCharacters[Accepted Characters For Names]))=50,"Pass","Fail"))</f>
        <v/>
      </c>
      <c r="V36" s="24" t="str" cm="1">
        <f t="array" ref="V36">IF(ISBLANK($I36),"",IF(SUMPRODUCT(--EXACT(MID($I36,COLUMN($A$1:$AX$1),1),NameCharacters[Accepted Characters For Names]))=50,"Pass","Fail"))</f>
        <v/>
      </c>
      <c r="W36" s="24" t="str" cm="1">
        <f t="array" ref="W36">IF(ISBLANK($J36),"",IF(SUMPRODUCT(--EXACT($J36,ISO3List[ISO3 List]))=1,"Pass","Fail"))</f>
        <v/>
      </c>
      <c r="X36" s="24" t="str">
        <f t="shared" ca="1" si="2"/>
        <v/>
      </c>
      <c r="Y36" s="24" t="str" cm="1">
        <f t="array" ref="Y36">IF(ISBLANK($L36),"",IF(SUMPRODUCT(--EXACT($L36,Sex[Sex]))=1,"Pass","Fail"))</f>
        <v/>
      </c>
      <c r="Z36" s="24" t="str">
        <f t="shared" ca="1" si="3"/>
        <v/>
      </c>
      <c r="AA36" s="35" t="str">
        <f t="shared" ca="1" si="1"/>
        <v/>
      </c>
      <c r="AB36" s="8"/>
      <c r="AC36" s="58"/>
      <c r="AD36" s="8"/>
      <c r="AE36" s="8"/>
      <c r="AF36" s="8"/>
      <c r="GU36" s="8"/>
    </row>
    <row r="37" spans="1:203" s="5" customFormat="1" x14ac:dyDescent="0.2">
      <c r="A37" s="1"/>
      <c r="B37" s="4"/>
      <c r="C37" s="16"/>
      <c r="D37" s="17"/>
      <c r="E37" s="17"/>
      <c r="F37" s="18"/>
      <c r="G37" s="17"/>
      <c r="H37" s="17"/>
      <c r="I37" s="17"/>
      <c r="J37" s="17"/>
      <c r="K37" s="19"/>
      <c r="L37" s="17"/>
      <c r="M37" s="20"/>
      <c r="N37" s="8"/>
      <c r="O37" s="50"/>
      <c r="P37" s="27" t="str" cm="1">
        <f t="array" ref="P37">IF(ISBLANK($C37),"",IF(SUMPRODUCT(--EXACT($C37,CrewOrPassenger[Crew or Passenger]))=1,"Pass","Fail"))</f>
        <v/>
      </c>
      <c r="Q37" s="24" t="str" cm="1">
        <f t="array" ref="Q37">IF(ISBLANK($D37),"",IF(SUMPRODUCT(--EXACT($D37,TravelDocumentType[Travel Document Type]))=1,"Pass","Fail"))</f>
        <v/>
      </c>
      <c r="R37" s="24" t="str" cm="1">
        <f t="array" ref="R37">IF(ISBLANK($E37),"",IF(SUMPRODUCT(--EXACT($E37,ISO3List[ISO3 List]))=1,"Pass","Fail"))</f>
        <v/>
      </c>
      <c r="S37" s="24" t="str" cm="1">
        <f t="array" ref="S37">IF(ISBLANK($F37),"",IF(SUMPRODUCT(--EXACT(MID($F37,COLUMN($A$1:$T$1),1),DocCharacters[Accepted Characters For Documents]))=20,"Pass","Fail"))</f>
        <v/>
      </c>
      <c r="T37" s="24" t="str" cm="1">
        <f t="array" ref="T37">IF(ISBLANK($G37),"",IF(SUMPRODUCT(--EXACT(MID($G37,COLUMN($A$1:$AX$1),1),NameCharacters[Accepted Characters For Names]))=50,"Pass","Fail"))</f>
        <v/>
      </c>
      <c r="U37" s="24" t="str" cm="1">
        <f t="array" ref="U37">IF(ISBLANK($H37),"",IF(SUMPRODUCT(--EXACT(MID($H37,COLUMN($A$1:$AX$1),1),NameCharacters[Accepted Characters For Names]))=50,"Pass","Fail"))</f>
        <v/>
      </c>
      <c r="V37" s="24" t="str" cm="1">
        <f t="array" ref="V37">IF(ISBLANK($I37),"",IF(SUMPRODUCT(--EXACT(MID($I37,COLUMN($A$1:$AX$1),1),NameCharacters[Accepted Characters For Names]))=50,"Pass","Fail"))</f>
        <v/>
      </c>
      <c r="W37" s="24" t="str" cm="1">
        <f t="array" ref="W37">IF(ISBLANK($J37),"",IF(SUMPRODUCT(--EXACT($J37,ISO3List[ISO3 List]))=1,"Pass","Fail"))</f>
        <v/>
      </c>
      <c r="X37" s="24" t="str">
        <f t="shared" ca="1" si="2"/>
        <v/>
      </c>
      <c r="Y37" s="24" t="str" cm="1">
        <f t="array" ref="Y37">IF(ISBLANK($L37),"",IF(SUMPRODUCT(--EXACT($L37,Sex[Sex]))=1,"Pass","Fail"))</f>
        <v/>
      </c>
      <c r="Z37" s="24" t="str">
        <f t="shared" ca="1" si="3"/>
        <v/>
      </c>
      <c r="AA37" s="35" t="str">
        <f t="shared" ca="1" si="1"/>
        <v/>
      </c>
      <c r="AB37" s="8"/>
      <c r="AC37" s="58"/>
      <c r="AD37" s="8"/>
      <c r="AE37" s="8"/>
      <c r="AF37" s="8"/>
      <c r="GU37" s="8"/>
    </row>
    <row r="38" spans="1:203" s="5" customFormat="1" x14ac:dyDescent="0.2">
      <c r="A38" s="1"/>
      <c r="B38" s="4"/>
      <c r="C38" s="16"/>
      <c r="D38" s="17"/>
      <c r="E38" s="17"/>
      <c r="F38" s="18"/>
      <c r="G38" s="17"/>
      <c r="H38" s="17"/>
      <c r="I38" s="17"/>
      <c r="J38" s="17"/>
      <c r="K38" s="19"/>
      <c r="L38" s="17"/>
      <c r="M38" s="20"/>
      <c r="N38" s="8"/>
      <c r="O38" s="50"/>
      <c r="P38" s="27" t="str" cm="1">
        <f t="array" ref="P38">IF(ISBLANK($C38),"",IF(SUMPRODUCT(--EXACT($C38,CrewOrPassenger[Crew or Passenger]))=1,"Pass","Fail"))</f>
        <v/>
      </c>
      <c r="Q38" s="24" t="str" cm="1">
        <f t="array" ref="Q38">IF(ISBLANK($D38),"",IF(SUMPRODUCT(--EXACT($D38,TravelDocumentType[Travel Document Type]))=1,"Pass","Fail"))</f>
        <v/>
      </c>
      <c r="R38" s="24" t="str" cm="1">
        <f t="array" ref="R38">IF(ISBLANK($E38),"",IF(SUMPRODUCT(--EXACT($E38,ISO3List[ISO3 List]))=1,"Pass","Fail"))</f>
        <v/>
      </c>
      <c r="S38" s="24" t="str" cm="1">
        <f t="array" ref="S38">IF(ISBLANK($F38),"",IF(SUMPRODUCT(--EXACT(MID($F38,COLUMN($A$1:$T$1),1),DocCharacters[Accepted Characters For Documents]))=20,"Pass","Fail"))</f>
        <v/>
      </c>
      <c r="T38" s="24" t="str" cm="1">
        <f t="array" ref="T38">IF(ISBLANK($G38),"",IF(SUMPRODUCT(--EXACT(MID($G38,COLUMN($A$1:$AX$1),1),NameCharacters[Accepted Characters For Names]))=50,"Pass","Fail"))</f>
        <v/>
      </c>
      <c r="U38" s="24" t="str" cm="1">
        <f t="array" ref="U38">IF(ISBLANK($H38),"",IF(SUMPRODUCT(--EXACT(MID($H38,COLUMN($A$1:$AX$1),1),NameCharacters[Accepted Characters For Names]))=50,"Pass","Fail"))</f>
        <v/>
      </c>
      <c r="V38" s="24" t="str" cm="1">
        <f t="array" ref="V38">IF(ISBLANK($I38),"",IF(SUMPRODUCT(--EXACT(MID($I38,COLUMN($A$1:$AX$1),1),NameCharacters[Accepted Characters For Names]))=50,"Pass","Fail"))</f>
        <v/>
      </c>
      <c r="W38" s="24" t="str" cm="1">
        <f t="array" ref="W38">IF(ISBLANK($J38),"",IF(SUMPRODUCT(--EXACT($J38,ISO3List[ISO3 List]))=1,"Pass","Fail"))</f>
        <v/>
      </c>
      <c r="X38" s="24" t="str">
        <f t="shared" ca="1" si="2"/>
        <v/>
      </c>
      <c r="Y38" s="24" t="str" cm="1">
        <f t="array" ref="Y38">IF(ISBLANK($L38),"",IF(SUMPRODUCT(--EXACT($L38,Sex[Sex]))=1,"Pass","Fail"))</f>
        <v/>
      </c>
      <c r="Z38" s="24" t="str">
        <f t="shared" ca="1" si="3"/>
        <v/>
      </c>
      <c r="AA38" s="35" t="str">
        <f t="shared" ca="1" si="1"/>
        <v/>
      </c>
      <c r="AB38" s="8"/>
      <c r="AC38" s="58"/>
      <c r="AD38" s="8"/>
      <c r="AE38" s="8"/>
      <c r="AF38" s="8"/>
      <c r="GU38" s="8"/>
    </row>
    <row r="39" spans="1:203" s="5" customFormat="1" x14ac:dyDescent="0.2">
      <c r="A39" s="1"/>
      <c r="B39" s="4"/>
      <c r="C39" s="16"/>
      <c r="D39" s="17"/>
      <c r="E39" s="17"/>
      <c r="F39" s="18"/>
      <c r="G39" s="17"/>
      <c r="H39" s="17"/>
      <c r="I39" s="17"/>
      <c r="J39" s="17"/>
      <c r="K39" s="19"/>
      <c r="L39" s="17"/>
      <c r="M39" s="20"/>
      <c r="N39" s="8"/>
      <c r="O39" s="50"/>
      <c r="P39" s="27" t="str" cm="1">
        <f t="array" ref="P39">IF(ISBLANK($C39),"",IF(SUMPRODUCT(--EXACT($C39,CrewOrPassenger[Crew or Passenger]))=1,"Pass","Fail"))</f>
        <v/>
      </c>
      <c r="Q39" s="24" t="str" cm="1">
        <f t="array" ref="Q39">IF(ISBLANK($D39),"",IF(SUMPRODUCT(--EXACT($D39,TravelDocumentType[Travel Document Type]))=1,"Pass","Fail"))</f>
        <v/>
      </c>
      <c r="R39" s="24" t="str" cm="1">
        <f t="array" ref="R39">IF(ISBLANK($E39),"",IF(SUMPRODUCT(--EXACT($E39,ISO3List[ISO3 List]))=1,"Pass","Fail"))</f>
        <v/>
      </c>
      <c r="S39" s="24" t="str" cm="1">
        <f t="array" ref="S39">IF(ISBLANK($F39),"",IF(SUMPRODUCT(--EXACT(MID($F39,COLUMN($A$1:$T$1),1),DocCharacters[Accepted Characters For Documents]))=20,"Pass","Fail"))</f>
        <v/>
      </c>
      <c r="T39" s="24" t="str" cm="1">
        <f t="array" ref="T39">IF(ISBLANK($G39),"",IF(SUMPRODUCT(--EXACT(MID($G39,COLUMN($A$1:$AX$1),1),NameCharacters[Accepted Characters For Names]))=50,"Pass","Fail"))</f>
        <v/>
      </c>
      <c r="U39" s="24" t="str" cm="1">
        <f t="array" ref="U39">IF(ISBLANK($H39),"",IF(SUMPRODUCT(--EXACT(MID($H39,COLUMN($A$1:$AX$1),1),NameCharacters[Accepted Characters For Names]))=50,"Pass","Fail"))</f>
        <v/>
      </c>
      <c r="V39" s="24" t="str" cm="1">
        <f t="array" ref="V39">IF(ISBLANK($I39),"",IF(SUMPRODUCT(--EXACT(MID($I39,COLUMN($A$1:$AX$1),1),NameCharacters[Accepted Characters For Names]))=50,"Pass","Fail"))</f>
        <v/>
      </c>
      <c r="W39" s="24" t="str" cm="1">
        <f t="array" ref="W39">IF(ISBLANK($J39),"",IF(SUMPRODUCT(--EXACT($J39,ISO3List[ISO3 List]))=1,"Pass","Fail"))</f>
        <v/>
      </c>
      <c r="X39" s="24" t="str">
        <f t="shared" ca="1" si="2"/>
        <v/>
      </c>
      <c r="Y39" s="24" t="str" cm="1">
        <f t="array" ref="Y39">IF(ISBLANK($L39),"",IF(SUMPRODUCT(--EXACT($L39,Sex[Sex]))=1,"Pass","Fail"))</f>
        <v/>
      </c>
      <c r="Z39" s="24" t="str">
        <f t="shared" ca="1" si="3"/>
        <v/>
      </c>
      <c r="AA39" s="35" t="str">
        <f t="shared" ca="1" si="1"/>
        <v/>
      </c>
      <c r="AB39" s="8"/>
      <c r="AC39" s="58"/>
      <c r="AD39" s="8"/>
      <c r="AE39" s="8"/>
      <c r="AF39" s="8"/>
      <c r="GU39" s="8"/>
    </row>
    <row r="40" spans="1:203" s="5" customFormat="1" x14ac:dyDescent="0.2">
      <c r="A40" s="1"/>
      <c r="B40" s="4"/>
      <c r="C40" s="16"/>
      <c r="D40" s="17"/>
      <c r="E40" s="17"/>
      <c r="F40" s="18"/>
      <c r="G40" s="17"/>
      <c r="H40" s="17"/>
      <c r="I40" s="17"/>
      <c r="J40" s="17"/>
      <c r="K40" s="19"/>
      <c r="L40" s="17"/>
      <c r="M40" s="20"/>
      <c r="N40" s="8"/>
      <c r="O40" s="50"/>
      <c r="P40" s="27" t="str" cm="1">
        <f t="array" ref="P40">IF(ISBLANK($C40),"",IF(SUMPRODUCT(--EXACT($C40,CrewOrPassenger[Crew or Passenger]))=1,"Pass","Fail"))</f>
        <v/>
      </c>
      <c r="Q40" s="24" t="str" cm="1">
        <f t="array" ref="Q40">IF(ISBLANK($D40),"",IF(SUMPRODUCT(--EXACT($D40,TravelDocumentType[Travel Document Type]))=1,"Pass","Fail"))</f>
        <v/>
      </c>
      <c r="R40" s="24" t="str" cm="1">
        <f t="array" ref="R40">IF(ISBLANK($E40),"",IF(SUMPRODUCT(--EXACT($E40,ISO3List[ISO3 List]))=1,"Pass","Fail"))</f>
        <v/>
      </c>
      <c r="S40" s="24" t="str" cm="1">
        <f t="array" ref="S40">IF(ISBLANK($F40),"",IF(SUMPRODUCT(--EXACT(MID($F40,COLUMN($A$1:$T$1),1),DocCharacters[Accepted Characters For Documents]))=20,"Pass","Fail"))</f>
        <v/>
      </c>
      <c r="T40" s="24" t="str" cm="1">
        <f t="array" ref="T40">IF(ISBLANK($G40),"",IF(SUMPRODUCT(--EXACT(MID($G40,COLUMN($A$1:$AX$1),1),NameCharacters[Accepted Characters For Names]))=50,"Pass","Fail"))</f>
        <v/>
      </c>
      <c r="U40" s="24" t="str" cm="1">
        <f t="array" ref="U40">IF(ISBLANK($H40),"",IF(SUMPRODUCT(--EXACT(MID($H40,COLUMN($A$1:$AX$1),1),NameCharacters[Accepted Characters For Names]))=50,"Pass","Fail"))</f>
        <v/>
      </c>
      <c r="V40" s="24" t="str" cm="1">
        <f t="array" ref="V40">IF(ISBLANK($I40),"",IF(SUMPRODUCT(--EXACT(MID($I40,COLUMN($A$1:$AX$1),1),NameCharacters[Accepted Characters For Names]))=50,"Pass","Fail"))</f>
        <v/>
      </c>
      <c r="W40" s="24" t="str" cm="1">
        <f t="array" ref="W40">IF(ISBLANK($J40),"",IF(SUMPRODUCT(--EXACT($J40,ISO3List[ISO3 List]))=1,"Pass","Fail"))</f>
        <v/>
      </c>
      <c r="X40" s="24" t="str">
        <f t="shared" ca="1" si="2"/>
        <v/>
      </c>
      <c r="Y40" s="24" t="str" cm="1">
        <f t="array" ref="Y40">IF(ISBLANK($L40),"",IF(SUMPRODUCT(--EXACT($L40,Sex[Sex]))=1,"Pass","Fail"))</f>
        <v/>
      </c>
      <c r="Z40" s="24" t="str">
        <f t="shared" ca="1" si="3"/>
        <v/>
      </c>
      <c r="AA40" s="35" t="str">
        <f t="shared" ca="1" si="1"/>
        <v/>
      </c>
      <c r="AB40" s="8"/>
      <c r="AC40" s="58"/>
      <c r="AD40" s="8"/>
      <c r="AE40" s="8"/>
      <c r="AF40" s="8"/>
      <c r="GU40" s="8"/>
    </row>
    <row r="41" spans="1:203" s="5" customFormat="1" x14ac:dyDescent="0.2">
      <c r="A41" s="1"/>
      <c r="B41" s="4"/>
      <c r="C41" s="16"/>
      <c r="D41" s="17"/>
      <c r="E41" s="17"/>
      <c r="F41" s="18"/>
      <c r="G41" s="17"/>
      <c r="H41" s="17"/>
      <c r="I41" s="17"/>
      <c r="J41" s="17"/>
      <c r="K41" s="19"/>
      <c r="L41" s="17"/>
      <c r="M41" s="20"/>
      <c r="N41" s="8"/>
      <c r="O41" s="50"/>
      <c r="P41" s="27" t="str" cm="1">
        <f t="array" ref="P41">IF(ISBLANK($C41),"",IF(SUMPRODUCT(--EXACT($C41,CrewOrPassenger[Crew or Passenger]))=1,"Pass","Fail"))</f>
        <v/>
      </c>
      <c r="Q41" s="24" t="str" cm="1">
        <f t="array" ref="Q41">IF(ISBLANK($D41),"",IF(SUMPRODUCT(--EXACT($D41,TravelDocumentType[Travel Document Type]))=1,"Pass","Fail"))</f>
        <v/>
      </c>
      <c r="R41" s="24" t="str" cm="1">
        <f t="array" ref="R41">IF(ISBLANK($E41),"",IF(SUMPRODUCT(--EXACT($E41,ISO3List[ISO3 List]))=1,"Pass","Fail"))</f>
        <v/>
      </c>
      <c r="S41" s="24" t="str" cm="1">
        <f t="array" ref="S41">IF(ISBLANK($F41),"",IF(SUMPRODUCT(--EXACT(MID($F41,COLUMN($A$1:$T$1),1),DocCharacters[Accepted Characters For Documents]))=20,"Pass","Fail"))</f>
        <v/>
      </c>
      <c r="T41" s="24" t="str" cm="1">
        <f t="array" ref="T41">IF(ISBLANK($G41),"",IF(SUMPRODUCT(--EXACT(MID($G41,COLUMN($A$1:$AX$1),1),NameCharacters[Accepted Characters For Names]))=50,"Pass","Fail"))</f>
        <v/>
      </c>
      <c r="U41" s="24" t="str" cm="1">
        <f t="array" ref="U41">IF(ISBLANK($H41),"",IF(SUMPRODUCT(--EXACT(MID($H41,COLUMN($A$1:$AX$1),1),NameCharacters[Accepted Characters For Names]))=50,"Pass","Fail"))</f>
        <v/>
      </c>
      <c r="V41" s="24" t="str" cm="1">
        <f t="array" ref="V41">IF(ISBLANK($I41),"",IF(SUMPRODUCT(--EXACT(MID($I41,COLUMN($A$1:$AX$1),1),NameCharacters[Accepted Characters For Names]))=50,"Pass","Fail"))</f>
        <v/>
      </c>
      <c r="W41" s="24" t="str" cm="1">
        <f t="array" ref="W41">IF(ISBLANK($J41),"",IF(SUMPRODUCT(--EXACT($J41,ISO3List[ISO3 List]))=1,"Pass","Fail"))</f>
        <v/>
      </c>
      <c r="X41" s="24" t="str">
        <f t="shared" ca="1" si="2"/>
        <v/>
      </c>
      <c r="Y41" s="24" t="str" cm="1">
        <f t="array" ref="Y41">IF(ISBLANK($L41),"",IF(SUMPRODUCT(--EXACT($L41,Sex[Sex]))=1,"Pass","Fail"))</f>
        <v/>
      </c>
      <c r="Z41" s="24" t="str">
        <f t="shared" ca="1" si="3"/>
        <v/>
      </c>
      <c r="AA41" s="35" t="str">
        <f t="shared" ca="1" si="1"/>
        <v/>
      </c>
      <c r="AB41" s="8"/>
      <c r="AC41" s="58"/>
      <c r="AD41" s="8"/>
      <c r="AE41" s="8"/>
      <c r="AF41" s="8"/>
      <c r="GU41" s="8"/>
    </row>
    <row r="42" spans="1:203" s="5" customFormat="1" x14ac:dyDescent="0.2">
      <c r="A42" s="1"/>
      <c r="B42" s="4"/>
      <c r="C42" s="16"/>
      <c r="D42" s="17"/>
      <c r="E42" s="17"/>
      <c r="F42" s="18"/>
      <c r="G42" s="17"/>
      <c r="H42" s="17"/>
      <c r="I42" s="17"/>
      <c r="J42" s="17"/>
      <c r="K42" s="19"/>
      <c r="L42" s="17"/>
      <c r="M42" s="20"/>
      <c r="N42" s="8"/>
      <c r="O42" s="50"/>
      <c r="P42" s="27" t="str" cm="1">
        <f t="array" ref="P42">IF(ISBLANK($C42),"",IF(SUMPRODUCT(--EXACT($C42,CrewOrPassenger[Crew or Passenger]))=1,"Pass","Fail"))</f>
        <v/>
      </c>
      <c r="Q42" s="24" t="str" cm="1">
        <f t="array" ref="Q42">IF(ISBLANK($D42),"",IF(SUMPRODUCT(--EXACT($D42,TravelDocumentType[Travel Document Type]))=1,"Pass","Fail"))</f>
        <v/>
      </c>
      <c r="R42" s="24" t="str" cm="1">
        <f t="array" ref="R42">IF(ISBLANK($E42),"",IF(SUMPRODUCT(--EXACT($E42,ISO3List[ISO3 List]))=1,"Pass","Fail"))</f>
        <v/>
      </c>
      <c r="S42" s="24" t="str" cm="1">
        <f t="array" ref="S42">IF(ISBLANK($F42),"",IF(SUMPRODUCT(--EXACT(MID($F42,COLUMN($A$1:$T$1),1),DocCharacters[Accepted Characters For Documents]))=20,"Pass","Fail"))</f>
        <v/>
      </c>
      <c r="T42" s="24" t="str" cm="1">
        <f t="array" ref="T42">IF(ISBLANK($G42),"",IF(SUMPRODUCT(--EXACT(MID($G42,COLUMN($A$1:$AX$1),1),NameCharacters[Accepted Characters For Names]))=50,"Pass","Fail"))</f>
        <v/>
      </c>
      <c r="U42" s="24" t="str" cm="1">
        <f t="array" ref="U42">IF(ISBLANK($H42),"",IF(SUMPRODUCT(--EXACT(MID($H42,COLUMN($A$1:$AX$1),1),NameCharacters[Accepted Characters For Names]))=50,"Pass","Fail"))</f>
        <v/>
      </c>
      <c r="V42" s="24" t="str" cm="1">
        <f t="array" ref="V42">IF(ISBLANK($I42),"",IF(SUMPRODUCT(--EXACT(MID($I42,COLUMN($A$1:$AX$1),1),NameCharacters[Accepted Characters For Names]))=50,"Pass","Fail"))</f>
        <v/>
      </c>
      <c r="W42" s="24" t="str" cm="1">
        <f t="array" ref="W42">IF(ISBLANK($J42),"",IF(SUMPRODUCT(--EXACT($J42,ISO3List[ISO3 List]))=1,"Pass","Fail"))</f>
        <v/>
      </c>
      <c r="X42" s="24" t="str">
        <f t="shared" ca="1" si="2"/>
        <v/>
      </c>
      <c r="Y42" s="24" t="str" cm="1">
        <f t="array" ref="Y42">IF(ISBLANK($L42),"",IF(SUMPRODUCT(--EXACT($L42,Sex[Sex]))=1,"Pass","Fail"))</f>
        <v/>
      </c>
      <c r="Z42" s="24" t="str">
        <f t="shared" ca="1" si="3"/>
        <v/>
      </c>
      <c r="AA42" s="35" t="str">
        <f t="shared" ca="1" si="1"/>
        <v/>
      </c>
      <c r="AB42" s="8"/>
      <c r="AC42" s="58"/>
      <c r="AD42" s="8"/>
      <c r="AE42" s="8"/>
      <c r="AF42" s="8"/>
      <c r="GU42" s="8"/>
    </row>
    <row r="43" spans="1:203" s="5" customFormat="1" x14ac:dyDescent="0.2">
      <c r="A43" s="1"/>
      <c r="B43" s="4"/>
      <c r="C43" s="16"/>
      <c r="D43" s="17"/>
      <c r="E43" s="17"/>
      <c r="F43" s="18"/>
      <c r="G43" s="17"/>
      <c r="H43" s="17"/>
      <c r="I43" s="17"/>
      <c r="J43" s="17"/>
      <c r="K43" s="19"/>
      <c r="L43" s="17"/>
      <c r="M43" s="20"/>
      <c r="N43" s="8"/>
      <c r="O43" s="50"/>
      <c r="P43" s="27" t="str" cm="1">
        <f t="array" ref="P43">IF(ISBLANK($C43),"",IF(SUMPRODUCT(--EXACT($C43,CrewOrPassenger[Crew or Passenger]))=1,"Pass","Fail"))</f>
        <v/>
      </c>
      <c r="Q43" s="24" t="str" cm="1">
        <f t="array" ref="Q43">IF(ISBLANK($D43),"",IF(SUMPRODUCT(--EXACT($D43,TravelDocumentType[Travel Document Type]))=1,"Pass","Fail"))</f>
        <v/>
      </c>
      <c r="R43" s="24" t="str" cm="1">
        <f t="array" ref="R43">IF(ISBLANK($E43),"",IF(SUMPRODUCT(--EXACT($E43,ISO3List[ISO3 List]))=1,"Pass","Fail"))</f>
        <v/>
      </c>
      <c r="S43" s="24" t="str" cm="1">
        <f t="array" ref="S43">IF(ISBLANK($F43),"",IF(SUMPRODUCT(--EXACT(MID($F43,COLUMN($A$1:$T$1),1),DocCharacters[Accepted Characters For Documents]))=20,"Pass","Fail"))</f>
        <v/>
      </c>
      <c r="T43" s="24" t="str" cm="1">
        <f t="array" ref="T43">IF(ISBLANK($G43),"",IF(SUMPRODUCT(--EXACT(MID($G43,COLUMN($A$1:$AX$1),1),NameCharacters[Accepted Characters For Names]))=50,"Pass","Fail"))</f>
        <v/>
      </c>
      <c r="U43" s="24" t="str" cm="1">
        <f t="array" ref="U43">IF(ISBLANK($H43),"",IF(SUMPRODUCT(--EXACT(MID($H43,COLUMN($A$1:$AX$1),1),NameCharacters[Accepted Characters For Names]))=50,"Pass","Fail"))</f>
        <v/>
      </c>
      <c r="V43" s="24" t="str" cm="1">
        <f t="array" ref="V43">IF(ISBLANK($I43),"",IF(SUMPRODUCT(--EXACT(MID($I43,COLUMN($A$1:$AX$1),1),NameCharacters[Accepted Characters For Names]))=50,"Pass","Fail"))</f>
        <v/>
      </c>
      <c r="W43" s="24" t="str" cm="1">
        <f t="array" ref="W43">IF(ISBLANK($J43),"",IF(SUMPRODUCT(--EXACT($J43,ISO3List[ISO3 List]))=1,"Pass","Fail"))</f>
        <v/>
      </c>
      <c r="X43" s="24" t="str">
        <f t="shared" ca="1" si="2"/>
        <v/>
      </c>
      <c r="Y43" s="24" t="str" cm="1">
        <f t="array" ref="Y43">IF(ISBLANK($L43),"",IF(SUMPRODUCT(--EXACT($L43,Sex[Sex]))=1,"Pass","Fail"))</f>
        <v/>
      </c>
      <c r="Z43" s="24" t="str">
        <f t="shared" ca="1" si="3"/>
        <v/>
      </c>
      <c r="AA43" s="35" t="str">
        <f t="shared" ca="1" si="1"/>
        <v/>
      </c>
      <c r="AB43" s="8"/>
      <c r="AC43" s="58"/>
      <c r="AD43" s="8"/>
      <c r="AE43" s="8"/>
      <c r="AF43" s="8"/>
      <c r="GU43" s="8"/>
    </row>
    <row r="44" spans="1:203" s="5" customFormat="1" x14ac:dyDescent="0.2">
      <c r="A44" s="1"/>
      <c r="B44" s="4"/>
      <c r="C44" s="16"/>
      <c r="D44" s="17"/>
      <c r="E44" s="17"/>
      <c r="F44" s="18"/>
      <c r="G44" s="17"/>
      <c r="H44" s="17"/>
      <c r="I44" s="17"/>
      <c r="J44" s="17"/>
      <c r="K44" s="19"/>
      <c r="L44" s="17"/>
      <c r="M44" s="20"/>
      <c r="N44" s="8"/>
      <c r="O44" s="50"/>
      <c r="P44" s="27" t="str" cm="1">
        <f t="array" ref="P44">IF(ISBLANK($C44),"",IF(SUMPRODUCT(--EXACT($C44,CrewOrPassenger[Crew or Passenger]))=1,"Pass","Fail"))</f>
        <v/>
      </c>
      <c r="Q44" s="24" t="str" cm="1">
        <f t="array" ref="Q44">IF(ISBLANK($D44),"",IF(SUMPRODUCT(--EXACT($D44,TravelDocumentType[Travel Document Type]))=1,"Pass","Fail"))</f>
        <v/>
      </c>
      <c r="R44" s="24" t="str" cm="1">
        <f t="array" ref="R44">IF(ISBLANK($E44),"",IF(SUMPRODUCT(--EXACT($E44,ISO3List[ISO3 List]))=1,"Pass","Fail"))</f>
        <v/>
      </c>
      <c r="S44" s="24" t="str" cm="1">
        <f t="array" ref="S44">IF(ISBLANK($F44),"",IF(SUMPRODUCT(--EXACT(MID($F44,COLUMN($A$1:$T$1),1),DocCharacters[Accepted Characters For Documents]))=20,"Pass","Fail"))</f>
        <v/>
      </c>
      <c r="T44" s="24" t="str" cm="1">
        <f t="array" ref="T44">IF(ISBLANK($G44),"",IF(SUMPRODUCT(--EXACT(MID($G44,COLUMN($A$1:$AX$1),1),NameCharacters[Accepted Characters For Names]))=50,"Pass","Fail"))</f>
        <v/>
      </c>
      <c r="U44" s="24" t="str" cm="1">
        <f t="array" ref="U44">IF(ISBLANK($H44),"",IF(SUMPRODUCT(--EXACT(MID($H44,COLUMN($A$1:$AX$1),1),NameCharacters[Accepted Characters For Names]))=50,"Pass","Fail"))</f>
        <v/>
      </c>
      <c r="V44" s="24" t="str" cm="1">
        <f t="array" ref="V44">IF(ISBLANK($I44),"",IF(SUMPRODUCT(--EXACT(MID($I44,COLUMN($A$1:$AX$1),1),NameCharacters[Accepted Characters For Names]))=50,"Pass","Fail"))</f>
        <v/>
      </c>
      <c r="W44" s="24" t="str" cm="1">
        <f t="array" ref="W44">IF(ISBLANK($J44),"",IF(SUMPRODUCT(--EXACT($J44,ISO3List[ISO3 List]))=1,"Pass","Fail"))</f>
        <v/>
      </c>
      <c r="X44" s="24" t="str">
        <f t="shared" ca="1" si="2"/>
        <v/>
      </c>
      <c r="Y44" s="24" t="str" cm="1">
        <f t="array" ref="Y44">IF(ISBLANK($L44),"",IF(SUMPRODUCT(--EXACT($L44,Sex[Sex]))=1,"Pass","Fail"))</f>
        <v/>
      </c>
      <c r="Z44" s="24" t="str">
        <f t="shared" ca="1" si="3"/>
        <v/>
      </c>
      <c r="AA44" s="35" t="str">
        <f t="shared" ca="1" si="1"/>
        <v/>
      </c>
      <c r="AB44" s="8"/>
      <c r="AC44" s="58"/>
      <c r="AD44" s="8"/>
      <c r="AE44" s="8"/>
      <c r="AF44" s="8"/>
      <c r="GU44" s="8"/>
    </row>
    <row r="45" spans="1:203" s="5" customFormat="1" x14ac:dyDescent="0.2">
      <c r="A45" s="1"/>
      <c r="B45" s="4"/>
      <c r="C45" s="16"/>
      <c r="D45" s="17"/>
      <c r="E45" s="17"/>
      <c r="F45" s="18"/>
      <c r="G45" s="17"/>
      <c r="H45" s="17"/>
      <c r="I45" s="17"/>
      <c r="J45" s="17"/>
      <c r="K45" s="19"/>
      <c r="L45" s="17"/>
      <c r="M45" s="20"/>
      <c r="N45" s="8"/>
      <c r="O45" s="50"/>
      <c r="P45" s="27" t="str" cm="1">
        <f t="array" ref="P45">IF(ISBLANK($C45),"",IF(SUMPRODUCT(--EXACT($C45,CrewOrPassenger[Crew or Passenger]))=1,"Pass","Fail"))</f>
        <v/>
      </c>
      <c r="Q45" s="24" t="str" cm="1">
        <f t="array" ref="Q45">IF(ISBLANK($D45),"",IF(SUMPRODUCT(--EXACT($D45,TravelDocumentType[Travel Document Type]))=1,"Pass","Fail"))</f>
        <v/>
      </c>
      <c r="R45" s="24" t="str" cm="1">
        <f t="array" ref="R45">IF(ISBLANK($E45),"",IF(SUMPRODUCT(--EXACT($E45,ISO3List[ISO3 List]))=1,"Pass","Fail"))</f>
        <v/>
      </c>
      <c r="S45" s="24" t="str" cm="1">
        <f t="array" ref="S45">IF(ISBLANK($F45),"",IF(SUMPRODUCT(--EXACT(MID($F45,COLUMN($A$1:$T$1),1),DocCharacters[Accepted Characters For Documents]))=20,"Pass","Fail"))</f>
        <v/>
      </c>
      <c r="T45" s="24" t="str" cm="1">
        <f t="array" ref="T45">IF(ISBLANK($G45),"",IF(SUMPRODUCT(--EXACT(MID($G45,COLUMN($A$1:$AX$1),1),NameCharacters[Accepted Characters For Names]))=50,"Pass","Fail"))</f>
        <v/>
      </c>
      <c r="U45" s="24" t="str" cm="1">
        <f t="array" ref="U45">IF(ISBLANK($H45),"",IF(SUMPRODUCT(--EXACT(MID($H45,COLUMN($A$1:$AX$1),1),NameCharacters[Accepted Characters For Names]))=50,"Pass","Fail"))</f>
        <v/>
      </c>
      <c r="V45" s="24" t="str" cm="1">
        <f t="array" ref="V45">IF(ISBLANK($I45),"",IF(SUMPRODUCT(--EXACT(MID($I45,COLUMN($A$1:$AX$1),1),NameCharacters[Accepted Characters For Names]))=50,"Pass","Fail"))</f>
        <v/>
      </c>
      <c r="W45" s="24" t="str" cm="1">
        <f t="array" ref="W45">IF(ISBLANK($J45),"",IF(SUMPRODUCT(--EXACT($J45,ISO3List[ISO3 List]))=1,"Pass","Fail"))</f>
        <v/>
      </c>
      <c r="X45" s="24" t="str">
        <f t="shared" ca="1" si="2"/>
        <v/>
      </c>
      <c r="Y45" s="24" t="str" cm="1">
        <f t="array" ref="Y45">IF(ISBLANK($L45),"",IF(SUMPRODUCT(--EXACT($L45,Sex[Sex]))=1,"Pass","Fail"))</f>
        <v/>
      </c>
      <c r="Z45" s="24" t="str">
        <f t="shared" ca="1" si="3"/>
        <v/>
      </c>
      <c r="AA45" s="35" t="str">
        <f t="shared" ca="1" si="1"/>
        <v/>
      </c>
      <c r="AB45" s="8"/>
      <c r="AC45" s="58"/>
      <c r="AD45" s="8"/>
      <c r="AE45" s="8"/>
      <c r="AF45" s="8"/>
      <c r="GU45" s="8"/>
    </row>
    <row r="46" spans="1:203" s="5" customFormat="1" x14ac:dyDescent="0.2">
      <c r="A46" s="1"/>
      <c r="B46" s="4"/>
      <c r="C46" s="16"/>
      <c r="D46" s="17"/>
      <c r="E46" s="17"/>
      <c r="F46" s="18"/>
      <c r="G46" s="17"/>
      <c r="H46" s="17"/>
      <c r="I46" s="17"/>
      <c r="J46" s="17"/>
      <c r="K46" s="19"/>
      <c r="L46" s="17"/>
      <c r="M46" s="20"/>
      <c r="N46" s="8"/>
      <c r="O46" s="50"/>
      <c r="P46" s="27" t="str" cm="1">
        <f t="array" ref="P46">IF(ISBLANK($C46),"",IF(SUMPRODUCT(--EXACT($C46,CrewOrPassenger[Crew or Passenger]))=1,"Pass","Fail"))</f>
        <v/>
      </c>
      <c r="Q46" s="24" t="str" cm="1">
        <f t="array" ref="Q46">IF(ISBLANK($D46),"",IF(SUMPRODUCT(--EXACT($D46,TravelDocumentType[Travel Document Type]))=1,"Pass","Fail"))</f>
        <v/>
      </c>
      <c r="R46" s="24" t="str" cm="1">
        <f t="array" ref="R46">IF(ISBLANK($E46),"",IF(SUMPRODUCT(--EXACT($E46,ISO3List[ISO3 List]))=1,"Pass","Fail"))</f>
        <v/>
      </c>
      <c r="S46" s="24" t="str" cm="1">
        <f t="array" ref="S46">IF(ISBLANK($F46),"",IF(SUMPRODUCT(--EXACT(MID($F46,COLUMN($A$1:$T$1),1),DocCharacters[Accepted Characters For Documents]))=20,"Pass","Fail"))</f>
        <v/>
      </c>
      <c r="T46" s="24" t="str" cm="1">
        <f t="array" ref="T46">IF(ISBLANK($G46),"",IF(SUMPRODUCT(--EXACT(MID($G46,COLUMN($A$1:$AX$1),1),NameCharacters[Accepted Characters For Names]))=50,"Pass","Fail"))</f>
        <v/>
      </c>
      <c r="U46" s="24" t="str" cm="1">
        <f t="array" ref="U46">IF(ISBLANK($H46),"",IF(SUMPRODUCT(--EXACT(MID($H46,COLUMN($A$1:$AX$1),1),NameCharacters[Accepted Characters For Names]))=50,"Pass","Fail"))</f>
        <v/>
      </c>
      <c r="V46" s="24" t="str" cm="1">
        <f t="array" ref="V46">IF(ISBLANK($I46),"",IF(SUMPRODUCT(--EXACT(MID($I46,COLUMN($A$1:$AX$1),1),NameCharacters[Accepted Characters For Names]))=50,"Pass","Fail"))</f>
        <v/>
      </c>
      <c r="W46" s="24" t="str" cm="1">
        <f t="array" ref="W46">IF(ISBLANK($J46),"",IF(SUMPRODUCT(--EXACT($J46,ISO3List[ISO3 List]))=1,"Pass","Fail"))</f>
        <v/>
      </c>
      <c r="X46" s="24" t="str">
        <f t="shared" ca="1" si="2"/>
        <v/>
      </c>
      <c r="Y46" s="24" t="str" cm="1">
        <f t="array" ref="Y46">IF(ISBLANK($L46),"",IF(SUMPRODUCT(--EXACT($L46,Sex[Sex]))=1,"Pass","Fail"))</f>
        <v/>
      </c>
      <c r="Z46" s="24" t="str">
        <f t="shared" ca="1" si="3"/>
        <v/>
      </c>
      <c r="AA46" s="35" t="str">
        <f t="shared" ca="1" si="1"/>
        <v/>
      </c>
      <c r="AB46" s="8"/>
      <c r="AC46" s="58"/>
      <c r="AD46" s="8"/>
      <c r="AE46" s="8"/>
      <c r="AF46" s="8"/>
      <c r="GU46" s="8"/>
    </row>
    <row r="47" spans="1:203" s="5" customFormat="1" x14ac:dyDescent="0.2">
      <c r="A47" s="1"/>
      <c r="B47" s="4"/>
      <c r="C47" s="16"/>
      <c r="D47" s="17"/>
      <c r="E47" s="17"/>
      <c r="F47" s="18"/>
      <c r="G47" s="17"/>
      <c r="H47" s="17"/>
      <c r="I47" s="17"/>
      <c r="J47" s="17"/>
      <c r="K47" s="19"/>
      <c r="L47" s="17"/>
      <c r="M47" s="20"/>
      <c r="N47" s="8"/>
      <c r="O47" s="50"/>
      <c r="P47" s="27" t="str" cm="1">
        <f t="array" ref="P47">IF(ISBLANK($C47),"",IF(SUMPRODUCT(--EXACT($C47,CrewOrPassenger[Crew or Passenger]))=1,"Pass","Fail"))</f>
        <v/>
      </c>
      <c r="Q47" s="24" t="str" cm="1">
        <f t="array" ref="Q47">IF(ISBLANK($D47),"",IF(SUMPRODUCT(--EXACT($D47,TravelDocumentType[Travel Document Type]))=1,"Pass","Fail"))</f>
        <v/>
      </c>
      <c r="R47" s="24" t="str" cm="1">
        <f t="array" ref="R47">IF(ISBLANK($E47),"",IF(SUMPRODUCT(--EXACT($E47,ISO3List[ISO3 List]))=1,"Pass","Fail"))</f>
        <v/>
      </c>
      <c r="S47" s="24" t="str" cm="1">
        <f t="array" ref="S47">IF(ISBLANK($F47),"",IF(SUMPRODUCT(--EXACT(MID($F47,COLUMN($A$1:$T$1),1),DocCharacters[Accepted Characters For Documents]))=20,"Pass","Fail"))</f>
        <v/>
      </c>
      <c r="T47" s="24" t="str" cm="1">
        <f t="array" ref="T47">IF(ISBLANK($G47),"",IF(SUMPRODUCT(--EXACT(MID($G47,COLUMN($A$1:$AX$1),1),NameCharacters[Accepted Characters For Names]))=50,"Pass","Fail"))</f>
        <v/>
      </c>
      <c r="U47" s="24" t="str" cm="1">
        <f t="array" ref="U47">IF(ISBLANK($H47),"",IF(SUMPRODUCT(--EXACT(MID($H47,COLUMN($A$1:$AX$1),1),NameCharacters[Accepted Characters For Names]))=50,"Pass","Fail"))</f>
        <v/>
      </c>
      <c r="V47" s="24" t="str" cm="1">
        <f t="array" ref="V47">IF(ISBLANK($I47),"",IF(SUMPRODUCT(--EXACT(MID($I47,COLUMN($A$1:$AX$1),1),NameCharacters[Accepted Characters For Names]))=50,"Pass","Fail"))</f>
        <v/>
      </c>
      <c r="W47" s="24" t="str" cm="1">
        <f t="array" ref="W47">IF(ISBLANK($J47),"",IF(SUMPRODUCT(--EXACT($J47,ISO3List[ISO3 List]))=1,"Pass","Fail"))</f>
        <v/>
      </c>
      <c r="X47" s="24" t="str">
        <f t="shared" ca="1" si="2"/>
        <v/>
      </c>
      <c r="Y47" s="24" t="str" cm="1">
        <f t="array" ref="Y47">IF(ISBLANK($L47),"",IF(SUMPRODUCT(--EXACT($L47,Sex[Sex]))=1,"Pass","Fail"))</f>
        <v/>
      </c>
      <c r="Z47" s="24" t="str">
        <f t="shared" ca="1" si="3"/>
        <v/>
      </c>
      <c r="AA47" s="35" t="str">
        <f t="shared" ca="1" si="1"/>
        <v/>
      </c>
      <c r="AB47" s="8"/>
      <c r="AC47" s="58"/>
      <c r="AD47" s="8"/>
      <c r="AE47" s="8"/>
      <c r="AF47" s="8"/>
      <c r="GU47" s="8"/>
    </row>
    <row r="48" spans="1:203" s="5" customFormat="1" x14ac:dyDescent="0.2">
      <c r="A48" s="1"/>
      <c r="B48" s="4"/>
      <c r="C48" s="16"/>
      <c r="D48" s="17"/>
      <c r="E48" s="17"/>
      <c r="F48" s="18"/>
      <c r="G48" s="17"/>
      <c r="H48" s="17"/>
      <c r="I48" s="17"/>
      <c r="J48" s="17"/>
      <c r="K48" s="19"/>
      <c r="L48" s="17"/>
      <c r="M48" s="20"/>
      <c r="N48" s="8"/>
      <c r="O48" s="50"/>
      <c r="P48" s="27" t="str" cm="1">
        <f t="array" ref="P48">IF(ISBLANK($C48),"",IF(SUMPRODUCT(--EXACT($C48,CrewOrPassenger[Crew or Passenger]))=1,"Pass","Fail"))</f>
        <v/>
      </c>
      <c r="Q48" s="24" t="str" cm="1">
        <f t="array" ref="Q48">IF(ISBLANK($D48),"",IF(SUMPRODUCT(--EXACT($D48,TravelDocumentType[Travel Document Type]))=1,"Pass","Fail"))</f>
        <v/>
      </c>
      <c r="R48" s="24" t="str" cm="1">
        <f t="array" ref="R48">IF(ISBLANK($E48),"",IF(SUMPRODUCT(--EXACT($E48,ISO3List[ISO3 List]))=1,"Pass","Fail"))</f>
        <v/>
      </c>
      <c r="S48" s="24" t="str" cm="1">
        <f t="array" ref="S48">IF(ISBLANK($F48),"",IF(SUMPRODUCT(--EXACT(MID($F48,COLUMN($A$1:$T$1),1),DocCharacters[Accepted Characters For Documents]))=20,"Pass","Fail"))</f>
        <v/>
      </c>
      <c r="T48" s="24" t="str" cm="1">
        <f t="array" ref="T48">IF(ISBLANK($G48),"",IF(SUMPRODUCT(--EXACT(MID($G48,COLUMN($A$1:$AX$1),1),NameCharacters[Accepted Characters For Names]))=50,"Pass","Fail"))</f>
        <v/>
      </c>
      <c r="U48" s="24" t="str" cm="1">
        <f t="array" ref="U48">IF(ISBLANK($H48),"",IF(SUMPRODUCT(--EXACT(MID($H48,COLUMN($A$1:$AX$1),1),NameCharacters[Accepted Characters For Names]))=50,"Pass","Fail"))</f>
        <v/>
      </c>
      <c r="V48" s="24" t="str" cm="1">
        <f t="array" ref="V48">IF(ISBLANK($I48),"",IF(SUMPRODUCT(--EXACT(MID($I48,COLUMN($A$1:$AX$1),1),NameCharacters[Accepted Characters For Names]))=50,"Pass","Fail"))</f>
        <v/>
      </c>
      <c r="W48" s="24" t="str" cm="1">
        <f t="array" ref="W48">IF(ISBLANK($J48),"",IF(SUMPRODUCT(--EXACT($J48,ISO3List[ISO3 List]))=1,"Pass","Fail"))</f>
        <v/>
      </c>
      <c r="X48" s="24" t="str">
        <f t="shared" ca="1" si="2"/>
        <v/>
      </c>
      <c r="Y48" s="24" t="str" cm="1">
        <f t="array" ref="Y48">IF(ISBLANK($L48),"",IF(SUMPRODUCT(--EXACT($L48,Sex[Sex]))=1,"Pass","Fail"))</f>
        <v/>
      </c>
      <c r="Z48" s="24" t="str">
        <f t="shared" ca="1" si="3"/>
        <v/>
      </c>
      <c r="AA48" s="35" t="str">
        <f t="shared" ca="1" si="1"/>
        <v/>
      </c>
      <c r="AB48" s="8"/>
      <c r="AC48" s="58"/>
      <c r="AD48" s="8"/>
      <c r="AE48" s="8"/>
      <c r="AF48" s="8"/>
      <c r="GU48" s="8"/>
    </row>
    <row r="49" spans="1:203" s="5" customFormat="1" x14ac:dyDescent="0.2">
      <c r="A49" s="1"/>
      <c r="B49" s="4"/>
      <c r="C49" s="16"/>
      <c r="D49" s="17"/>
      <c r="E49" s="17"/>
      <c r="F49" s="18"/>
      <c r="G49" s="17"/>
      <c r="H49" s="17"/>
      <c r="I49" s="17"/>
      <c r="J49" s="17"/>
      <c r="K49" s="19"/>
      <c r="L49" s="17"/>
      <c r="M49" s="20"/>
      <c r="N49" s="8"/>
      <c r="O49" s="50"/>
      <c r="P49" s="27" t="str" cm="1">
        <f t="array" ref="P49">IF(ISBLANK($C49),"",IF(SUMPRODUCT(--EXACT($C49,CrewOrPassenger[Crew or Passenger]))=1,"Pass","Fail"))</f>
        <v/>
      </c>
      <c r="Q49" s="24" t="str" cm="1">
        <f t="array" ref="Q49">IF(ISBLANK($D49),"",IF(SUMPRODUCT(--EXACT($D49,TravelDocumentType[Travel Document Type]))=1,"Pass","Fail"))</f>
        <v/>
      </c>
      <c r="R49" s="24" t="str" cm="1">
        <f t="array" ref="R49">IF(ISBLANK($E49),"",IF(SUMPRODUCT(--EXACT($E49,ISO3List[ISO3 List]))=1,"Pass","Fail"))</f>
        <v/>
      </c>
      <c r="S49" s="24" t="str" cm="1">
        <f t="array" ref="S49">IF(ISBLANK($F49),"",IF(SUMPRODUCT(--EXACT(MID($F49,COLUMN($A$1:$T$1),1),DocCharacters[Accepted Characters For Documents]))=20,"Pass","Fail"))</f>
        <v/>
      </c>
      <c r="T49" s="24" t="str" cm="1">
        <f t="array" ref="T49">IF(ISBLANK($G49),"",IF(SUMPRODUCT(--EXACT(MID($G49,COLUMN($A$1:$AX$1),1),NameCharacters[Accepted Characters For Names]))=50,"Pass","Fail"))</f>
        <v/>
      </c>
      <c r="U49" s="24" t="str" cm="1">
        <f t="array" ref="U49">IF(ISBLANK($H49),"",IF(SUMPRODUCT(--EXACT(MID($H49,COLUMN($A$1:$AX$1),1),NameCharacters[Accepted Characters For Names]))=50,"Pass","Fail"))</f>
        <v/>
      </c>
      <c r="V49" s="24" t="str" cm="1">
        <f t="array" ref="V49">IF(ISBLANK($I49),"",IF(SUMPRODUCT(--EXACT(MID($I49,COLUMN($A$1:$AX$1),1),NameCharacters[Accepted Characters For Names]))=50,"Pass","Fail"))</f>
        <v/>
      </c>
      <c r="W49" s="24" t="str" cm="1">
        <f t="array" ref="W49">IF(ISBLANK($J49),"",IF(SUMPRODUCT(--EXACT($J49,ISO3List[ISO3 List]))=1,"Pass","Fail"))</f>
        <v/>
      </c>
      <c r="X49" s="24" t="str">
        <f t="shared" ca="1" si="2"/>
        <v/>
      </c>
      <c r="Y49" s="24" t="str" cm="1">
        <f t="array" ref="Y49">IF(ISBLANK($L49),"",IF(SUMPRODUCT(--EXACT($L49,Sex[Sex]))=1,"Pass","Fail"))</f>
        <v/>
      </c>
      <c r="Z49" s="24" t="str">
        <f t="shared" ca="1" si="3"/>
        <v/>
      </c>
      <c r="AA49" s="35" t="str">
        <f t="shared" ca="1" si="1"/>
        <v/>
      </c>
      <c r="AB49" s="8"/>
      <c r="AC49" s="58"/>
      <c r="AD49" s="8"/>
      <c r="AE49" s="8"/>
      <c r="AF49" s="8"/>
      <c r="GU49" s="8"/>
    </row>
    <row r="50" spans="1:203" s="5" customFormat="1" x14ac:dyDescent="0.2">
      <c r="A50" s="1"/>
      <c r="B50" s="4"/>
      <c r="C50" s="16"/>
      <c r="D50" s="17"/>
      <c r="E50" s="17"/>
      <c r="F50" s="18"/>
      <c r="G50" s="17"/>
      <c r="H50" s="17"/>
      <c r="I50" s="17"/>
      <c r="J50" s="17"/>
      <c r="K50" s="19"/>
      <c r="L50" s="17"/>
      <c r="M50" s="20"/>
      <c r="N50" s="8"/>
      <c r="O50" s="50"/>
      <c r="P50" s="27" t="str" cm="1">
        <f t="array" ref="P50">IF(ISBLANK($C50),"",IF(SUMPRODUCT(--EXACT($C50,CrewOrPassenger[Crew or Passenger]))=1,"Pass","Fail"))</f>
        <v/>
      </c>
      <c r="Q50" s="24" t="str" cm="1">
        <f t="array" ref="Q50">IF(ISBLANK($D50),"",IF(SUMPRODUCT(--EXACT($D50,TravelDocumentType[Travel Document Type]))=1,"Pass","Fail"))</f>
        <v/>
      </c>
      <c r="R50" s="24" t="str" cm="1">
        <f t="array" ref="R50">IF(ISBLANK($E50),"",IF(SUMPRODUCT(--EXACT($E50,ISO3List[ISO3 List]))=1,"Pass","Fail"))</f>
        <v/>
      </c>
      <c r="S50" s="24" t="str" cm="1">
        <f t="array" ref="S50">IF(ISBLANK($F50),"",IF(SUMPRODUCT(--EXACT(MID($F50,COLUMN($A$1:$T$1),1),DocCharacters[Accepted Characters For Documents]))=20,"Pass","Fail"))</f>
        <v/>
      </c>
      <c r="T50" s="24" t="str" cm="1">
        <f t="array" ref="T50">IF(ISBLANK($G50),"",IF(SUMPRODUCT(--EXACT(MID($G50,COLUMN($A$1:$AX$1),1),NameCharacters[Accepted Characters For Names]))=50,"Pass","Fail"))</f>
        <v/>
      </c>
      <c r="U50" s="24" t="str" cm="1">
        <f t="array" ref="U50">IF(ISBLANK($H50),"",IF(SUMPRODUCT(--EXACT(MID($H50,COLUMN($A$1:$AX$1),1),NameCharacters[Accepted Characters For Names]))=50,"Pass","Fail"))</f>
        <v/>
      </c>
      <c r="V50" s="24" t="str" cm="1">
        <f t="array" ref="V50">IF(ISBLANK($I50),"",IF(SUMPRODUCT(--EXACT(MID($I50,COLUMN($A$1:$AX$1),1),NameCharacters[Accepted Characters For Names]))=50,"Pass","Fail"))</f>
        <v/>
      </c>
      <c r="W50" s="24" t="str" cm="1">
        <f t="array" ref="W50">IF(ISBLANK($J50),"",IF(SUMPRODUCT(--EXACT($J50,ISO3List[ISO3 List]))=1,"Pass","Fail"))</f>
        <v/>
      </c>
      <c r="X50" s="24" t="str">
        <f t="shared" ca="1" si="2"/>
        <v/>
      </c>
      <c r="Y50" s="24" t="str" cm="1">
        <f t="array" ref="Y50">IF(ISBLANK($L50),"",IF(SUMPRODUCT(--EXACT($L50,Sex[Sex]))=1,"Pass","Fail"))</f>
        <v/>
      </c>
      <c r="Z50" s="24" t="str">
        <f t="shared" ca="1" si="3"/>
        <v/>
      </c>
      <c r="AA50" s="35" t="str">
        <f t="shared" ca="1" si="1"/>
        <v/>
      </c>
      <c r="AB50" s="8"/>
      <c r="AC50" s="58"/>
      <c r="AD50" s="8"/>
      <c r="AE50" s="8"/>
      <c r="AF50" s="8"/>
      <c r="GU50" s="8"/>
    </row>
    <row r="51" spans="1:203" s="5" customFormat="1" x14ac:dyDescent="0.2">
      <c r="A51" s="1"/>
      <c r="B51" s="4"/>
      <c r="C51" s="16"/>
      <c r="D51" s="17"/>
      <c r="E51" s="17"/>
      <c r="F51" s="18"/>
      <c r="G51" s="17"/>
      <c r="H51" s="17"/>
      <c r="I51" s="17"/>
      <c r="J51" s="17"/>
      <c r="K51" s="19"/>
      <c r="L51" s="17"/>
      <c r="M51" s="20"/>
      <c r="N51" s="8"/>
      <c r="O51" s="50"/>
      <c r="P51" s="27" t="str" cm="1">
        <f t="array" ref="P51">IF(ISBLANK($C51),"",IF(SUMPRODUCT(--EXACT($C51,CrewOrPassenger[Crew or Passenger]))=1,"Pass","Fail"))</f>
        <v/>
      </c>
      <c r="Q51" s="24" t="str" cm="1">
        <f t="array" ref="Q51">IF(ISBLANK($D51),"",IF(SUMPRODUCT(--EXACT($D51,TravelDocumentType[Travel Document Type]))=1,"Pass","Fail"))</f>
        <v/>
      </c>
      <c r="R51" s="24" t="str" cm="1">
        <f t="array" ref="R51">IF(ISBLANK($E51),"",IF(SUMPRODUCT(--EXACT($E51,ISO3List[ISO3 List]))=1,"Pass","Fail"))</f>
        <v/>
      </c>
      <c r="S51" s="24" t="str" cm="1">
        <f t="array" ref="S51">IF(ISBLANK($F51),"",IF(SUMPRODUCT(--EXACT(MID($F51,COLUMN($A$1:$T$1),1),DocCharacters[Accepted Characters For Documents]))=20,"Pass","Fail"))</f>
        <v/>
      </c>
      <c r="T51" s="24" t="str" cm="1">
        <f t="array" ref="T51">IF(ISBLANK($G51),"",IF(SUMPRODUCT(--EXACT(MID($G51,COLUMN($A$1:$AX$1),1),NameCharacters[Accepted Characters For Names]))=50,"Pass","Fail"))</f>
        <v/>
      </c>
      <c r="U51" s="24" t="str" cm="1">
        <f t="array" ref="U51">IF(ISBLANK($H51),"",IF(SUMPRODUCT(--EXACT(MID($H51,COLUMN($A$1:$AX$1),1),NameCharacters[Accepted Characters For Names]))=50,"Pass","Fail"))</f>
        <v/>
      </c>
      <c r="V51" s="24" t="str" cm="1">
        <f t="array" ref="V51">IF(ISBLANK($I51),"",IF(SUMPRODUCT(--EXACT(MID($I51,COLUMN($A$1:$AX$1),1),NameCharacters[Accepted Characters For Names]))=50,"Pass","Fail"))</f>
        <v/>
      </c>
      <c r="W51" s="24" t="str" cm="1">
        <f t="array" ref="W51">IF(ISBLANK($J51),"",IF(SUMPRODUCT(--EXACT($J51,ISO3List[ISO3 List]))=1,"Pass","Fail"))</f>
        <v/>
      </c>
      <c r="X51" s="24" t="str">
        <f t="shared" ca="1" si="2"/>
        <v/>
      </c>
      <c r="Y51" s="24" t="str" cm="1">
        <f t="array" ref="Y51">IF(ISBLANK($L51),"",IF(SUMPRODUCT(--EXACT($L51,Sex[Sex]))=1,"Pass","Fail"))</f>
        <v/>
      </c>
      <c r="Z51" s="24" t="str">
        <f t="shared" ca="1" si="3"/>
        <v/>
      </c>
      <c r="AA51" s="35" t="str">
        <f t="shared" ca="1" si="1"/>
        <v/>
      </c>
      <c r="AB51" s="8"/>
      <c r="AC51" s="58"/>
      <c r="AD51" s="8"/>
      <c r="AE51" s="8"/>
      <c r="AF51" s="8"/>
      <c r="GU51" s="8"/>
    </row>
    <row r="52" spans="1:203" s="5" customFormat="1" x14ac:dyDescent="0.2">
      <c r="A52" s="1"/>
      <c r="B52" s="4"/>
      <c r="C52" s="16"/>
      <c r="D52" s="17"/>
      <c r="E52" s="17"/>
      <c r="F52" s="18"/>
      <c r="G52" s="17"/>
      <c r="H52" s="17"/>
      <c r="I52" s="17"/>
      <c r="J52" s="17"/>
      <c r="K52" s="19"/>
      <c r="L52" s="17"/>
      <c r="M52" s="20"/>
      <c r="N52" s="8"/>
      <c r="O52" s="50"/>
      <c r="P52" s="27" t="str" cm="1">
        <f t="array" ref="P52">IF(ISBLANK($C52),"",IF(SUMPRODUCT(--EXACT($C52,CrewOrPassenger[Crew or Passenger]))=1,"Pass","Fail"))</f>
        <v/>
      </c>
      <c r="Q52" s="24" t="str" cm="1">
        <f t="array" ref="Q52">IF(ISBLANK($D52),"",IF(SUMPRODUCT(--EXACT($D52,TravelDocumentType[Travel Document Type]))=1,"Pass","Fail"))</f>
        <v/>
      </c>
      <c r="R52" s="24" t="str" cm="1">
        <f t="array" ref="R52">IF(ISBLANK($E52),"",IF(SUMPRODUCT(--EXACT($E52,ISO3List[ISO3 List]))=1,"Pass","Fail"))</f>
        <v/>
      </c>
      <c r="S52" s="24" t="str" cm="1">
        <f t="array" ref="S52">IF(ISBLANK($F52),"",IF(SUMPRODUCT(--EXACT(MID($F52,COLUMN($A$1:$T$1),1),DocCharacters[Accepted Characters For Documents]))=20,"Pass","Fail"))</f>
        <v/>
      </c>
      <c r="T52" s="24" t="str" cm="1">
        <f t="array" ref="T52">IF(ISBLANK($G52),"",IF(SUMPRODUCT(--EXACT(MID($G52,COLUMN($A$1:$AX$1),1),NameCharacters[Accepted Characters For Names]))=50,"Pass","Fail"))</f>
        <v/>
      </c>
      <c r="U52" s="24" t="str" cm="1">
        <f t="array" ref="U52">IF(ISBLANK($H52),"",IF(SUMPRODUCT(--EXACT(MID($H52,COLUMN($A$1:$AX$1),1),NameCharacters[Accepted Characters For Names]))=50,"Pass","Fail"))</f>
        <v/>
      </c>
      <c r="V52" s="24" t="str" cm="1">
        <f t="array" ref="V52">IF(ISBLANK($I52),"",IF(SUMPRODUCT(--EXACT(MID($I52,COLUMN($A$1:$AX$1),1),NameCharacters[Accepted Characters For Names]))=50,"Pass","Fail"))</f>
        <v/>
      </c>
      <c r="W52" s="24" t="str" cm="1">
        <f t="array" ref="W52">IF(ISBLANK($J52),"",IF(SUMPRODUCT(--EXACT($J52,ISO3List[ISO3 List]))=1,"Pass","Fail"))</f>
        <v/>
      </c>
      <c r="X52" s="24" t="str">
        <f t="shared" ca="1" si="2"/>
        <v/>
      </c>
      <c r="Y52" s="24" t="str" cm="1">
        <f t="array" ref="Y52">IF(ISBLANK($L52),"",IF(SUMPRODUCT(--EXACT($L52,Sex[Sex]))=1,"Pass","Fail"))</f>
        <v/>
      </c>
      <c r="Z52" s="24" t="str">
        <f t="shared" ca="1" si="3"/>
        <v/>
      </c>
      <c r="AA52" s="35" t="str">
        <f t="shared" ca="1" si="1"/>
        <v/>
      </c>
      <c r="AB52" s="8"/>
      <c r="AC52" s="58"/>
      <c r="AD52" s="8"/>
      <c r="AE52" s="8"/>
      <c r="AF52" s="8"/>
      <c r="GU52" s="8"/>
    </row>
    <row r="53" spans="1:203" s="5" customFormat="1" x14ac:dyDescent="0.2">
      <c r="A53" s="1"/>
      <c r="B53" s="4"/>
      <c r="C53" s="16"/>
      <c r="D53" s="17"/>
      <c r="E53" s="17"/>
      <c r="F53" s="18"/>
      <c r="G53" s="17"/>
      <c r="H53" s="17"/>
      <c r="I53" s="17"/>
      <c r="J53" s="17"/>
      <c r="K53" s="19"/>
      <c r="L53" s="17"/>
      <c r="M53" s="20"/>
      <c r="N53" s="8"/>
      <c r="O53" s="50"/>
      <c r="P53" s="27" t="str" cm="1">
        <f t="array" ref="P53">IF(ISBLANK($C53),"",IF(SUMPRODUCT(--EXACT($C53,CrewOrPassenger[Crew or Passenger]))=1,"Pass","Fail"))</f>
        <v/>
      </c>
      <c r="Q53" s="24" t="str" cm="1">
        <f t="array" ref="Q53">IF(ISBLANK($D53),"",IF(SUMPRODUCT(--EXACT($D53,TravelDocumentType[Travel Document Type]))=1,"Pass","Fail"))</f>
        <v/>
      </c>
      <c r="R53" s="24" t="str" cm="1">
        <f t="array" ref="R53">IF(ISBLANK($E53),"",IF(SUMPRODUCT(--EXACT($E53,ISO3List[ISO3 List]))=1,"Pass","Fail"))</f>
        <v/>
      </c>
      <c r="S53" s="24" t="str" cm="1">
        <f t="array" ref="S53">IF(ISBLANK($F53),"",IF(SUMPRODUCT(--EXACT(MID($F53,COLUMN($A$1:$T$1),1),DocCharacters[Accepted Characters For Documents]))=20,"Pass","Fail"))</f>
        <v/>
      </c>
      <c r="T53" s="24" t="str" cm="1">
        <f t="array" ref="T53">IF(ISBLANK($G53),"",IF(SUMPRODUCT(--EXACT(MID($G53,COLUMN($A$1:$AX$1),1),NameCharacters[Accepted Characters For Names]))=50,"Pass","Fail"))</f>
        <v/>
      </c>
      <c r="U53" s="24" t="str" cm="1">
        <f t="array" ref="U53">IF(ISBLANK($H53),"",IF(SUMPRODUCT(--EXACT(MID($H53,COLUMN($A$1:$AX$1),1),NameCharacters[Accepted Characters For Names]))=50,"Pass","Fail"))</f>
        <v/>
      </c>
      <c r="V53" s="24" t="str" cm="1">
        <f t="array" ref="V53">IF(ISBLANK($I53),"",IF(SUMPRODUCT(--EXACT(MID($I53,COLUMN($A$1:$AX$1),1),NameCharacters[Accepted Characters For Names]))=50,"Pass","Fail"))</f>
        <v/>
      </c>
      <c r="W53" s="24" t="str" cm="1">
        <f t="array" ref="W53">IF(ISBLANK($J53),"",IF(SUMPRODUCT(--EXACT($J53,ISO3List[ISO3 List]))=1,"Pass","Fail"))</f>
        <v/>
      </c>
      <c r="X53" s="24" t="str">
        <f t="shared" ca="1" si="2"/>
        <v/>
      </c>
      <c r="Y53" s="24" t="str" cm="1">
        <f t="array" ref="Y53">IF(ISBLANK($L53),"",IF(SUMPRODUCT(--EXACT($L53,Sex[Sex]))=1,"Pass","Fail"))</f>
        <v/>
      </c>
      <c r="Z53" s="24" t="str">
        <f t="shared" ca="1" si="3"/>
        <v/>
      </c>
      <c r="AA53" s="35" t="str">
        <f t="shared" ca="1" si="1"/>
        <v/>
      </c>
      <c r="AB53" s="8"/>
      <c r="AC53" s="58"/>
      <c r="AD53" s="8"/>
      <c r="AE53" s="8"/>
      <c r="AF53" s="8"/>
      <c r="GU53" s="8"/>
    </row>
    <row r="54" spans="1:203" s="5" customFormat="1" x14ac:dyDescent="0.2">
      <c r="A54" s="1"/>
      <c r="B54" s="4"/>
      <c r="C54" s="16"/>
      <c r="D54" s="17"/>
      <c r="E54" s="17"/>
      <c r="F54" s="18"/>
      <c r="G54" s="17"/>
      <c r="H54" s="17"/>
      <c r="I54" s="17"/>
      <c r="J54" s="17"/>
      <c r="K54" s="19"/>
      <c r="L54" s="17"/>
      <c r="M54" s="20"/>
      <c r="N54" s="8"/>
      <c r="O54" s="50"/>
      <c r="P54" s="27" t="str" cm="1">
        <f t="array" ref="P54">IF(ISBLANK($C54),"",IF(SUMPRODUCT(--EXACT($C54,CrewOrPassenger[Crew or Passenger]))=1,"Pass","Fail"))</f>
        <v/>
      </c>
      <c r="Q54" s="24" t="str" cm="1">
        <f t="array" ref="Q54">IF(ISBLANK($D54),"",IF(SUMPRODUCT(--EXACT($D54,TravelDocumentType[Travel Document Type]))=1,"Pass","Fail"))</f>
        <v/>
      </c>
      <c r="R54" s="24" t="str" cm="1">
        <f t="array" ref="R54">IF(ISBLANK($E54),"",IF(SUMPRODUCT(--EXACT($E54,ISO3List[ISO3 List]))=1,"Pass","Fail"))</f>
        <v/>
      </c>
      <c r="S54" s="24" t="str" cm="1">
        <f t="array" ref="S54">IF(ISBLANK($F54),"",IF(SUMPRODUCT(--EXACT(MID($F54,COLUMN($A$1:$T$1),1),DocCharacters[Accepted Characters For Documents]))=20,"Pass","Fail"))</f>
        <v/>
      </c>
      <c r="T54" s="24" t="str" cm="1">
        <f t="array" ref="T54">IF(ISBLANK($G54),"",IF(SUMPRODUCT(--EXACT(MID($G54,COLUMN($A$1:$AX$1),1),NameCharacters[Accepted Characters For Names]))=50,"Pass","Fail"))</f>
        <v/>
      </c>
      <c r="U54" s="24" t="str" cm="1">
        <f t="array" ref="U54">IF(ISBLANK($H54),"",IF(SUMPRODUCT(--EXACT(MID($H54,COLUMN($A$1:$AX$1),1),NameCharacters[Accepted Characters For Names]))=50,"Pass","Fail"))</f>
        <v/>
      </c>
      <c r="V54" s="24" t="str" cm="1">
        <f t="array" ref="V54">IF(ISBLANK($I54),"",IF(SUMPRODUCT(--EXACT(MID($I54,COLUMN($A$1:$AX$1),1),NameCharacters[Accepted Characters For Names]))=50,"Pass","Fail"))</f>
        <v/>
      </c>
      <c r="W54" s="24" t="str" cm="1">
        <f t="array" ref="W54">IF(ISBLANK($J54),"",IF(SUMPRODUCT(--EXACT($J54,ISO3List[ISO3 List]))=1,"Pass","Fail"))</f>
        <v/>
      </c>
      <c r="X54" s="24" t="str">
        <f t="shared" ca="1" si="2"/>
        <v/>
      </c>
      <c r="Y54" s="24" t="str" cm="1">
        <f t="array" ref="Y54">IF(ISBLANK($L54),"",IF(SUMPRODUCT(--EXACT($L54,Sex[Sex]))=1,"Pass","Fail"))</f>
        <v/>
      </c>
      <c r="Z54" s="24" t="str">
        <f t="shared" ca="1" si="3"/>
        <v/>
      </c>
      <c r="AA54" s="35" t="str">
        <f t="shared" ca="1" si="1"/>
        <v/>
      </c>
      <c r="AB54" s="8"/>
      <c r="AC54" s="58"/>
      <c r="AD54" s="8"/>
      <c r="AE54" s="8"/>
      <c r="AF54" s="8"/>
      <c r="GU54" s="8"/>
    </row>
    <row r="55" spans="1:203" s="5" customFormat="1" x14ac:dyDescent="0.2">
      <c r="A55" s="1"/>
      <c r="B55" s="4"/>
      <c r="C55" s="16"/>
      <c r="D55" s="17"/>
      <c r="E55" s="17"/>
      <c r="F55" s="18"/>
      <c r="G55" s="17"/>
      <c r="H55" s="17"/>
      <c r="I55" s="17"/>
      <c r="J55" s="17"/>
      <c r="K55" s="19"/>
      <c r="L55" s="17"/>
      <c r="M55" s="20"/>
      <c r="N55" s="8"/>
      <c r="O55" s="50"/>
      <c r="P55" s="27" t="str" cm="1">
        <f t="array" ref="P55">IF(ISBLANK($C55),"",IF(SUMPRODUCT(--EXACT($C55,CrewOrPassenger[Crew or Passenger]))=1,"Pass","Fail"))</f>
        <v/>
      </c>
      <c r="Q55" s="24" t="str" cm="1">
        <f t="array" ref="Q55">IF(ISBLANK($D55),"",IF(SUMPRODUCT(--EXACT($D55,TravelDocumentType[Travel Document Type]))=1,"Pass","Fail"))</f>
        <v/>
      </c>
      <c r="R55" s="24" t="str" cm="1">
        <f t="array" ref="R55">IF(ISBLANK($E55),"",IF(SUMPRODUCT(--EXACT($E55,ISO3List[ISO3 List]))=1,"Pass","Fail"))</f>
        <v/>
      </c>
      <c r="S55" s="24" t="str" cm="1">
        <f t="array" ref="S55">IF(ISBLANK($F55),"",IF(SUMPRODUCT(--EXACT(MID($F55,COLUMN($A$1:$T$1),1),DocCharacters[Accepted Characters For Documents]))=20,"Pass","Fail"))</f>
        <v/>
      </c>
      <c r="T55" s="24" t="str" cm="1">
        <f t="array" ref="T55">IF(ISBLANK($G55),"",IF(SUMPRODUCT(--EXACT(MID($G55,COLUMN($A$1:$AX$1),1),NameCharacters[Accepted Characters For Names]))=50,"Pass","Fail"))</f>
        <v/>
      </c>
      <c r="U55" s="24" t="str" cm="1">
        <f t="array" ref="U55">IF(ISBLANK($H55),"",IF(SUMPRODUCT(--EXACT(MID($H55,COLUMN($A$1:$AX$1),1),NameCharacters[Accepted Characters For Names]))=50,"Pass","Fail"))</f>
        <v/>
      </c>
      <c r="V55" s="24" t="str" cm="1">
        <f t="array" ref="V55">IF(ISBLANK($I55),"",IF(SUMPRODUCT(--EXACT(MID($I55,COLUMN($A$1:$AX$1),1),NameCharacters[Accepted Characters For Names]))=50,"Pass","Fail"))</f>
        <v/>
      </c>
      <c r="W55" s="24" t="str" cm="1">
        <f t="array" ref="W55">IF(ISBLANK($J55),"",IF(SUMPRODUCT(--EXACT($J55,ISO3List[ISO3 List]))=1,"Pass","Fail"))</f>
        <v/>
      </c>
      <c r="X55" s="24" t="str">
        <f t="shared" ca="1" si="2"/>
        <v/>
      </c>
      <c r="Y55" s="24" t="str" cm="1">
        <f t="array" ref="Y55">IF(ISBLANK($L55),"",IF(SUMPRODUCT(--EXACT($L55,Sex[Sex]))=1,"Pass","Fail"))</f>
        <v/>
      </c>
      <c r="Z55" s="24" t="str">
        <f t="shared" ca="1" si="3"/>
        <v/>
      </c>
      <c r="AA55" s="35" t="str">
        <f t="shared" ca="1" si="1"/>
        <v/>
      </c>
      <c r="AB55" s="8"/>
      <c r="AC55" s="58"/>
      <c r="AD55" s="8"/>
      <c r="AE55" s="8"/>
      <c r="AF55" s="8"/>
      <c r="GU55" s="8"/>
    </row>
    <row r="56" spans="1:203" s="5" customFormat="1" x14ac:dyDescent="0.2">
      <c r="A56" s="1"/>
      <c r="B56" s="4"/>
      <c r="C56" s="16"/>
      <c r="D56" s="17"/>
      <c r="E56" s="17"/>
      <c r="F56" s="18"/>
      <c r="G56" s="17"/>
      <c r="H56" s="17"/>
      <c r="I56" s="17"/>
      <c r="J56" s="17"/>
      <c r="K56" s="19"/>
      <c r="L56" s="17"/>
      <c r="M56" s="20"/>
      <c r="N56" s="8"/>
      <c r="O56" s="50"/>
      <c r="P56" s="27" t="str" cm="1">
        <f t="array" ref="P56">IF(ISBLANK($C56),"",IF(SUMPRODUCT(--EXACT($C56,CrewOrPassenger[Crew or Passenger]))=1,"Pass","Fail"))</f>
        <v/>
      </c>
      <c r="Q56" s="24" t="str" cm="1">
        <f t="array" ref="Q56">IF(ISBLANK($D56),"",IF(SUMPRODUCT(--EXACT($D56,TravelDocumentType[Travel Document Type]))=1,"Pass","Fail"))</f>
        <v/>
      </c>
      <c r="R56" s="24" t="str" cm="1">
        <f t="array" ref="R56">IF(ISBLANK($E56),"",IF(SUMPRODUCT(--EXACT($E56,ISO3List[ISO3 List]))=1,"Pass","Fail"))</f>
        <v/>
      </c>
      <c r="S56" s="24" t="str" cm="1">
        <f t="array" ref="S56">IF(ISBLANK($F56),"",IF(SUMPRODUCT(--EXACT(MID($F56,COLUMN($A$1:$T$1),1),DocCharacters[Accepted Characters For Documents]))=20,"Pass","Fail"))</f>
        <v/>
      </c>
      <c r="T56" s="24" t="str" cm="1">
        <f t="array" ref="T56">IF(ISBLANK($G56),"",IF(SUMPRODUCT(--EXACT(MID($G56,COLUMN($A$1:$AX$1),1),NameCharacters[Accepted Characters For Names]))=50,"Pass","Fail"))</f>
        <v/>
      </c>
      <c r="U56" s="24" t="str" cm="1">
        <f t="array" ref="U56">IF(ISBLANK($H56),"",IF(SUMPRODUCT(--EXACT(MID($H56,COLUMN($A$1:$AX$1),1),NameCharacters[Accepted Characters For Names]))=50,"Pass","Fail"))</f>
        <v/>
      </c>
      <c r="V56" s="24" t="str" cm="1">
        <f t="array" ref="V56">IF(ISBLANK($I56),"",IF(SUMPRODUCT(--EXACT(MID($I56,COLUMN($A$1:$AX$1),1),NameCharacters[Accepted Characters For Names]))=50,"Pass","Fail"))</f>
        <v/>
      </c>
      <c r="W56" s="24" t="str" cm="1">
        <f t="array" ref="W56">IF(ISBLANK($J56),"",IF(SUMPRODUCT(--EXACT($J56,ISO3List[ISO3 List]))=1,"Pass","Fail"))</f>
        <v/>
      </c>
      <c r="X56" s="24" t="str">
        <f t="shared" ca="1" si="2"/>
        <v/>
      </c>
      <c r="Y56" s="24" t="str" cm="1">
        <f t="array" ref="Y56">IF(ISBLANK($L56),"",IF(SUMPRODUCT(--EXACT($L56,Sex[Sex]))=1,"Pass","Fail"))</f>
        <v/>
      </c>
      <c r="Z56" s="24" t="str">
        <f t="shared" ca="1" si="3"/>
        <v/>
      </c>
      <c r="AA56" s="35" t="str">
        <f t="shared" ca="1" si="1"/>
        <v/>
      </c>
      <c r="AB56" s="8"/>
      <c r="AC56" s="58"/>
      <c r="AD56" s="8"/>
      <c r="AE56" s="8"/>
      <c r="AF56" s="8"/>
      <c r="GU56" s="8"/>
    </row>
    <row r="57" spans="1:203" s="5" customFormat="1" x14ac:dyDescent="0.2">
      <c r="A57" s="1"/>
      <c r="B57" s="4"/>
      <c r="C57" s="16"/>
      <c r="D57" s="17"/>
      <c r="E57" s="17"/>
      <c r="F57" s="18"/>
      <c r="G57" s="17"/>
      <c r="H57" s="17"/>
      <c r="I57" s="17"/>
      <c r="J57" s="17"/>
      <c r="K57" s="19"/>
      <c r="L57" s="17"/>
      <c r="M57" s="20"/>
      <c r="N57" s="8"/>
      <c r="O57" s="50"/>
      <c r="P57" s="27" t="str" cm="1">
        <f t="array" ref="P57">IF(ISBLANK($C57),"",IF(SUMPRODUCT(--EXACT($C57,CrewOrPassenger[Crew or Passenger]))=1,"Pass","Fail"))</f>
        <v/>
      </c>
      <c r="Q57" s="24" t="str" cm="1">
        <f t="array" ref="Q57">IF(ISBLANK($D57),"",IF(SUMPRODUCT(--EXACT($D57,TravelDocumentType[Travel Document Type]))=1,"Pass","Fail"))</f>
        <v/>
      </c>
      <c r="R57" s="24" t="str" cm="1">
        <f t="array" ref="R57">IF(ISBLANK($E57),"",IF(SUMPRODUCT(--EXACT($E57,ISO3List[ISO3 List]))=1,"Pass","Fail"))</f>
        <v/>
      </c>
      <c r="S57" s="24" t="str" cm="1">
        <f t="array" ref="S57">IF(ISBLANK($F57),"",IF(SUMPRODUCT(--EXACT(MID($F57,COLUMN($A$1:$T$1),1),DocCharacters[Accepted Characters For Documents]))=20,"Pass","Fail"))</f>
        <v/>
      </c>
      <c r="T57" s="24" t="str" cm="1">
        <f t="array" ref="T57">IF(ISBLANK($G57),"",IF(SUMPRODUCT(--EXACT(MID($G57,COLUMN($A$1:$AX$1),1),NameCharacters[Accepted Characters For Names]))=50,"Pass","Fail"))</f>
        <v/>
      </c>
      <c r="U57" s="24" t="str" cm="1">
        <f t="array" ref="U57">IF(ISBLANK($H57),"",IF(SUMPRODUCT(--EXACT(MID($H57,COLUMN($A$1:$AX$1),1),NameCharacters[Accepted Characters For Names]))=50,"Pass","Fail"))</f>
        <v/>
      </c>
      <c r="V57" s="24" t="str" cm="1">
        <f t="array" ref="V57">IF(ISBLANK($I57),"",IF(SUMPRODUCT(--EXACT(MID($I57,COLUMN($A$1:$AX$1),1),NameCharacters[Accepted Characters For Names]))=50,"Pass","Fail"))</f>
        <v/>
      </c>
      <c r="W57" s="24" t="str" cm="1">
        <f t="array" ref="W57">IF(ISBLANK($J57),"",IF(SUMPRODUCT(--EXACT($J57,ISO3List[ISO3 List]))=1,"Pass","Fail"))</f>
        <v/>
      </c>
      <c r="X57" s="24" t="str">
        <f t="shared" ca="1" si="2"/>
        <v/>
      </c>
      <c r="Y57" s="24" t="str" cm="1">
        <f t="array" ref="Y57">IF(ISBLANK($L57),"",IF(SUMPRODUCT(--EXACT($L57,Sex[Sex]))=1,"Pass","Fail"))</f>
        <v/>
      </c>
      <c r="Z57" s="24" t="str">
        <f t="shared" ca="1" si="3"/>
        <v/>
      </c>
      <c r="AA57" s="35" t="str">
        <f t="shared" ca="1" si="1"/>
        <v/>
      </c>
      <c r="AB57" s="8"/>
      <c r="AC57" s="58"/>
      <c r="AD57" s="8"/>
      <c r="AE57" s="8"/>
      <c r="AF57" s="8"/>
      <c r="GU57" s="8"/>
    </row>
    <row r="58" spans="1:203" s="5" customFormat="1" x14ac:dyDescent="0.2">
      <c r="A58" s="1"/>
      <c r="B58" s="4"/>
      <c r="C58" s="16"/>
      <c r="D58" s="17"/>
      <c r="E58" s="17"/>
      <c r="F58" s="18"/>
      <c r="G58" s="17"/>
      <c r="H58" s="17"/>
      <c r="I58" s="17"/>
      <c r="J58" s="17"/>
      <c r="K58" s="19"/>
      <c r="L58" s="17"/>
      <c r="M58" s="20"/>
      <c r="N58" s="8"/>
      <c r="O58" s="50"/>
      <c r="P58" s="27" t="str" cm="1">
        <f t="array" ref="P58">IF(ISBLANK($C58),"",IF(SUMPRODUCT(--EXACT($C58,CrewOrPassenger[Crew or Passenger]))=1,"Pass","Fail"))</f>
        <v/>
      </c>
      <c r="Q58" s="24" t="str" cm="1">
        <f t="array" ref="Q58">IF(ISBLANK($D58),"",IF(SUMPRODUCT(--EXACT($D58,TravelDocumentType[Travel Document Type]))=1,"Pass","Fail"))</f>
        <v/>
      </c>
      <c r="R58" s="24" t="str" cm="1">
        <f t="array" ref="R58">IF(ISBLANK($E58),"",IF(SUMPRODUCT(--EXACT($E58,ISO3List[ISO3 List]))=1,"Pass","Fail"))</f>
        <v/>
      </c>
      <c r="S58" s="24" t="str" cm="1">
        <f t="array" ref="S58">IF(ISBLANK($F58),"",IF(SUMPRODUCT(--EXACT(MID($F58,COLUMN($A$1:$T$1),1),DocCharacters[Accepted Characters For Documents]))=20,"Pass","Fail"))</f>
        <v/>
      </c>
      <c r="T58" s="24" t="str" cm="1">
        <f t="array" ref="T58">IF(ISBLANK($G58),"",IF(SUMPRODUCT(--EXACT(MID($G58,COLUMN($A$1:$AX$1),1),NameCharacters[Accepted Characters For Names]))=50,"Pass","Fail"))</f>
        <v/>
      </c>
      <c r="U58" s="24" t="str" cm="1">
        <f t="array" ref="U58">IF(ISBLANK($H58),"",IF(SUMPRODUCT(--EXACT(MID($H58,COLUMN($A$1:$AX$1),1),NameCharacters[Accepted Characters For Names]))=50,"Pass","Fail"))</f>
        <v/>
      </c>
      <c r="V58" s="24" t="str" cm="1">
        <f t="array" ref="V58">IF(ISBLANK($I58),"",IF(SUMPRODUCT(--EXACT(MID($I58,COLUMN($A$1:$AX$1),1),NameCharacters[Accepted Characters For Names]))=50,"Pass","Fail"))</f>
        <v/>
      </c>
      <c r="W58" s="24" t="str" cm="1">
        <f t="array" ref="W58">IF(ISBLANK($J58),"",IF(SUMPRODUCT(--EXACT($J58,ISO3List[ISO3 List]))=1,"Pass","Fail"))</f>
        <v/>
      </c>
      <c r="X58" s="24" t="str">
        <f t="shared" ca="1" si="2"/>
        <v/>
      </c>
      <c r="Y58" s="24" t="str" cm="1">
        <f t="array" ref="Y58">IF(ISBLANK($L58),"",IF(SUMPRODUCT(--EXACT($L58,Sex[Sex]))=1,"Pass","Fail"))</f>
        <v/>
      </c>
      <c r="Z58" s="24" t="str">
        <f t="shared" ca="1" si="3"/>
        <v/>
      </c>
      <c r="AA58" s="35" t="str">
        <f t="shared" ca="1" si="1"/>
        <v/>
      </c>
      <c r="AB58" s="8"/>
      <c r="AC58" s="58"/>
      <c r="AD58" s="8"/>
      <c r="AE58" s="8"/>
      <c r="AF58" s="8"/>
      <c r="GU58" s="8"/>
    </row>
    <row r="59" spans="1:203" s="5" customFormat="1" x14ac:dyDescent="0.2">
      <c r="A59" s="1"/>
      <c r="B59" s="4"/>
      <c r="C59" s="16"/>
      <c r="D59" s="17"/>
      <c r="E59" s="17"/>
      <c r="F59" s="18"/>
      <c r="G59" s="17"/>
      <c r="H59" s="17"/>
      <c r="I59" s="17"/>
      <c r="J59" s="17"/>
      <c r="K59" s="19"/>
      <c r="L59" s="17"/>
      <c r="M59" s="20"/>
      <c r="N59" s="8"/>
      <c r="O59" s="50"/>
      <c r="P59" s="27" t="str" cm="1">
        <f t="array" ref="P59">IF(ISBLANK($C59),"",IF(SUMPRODUCT(--EXACT($C59,CrewOrPassenger[Crew or Passenger]))=1,"Pass","Fail"))</f>
        <v/>
      </c>
      <c r="Q59" s="24" t="str" cm="1">
        <f t="array" ref="Q59">IF(ISBLANK($D59),"",IF(SUMPRODUCT(--EXACT($D59,TravelDocumentType[Travel Document Type]))=1,"Pass","Fail"))</f>
        <v/>
      </c>
      <c r="R59" s="24" t="str" cm="1">
        <f t="array" ref="R59">IF(ISBLANK($E59),"",IF(SUMPRODUCT(--EXACT($E59,ISO3List[ISO3 List]))=1,"Pass","Fail"))</f>
        <v/>
      </c>
      <c r="S59" s="24" t="str" cm="1">
        <f t="array" ref="S59">IF(ISBLANK($F59),"",IF(SUMPRODUCT(--EXACT(MID($F59,COLUMN($A$1:$T$1),1),DocCharacters[Accepted Characters For Documents]))=20,"Pass","Fail"))</f>
        <v/>
      </c>
      <c r="T59" s="24" t="str" cm="1">
        <f t="array" ref="T59">IF(ISBLANK($G59),"",IF(SUMPRODUCT(--EXACT(MID($G59,COLUMN($A$1:$AX$1),1),NameCharacters[Accepted Characters For Names]))=50,"Pass","Fail"))</f>
        <v/>
      </c>
      <c r="U59" s="24" t="str" cm="1">
        <f t="array" ref="U59">IF(ISBLANK($H59),"",IF(SUMPRODUCT(--EXACT(MID($H59,COLUMN($A$1:$AX$1),1),NameCharacters[Accepted Characters For Names]))=50,"Pass","Fail"))</f>
        <v/>
      </c>
      <c r="V59" s="24" t="str" cm="1">
        <f t="array" ref="V59">IF(ISBLANK($I59),"",IF(SUMPRODUCT(--EXACT(MID($I59,COLUMN($A$1:$AX$1),1),NameCharacters[Accepted Characters For Names]))=50,"Pass","Fail"))</f>
        <v/>
      </c>
      <c r="W59" s="24" t="str" cm="1">
        <f t="array" ref="W59">IF(ISBLANK($J59),"",IF(SUMPRODUCT(--EXACT($J59,ISO3List[ISO3 List]))=1,"Pass","Fail"))</f>
        <v/>
      </c>
      <c r="X59" s="24" t="str">
        <f t="shared" ca="1" si="2"/>
        <v/>
      </c>
      <c r="Y59" s="24" t="str" cm="1">
        <f t="array" ref="Y59">IF(ISBLANK($L59),"",IF(SUMPRODUCT(--EXACT($L59,Sex[Sex]))=1,"Pass","Fail"))</f>
        <v/>
      </c>
      <c r="Z59" s="24" t="str">
        <f t="shared" ca="1" si="3"/>
        <v/>
      </c>
      <c r="AA59" s="35" t="str">
        <f t="shared" ca="1" si="1"/>
        <v/>
      </c>
      <c r="AB59" s="8"/>
      <c r="AC59" s="58"/>
      <c r="AD59" s="8"/>
      <c r="AE59" s="8"/>
      <c r="AF59" s="8"/>
      <c r="GU59" s="8"/>
    </row>
    <row r="60" spans="1:203" s="5" customFormat="1" x14ac:dyDescent="0.2">
      <c r="A60" s="1"/>
      <c r="B60" s="4"/>
      <c r="C60" s="16"/>
      <c r="D60" s="17"/>
      <c r="E60" s="17"/>
      <c r="F60" s="18"/>
      <c r="G60" s="17"/>
      <c r="H60" s="17"/>
      <c r="I60" s="17"/>
      <c r="J60" s="17"/>
      <c r="K60" s="19"/>
      <c r="L60" s="17"/>
      <c r="M60" s="20"/>
      <c r="N60" s="8"/>
      <c r="O60" s="50"/>
      <c r="P60" s="27" t="str" cm="1">
        <f t="array" ref="P60">IF(ISBLANK($C60),"",IF(SUMPRODUCT(--EXACT($C60,CrewOrPassenger[Crew or Passenger]))=1,"Pass","Fail"))</f>
        <v/>
      </c>
      <c r="Q60" s="24" t="str" cm="1">
        <f t="array" ref="Q60">IF(ISBLANK($D60),"",IF(SUMPRODUCT(--EXACT($D60,TravelDocumentType[Travel Document Type]))=1,"Pass","Fail"))</f>
        <v/>
      </c>
      <c r="R60" s="24" t="str" cm="1">
        <f t="array" ref="R60">IF(ISBLANK($E60),"",IF(SUMPRODUCT(--EXACT($E60,ISO3List[ISO3 List]))=1,"Pass","Fail"))</f>
        <v/>
      </c>
      <c r="S60" s="24" t="str" cm="1">
        <f t="array" ref="S60">IF(ISBLANK($F60),"",IF(SUMPRODUCT(--EXACT(MID($F60,COLUMN($A$1:$T$1),1),DocCharacters[Accepted Characters For Documents]))=20,"Pass","Fail"))</f>
        <v/>
      </c>
      <c r="T60" s="24" t="str" cm="1">
        <f t="array" ref="T60">IF(ISBLANK($G60),"",IF(SUMPRODUCT(--EXACT(MID($G60,COLUMN($A$1:$AX$1),1),NameCharacters[Accepted Characters For Names]))=50,"Pass","Fail"))</f>
        <v/>
      </c>
      <c r="U60" s="24" t="str" cm="1">
        <f t="array" ref="U60">IF(ISBLANK($H60),"",IF(SUMPRODUCT(--EXACT(MID($H60,COLUMN($A$1:$AX$1),1),NameCharacters[Accepted Characters For Names]))=50,"Pass","Fail"))</f>
        <v/>
      </c>
      <c r="V60" s="24" t="str" cm="1">
        <f t="array" ref="V60">IF(ISBLANK($I60),"",IF(SUMPRODUCT(--EXACT(MID($I60,COLUMN($A$1:$AX$1),1),NameCharacters[Accepted Characters For Names]))=50,"Pass","Fail"))</f>
        <v/>
      </c>
      <c r="W60" s="24" t="str" cm="1">
        <f t="array" ref="W60">IF(ISBLANK($J60),"",IF(SUMPRODUCT(--EXACT($J60,ISO3List[ISO3 List]))=1,"Pass","Fail"))</f>
        <v/>
      </c>
      <c r="X60" s="24" t="str">
        <f t="shared" ca="1" si="2"/>
        <v/>
      </c>
      <c r="Y60" s="24" t="str" cm="1">
        <f t="array" ref="Y60">IF(ISBLANK($L60),"",IF(SUMPRODUCT(--EXACT($L60,Sex[Sex]))=1,"Pass","Fail"))</f>
        <v/>
      </c>
      <c r="Z60" s="24" t="str">
        <f t="shared" ca="1" si="3"/>
        <v/>
      </c>
      <c r="AA60" s="35" t="str">
        <f t="shared" ca="1" si="1"/>
        <v/>
      </c>
      <c r="AB60" s="8"/>
      <c r="AC60" s="58"/>
      <c r="AD60" s="8"/>
      <c r="AE60" s="8"/>
      <c r="AF60" s="8"/>
      <c r="GU60" s="8"/>
    </row>
    <row r="61" spans="1:203" s="5" customFormat="1" x14ac:dyDescent="0.2">
      <c r="A61" s="1"/>
      <c r="B61" s="4"/>
      <c r="C61" s="16"/>
      <c r="D61" s="17"/>
      <c r="E61" s="17"/>
      <c r="F61" s="18"/>
      <c r="G61" s="17"/>
      <c r="H61" s="17"/>
      <c r="I61" s="17"/>
      <c r="J61" s="17"/>
      <c r="K61" s="19"/>
      <c r="L61" s="17"/>
      <c r="M61" s="20"/>
      <c r="N61" s="8"/>
      <c r="O61" s="50"/>
      <c r="P61" s="27" t="str" cm="1">
        <f t="array" ref="P61">IF(ISBLANK($C61),"",IF(SUMPRODUCT(--EXACT($C61,CrewOrPassenger[Crew or Passenger]))=1,"Pass","Fail"))</f>
        <v/>
      </c>
      <c r="Q61" s="24" t="str" cm="1">
        <f t="array" ref="Q61">IF(ISBLANK($D61),"",IF(SUMPRODUCT(--EXACT($D61,TravelDocumentType[Travel Document Type]))=1,"Pass","Fail"))</f>
        <v/>
      </c>
      <c r="R61" s="24" t="str" cm="1">
        <f t="array" ref="R61">IF(ISBLANK($E61),"",IF(SUMPRODUCT(--EXACT($E61,ISO3List[ISO3 List]))=1,"Pass","Fail"))</f>
        <v/>
      </c>
      <c r="S61" s="24" t="str" cm="1">
        <f t="array" ref="S61">IF(ISBLANK($F61),"",IF(SUMPRODUCT(--EXACT(MID($F61,COLUMN($A$1:$T$1),1),DocCharacters[Accepted Characters For Documents]))=20,"Pass","Fail"))</f>
        <v/>
      </c>
      <c r="T61" s="24" t="str" cm="1">
        <f t="array" ref="T61">IF(ISBLANK($G61),"",IF(SUMPRODUCT(--EXACT(MID($G61,COLUMN($A$1:$AX$1),1),NameCharacters[Accepted Characters For Names]))=50,"Pass","Fail"))</f>
        <v/>
      </c>
      <c r="U61" s="24" t="str" cm="1">
        <f t="array" ref="U61">IF(ISBLANK($H61),"",IF(SUMPRODUCT(--EXACT(MID($H61,COLUMN($A$1:$AX$1),1),NameCharacters[Accepted Characters For Names]))=50,"Pass","Fail"))</f>
        <v/>
      </c>
      <c r="V61" s="24" t="str" cm="1">
        <f t="array" ref="V61">IF(ISBLANK($I61),"",IF(SUMPRODUCT(--EXACT(MID($I61,COLUMN($A$1:$AX$1),1),NameCharacters[Accepted Characters For Names]))=50,"Pass","Fail"))</f>
        <v/>
      </c>
      <c r="W61" s="24" t="str" cm="1">
        <f t="array" ref="W61">IF(ISBLANK($J61),"",IF(SUMPRODUCT(--EXACT($J61,ISO3List[ISO3 List]))=1,"Pass","Fail"))</f>
        <v/>
      </c>
      <c r="X61" s="24" t="str">
        <f t="shared" ca="1" si="2"/>
        <v/>
      </c>
      <c r="Y61" s="24" t="str" cm="1">
        <f t="array" ref="Y61">IF(ISBLANK($L61),"",IF(SUMPRODUCT(--EXACT($L61,Sex[Sex]))=1,"Pass","Fail"))</f>
        <v/>
      </c>
      <c r="Z61" s="24" t="str">
        <f t="shared" ca="1" si="3"/>
        <v/>
      </c>
      <c r="AA61" s="35" t="str">
        <f t="shared" ca="1" si="1"/>
        <v/>
      </c>
      <c r="AB61" s="8"/>
      <c r="AC61" s="58"/>
      <c r="AD61" s="8"/>
      <c r="AE61" s="8"/>
      <c r="AF61" s="8"/>
      <c r="GU61" s="8"/>
    </row>
    <row r="62" spans="1:203" s="5" customFormat="1" x14ac:dyDescent="0.2">
      <c r="A62" s="1"/>
      <c r="B62" s="4"/>
      <c r="C62" s="16"/>
      <c r="D62" s="17"/>
      <c r="E62" s="17"/>
      <c r="F62" s="18"/>
      <c r="G62" s="17"/>
      <c r="H62" s="17"/>
      <c r="I62" s="17"/>
      <c r="J62" s="17"/>
      <c r="K62" s="19"/>
      <c r="L62" s="17"/>
      <c r="M62" s="20"/>
      <c r="N62" s="8"/>
      <c r="O62" s="50"/>
      <c r="P62" s="27" t="str" cm="1">
        <f t="array" ref="P62">IF(ISBLANK($C62),"",IF(SUMPRODUCT(--EXACT($C62,CrewOrPassenger[Crew or Passenger]))=1,"Pass","Fail"))</f>
        <v/>
      </c>
      <c r="Q62" s="24" t="str" cm="1">
        <f t="array" ref="Q62">IF(ISBLANK($D62),"",IF(SUMPRODUCT(--EXACT($D62,TravelDocumentType[Travel Document Type]))=1,"Pass","Fail"))</f>
        <v/>
      </c>
      <c r="R62" s="24" t="str" cm="1">
        <f t="array" ref="R62">IF(ISBLANK($E62),"",IF(SUMPRODUCT(--EXACT($E62,ISO3List[ISO3 List]))=1,"Pass","Fail"))</f>
        <v/>
      </c>
      <c r="S62" s="24" t="str" cm="1">
        <f t="array" ref="S62">IF(ISBLANK($F62),"",IF(SUMPRODUCT(--EXACT(MID($F62,COLUMN($A$1:$T$1),1),DocCharacters[Accepted Characters For Documents]))=20,"Pass","Fail"))</f>
        <v/>
      </c>
      <c r="T62" s="24" t="str" cm="1">
        <f t="array" ref="T62">IF(ISBLANK($G62),"",IF(SUMPRODUCT(--EXACT(MID($G62,COLUMN($A$1:$AX$1),1),NameCharacters[Accepted Characters For Names]))=50,"Pass","Fail"))</f>
        <v/>
      </c>
      <c r="U62" s="24" t="str" cm="1">
        <f t="array" ref="U62">IF(ISBLANK($H62),"",IF(SUMPRODUCT(--EXACT(MID($H62,COLUMN($A$1:$AX$1),1),NameCharacters[Accepted Characters For Names]))=50,"Pass","Fail"))</f>
        <v/>
      </c>
      <c r="V62" s="24" t="str" cm="1">
        <f t="array" ref="V62">IF(ISBLANK($I62),"",IF(SUMPRODUCT(--EXACT(MID($I62,COLUMN($A$1:$AX$1),1),NameCharacters[Accepted Characters For Names]))=50,"Pass","Fail"))</f>
        <v/>
      </c>
      <c r="W62" s="24" t="str" cm="1">
        <f t="array" ref="W62">IF(ISBLANK($J62),"",IF(SUMPRODUCT(--EXACT($J62,ISO3List[ISO3 List]))=1,"Pass","Fail"))</f>
        <v/>
      </c>
      <c r="X62" s="24" t="str">
        <f t="shared" ca="1" si="2"/>
        <v/>
      </c>
      <c r="Y62" s="24" t="str" cm="1">
        <f t="array" ref="Y62">IF(ISBLANK($L62),"",IF(SUMPRODUCT(--EXACT($L62,Sex[Sex]))=1,"Pass","Fail"))</f>
        <v/>
      </c>
      <c r="Z62" s="24" t="str">
        <f t="shared" ca="1" si="3"/>
        <v/>
      </c>
      <c r="AA62" s="35" t="str">
        <f t="shared" ca="1" si="1"/>
        <v/>
      </c>
      <c r="AB62" s="8"/>
      <c r="AC62" s="58"/>
      <c r="AD62" s="8"/>
      <c r="AE62" s="8"/>
      <c r="AF62" s="8"/>
      <c r="GU62" s="8"/>
    </row>
    <row r="63" spans="1:203" s="5" customFormat="1" x14ac:dyDescent="0.2">
      <c r="A63" s="1"/>
      <c r="B63" s="4"/>
      <c r="C63" s="16"/>
      <c r="D63" s="17"/>
      <c r="E63" s="17"/>
      <c r="F63" s="18"/>
      <c r="G63" s="17"/>
      <c r="H63" s="17"/>
      <c r="I63" s="17"/>
      <c r="J63" s="17"/>
      <c r="K63" s="19"/>
      <c r="L63" s="17"/>
      <c r="M63" s="20"/>
      <c r="N63" s="8"/>
      <c r="O63" s="50"/>
      <c r="P63" s="27" t="str" cm="1">
        <f t="array" ref="P63">IF(ISBLANK($C63),"",IF(SUMPRODUCT(--EXACT($C63,CrewOrPassenger[Crew or Passenger]))=1,"Pass","Fail"))</f>
        <v/>
      </c>
      <c r="Q63" s="24" t="str" cm="1">
        <f t="array" ref="Q63">IF(ISBLANK($D63),"",IF(SUMPRODUCT(--EXACT($D63,TravelDocumentType[Travel Document Type]))=1,"Pass","Fail"))</f>
        <v/>
      </c>
      <c r="R63" s="24" t="str" cm="1">
        <f t="array" ref="R63">IF(ISBLANK($E63),"",IF(SUMPRODUCT(--EXACT($E63,ISO3List[ISO3 List]))=1,"Pass","Fail"))</f>
        <v/>
      </c>
      <c r="S63" s="24" t="str" cm="1">
        <f t="array" ref="S63">IF(ISBLANK($F63),"",IF(SUMPRODUCT(--EXACT(MID($F63,COLUMN($A$1:$T$1),1),DocCharacters[Accepted Characters For Documents]))=20,"Pass","Fail"))</f>
        <v/>
      </c>
      <c r="T63" s="24" t="str" cm="1">
        <f t="array" ref="T63">IF(ISBLANK($G63),"",IF(SUMPRODUCT(--EXACT(MID($G63,COLUMN($A$1:$AX$1),1),NameCharacters[Accepted Characters For Names]))=50,"Pass","Fail"))</f>
        <v/>
      </c>
      <c r="U63" s="24" t="str" cm="1">
        <f t="array" ref="U63">IF(ISBLANK($H63),"",IF(SUMPRODUCT(--EXACT(MID($H63,COLUMN($A$1:$AX$1),1),NameCharacters[Accepted Characters For Names]))=50,"Pass","Fail"))</f>
        <v/>
      </c>
      <c r="V63" s="24" t="str" cm="1">
        <f t="array" ref="V63">IF(ISBLANK($I63),"",IF(SUMPRODUCT(--EXACT(MID($I63,COLUMN($A$1:$AX$1),1),NameCharacters[Accepted Characters For Names]))=50,"Pass","Fail"))</f>
        <v/>
      </c>
      <c r="W63" s="24" t="str" cm="1">
        <f t="array" ref="W63">IF(ISBLANK($J63),"",IF(SUMPRODUCT(--EXACT($J63,ISO3List[ISO3 List]))=1,"Pass","Fail"))</f>
        <v/>
      </c>
      <c r="X63" s="24" t="str">
        <f t="shared" ca="1" si="2"/>
        <v/>
      </c>
      <c r="Y63" s="24" t="str" cm="1">
        <f t="array" ref="Y63">IF(ISBLANK($L63),"",IF(SUMPRODUCT(--EXACT($L63,Sex[Sex]))=1,"Pass","Fail"))</f>
        <v/>
      </c>
      <c r="Z63" s="24" t="str">
        <f t="shared" ca="1" si="3"/>
        <v/>
      </c>
      <c r="AA63" s="35" t="str">
        <f t="shared" ca="1" si="1"/>
        <v/>
      </c>
      <c r="AB63" s="8"/>
      <c r="AC63" s="58"/>
      <c r="AD63" s="8"/>
      <c r="AE63" s="8"/>
      <c r="AF63" s="8"/>
      <c r="GU63" s="8"/>
    </row>
    <row r="64" spans="1:203" s="5" customFormat="1" x14ac:dyDescent="0.2">
      <c r="A64" s="1"/>
      <c r="B64" s="4"/>
      <c r="C64" s="16"/>
      <c r="D64" s="17"/>
      <c r="E64" s="17"/>
      <c r="F64" s="18"/>
      <c r="G64" s="17"/>
      <c r="H64" s="17"/>
      <c r="I64" s="17"/>
      <c r="J64" s="17"/>
      <c r="K64" s="19"/>
      <c r="L64" s="17"/>
      <c r="M64" s="20"/>
      <c r="N64" s="8"/>
      <c r="O64" s="50"/>
      <c r="P64" s="27" t="str" cm="1">
        <f t="array" ref="P64">IF(ISBLANK($C64),"",IF(SUMPRODUCT(--EXACT($C64,CrewOrPassenger[Crew or Passenger]))=1,"Pass","Fail"))</f>
        <v/>
      </c>
      <c r="Q64" s="24" t="str" cm="1">
        <f t="array" ref="Q64">IF(ISBLANK($D64),"",IF(SUMPRODUCT(--EXACT($D64,TravelDocumentType[Travel Document Type]))=1,"Pass","Fail"))</f>
        <v/>
      </c>
      <c r="R64" s="24" t="str" cm="1">
        <f t="array" ref="R64">IF(ISBLANK($E64),"",IF(SUMPRODUCT(--EXACT($E64,ISO3List[ISO3 List]))=1,"Pass","Fail"))</f>
        <v/>
      </c>
      <c r="S64" s="24" t="str" cm="1">
        <f t="array" ref="S64">IF(ISBLANK($F64),"",IF(SUMPRODUCT(--EXACT(MID($F64,COLUMN($A$1:$T$1),1),DocCharacters[Accepted Characters For Documents]))=20,"Pass","Fail"))</f>
        <v/>
      </c>
      <c r="T64" s="24" t="str" cm="1">
        <f t="array" ref="T64">IF(ISBLANK($G64),"",IF(SUMPRODUCT(--EXACT(MID($G64,COLUMN($A$1:$AX$1),1),NameCharacters[Accepted Characters For Names]))=50,"Pass","Fail"))</f>
        <v/>
      </c>
      <c r="U64" s="24" t="str" cm="1">
        <f t="array" ref="U64">IF(ISBLANK($H64),"",IF(SUMPRODUCT(--EXACT(MID($H64,COLUMN($A$1:$AX$1),1),NameCharacters[Accepted Characters For Names]))=50,"Pass","Fail"))</f>
        <v/>
      </c>
      <c r="V64" s="24" t="str" cm="1">
        <f t="array" ref="V64">IF(ISBLANK($I64),"",IF(SUMPRODUCT(--EXACT(MID($I64,COLUMN($A$1:$AX$1),1),NameCharacters[Accepted Characters For Names]))=50,"Pass","Fail"))</f>
        <v/>
      </c>
      <c r="W64" s="24" t="str" cm="1">
        <f t="array" ref="W64">IF(ISBLANK($J64),"",IF(SUMPRODUCT(--EXACT($J64,ISO3List[ISO3 List]))=1,"Pass","Fail"))</f>
        <v/>
      </c>
      <c r="X64" s="24" t="str">
        <f t="shared" ca="1" si="2"/>
        <v/>
      </c>
      <c r="Y64" s="24" t="str" cm="1">
        <f t="array" ref="Y64">IF(ISBLANK($L64),"",IF(SUMPRODUCT(--EXACT($L64,Sex[Sex]))=1,"Pass","Fail"))</f>
        <v/>
      </c>
      <c r="Z64" s="24" t="str">
        <f t="shared" ca="1" si="3"/>
        <v/>
      </c>
      <c r="AA64" s="35" t="str">
        <f t="shared" ca="1" si="1"/>
        <v/>
      </c>
      <c r="AB64" s="8"/>
      <c r="AC64" s="58"/>
      <c r="AD64" s="8"/>
      <c r="AE64" s="8"/>
      <c r="AF64" s="8"/>
      <c r="GU64" s="8"/>
    </row>
    <row r="65" spans="1:203" s="5" customFormat="1" x14ac:dyDescent="0.2">
      <c r="A65" s="1"/>
      <c r="B65" s="4"/>
      <c r="C65" s="16"/>
      <c r="D65" s="17"/>
      <c r="E65" s="17"/>
      <c r="F65" s="18"/>
      <c r="G65" s="17"/>
      <c r="H65" s="17"/>
      <c r="I65" s="17"/>
      <c r="J65" s="17"/>
      <c r="K65" s="19"/>
      <c r="L65" s="17"/>
      <c r="M65" s="20"/>
      <c r="N65" s="8"/>
      <c r="O65" s="50"/>
      <c r="P65" s="27" t="str" cm="1">
        <f t="array" ref="P65">IF(ISBLANK($C65),"",IF(SUMPRODUCT(--EXACT($C65,CrewOrPassenger[Crew or Passenger]))=1,"Pass","Fail"))</f>
        <v/>
      </c>
      <c r="Q65" s="24" t="str" cm="1">
        <f t="array" ref="Q65">IF(ISBLANK($D65),"",IF(SUMPRODUCT(--EXACT($D65,TravelDocumentType[Travel Document Type]))=1,"Pass","Fail"))</f>
        <v/>
      </c>
      <c r="R65" s="24" t="str" cm="1">
        <f t="array" ref="R65">IF(ISBLANK($E65),"",IF(SUMPRODUCT(--EXACT($E65,ISO3List[ISO3 List]))=1,"Pass","Fail"))</f>
        <v/>
      </c>
      <c r="S65" s="24" t="str" cm="1">
        <f t="array" ref="S65">IF(ISBLANK($F65),"",IF(SUMPRODUCT(--EXACT(MID($F65,COLUMN($A$1:$T$1),1),DocCharacters[Accepted Characters For Documents]))=20,"Pass","Fail"))</f>
        <v/>
      </c>
      <c r="T65" s="24" t="str" cm="1">
        <f t="array" ref="T65">IF(ISBLANK($G65),"",IF(SUMPRODUCT(--EXACT(MID($G65,COLUMN($A$1:$AX$1),1),NameCharacters[Accepted Characters For Names]))=50,"Pass","Fail"))</f>
        <v/>
      </c>
      <c r="U65" s="24" t="str" cm="1">
        <f t="array" ref="U65">IF(ISBLANK($H65),"",IF(SUMPRODUCT(--EXACT(MID($H65,COLUMN($A$1:$AX$1),1),NameCharacters[Accepted Characters For Names]))=50,"Pass","Fail"))</f>
        <v/>
      </c>
      <c r="V65" s="24" t="str" cm="1">
        <f t="array" ref="V65">IF(ISBLANK($I65),"",IF(SUMPRODUCT(--EXACT(MID($I65,COLUMN($A$1:$AX$1),1),NameCharacters[Accepted Characters For Names]))=50,"Pass","Fail"))</f>
        <v/>
      </c>
      <c r="W65" s="24" t="str" cm="1">
        <f t="array" ref="W65">IF(ISBLANK($J65),"",IF(SUMPRODUCT(--EXACT($J65,ISO3List[ISO3 List]))=1,"Pass","Fail"))</f>
        <v/>
      </c>
      <c r="X65" s="24" t="str">
        <f t="shared" ca="1" si="2"/>
        <v/>
      </c>
      <c r="Y65" s="24" t="str" cm="1">
        <f t="array" ref="Y65">IF(ISBLANK($L65),"",IF(SUMPRODUCT(--EXACT($L65,Sex[Sex]))=1,"Pass","Fail"))</f>
        <v/>
      </c>
      <c r="Z65" s="24" t="str">
        <f t="shared" ca="1" si="3"/>
        <v/>
      </c>
      <c r="AA65" s="35" t="str">
        <f t="shared" ca="1" si="1"/>
        <v/>
      </c>
      <c r="AB65" s="8"/>
      <c r="AC65" s="58"/>
      <c r="AD65" s="8"/>
      <c r="AE65" s="8"/>
      <c r="AF65" s="8"/>
      <c r="GU65" s="8"/>
    </row>
    <row r="66" spans="1:203" s="5" customFormat="1" x14ac:dyDescent="0.2">
      <c r="A66" s="1"/>
      <c r="B66" s="4"/>
      <c r="C66" s="16"/>
      <c r="D66" s="17"/>
      <c r="E66" s="17"/>
      <c r="F66" s="18"/>
      <c r="G66" s="17"/>
      <c r="H66" s="17"/>
      <c r="I66" s="17"/>
      <c r="J66" s="17"/>
      <c r="K66" s="19"/>
      <c r="L66" s="17"/>
      <c r="M66" s="20"/>
      <c r="N66" s="8"/>
      <c r="O66" s="50"/>
      <c r="P66" s="27" t="str" cm="1">
        <f t="array" ref="P66">IF(ISBLANK($C66),"",IF(SUMPRODUCT(--EXACT($C66,CrewOrPassenger[Crew or Passenger]))=1,"Pass","Fail"))</f>
        <v/>
      </c>
      <c r="Q66" s="24" t="str" cm="1">
        <f t="array" ref="Q66">IF(ISBLANK($D66),"",IF(SUMPRODUCT(--EXACT($D66,TravelDocumentType[Travel Document Type]))=1,"Pass","Fail"))</f>
        <v/>
      </c>
      <c r="R66" s="24" t="str" cm="1">
        <f t="array" ref="R66">IF(ISBLANK($E66),"",IF(SUMPRODUCT(--EXACT($E66,ISO3List[ISO3 List]))=1,"Pass","Fail"))</f>
        <v/>
      </c>
      <c r="S66" s="24" t="str" cm="1">
        <f t="array" ref="S66">IF(ISBLANK($F66),"",IF(SUMPRODUCT(--EXACT(MID($F66,COLUMN($A$1:$T$1),1),DocCharacters[Accepted Characters For Documents]))=20,"Pass","Fail"))</f>
        <v/>
      </c>
      <c r="T66" s="24" t="str" cm="1">
        <f t="array" ref="T66">IF(ISBLANK($G66),"",IF(SUMPRODUCT(--EXACT(MID($G66,COLUMN($A$1:$AX$1),1),NameCharacters[Accepted Characters For Names]))=50,"Pass","Fail"))</f>
        <v/>
      </c>
      <c r="U66" s="24" t="str" cm="1">
        <f t="array" ref="U66">IF(ISBLANK($H66),"",IF(SUMPRODUCT(--EXACT(MID($H66,COLUMN($A$1:$AX$1),1),NameCharacters[Accepted Characters For Names]))=50,"Pass","Fail"))</f>
        <v/>
      </c>
      <c r="V66" s="24" t="str" cm="1">
        <f t="array" ref="V66">IF(ISBLANK($I66),"",IF(SUMPRODUCT(--EXACT(MID($I66,COLUMN($A$1:$AX$1),1),NameCharacters[Accepted Characters For Names]))=50,"Pass","Fail"))</f>
        <v/>
      </c>
      <c r="W66" s="24" t="str" cm="1">
        <f t="array" ref="W66">IF(ISBLANK($J66),"",IF(SUMPRODUCT(--EXACT($J66,ISO3List[ISO3 List]))=1,"Pass","Fail"))</f>
        <v/>
      </c>
      <c r="X66" s="24" t="str">
        <f t="shared" ca="1" si="2"/>
        <v/>
      </c>
      <c r="Y66" s="24" t="str" cm="1">
        <f t="array" ref="Y66">IF(ISBLANK($L66),"",IF(SUMPRODUCT(--EXACT($L66,Sex[Sex]))=1,"Pass","Fail"))</f>
        <v/>
      </c>
      <c r="Z66" s="24" t="str">
        <f t="shared" ca="1" si="3"/>
        <v/>
      </c>
      <c r="AA66" s="35" t="str">
        <f t="shared" ca="1" si="1"/>
        <v/>
      </c>
      <c r="AB66" s="8"/>
      <c r="AC66" s="58"/>
      <c r="AD66" s="8"/>
      <c r="AE66" s="8"/>
      <c r="AF66" s="8"/>
      <c r="GU66" s="8"/>
    </row>
    <row r="67" spans="1:203" s="5" customFormat="1" x14ac:dyDescent="0.2">
      <c r="A67" s="1"/>
      <c r="B67" s="4"/>
      <c r="C67" s="16"/>
      <c r="D67" s="17"/>
      <c r="E67" s="17"/>
      <c r="F67" s="18"/>
      <c r="G67" s="17"/>
      <c r="H67" s="17"/>
      <c r="I67" s="17"/>
      <c r="J67" s="17"/>
      <c r="K67" s="19"/>
      <c r="L67" s="17"/>
      <c r="M67" s="20"/>
      <c r="N67" s="8"/>
      <c r="O67" s="50"/>
      <c r="P67" s="27" t="str" cm="1">
        <f t="array" ref="P67">IF(ISBLANK($C67),"",IF(SUMPRODUCT(--EXACT($C67,CrewOrPassenger[Crew or Passenger]))=1,"Pass","Fail"))</f>
        <v/>
      </c>
      <c r="Q67" s="24" t="str" cm="1">
        <f t="array" ref="Q67">IF(ISBLANK($D67),"",IF(SUMPRODUCT(--EXACT($D67,TravelDocumentType[Travel Document Type]))=1,"Pass","Fail"))</f>
        <v/>
      </c>
      <c r="R67" s="24" t="str" cm="1">
        <f t="array" ref="R67">IF(ISBLANK($E67),"",IF(SUMPRODUCT(--EXACT($E67,ISO3List[ISO3 List]))=1,"Pass","Fail"))</f>
        <v/>
      </c>
      <c r="S67" s="24" t="str" cm="1">
        <f t="array" ref="S67">IF(ISBLANK($F67),"",IF(SUMPRODUCT(--EXACT(MID($F67,COLUMN($A$1:$T$1),1),DocCharacters[Accepted Characters For Documents]))=20,"Pass","Fail"))</f>
        <v/>
      </c>
      <c r="T67" s="24" t="str" cm="1">
        <f t="array" ref="T67">IF(ISBLANK($G67),"",IF(SUMPRODUCT(--EXACT(MID($G67,COLUMN($A$1:$AX$1),1),NameCharacters[Accepted Characters For Names]))=50,"Pass","Fail"))</f>
        <v/>
      </c>
      <c r="U67" s="24" t="str" cm="1">
        <f t="array" ref="U67">IF(ISBLANK($H67),"",IF(SUMPRODUCT(--EXACT(MID($H67,COLUMN($A$1:$AX$1),1),NameCharacters[Accepted Characters For Names]))=50,"Pass","Fail"))</f>
        <v/>
      </c>
      <c r="V67" s="24" t="str" cm="1">
        <f t="array" ref="V67">IF(ISBLANK($I67),"",IF(SUMPRODUCT(--EXACT(MID($I67,COLUMN($A$1:$AX$1),1),NameCharacters[Accepted Characters For Names]))=50,"Pass","Fail"))</f>
        <v/>
      </c>
      <c r="W67" s="24" t="str" cm="1">
        <f t="array" ref="W67">IF(ISBLANK($J67),"",IF(SUMPRODUCT(--EXACT($J67,ISO3List[ISO3 List]))=1,"Pass","Fail"))</f>
        <v/>
      </c>
      <c r="X67" s="24" t="str">
        <f t="shared" ca="1" si="2"/>
        <v/>
      </c>
      <c r="Y67" s="24" t="str" cm="1">
        <f t="array" ref="Y67">IF(ISBLANK($L67),"",IF(SUMPRODUCT(--EXACT($L67,Sex[Sex]))=1,"Pass","Fail"))</f>
        <v/>
      </c>
      <c r="Z67" s="24" t="str">
        <f t="shared" ca="1" si="3"/>
        <v/>
      </c>
      <c r="AA67" s="35" t="str">
        <f t="shared" ca="1" si="1"/>
        <v/>
      </c>
      <c r="AB67" s="8"/>
      <c r="AC67" s="58"/>
      <c r="AD67" s="8"/>
      <c r="AE67" s="8"/>
      <c r="AF67" s="8"/>
      <c r="GU67" s="8"/>
    </row>
    <row r="68" spans="1:203" s="5" customFormat="1" x14ac:dyDescent="0.2">
      <c r="A68" s="1"/>
      <c r="B68" s="4"/>
      <c r="C68" s="16"/>
      <c r="D68" s="17"/>
      <c r="E68" s="17"/>
      <c r="F68" s="18"/>
      <c r="G68" s="17"/>
      <c r="H68" s="17"/>
      <c r="I68" s="17"/>
      <c r="J68" s="17"/>
      <c r="K68" s="19"/>
      <c r="L68" s="17"/>
      <c r="M68" s="20"/>
      <c r="N68" s="8"/>
      <c r="O68" s="50"/>
      <c r="P68" s="27" t="str" cm="1">
        <f t="array" ref="P68">IF(ISBLANK($C68),"",IF(SUMPRODUCT(--EXACT($C68,CrewOrPassenger[Crew or Passenger]))=1,"Pass","Fail"))</f>
        <v/>
      </c>
      <c r="Q68" s="24" t="str" cm="1">
        <f t="array" ref="Q68">IF(ISBLANK($D68),"",IF(SUMPRODUCT(--EXACT($D68,TravelDocumentType[Travel Document Type]))=1,"Pass","Fail"))</f>
        <v/>
      </c>
      <c r="R68" s="24" t="str" cm="1">
        <f t="array" ref="R68">IF(ISBLANK($E68),"",IF(SUMPRODUCT(--EXACT($E68,ISO3List[ISO3 List]))=1,"Pass","Fail"))</f>
        <v/>
      </c>
      <c r="S68" s="24" t="str" cm="1">
        <f t="array" ref="S68">IF(ISBLANK($F68),"",IF(SUMPRODUCT(--EXACT(MID($F68,COLUMN($A$1:$T$1),1),DocCharacters[Accepted Characters For Documents]))=20,"Pass","Fail"))</f>
        <v/>
      </c>
      <c r="T68" s="24" t="str" cm="1">
        <f t="array" ref="T68">IF(ISBLANK($G68),"",IF(SUMPRODUCT(--EXACT(MID($G68,COLUMN($A$1:$AX$1),1),NameCharacters[Accepted Characters For Names]))=50,"Pass","Fail"))</f>
        <v/>
      </c>
      <c r="U68" s="24" t="str" cm="1">
        <f t="array" ref="U68">IF(ISBLANK($H68),"",IF(SUMPRODUCT(--EXACT(MID($H68,COLUMN($A$1:$AX$1),1),NameCharacters[Accepted Characters For Names]))=50,"Pass","Fail"))</f>
        <v/>
      </c>
      <c r="V68" s="24" t="str" cm="1">
        <f t="array" ref="V68">IF(ISBLANK($I68),"",IF(SUMPRODUCT(--EXACT(MID($I68,COLUMN($A$1:$AX$1),1),NameCharacters[Accepted Characters For Names]))=50,"Pass","Fail"))</f>
        <v/>
      </c>
      <c r="W68" s="24" t="str" cm="1">
        <f t="array" ref="W68">IF(ISBLANK($J68),"",IF(SUMPRODUCT(--EXACT($J68,ISO3List[ISO3 List]))=1,"Pass","Fail"))</f>
        <v/>
      </c>
      <c r="X68" s="24" t="str">
        <f t="shared" ca="1" si="2"/>
        <v/>
      </c>
      <c r="Y68" s="24" t="str" cm="1">
        <f t="array" ref="Y68">IF(ISBLANK($L68),"",IF(SUMPRODUCT(--EXACT($L68,Sex[Sex]))=1,"Pass","Fail"))</f>
        <v/>
      </c>
      <c r="Z68" s="24" t="str">
        <f t="shared" ca="1" si="3"/>
        <v/>
      </c>
      <c r="AA68" s="35" t="str">
        <f t="shared" ca="1" si="1"/>
        <v/>
      </c>
      <c r="AB68" s="8"/>
      <c r="AC68" s="58"/>
      <c r="AD68" s="8"/>
      <c r="AE68" s="8"/>
      <c r="AF68" s="8"/>
      <c r="GU68" s="8"/>
    </row>
    <row r="69" spans="1:203" s="5" customFormat="1" x14ac:dyDescent="0.2">
      <c r="A69" s="1"/>
      <c r="B69" s="4"/>
      <c r="C69" s="16"/>
      <c r="D69" s="17"/>
      <c r="E69" s="17"/>
      <c r="F69" s="18"/>
      <c r="G69" s="17"/>
      <c r="H69" s="17"/>
      <c r="I69" s="17"/>
      <c r="J69" s="17"/>
      <c r="K69" s="19"/>
      <c r="L69" s="17"/>
      <c r="M69" s="20"/>
      <c r="N69" s="8"/>
      <c r="O69" s="50"/>
      <c r="P69" s="27" t="str" cm="1">
        <f t="array" ref="P69">IF(ISBLANK($C69),"",IF(SUMPRODUCT(--EXACT($C69,CrewOrPassenger[Crew or Passenger]))=1,"Pass","Fail"))</f>
        <v/>
      </c>
      <c r="Q69" s="24" t="str" cm="1">
        <f t="array" ref="Q69">IF(ISBLANK($D69),"",IF(SUMPRODUCT(--EXACT($D69,TravelDocumentType[Travel Document Type]))=1,"Pass","Fail"))</f>
        <v/>
      </c>
      <c r="R69" s="24" t="str" cm="1">
        <f t="array" ref="R69">IF(ISBLANK($E69),"",IF(SUMPRODUCT(--EXACT($E69,ISO3List[ISO3 List]))=1,"Pass","Fail"))</f>
        <v/>
      </c>
      <c r="S69" s="24" t="str" cm="1">
        <f t="array" ref="S69">IF(ISBLANK($F69),"",IF(SUMPRODUCT(--EXACT(MID($F69,COLUMN($A$1:$T$1),1),DocCharacters[Accepted Characters For Documents]))=20,"Pass","Fail"))</f>
        <v/>
      </c>
      <c r="T69" s="24" t="str" cm="1">
        <f t="array" ref="T69">IF(ISBLANK($G69),"",IF(SUMPRODUCT(--EXACT(MID($G69,COLUMN($A$1:$AX$1),1),NameCharacters[Accepted Characters For Names]))=50,"Pass","Fail"))</f>
        <v/>
      </c>
      <c r="U69" s="24" t="str" cm="1">
        <f t="array" ref="U69">IF(ISBLANK($H69),"",IF(SUMPRODUCT(--EXACT(MID($H69,COLUMN($A$1:$AX$1),1),NameCharacters[Accepted Characters For Names]))=50,"Pass","Fail"))</f>
        <v/>
      </c>
      <c r="V69" s="24" t="str" cm="1">
        <f t="array" ref="V69">IF(ISBLANK($I69),"",IF(SUMPRODUCT(--EXACT(MID($I69,COLUMN($A$1:$AX$1),1),NameCharacters[Accepted Characters For Names]))=50,"Pass","Fail"))</f>
        <v/>
      </c>
      <c r="W69" s="24" t="str" cm="1">
        <f t="array" ref="W69">IF(ISBLANK($J69),"",IF(SUMPRODUCT(--EXACT($J69,ISO3List[ISO3 List]))=1,"Pass","Fail"))</f>
        <v/>
      </c>
      <c r="X69" s="24" t="str">
        <f t="shared" ca="1" si="2"/>
        <v/>
      </c>
      <c r="Y69" s="24" t="str" cm="1">
        <f t="array" ref="Y69">IF(ISBLANK($L69),"",IF(SUMPRODUCT(--EXACT($L69,Sex[Sex]))=1,"Pass","Fail"))</f>
        <v/>
      </c>
      <c r="Z69" s="24" t="str">
        <f t="shared" ca="1" si="3"/>
        <v/>
      </c>
      <c r="AA69" s="35" t="str">
        <f t="shared" ca="1" si="1"/>
        <v/>
      </c>
      <c r="AB69" s="8"/>
      <c r="AC69" s="58"/>
      <c r="AD69" s="8"/>
      <c r="AE69" s="8"/>
      <c r="AF69" s="8"/>
      <c r="GU69" s="8"/>
    </row>
    <row r="70" spans="1:203" s="5" customFormat="1" x14ac:dyDescent="0.2">
      <c r="A70" s="1"/>
      <c r="B70" s="4"/>
      <c r="C70" s="16"/>
      <c r="D70" s="17"/>
      <c r="E70" s="17"/>
      <c r="F70" s="18"/>
      <c r="G70" s="17"/>
      <c r="H70" s="17"/>
      <c r="I70" s="17"/>
      <c r="J70" s="17"/>
      <c r="K70" s="19"/>
      <c r="L70" s="17"/>
      <c r="M70" s="20"/>
      <c r="N70" s="8"/>
      <c r="O70" s="50"/>
      <c r="P70" s="27" t="str" cm="1">
        <f t="array" ref="P70">IF(ISBLANK($C70),"",IF(SUMPRODUCT(--EXACT($C70,CrewOrPassenger[Crew or Passenger]))=1,"Pass","Fail"))</f>
        <v/>
      </c>
      <c r="Q70" s="24" t="str" cm="1">
        <f t="array" ref="Q70">IF(ISBLANK($D70),"",IF(SUMPRODUCT(--EXACT($D70,TravelDocumentType[Travel Document Type]))=1,"Pass","Fail"))</f>
        <v/>
      </c>
      <c r="R70" s="24" t="str" cm="1">
        <f t="array" ref="R70">IF(ISBLANK($E70),"",IF(SUMPRODUCT(--EXACT($E70,ISO3List[ISO3 List]))=1,"Pass","Fail"))</f>
        <v/>
      </c>
      <c r="S70" s="24" t="str" cm="1">
        <f t="array" ref="S70">IF(ISBLANK($F70),"",IF(SUMPRODUCT(--EXACT(MID($F70,COLUMN($A$1:$T$1),1),DocCharacters[Accepted Characters For Documents]))=20,"Pass","Fail"))</f>
        <v/>
      </c>
      <c r="T70" s="24" t="str" cm="1">
        <f t="array" ref="T70">IF(ISBLANK($G70),"",IF(SUMPRODUCT(--EXACT(MID($G70,COLUMN($A$1:$AX$1),1),NameCharacters[Accepted Characters For Names]))=50,"Pass","Fail"))</f>
        <v/>
      </c>
      <c r="U70" s="24" t="str" cm="1">
        <f t="array" ref="U70">IF(ISBLANK($H70),"",IF(SUMPRODUCT(--EXACT(MID($H70,COLUMN($A$1:$AX$1),1),NameCharacters[Accepted Characters For Names]))=50,"Pass","Fail"))</f>
        <v/>
      </c>
      <c r="V70" s="24" t="str" cm="1">
        <f t="array" ref="V70">IF(ISBLANK($I70),"",IF(SUMPRODUCT(--EXACT(MID($I70,COLUMN($A$1:$AX$1),1),NameCharacters[Accepted Characters For Names]))=50,"Pass","Fail"))</f>
        <v/>
      </c>
      <c r="W70" s="24" t="str" cm="1">
        <f t="array" ref="W70">IF(ISBLANK($J70),"",IF(SUMPRODUCT(--EXACT($J70,ISO3List[ISO3 List]))=1,"Pass","Fail"))</f>
        <v/>
      </c>
      <c r="X70" s="24" t="str">
        <f t="shared" ca="1" si="2"/>
        <v/>
      </c>
      <c r="Y70" s="24" t="str" cm="1">
        <f t="array" ref="Y70">IF(ISBLANK($L70),"",IF(SUMPRODUCT(--EXACT($L70,Sex[Sex]))=1,"Pass","Fail"))</f>
        <v/>
      </c>
      <c r="Z70" s="24" t="str">
        <f t="shared" ca="1" si="3"/>
        <v/>
      </c>
      <c r="AA70" s="35" t="str">
        <f t="shared" ca="1" si="1"/>
        <v/>
      </c>
      <c r="AB70" s="8"/>
      <c r="AC70" s="58"/>
      <c r="AD70" s="8"/>
      <c r="AE70" s="8"/>
      <c r="AF70" s="8"/>
      <c r="GU70" s="8"/>
    </row>
    <row r="71" spans="1:203" s="5" customFormat="1" x14ac:dyDescent="0.2">
      <c r="A71" s="1"/>
      <c r="B71" s="4"/>
      <c r="C71" s="16"/>
      <c r="D71" s="17"/>
      <c r="E71" s="17"/>
      <c r="F71" s="18"/>
      <c r="G71" s="17"/>
      <c r="H71" s="17"/>
      <c r="I71" s="17"/>
      <c r="J71" s="17"/>
      <c r="K71" s="19"/>
      <c r="L71" s="17"/>
      <c r="M71" s="20"/>
      <c r="N71" s="8"/>
      <c r="O71" s="50"/>
      <c r="P71" s="27" t="str" cm="1">
        <f t="array" ref="P71">IF(ISBLANK($C71),"",IF(SUMPRODUCT(--EXACT($C71,CrewOrPassenger[Crew or Passenger]))=1,"Pass","Fail"))</f>
        <v/>
      </c>
      <c r="Q71" s="24" t="str" cm="1">
        <f t="array" ref="Q71">IF(ISBLANK($D71),"",IF(SUMPRODUCT(--EXACT($D71,TravelDocumentType[Travel Document Type]))=1,"Pass","Fail"))</f>
        <v/>
      </c>
      <c r="R71" s="24" t="str" cm="1">
        <f t="array" ref="R71">IF(ISBLANK($E71),"",IF(SUMPRODUCT(--EXACT($E71,ISO3List[ISO3 List]))=1,"Pass","Fail"))</f>
        <v/>
      </c>
      <c r="S71" s="24" t="str" cm="1">
        <f t="array" ref="S71">IF(ISBLANK($F71),"",IF(SUMPRODUCT(--EXACT(MID($F71,COLUMN($A$1:$T$1),1),DocCharacters[Accepted Characters For Documents]))=20,"Pass","Fail"))</f>
        <v/>
      </c>
      <c r="T71" s="24" t="str" cm="1">
        <f t="array" ref="T71">IF(ISBLANK($G71),"",IF(SUMPRODUCT(--EXACT(MID($G71,COLUMN($A$1:$AX$1),1),NameCharacters[Accepted Characters For Names]))=50,"Pass","Fail"))</f>
        <v/>
      </c>
      <c r="U71" s="24" t="str" cm="1">
        <f t="array" ref="U71">IF(ISBLANK($H71),"",IF(SUMPRODUCT(--EXACT(MID($H71,COLUMN($A$1:$AX$1),1),NameCharacters[Accepted Characters For Names]))=50,"Pass","Fail"))</f>
        <v/>
      </c>
      <c r="V71" s="24" t="str" cm="1">
        <f t="array" ref="V71">IF(ISBLANK($I71),"",IF(SUMPRODUCT(--EXACT(MID($I71,COLUMN($A$1:$AX$1),1),NameCharacters[Accepted Characters For Names]))=50,"Pass","Fail"))</f>
        <v/>
      </c>
      <c r="W71" s="24" t="str" cm="1">
        <f t="array" ref="W71">IF(ISBLANK($J71),"",IF(SUMPRODUCT(--EXACT($J71,ISO3List[ISO3 List]))=1,"Pass","Fail"))</f>
        <v/>
      </c>
      <c r="X71" s="24" t="str">
        <f t="shared" ca="1" si="2"/>
        <v/>
      </c>
      <c r="Y71" s="24" t="str" cm="1">
        <f t="array" ref="Y71">IF(ISBLANK($L71),"",IF(SUMPRODUCT(--EXACT($L71,Sex[Sex]))=1,"Pass","Fail"))</f>
        <v/>
      </c>
      <c r="Z71" s="24" t="str">
        <f t="shared" ca="1" si="3"/>
        <v/>
      </c>
      <c r="AA71" s="35" t="str">
        <f t="shared" ca="1" si="1"/>
        <v/>
      </c>
      <c r="AB71" s="8"/>
      <c r="AC71" s="58"/>
      <c r="AD71" s="8"/>
      <c r="AE71" s="8"/>
      <c r="AF71" s="8"/>
      <c r="GU71" s="8"/>
    </row>
    <row r="72" spans="1:203" s="5" customFormat="1" x14ac:dyDescent="0.2">
      <c r="A72" s="1"/>
      <c r="B72" s="4"/>
      <c r="C72" s="16"/>
      <c r="D72" s="17"/>
      <c r="E72" s="17"/>
      <c r="F72" s="18"/>
      <c r="G72" s="17"/>
      <c r="H72" s="17"/>
      <c r="I72" s="17"/>
      <c r="J72" s="17"/>
      <c r="K72" s="19"/>
      <c r="L72" s="17"/>
      <c r="M72" s="20"/>
      <c r="N72" s="8"/>
      <c r="O72" s="50"/>
      <c r="P72" s="27" t="str" cm="1">
        <f t="array" ref="P72">IF(ISBLANK($C72),"",IF(SUMPRODUCT(--EXACT($C72,CrewOrPassenger[Crew or Passenger]))=1,"Pass","Fail"))</f>
        <v/>
      </c>
      <c r="Q72" s="24" t="str" cm="1">
        <f t="array" ref="Q72">IF(ISBLANK($D72),"",IF(SUMPRODUCT(--EXACT($D72,TravelDocumentType[Travel Document Type]))=1,"Pass","Fail"))</f>
        <v/>
      </c>
      <c r="R72" s="24" t="str" cm="1">
        <f t="array" ref="R72">IF(ISBLANK($E72),"",IF(SUMPRODUCT(--EXACT($E72,ISO3List[ISO3 List]))=1,"Pass","Fail"))</f>
        <v/>
      </c>
      <c r="S72" s="24" t="str" cm="1">
        <f t="array" ref="S72">IF(ISBLANK($F72),"",IF(SUMPRODUCT(--EXACT(MID($F72,COLUMN($A$1:$T$1),1),DocCharacters[Accepted Characters For Documents]))=20,"Pass","Fail"))</f>
        <v/>
      </c>
      <c r="T72" s="24" t="str" cm="1">
        <f t="array" ref="T72">IF(ISBLANK($G72),"",IF(SUMPRODUCT(--EXACT(MID($G72,COLUMN($A$1:$AX$1),1),NameCharacters[Accepted Characters For Names]))=50,"Pass","Fail"))</f>
        <v/>
      </c>
      <c r="U72" s="24" t="str" cm="1">
        <f t="array" ref="U72">IF(ISBLANK($H72),"",IF(SUMPRODUCT(--EXACT(MID($H72,COLUMN($A$1:$AX$1),1),NameCharacters[Accepted Characters For Names]))=50,"Pass","Fail"))</f>
        <v/>
      </c>
      <c r="V72" s="24" t="str" cm="1">
        <f t="array" ref="V72">IF(ISBLANK($I72),"",IF(SUMPRODUCT(--EXACT(MID($I72,COLUMN($A$1:$AX$1),1),NameCharacters[Accepted Characters For Names]))=50,"Pass","Fail"))</f>
        <v/>
      </c>
      <c r="W72" s="24" t="str" cm="1">
        <f t="array" ref="W72">IF(ISBLANK($J72),"",IF(SUMPRODUCT(--EXACT($J72,ISO3List[ISO3 List]))=1,"Pass","Fail"))</f>
        <v/>
      </c>
      <c r="X72" s="24" t="str">
        <f t="shared" ca="1" si="2"/>
        <v/>
      </c>
      <c r="Y72" s="24" t="str" cm="1">
        <f t="array" ref="Y72">IF(ISBLANK($L72),"",IF(SUMPRODUCT(--EXACT($L72,Sex[Sex]))=1,"Pass","Fail"))</f>
        <v/>
      </c>
      <c r="Z72" s="24" t="str">
        <f t="shared" ca="1" si="3"/>
        <v/>
      </c>
      <c r="AA72" s="35" t="str">
        <f t="shared" ca="1" si="1"/>
        <v/>
      </c>
      <c r="AB72" s="8"/>
      <c r="AC72" s="58"/>
      <c r="AD72" s="8"/>
      <c r="AE72" s="8"/>
      <c r="AF72" s="8"/>
      <c r="GU72" s="8"/>
    </row>
    <row r="73" spans="1:203" s="5" customFormat="1" x14ac:dyDescent="0.2">
      <c r="A73" s="1"/>
      <c r="B73" s="4"/>
      <c r="C73" s="16"/>
      <c r="D73" s="17"/>
      <c r="E73" s="17"/>
      <c r="F73" s="18"/>
      <c r="G73" s="17"/>
      <c r="H73" s="17"/>
      <c r="I73" s="17"/>
      <c r="J73" s="17"/>
      <c r="K73" s="19"/>
      <c r="L73" s="17"/>
      <c r="M73" s="20"/>
      <c r="N73" s="8"/>
      <c r="O73" s="50"/>
      <c r="P73" s="27" t="str" cm="1">
        <f t="array" ref="P73">IF(ISBLANK($C73),"",IF(SUMPRODUCT(--EXACT($C73,CrewOrPassenger[Crew or Passenger]))=1,"Pass","Fail"))</f>
        <v/>
      </c>
      <c r="Q73" s="24" t="str" cm="1">
        <f t="array" ref="Q73">IF(ISBLANK($D73),"",IF(SUMPRODUCT(--EXACT($D73,TravelDocumentType[Travel Document Type]))=1,"Pass","Fail"))</f>
        <v/>
      </c>
      <c r="R73" s="24" t="str" cm="1">
        <f t="array" ref="R73">IF(ISBLANK($E73),"",IF(SUMPRODUCT(--EXACT($E73,ISO3List[ISO3 List]))=1,"Pass","Fail"))</f>
        <v/>
      </c>
      <c r="S73" s="24" t="str" cm="1">
        <f t="array" ref="S73">IF(ISBLANK($F73),"",IF(SUMPRODUCT(--EXACT(MID($F73,COLUMN($A$1:$T$1),1),DocCharacters[Accepted Characters For Documents]))=20,"Pass","Fail"))</f>
        <v/>
      </c>
      <c r="T73" s="24" t="str" cm="1">
        <f t="array" ref="T73">IF(ISBLANK($G73),"",IF(SUMPRODUCT(--EXACT(MID($G73,COLUMN($A$1:$AX$1),1),NameCharacters[Accepted Characters For Names]))=50,"Pass","Fail"))</f>
        <v/>
      </c>
      <c r="U73" s="24" t="str" cm="1">
        <f t="array" ref="U73">IF(ISBLANK($H73),"",IF(SUMPRODUCT(--EXACT(MID($H73,COLUMN($A$1:$AX$1),1),NameCharacters[Accepted Characters For Names]))=50,"Pass","Fail"))</f>
        <v/>
      </c>
      <c r="V73" s="24" t="str" cm="1">
        <f t="array" ref="V73">IF(ISBLANK($I73),"",IF(SUMPRODUCT(--EXACT(MID($I73,COLUMN($A$1:$AX$1),1),NameCharacters[Accepted Characters For Names]))=50,"Pass","Fail"))</f>
        <v/>
      </c>
      <c r="W73" s="24" t="str" cm="1">
        <f t="array" ref="W73">IF(ISBLANK($J73),"",IF(SUMPRODUCT(--EXACT($J73,ISO3List[ISO3 List]))=1,"Pass","Fail"))</f>
        <v/>
      </c>
      <c r="X73" s="24" t="str">
        <f t="shared" ca="1" si="2"/>
        <v/>
      </c>
      <c r="Y73" s="24" t="str" cm="1">
        <f t="array" ref="Y73">IF(ISBLANK($L73),"",IF(SUMPRODUCT(--EXACT($L73,Sex[Sex]))=1,"Pass","Fail"))</f>
        <v/>
      </c>
      <c r="Z73" s="24" t="str">
        <f t="shared" ca="1" si="3"/>
        <v/>
      </c>
      <c r="AA73" s="35" t="str">
        <f t="shared" ca="1" si="1"/>
        <v/>
      </c>
      <c r="AB73" s="8"/>
      <c r="AC73" s="58"/>
      <c r="AD73" s="8"/>
      <c r="AE73" s="8"/>
      <c r="AF73" s="8"/>
      <c r="GU73" s="8"/>
    </row>
    <row r="74" spans="1:203" s="5" customFormat="1" x14ac:dyDescent="0.2">
      <c r="A74" s="1"/>
      <c r="B74" s="4"/>
      <c r="C74" s="16"/>
      <c r="D74" s="17"/>
      <c r="E74" s="17"/>
      <c r="F74" s="18"/>
      <c r="G74" s="17"/>
      <c r="H74" s="17"/>
      <c r="I74" s="17"/>
      <c r="J74" s="17"/>
      <c r="K74" s="19"/>
      <c r="L74" s="17"/>
      <c r="M74" s="20"/>
      <c r="N74" s="8"/>
      <c r="O74" s="50"/>
      <c r="P74" s="27" t="str" cm="1">
        <f t="array" ref="P74">IF(ISBLANK($C74),"",IF(SUMPRODUCT(--EXACT($C74,CrewOrPassenger[Crew or Passenger]))=1,"Pass","Fail"))</f>
        <v/>
      </c>
      <c r="Q74" s="24" t="str" cm="1">
        <f t="array" ref="Q74">IF(ISBLANK($D74),"",IF(SUMPRODUCT(--EXACT($D74,TravelDocumentType[Travel Document Type]))=1,"Pass","Fail"))</f>
        <v/>
      </c>
      <c r="R74" s="24" t="str" cm="1">
        <f t="array" ref="R74">IF(ISBLANK($E74),"",IF(SUMPRODUCT(--EXACT($E74,ISO3List[ISO3 List]))=1,"Pass","Fail"))</f>
        <v/>
      </c>
      <c r="S74" s="24" t="str" cm="1">
        <f t="array" ref="S74">IF(ISBLANK($F74),"",IF(SUMPRODUCT(--EXACT(MID($F74,COLUMN($A$1:$T$1),1),DocCharacters[Accepted Characters For Documents]))=20,"Pass","Fail"))</f>
        <v/>
      </c>
      <c r="T74" s="24" t="str" cm="1">
        <f t="array" ref="T74">IF(ISBLANK($G74),"",IF(SUMPRODUCT(--EXACT(MID($G74,COLUMN($A$1:$AX$1),1),NameCharacters[Accepted Characters For Names]))=50,"Pass","Fail"))</f>
        <v/>
      </c>
      <c r="U74" s="24" t="str" cm="1">
        <f t="array" ref="U74">IF(ISBLANK($H74),"",IF(SUMPRODUCT(--EXACT(MID($H74,COLUMN($A$1:$AX$1),1),NameCharacters[Accepted Characters For Names]))=50,"Pass","Fail"))</f>
        <v/>
      </c>
      <c r="V74" s="24" t="str" cm="1">
        <f t="array" ref="V74">IF(ISBLANK($I74),"",IF(SUMPRODUCT(--EXACT(MID($I74,COLUMN($A$1:$AX$1),1),NameCharacters[Accepted Characters For Names]))=50,"Pass","Fail"))</f>
        <v/>
      </c>
      <c r="W74" s="24" t="str" cm="1">
        <f t="array" ref="W74">IF(ISBLANK($J74),"",IF(SUMPRODUCT(--EXACT($J74,ISO3List[ISO3 List]))=1,"Pass","Fail"))</f>
        <v/>
      </c>
      <c r="X74" s="24" t="str">
        <f t="shared" ca="1" si="2"/>
        <v/>
      </c>
      <c r="Y74" s="24" t="str" cm="1">
        <f t="array" ref="Y74">IF(ISBLANK($L74),"",IF(SUMPRODUCT(--EXACT($L74,Sex[Sex]))=1,"Pass","Fail"))</f>
        <v/>
      </c>
      <c r="Z74" s="24" t="str">
        <f t="shared" ca="1" si="3"/>
        <v/>
      </c>
      <c r="AA74" s="35" t="str">
        <f t="shared" ca="1" si="1"/>
        <v/>
      </c>
      <c r="AB74" s="8"/>
      <c r="AC74" s="58"/>
      <c r="AD74" s="8"/>
      <c r="AE74" s="8"/>
      <c r="AF74" s="8"/>
      <c r="GU74" s="8"/>
    </row>
    <row r="75" spans="1:203" s="5" customFormat="1" x14ac:dyDescent="0.2">
      <c r="A75" s="1"/>
      <c r="B75" s="4"/>
      <c r="C75" s="16"/>
      <c r="D75" s="17"/>
      <c r="E75" s="17"/>
      <c r="F75" s="18"/>
      <c r="G75" s="17"/>
      <c r="H75" s="17"/>
      <c r="I75" s="17"/>
      <c r="J75" s="17"/>
      <c r="K75" s="19"/>
      <c r="L75" s="17"/>
      <c r="M75" s="20"/>
      <c r="N75" s="8"/>
      <c r="O75" s="50"/>
      <c r="P75" s="27" t="str" cm="1">
        <f t="array" ref="P75">IF(ISBLANK($C75),"",IF(SUMPRODUCT(--EXACT($C75,CrewOrPassenger[Crew or Passenger]))=1,"Pass","Fail"))</f>
        <v/>
      </c>
      <c r="Q75" s="24" t="str" cm="1">
        <f t="array" ref="Q75">IF(ISBLANK($D75),"",IF(SUMPRODUCT(--EXACT($D75,TravelDocumentType[Travel Document Type]))=1,"Pass","Fail"))</f>
        <v/>
      </c>
      <c r="R75" s="24" t="str" cm="1">
        <f t="array" ref="R75">IF(ISBLANK($E75),"",IF(SUMPRODUCT(--EXACT($E75,ISO3List[ISO3 List]))=1,"Pass","Fail"))</f>
        <v/>
      </c>
      <c r="S75" s="24" t="str" cm="1">
        <f t="array" ref="S75">IF(ISBLANK($F75),"",IF(SUMPRODUCT(--EXACT(MID($F75,COLUMN($A$1:$T$1),1),DocCharacters[Accepted Characters For Documents]))=20,"Pass","Fail"))</f>
        <v/>
      </c>
      <c r="T75" s="24" t="str" cm="1">
        <f t="array" ref="T75">IF(ISBLANK($G75),"",IF(SUMPRODUCT(--EXACT(MID($G75,COLUMN($A$1:$AX$1),1),NameCharacters[Accepted Characters For Names]))=50,"Pass","Fail"))</f>
        <v/>
      </c>
      <c r="U75" s="24" t="str" cm="1">
        <f t="array" ref="U75">IF(ISBLANK($H75),"",IF(SUMPRODUCT(--EXACT(MID($H75,COLUMN($A$1:$AX$1),1),NameCharacters[Accepted Characters For Names]))=50,"Pass","Fail"))</f>
        <v/>
      </c>
      <c r="V75" s="24" t="str" cm="1">
        <f t="array" ref="V75">IF(ISBLANK($I75),"",IF(SUMPRODUCT(--EXACT(MID($I75,COLUMN($A$1:$AX$1),1),NameCharacters[Accepted Characters For Names]))=50,"Pass","Fail"))</f>
        <v/>
      </c>
      <c r="W75" s="24" t="str" cm="1">
        <f t="array" ref="W75">IF(ISBLANK($J75),"",IF(SUMPRODUCT(--EXACT($J75,ISO3List[ISO3 List]))=1,"Pass","Fail"))</f>
        <v/>
      </c>
      <c r="X75" s="24" t="str">
        <f t="shared" ref="X75:X138" ca="1" si="4">IF(ISBLANK($K75),"",IF(AND(ISNUMBER(DATEVALUE(TEXT($K75,"dd/MM/yyyy"))),$K75&lt;TODAY()),"Pass","Fail"))</f>
        <v/>
      </c>
      <c r="Y75" s="24" t="str" cm="1">
        <f t="array" ref="Y75">IF(ISBLANK($L75),"",IF(SUMPRODUCT(--EXACT($L75,Sex[Sex]))=1,"Pass","Fail"))</f>
        <v/>
      </c>
      <c r="Z75" s="24" t="str">
        <f t="shared" ca="1" si="3"/>
        <v/>
      </c>
      <c r="AA75" s="35" t="str">
        <f t="shared" ref="AA75:AA138" ca="1" si="5">IF(COUNTBLANK($P75:$Z75)=11,"",IF(SUM(COUNTBLANK(P75:U75),COUNTBLANK(W75:Z75))=0,"Pass","Fail"))</f>
        <v/>
      </c>
      <c r="AB75" s="8"/>
      <c r="AC75" s="58"/>
      <c r="AD75" s="8"/>
      <c r="AE75" s="8"/>
      <c r="AF75" s="8"/>
      <c r="GU75" s="8"/>
    </row>
    <row r="76" spans="1:203" s="5" customFormat="1" x14ac:dyDescent="0.2">
      <c r="A76" s="1"/>
      <c r="B76" s="4"/>
      <c r="C76" s="16"/>
      <c r="D76" s="17"/>
      <c r="E76" s="17"/>
      <c r="F76" s="18"/>
      <c r="G76" s="17"/>
      <c r="H76" s="17"/>
      <c r="I76" s="17"/>
      <c r="J76" s="17"/>
      <c r="K76" s="19"/>
      <c r="L76" s="17"/>
      <c r="M76" s="20"/>
      <c r="N76" s="8"/>
      <c r="O76" s="50"/>
      <c r="P76" s="27" t="str" cm="1">
        <f t="array" ref="P76">IF(ISBLANK($C76),"",IF(SUMPRODUCT(--EXACT($C76,CrewOrPassenger[Crew or Passenger]))=1,"Pass","Fail"))</f>
        <v/>
      </c>
      <c r="Q76" s="24" t="str" cm="1">
        <f t="array" ref="Q76">IF(ISBLANK($D76),"",IF(SUMPRODUCT(--EXACT($D76,TravelDocumentType[Travel Document Type]))=1,"Pass","Fail"))</f>
        <v/>
      </c>
      <c r="R76" s="24" t="str" cm="1">
        <f t="array" ref="R76">IF(ISBLANK($E76),"",IF(SUMPRODUCT(--EXACT($E76,ISO3List[ISO3 List]))=1,"Pass","Fail"))</f>
        <v/>
      </c>
      <c r="S76" s="24" t="str" cm="1">
        <f t="array" ref="S76">IF(ISBLANK($F76),"",IF(SUMPRODUCT(--EXACT(MID($F76,COLUMN($A$1:$T$1),1),DocCharacters[Accepted Characters For Documents]))=20,"Pass","Fail"))</f>
        <v/>
      </c>
      <c r="T76" s="24" t="str" cm="1">
        <f t="array" ref="T76">IF(ISBLANK($G76),"",IF(SUMPRODUCT(--EXACT(MID($G76,COLUMN($A$1:$AX$1),1),NameCharacters[Accepted Characters For Names]))=50,"Pass","Fail"))</f>
        <v/>
      </c>
      <c r="U76" s="24" t="str" cm="1">
        <f t="array" ref="U76">IF(ISBLANK($H76),"",IF(SUMPRODUCT(--EXACT(MID($H76,COLUMN($A$1:$AX$1),1),NameCharacters[Accepted Characters For Names]))=50,"Pass","Fail"))</f>
        <v/>
      </c>
      <c r="V76" s="24" t="str" cm="1">
        <f t="array" ref="V76">IF(ISBLANK($I76),"",IF(SUMPRODUCT(--EXACT(MID($I76,COLUMN($A$1:$AX$1),1),NameCharacters[Accepted Characters For Names]))=50,"Pass","Fail"))</f>
        <v/>
      </c>
      <c r="W76" s="24" t="str" cm="1">
        <f t="array" ref="W76">IF(ISBLANK($J76),"",IF(SUMPRODUCT(--EXACT($J76,ISO3List[ISO3 List]))=1,"Pass","Fail"))</f>
        <v/>
      </c>
      <c r="X76" s="24" t="str">
        <f t="shared" ca="1" si="4"/>
        <v/>
      </c>
      <c r="Y76" s="24" t="str" cm="1">
        <f t="array" ref="Y76">IF(ISBLANK($L76),"",IF(SUMPRODUCT(--EXACT($L76,Sex[Sex]))=1,"Pass","Fail"))</f>
        <v/>
      </c>
      <c r="Z76" s="24" t="str">
        <f t="shared" ref="Z76:Z139" ca="1" si="6">IF(ISBLANK($M76),"",IF(AND(ISNUMBER(DATEVALUE(TEXT($M76,"dd/MM/yyyy"))),$M76&gt;=TODAY()),"Pass","Fail"))</f>
        <v/>
      </c>
      <c r="AA76" s="35" t="str">
        <f t="shared" ca="1" si="5"/>
        <v/>
      </c>
      <c r="AB76" s="8"/>
      <c r="AC76" s="58"/>
      <c r="AD76" s="8"/>
      <c r="AE76" s="8"/>
      <c r="AF76" s="8"/>
      <c r="GU76" s="8"/>
    </row>
    <row r="77" spans="1:203" s="5" customFormat="1" x14ac:dyDescent="0.2">
      <c r="A77" s="1"/>
      <c r="B77" s="4"/>
      <c r="C77" s="16"/>
      <c r="D77" s="17"/>
      <c r="E77" s="17"/>
      <c r="F77" s="18"/>
      <c r="G77" s="17"/>
      <c r="H77" s="17"/>
      <c r="I77" s="17"/>
      <c r="J77" s="17"/>
      <c r="K77" s="19"/>
      <c r="L77" s="17"/>
      <c r="M77" s="20"/>
      <c r="N77" s="8"/>
      <c r="O77" s="50"/>
      <c r="P77" s="27" t="str" cm="1">
        <f t="array" ref="P77">IF(ISBLANK($C77),"",IF(SUMPRODUCT(--EXACT($C77,CrewOrPassenger[Crew or Passenger]))=1,"Pass","Fail"))</f>
        <v/>
      </c>
      <c r="Q77" s="24" t="str" cm="1">
        <f t="array" ref="Q77">IF(ISBLANK($D77),"",IF(SUMPRODUCT(--EXACT($D77,TravelDocumentType[Travel Document Type]))=1,"Pass","Fail"))</f>
        <v/>
      </c>
      <c r="R77" s="24" t="str" cm="1">
        <f t="array" ref="R77">IF(ISBLANK($E77),"",IF(SUMPRODUCT(--EXACT($E77,ISO3List[ISO3 List]))=1,"Pass","Fail"))</f>
        <v/>
      </c>
      <c r="S77" s="24" t="str" cm="1">
        <f t="array" ref="S77">IF(ISBLANK($F77),"",IF(SUMPRODUCT(--EXACT(MID($F77,COLUMN($A$1:$T$1),1),DocCharacters[Accepted Characters For Documents]))=20,"Pass","Fail"))</f>
        <v/>
      </c>
      <c r="T77" s="24" t="str" cm="1">
        <f t="array" ref="T77">IF(ISBLANK($G77),"",IF(SUMPRODUCT(--EXACT(MID($G77,COLUMN($A$1:$AX$1),1),NameCharacters[Accepted Characters For Names]))=50,"Pass","Fail"))</f>
        <v/>
      </c>
      <c r="U77" s="24" t="str" cm="1">
        <f t="array" ref="U77">IF(ISBLANK($H77),"",IF(SUMPRODUCT(--EXACT(MID($H77,COLUMN($A$1:$AX$1),1),NameCharacters[Accepted Characters For Names]))=50,"Pass","Fail"))</f>
        <v/>
      </c>
      <c r="V77" s="24" t="str" cm="1">
        <f t="array" ref="V77">IF(ISBLANK($I77),"",IF(SUMPRODUCT(--EXACT(MID($I77,COLUMN($A$1:$AX$1),1),NameCharacters[Accepted Characters For Names]))=50,"Pass","Fail"))</f>
        <v/>
      </c>
      <c r="W77" s="24" t="str" cm="1">
        <f t="array" ref="W77">IF(ISBLANK($J77),"",IF(SUMPRODUCT(--EXACT($J77,ISO3List[ISO3 List]))=1,"Pass","Fail"))</f>
        <v/>
      </c>
      <c r="X77" s="24" t="str">
        <f t="shared" ca="1" si="4"/>
        <v/>
      </c>
      <c r="Y77" s="24" t="str" cm="1">
        <f t="array" ref="Y77">IF(ISBLANK($L77),"",IF(SUMPRODUCT(--EXACT($L77,Sex[Sex]))=1,"Pass","Fail"))</f>
        <v/>
      </c>
      <c r="Z77" s="24" t="str">
        <f t="shared" ca="1" si="6"/>
        <v/>
      </c>
      <c r="AA77" s="35" t="str">
        <f t="shared" ca="1" si="5"/>
        <v/>
      </c>
      <c r="AB77" s="8"/>
      <c r="AC77" s="58"/>
      <c r="AD77" s="8"/>
      <c r="AE77" s="8"/>
      <c r="AF77" s="8"/>
      <c r="GU77" s="8"/>
    </row>
    <row r="78" spans="1:203" s="5" customFormat="1" x14ac:dyDescent="0.2">
      <c r="A78" s="1"/>
      <c r="B78" s="4"/>
      <c r="C78" s="16"/>
      <c r="D78" s="17"/>
      <c r="E78" s="17"/>
      <c r="F78" s="18"/>
      <c r="G78" s="17"/>
      <c r="H78" s="17"/>
      <c r="I78" s="17"/>
      <c r="J78" s="17"/>
      <c r="K78" s="19"/>
      <c r="L78" s="17"/>
      <c r="M78" s="20"/>
      <c r="N78" s="8"/>
      <c r="O78" s="50"/>
      <c r="P78" s="27" t="str" cm="1">
        <f t="array" ref="P78">IF(ISBLANK($C78),"",IF(SUMPRODUCT(--EXACT($C78,CrewOrPassenger[Crew or Passenger]))=1,"Pass","Fail"))</f>
        <v/>
      </c>
      <c r="Q78" s="24" t="str" cm="1">
        <f t="array" ref="Q78">IF(ISBLANK($D78),"",IF(SUMPRODUCT(--EXACT($D78,TravelDocumentType[Travel Document Type]))=1,"Pass","Fail"))</f>
        <v/>
      </c>
      <c r="R78" s="24" t="str" cm="1">
        <f t="array" ref="R78">IF(ISBLANK($E78),"",IF(SUMPRODUCT(--EXACT($E78,ISO3List[ISO3 List]))=1,"Pass","Fail"))</f>
        <v/>
      </c>
      <c r="S78" s="24" t="str" cm="1">
        <f t="array" ref="S78">IF(ISBLANK($F78),"",IF(SUMPRODUCT(--EXACT(MID($F78,COLUMN($A$1:$T$1),1),DocCharacters[Accepted Characters For Documents]))=20,"Pass","Fail"))</f>
        <v/>
      </c>
      <c r="T78" s="24" t="str" cm="1">
        <f t="array" ref="T78">IF(ISBLANK($G78),"",IF(SUMPRODUCT(--EXACT(MID($G78,COLUMN($A$1:$AX$1),1),NameCharacters[Accepted Characters For Names]))=50,"Pass","Fail"))</f>
        <v/>
      </c>
      <c r="U78" s="24" t="str" cm="1">
        <f t="array" ref="U78">IF(ISBLANK($H78),"",IF(SUMPRODUCT(--EXACT(MID($H78,COLUMN($A$1:$AX$1),1),NameCharacters[Accepted Characters For Names]))=50,"Pass","Fail"))</f>
        <v/>
      </c>
      <c r="V78" s="24" t="str" cm="1">
        <f t="array" ref="V78">IF(ISBLANK($I78),"",IF(SUMPRODUCT(--EXACT(MID($I78,COLUMN($A$1:$AX$1),1),NameCharacters[Accepted Characters For Names]))=50,"Pass","Fail"))</f>
        <v/>
      </c>
      <c r="W78" s="24" t="str" cm="1">
        <f t="array" ref="W78">IF(ISBLANK($J78),"",IF(SUMPRODUCT(--EXACT($J78,ISO3List[ISO3 List]))=1,"Pass","Fail"))</f>
        <v/>
      </c>
      <c r="X78" s="24" t="str">
        <f t="shared" ca="1" si="4"/>
        <v/>
      </c>
      <c r="Y78" s="24" t="str" cm="1">
        <f t="array" ref="Y78">IF(ISBLANK($L78),"",IF(SUMPRODUCT(--EXACT($L78,Sex[Sex]))=1,"Pass","Fail"))</f>
        <v/>
      </c>
      <c r="Z78" s="24" t="str">
        <f t="shared" ca="1" si="6"/>
        <v/>
      </c>
      <c r="AA78" s="35" t="str">
        <f t="shared" ca="1" si="5"/>
        <v/>
      </c>
      <c r="AB78" s="8"/>
      <c r="AC78" s="58"/>
      <c r="AD78" s="8"/>
      <c r="AE78" s="8"/>
      <c r="AF78" s="8"/>
      <c r="GU78" s="8"/>
    </row>
    <row r="79" spans="1:203" s="5" customFormat="1" x14ac:dyDescent="0.2">
      <c r="A79" s="1"/>
      <c r="B79" s="4"/>
      <c r="C79" s="16"/>
      <c r="D79" s="17"/>
      <c r="E79" s="17"/>
      <c r="F79" s="18"/>
      <c r="G79" s="17"/>
      <c r="H79" s="17"/>
      <c r="I79" s="17"/>
      <c r="J79" s="17"/>
      <c r="K79" s="19"/>
      <c r="L79" s="17"/>
      <c r="M79" s="20"/>
      <c r="N79" s="8"/>
      <c r="O79" s="50"/>
      <c r="P79" s="27" t="str" cm="1">
        <f t="array" ref="P79">IF(ISBLANK($C79),"",IF(SUMPRODUCT(--EXACT($C79,CrewOrPassenger[Crew or Passenger]))=1,"Pass","Fail"))</f>
        <v/>
      </c>
      <c r="Q79" s="24" t="str" cm="1">
        <f t="array" ref="Q79">IF(ISBLANK($D79),"",IF(SUMPRODUCT(--EXACT($D79,TravelDocumentType[Travel Document Type]))=1,"Pass","Fail"))</f>
        <v/>
      </c>
      <c r="R79" s="24" t="str" cm="1">
        <f t="array" ref="R79">IF(ISBLANK($E79),"",IF(SUMPRODUCT(--EXACT($E79,ISO3List[ISO3 List]))=1,"Pass","Fail"))</f>
        <v/>
      </c>
      <c r="S79" s="24" t="str" cm="1">
        <f t="array" ref="S79">IF(ISBLANK($F79),"",IF(SUMPRODUCT(--EXACT(MID($F79,COLUMN($A$1:$T$1),1),DocCharacters[Accepted Characters For Documents]))=20,"Pass","Fail"))</f>
        <v/>
      </c>
      <c r="T79" s="24" t="str" cm="1">
        <f t="array" ref="T79">IF(ISBLANK($G79),"",IF(SUMPRODUCT(--EXACT(MID($G79,COLUMN($A$1:$AX$1),1),NameCharacters[Accepted Characters For Names]))=50,"Pass","Fail"))</f>
        <v/>
      </c>
      <c r="U79" s="24" t="str" cm="1">
        <f t="array" ref="U79">IF(ISBLANK($H79),"",IF(SUMPRODUCT(--EXACT(MID($H79,COLUMN($A$1:$AX$1),1),NameCharacters[Accepted Characters For Names]))=50,"Pass","Fail"))</f>
        <v/>
      </c>
      <c r="V79" s="24" t="str" cm="1">
        <f t="array" ref="V79">IF(ISBLANK($I79),"",IF(SUMPRODUCT(--EXACT(MID($I79,COLUMN($A$1:$AX$1),1),NameCharacters[Accepted Characters For Names]))=50,"Pass","Fail"))</f>
        <v/>
      </c>
      <c r="W79" s="24" t="str" cm="1">
        <f t="array" ref="W79">IF(ISBLANK($J79),"",IF(SUMPRODUCT(--EXACT($J79,ISO3List[ISO3 List]))=1,"Pass","Fail"))</f>
        <v/>
      </c>
      <c r="X79" s="24" t="str">
        <f t="shared" ca="1" si="4"/>
        <v/>
      </c>
      <c r="Y79" s="24" t="str" cm="1">
        <f t="array" ref="Y79">IF(ISBLANK($L79),"",IF(SUMPRODUCT(--EXACT($L79,Sex[Sex]))=1,"Pass","Fail"))</f>
        <v/>
      </c>
      <c r="Z79" s="24" t="str">
        <f t="shared" ca="1" si="6"/>
        <v/>
      </c>
      <c r="AA79" s="35" t="str">
        <f t="shared" ca="1" si="5"/>
        <v/>
      </c>
      <c r="AB79" s="8"/>
      <c r="AC79" s="58"/>
      <c r="AD79" s="8"/>
      <c r="AE79" s="8"/>
      <c r="AF79" s="8"/>
      <c r="GU79" s="8"/>
    </row>
    <row r="80" spans="1:203" s="5" customFormat="1" x14ac:dyDescent="0.2">
      <c r="A80" s="1"/>
      <c r="B80" s="4"/>
      <c r="C80" s="16"/>
      <c r="D80" s="17"/>
      <c r="E80" s="17"/>
      <c r="F80" s="18"/>
      <c r="G80" s="17"/>
      <c r="H80" s="17"/>
      <c r="I80" s="17"/>
      <c r="J80" s="17"/>
      <c r="K80" s="19"/>
      <c r="L80" s="17"/>
      <c r="M80" s="20"/>
      <c r="N80" s="8"/>
      <c r="O80" s="50"/>
      <c r="P80" s="27" t="str" cm="1">
        <f t="array" ref="P80">IF(ISBLANK($C80),"",IF(SUMPRODUCT(--EXACT($C80,CrewOrPassenger[Crew or Passenger]))=1,"Pass","Fail"))</f>
        <v/>
      </c>
      <c r="Q80" s="24" t="str" cm="1">
        <f t="array" ref="Q80">IF(ISBLANK($D80),"",IF(SUMPRODUCT(--EXACT($D80,TravelDocumentType[Travel Document Type]))=1,"Pass","Fail"))</f>
        <v/>
      </c>
      <c r="R80" s="24" t="str" cm="1">
        <f t="array" ref="R80">IF(ISBLANK($E80),"",IF(SUMPRODUCT(--EXACT($E80,ISO3List[ISO3 List]))=1,"Pass","Fail"))</f>
        <v/>
      </c>
      <c r="S80" s="24" t="str" cm="1">
        <f t="array" ref="S80">IF(ISBLANK($F80),"",IF(SUMPRODUCT(--EXACT(MID($F80,COLUMN($A$1:$T$1),1),DocCharacters[Accepted Characters For Documents]))=20,"Pass","Fail"))</f>
        <v/>
      </c>
      <c r="T80" s="24" t="str" cm="1">
        <f t="array" ref="T80">IF(ISBLANK($G80),"",IF(SUMPRODUCT(--EXACT(MID($G80,COLUMN($A$1:$AX$1),1),NameCharacters[Accepted Characters For Names]))=50,"Pass","Fail"))</f>
        <v/>
      </c>
      <c r="U80" s="24" t="str" cm="1">
        <f t="array" ref="U80">IF(ISBLANK($H80),"",IF(SUMPRODUCT(--EXACT(MID($H80,COLUMN($A$1:$AX$1),1),NameCharacters[Accepted Characters For Names]))=50,"Pass","Fail"))</f>
        <v/>
      </c>
      <c r="V80" s="24" t="str" cm="1">
        <f t="array" ref="V80">IF(ISBLANK($I80),"",IF(SUMPRODUCT(--EXACT(MID($I80,COLUMN($A$1:$AX$1),1),NameCharacters[Accepted Characters For Names]))=50,"Pass","Fail"))</f>
        <v/>
      </c>
      <c r="W80" s="24" t="str" cm="1">
        <f t="array" ref="W80">IF(ISBLANK($J80),"",IF(SUMPRODUCT(--EXACT($J80,ISO3List[ISO3 List]))=1,"Pass","Fail"))</f>
        <v/>
      </c>
      <c r="X80" s="24" t="str">
        <f t="shared" ca="1" si="4"/>
        <v/>
      </c>
      <c r="Y80" s="24" t="str" cm="1">
        <f t="array" ref="Y80">IF(ISBLANK($L80),"",IF(SUMPRODUCT(--EXACT($L80,Sex[Sex]))=1,"Pass","Fail"))</f>
        <v/>
      </c>
      <c r="Z80" s="24" t="str">
        <f t="shared" ca="1" si="6"/>
        <v/>
      </c>
      <c r="AA80" s="35" t="str">
        <f t="shared" ca="1" si="5"/>
        <v/>
      </c>
      <c r="AB80" s="8"/>
      <c r="AC80" s="58"/>
      <c r="AD80" s="8"/>
      <c r="AE80" s="8"/>
      <c r="AF80" s="8"/>
      <c r="GU80" s="8"/>
    </row>
    <row r="81" spans="1:203" s="5" customFormat="1" x14ac:dyDescent="0.2">
      <c r="A81" s="1"/>
      <c r="B81" s="4"/>
      <c r="C81" s="16"/>
      <c r="D81" s="17"/>
      <c r="E81" s="17"/>
      <c r="F81" s="18"/>
      <c r="G81" s="17"/>
      <c r="H81" s="17"/>
      <c r="I81" s="17"/>
      <c r="J81" s="17"/>
      <c r="K81" s="19"/>
      <c r="L81" s="17"/>
      <c r="M81" s="20"/>
      <c r="N81" s="8"/>
      <c r="O81" s="50"/>
      <c r="P81" s="27" t="str" cm="1">
        <f t="array" ref="P81">IF(ISBLANK($C81),"",IF(SUMPRODUCT(--EXACT($C81,CrewOrPassenger[Crew or Passenger]))=1,"Pass","Fail"))</f>
        <v/>
      </c>
      <c r="Q81" s="24" t="str" cm="1">
        <f t="array" ref="Q81">IF(ISBLANK($D81),"",IF(SUMPRODUCT(--EXACT($D81,TravelDocumentType[Travel Document Type]))=1,"Pass","Fail"))</f>
        <v/>
      </c>
      <c r="R81" s="24" t="str" cm="1">
        <f t="array" ref="R81">IF(ISBLANK($E81),"",IF(SUMPRODUCT(--EXACT($E81,ISO3List[ISO3 List]))=1,"Pass","Fail"))</f>
        <v/>
      </c>
      <c r="S81" s="24" t="str" cm="1">
        <f t="array" ref="S81">IF(ISBLANK($F81),"",IF(SUMPRODUCT(--EXACT(MID($F81,COLUMN($A$1:$T$1),1),DocCharacters[Accepted Characters For Documents]))=20,"Pass","Fail"))</f>
        <v/>
      </c>
      <c r="T81" s="24" t="str" cm="1">
        <f t="array" ref="T81">IF(ISBLANK($G81),"",IF(SUMPRODUCT(--EXACT(MID($G81,COLUMN($A$1:$AX$1),1),NameCharacters[Accepted Characters For Names]))=50,"Pass","Fail"))</f>
        <v/>
      </c>
      <c r="U81" s="24" t="str" cm="1">
        <f t="array" ref="U81">IF(ISBLANK($H81),"",IF(SUMPRODUCT(--EXACT(MID($H81,COLUMN($A$1:$AX$1),1),NameCharacters[Accepted Characters For Names]))=50,"Pass","Fail"))</f>
        <v/>
      </c>
      <c r="V81" s="24" t="str" cm="1">
        <f t="array" ref="V81">IF(ISBLANK($I81),"",IF(SUMPRODUCT(--EXACT(MID($I81,COLUMN($A$1:$AX$1),1),NameCharacters[Accepted Characters For Names]))=50,"Pass","Fail"))</f>
        <v/>
      </c>
      <c r="W81" s="24" t="str" cm="1">
        <f t="array" ref="W81">IF(ISBLANK($J81),"",IF(SUMPRODUCT(--EXACT($J81,ISO3List[ISO3 List]))=1,"Pass","Fail"))</f>
        <v/>
      </c>
      <c r="X81" s="24" t="str">
        <f t="shared" ca="1" si="4"/>
        <v/>
      </c>
      <c r="Y81" s="24" t="str" cm="1">
        <f t="array" ref="Y81">IF(ISBLANK($L81),"",IF(SUMPRODUCT(--EXACT($L81,Sex[Sex]))=1,"Pass","Fail"))</f>
        <v/>
      </c>
      <c r="Z81" s="24" t="str">
        <f t="shared" ca="1" si="6"/>
        <v/>
      </c>
      <c r="AA81" s="35" t="str">
        <f t="shared" ca="1" si="5"/>
        <v/>
      </c>
      <c r="AB81" s="8"/>
      <c r="AC81" s="58"/>
      <c r="AD81" s="8"/>
      <c r="AE81" s="8"/>
      <c r="AF81" s="8"/>
      <c r="GU81" s="8"/>
    </row>
    <row r="82" spans="1:203" s="5" customFormat="1" x14ac:dyDescent="0.2">
      <c r="A82" s="1"/>
      <c r="B82" s="4"/>
      <c r="C82" s="16"/>
      <c r="D82" s="17"/>
      <c r="E82" s="17"/>
      <c r="F82" s="18"/>
      <c r="G82" s="17"/>
      <c r="H82" s="17"/>
      <c r="I82" s="17"/>
      <c r="J82" s="17"/>
      <c r="K82" s="19"/>
      <c r="L82" s="17"/>
      <c r="M82" s="20"/>
      <c r="N82" s="8"/>
      <c r="O82" s="50"/>
      <c r="P82" s="27" t="str" cm="1">
        <f t="array" ref="P82">IF(ISBLANK($C82),"",IF(SUMPRODUCT(--EXACT($C82,CrewOrPassenger[Crew or Passenger]))=1,"Pass","Fail"))</f>
        <v/>
      </c>
      <c r="Q82" s="24" t="str" cm="1">
        <f t="array" ref="Q82">IF(ISBLANK($D82),"",IF(SUMPRODUCT(--EXACT($D82,TravelDocumentType[Travel Document Type]))=1,"Pass","Fail"))</f>
        <v/>
      </c>
      <c r="R82" s="24" t="str" cm="1">
        <f t="array" ref="R82">IF(ISBLANK($E82),"",IF(SUMPRODUCT(--EXACT($E82,ISO3List[ISO3 List]))=1,"Pass","Fail"))</f>
        <v/>
      </c>
      <c r="S82" s="24" t="str" cm="1">
        <f t="array" ref="S82">IF(ISBLANK($F82),"",IF(SUMPRODUCT(--EXACT(MID($F82,COLUMN($A$1:$T$1),1),DocCharacters[Accepted Characters For Documents]))=20,"Pass","Fail"))</f>
        <v/>
      </c>
      <c r="T82" s="24" t="str" cm="1">
        <f t="array" ref="T82">IF(ISBLANK($G82),"",IF(SUMPRODUCT(--EXACT(MID($G82,COLUMN($A$1:$AX$1),1),NameCharacters[Accepted Characters For Names]))=50,"Pass","Fail"))</f>
        <v/>
      </c>
      <c r="U82" s="24" t="str" cm="1">
        <f t="array" ref="U82">IF(ISBLANK($H82),"",IF(SUMPRODUCT(--EXACT(MID($H82,COLUMN($A$1:$AX$1),1),NameCharacters[Accepted Characters For Names]))=50,"Pass","Fail"))</f>
        <v/>
      </c>
      <c r="V82" s="24" t="str" cm="1">
        <f t="array" ref="V82">IF(ISBLANK($I82),"",IF(SUMPRODUCT(--EXACT(MID($I82,COLUMN($A$1:$AX$1),1),NameCharacters[Accepted Characters For Names]))=50,"Pass","Fail"))</f>
        <v/>
      </c>
      <c r="W82" s="24" t="str" cm="1">
        <f t="array" ref="W82">IF(ISBLANK($J82),"",IF(SUMPRODUCT(--EXACT($J82,ISO3List[ISO3 List]))=1,"Pass","Fail"))</f>
        <v/>
      </c>
      <c r="X82" s="24" t="str">
        <f t="shared" ca="1" si="4"/>
        <v/>
      </c>
      <c r="Y82" s="24" t="str" cm="1">
        <f t="array" ref="Y82">IF(ISBLANK($L82),"",IF(SUMPRODUCT(--EXACT($L82,Sex[Sex]))=1,"Pass","Fail"))</f>
        <v/>
      </c>
      <c r="Z82" s="24" t="str">
        <f t="shared" ca="1" si="6"/>
        <v/>
      </c>
      <c r="AA82" s="35" t="str">
        <f t="shared" ca="1" si="5"/>
        <v/>
      </c>
      <c r="AB82" s="8"/>
      <c r="AC82" s="58"/>
      <c r="AD82" s="8"/>
      <c r="AE82" s="8"/>
      <c r="AF82" s="8"/>
      <c r="GU82" s="8"/>
    </row>
    <row r="83" spans="1:203" s="5" customFormat="1" x14ac:dyDescent="0.2">
      <c r="A83" s="1"/>
      <c r="B83" s="4"/>
      <c r="C83" s="16"/>
      <c r="D83" s="17"/>
      <c r="E83" s="17"/>
      <c r="F83" s="18"/>
      <c r="G83" s="17"/>
      <c r="H83" s="17"/>
      <c r="I83" s="17"/>
      <c r="J83" s="17"/>
      <c r="K83" s="19"/>
      <c r="L83" s="17"/>
      <c r="M83" s="20"/>
      <c r="N83" s="8"/>
      <c r="O83" s="50"/>
      <c r="P83" s="27" t="str" cm="1">
        <f t="array" ref="P83">IF(ISBLANK($C83),"",IF(SUMPRODUCT(--EXACT($C83,CrewOrPassenger[Crew or Passenger]))=1,"Pass","Fail"))</f>
        <v/>
      </c>
      <c r="Q83" s="24" t="str" cm="1">
        <f t="array" ref="Q83">IF(ISBLANK($D83),"",IF(SUMPRODUCT(--EXACT($D83,TravelDocumentType[Travel Document Type]))=1,"Pass","Fail"))</f>
        <v/>
      </c>
      <c r="R83" s="24" t="str" cm="1">
        <f t="array" ref="R83">IF(ISBLANK($E83),"",IF(SUMPRODUCT(--EXACT($E83,ISO3List[ISO3 List]))=1,"Pass","Fail"))</f>
        <v/>
      </c>
      <c r="S83" s="24" t="str" cm="1">
        <f t="array" ref="S83">IF(ISBLANK($F83),"",IF(SUMPRODUCT(--EXACT(MID($F83,COLUMN($A$1:$T$1),1),DocCharacters[Accepted Characters For Documents]))=20,"Pass","Fail"))</f>
        <v/>
      </c>
      <c r="T83" s="24" t="str" cm="1">
        <f t="array" ref="T83">IF(ISBLANK($G83),"",IF(SUMPRODUCT(--EXACT(MID($G83,COLUMN($A$1:$AX$1),1),NameCharacters[Accepted Characters For Names]))=50,"Pass","Fail"))</f>
        <v/>
      </c>
      <c r="U83" s="24" t="str" cm="1">
        <f t="array" ref="U83">IF(ISBLANK($H83),"",IF(SUMPRODUCT(--EXACT(MID($H83,COLUMN($A$1:$AX$1),1),NameCharacters[Accepted Characters For Names]))=50,"Pass","Fail"))</f>
        <v/>
      </c>
      <c r="V83" s="24" t="str" cm="1">
        <f t="array" ref="V83">IF(ISBLANK($I83),"",IF(SUMPRODUCT(--EXACT(MID($I83,COLUMN($A$1:$AX$1),1),NameCharacters[Accepted Characters For Names]))=50,"Pass","Fail"))</f>
        <v/>
      </c>
      <c r="W83" s="24" t="str" cm="1">
        <f t="array" ref="W83">IF(ISBLANK($J83),"",IF(SUMPRODUCT(--EXACT($J83,ISO3List[ISO3 List]))=1,"Pass","Fail"))</f>
        <v/>
      </c>
      <c r="X83" s="24" t="str">
        <f t="shared" ca="1" si="4"/>
        <v/>
      </c>
      <c r="Y83" s="24" t="str" cm="1">
        <f t="array" ref="Y83">IF(ISBLANK($L83),"",IF(SUMPRODUCT(--EXACT($L83,Sex[Sex]))=1,"Pass","Fail"))</f>
        <v/>
      </c>
      <c r="Z83" s="24" t="str">
        <f t="shared" ca="1" si="6"/>
        <v/>
      </c>
      <c r="AA83" s="35" t="str">
        <f t="shared" ca="1" si="5"/>
        <v/>
      </c>
      <c r="AB83" s="8"/>
      <c r="AC83" s="58"/>
      <c r="AD83" s="8"/>
      <c r="AE83" s="8"/>
      <c r="AF83" s="8"/>
      <c r="GU83" s="8"/>
    </row>
    <row r="84" spans="1:203" s="5" customFormat="1" x14ac:dyDescent="0.2">
      <c r="A84" s="1"/>
      <c r="B84" s="4"/>
      <c r="C84" s="16"/>
      <c r="D84" s="17"/>
      <c r="E84" s="17"/>
      <c r="F84" s="18"/>
      <c r="G84" s="17"/>
      <c r="H84" s="17"/>
      <c r="I84" s="17"/>
      <c r="J84" s="17"/>
      <c r="K84" s="19"/>
      <c r="L84" s="17"/>
      <c r="M84" s="20"/>
      <c r="N84" s="8"/>
      <c r="O84" s="50"/>
      <c r="P84" s="27" t="str" cm="1">
        <f t="array" ref="P84">IF(ISBLANK($C84),"",IF(SUMPRODUCT(--EXACT($C84,CrewOrPassenger[Crew or Passenger]))=1,"Pass","Fail"))</f>
        <v/>
      </c>
      <c r="Q84" s="24" t="str" cm="1">
        <f t="array" ref="Q84">IF(ISBLANK($D84),"",IF(SUMPRODUCT(--EXACT($D84,TravelDocumentType[Travel Document Type]))=1,"Pass","Fail"))</f>
        <v/>
      </c>
      <c r="R84" s="24" t="str" cm="1">
        <f t="array" ref="R84">IF(ISBLANK($E84),"",IF(SUMPRODUCT(--EXACT($E84,ISO3List[ISO3 List]))=1,"Pass","Fail"))</f>
        <v/>
      </c>
      <c r="S84" s="24" t="str" cm="1">
        <f t="array" ref="S84">IF(ISBLANK($F84),"",IF(SUMPRODUCT(--EXACT(MID($F84,COLUMN($A$1:$T$1),1),DocCharacters[Accepted Characters For Documents]))=20,"Pass","Fail"))</f>
        <v/>
      </c>
      <c r="T84" s="24" t="str" cm="1">
        <f t="array" ref="T84">IF(ISBLANK($G84),"",IF(SUMPRODUCT(--EXACT(MID($G84,COLUMN($A$1:$AX$1),1),NameCharacters[Accepted Characters For Names]))=50,"Pass","Fail"))</f>
        <v/>
      </c>
      <c r="U84" s="24" t="str" cm="1">
        <f t="array" ref="U84">IF(ISBLANK($H84),"",IF(SUMPRODUCT(--EXACT(MID($H84,COLUMN($A$1:$AX$1),1),NameCharacters[Accepted Characters For Names]))=50,"Pass","Fail"))</f>
        <v/>
      </c>
      <c r="V84" s="24" t="str" cm="1">
        <f t="array" ref="V84">IF(ISBLANK($I84),"",IF(SUMPRODUCT(--EXACT(MID($I84,COLUMN($A$1:$AX$1),1),NameCharacters[Accepted Characters For Names]))=50,"Pass","Fail"))</f>
        <v/>
      </c>
      <c r="W84" s="24" t="str" cm="1">
        <f t="array" ref="W84">IF(ISBLANK($J84),"",IF(SUMPRODUCT(--EXACT($J84,ISO3List[ISO3 List]))=1,"Pass","Fail"))</f>
        <v/>
      </c>
      <c r="X84" s="24" t="str">
        <f t="shared" ca="1" si="4"/>
        <v/>
      </c>
      <c r="Y84" s="24" t="str" cm="1">
        <f t="array" ref="Y84">IF(ISBLANK($L84),"",IF(SUMPRODUCT(--EXACT($L84,Sex[Sex]))=1,"Pass","Fail"))</f>
        <v/>
      </c>
      <c r="Z84" s="24" t="str">
        <f t="shared" ca="1" si="6"/>
        <v/>
      </c>
      <c r="AA84" s="35" t="str">
        <f t="shared" ca="1" si="5"/>
        <v/>
      </c>
      <c r="AB84" s="8"/>
      <c r="AC84" s="58"/>
      <c r="AD84" s="8"/>
      <c r="AE84" s="8"/>
      <c r="AF84" s="8"/>
      <c r="GU84" s="8"/>
    </row>
    <row r="85" spans="1:203" s="5" customFormat="1" x14ac:dyDescent="0.2">
      <c r="A85" s="1"/>
      <c r="B85" s="4"/>
      <c r="C85" s="16"/>
      <c r="D85" s="17"/>
      <c r="E85" s="17"/>
      <c r="F85" s="18"/>
      <c r="G85" s="17"/>
      <c r="H85" s="17"/>
      <c r="I85" s="17"/>
      <c r="J85" s="17"/>
      <c r="K85" s="19"/>
      <c r="L85" s="17"/>
      <c r="M85" s="20"/>
      <c r="N85" s="8"/>
      <c r="O85" s="50"/>
      <c r="P85" s="27" t="str" cm="1">
        <f t="array" ref="P85">IF(ISBLANK($C85),"",IF(SUMPRODUCT(--EXACT($C85,CrewOrPassenger[Crew or Passenger]))=1,"Pass","Fail"))</f>
        <v/>
      </c>
      <c r="Q85" s="24" t="str" cm="1">
        <f t="array" ref="Q85">IF(ISBLANK($D85),"",IF(SUMPRODUCT(--EXACT($D85,TravelDocumentType[Travel Document Type]))=1,"Pass","Fail"))</f>
        <v/>
      </c>
      <c r="R85" s="24" t="str" cm="1">
        <f t="array" ref="R85">IF(ISBLANK($E85),"",IF(SUMPRODUCT(--EXACT($E85,ISO3List[ISO3 List]))=1,"Pass","Fail"))</f>
        <v/>
      </c>
      <c r="S85" s="24" t="str" cm="1">
        <f t="array" ref="S85">IF(ISBLANK($F85),"",IF(SUMPRODUCT(--EXACT(MID($F85,COLUMN($A$1:$T$1),1),DocCharacters[Accepted Characters For Documents]))=20,"Pass","Fail"))</f>
        <v/>
      </c>
      <c r="T85" s="24" t="str" cm="1">
        <f t="array" ref="T85">IF(ISBLANK($G85),"",IF(SUMPRODUCT(--EXACT(MID($G85,COLUMN($A$1:$AX$1),1),NameCharacters[Accepted Characters For Names]))=50,"Pass","Fail"))</f>
        <v/>
      </c>
      <c r="U85" s="24" t="str" cm="1">
        <f t="array" ref="U85">IF(ISBLANK($H85),"",IF(SUMPRODUCT(--EXACT(MID($H85,COLUMN($A$1:$AX$1),1),NameCharacters[Accepted Characters For Names]))=50,"Pass","Fail"))</f>
        <v/>
      </c>
      <c r="V85" s="24" t="str" cm="1">
        <f t="array" ref="V85">IF(ISBLANK($I85),"",IF(SUMPRODUCT(--EXACT(MID($I85,COLUMN($A$1:$AX$1),1),NameCharacters[Accepted Characters For Names]))=50,"Pass","Fail"))</f>
        <v/>
      </c>
      <c r="W85" s="24" t="str" cm="1">
        <f t="array" ref="W85">IF(ISBLANK($J85),"",IF(SUMPRODUCT(--EXACT($J85,ISO3List[ISO3 List]))=1,"Pass","Fail"))</f>
        <v/>
      </c>
      <c r="X85" s="24" t="str">
        <f t="shared" ca="1" si="4"/>
        <v/>
      </c>
      <c r="Y85" s="24" t="str" cm="1">
        <f t="array" ref="Y85">IF(ISBLANK($L85),"",IF(SUMPRODUCT(--EXACT($L85,Sex[Sex]))=1,"Pass","Fail"))</f>
        <v/>
      </c>
      <c r="Z85" s="24" t="str">
        <f t="shared" ca="1" si="6"/>
        <v/>
      </c>
      <c r="AA85" s="35" t="str">
        <f t="shared" ca="1" si="5"/>
        <v/>
      </c>
      <c r="AB85" s="8"/>
      <c r="AC85" s="58"/>
      <c r="AD85" s="8"/>
      <c r="AE85" s="8"/>
      <c r="AF85" s="8"/>
      <c r="GU85" s="8"/>
    </row>
    <row r="86" spans="1:203" s="5" customFormat="1" x14ac:dyDescent="0.2">
      <c r="A86" s="1"/>
      <c r="B86" s="4"/>
      <c r="C86" s="16"/>
      <c r="D86" s="17"/>
      <c r="E86" s="17"/>
      <c r="F86" s="18"/>
      <c r="G86" s="17"/>
      <c r="H86" s="17"/>
      <c r="I86" s="17"/>
      <c r="J86" s="17"/>
      <c r="K86" s="19"/>
      <c r="L86" s="17"/>
      <c r="M86" s="20"/>
      <c r="N86" s="8"/>
      <c r="O86" s="50"/>
      <c r="P86" s="27" t="str" cm="1">
        <f t="array" ref="P86">IF(ISBLANK($C86),"",IF(SUMPRODUCT(--EXACT($C86,CrewOrPassenger[Crew or Passenger]))=1,"Pass","Fail"))</f>
        <v/>
      </c>
      <c r="Q86" s="24" t="str" cm="1">
        <f t="array" ref="Q86">IF(ISBLANK($D86),"",IF(SUMPRODUCT(--EXACT($D86,TravelDocumentType[Travel Document Type]))=1,"Pass","Fail"))</f>
        <v/>
      </c>
      <c r="R86" s="24" t="str" cm="1">
        <f t="array" ref="R86">IF(ISBLANK($E86),"",IF(SUMPRODUCT(--EXACT($E86,ISO3List[ISO3 List]))=1,"Pass","Fail"))</f>
        <v/>
      </c>
      <c r="S86" s="24" t="str" cm="1">
        <f t="array" ref="S86">IF(ISBLANK($F86),"",IF(SUMPRODUCT(--EXACT(MID($F86,COLUMN($A$1:$T$1),1),DocCharacters[Accepted Characters For Documents]))=20,"Pass","Fail"))</f>
        <v/>
      </c>
      <c r="T86" s="24" t="str" cm="1">
        <f t="array" ref="T86">IF(ISBLANK($G86),"",IF(SUMPRODUCT(--EXACT(MID($G86,COLUMN($A$1:$AX$1),1),NameCharacters[Accepted Characters For Names]))=50,"Pass","Fail"))</f>
        <v/>
      </c>
      <c r="U86" s="24" t="str" cm="1">
        <f t="array" ref="U86">IF(ISBLANK($H86),"",IF(SUMPRODUCT(--EXACT(MID($H86,COLUMN($A$1:$AX$1),1),NameCharacters[Accepted Characters For Names]))=50,"Pass","Fail"))</f>
        <v/>
      </c>
      <c r="V86" s="24" t="str" cm="1">
        <f t="array" ref="V86">IF(ISBLANK($I86),"",IF(SUMPRODUCT(--EXACT(MID($I86,COLUMN($A$1:$AX$1),1),NameCharacters[Accepted Characters For Names]))=50,"Pass","Fail"))</f>
        <v/>
      </c>
      <c r="W86" s="24" t="str" cm="1">
        <f t="array" ref="W86">IF(ISBLANK($J86),"",IF(SUMPRODUCT(--EXACT($J86,ISO3List[ISO3 List]))=1,"Pass","Fail"))</f>
        <v/>
      </c>
      <c r="X86" s="24" t="str">
        <f t="shared" ca="1" si="4"/>
        <v/>
      </c>
      <c r="Y86" s="24" t="str" cm="1">
        <f t="array" ref="Y86">IF(ISBLANK($L86),"",IF(SUMPRODUCT(--EXACT($L86,Sex[Sex]))=1,"Pass","Fail"))</f>
        <v/>
      </c>
      <c r="Z86" s="24" t="str">
        <f t="shared" ca="1" si="6"/>
        <v/>
      </c>
      <c r="AA86" s="35" t="str">
        <f t="shared" ca="1" si="5"/>
        <v/>
      </c>
      <c r="AB86" s="8"/>
      <c r="AC86" s="58"/>
      <c r="AD86" s="8"/>
      <c r="AE86" s="8"/>
      <c r="AF86" s="8"/>
      <c r="GU86" s="8"/>
    </row>
    <row r="87" spans="1:203" s="5" customFormat="1" x14ac:dyDescent="0.2">
      <c r="A87" s="1"/>
      <c r="B87" s="4"/>
      <c r="C87" s="16"/>
      <c r="D87" s="17"/>
      <c r="E87" s="17"/>
      <c r="F87" s="18"/>
      <c r="G87" s="17"/>
      <c r="H87" s="17"/>
      <c r="I87" s="17"/>
      <c r="J87" s="17"/>
      <c r="K87" s="19"/>
      <c r="L87" s="17"/>
      <c r="M87" s="20"/>
      <c r="N87" s="8"/>
      <c r="O87" s="50"/>
      <c r="P87" s="27" t="str" cm="1">
        <f t="array" ref="P87">IF(ISBLANK($C87),"",IF(SUMPRODUCT(--EXACT($C87,CrewOrPassenger[Crew or Passenger]))=1,"Pass","Fail"))</f>
        <v/>
      </c>
      <c r="Q87" s="24" t="str" cm="1">
        <f t="array" ref="Q87">IF(ISBLANK($D87),"",IF(SUMPRODUCT(--EXACT($D87,TravelDocumentType[Travel Document Type]))=1,"Pass","Fail"))</f>
        <v/>
      </c>
      <c r="R87" s="24" t="str" cm="1">
        <f t="array" ref="R87">IF(ISBLANK($E87),"",IF(SUMPRODUCT(--EXACT($E87,ISO3List[ISO3 List]))=1,"Pass","Fail"))</f>
        <v/>
      </c>
      <c r="S87" s="24" t="str" cm="1">
        <f t="array" ref="S87">IF(ISBLANK($F87),"",IF(SUMPRODUCT(--EXACT(MID($F87,COLUMN($A$1:$T$1),1),DocCharacters[Accepted Characters For Documents]))=20,"Pass","Fail"))</f>
        <v/>
      </c>
      <c r="T87" s="24" t="str" cm="1">
        <f t="array" ref="T87">IF(ISBLANK($G87),"",IF(SUMPRODUCT(--EXACT(MID($G87,COLUMN($A$1:$AX$1),1),NameCharacters[Accepted Characters For Names]))=50,"Pass","Fail"))</f>
        <v/>
      </c>
      <c r="U87" s="24" t="str" cm="1">
        <f t="array" ref="U87">IF(ISBLANK($H87),"",IF(SUMPRODUCT(--EXACT(MID($H87,COLUMN($A$1:$AX$1),1),NameCharacters[Accepted Characters For Names]))=50,"Pass","Fail"))</f>
        <v/>
      </c>
      <c r="V87" s="24" t="str" cm="1">
        <f t="array" ref="V87">IF(ISBLANK($I87),"",IF(SUMPRODUCT(--EXACT(MID($I87,COLUMN($A$1:$AX$1),1),NameCharacters[Accepted Characters For Names]))=50,"Pass","Fail"))</f>
        <v/>
      </c>
      <c r="W87" s="24" t="str" cm="1">
        <f t="array" ref="W87">IF(ISBLANK($J87),"",IF(SUMPRODUCT(--EXACT($J87,ISO3List[ISO3 List]))=1,"Pass","Fail"))</f>
        <v/>
      </c>
      <c r="X87" s="24" t="str">
        <f t="shared" ca="1" si="4"/>
        <v/>
      </c>
      <c r="Y87" s="24" t="str" cm="1">
        <f t="array" ref="Y87">IF(ISBLANK($L87),"",IF(SUMPRODUCT(--EXACT($L87,Sex[Sex]))=1,"Pass","Fail"))</f>
        <v/>
      </c>
      <c r="Z87" s="24" t="str">
        <f t="shared" ca="1" si="6"/>
        <v/>
      </c>
      <c r="AA87" s="35" t="str">
        <f t="shared" ca="1" si="5"/>
        <v/>
      </c>
      <c r="AB87" s="8"/>
      <c r="AC87" s="58"/>
      <c r="AD87" s="8"/>
      <c r="AE87" s="8"/>
      <c r="AF87" s="8"/>
      <c r="GU87" s="8"/>
    </row>
    <row r="88" spans="1:203" s="5" customFormat="1" x14ac:dyDescent="0.2">
      <c r="A88" s="1"/>
      <c r="B88" s="4"/>
      <c r="C88" s="16"/>
      <c r="D88" s="17"/>
      <c r="E88" s="17"/>
      <c r="F88" s="18"/>
      <c r="G88" s="17"/>
      <c r="H88" s="17"/>
      <c r="I88" s="17"/>
      <c r="J88" s="17"/>
      <c r="K88" s="19"/>
      <c r="L88" s="17"/>
      <c r="M88" s="20"/>
      <c r="N88" s="8"/>
      <c r="O88" s="50"/>
      <c r="P88" s="27" t="str" cm="1">
        <f t="array" ref="P88">IF(ISBLANK($C88),"",IF(SUMPRODUCT(--EXACT($C88,CrewOrPassenger[Crew or Passenger]))=1,"Pass","Fail"))</f>
        <v/>
      </c>
      <c r="Q88" s="24" t="str" cm="1">
        <f t="array" ref="Q88">IF(ISBLANK($D88),"",IF(SUMPRODUCT(--EXACT($D88,TravelDocumentType[Travel Document Type]))=1,"Pass","Fail"))</f>
        <v/>
      </c>
      <c r="R88" s="24" t="str" cm="1">
        <f t="array" ref="R88">IF(ISBLANK($E88),"",IF(SUMPRODUCT(--EXACT($E88,ISO3List[ISO3 List]))=1,"Pass","Fail"))</f>
        <v/>
      </c>
      <c r="S88" s="24" t="str" cm="1">
        <f t="array" ref="S88">IF(ISBLANK($F88),"",IF(SUMPRODUCT(--EXACT(MID($F88,COLUMN($A$1:$T$1),1),DocCharacters[Accepted Characters For Documents]))=20,"Pass","Fail"))</f>
        <v/>
      </c>
      <c r="T88" s="24" t="str" cm="1">
        <f t="array" ref="T88">IF(ISBLANK($G88),"",IF(SUMPRODUCT(--EXACT(MID($G88,COLUMN($A$1:$AX$1),1),NameCharacters[Accepted Characters For Names]))=50,"Pass","Fail"))</f>
        <v/>
      </c>
      <c r="U88" s="24" t="str" cm="1">
        <f t="array" ref="U88">IF(ISBLANK($H88),"",IF(SUMPRODUCT(--EXACT(MID($H88,COLUMN($A$1:$AX$1),1),NameCharacters[Accepted Characters For Names]))=50,"Pass","Fail"))</f>
        <v/>
      </c>
      <c r="V88" s="24" t="str" cm="1">
        <f t="array" ref="V88">IF(ISBLANK($I88),"",IF(SUMPRODUCT(--EXACT(MID($I88,COLUMN($A$1:$AX$1),1),NameCharacters[Accepted Characters For Names]))=50,"Pass","Fail"))</f>
        <v/>
      </c>
      <c r="W88" s="24" t="str" cm="1">
        <f t="array" ref="W88">IF(ISBLANK($J88),"",IF(SUMPRODUCT(--EXACT($J88,ISO3List[ISO3 List]))=1,"Pass","Fail"))</f>
        <v/>
      </c>
      <c r="X88" s="24" t="str">
        <f t="shared" ca="1" si="4"/>
        <v/>
      </c>
      <c r="Y88" s="24" t="str" cm="1">
        <f t="array" ref="Y88">IF(ISBLANK($L88),"",IF(SUMPRODUCT(--EXACT($L88,Sex[Sex]))=1,"Pass","Fail"))</f>
        <v/>
      </c>
      <c r="Z88" s="24" t="str">
        <f t="shared" ca="1" si="6"/>
        <v/>
      </c>
      <c r="AA88" s="35" t="str">
        <f t="shared" ca="1" si="5"/>
        <v/>
      </c>
      <c r="AB88" s="8"/>
      <c r="AC88" s="58"/>
      <c r="AD88" s="8"/>
      <c r="AE88" s="8"/>
      <c r="AF88" s="8"/>
      <c r="GU88" s="8"/>
    </row>
    <row r="89" spans="1:203" s="5" customFormat="1" x14ac:dyDescent="0.2">
      <c r="A89" s="1"/>
      <c r="B89" s="4"/>
      <c r="C89" s="16"/>
      <c r="D89" s="17"/>
      <c r="E89" s="17"/>
      <c r="F89" s="18"/>
      <c r="G89" s="17"/>
      <c r="H89" s="17"/>
      <c r="I89" s="17"/>
      <c r="J89" s="17"/>
      <c r="K89" s="19"/>
      <c r="L89" s="17"/>
      <c r="M89" s="20"/>
      <c r="N89" s="8"/>
      <c r="O89" s="50"/>
      <c r="P89" s="27" t="str" cm="1">
        <f t="array" ref="P89">IF(ISBLANK($C89),"",IF(SUMPRODUCT(--EXACT($C89,CrewOrPassenger[Crew or Passenger]))=1,"Pass","Fail"))</f>
        <v/>
      </c>
      <c r="Q89" s="24" t="str" cm="1">
        <f t="array" ref="Q89">IF(ISBLANK($D89),"",IF(SUMPRODUCT(--EXACT($D89,TravelDocumentType[Travel Document Type]))=1,"Pass","Fail"))</f>
        <v/>
      </c>
      <c r="R89" s="24" t="str" cm="1">
        <f t="array" ref="R89">IF(ISBLANK($E89),"",IF(SUMPRODUCT(--EXACT($E89,ISO3List[ISO3 List]))=1,"Pass","Fail"))</f>
        <v/>
      </c>
      <c r="S89" s="24" t="str" cm="1">
        <f t="array" ref="S89">IF(ISBLANK($F89),"",IF(SUMPRODUCT(--EXACT(MID($F89,COLUMN($A$1:$T$1),1),DocCharacters[Accepted Characters For Documents]))=20,"Pass","Fail"))</f>
        <v/>
      </c>
      <c r="T89" s="24" t="str" cm="1">
        <f t="array" ref="T89">IF(ISBLANK($G89),"",IF(SUMPRODUCT(--EXACT(MID($G89,COLUMN($A$1:$AX$1),1),NameCharacters[Accepted Characters For Names]))=50,"Pass","Fail"))</f>
        <v/>
      </c>
      <c r="U89" s="24" t="str" cm="1">
        <f t="array" ref="U89">IF(ISBLANK($H89),"",IF(SUMPRODUCT(--EXACT(MID($H89,COLUMN($A$1:$AX$1),1),NameCharacters[Accepted Characters For Names]))=50,"Pass","Fail"))</f>
        <v/>
      </c>
      <c r="V89" s="24" t="str" cm="1">
        <f t="array" ref="V89">IF(ISBLANK($I89),"",IF(SUMPRODUCT(--EXACT(MID($I89,COLUMN($A$1:$AX$1),1),NameCharacters[Accepted Characters For Names]))=50,"Pass","Fail"))</f>
        <v/>
      </c>
      <c r="W89" s="24" t="str" cm="1">
        <f t="array" ref="W89">IF(ISBLANK($J89),"",IF(SUMPRODUCT(--EXACT($J89,ISO3List[ISO3 List]))=1,"Pass","Fail"))</f>
        <v/>
      </c>
      <c r="X89" s="24" t="str">
        <f t="shared" ca="1" si="4"/>
        <v/>
      </c>
      <c r="Y89" s="24" t="str" cm="1">
        <f t="array" ref="Y89">IF(ISBLANK($L89),"",IF(SUMPRODUCT(--EXACT($L89,Sex[Sex]))=1,"Pass","Fail"))</f>
        <v/>
      </c>
      <c r="Z89" s="24" t="str">
        <f t="shared" ca="1" si="6"/>
        <v/>
      </c>
      <c r="AA89" s="35" t="str">
        <f t="shared" ca="1" si="5"/>
        <v/>
      </c>
      <c r="AB89" s="8"/>
      <c r="AC89" s="58"/>
      <c r="AD89" s="8"/>
      <c r="AE89" s="8"/>
      <c r="AF89" s="8"/>
      <c r="GU89" s="8"/>
    </row>
    <row r="90" spans="1:203" s="5" customFormat="1" x14ac:dyDescent="0.2">
      <c r="A90" s="1"/>
      <c r="B90" s="4"/>
      <c r="C90" s="16"/>
      <c r="D90" s="17"/>
      <c r="E90" s="17"/>
      <c r="F90" s="18"/>
      <c r="G90" s="17"/>
      <c r="H90" s="17"/>
      <c r="I90" s="17"/>
      <c r="J90" s="17"/>
      <c r="K90" s="19"/>
      <c r="L90" s="17"/>
      <c r="M90" s="20"/>
      <c r="N90" s="8"/>
      <c r="O90" s="50"/>
      <c r="P90" s="27" t="str" cm="1">
        <f t="array" ref="P90">IF(ISBLANK($C90),"",IF(SUMPRODUCT(--EXACT($C90,CrewOrPassenger[Crew or Passenger]))=1,"Pass","Fail"))</f>
        <v/>
      </c>
      <c r="Q90" s="24" t="str" cm="1">
        <f t="array" ref="Q90">IF(ISBLANK($D90),"",IF(SUMPRODUCT(--EXACT($D90,TravelDocumentType[Travel Document Type]))=1,"Pass","Fail"))</f>
        <v/>
      </c>
      <c r="R90" s="24" t="str" cm="1">
        <f t="array" ref="R90">IF(ISBLANK($E90),"",IF(SUMPRODUCT(--EXACT($E90,ISO3List[ISO3 List]))=1,"Pass","Fail"))</f>
        <v/>
      </c>
      <c r="S90" s="24" t="str" cm="1">
        <f t="array" ref="S90">IF(ISBLANK($F90),"",IF(SUMPRODUCT(--EXACT(MID($F90,COLUMN($A$1:$T$1),1),DocCharacters[Accepted Characters For Documents]))=20,"Pass","Fail"))</f>
        <v/>
      </c>
      <c r="T90" s="24" t="str" cm="1">
        <f t="array" ref="T90">IF(ISBLANK($G90),"",IF(SUMPRODUCT(--EXACT(MID($G90,COLUMN($A$1:$AX$1),1),NameCharacters[Accepted Characters For Names]))=50,"Pass","Fail"))</f>
        <v/>
      </c>
      <c r="U90" s="24" t="str" cm="1">
        <f t="array" ref="U90">IF(ISBLANK($H90),"",IF(SUMPRODUCT(--EXACT(MID($H90,COLUMN($A$1:$AX$1),1),NameCharacters[Accepted Characters For Names]))=50,"Pass","Fail"))</f>
        <v/>
      </c>
      <c r="V90" s="24" t="str" cm="1">
        <f t="array" ref="V90">IF(ISBLANK($I90),"",IF(SUMPRODUCT(--EXACT(MID($I90,COLUMN($A$1:$AX$1),1),NameCharacters[Accepted Characters For Names]))=50,"Pass","Fail"))</f>
        <v/>
      </c>
      <c r="W90" s="24" t="str" cm="1">
        <f t="array" ref="W90">IF(ISBLANK($J90),"",IF(SUMPRODUCT(--EXACT($J90,ISO3List[ISO3 List]))=1,"Pass","Fail"))</f>
        <v/>
      </c>
      <c r="X90" s="24" t="str">
        <f t="shared" ca="1" si="4"/>
        <v/>
      </c>
      <c r="Y90" s="24" t="str" cm="1">
        <f t="array" ref="Y90">IF(ISBLANK($L90),"",IF(SUMPRODUCT(--EXACT($L90,Sex[Sex]))=1,"Pass","Fail"))</f>
        <v/>
      </c>
      <c r="Z90" s="24" t="str">
        <f t="shared" ca="1" si="6"/>
        <v/>
      </c>
      <c r="AA90" s="35" t="str">
        <f t="shared" ca="1" si="5"/>
        <v/>
      </c>
      <c r="AB90" s="8"/>
      <c r="AC90" s="58"/>
      <c r="AD90" s="8"/>
      <c r="AE90" s="8"/>
      <c r="AF90" s="8"/>
      <c r="GU90" s="8"/>
    </row>
    <row r="91" spans="1:203" s="5" customFormat="1" x14ac:dyDescent="0.2">
      <c r="A91" s="1"/>
      <c r="B91" s="4"/>
      <c r="C91" s="16"/>
      <c r="D91" s="17"/>
      <c r="E91" s="17"/>
      <c r="F91" s="18"/>
      <c r="G91" s="17"/>
      <c r="H91" s="17"/>
      <c r="I91" s="17"/>
      <c r="J91" s="17"/>
      <c r="K91" s="19"/>
      <c r="L91" s="17"/>
      <c r="M91" s="20"/>
      <c r="N91" s="8"/>
      <c r="O91" s="50"/>
      <c r="P91" s="27" t="str" cm="1">
        <f t="array" ref="P91">IF(ISBLANK($C91),"",IF(SUMPRODUCT(--EXACT($C91,CrewOrPassenger[Crew or Passenger]))=1,"Pass","Fail"))</f>
        <v/>
      </c>
      <c r="Q91" s="24" t="str" cm="1">
        <f t="array" ref="Q91">IF(ISBLANK($D91),"",IF(SUMPRODUCT(--EXACT($D91,TravelDocumentType[Travel Document Type]))=1,"Pass","Fail"))</f>
        <v/>
      </c>
      <c r="R91" s="24" t="str" cm="1">
        <f t="array" ref="R91">IF(ISBLANK($E91),"",IF(SUMPRODUCT(--EXACT($E91,ISO3List[ISO3 List]))=1,"Pass","Fail"))</f>
        <v/>
      </c>
      <c r="S91" s="24" t="str" cm="1">
        <f t="array" ref="S91">IF(ISBLANK($F91),"",IF(SUMPRODUCT(--EXACT(MID($F91,COLUMN($A$1:$T$1),1),DocCharacters[Accepted Characters For Documents]))=20,"Pass","Fail"))</f>
        <v/>
      </c>
      <c r="T91" s="24" t="str" cm="1">
        <f t="array" ref="T91">IF(ISBLANK($G91),"",IF(SUMPRODUCT(--EXACT(MID($G91,COLUMN($A$1:$AX$1),1),NameCharacters[Accepted Characters For Names]))=50,"Pass","Fail"))</f>
        <v/>
      </c>
      <c r="U91" s="24" t="str" cm="1">
        <f t="array" ref="U91">IF(ISBLANK($H91),"",IF(SUMPRODUCT(--EXACT(MID($H91,COLUMN($A$1:$AX$1),1),NameCharacters[Accepted Characters For Names]))=50,"Pass","Fail"))</f>
        <v/>
      </c>
      <c r="V91" s="24" t="str" cm="1">
        <f t="array" ref="V91">IF(ISBLANK($I91),"",IF(SUMPRODUCT(--EXACT(MID($I91,COLUMN($A$1:$AX$1),1),NameCharacters[Accepted Characters For Names]))=50,"Pass","Fail"))</f>
        <v/>
      </c>
      <c r="W91" s="24" t="str" cm="1">
        <f t="array" ref="W91">IF(ISBLANK($J91),"",IF(SUMPRODUCT(--EXACT($J91,ISO3List[ISO3 List]))=1,"Pass","Fail"))</f>
        <v/>
      </c>
      <c r="X91" s="24" t="str">
        <f t="shared" ca="1" si="4"/>
        <v/>
      </c>
      <c r="Y91" s="24" t="str" cm="1">
        <f t="array" ref="Y91">IF(ISBLANK($L91),"",IF(SUMPRODUCT(--EXACT($L91,Sex[Sex]))=1,"Pass","Fail"))</f>
        <v/>
      </c>
      <c r="Z91" s="24" t="str">
        <f t="shared" ca="1" si="6"/>
        <v/>
      </c>
      <c r="AA91" s="35" t="str">
        <f t="shared" ca="1" si="5"/>
        <v/>
      </c>
      <c r="AB91" s="8"/>
      <c r="AC91" s="58"/>
      <c r="AD91" s="8"/>
      <c r="AE91" s="8"/>
      <c r="AF91" s="8"/>
      <c r="GU91" s="8"/>
    </row>
    <row r="92" spans="1:203" s="5" customFormat="1" x14ac:dyDescent="0.2">
      <c r="A92" s="1"/>
      <c r="B92" s="4"/>
      <c r="C92" s="16"/>
      <c r="D92" s="17"/>
      <c r="E92" s="17"/>
      <c r="F92" s="18"/>
      <c r="G92" s="17"/>
      <c r="H92" s="17"/>
      <c r="I92" s="17"/>
      <c r="J92" s="17"/>
      <c r="K92" s="19"/>
      <c r="L92" s="17"/>
      <c r="M92" s="20"/>
      <c r="N92" s="8"/>
      <c r="O92" s="50"/>
      <c r="P92" s="27" t="str" cm="1">
        <f t="array" ref="P92">IF(ISBLANK($C92),"",IF(SUMPRODUCT(--EXACT($C92,CrewOrPassenger[Crew or Passenger]))=1,"Pass","Fail"))</f>
        <v/>
      </c>
      <c r="Q92" s="24" t="str" cm="1">
        <f t="array" ref="Q92">IF(ISBLANK($D92),"",IF(SUMPRODUCT(--EXACT($D92,TravelDocumentType[Travel Document Type]))=1,"Pass","Fail"))</f>
        <v/>
      </c>
      <c r="R92" s="24" t="str" cm="1">
        <f t="array" ref="R92">IF(ISBLANK($E92),"",IF(SUMPRODUCT(--EXACT($E92,ISO3List[ISO3 List]))=1,"Pass","Fail"))</f>
        <v/>
      </c>
      <c r="S92" s="24" t="str" cm="1">
        <f t="array" ref="S92">IF(ISBLANK($F92),"",IF(SUMPRODUCT(--EXACT(MID($F92,COLUMN($A$1:$T$1),1),DocCharacters[Accepted Characters For Documents]))=20,"Pass","Fail"))</f>
        <v/>
      </c>
      <c r="T92" s="24" t="str" cm="1">
        <f t="array" ref="T92">IF(ISBLANK($G92),"",IF(SUMPRODUCT(--EXACT(MID($G92,COLUMN($A$1:$AX$1),1),NameCharacters[Accepted Characters For Names]))=50,"Pass","Fail"))</f>
        <v/>
      </c>
      <c r="U92" s="24" t="str" cm="1">
        <f t="array" ref="U92">IF(ISBLANK($H92),"",IF(SUMPRODUCT(--EXACT(MID($H92,COLUMN($A$1:$AX$1),1),NameCharacters[Accepted Characters For Names]))=50,"Pass","Fail"))</f>
        <v/>
      </c>
      <c r="V92" s="24" t="str" cm="1">
        <f t="array" ref="V92">IF(ISBLANK($I92),"",IF(SUMPRODUCT(--EXACT(MID($I92,COLUMN($A$1:$AX$1),1),NameCharacters[Accepted Characters For Names]))=50,"Pass","Fail"))</f>
        <v/>
      </c>
      <c r="W92" s="24" t="str" cm="1">
        <f t="array" ref="W92">IF(ISBLANK($J92),"",IF(SUMPRODUCT(--EXACT($J92,ISO3List[ISO3 List]))=1,"Pass","Fail"))</f>
        <v/>
      </c>
      <c r="X92" s="24" t="str">
        <f t="shared" ca="1" si="4"/>
        <v/>
      </c>
      <c r="Y92" s="24" t="str" cm="1">
        <f t="array" ref="Y92">IF(ISBLANK($L92),"",IF(SUMPRODUCT(--EXACT($L92,Sex[Sex]))=1,"Pass","Fail"))</f>
        <v/>
      </c>
      <c r="Z92" s="24" t="str">
        <f t="shared" ca="1" si="6"/>
        <v/>
      </c>
      <c r="AA92" s="35" t="str">
        <f t="shared" ca="1" si="5"/>
        <v/>
      </c>
      <c r="AB92" s="8"/>
      <c r="AC92" s="58"/>
      <c r="AD92" s="8"/>
      <c r="AE92" s="8"/>
      <c r="AF92" s="8"/>
      <c r="GU92" s="8"/>
    </row>
    <row r="93" spans="1:203" s="5" customFormat="1" x14ac:dyDescent="0.2">
      <c r="A93" s="1"/>
      <c r="B93" s="4"/>
      <c r="C93" s="16"/>
      <c r="D93" s="17"/>
      <c r="E93" s="17"/>
      <c r="F93" s="18"/>
      <c r="G93" s="17"/>
      <c r="H93" s="17"/>
      <c r="I93" s="17"/>
      <c r="J93" s="17"/>
      <c r="K93" s="19"/>
      <c r="L93" s="17"/>
      <c r="M93" s="20"/>
      <c r="N93" s="8"/>
      <c r="O93" s="50"/>
      <c r="P93" s="27" t="str" cm="1">
        <f t="array" ref="P93">IF(ISBLANK($C93),"",IF(SUMPRODUCT(--EXACT($C93,CrewOrPassenger[Crew or Passenger]))=1,"Pass","Fail"))</f>
        <v/>
      </c>
      <c r="Q93" s="24" t="str" cm="1">
        <f t="array" ref="Q93">IF(ISBLANK($D93),"",IF(SUMPRODUCT(--EXACT($D93,TravelDocumentType[Travel Document Type]))=1,"Pass","Fail"))</f>
        <v/>
      </c>
      <c r="R93" s="24" t="str" cm="1">
        <f t="array" ref="R93">IF(ISBLANK($E93),"",IF(SUMPRODUCT(--EXACT($E93,ISO3List[ISO3 List]))=1,"Pass","Fail"))</f>
        <v/>
      </c>
      <c r="S93" s="24" t="str" cm="1">
        <f t="array" ref="S93">IF(ISBLANK($F93),"",IF(SUMPRODUCT(--EXACT(MID($F93,COLUMN($A$1:$T$1),1),DocCharacters[Accepted Characters For Documents]))=20,"Pass","Fail"))</f>
        <v/>
      </c>
      <c r="T93" s="24" t="str" cm="1">
        <f t="array" ref="T93">IF(ISBLANK($G93),"",IF(SUMPRODUCT(--EXACT(MID($G93,COLUMN($A$1:$AX$1),1),NameCharacters[Accepted Characters For Names]))=50,"Pass","Fail"))</f>
        <v/>
      </c>
      <c r="U93" s="24" t="str" cm="1">
        <f t="array" ref="U93">IF(ISBLANK($H93),"",IF(SUMPRODUCT(--EXACT(MID($H93,COLUMN($A$1:$AX$1),1),NameCharacters[Accepted Characters For Names]))=50,"Pass","Fail"))</f>
        <v/>
      </c>
      <c r="V93" s="24" t="str" cm="1">
        <f t="array" ref="V93">IF(ISBLANK($I93),"",IF(SUMPRODUCT(--EXACT(MID($I93,COLUMN($A$1:$AX$1),1),NameCharacters[Accepted Characters For Names]))=50,"Pass","Fail"))</f>
        <v/>
      </c>
      <c r="W93" s="24" t="str" cm="1">
        <f t="array" ref="W93">IF(ISBLANK($J93),"",IF(SUMPRODUCT(--EXACT($J93,ISO3List[ISO3 List]))=1,"Pass","Fail"))</f>
        <v/>
      </c>
      <c r="X93" s="24" t="str">
        <f t="shared" ca="1" si="4"/>
        <v/>
      </c>
      <c r="Y93" s="24" t="str" cm="1">
        <f t="array" ref="Y93">IF(ISBLANK($L93),"",IF(SUMPRODUCT(--EXACT($L93,Sex[Sex]))=1,"Pass","Fail"))</f>
        <v/>
      </c>
      <c r="Z93" s="24" t="str">
        <f t="shared" ca="1" si="6"/>
        <v/>
      </c>
      <c r="AA93" s="35" t="str">
        <f t="shared" ca="1" si="5"/>
        <v/>
      </c>
      <c r="AB93" s="8"/>
      <c r="AC93" s="58"/>
      <c r="AD93" s="8"/>
      <c r="AE93" s="8"/>
      <c r="AF93" s="8"/>
      <c r="GU93" s="8"/>
    </row>
    <row r="94" spans="1:203" s="5" customFormat="1" x14ac:dyDescent="0.2">
      <c r="A94" s="1"/>
      <c r="B94" s="4"/>
      <c r="C94" s="16"/>
      <c r="D94" s="17"/>
      <c r="E94" s="17"/>
      <c r="F94" s="18"/>
      <c r="G94" s="17"/>
      <c r="H94" s="17"/>
      <c r="I94" s="17"/>
      <c r="J94" s="17"/>
      <c r="K94" s="19"/>
      <c r="L94" s="17"/>
      <c r="M94" s="20"/>
      <c r="N94" s="8"/>
      <c r="O94" s="50"/>
      <c r="P94" s="27" t="str" cm="1">
        <f t="array" ref="P94">IF(ISBLANK($C94),"",IF(SUMPRODUCT(--EXACT($C94,CrewOrPassenger[Crew or Passenger]))=1,"Pass","Fail"))</f>
        <v/>
      </c>
      <c r="Q94" s="24" t="str" cm="1">
        <f t="array" ref="Q94">IF(ISBLANK($D94),"",IF(SUMPRODUCT(--EXACT($D94,TravelDocumentType[Travel Document Type]))=1,"Pass","Fail"))</f>
        <v/>
      </c>
      <c r="R94" s="24" t="str" cm="1">
        <f t="array" ref="R94">IF(ISBLANK($E94),"",IF(SUMPRODUCT(--EXACT($E94,ISO3List[ISO3 List]))=1,"Pass","Fail"))</f>
        <v/>
      </c>
      <c r="S94" s="24" t="str" cm="1">
        <f t="array" ref="S94">IF(ISBLANK($F94),"",IF(SUMPRODUCT(--EXACT(MID($F94,COLUMN($A$1:$T$1),1),DocCharacters[Accepted Characters For Documents]))=20,"Pass","Fail"))</f>
        <v/>
      </c>
      <c r="T94" s="24" t="str" cm="1">
        <f t="array" ref="T94">IF(ISBLANK($G94),"",IF(SUMPRODUCT(--EXACT(MID($G94,COLUMN($A$1:$AX$1),1),NameCharacters[Accepted Characters For Names]))=50,"Pass","Fail"))</f>
        <v/>
      </c>
      <c r="U94" s="24" t="str" cm="1">
        <f t="array" ref="U94">IF(ISBLANK($H94),"",IF(SUMPRODUCT(--EXACT(MID($H94,COLUMN($A$1:$AX$1),1),NameCharacters[Accepted Characters For Names]))=50,"Pass","Fail"))</f>
        <v/>
      </c>
      <c r="V94" s="24" t="str" cm="1">
        <f t="array" ref="V94">IF(ISBLANK($I94),"",IF(SUMPRODUCT(--EXACT(MID($I94,COLUMN($A$1:$AX$1),1),NameCharacters[Accepted Characters For Names]))=50,"Pass","Fail"))</f>
        <v/>
      </c>
      <c r="W94" s="24" t="str" cm="1">
        <f t="array" ref="W94">IF(ISBLANK($J94),"",IF(SUMPRODUCT(--EXACT($J94,ISO3List[ISO3 List]))=1,"Pass","Fail"))</f>
        <v/>
      </c>
      <c r="X94" s="24" t="str">
        <f t="shared" ca="1" si="4"/>
        <v/>
      </c>
      <c r="Y94" s="24" t="str" cm="1">
        <f t="array" ref="Y94">IF(ISBLANK($L94),"",IF(SUMPRODUCT(--EXACT($L94,Sex[Sex]))=1,"Pass","Fail"))</f>
        <v/>
      </c>
      <c r="Z94" s="24" t="str">
        <f t="shared" ca="1" si="6"/>
        <v/>
      </c>
      <c r="AA94" s="35" t="str">
        <f t="shared" ca="1" si="5"/>
        <v/>
      </c>
      <c r="AB94" s="8"/>
      <c r="AC94" s="58"/>
      <c r="AD94" s="8"/>
      <c r="AE94" s="8"/>
      <c r="AF94" s="8"/>
      <c r="GU94" s="8"/>
    </row>
    <row r="95" spans="1:203" s="5" customFormat="1" x14ac:dyDescent="0.2">
      <c r="A95" s="1"/>
      <c r="B95" s="4"/>
      <c r="C95" s="16"/>
      <c r="D95" s="17"/>
      <c r="E95" s="17"/>
      <c r="F95" s="18"/>
      <c r="G95" s="17"/>
      <c r="H95" s="17"/>
      <c r="I95" s="17"/>
      <c r="J95" s="17"/>
      <c r="K95" s="19"/>
      <c r="L95" s="17"/>
      <c r="M95" s="20"/>
      <c r="N95" s="8"/>
      <c r="O95" s="50"/>
      <c r="P95" s="27" t="str" cm="1">
        <f t="array" ref="P95">IF(ISBLANK($C95),"",IF(SUMPRODUCT(--EXACT($C95,CrewOrPassenger[Crew or Passenger]))=1,"Pass","Fail"))</f>
        <v/>
      </c>
      <c r="Q95" s="24" t="str" cm="1">
        <f t="array" ref="Q95">IF(ISBLANK($D95),"",IF(SUMPRODUCT(--EXACT($D95,TravelDocumentType[Travel Document Type]))=1,"Pass","Fail"))</f>
        <v/>
      </c>
      <c r="R95" s="24" t="str" cm="1">
        <f t="array" ref="R95">IF(ISBLANK($E95),"",IF(SUMPRODUCT(--EXACT($E95,ISO3List[ISO3 List]))=1,"Pass","Fail"))</f>
        <v/>
      </c>
      <c r="S95" s="24" t="str" cm="1">
        <f t="array" ref="S95">IF(ISBLANK($F95),"",IF(SUMPRODUCT(--EXACT(MID($F95,COLUMN($A$1:$T$1),1),DocCharacters[Accepted Characters For Documents]))=20,"Pass","Fail"))</f>
        <v/>
      </c>
      <c r="T95" s="24" t="str" cm="1">
        <f t="array" ref="T95">IF(ISBLANK($G95),"",IF(SUMPRODUCT(--EXACT(MID($G95,COLUMN($A$1:$AX$1),1),NameCharacters[Accepted Characters For Names]))=50,"Pass","Fail"))</f>
        <v/>
      </c>
      <c r="U95" s="24" t="str" cm="1">
        <f t="array" ref="U95">IF(ISBLANK($H95),"",IF(SUMPRODUCT(--EXACT(MID($H95,COLUMN($A$1:$AX$1),1),NameCharacters[Accepted Characters For Names]))=50,"Pass","Fail"))</f>
        <v/>
      </c>
      <c r="V95" s="24" t="str" cm="1">
        <f t="array" ref="V95">IF(ISBLANK($I95),"",IF(SUMPRODUCT(--EXACT(MID($I95,COLUMN($A$1:$AX$1),1),NameCharacters[Accepted Characters For Names]))=50,"Pass","Fail"))</f>
        <v/>
      </c>
      <c r="W95" s="24" t="str" cm="1">
        <f t="array" ref="W95">IF(ISBLANK($J95),"",IF(SUMPRODUCT(--EXACT($J95,ISO3List[ISO3 List]))=1,"Pass","Fail"))</f>
        <v/>
      </c>
      <c r="X95" s="24" t="str">
        <f t="shared" ca="1" si="4"/>
        <v/>
      </c>
      <c r="Y95" s="24" t="str" cm="1">
        <f t="array" ref="Y95">IF(ISBLANK($L95),"",IF(SUMPRODUCT(--EXACT($L95,Sex[Sex]))=1,"Pass","Fail"))</f>
        <v/>
      </c>
      <c r="Z95" s="24" t="str">
        <f t="shared" ca="1" si="6"/>
        <v/>
      </c>
      <c r="AA95" s="35" t="str">
        <f t="shared" ca="1" si="5"/>
        <v/>
      </c>
      <c r="AB95" s="8"/>
      <c r="AC95" s="58"/>
      <c r="AD95" s="8"/>
      <c r="AE95" s="8"/>
      <c r="AF95" s="8"/>
      <c r="GU95" s="8"/>
    </row>
    <row r="96" spans="1:203" s="5" customFormat="1" x14ac:dyDescent="0.2">
      <c r="A96" s="1"/>
      <c r="B96" s="4"/>
      <c r="C96" s="16"/>
      <c r="D96" s="17"/>
      <c r="E96" s="17"/>
      <c r="F96" s="18"/>
      <c r="G96" s="17"/>
      <c r="H96" s="17"/>
      <c r="I96" s="17"/>
      <c r="J96" s="17"/>
      <c r="K96" s="19"/>
      <c r="L96" s="17"/>
      <c r="M96" s="20"/>
      <c r="N96" s="8"/>
      <c r="O96" s="50"/>
      <c r="P96" s="27" t="str" cm="1">
        <f t="array" ref="P96">IF(ISBLANK($C96),"",IF(SUMPRODUCT(--EXACT($C96,CrewOrPassenger[Crew or Passenger]))=1,"Pass","Fail"))</f>
        <v/>
      </c>
      <c r="Q96" s="24" t="str" cm="1">
        <f t="array" ref="Q96">IF(ISBLANK($D96),"",IF(SUMPRODUCT(--EXACT($D96,TravelDocumentType[Travel Document Type]))=1,"Pass","Fail"))</f>
        <v/>
      </c>
      <c r="R96" s="24" t="str" cm="1">
        <f t="array" ref="R96">IF(ISBLANK($E96),"",IF(SUMPRODUCT(--EXACT($E96,ISO3List[ISO3 List]))=1,"Pass","Fail"))</f>
        <v/>
      </c>
      <c r="S96" s="24" t="str" cm="1">
        <f t="array" ref="S96">IF(ISBLANK($F96),"",IF(SUMPRODUCT(--EXACT(MID($F96,COLUMN($A$1:$T$1),1),DocCharacters[Accepted Characters For Documents]))=20,"Pass","Fail"))</f>
        <v/>
      </c>
      <c r="T96" s="24" t="str" cm="1">
        <f t="array" ref="T96">IF(ISBLANK($G96),"",IF(SUMPRODUCT(--EXACT(MID($G96,COLUMN($A$1:$AX$1),1),NameCharacters[Accepted Characters For Names]))=50,"Pass","Fail"))</f>
        <v/>
      </c>
      <c r="U96" s="24" t="str" cm="1">
        <f t="array" ref="U96">IF(ISBLANK($H96),"",IF(SUMPRODUCT(--EXACT(MID($H96,COLUMN($A$1:$AX$1),1),NameCharacters[Accepted Characters For Names]))=50,"Pass","Fail"))</f>
        <v/>
      </c>
      <c r="V96" s="24" t="str" cm="1">
        <f t="array" ref="V96">IF(ISBLANK($I96),"",IF(SUMPRODUCT(--EXACT(MID($I96,COLUMN($A$1:$AX$1),1),NameCharacters[Accepted Characters For Names]))=50,"Pass","Fail"))</f>
        <v/>
      </c>
      <c r="W96" s="24" t="str" cm="1">
        <f t="array" ref="W96">IF(ISBLANK($J96),"",IF(SUMPRODUCT(--EXACT($J96,ISO3List[ISO3 List]))=1,"Pass","Fail"))</f>
        <v/>
      </c>
      <c r="X96" s="24" t="str">
        <f t="shared" ca="1" si="4"/>
        <v/>
      </c>
      <c r="Y96" s="24" t="str" cm="1">
        <f t="array" ref="Y96">IF(ISBLANK($L96),"",IF(SUMPRODUCT(--EXACT($L96,Sex[Sex]))=1,"Pass","Fail"))</f>
        <v/>
      </c>
      <c r="Z96" s="24" t="str">
        <f t="shared" ca="1" si="6"/>
        <v/>
      </c>
      <c r="AA96" s="35" t="str">
        <f t="shared" ca="1" si="5"/>
        <v/>
      </c>
      <c r="AB96" s="8"/>
      <c r="AC96" s="58"/>
      <c r="AD96" s="8"/>
      <c r="AE96" s="8"/>
      <c r="AF96" s="8"/>
      <c r="GU96" s="8"/>
    </row>
    <row r="97" spans="1:203" s="5" customFormat="1" x14ac:dyDescent="0.2">
      <c r="A97" s="1"/>
      <c r="B97" s="4"/>
      <c r="C97" s="16"/>
      <c r="D97" s="17"/>
      <c r="E97" s="17"/>
      <c r="F97" s="18"/>
      <c r="G97" s="17"/>
      <c r="H97" s="17"/>
      <c r="I97" s="17"/>
      <c r="J97" s="17"/>
      <c r="K97" s="19"/>
      <c r="L97" s="17"/>
      <c r="M97" s="20"/>
      <c r="N97" s="8"/>
      <c r="O97" s="50"/>
      <c r="P97" s="27" t="str" cm="1">
        <f t="array" ref="P97">IF(ISBLANK($C97),"",IF(SUMPRODUCT(--EXACT($C97,CrewOrPassenger[Crew or Passenger]))=1,"Pass","Fail"))</f>
        <v/>
      </c>
      <c r="Q97" s="24" t="str" cm="1">
        <f t="array" ref="Q97">IF(ISBLANK($D97),"",IF(SUMPRODUCT(--EXACT($D97,TravelDocumentType[Travel Document Type]))=1,"Pass","Fail"))</f>
        <v/>
      </c>
      <c r="R97" s="24" t="str" cm="1">
        <f t="array" ref="R97">IF(ISBLANK($E97),"",IF(SUMPRODUCT(--EXACT($E97,ISO3List[ISO3 List]))=1,"Pass","Fail"))</f>
        <v/>
      </c>
      <c r="S97" s="24" t="str" cm="1">
        <f t="array" ref="S97">IF(ISBLANK($F97),"",IF(SUMPRODUCT(--EXACT(MID($F97,COLUMN($A$1:$T$1),1),DocCharacters[Accepted Characters For Documents]))=20,"Pass","Fail"))</f>
        <v/>
      </c>
      <c r="T97" s="24" t="str" cm="1">
        <f t="array" ref="T97">IF(ISBLANK($G97),"",IF(SUMPRODUCT(--EXACT(MID($G97,COLUMN($A$1:$AX$1),1),NameCharacters[Accepted Characters For Names]))=50,"Pass","Fail"))</f>
        <v/>
      </c>
      <c r="U97" s="24" t="str" cm="1">
        <f t="array" ref="U97">IF(ISBLANK($H97),"",IF(SUMPRODUCT(--EXACT(MID($H97,COLUMN($A$1:$AX$1),1),NameCharacters[Accepted Characters For Names]))=50,"Pass","Fail"))</f>
        <v/>
      </c>
      <c r="V97" s="24" t="str" cm="1">
        <f t="array" ref="V97">IF(ISBLANK($I97),"",IF(SUMPRODUCT(--EXACT(MID($I97,COLUMN($A$1:$AX$1),1),NameCharacters[Accepted Characters For Names]))=50,"Pass","Fail"))</f>
        <v/>
      </c>
      <c r="W97" s="24" t="str" cm="1">
        <f t="array" ref="W97">IF(ISBLANK($J97),"",IF(SUMPRODUCT(--EXACT($J97,ISO3List[ISO3 List]))=1,"Pass","Fail"))</f>
        <v/>
      </c>
      <c r="X97" s="24" t="str">
        <f t="shared" ca="1" si="4"/>
        <v/>
      </c>
      <c r="Y97" s="24" t="str" cm="1">
        <f t="array" ref="Y97">IF(ISBLANK($L97),"",IF(SUMPRODUCT(--EXACT($L97,Sex[Sex]))=1,"Pass","Fail"))</f>
        <v/>
      </c>
      <c r="Z97" s="24" t="str">
        <f t="shared" ca="1" si="6"/>
        <v/>
      </c>
      <c r="AA97" s="35" t="str">
        <f t="shared" ca="1" si="5"/>
        <v/>
      </c>
      <c r="AB97" s="8"/>
      <c r="AC97" s="58"/>
      <c r="AD97" s="8"/>
      <c r="AE97" s="8"/>
      <c r="AF97" s="8"/>
      <c r="GU97" s="8"/>
    </row>
    <row r="98" spans="1:203" s="5" customFormat="1" x14ac:dyDescent="0.2">
      <c r="A98" s="1"/>
      <c r="B98" s="4"/>
      <c r="C98" s="16"/>
      <c r="D98" s="17"/>
      <c r="E98" s="17"/>
      <c r="F98" s="18"/>
      <c r="G98" s="17"/>
      <c r="H98" s="17"/>
      <c r="I98" s="17"/>
      <c r="J98" s="17"/>
      <c r="K98" s="19"/>
      <c r="L98" s="17"/>
      <c r="M98" s="20"/>
      <c r="N98" s="8"/>
      <c r="O98" s="50"/>
      <c r="P98" s="27" t="str" cm="1">
        <f t="array" ref="P98">IF(ISBLANK($C98),"",IF(SUMPRODUCT(--EXACT($C98,CrewOrPassenger[Crew or Passenger]))=1,"Pass","Fail"))</f>
        <v/>
      </c>
      <c r="Q98" s="24" t="str" cm="1">
        <f t="array" ref="Q98">IF(ISBLANK($D98),"",IF(SUMPRODUCT(--EXACT($D98,TravelDocumentType[Travel Document Type]))=1,"Pass","Fail"))</f>
        <v/>
      </c>
      <c r="R98" s="24" t="str" cm="1">
        <f t="array" ref="R98">IF(ISBLANK($E98),"",IF(SUMPRODUCT(--EXACT($E98,ISO3List[ISO3 List]))=1,"Pass","Fail"))</f>
        <v/>
      </c>
      <c r="S98" s="24" t="str" cm="1">
        <f t="array" ref="S98">IF(ISBLANK($F98),"",IF(SUMPRODUCT(--EXACT(MID($F98,COLUMN($A$1:$T$1),1),DocCharacters[Accepted Characters For Documents]))=20,"Pass","Fail"))</f>
        <v/>
      </c>
      <c r="T98" s="24" t="str" cm="1">
        <f t="array" ref="T98">IF(ISBLANK($G98),"",IF(SUMPRODUCT(--EXACT(MID($G98,COLUMN($A$1:$AX$1),1),NameCharacters[Accepted Characters For Names]))=50,"Pass","Fail"))</f>
        <v/>
      </c>
      <c r="U98" s="24" t="str" cm="1">
        <f t="array" ref="U98">IF(ISBLANK($H98),"",IF(SUMPRODUCT(--EXACT(MID($H98,COLUMN($A$1:$AX$1),1),NameCharacters[Accepted Characters For Names]))=50,"Pass","Fail"))</f>
        <v/>
      </c>
      <c r="V98" s="24" t="str" cm="1">
        <f t="array" ref="V98">IF(ISBLANK($I98),"",IF(SUMPRODUCT(--EXACT(MID($I98,COLUMN($A$1:$AX$1),1),NameCharacters[Accepted Characters For Names]))=50,"Pass","Fail"))</f>
        <v/>
      </c>
      <c r="W98" s="24" t="str" cm="1">
        <f t="array" ref="W98">IF(ISBLANK($J98),"",IF(SUMPRODUCT(--EXACT($J98,ISO3List[ISO3 List]))=1,"Pass","Fail"))</f>
        <v/>
      </c>
      <c r="X98" s="24" t="str">
        <f t="shared" ca="1" si="4"/>
        <v/>
      </c>
      <c r="Y98" s="24" t="str" cm="1">
        <f t="array" ref="Y98">IF(ISBLANK($L98),"",IF(SUMPRODUCT(--EXACT($L98,Sex[Sex]))=1,"Pass","Fail"))</f>
        <v/>
      </c>
      <c r="Z98" s="24" t="str">
        <f t="shared" ca="1" si="6"/>
        <v/>
      </c>
      <c r="AA98" s="35" t="str">
        <f t="shared" ca="1" si="5"/>
        <v/>
      </c>
      <c r="AB98" s="8"/>
      <c r="AC98" s="58"/>
      <c r="AD98" s="8"/>
      <c r="AE98" s="8"/>
      <c r="AF98" s="8"/>
      <c r="GU98" s="8"/>
    </row>
    <row r="99" spans="1:203" s="5" customFormat="1" x14ac:dyDescent="0.2">
      <c r="A99" s="1"/>
      <c r="B99" s="4"/>
      <c r="C99" s="16"/>
      <c r="D99" s="17"/>
      <c r="E99" s="17"/>
      <c r="F99" s="18"/>
      <c r="G99" s="17"/>
      <c r="H99" s="17"/>
      <c r="I99" s="17"/>
      <c r="J99" s="17"/>
      <c r="K99" s="19"/>
      <c r="L99" s="17"/>
      <c r="M99" s="20"/>
      <c r="N99" s="8"/>
      <c r="O99" s="50"/>
      <c r="P99" s="27" t="str" cm="1">
        <f t="array" ref="P99">IF(ISBLANK($C99),"",IF(SUMPRODUCT(--EXACT($C99,CrewOrPassenger[Crew or Passenger]))=1,"Pass","Fail"))</f>
        <v/>
      </c>
      <c r="Q99" s="24" t="str" cm="1">
        <f t="array" ref="Q99">IF(ISBLANK($D99),"",IF(SUMPRODUCT(--EXACT($D99,TravelDocumentType[Travel Document Type]))=1,"Pass","Fail"))</f>
        <v/>
      </c>
      <c r="R99" s="24" t="str" cm="1">
        <f t="array" ref="R99">IF(ISBLANK($E99),"",IF(SUMPRODUCT(--EXACT($E99,ISO3List[ISO3 List]))=1,"Pass","Fail"))</f>
        <v/>
      </c>
      <c r="S99" s="24" t="str" cm="1">
        <f t="array" ref="S99">IF(ISBLANK($F99),"",IF(SUMPRODUCT(--EXACT(MID($F99,COLUMN($A$1:$T$1),1),DocCharacters[Accepted Characters For Documents]))=20,"Pass","Fail"))</f>
        <v/>
      </c>
      <c r="T99" s="24" t="str" cm="1">
        <f t="array" ref="T99">IF(ISBLANK($G99),"",IF(SUMPRODUCT(--EXACT(MID($G99,COLUMN($A$1:$AX$1),1),NameCharacters[Accepted Characters For Names]))=50,"Pass","Fail"))</f>
        <v/>
      </c>
      <c r="U99" s="24" t="str" cm="1">
        <f t="array" ref="U99">IF(ISBLANK($H99),"",IF(SUMPRODUCT(--EXACT(MID($H99,COLUMN($A$1:$AX$1),1),NameCharacters[Accepted Characters For Names]))=50,"Pass","Fail"))</f>
        <v/>
      </c>
      <c r="V99" s="24" t="str" cm="1">
        <f t="array" ref="V99">IF(ISBLANK($I99),"",IF(SUMPRODUCT(--EXACT(MID($I99,COLUMN($A$1:$AX$1),1),NameCharacters[Accepted Characters For Names]))=50,"Pass","Fail"))</f>
        <v/>
      </c>
      <c r="W99" s="24" t="str" cm="1">
        <f t="array" ref="W99">IF(ISBLANK($J99),"",IF(SUMPRODUCT(--EXACT($J99,ISO3List[ISO3 List]))=1,"Pass","Fail"))</f>
        <v/>
      </c>
      <c r="X99" s="24" t="str">
        <f t="shared" ca="1" si="4"/>
        <v/>
      </c>
      <c r="Y99" s="24" t="str" cm="1">
        <f t="array" ref="Y99">IF(ISBLANK($L99),"",IF(SUMPRODUCT(--EXACT($L99,Sex[Sex]))=1,"Pass","Fail"))</f>
        <v/>
      </c>
      <c r="Z99" s="24" t="str">
        <f t="shared" ca="1" si="6"/>
        <v/>
      </c>
      <c r="AA99" s="35" t="str">
        <f t="shared" ca="1" si="5"/>
        <v/>
      </c>
      <c r="AB99" s="8"/>
      <c r="AC99" s="58"/>
      <c r="AD99" s="8"/>
      <c r="AE99" s="8"/>
      <c r="AF99" s="8"/>
      <c r="GU99" s="8"/>
    </row>
    <row r="100" spans="1:203" s="5" customFormat="1" x14ac:dyDescent="0.2">
      <c r="A100" s="1"/>
      <c r="B100" s="4"/>
      <c r="C100" s="16"/>
      <c r="D100" s="17"/>
      <c r="E100" s="17"/>
      <c r="F100" s="18"/>
      <c r="G100" s="17"/>
      <c r="H100" s="17"/>
      <c r="I100" s="17"/>
      <c r="J100" s="17"/>
      <c r="K100" s="19"/>
      <c r="L100" s="17"/>
      <c r="M100" s="20"/>
      <c r="N100" s="8"/>
      <c r="O100" s="50"/>
      <c r="P100" s="27" t="str" cm="1">
        <f t="array" ref="P100">IF(ISBLANK($C100),"",IF(SUMPRODUCT(--EXACT($C100,CrewOrPassenger[Crew or Passenger]))=1,"Pass","Fail"))</f>
        <v/>
      </c>
      <c r="Q100" s="24" t="str" cm="1">
        <f t="array" ref="Q100">IF(ISBLANK($D100),"",IF(SUMPRODUCT(--EXACT($D100,TravelDocumentType[Travel Document Type]))=1,"Pass","Fail"))</f>
        <v/>
      </c>
      <c r="R100" s="24" t="str" cm="1">
        <f t="array" ref="R100">IF(ISBLANK($E100),"",IF(SUMPRODUCT(--EXACT($E100,ISO3List[ISO3 List]))=1,"Pass","Fail"))</f>
        <v/>
      </c>
      <c r="S100" s="24" t="str" cm="1">
        <f t="array" ref="S100">IF(ISBLANK($F100),"",IF(SUMPRODUCT(--EXACT(MID($F100,COLUMN($A$1:$T$1),1),DocCharacters[Accepted Characters For Documents]))=20,"Pass","Fail"))</f>
        <v/>
      </c>
      <c r="T100" s="24" t="str" cm="1">
        <f t="array" ref="T100">IF(ISBLANK($G100),"",IF(SUMPRODUCT(--EXACT(MID($G100,COLUMN($A$1:$AX$1),1),NameCharacters[Accepted Characters For Names]))=50,"Pass","Fail"))</f>
        <v/>
      </c>
      <c r="U100" s="24" t="str" cm="1">
        <f t="array" ref="U100">IF(ISBLANK($H100),"",IF(SUMPRODUCT(--EXACT(MID($H100,COLUMN($A$1:$AX$1),1),NameCharacters[Accepted Characters For Names]))=50,"Pass","Fail"))</f>
        <v/>
      </c>
      <c r="V100" s="24" t="str" cm="1">
        <f t="array" ref="V100">IF(ISBLANK($I100),"",IF(SUMPRODUCT(--EXACT(MID($I100,COLUMN($A$1:$AX$1),1),NameCharacters[Accepted Characters For Names]))=50,"Pass","Fail"))</f>
        <v/>
      </c>
      <c r="W100" s="24" t="str" cm="1">
        <f t="array" ref="W100">IF(ISBLANK($J100),"",IF(SUMPRODUCT(--EXACT($J100,ISO3List[ISO3 List]))=1,"Pass","Fail"))</f>
        <v/>
      </c>
      <c r="X100" s="24" t="str">
        <f t="shared" ca="1" si="4"/>
        <v/>
      </c>
      <c r="Y100" s="24" t="str" cm="1">
        <f t="array" ref="Y100">IF(ISBLANK($L100),"",IF(SUMPRODUCT(--EXACT($L100,Sex[Sex]))=1,"Pass","Fail"))</f>
        <v/>
      </c>
      <c r="Z100" s="24" t="str">
        <f t="shared" ca="1" si="6"/>
        <v/>
      </c>
      <c r="AA100" s="35" t="str">
        <f t="shared" ca="1" si="5"/>
        <v/>
      </c>
      <c r="AB100" s="8"/>
      <c r="AC100" s="58"/>
      <c r="AD100" s="8"/>
      <c r="AE100" s="8"/>
      <c r="AF100" s="8"/>
      <c r="GU100" s="8"/>
    </row>
    <row r="101" spans="1:203" s="5" customFormat="1" x14ac:dyDescent="0.2">
      <c r="A101" s="1"/>
      <c r="B101" s="4"/>
      <c r="C101" s="16"/>
      <c r="D101" s="17"/>
      <c r="E101" s="17"/>
      <c r="F101" s="18"/>
      <c r="G101" s="17"/>
      <c r="H101" s="17"/>
      <c r="I101" s="17"/>
      <c r="J101" s="17"/>
      <c r="K101" s="19"/>
      <c r="L101" s="17"/>
      <c r="M101" s="20"/>
      <c r="N101" s="8"/>
      <c r="O101" s="50"/>
      <c r="P101" s="27" t="str" cm="1">
        <f t="array" ref="P101">IF(ISBLANK($C101),"",IF(SUMPRODUCT(--EXACT($C101,CrewOrPassenger[Crew or Passenger]))=1,"Pass","Fail"))</f>
        <v/>
      </c>
      <c r="Q101" s="24" t="str" cm="1">
        <f t="array" ref="Q101">IF(ISBLANK($D101),"",IF(SUMPRODUCT(--EXACT($D101,TravelDocumentType[Travel Document Type]))=1,"Pass","Fail"))</f>
        <v/>
      </c>
      <c r="R101" s="24" t="str" cm="1">
        <f t="array" ref="R101">IF(ISBLANK($E101),"",IF(SUMPRODUCT(--EXACT($E101,ISO3List[ISO3 List]))=1,"Pass","Fail"))</f>
        <v/>
      </c>
      <c r="S101" s="24" t="str" cm="1">
        <f t="array" ref="S101">IF(ISBLANK($F101),"",IF(SUMPRODUCT(--EXACT(MID($F101,COLUMN($A$1:$T$1),1),DocCharacters[Accepted Characters For Documents]))=20,"Pass","Fail"))</f>
        <v/>
      </c>
      <c r="T101" s="24" t="str" cm="1">
        <f t="array" ref="T101">IF(ISBLANK($G101),"",IF(SUMPRODUCT(--EXACT(MID($G101,COLUMN($A$1:$AX$1),1),NameCharacters[Accepted Characters For Names]))=50,"Pass","Fail"))</f>
        <v/>
      </c>
      <c r="U101" s="24" t="str" cm="1">
        <f t="array" ref="U101">IF(ISBLANK($H101),"",IF(SUMPRODUCT(--EXACT(MID($H101,COLUMN($A$1:$AX$1),1),NameCharacters[Accepted Characters For Names]))=50,"Pass","Fail"))</f>
        <v/>
      </c>
      <c r="V101" s="24" t="str" cm="1">
        <f t="array" ref="V101">IF(ISBLANK($I101),"",IF(SUMPRODUCT(--EXACT(MID($I101,COLUMN($A$1:$AX$1),1),NameCharacters[Accepted Characters For Names]))=50,"Pass","Fail"))</f>
        <v/>
      </c>
      <c r="W101" s="24" t="str" cm="1">
        <f t="array" ref="W101">IF(ISBLANK($J101),"",IF(SUMPRODUCT(--EXACT($J101,ISO3List[ISO3 List]))=1,"Pass","Fail"))</f>
        <v/>
      </c>
      <c r="X101" s="24" t="str">
        <f t="shared" ca="1" si="4"/>
        <v/>
      </c>
      <c r="Y101" s="24" t="str" cm="1">
        <f t="array" ref="Y101">IF(ISBLANK($L101),"",IF(SUMPRODUCT(--EXACT($L101,Sex[Sex]))=1,"Pass","Fail"))</f>
        <v/>
      </c>
      <c r="Z101" s="24" t="str">
        <f t="shared" ca="1" si="6"/>
        <v/>
      </c>
      <c r="AA101" s="35" t="str">
        <f t="shared" ca="1" si="5"/>
        <v/>
      </c>
      <c r="AB101" s="8"/>
      <c r="AC101" s="58"/>
      <c r="AD101" s="8"/>
      <c r="AE101" s="8"/>
      <c r="AF101" s="8"/>
      <c r="GU101" s="8"/>
    </row>
    <row r="102" spans="1:203" s="5" customFormat="1" x14ac:dyDescent="0.2">
      <c r="A102" s="1"/>
      <c r="B102" s="4"/>
      <c r="C102" s="16"/>
      <c r="D102" s="17"/>
      <c r="E102" s="17"/>
      <c r="F102" s="18"/>
      <c r="G102" s="17"/>
      <c r="H102" s="17"/>
      <c r="I102" s="17"/>
      <c r="J102" s="17"/>
      <c r="K102" s="19"/>
      <c r="L102" s="17"/>
      <c r="M102" s="20"/>
      <c r="N102" s="8"/>
      <c r="O102" s="50"/>
      <c r="P102" s="27" t="str" cm="1">
        <f t="array" ref="P102">IF(ISBLANK($C102),"",IF(SUMPRODUCT(--EXACT($C102,CrewOrPassenger[Crew or Passenger]))=1,"Pass","Fail"))</f>
        <v/>
      </c>
      <c r="Q102" s="24" t="str" cm="1">
        <f t="array" ref="Q102">IF(ISBLANK($D102),"",IF(SUMPRODUCT(--EXACT($D102,TravelDocumentType[Travel Document Type]))=1,"Pass","Fail"))</f>
        <v/>
      </c>
      <c r="R102" s="24" t="str" cm="1">
        <f t="array" ref="R102">IF(ISBLANK($E102),"",IF(SUMPRODUCT(--EXACT($E102,ISO3List[ISO3 List]))=1,"Pass","Fail"))</f>
        <v/>
      </c>
      <c r="S102" s="24" t="str" cm="1">
        <f t="array" ref="S102">IF(ISBLANK($F102),"",IF(SUMPRODUCT(--EXACT(MID($F102,COLUMN($A$1:$T$1),1),DocCharacters[Accepted Characters For Documents]))=20,"Pass","Fail"))</f>
        <v/>
      </c>
      <c r="T102" s="24" t="str" cm="1">
        <f t="array" ref="T102">IF(ISBLANK($G102),"",IF(SUMPRODUCT(--EXACT(MID($G102,COLUMN($A$1:$AX$1),1),NameCharacters[Accepted Characters For Names]))=50,"Pass","Fail"))</f>
        <v/>
      </c>
      <c r="U102" s="24" t="str" cm="1">
        <f t="array" ref="U102">IF(ISBLANK($H102),"",IF(SUMPRODUCT(--EXACT(MID($H102,COLUMN($A$1:$AX$1),1),NameCharacters[Accepted Characters For Names]))=50,"Pass","Fail"))</f>
        <v/>
      </c>
      <c r="V102" s="24" t="str" cm="1">
        <f t="array" ref="V102">IF(ISBLANK($I102),"",IF(SUMPRODUCT(--EXACT(MID($I102,COLUMN($A$1:$AX$1),1),NameCharacters[Accepted Characters For Names]))=50,"Pass","Fail"))</f>
        <v/>
      </c>
      <c r="W102" s="24" t="str" cm="1">
        <f t="array" ref="W102">IF(ISBLANK($J102),"",IF(SUMPRODUCT(--EXACT($J102,ISO3List[ISO3 List]))=1,"Pass","Fail"))</f>
        <v/>
      </c>
      <c r="X102" s="24" t="str">
        <f t="shared" ca="1" si="4"/>
        <v/>
      </c>
      <c r="Y102" s="24" t="str" cm="1">
        <f t="array" ref="Y102">IF(ISBLANK($L102),"",IF(SUMPRODUCT(--EXACT($L102,Sex[Sex]))=1,"Pass","Fail"))</f>
        <v/>
      </c>
      <c r="Z102" s="24" t="str">
        <f t="shared" ca="1" si="6"/>
        <v/>
      </c>
      <c r="AA102" s="35" t="str">
        <f t="shared" ca="1" si="5"/>
        <v/>
      </c>
      <c r="AB102" s="8"/>
      <c r="AC102" s="58"/>
      <c r="AD102" s="8"/>
      <c r="AE102" s="8"/>
      <c r="AF102" s="8"/>
      <c r="GU102" s="8"/>
    </row>
    <row r="103" spans="1:203" s="5" customFormat="1" x14ac:dyDescent="0.2">
      <c r="A103" s="1"/>
      <c r="B103" s="4"/>
      <c r="C103" s="16"/>
      <c r="D103" s="17"/>
      <c r="E103" s="17"/>
      <c r="F103" s="18"/>
      <c r="G103" s="17"/>
      <c r="H103" s="17"/>
      <c r="I103" s="17"/>
      <c r="J103" s="17"/>
      <c r="K103" s="19"/>
      <c r="L103" s="17"/>
      <c r="M103" s="20"/>
      <c r="N103" s="8"/>
      <c r="O103" s="50"/>
      <c r="P103" s="27" t="str" cm="1">
        <f t="array" ref="P103">IF(ISBLANK($C103),"",IF(SUMPRODUCT(--EXACT($C103,CrewOrPassenger[Crew or Passenger]))=1,"Pass","Fail"))</f>
        <v/>
      </c>
      <c r="Q103" s="24" t="str" cm="1">
        <f t="array" ref="Q103">IF(ISBLANK($D103),"",IF(SUMPRODUCT(--EXACT($D103,TravelDocumentType[Travel Document Type]))=1,"Pass","Fail"))</f>
        <v/>
      </c>
      <c r="R103" s="24" t="str" cm="1">
        <f t="array" ref="R103">IF(ISBLANK($E103),"",IF(SUMPRODUCT(--EXACT($E103,ISO3List[ISO3 List]))=1,"Pass","Fail"))</f>
        <v/>
      </c>
      <c r="S103" s="24" t="str" cm="1">
        <f t="array" ref="S103">IF(ISBLANK($F103),"",IF(SUMPRODUCT(--EXACT(MID($F103,COLUMN($A$1:$T$1),1),DocCharacters[Accepted Characters For Documents]))=20,"Pass","Fail"))</f>
        <v/>
      </c>
      <c r="T103" s="24" t="str" cm="1">
        <f t="array" ref="T103">IF(ISBLANK($G103),"",IF(SUMPRODUCT(--EXACT(MID($G103,COLUMN($A$1:$AX$1),1),NameCharacters[Accepted Characters For Names]))=50,"Pass","Fail"))</f>
        <v/>
      </c>
      <c r="U103" s="24" t="str" cm="1">
        <f t="array" ref="U103">IF(ISBLANK($H103),"",IF(SUMPRODUCT(--EXACT(MID($H103,COLUMN($A$1:$AX$1),1),NameCharacters[Accepted Characters For Names]))=50,"Pass","Fail"))</f>
        <v/>
      </c>
      <c r="V103" s="24" t="str" cm="1">
        <f t="array" ref="V103">IF(ISBLANK($I103),"",IF(SUMPRODUCT(--EXACT(MID($I103,COLUMN($A$1:$AX$1),1),NameCharacters[Accepted Characters For Names]))=50,"Pass","Fail"))</f>
        <v/>
      </c>
      <c r="W103" s="24" t="str" cm="1">
        <f t="array" ref="W103">IF(ISBLANK($J103),"",IF(SUMPRODUCT(--EXACT($J103,ISO3List[ISO3 List]))=1,"Pass","Fail"))</f>
        <v/>
      </c>
      <c r="X103" s="24" t="str">
        <f t="shared" ca="1" si="4"/>
        <v/>
      </c>
      <c r="Y103" s="24" t="str" cm="1">
        <f t="array" ref="Y103">IF(ISBLANK($L103),"",IF(SUMPRODUCT(--EXACT($L103,Sex[Sex]))=1,"Pass","Fail"))</f>
        <v/>
      </c>
      <c r="Z103" s="24" t="str">
        <f t="shared" ca="1" si="6"/>
        <v/>
      </c>
      <c r="AA103" s="35" t="str">
        <f t="shared" ca="1" si="5"/>
        <v/>
      </c>
      <c r="AB103" s="8"/>
      <c r="AC103" s="58"/>
      <c r="AD103" s="8"/>
      <c r="AE103" s="8"/>
      <c r="AF103" s="8"/>
      <c r="GU103" s="8"/>
    </row>
    <row r="104" spans="1:203" s="5" customFormat="1" x14ac:dyDescent="0.2">
      <c r="A104" s="1"/>
      <c r="B104" s="4"/>
      <c r="C104" s="16"/>
      <c r="D104" s="17"/>
      <c r="E104" s="17"/>
      <c r="F104" s="18"/>
      <c r="G104" s="17"/>
      <c r="H104" s="17"/>
      <c r="I104" s="17"/>
      <c r="J104" s="17"/>
      <c r="K104" s="19"/>
      <c r="L104" s="17"/>
      <c r="M104" s="20"/>
      <c r="N104" s="8"/>
      <c r="O104" s="50"/>
      <c r="P104" s="27" t="str" cm="1">
        <f t="array" ref="P104">IF(ISBLANK($C104),"",IF(SUMPRODUCT(--EXACT($C104,CrewOrPassenger[Crew or Passenger]))=1,"Pass","Fail"))</f>
        <v/>
      </c>
      <c r="Q104" s="24" t="str" cm="1">
        <f t="array" ref="Q104">IF(ISBLANK($D104),"",IF(SUMPRODUCT(--EXACT($D104,TravelDocumentType[Travel Document Type]))=1,"Pass","Fail"))</f>
        <v/>
      </c>
      <c r="R104" s="24" t="str" cm="1">
        <f t="array" ref="R104">IF(ISBLANK($E104),"",IF(SUMPRODUCT(--EXACT($E104,ISO3List[ISO3 List]))=1,"Pass","Fail"))</f>
        <v/>
      </c>
      <c r="S104" s="24" t="str" cm="1">
        <f t="array" ref="S104">IF(ISBLANK($F104),"",IF(SUMPRODUCT(--EXACT(MID($F104,COLUMN($A$1:$T$1),1),DocCharacters[Accepted Characters For Documents]))=20,"Pass","Fail"))</f>
        <v/>
      </c>
      <c r="T104" s="24" t="str" cm="1">
        <f t="array" ref="T104">IF(ISBLANK($G104),"",IF(SUMPRODUCT(--EXACT(MID($G104,COLUMN($A$1:$AX$1),1),NameCharacters[Accepted Characters For Names]))=50,"Pass","Fail"))</f>
        <v/>
      </c>
      <c r="U104" s="24" t="str" cm="1">
        <f t="array" ref="U104">IF(ISBLANK($H104),"",IF(SUMPRODUCT(--EXACT(MID($H104,COLUMN($A$1:$AX$1),1),NameCharacters[Accepted Characters For Names]))=50,"Pass","Fail"))</f>
        <v/>
      </c>
      <c r="V104" s="24" t="str" cm="1">
        <f t="array" ref="V104">IF(ISBLANK($I104),"",IF(SUMPRODUCT(--EXACT(MID($I104,COLUMN($A$1:$AX$1),1),NameCharacters[Accepted Characters For Names]))=50,"Pass","Fail"))</f>
        <v/>
      </c>
      <c r="W104" s="24" t="str" cm="1">
        <f t="array" ref="W104">IF(ISBLANK($J104),"",IF(SUMPRODUCT(--EXACT($J104,ISO3List[ISO3 List]))=1,"Pass","Fail"))</f>
        <v/>
      </c>
      <c r="X104" s="24" t="str">
        <f t="shared" ca="1" si="4"/>
        <v/>
      </c>
      <c r="Y104" s="24" t="str" cm="1">
        <f t="array" ref="Y104">IF(ISBLANK($L104),"",IF(SUMPRODUCT(--EXACT($L104,Sex[Sex]))=1,"Pass","Fail"))</f>
        <v/>
      </c>
      <c r="Z104" s="24" t="str">
        <f t="shared" ca="1" si="6"/>
        <v/>
      </c>
      <c r="AA104" s="35" t="str">
        <f t="shared" ca="1" si="5"/>
        <v/>
      </c>
      <c r="AB104" s="8"/>
      <c r="AC104" s="58"/>
      <c r="AD104" s="8"/>
      <c r="AE104" s="8"/>
      <c r="AF104" s="8"/>
      <c r="GU104" s="8"/>
    </row>
    <row r="105" spans="1:203" s="5" customFormat="1" x14ac:dyDescent="0.2">
      <c r="A105" s="1"/>
      <c r="B105" s="4"/>
      <c r="C105" s="16"/>
      <c r="D105" s="17"/>
      <c r="E105" s="17"/>
      <c r="F105" s="18"/>
      <c r="G105" s="17"/>
      <c r="H105" s="17"/>
      <c r="I105" s="17"/>
      <c r="J105" s="17"/>
      <c r="K105" s="19"/>
      <c r="L105" s="17"/>
      <c r="M105" s="20"/>
      <c r="N105" s="8"/>
      <c r="O105" s="50"/>
      <c r="P105" s="27" t="str" cm="1">
        <f t="array" ref="P105">IF(ISBLANK($C105),"",IF(SUMPRODUCT(--EXACT($C105,CrewOrPassenger[Crew or Passenger]))=1,"Pass","Fail"))</f>
        <v/>
      </c>
      <c r="Q105" s="24" t="str" cm="1">
        <f t="array" ref="Q105">IF(ISBLANK($D105),"",IF(SUMPRODUCT(--EXACT($D105,TravelDocumentType[Travel Document Type]))=1,"Pass","Fail"))</f>
        <v/>
      </c>
      <c r="R105" s="24" t="str" cm="1">
        <f t="array" ref="R105">IF(ISBLANK($E105),"",IF(SUMPRODUCT(--EXACT($E105,ISO3List[ISO3 List]))=1,"Pass","Fail"))</f>
        <v/>
      </c>
      <c r="S105" s="24" t="str" cm="1">
        <f t="array" ref="S105">IF(ISBLANK($F105),"",IF(SUMPRODUCT(--EXACT(MID($F105,COLUMN($A$1:$T$1),1),DocCharacters[Accepted Characters For Documents]))=20,"Pass","Fail"))</f>
        <v/>
      </c>
      <c r="T105" s="24" t="str" cm="1">
        <f t="array" ref="T105">IF(ISBLANK($G105),"",IF(SUMPRODUCT(--EXACT(MID($G105,COLUMN($A$1:$AX$1),1),NameCharacters[Accepted Characters For Names]))=50,"Pass","Fail"))</f>
        <v/>
      </c>
      <c r="U105" s="24" t="str" cm="1">
        <f t="array" ref="U105">IF(ISBLANK($H105),"",IF(SUMPRODUCT(--EXACT(MID($H105,COLUMN($A$1:$AX$1),1),NameCharacters[Accepted Characters For Names]))=50,"Pass","Fail"))</f>
        <v/>
      </c>
      <c r="V105" s="24" t="str" cm="1">
        <f t="array" ref="V105">IF(ISBLANK($I105),"",IF(SUMPRODUCT(--EXACT(MID($I105,COLUMN($A$1:$AX$1),1),NameCharacters[Accepted Characters For Names]))=50,"Pass","Fail"))</f>
        <v/>
      </c>
      <c r="W105" s="24" t="str" cm="1">
        <f t="array" ref="W105">IF(ISBLANK($J105),"",IF(SUMPRODUCT(--EXACT($J105,ISO3List[ISO3 List]))=1,"Pass","Fail"))</f>
        <v/>
      </c>
      <c r="X105" s="24" t="str">
        <f t="shared" ca="1" si="4"/>
        <v/>
      </c>
      <c r="Y105" s="24" t="str" cm="1">
        <f t="array" ref="Y105">IF(ISBLANK($L105),"",IF(SUMPRODUCT(--EXACT($L105,Sex[Sex]))=1,"Pass","Fail"))</f>
        <v/>
      </c>
      <c r="Z105" s="24" t="str">
        <f t="shared" ca="1" si="6"/>
        <v/>
      </c>
      <c r="AA105" s="35" t="str">
        <f t="shared" ca="1" si="5"/>
        <v/>
      </c>
      <c r="AB105" s="8"/>
      <c r="AC105" s="58"/>
      <c r="AD105" s="8"/>
      <c r="AE105" s="8"/>
      <c r="AF105" s="8"/>
      <c r="GU105" s="8"/>
    </row>
    <row r="106" spans="1:203" s="5" customFormat="1" x14ac:dyDescent="0.2">
      <c r="A106" s="1"/>
      <c r="B106" s="4"/>
      <c r="C106" s="16"/>
      <c r="D106" s="17"/>
      <c r="E106" s="17"/>
      <c r="F106" s="18"/>
      <c r="G106" s="17"/>
      <c r="H106" s="17"/>
      <c r="I106" s="17"/>
      <c r="J106" s="17"/>
      <c r="K106" s="19"/>
      <c r="L106" s="17"/>
      <c r="M106" s="20"/>
      <c r="N106" s="8"/>
      <c r="O106" s="50"/>
      <c r="P106" s="27" t="str" cm="1">
        <f t="array" ref="P106">IF(ISBLANK($C106),"",IF(SUMPRODUCT(--EXACT($C106,CrewOrPassenger[Crew or Passenger]))=1,"Pass","Fail"))</f>
        <v/>
      </c>
      <c r="Q106" s="24" t="str" cm="1">
        <f t="array" ref="Q106">IF(ISBLANK($D106),"",IF(SUMPRODUCT(--EXACT($D106,TravelDocumentType[Travel Document Type]))=1,"Pass","Fail"))</f>
        <v/>
      </c>
      <c r="R106" s="24" t="str" cm="1">
        <f t="array" ref="R106">IF(ISBLANK($E106),"",IF(SUMPRODUCT(--EXACT($E106,ISO3List[ISO3 List]))=1,"Pass","Fail"))</f>
        <v/>
      </c>
      <c r="S106" s="24" t="str" cm="1">
        <f t="array" ref="S106">IF(ISBLANK($F106),"",IF(SUMPRODUCT(--EXACT(MID($F106,COLUMN($A$1:$T$1),1),DocCharacters[Accepted Characters For Documents]))=20,"Pass","Fail"))</f>
        <v/>
      </c>
      <c r="T106" s="24" t="str" cm="1">
        <f t="array" ref="T106">IF(ISBLANK($G106),"",IF(SUMPRODUCT(--EXACT(MID($G106,COLUMN($A$1:$AX$1),1),NameCharacters[Accepted Characters For Names]))=50,"Pass","Fail"))</f>
        <v/>
      </c>
      <c r="U106" s="24" t="str" cm="1">
        <f t="array" ref="U106">IF(ISBLANK($H106),"",IF(SUMPRODUCT(--EXACT(MID($H106,COLUMN($A$1:$AX$1),1),NameCharacters[Accepted Characters For Names]))=50,"Pass","Fail"))</f>
        <v/>
      </c>
      <c r="V106" s="24" t="str" cm="1">
        <f t="array" ref="V106">IF(ISBLANK($I106),"",IF(SUMPRODUCT(--EXACT(MID($I106,COLUMN($A$1:$AX$1),1),NameCharacters[Accepted Characters For Names]))=50,"Pass","Fail"))</f>
        <v/>
      </c>
      <c r="W106" s="24" t="str" cm="1">
        <f t="array" ref="W106">IF(ISBLANK($J106),"",IF(SUMPRODUCT(--EXACT($J106,ISO3List[ISO3 List]))=1,"Pass","Fail"))</f>
        <v/>
      </c>
      <c r="X106" s="24" t="str">
        <f t="shared" ca="1" si="4"/>
        <v/>
      </c>
      <c r="Y106" s="24" t="str" cm="1">
        <f t="array" ref="Y106">IF(ISBLANK($L106),"",IF(SUMPRODUCT(--EXACT($L106,Sex[Sex]))=1,"Pass","Fail"))</f>
        <v/>
      </c>
      <c r="Z106" s="24" t="str">
        <f t="shared" ca="1" si="6"/>
        <v/>
      </c>
      <c r="AA106" s="35" t="str">
        <f t="shared" ca="1" si="5"/>
        <v/>
      </c>
      <c r="AB106" s="8"/>
      <c r="AC106" s="58"/>
      <c r="AD106" s="8"/>
      <c r="AE106" s="8"/>
      <c r="AF106" s="8"/>
      <c r="GU106" s="8"/>
    </row>
    <row r="107" spans="1:203" s="5" customFormat="1" x14ac:dyDescent="0.2">
      <c r="A107" s="1"/>
      <c r="B107" s="4"/>
      <c r="C107" s="16"/>
      <c r="D107" s="17"/>
      <c r="E107" s="17"/>
      <c r="F107" s="18"/>
      <c r="G107" s="17"/>
      <c r="H107" s="17"/>
      <c r="I107" s="17"/>
      <c r="J107" s="17"/>
      <c r="K107" s="19"/>
      <c r="L107" s="17"/>
      <c r="M107" s="20"/>
      <c r="N107" s="8"/>
      <c r="O107" s="50"/>
      <c r="P107" s="27" t="str" cm="1">
        <f t="array" ref="P107">IF(ISBLANK($C107),"",IF(SUMPRODUCT(--EXACT($C107,CrewOrPassenger[Crew or Passenger]))=1,"Pass","Fail"))</f>
        <v/>
      </c>
      <c r="Q107" s="24" t="str" cm="1">
        <f t="array" ref="Q107">IF(ISBLANK($D107),"",IF(SUMPRODUCT(--EXACT($D107,TravelDocumentType[Travel Document Type]))=1,"Pass","Fail"))</f>
        <v/>
      </c>
      <c r="R107" s="24" t="str" cm="1">
        <f t="array" ref="R107">IF(ISBLANK($E107),"",IF(SUMPRODUCT(--EXACT($E107,ISO3List[ISO3 List]))=1,"Pass","Fail"))</f>
        <v/>
      </c>
      <c r="S107" s="24" t="str" cm="1">
        <f t="array" ref="S107">IF(ISBLANK($F107),"",IF(SUMPRODUCT(--EXACT(MID($F107,COLUMN($A$1:$T$1),1),DocCharacters[Accepted Characters For Documents]))=20,"Pass","Fail"))</f>
        <v/>
      </c>
      <c r="T107" s="24" t="str" cm="1">
        <f t="array" ref="T107">IF(ISBLANK($G107),"",IF(SUMPRODUCT(--EXACT(MID($G107,COLUMN($A$1:$AX$1),1),NameCharacters[Accepted Characters For Names]))=50,"Pass","Fail"))</f>
        <v/>
      </c>
      <c r="U107" s="24" t="str" cm="1">
        <f t="array" ref="U107">IF(ISBLANK($H107),"",IF(SUMPRODUCT(--EXACT(MID($H107,COLUMN($A$1:$AX$1),1),NameCharacters[Accepted Characters For Names]))=50,"Pass","Fail"))</f>
        <v/>
      </c>
      <c r="V107" s="24" t="str" cm="1">
        <f t="array" ref="V107">IF(ISBLANK($I107),"",IF(SUMPRODUCT(--EXACT(MID($I107,COLUMN($A$1:$AX$1),1),NameCharacters[Accepted Characters For Names]))=50,"Pass","Fail"))</f>
        <v/>
      </c>
      <c r="W107" s="24" t="str" cm="1">
        <f t="array" ref="W107">IF(ISBLANK($J107),"",IF(SUMPRODUCT(--EXACT($J107,ISO3List[ISO3 List]))=1,"Pass","Fail"))</f>
        <v/>
      </c>
      <c r="X107" s="24" t="str">
        <f t="shared" ca="1" si="4"/>
        <v/>
      </c>
      <c r="Y107" s="24" t="str" cm="1">
        <f t="array" ref="Y107">IF(ISBLANK($L107),"",IF(SUMPRODUCT(--EXACT($L107,Sex[Sex]))=1,"Pass","Fail"))</f>
        <v/>
      </c>
      <c r="Z107" s="24" t="str">
        <f t="shared" ca="1" si="6"/>
        <v/>
      </c>
      <c r="AA107" s="35" t="str">
        <f t="shared" ca="1" si="5"/>
        <v/>
      </c>
      <c r="AB107" s="8"/>
      <c r="AC107" s="58"/>
      <c r="AD107" s="8"/>
      <c r="AE107" s="8"/>
      <c r="AF107" s="8"/>
      <c r="GU107" s="8"/>
    </row>
    <row r="108" spans="1:203" s="5" customFormat="1" x14ac:dyDescent="0.2">
      <c r="A108" s="1"/>
      <c r="B108" s="4"/>
      <c r="C108" s="16"/>
      <c r="D108" s="17"/>
      <c r="E108" s="17"/>
      <c r="F108" s="18"/>
      <c r="G108" s="17"/>
      <c r="H108" s="17"/>
      <c r="I108" s="17"/>
      <c r="J108" s="17"/>
      <c r="K108" s="19"/>
      <c r="L108" s="17"/>
      <c r="M108" s="20"/>
      <c r="N108" s="8"/>
      <c r="O108" s="50"/>
      <c r="P108" s="27" t="str" cm="1">
        <f t="array" ref="P108">IF(ISBLANK($C108),"",IF(SUMPRODUCT(--EXACT($C108,CrewOrPassenger[Crew or Passenger]))=1,"Pass","Fail"))</f>
        <v/>
      </c>
      <c r="Q108" s="24" t="str" cm="1">
        <f t="array" ref="Q108">IF(ISBLANK($D108),"",IF(SUMPRODUCT(--EXACT($D108,TravelDocumentType[Travel Document Type]))=1,"Pass","Fail"))</f>
        <v/>
      </c>
      <c r="R108" s="24" t="str" cm="1">
        <f t="array" ref="R108">IF(ISBLANK($E108),"",IF(SUMPRODUCT(--EXACT($E108,ISO3List[ISO3 List]))=1,"Pass","Fail"))</f>
        <v/>
      </c>
      <c r="S108" s="24" t="str" cm="1">
        <f t="array" ref="S108">IF(ISBLANK($F108),"",IF(SUMPRODUCT(--EXACT(MID($F108,COLUMN($A$1:$T$1),1),DocCharacters[Accepted Characters For Documents]))=20,"Pass","Fail"))</f>
        <v/>
      </c>
      <c r="T108" s="24" t="str" cm="1">
        <f t="array" ref="T108">IF(ISBLANK($G108),"",IF(SUMPRODUCT(--EXACT(MID($G108,COLUMN($A$1:$AX$1),1),NameCharacters[Accepted Characters For Names]))=50,"Pass","Fail"))</f>
        <v/>
      </c>
      <c r="U108" s="24" t="str" cm="1">
        <f t="array" ref="U108">IF(ISBLANK($H108),"",IF(SUMPRODUCT(--EXACT(MID($H108,COLUMN($A$1:$AX$1),1),NameCharacters[Accepted Characters For Names]))=50,"Pass","Fail"))</f>
        <v/>
      </c>
      <c r="V108" s="24" t="str" cm="1">
        <f t="array" ref="V108">IF(ISBLANK($I108),"",IF(SUMPRODUCT(--EXACT(MID($I108,COLUMN($A$1:$AX$1),1),NameCharacters[Accepted Characters For Names]))=50,"Pass","Fail"))</f>
        <v/>
      </c>
      <c r="W108" s="24" t="str" cm="1">
        <f t="array" ref="W108">IF(ISBLANK($J108),"",IF(SUMPRODUCT(--EXACT($J108,ISO3List[ISO3 List]))=1,"Pass","Fail"))</f>
        <v/>
      </c>
      <c r="X108" s="24" t="str">
        <f t="shared" ca="1" si="4"/>
        <v/>
      </c>
      <c r="Y108" s="24" t="str" cm="1">
        <f t="array" ref="Y108">IF(ISBLANK($L108),"",IF(SUMPRODUCT(--EXACT($L108,Sex[Sex]))=1,"Pass","Fail"))</f>
        <v/>
      </c>
      <c r="Z108" s="24" t="str">
        <f t="shared" ca="1" si="6"/>
        <v/>
      </c>
      <c r="AA108" s="35" t="str">
        <f t="shared" ca="1" si="5"/>
        <v/>
      </c>
      <c r="AB108" s="8"/>
      <c r="AC108" s="58"/>
      <c r="AD108" s="8"/>
      <c r="AE108" s="8"/>
      <c r="AF108" s="8"/>
      <c r="GU108" s="8"/>
    </row>
    <row r="109" spans="1:203" s="5" customFormat="1" x14ac:dyDescent="0.2">
      <c r="A109" s="1"/>
      <c r="B109" s="4"/>
      <c r="C109" s="16"/>
      <c r="D109" s="17"/>
      <c r="E109" s="17"/>
      <c r="F109" s="18"/>
      <c r="G109" s="17"/>
      <c r="H109" s="17"/>
      <c r="I109" s="17"/>
      <c r="J109" s="17"/>
      <c r="K109" s="19"/>
      <c r="L109" s="17"/>
      <c r="M109" s="20"/>
      <c r="N109" s="8"/>
      <c r="O109" s="50"/>
      <c r="P109" s="27" t="str" cm="1">
        <f t="array" ref="P109">IF(ISBLANK($C109),"",IF(SUMPRODUCT(--EXACT($C109,CrewOrPassenger[Crew or Passenger]))=1,"Pass","Fail"))</f>
        <v/>
      </c>
      <c r="Q109" s="24" t="str" cm="1">
        <f t="array" ref="Q109">IF(ISBLANK($D109),"",IF(SUMPRODUCT(--EXACT($D109,TravelDocumentType[Travel Document Type]))=1,"Pass","Fail"))</f>
        <v/>
      </c>
      <c r="R109" s="24" t="str" cm="1">
        <f t="array" ref="R109">IF(ISBLANK($E109),"",IF(SUMPRODUCT(--EXACT($E109,ISO3List[ISO3 List]))=1,"Pass","Fail"))</f>
        <v/>
      </c>
      <c r="S109" s="24" t="str" cm="1">
        <f t="array" ref="S109">IF(ISBLANK($F109),"",IF(SUMPRODUCT(--EXACT(MID($F109,COLUMN($A$1:$T$1),1),DocCharacters[Accepted Characters For Documents]))=20,"Pass","Fail"))</f>
        <v/>
      </c>
      <c r="T109" s="24" t="str" cm="1">
        <f t="array" ref="T109">IF(ISBLANK($G109),"",IF(SUMPRODUCT(--EXACT(MID($G109,COLUMN($A$1:$AX$1),1),NameCharacters[Accepted Characters For Names]))=50,"Pass","Fail"))</f>
        <v/>
      </c>
      <c r="U109" s="24" t="str" cm="1">
        <f t="array" ref="U109">IF(ISBLANK($H109),"",IF(SUMPRODUCT(--EXACT(MID($H109,COLUMN($A$1:$AX$1),1),NameCharacters[Accepted Characters For Names]))=50,"Pass","Fail"))</f>
        <v/>
      </c>
      <c r="V109" s="24" t="str" cm="1">
        <f t="array" ref="V109">IF(ISBLANK($I109),"",IF(SUMPRODUCT(--EXACT(MID($I109,COLUMN($A$1:$AX$1),1),NameCharacters[Accepted Characters For Names]))=50,"Pass","Fail"))</f>
        <v/>
      </c>
      <c r="W109" s="24" t="str" cm="1">
        <f t="array" ref="W109">IF(ISBLANK($J109),"",IF(SUMPRODUCT(--EXACT($J109,ISO3List[ISO3 List]))=1,"Pass","Fail"))</f>
        <v/>
      </c>
      <c r="X109" s="24" t="str">
        <f t="shared" ca="1" si="4"/>
        <v/>
      </c>
      <c r="Y109" s="24" t="str" cm="1">
        <f t="array" ref="Y109">IF(ISBLANK($L109),"",IF(SUMPRODUCT(--EXACT($L109,Sex[Sex]))=1,"Pass","Fail"))</f>
        <v/>
      </c>
      <c r="Z109" s="24" t="str">
        <f t="shared" ca="1" si="6"/>
        <v/>
      </c>
      <c r="AA109" s="35" t="str">
        <f t="shared" ca="1" si="5"/>
        <v/>
      </c>
      <c r="AB109" s="8"/>
      <c r="AC109" s="58"/>
      <c r="AD109" s="8"/>
      <c r="AE109" s="8"/>
      <c r="AF109" s="8"/>
      <c r="GU109" s="8"/>
    </row>
    <row r="110" spans="1:203" s="5" customFormat="1" x14ac:dyDescent="0.2">
      <c r="A110" s="1"/>
      <c r="B110" s="4"/>
      <c r="C110" s="16"/>
      <c r="D110" s="17"/>
      <c r="E110" s="17"/>
      <c r="F110" s="18"/>
      <c r="G110" s="17"/>
      <c r="H110" s="17"/>
      <c r="I110" s="17"/>
      <c r="J110" s="17"/>
      <c r="K110" s="19"/>
      <c r="L110" s="17"/>
      <c r="M110" s="20"/>
      <c r="N110" s="8"/>
      <c r="O110" s="50"/>
      <c r="P110" s="27" t="str" cm="1">
        <f t="array" ref="P110">IF(ISBLANK($C110),"",IF(SUMPRODUCT(--EXACT($C110,CrewOrPassenger[Crew or Passenger]))=1,"Pass","Fail"))</f>
        <v/>
      </c>
      <c r="Q110" s="24" t="str" cm="1">
        <f t="array" ref="Q110">IF(ISBLANK($D110),"",IF(SUMPRODUCT(--EXACT($D110,TravelDocumentType[Travel Document Type]))=1,"Pass","Fail"))</f>
        <v/>
      </c>
      <c r="R110" s="24" t="str" cm="1">
        <f t="array" ref="R110">IF(ISBLANK($E110),"",IF(SUMPRODUCT(--EXACT($E110,ISO3List[ISO3 List]))=1,"Pass","Fail"))</f>
        <v/>
      </c>
      <c r="S110" s="24" t="str" cm="1">
        <f t="array" ref="S110">IF(ISBLANK($F110),"",IF(SUMPRODUCT(--EXACT(MID($F110,COLUMN($A$1:$T$1),1),DocCharacters[Accepted Characters For Documents]))=20,"Pass","Fail"))</f>
        <v/>
      </c>
      <c r="T110" s="24" t="str" cm="1">
        <f t="array" ref="T110">IF(ISBLANK($G110),"",IF(SUMPRODUCT(--EXACT(MID($G110,COLUMN($A$1:$AX$1),1),NameCharacters[Accepted Characters For Names]))=50,"Pass","Fail"))</f>
        <v/>
      </c>
      <c r="U110" s="24" t="str" cm="1">
        <f t="array" ref="U110">IF(ISBLANK($H110),"",IF(SUMPRODUCT(--EXACT(MID($H110,COLUMN($A$1:$AX$1),1),NameCharacters[Accepted Characters For Names]))=50,"Pass","Fail"))</f>
        <v/>
      </c>
      <c r="V110" s="24" t="str" cm="1">
        <f t="array" ref="V110">IF(ISBLANK($I110),"",IF(SUMPRODUCT(--EXACT(MID($I110,COLUMN($A$1:$AX$1),1),NameCharacters[Accepted Characters For Names]))=50,"Pass","Fail"))</f>
        <v/>
      </c>
      <c r="W110" s="24" t="str" cm="1">
        <f t="array" ref="W110">IF(ISBLANK($J110),"",IF(SUMPRODUCT(--EXACT($J110,ISO3List[ISO3 List]))=1,"Pass","Fail"))</f>
        <v/>
      </c>
      <c r="X110" s="24" t="str">
        <f t="shared" ca="1" si="4"/>
        <v/>
      </c>
      <c r="Y110" s="24" t="str" cm="1">
        <f t="array" ref="Y110">IF(ISBLANK($L110),"",IF(SUMPRODUCT(--EXACT($L110,Sex[Sex]))=1,"Pass","Fail"))</f>
        <v/>
      </c>
      <c r="Z110" s="24" t="str">
        <f t="shared" ca="1" si="6"/>
        <v/>
      </c>
      <c r="AA110" s="35" t="str">
        <f t="shared" ca="1" si="5"/>
        <v/>
      </c>
      <c r="AB110" s="8"/>
      <c r="AC110" s="58"/>
      <c r="AD110" s="8"/>
      <c r="AE110" s="8"/>
      <c r="AF110" s="8"/>
      <c r="GU110" s="8"/>
    </row>
    <row r="111" spans="1:203" s="5" customFormat="1" x14ac:dyDescent="0.2">
      <c r="A111" s="1"/>
      <c r="B111" s="4"/>
      <c r="C111" s="16"/>
      <c r="D111" s="17"/>
      <c r="E111" s="17"/>
      <c r="F111" s="18"/>
      <c r="G111" s="17"/>
      <c r="H111" s="17"/>
      <c r="I111" s="17"/>
      <c r="J111" s="17"/>
      <c r="K111" s="19"/>
      <c r="L111" s="17"/>
      <c r="M111" s="20"/>
      <c r="N111" s="8"/>
      <c r="O111" s="50"/>
      <c r="P111" s="27" t="str" cm="1">
        <f t="array" ref="P111">IF(ISBLANK($C111),"",IF(SUMPRODUCT(--EXACT($C111,CrewOrPassenger[Crew or Passenger]))=1,"Pass","Fail"))</f>
        <v/>
      </c>
      <c r="Q111" s="24" t="str" cm="1">
        <f t="array" ref="Q111">IF(ISBLANK($D111),"",IF(SUMPRODUCT(--EXACT($D111,TravelDocumentType[Travel Document Type]))=1,"Pass","Fail"))</f>
        <v/>
      </c>
      <c r="R111" s="24" t="str" cm="1">
        <f t="array" ref="R111">IF(ISBLANK($E111),"",IF(SUMPRODUCT(--EXACT($E111,ISO3List[ISO3 List]))=1,"Pass","Fail"))</f>
        <v/>
      </c>
      <c r="S111" s="24" t="str" cm="1">
        <f t="array" ref="S111">IF(ISBLANK($F111),"",IF(SUMPRODUCT(--EXACT(MID($F111,COLUMN($A$1:$T$1),1),DocCharacters[Accepted Characters For Documents]))=20,"Pass","Fail"))</f>
        <v/>
      </c>
      <c r="T111" s="24" t="str" cm="1">
        <f t="array" ref="T111">IF(ISBLANK($G111),"",IF(SUMPRODUCT(--EXACT(MID($G111,COLUMN($A$1:$AX$1),1),NameCharacters[Accepted Characters For Names]))=50,"Pass","Fail"))</f>
        <v/>
      </c>
      <c r="U111" s="24" t="str" cm="1">
        <f t="array" ref="U111">IF(ISBLANK($H111),"",IF(SUMPRODUCT(--EXACT(MID($H111,COLUMN($A$1:$AX$1),1),NameCharacters[Accepted Characters For Names]))=50,"Pass","Fail"))</f>
        <v/>
      </c>
      <c r="V111" s="24" t="str" cm="1">
        <f t="array" ref="V111">IF(ISBLANK($I111),"",IF(SUMPRODUCT(--EXACT(MID($I111,COLUMN($A$1:$AX$1),1),NameCharacters[Accepted Characters For Names]))=50,"Pass","Fail"))</f>
        <v/>
      </c>
      <c r="W111" s="24" t="str" cm="1">
        <f t="array" ref="W111">IF(ISBLANK($J111),"",IF(SUMPRODUCT(--EXACT($J111,ISO3List[ISO3 List]))=1,"Pass","Fail"))</f>
        <v/>
      </c>
      <c r="X111" s="24" t="str">
        <f t="shared" ca="1" si="4"/>
        <v/>
      </c>
      <c r="Y111" s="24" t="str" cm="1">
        <f t="array" ref="Y111">IF(ISBLANK($L111),"",IF(SUMPRODUCT(--EXACT($L111,Sex[Sex]))=1,"Pass","Fail"))</f>
        <v/>
      </c>
      <c r="Z111" s="24" t="str">
        <f t="shared" ca="1" si="6"/>
        <v/>
      </c>
      <c r="AA111" s="35" t="str">
        <f t="shared" ca="1" si="5"/>
        <v/>
      </c>
      <c r="AB111" s="8"/>
      <c r="AC111" s="58"/>
      <c r="AD111" s="8"/>
      <c r="AE111" s="8"/>
      <c r="AF111" s="8"/>
      <c r="GU111" s="8"/>
    </row>
    <row r="112" spans="1:203" s="5" customFormat="1" x14ac:dyDescent="0.2">
      <c r="A112" s="1"/>
      <c r="B112" s="4"/>
      <c r="C112" s="16"/>
      <c r="D112" s="17"/>
      <c r="E112" s="17"/>
      <c r="F112" s="18"/>
      <c r="G112" s="17"/>
      <c r="H112" s="17"/>
      <c r="I112" s="17"/>
      <c r="J112" s="17"/>
      <c r="K112" s="19"/>
      <c r="L112" s="17"/>
      <c r="M112" s="20"/>
      <c r="N112" s="8"/>
      <c r="O112" s="50"/>
      <c r="P112" s="27" t="str" cm="1">
        <f t="array" ref="P112">IF(ISBLANK($C112),"",IF(SUMPRODUCT(--EXACT($C112,CrewOrPassenger[Crew or Passenger]))=1,"Pass","Fail"))</f>
        <v/>
      </c>
      <c r="Q112" s="24" t="str" cm="1">
        <f t="array" ref="Q112">IF(ISBLANK($D112),"",IF(SUMPRODUCT(--EXACT($D112,TravelDocumentType[Travel Document Type]))=1,"Pass","Fail"))</f>
        <v/>
      </c>
      <c r="R112" s="24" t="str" cm="1">
        <f t="array" ref="R112">IF(ISBLANK($E112),"",IF(SUMPRODUCT(--EXACT($E112,ISO3List[ISO3 List]))=1,"Pass","Fail"))</f>
        <v/>
      </c>
      <c r="S112" s="24" t="str" cm="1">
        <f t="array" ref="S112">IF(ISBLANK($F112),"",IF(SUMPRODUCT(--EXACT(MID($F112,COLUMN($A$1:$T$1),1),DocCharacters[Accepted Characters For Documents]))=20,"Pass","Fail"))</f>
        <v/>
      </c>
      <c r="T112" s="24" t="str" cm="1">
        <f t="array" ref="T112">IF(ISBLANK($G112),"",IF(SUMPRODUCT(--EXACT(MID($G112,COLUMN($A$1:$AX$1),1),NameCharacters[Accepted Characters For Names]))=50,"Pass","Fail"))</f>
        <v/>
      </c>
      <c r="U112" s="24" t="str" cm="1">
        <f t="array" ref="U112">IF(ISBLANK($H112),"",IF(SUMPRODUCT(--EXACT(MID($H112,COLUMN($A$1:$AX$1),1),NameCharacters[Accepted Characters For Names]))=50,"Pass","Fail"))</f>
        <v/>
      </c>
      <c r="V112" s="24" t="str" cm="1">
        <f t="array" ref="V112">IF(ISBLANK($I112),"",IF(SUMPRODUCT(--EXACT(MID($I112,COLUMN($A$1:$AX$1),1),NameCharacters[Accepted Characters For Names]))=50,"Pass","Fail"))</f>
        <v/>
      </c>
      <c r="W112" s="24" t="str" cm="1">
        <f t="array" ref="W112">IF(ISBLANK($J112),"",IF(SUMPRODUCT(--EXACT($J112,ISO3List[ISO3 List]))=1,"Pass","Fail"))</f>
        <v/>
      </c>
      <c r="X112" s="24" t="str">
        <f t="shared" ca="1" si="4"/>
        <v/>
      </c>
      <c r="Y112" s="24" t="str" cm="1">
        <f t="array" ref="Y112">IF(ISBLANK($L112),"",IF(SUMPRODUCT(--EXACT($L112,Sex[Sex]))=1,"Pass","Fail"))</f>
        <v/>
      </c>
      <c r="Z112" s="24" t="str">
        <f t="shared" ca="1" si="6"/>
        <v/>
      </c>
      <c r="AA112" s="35" t="str">
        <f t="shared" ca="1" si="5"/>
        <v/>
      </c>
      <c r="AB112" s="8"/>
      <c r="AC112" s="58"/>
      <c r="AD112" s="8"/>
      <c r="AE112" s="8"/>
      <c r="AF112" s="8"/>
      <c r="GU112" s="8"/>
    </row>
    <row r="113" spans="1:203" s="5" customFormat="1" x14ac:dyDescent="0.2">
      <c r="A113" s="1"/>
      <c r="B113" s="4"/>
      <c r="C113" s="16"/>
      <c r="D113" s="17"/>
      <c r="E113" s="17"/>
      <c r="F113" s="18"/>
      <c r="G113" s="17"/>
      <c r="H113" s="17"/>
      <c r="I113" s="17"/>
      <c r="J113" s="17"/>
      <c r="K113" s="19"/>
      <c r="L113" s="17"/>
      <c r="M113" s="20"/>
      <c r="N113" s="8"/>
      <c r="O113" s="50"/>
      <c r="P113" s="27" t="str" cm="1">
        <f t="array" ref="P113">IF(ISBLANK($C113),"",IF(SUMPRODUCT(--EXACT($C113,CrewOrPassenger[Crew or Passenger]))=1,"Pass","Fail"))</f>
        <v/>
      </c>
      <c r="Q113" s="24" t="str" cm="1">
        <f t="array" ref="Q113">IF(ISBLANK($D113),"",IF(SUMPRODUCT(--EXACT($D113,TravelDocumentType[Travel Document Type]))=1,"Pass","Fail"))</f>
        <v/>
      </c>
      <c r="R113" s="24" t="str" cm="1">
        <f t="array" ref="R113">IF(ISBLANK($E113),"",IF(SUMPRODUCT(--EXACT($E113,ISO3List[ISO3 List]))=1,"Pass","Fail"))</f>
        <v/>
      </c>
      <c r="S113" s="24" t="str" cm="1">
        <f t="array" ref="S113">IF(ISBLANK($F113),"",IF(SUMPRODUCT(--EXACT(MID($F113,COLUMN($A$1:$T$1),1),DocCharacters[Accepted Characters For Documents]))=20,"Pass","Fail"))</f>
        <v/>
      </c>
      <c r="T113" s="24" t="str" cm="1">
        <f t="array" ref="T113">IF(ISBLANK($G113),"",IF(SUMPRODUCT(--EXACT(MID($G113,COLUMN($A$1:$AX$1),1),NameCharacters[Accepted Characters For Names]))=50,"Pass","Fail"))</f>
        <v/>
      </c>
      <c r="U113" s="24" t="str" cm="1">
        <f t="array" ref="U113">IF(ISBLANK($H113),"",IF(SUMPRODUCT(--EXACT(MID($H113,COLUMN($A$1:$AX$1),1),NameCharacters[Accepted Characters For Names]))=50,"Pass","Fail"))</f>
        <v/>
      </c>
      <c r="V113" s="24" t="str" cm="1">
        <f t="array" ref="V113">IF(ISBLANK($I113),"",IF(SUMPRODUCT(--EXACT(MID($I113,COLUMN($A$1:$AX$1),1),NameCharacters[Accepted Characters For Names]))=50,"Pass","Fail"))</f>
        <v/>
      </c>
      <c r="W113" s="24" t="str" cm="1">
        <f t="array" ref="W113">IF(ISBLANK($J113),"",IF(SUMPRODUCT(--EXACT($J113,ISO3List[ISO3 List]))=1,"Pass","Fail"))</f>
        <v/>
      </c>
      <c r="X113" s="24" t="str">
        <f t="shared" ca="1" si="4"/>
        <v/>
      </c>
      <c r="Y113" s="24" t="str" cm="1">
        <f t="array" ref="Y113">IF(ISBLANK($L113),"",IF(SUMPRODUCT(--EXACT($L113,Sex[Sex]))=1,"Pass","Fail"))</f>
        <v/>
      </c>
      <c r="Z113" s="24" t="str">
        <f t="shared" ca="1" si="6"/>
        <v/>
      </c>
      <c r="AA113" s="35" t="str">
        <f t="shared" ca="1" si="5"/>
        <v/>
      </c>
      <c r="AB113" s="8"/>
      <c r="AC113" s="58"/>
      <c r="AD113" s="8"/>
      <c r="AE113" s="8"/>
      <c r="AF113" s="8"/>
      <c r="GU113" s="8"/>
    </row>
    <row r="114" spans="1:203" s="5" customFormat="1" x14ac:dyDescent="0.2">
      <c r="A114" s="1"/>
      <c r="B114" s="4"/>
      <c r="C114" s="16"/>
      <c r="D114" s="17"/>
      <c r="E114" s="17"/>
      <c r="F114" s="18"/>
      <c r="G114" s="17"/>
      <c r="H114" s="17"/>
      <c r="I114" s="17"/>
      <c r="J114" s="17"/>
      <c r="K114" s="19"/>
      <c r="L114" s="17"/>
      <c r="M114" s="20"/>
      <c r="N114" s="8"/>
      <c r="O114" s="50"/>
      <c r="P114" s="27" t="str" cm="1">
        <f t="array" ref="P114">IF(ISBLANK($C114),"",IF(SUMPRODUCT(--EXACT($C114,CrewOrPassenger[Crew or Passenger]))=1,"Pass","Fail"))</f>
        <v/>
      </c>
      <c r="Q114" s="24" t="str" cm="1">
        <f t="array" ref="Q114">IF(ISBLANK($D114),"",IF(SUMPRODUCT(--EXACT($D114,TravelDocumentType[Travel Document Type]))=1,"Pass","Fail"))</f>
        <v/>
      </c>
      <c r="R114" s="24" t="str" cm="1">
        <f t="array" ref="R114">IF(ISBLANK($E114),"",IF(SUMPRODUCT(--EXACT($E114,ISO3List[ISO3 List]))=1,"Pass","Fail"))</f>
        <v/>
      </c>
      <c r="S114" s="24" t="str" cm="1">
        <f t="array" ref="S114">IF(ISBLANK($F114),"",IF(SUMPRODUCT(--EXACT(MID($F114,COLUMN($A$1:$T$1),1),DocCharacters[Accepted Characters For Documents]))=20,"Pass","Fail"))</f>
        <v/>
      </c>
      <c r="T114" s="24" t="str" cm="1">
        <f t="array" ref="T114">IF(ISBLANK($G114),"",IF(SUMPRODUCT(--EXACT(MID($G114,COLUMN($A$1:$AX$1),1),NameCharacters[Accepted Characters For Names]))=50,"Pass","Fail"))</f>
        <v/>
      </c>
      <c r="U114" s="24" t="str" cm="1">
        <f t="array" ref="U114">IF(ISBLANK($H114),"",IF(SUMPRODUCT(--EXACT(MID($H114,COLUMN($A$1:$AX$1),1),NameCharacters[Accepted Characters For Names]))=50,"Pass","Fail"))</f>
        <v/>
      </c>
      <c r="V114" s="24" t="str" cm="1">
        <f t="array" ref="V114">IF(ISBLANK($I114),"",IF(SUMPRODUCT(--EXACT(MID($I114,COLUMN($A$1:$AX$1),1),NameCharacters[Accepted Characters For Names]))=50,"Pass","Fail"))</f>
        <v/>
      </c>
      <c r="W114" s="24" t="str" cm="1">
        <f t="array" ref="W114">IF(ISBLANK($J114),"",IF(SUMPRODUCT(--EXACT($J114,ISO3List[ISO3 List]))=1,"Pass","Fail"))</f>
        <v/>
      </c>
      <c r="X114" s="24" t="str">
        <f t="shared" ca="1" si="4"/>
        <v/>
      </c>
      <c r="Y114" s="24" t="str" cm="1">
        <f t="array" ref="Y114">IF(ISBLANK($L114),"",IF(SUMPRODUCT(--EXACT($L114,Sex[Sex]))=1,"Pass","Fail"))</f>
        <v/>
      </c>
      <c r="Z114" s="24" t="str">
        <f t="shared" ca="1" si="6"/>
        <v/>
      </c>
      <c r="AA114" s="35" t="str">
        <f t="shared" ca="1" si="5"/>
        <v/>
      </c>
      <c r="AB114" s="8"/>
      <c r="AC114" s="58"/>
      <c r="AD114" s="8"/>
      <c r="AE114" s="8"/>
      <c r="AF114" s="8"/>
      <c r="GU114" s="8"/>
    </row>
    <row r="115" spans="1:203" s="5" customFormat="1" x14ac:dyDescent="0.2">
      <c r="A115" s="1"/>
      <c r="B115" s="4"/>
      <c r="C115" s="16"/>
      <c r="D115" s="17"/>
      <c r="E115" s="17"/>
      <c r="F115" s="18"/>
      <c r="G115" s="17"/>
      <c r="H115" s="17"/>
      <c r="I115" s="17"/>
      <c r="J115" s="17"/>
      <c r="K115" s="19"/>
      <c r="L115" s="17"/>
      <c r="M115" s="20"/>
      <c r="N115" s="8"/>
      <c r="O115" s="50"/>
      <c r="P115" s="27" t="str" cm="1">
        <f t="array" ref="P115">IF(ISBLANK($C115),"",IF(SUMPRODUCT(--EXACT($C115,CrewOrPassenger[Crew or Passenger]))=1,"Pass","Fail"))</f>
        <v/>
      </c>
      <c r="Q115" s="24" t="str" cm="1">
        <f t="array" ref="Q115">IF(ISBLANK($D115),"",IF(SUMPRODUCT(--EXACT($D115,TravelDocumentType[Travel Document Type]))=1,"Pass","Fail"))</f>
        <v/>
      </c>
      <c r="R115" s="24" t="str" cm="1">
        <f t="array" ref="R115">IF(ISBLANK($E115),"",IF(SUMPRODUCT(--EXACT($E115,ISO3List[ISO3 List]))=1,"Pass","Fail"))</f>
        <v/>
      </c>
      <c r="S115" s="24" t="str" cm="1">
        <f t="array" ref="S115">IF(ISBLANK($F115),"",IF(SUMPRODUCT(--EXACT(MID($F115,COLUMN($A$1:$T$1),1),DocCharacters[Accepted Characters For Documents]))=20,"Pass","Fail"))</f>
        <v/>
      </c>
      <c r="T115" s="24" t="str" cm="1">
        <f t="array" ref="T115">IF(ISBLANK($G115),"",IF(SUMPRODUCT(--EXACT(MID($G115,COLUMN($A$1:$AX$1),1),NameCharacters[Accepted Characters For Names]))=50,"Pass","Fail"))</f>
        <v/>
      </c>
      <c r="U115" s="24" t="str" cm="1">
        <f t="array" ref="U115">IF(ISBLANK($H115),"",IF(SUMPRODUCT(--EXACT(MID($H115,COLUMN($A$1:$AX$1),1),NameCharacters[Accepted Characters For Names]))=50,"Pass","Fail"))</f>
        <v/>
      </c>
      <c r="V115" s="24" t="str" cm="1">
        <f t="array" ref="V115">IF(ISBLANK($I115),"",IF(SUMPRODUCT(--EXACT(MID($I115,COLUMN($A$1:$AX$1),1),NameCharacters[Accepted Characters For Names]))=50,"Pass","Fail"))</f>
        <v/>
      </c>
      <c r="W115" s="24" t="str" cm="1">
        <f t="array" ref="W115">IF(ISBLANK($J115),"",IF(SUMPRODUCT(--EXACT($J115,ISO3List[ISO3 List]))=1,"Pass","Fail"))</f>
        <v/>
      </c>
      <c r="X115" s="24" t="str">
        <f t="shared" ca="1" si="4"/>
        <v/>
      </c>
      <c r="Y115" s="24" t="str" cm="1">
        <f t="array" ref="Y115">IF(ISBLANK($L115),"",IF(SUMPRODUCT(--EXACT($L115,Sex[Sex]))=1,"Pass","Fail"))</f>
        <v/>
      </c>
      <c r="Z115" s="24" t="str">
        <f t="shared" ca="1" si="6"/>
        <v/>
      </c>
      <c r="AA115" s="35" t="str">
        <f t="shared" ca="1" si="5"/>
        <v/>
      </c>
      <c r="AB115" s="8"/>
      <c r="AC115" s="58"/>
      <c r="AD115" s="8"/>
      <c r="AE115" s="8"/>
      <c r="AF115" s="8"/>
      <c r="GU115" s="8"/>
    </row>
    <row r="116" spans="1:203" s="5" customFormat="1" x14ac:dyDescent="0.2">
      <c r="A116" s="1"/>
      <c r="B116" s="4"/>
      <c r="C116" s="16"/>
      <c r="D116" s="17"/>
      <c r="E116" s="17"/>
      <c r="F116" s="18"/>
      <c r="G116" s="17"/>
      <c r="H116" s="17"/>
      <c r="I116" s="17"/>
      <c r="J116" s="17"/>
      <c r="K116" s="19"/>
      <c r="L116" s="17"/>
      <c r="M116" s="20"/>
      <c r="N116" s="8"/>
      <c r="O116" s="50"/>
      <c r="P116" s="27" t="str" cm="1">
        <f t="array" ref="P116">IF(ISBLANK($C116),"",IF(SUMPRODUCT(--EXACT($C116,CrewOrPassenger[Crew or Passenger]))=1,"Pass","Fail"))</f>
        <v/>
      </c>
      <c r="Q116" s="24" t="str" cm="1">
        <f t="array" ref="Q116">IF(ISBLANK($D116),"",IF(SUMPRODUCT(--EXACT($D116,TravelDocumentType[Travel Document Type]))=1,"Pass","Fail"))</f>
        <v/>
      </c>
      <c r="R116" s="24" t="str" cm="1">
        <f t="array" ref="R116">IF(ISBLANK($E116),"",IF(SUMPRODUCT(--EXACT($E116,ISO3List[ISO3 List]))=1,"Pass","Fail"))</f>
        <v/>
      </c>
      <c r="S116" s="24" t="str" cm="1">
        <f t="array" ref="S116">IF(ISBLANK($F116),"",IF(SUMPRODUCT(--EXACT(MID($F116,COLUMN($A$1:$T$1),1),DocCharacters[Accepted Characters For Documents]))=20,"Pass","Fail"))</f>
        <v/>
      </c>
      <c r="T116" s="24" t="str" cm="1">
        <f t="array" ref="T116">IF(ISBLANK($G116),"",IF(SUMPRODUCT(--EXACT(MID($G116,COLUMN($A$1:$AX$1),1),NameCharacters[Accepted Characters For Names]))=50,"Pass","Fail"))</f>
        <v/>
      </c>
      <c r="U116" s="24" t="str" cm="1">
        <f t="array" ref="U116">IF(ISBLANK($H116),"",IF(SUMPRODUCT(--EXACT(MID($H116,COLUMN($A$1:$AX$1),1),NameCharacters[Accepted Characters For Names]))=50,"Pass","Fail"))</f>
        <v/>
      </c>
      <c r="V116" s="24" t="str" cm="1">
        <f t="array" ref="V116">IF(ISBLANK($I116),"",IF(SUMPRODUCT(--EXACT(MID($I116,COLUMN($A$1:$AX$1),1),NameCharacters[Accepted Characters For Names]))=50,"Pass","Fail"))</f>
        <v/>
      </c>
      <c r="W116" s="24" t="str" cm="1">
        <f t="array" ref="W116">IF(ISBLANK($J116),"",IF(SUMPRODUCT(--EXACT($J116,ISO3List[ISO3 List]))=1,"Pass","Fail"))</f>
        <v/>
      </c>
      <c r="X116" s="24" t="str">
        <f t="shared" ca="1" si="4"/>
        <v/>
      </c>
      <c r="Y116" s="24" t="str" cm="1">
        <f t="array" ref="Y116">IF(ISBLANK($L116),"",IF(SUMPRODUCT(--EXACT($L116,Sex[Sex]))=1,"Pass","Fail"))</f>
        <v/>
      </c>
      <c r="Z116" s="24" t="str">
        <f t="shared" ca="1" si="6"/>
        <v/>
      </c>
      <c r="AA116" s="35" t="str">
        <f t="shared" ca="1" si="5"/>
        <v/>
      </c>
      <c r="AB116" s="8"/>
      <c r="AC116" s="58"/>
      <c r="AD116" s="8"/>
      <c r="AE116" s="8"/>
      <c r="AF116" s="8"/>
      <c r="GU116" s="8"/>
    </row>
    <row r="117" spans="1:203" s="5" customFormat="1" x14ac:dyDescent="0.2">
      <c r="A117" s="1"/>
      <c r="B117" s="4"/>
      <c r="C117" s="16"/>
      <c r="D117" s="17"/>
      <c r="E117" s="17"/>
      <c r="F117" s="18"/>
      <c r="G117" s="17"/>
      <c r="H117" s="17"/>
      <c r="I117" s="17"/>
      <c r="J117" s="17"/>
      <c r="K117" s="19"/>
      <c r="L117" s="17"/>
      <c r="M117" s="20"/>
      <c r="N117" s="8"/>
      <c r="O117" s="50"/>
      <c r="P117" s="27" t="str" cm="1">
        <f t="array" ref="P117">IF(ISBLANK($C117),"",IF(SUMPRODUCT(--EXACT($C117,CrewOrPassenger[Crew or Passenger]))=1,"Pass","Fail"))</f>
        <v/>
      </c>
      <c r="Q117" s="24" t="str" cm="1">
        <f t="array" ref="Q117">IF(ISBLANK($D117),"",IF(SUMPRODUCT(--EXACT($D117,TravelDocumentType[Travel Document Type]))=1,"Pass","Fail"))</f>
        <v/>
      </c>
      <c r="R117" s="24" t="str" cm="1">
        <f t="array" ref="R117">IF(ISBLANK($E117),"",IF(SUMPRODUCT(--EXACT($E117,ISO3List[ISO3 List]))=1,"Pass","Fail"))</f>
        <v/>
      </c>
      <c r="S117" s="24" t="str" cm="1">
        <f t="array" ref="S117">IF(ISBLANK($F117),"",IF(SUMPRODUCT(--EXACT(MID($F117,COLUMN($A$1:$T$1),1),DocCharacters[Accepted Characters For Documents]))=20,"Pass","Fail"))</f>
        <v/>
      </c>
      <c r="T117" s="24" t="str" cm="1">
        <f t="array" ref="T117">IF(ISBLANK($G117),"",IF(SUMPRODUCT(--EXACT(MID($G117,COLUMN($A$1:$AX$1),1),NameCharacters[Accepted Characters For Names]))=50,"Pass","Fail"))</f>
        <v/>
      </c>
      <c r="U117" s="24" t="str" cm="1">
        <f t="array" ref="U117">IF(ISBLANK($H117),"",IF(SUMPRODUCT(--EXACT(MID($H117,COLUMN($A$1:$AX$1),1),NameCharacters[Accepted Characters For Names]))=50,"Pass","Fail"))</f>
        <v/>
      </c>
      <c r="V117" s="24" t="str" cm="1">
        <f t="array" ref="V117">IF(ISBLANK($I117),"",IF(SUMPRODUCT(--EXACT(MID($I117,COLUMN($A$1:$AX$1),1),NameCharacters[Accepted Characters For Names]))=50,"Pass","Fail"))</f>
        <v/>
      </c>
      <c r="W117" s="24" t="str" cm="1">
        <f t="array" ref="W117">IF(ISBLANK($J117),"",IF(SUMPRODUCT(--EXACT($J117,ISO3List[ISO3 List]))=1,"Pass","Fail"))</f>
        <v/>
      </c>
      <c r="X117" s="24" t="str">
        <f t="shared" ca="1" si="4"/>
        <v/>
      </c>
      <c r="Y117" s="24" t="str" cm="1">
        <f t="array" ref="Y117">IF(ISBLANK($L117),"",IF(SUMPRODUCT(--EXACT($L117,Sex[Sex]))=1,"Pass","Fail"))</f>
        <v/>
      </c>
      <c r="Z117" s="24" t="str">
        <f t="shared" ca="1" si="6"/>
        <v/>
      </c>
      <c r="AA117" s="35" t="str">
        <f t="shared" ca="1" si="5"/>
        <v/>
      </c>
      <c r="AB117" s="8"/>
      <c r="AC117" s="58"/>
      <c r="AD117" s="8"/>
      <c r="AE117" s="8"/>
      <c r="AF117" s="8"/>
      <c r="GU117" s="8"/>
    </row>
    <row r="118" spans="1:203" s="5" customFormat="1" x14ac:dyDescent="0.2">
      <c r="A118" s="1"/>
      <c r="B118" s="4"/>
      <c r="C118" s="16"/>
      <c r="D118" s="17"/>
      <c r="E118" s="17"/>
      <c r="F118" s="18"/>
      <c r="G118" s="17"/>
      <c r="H118" s="17"/>
      <c r="I118" s="17"/>
      <c r="J118" s="17"/>
      <c r="K118" s="19"/>
      <c r="L118" s="17"/>
      <c r="M118" s="20"/>
      <c r="N118" s="8"/>
      <c r="O118" s="50"/>
      <c r="P118" s="27" t="str" cm="1">
        <f t="array" ref="P118">IF(ISBLANK($C118),"",IF(SUMPRODUCT(--EXACT($C118,CrewOrPassenger[Crew or Passenger]))=1,"Pass","Fail"))</f>
        <v/>
      </c>
      <c r="Q118" s="24" t="str" cm="1">
        <f t="array" ref="Q118">IF(ISBLANK($D118),"",IF(SUMPRODUCT(--EXACT($D118,TravelDocumentType[Travel Document Type]))=1,"Pass","Fail"))</f>
        <v/>
      </c>
      <c r="R118" s="24" t="str" cm="1">
        <f t="array" ref="R118">IF(ISBLANK($E118),"",IF(SUMPRODUCT(--EXACT($E118,ISO3List[ISO3 List]))=1,"Pass","Fail"))</f>
        <v/>
      </c>
      <c r="S118" s="24" t="str" cm="1">
        <f t="array" ref="S118">IF(ISBLANK($F118),"",IF(SUMPRODUCT(--EXACT(MID($F118,COLUMN($A$1:$T$1),1),DocCharacters[Accepted Characters For Documents]))=20,"Pass","Fail"))</f>
        <v/>
      </c>
      <c r="T118" s="24" t="str" cm="1">
        <f t="array" ref="T118">IF(ISBLANK($G118),"",IF(SUMPRODUCT(--EXACT(MID($G118,COLUMN($A$1:$AX$1),1),NameCharacters[Accepted Characters For Names]))=50,"Pass","Fail"))</f>
        <v/>
      </c>
      <c r="U118" s="24" t="str" cm="1">
        <f t="array" ref="U118">IF(ISBLANK($H118),"",IF(SUMPRODUCT(--EXACT(MID($H118,COLUMN($A$1:$AX$1),1),NameCharacters[Accepted Characters For Names]))=50,"Pass","Fail"))</f>
        <v/>
      </c>
      <c r="V118" s="24" t="str" cm="1">
        <f t="array" ref="V118">IF(ISBLANK($I118),"",IF(SUMPRODUCT(--EXACT(MID($I118,COLUMN($A$1:$AX$1),1),NameCharacters[Accepted Characters For Names]))=50,"Pass","Fail"))</f>
        <v/>
      </c>
      <c r="W118" s="24" t="str" cm="1">
        <f t="array" ref="W118">IF(ISBLANK($J118),"",IF(SUMPRODUCT(--EXACT($J118,ISO3List[ISO3 List]))=1,"Pass","Fail"))</f>
        <v/>
      </c>
      <c r="X118" s="24" t="str">
        <f t="shared" ca="1" si="4"/>
        <v/>
      </c>
      <c r="Y118" s="24" t="str" cm="1">
        <f t="array" ref="Y118">IF(ISBLANK($L118),"",IF(SUMPRODUCT(--EXACT($L118,Sex[Sex]))=1,"Pass","Fail"))</f>
        <v/>
      </c>
      <c r="Z118" s="24" t="str">
        <f t="shared" ca="1" si="6"/>
        <v/>
      </c>
      <c r="AA118" s="35" t="str">
        <f t="shared" ca="1" si="5"/>
        <v/>
      </c>
      <c r="AB118" s="8"/>
      <c r="AC118" s="58"/>
      <c r="AD118" s="8"/>
      <c r="AE118" s="8"/>
      <c r="AF118" s="8"/>
      <c r="GU118" s="8"/>
    </row>
    <row r="119" spans="1:203" s="5" customFormat="1" x14ac:dyDescent="0.2">
      <c r="A119" s="1"/>
      <c r="B119" s="4"/>
      <c r="C119" s="16"/>
      <c r="D119" s="17"/>
      <c r="E119" s="17"/>
      <c r="F119" s="18"/>
      <c r="G119" s="17"/>
      <c r="H119" s="17"/>
      <c r="I119" s="17"/>
      <c r="J119" s="17"/>
      <c r="K119" s="19"/>
      <c r="L119" s="17"/>
      <c r="M119" s="20"/>
      <c r="N119" s="8"/>
      <c r="O119" s="50"/>
      <c r="P119" s="27" t="str" cm="1">
        <f t="array" ref="P119">IF(ISBLANK($C119),"",IF(SUMPRODUCT(--EXACT($C119,CrewOrPassenger[Crew or Passenger]))=1,"Pass","Fail"))</f>
        <v/>
      </c>
      <c r="Q119" s="24" t="str" cm="1">
        <f t="array" ref="Q119">IF(ISBLANK($D119),"",IF(SUMPRODUCT(--EXACT($D119,TravelDocumentType[Travel Document Type]))=1,"Pass","Fail"))</f>
        <v/>
      </c>
      <c r="R119" s="24" t="str" cm="1">
        <f t="array" ref="R119">IF(ISBLANK($E119),"",IF(SUMPRODUCT(--EXACT($E119,ISO3List[ISO3 List]))=1,"Pass","Fail"))</f>
        <v/>
      </c>
      <c r="S119" s="24" t="str" cm="1">
        <f t="array" ref="S119">IF(ISBLANK($F119),"",IF(SUMPRODUCT(--EXACT(MID($F119,COLUMN($A$1:$T$1),1),DocCharacters[Accepted Characters For Documents]))=20,"Pass","Fail"))</f>
        <v/>
      </c>
      <c r="T119" s="24" t="str" cm="1">
        <f t="array" ref="T119">IF(ISBLANK($G119),"",IF(SUMPRODUCT(--EXACT(MID($G119,COLUMN($A$1:$AX$1),1),NameCharacters[Accepted Characters For Names]))=50,"Pass","Fail"))</f>
        <v/>
      </c>
      <c r="U119" s="24" t="str" cm="1">
        <f t="array" ref="U119">IF(ISBLANK($H119),"",IF(SUMPRODUCT(--EXACT(MID($H119,COLUMN($A$1:$AX$1),1),NameCharacters[Accepted Characters For Names]))=50,"Pass","Fail"))</f>
        <v/>
      </c>
      <c r="V119" s="24" t="str" cm="1">
        <f t="array" ref="V119">IF(ISBLANK($I119),"",IF(SUMPRODUCT(--EXACT(MID($I119,COLUMN($A$1:$AX$1),1),NameCharacters[Accepted Characters For Names]))=50,"Pass","Fail"))</f>
        <v/>
      </c>
      <c r="W119" s="24" t="str" cm="1">
        <f t="array" ref="W119">IF(ISBLANK($J119),"",IF(SUMPRODUCT(--EXACT($J119,ISO3List[ISO3 List]))=1,"Pass","Fail"))</f>
        <v/>
      </c>
      <c r="X119" s="24" t="str">
        <f t="shared" ca="1" si="4"/>
        <v/>
      </c>
      <c r="Y119" s="24" t="str" cm="1">
        <f t="array" ref="Y119">IF(ISBLANK($L119),"",IF(SUMPRODUCT(--EXACT($L119,Sex[Sex]))=1,"Pass","Fail"))</f>
        <v/>
      </c>
      <c r="Z119" s="24" t="str">
        <f t="shared" ca="1" si="6"/>
        <v/>
      </c>
      <c r="AA119" s="35" t="str">
        <f t="shared" ca="1" si="5"/>
        <v/>
      </c>
      <c r="AB119" s="8"/>
      <c r="AC119" s="58"/>
      <c r="AD119" s="8"/>
      <c r="AE119" s="8"/>
      <c r="AF119" s="8"/>
      <c r="GU119" s="8"/>
    </row>
    <row r="120" spans="1:203" s="5" customFormat="1" x14ac:dyDescent="0.2">
      <c r="A120" s="1"/>
      <c r="B120" s="4"/>
      <c r="C120" s="16"/>
      <c r="D120" s="17"/>
      <c r="E120" s="17"/>
      <c r="F120" s="18"/>
      <c r="G120" s="17"/>
      <c r="H120" s="17"/>
      <c r="I120" s="17"/>
      <c r="J120" s="17"/>
      <c r="K120" s="19"/>
      <c r="L120" s="17"/>
      <c r="M120" s="20"/>
      <c r="N120" s="8"/>
      <c r="O120" s="50"/>
      <c r="P120" s="27" t="str" cm="1">
        <f t="array" ref="P120">IF(ISBLANK($C120),"",IF(SUMPRODUCT(--EXACT($C120,CrewOrPassenger[Crew or Passenger]))=1,"Pass","Fail"))</f>
        <v/>
      </c>
      <c r="Q120" s="24" t="str" cm="1">
        <f t="array" ref="Q120">IF(ISBLANK($D120),"",IF(SUMPRODUCT(--EXACT($D120,TravelDocumentType[Travel Document Type]))=1,"Pass","Fail"))</f>
        <v/>
      </c>
      <c r="R120" s="24" t="str" cm="1">
        <f t="array" ref="R120">IF(ISBLANK($E120),"",IF(SUMPRODUCT(--EXACT($E120,ISO3List[ISO3 List]))=1,"Pass","Fail"))</f>
        <v/>
      </c>
      <c r="S120" s="24" t="str" cm="1">
        <f t="array" ref="S120">IF(ISBLANK($F120),"",IF(SUMPRODUCT(--EXACT(MID($F120,COLUMN($A$1:$T$1),1),DocCharacters[Accepted Characters For Documents]))=20,"Pass","Fail"))</f>
        <v/>
      </c>
      <c r="T120" s="24" t="str" cm="1">
        <f t="array" ref="T120">IF(ISBLANK($G120),"",IF(SUMPRODUCT(--EXACT(MID($G120,COLUMN($A$1:$AX$1),1),NameCharacters[Accepted Characters For Names]))=50,"Pass","Fail"))</f>
        <v/>
      </c>
      <c r="U120" s="24" t="str" cm="1">
        <f t="array" ref="U120">IF(ISBLANK($H120),"",IF(SUMPRODUCT(--EXACT(MID($H120,COLUMN($A$1:$AX$1),1),NameCharacters[Accepted Characters For Names]))=50,"Pass","Fail"))</f>
        <v/>
      </c>
      <c r="V120" s="24" t="str" cm="1">
        <f t="array" ref="V120">IF(ISBLANK($I120),"",IF(SUMPRODUCT(--EXACT(MID($I120,COLUMN($A$1:$AX$1),1),NameCharacters[Accepted Characters For Names]))=50,"Pass","Fail"))</f>
        <v/>
      </c>
      <c r="W120" s="24" t="str" cm="1">
        <f t="array" ref="W120">IF(ISBLANK($J120),"",IF(SUMPRODUCT(--EXACT($J120,ISO3List[ISO3 List]))=1,"Pass","Fail"))</f>
        <v/>
      </c>
      <c r="X120" s="24" t="str">
        <f t="shared" ca="1" si="4"/>
        <v/>
      </c>
      <c r="Y120" s="24" t="str" cm="1">
        <f t="array" ref="Y120">IF(ISBLANK($L120),"",IF(SUMPRODUCT(--EXACT($L120,Sex[Sex]))=1,"Pass","Fail"))</f>
        <v/>
      </c>
      <c r="Z120" s="24" t="str">
        <f t="shared" ca="1" si="6"/>
        <v/>
      </c>
      <c r="AA120" s="35" t="str">
        <f t="shared" ca="1" si="5"/>
        <v/>
      </c>
      <c r="AB120" s="8"/>
      <c r="AC120" s="58"/>
      <c r="AD120" s="8"/>
      <c r="AE120" s="8"/>
      <c r="AF120" s="8"/>
      <c r="GU120" s="8"/>
    </row>
    <row r="121" spans="1:203" s="5" customFormat="1" x14ac:dyDescent="0.2">
      <c r="A121" s="1"/>
      <c r="B121" s="4"/>
      <c r="C121" s="16"/>
      <c r="D121" s="17"/>
      <c r="E121" s="17"/>
      <c r="F121" s="18"/>
      <c r="G121" s="17"/>
      <c r="H121" s="17"/>
      <c r="I121" s="17"/>
      <c r="J121" s="17"/>
      <c r="K121" s="19"/>
      <c r="L121" s="17"/>
      <c r="M121" s="20"/>
      <c r="N121" s="8"/>
      <c r="O121" s="50"/>
      <c r="P121" s="27" t="str" cm="1">
        <f t="array" ref="P121">IF(ISBLANK($C121),"",IF(SUMPRODUCT(--EXACT($C121,CrewOrPassenger[Crew or Passenger]))=1,"Pass","Fail"))</f>
        <v/>
      </c>
      <c r="Q121" s="24" t="str" cm="1">
        <f t="array" ref="Q121">IF(ISBLANK($D121),"",IF(SUMPRODUCT(--EXACT($D121,TravelDocumentType[Travel Document Type]))=1,"Pass","Fail"))</f>
        <v/>
      </c>
      <c r="R121" s="24" t="str" cm="1">
        <f t="array" ref="R121">IF(ISBLANK($E121),"",IF(SUMPRODUCT(--EXACT($E121,ISO3List[ISO3 List]))=1,"Pass","Fail"))</f>
        <v/>
      </c>
      <c r="S121" s="24" t="str" cm="1">
        <f t="array" ref="S121">IF(ISBLANK($F121),"",IF(SUMPRODUCT(--EXACT(MID($F121,COLUMN($A$1:$T$1),1),DocCharacters[Accepted Characters For Documents]))=20,"Pass","Fail"))</f>
        <v/>
      </c>
      <c r="T121" s="24" t="str" cm="1">
        <f t="array" ref="T121">IF(ISBLANK($G121),"",IF(SUMPRODUCT(--EXACT(MID($G121,COLUMN($A$1:$AX$1),1),NameCharacters[Accepted Characters For Names]))=50,"Pass","Fail"))</f>
        <v/>
      </c>
      <c r="U121" s="24" t="str" cm="1">
        <f t="array" ref="U121">IF(ISBLANK($H121),"",IF(SUMPRODUCT(--EXACT(MID($H121,COLUMN($A$1:$AX$1),1),NameCharacters[Accepted Characters For Names]))=50,"Pass","Fail"))</f>
        <v/>
      </c>
      <c r="V121" s="24" t="str" cm="1">
        <f t="array" ref="V121">IF(ISBLANK($I121),"",IF(SUMPRODUCT(--EXACT(MID($I121,COLUMN($A$1:$AX$1),1),NameCharacters[Accepted Characters For Names]))=50,"Pass","Fail"))</f>
        <v/>
      </c>
      <c r="W121" s="24" t="str" cm="1">
        <f t="array" ref="W121">IF(ISBLANK($J121),"",IF(SUMPRODUCT(--EXACT($J121,ISO3List[ISO3 List]))=1,"Pass","Fail"))</f>
        <v/>
      </c>
      <c r="X121" s="24" t="str">
        <f t="shared" ca="1" si="4"/>
        <v/>
      </c>
      <c r="Y121" s="24" t="str" cm="1">
        <f t="array" ref="Y121">IF(ISBLANK($L121),"",IF(SUMPRODUCT(--EXACT($L121,Sex[Sex]))=1,"Pass","Fail"))</f>
        <v/>
      </c>
      <c r="Z121" s="24" t="str">
        <f t="shared" ca="1" si="6"/>
        <v/>
      </c>
      <c r="AA121" s="35" t="str">
        <f t="shared" ca="1" si="5"/>
        <v/>
      </c>
      <c r="AB121" s="8"/>
      <c r="AC121" s="58"/>
      <c r="AD121" s="8"/>
      <c r="AE121" s="8"/>
      <c r="AF121" s="8"/>
      <c r="GU121" s="8"/>
    </row>
    <row r="122" spans="1:203" s="5" customFormat="1" x14ac:dyDescent="0.2">
      <c r="A122" s="1"/>
      <c r="B122" s="4"/>
      <c r="C122" s="16"/>
      <c r="D122" s="17"/>
      <c r="E122" s="17"/>
      <c r="F122" s="18"/>
      <c r="G122" s="17"/>
      <c r="H122" s="17"/>
      <c r="I122" s="17"/>
      <c r="J122" s="17"/>
      <c r="K122" s="19"/>
      <c r="L122" s="17"/>
      <c r="M122" s="20"/>
      <c r="N122" s="8"/>
      <c r="O122" s="50"/>
      <c r="P122" s="27" t="str" cm="1">
        <f t="array" ref="P122">IF(ISBLANK($C122),"",IF(SUMPRODUCT(--EXACT($C122,CrewOrPassenger[Crew or Passenger]))=1,"Pass","Fail"))</f>
        <v/>
      </c>
      <c r="Q122" s="24" t="str" cm="1">
        <f t="array" ref="Q122">IF(ISBLANK($D122),"",IF(SUMPRODUCT(--EXACT($D122,TravelDocumentType[Travel Document Type]))=1,"Pass","Fail"))</f>
        <v/>
      </c>
      <c r="R122" s="24" t="str" cm="1">
        <f t="array" ref="R122">IF(ISBLANK($E122),"",IF(SUMPRODUCT(--EXACT($E122,ISO3List[ISO3 List]))=1,"Pass","Fail"))</f>
        <v/>
      </c>
      <c r="S122" s="24" t="str" cm="1">
        <f t="array" ref="S122">IF(ISBLANK($F122),"",IF(SUMPRODUCT(--EXACT(MID($F122,COLUMN($A$1:$T$1),1),DocCharacters[Accepted Characters For Documents]))=20,"Pass","Fail"))</f>
        <v/>
      </c>
      <c r="T122" s="24" t="str" cm="1">
        <f t="array" ref="T122">IF(ISBLANK($G122),"",IF(SUMPRODUCT(--EXACT(MID($G122,COLUMN($A$1:$AX$1),1),NameCharacters[Accepted Characters For Names]))=50,"Pass","Fail"))</f>
        <v/>
      </c>
      <c r="U122" s="24" t="str" cm="1">
        <f t="array" ref="U122">IF(ISBLANK($H122),"",IF(SUMPRODUCT(--EXACT(MID($H122,COLUMN($A$1:$AX$1),1),NameCharacters[Accepted Characters For Names]))=50,"Pass","Fail"))</f>
        <v/>
      </c>
      <c r="V122" s="24" t="str" cm="1">
        <f t="array" ref="V122">IF(ISBLANK($I122),"",IF(SUMPRODUCT(--EXACT(MID($I122,COLUMN($A$1:$AX$1),1),NameCharacters[Accepted Characters For Names]))=50,"Pass","Fail"))</f>
        <v/>
      </c>
      <c r="W122" s="24" t="str" cm="1">
        <f t="array" ref="W122">IF(ISBLANK($J122),"",IF(SUMPRODUCT(--EXACT($J122,ISO3List[ISO3 List]))=1,"Pass","Fail"))</f>
        <v/>
      </c>
      <c r="X122" s="24" t="str">
        <f t="shared" ca="1" si="4"/>
        <v/>
      </c>
      <c r="Y122" s="24" t="str" cm="1">
        <f t="array" ref="Y122">IF(ISBLANK($L122),"",IF(SUMPRODUCT(--EXACT($L122,Sex[Sex]))=1,"Pass","Fail"))</f>
        <v/>
      </c>
      <c r="Z122" s="24" t="str">
        <f t="shared" ca="1" si="6"/>
        <v/>
      </c>
      <c r="AA122" s="35" t="str">
        <f t="shared" ca="1" si="5"/>
        <v/>
      </c>
      <c r="AB122" s="8"/>
      <c r="AC122" s="58"/>
      <c r="AD122" s="8"/>
      <c r="AE122" s="8"/>
      <c r="AF122" s="8"/>
      <c r="GU122" s="8"/>
    </row>
    <row r="123" spans="1:203" s="5" customFormat="1" x14ac:dyDescent="0.2">
      <c r="A123" s="1"/>
      <c r="B123" s="4"/>
      <c r="C123" s="16"/>
      <c r="D123" s="17"/>
      <c r="E123" s="17"/>
      <c r="F123" s="18"/>
      <c r="G123" s="17"/>
      <c r="H123" s="17"/>
      <c r="I123" s="17"/>
      <c r="J123" s="17"/>
      <c r="K123" s="19"/>
      <c r="L123" s="17"/>
      <c r="M123" s="20"/>
      <c r="N123" s="8"/>
      <c r="O123" s="50"/>
      <c r="P123" s="27" t="str" cm="1">
        <f t="array" ref="P123">IF(ISBLANK($C123),"",IF(SUMPRODUCT(--EXACT($C123,CrewOrPassenger[Crew or Passenger]))=1,"Pass","Fail"))</f>
        <v/>
      </c>
      <c r="Q123" s="24" t="str" cm="1">
        <f t="array" ref="Q123">IF(ISBLANK($D123),"",IF(SUMPRODUCT(--EXACT($D123,TravelDocumentType[Travel Document Type]))=1,"Pass","Fail"))</f>
        <v/>
      </c>
      <c r="R123" s="24" t="str" cm="1">
        <f t="array" ref="R123">IF(ISBLANK($E123),"",IF(SUMPRODUCT(--EXACT($E123,ISO3List[ISO3 List]))=1,"Pass","Fail"))</f>
        <v/>
      </c>
      <c r="S123" s="24" t="str" cm="1">
        <f t="array" ref="S123">IF(ISBLANK($F123),"",IF(SUMPRODUCT(--EXACT(MID($F123,COLUMN($A$1:$T$1),1),DocCharacters[Accepted Characters For Documents]))=20,"Pass","Fail"))</f>
        <v/>
      </c>
      <c r="T123" s="24" t="str" cm="1">
        <f t="array" ref="T123">IF(ISBLANK($G123),"",IF(SUMPRODUCT(--EXACT(MID($G123,COLUMN($A$1:$AX$1),1),NameCharacters[Accepted Characters For Names]))=50,"Pass","Fail"))</f>
        <v/>
      </c>
      <c r="U123" s="24" t="str" cm="1">
        <f t="array" ref="U123">IF(ISBLANK($H123),"",IF(SUMPRODUCT(--EXACT(MID($H123,COLUMN($A$1:$AX$1),1),NameCharacters[Accepted Characters For Names]))=50,"Pass","Fail"))</f>
        <v/>
      </c>
      <c r="V123" s="24" t="str" cm="1">
        <f t="array" ref="V123">IF(ISBLANK($I123),"",IF(SUMPRODUCT(--EXACT(MID($I123,COLUMN($A$1:$AX$1),1),NameCharacters[Accepted Characters For Names]))=50,"Pass","Fail"))</f>
        <v/>
      </c>
      <c r="W123" s="24" t="str" cm="1">
        <f t="array" ref="W123">IF(ISBLANK($J123),"",IF(SUMPRODUCT(--EXACT($J123,ISO3List[ISO3 List]))=1,"Pass","Fail"))</f>
        <v/>
      </c>
      <c r="X123" s="24" t="str">
        <f t="shared" ca="1" si="4"/>
        <v/>
      </c>
      <c r="Y123" s="24" t="str" cm="1">
        <f t="array" ref="Y123">IF(ISBLANK($L123),"",IF(SUMPRODUCT(--EXACT($L123,Sex[Sex]))=1,"Pass","Fail"))</f>
        <v/>
      </c>
      <c r="Z123" s="24" t="str">
        <f t="shared" ca="1" si="6"/>
        <v/>
      </c>
      <c r="AA123" s="35" t="str">
        <f t="shared" ca="1" si="5"/>
        <v/>
      </c>
      <c r="AB123" s="8"/>
      <c r="AC123" s="58"/>
      <c r="AD123" s="8"/>
      <c r="AE123" s="8"/>
      <c r="AF123" s="8"/>
      <c r="GU123" s="8"/>
    </row>
    <row r="124" spans="1:203" s="5" customFormat="1" x14ac:dyDescent="0.2">
      <c r="A124" s="1"/>
      <c r="B124" s="4"/>
      <c r="C124" s="16"/>
      <c r="D124" s="17"/>
      <c r="E124" s="17"/>
      <c r="F124" s="18"/>
      <c r="G124" s="17"/>
      <c r="H124" s="17"/>
      <c r="I124" s="17"/>
      <c r="J124" s="17"/>
      <c r="K124" s="19"/>
      <c r="L124" s="17"/>
      <c r="M124" s="20"/>
      <c r="N124" s="8"/>
      <c r="O124" s="50"/>
      <c r="P124" s="27" t="str" cm="1">
        <f t="array" ref="P124">IF(ISBLANK($C124),"",IF(SUMPRODUCT(--EXACT($C124,CrewOrPassenger[Crew or Passenger]))=1,"Pass","Fail"))</f>
        <v/>
      </c>
      <c r="Q124" s="24" t="str" cm="1">
        <f t="array" ref="Q124">IF(ISBLANK($D124),"",IF(SUMPRODUCT(--EXACT($D124,TravelDocumentType[Travel Document Type]))=1,"Pass","Fail"))</f>
        <v/>
      </c>
      <c r="R124" s="24" t="str" cm="1">
        <f t="array" ref="R124">IF(ISBLANK($E124),"",IF(SUMPRODUCT(--EXACT($E124,ISO3List[ISO3 List]))=1,"Pass","Fail"))</f>
        <v/>
      </c>
      <c r="S124" s="24" t="str" cm="1">
        <f t="array" ref="S124">IF(ISBLANK($F124),"",IF(SUMPRODUCT(--EXACT(MID($F124,COLUMN($A$1:$T$1),1),DocCharacters[Accepted Characters For Documents]))=20,"Pass","Fail"))</f>
        <v/>
      </c>
      <c r="T124" s="24" t="str" cm="1">
        <f t="array" ref="T124">IF(ISBLANK($G124),"",IF(SUMPRODUCT(--EXACT(MID($G124,COLUMN($A$1:$AX$1),1),NameCharacters[Accepted Characters For Names]))=50,"Pass","Fail"))</f>
        <v/>
      </c>
      <c r="U124" s="24" t="str" cm="1">
        <f t="array" ref="U124">IF(ISBLANK($H124),"",IF(SUMPRODUCT(--EXACT(MID($H124,COLUMN($A$1:$AX$1),1),NameCharacters[Accepted Characters For Names]))=50,"Pass","Fail"))</f>
        <v/>
      </c>
      <c r="V124" s="24" t="str" cm="1">
        <f t="array" ref="V124">IF(ISBLANK($I124),"",IF(SUMPRODUCT(--EXACT(MID($I124,COLUMN($A$1:$AX$1),1),NameCharacters[Accepted Characters For Names]))=50,"Pass","Fail"))</f>
        <v/>
      </c>
      <c r="W124" s="24" t="str" cm="1">
        <f t="array" ref="W124">IF(ISBLANK($J124),"",IF(SUMPRODUCT(--EXACT($J124,ISO3List[ISO3 List]))=1,"Pass","Fail"))</f>
        <v/>
      </c>
      <c r="X124" s="24" t="str">
        <f t="shared" ca="1" si="4"/>
        <v/>
      </c>
      <c r="Y124" s="24" t="str" cm="1">
        <f t="array" ref="Y124">IF(ISBLANK($L124),"",IF(SUMPRODUCT(--EXACT($L124,Sex[Sex]))=1,"Pass","Fail"))</f>
        <v/>
      </c>
      <c r="Z124" s="24" t="str">
        <f t="shared" ca="1" si="6"/>
        <v/>
      </c>
      <c r="AA124" s="35" t="str">
        <f t="shared" ca="1" si="5"/>
        <v/>
      </c>
      <c r="AB124" s="8"/>
      <c r="AC124" s="58"/>
      <c r="AD124" s="8"/>
      <c r="AE124" s="8"/>
      <c r="AF124" s="8"/>
      <c r="GU124" s="8"/>
    </row>
    <row r="125" spans="1:203" s="5" customFormat="1" x14ac:dyDescent="0.2">
      <c r="A125" s="1"/>
      <c r="B125" s="4"/>
      <c r="C125" s="16"/>
      <c r="D125" s="17"/>
      <c r="E125" s="17"/>
      <c r="F125" s="18"/>
      <c r="G125" s="17"/>
      <c r="H125" s="17"/>
      <c r="I125" s="17"/>
      <c r="J125" s="17"/>
      <c r="K125" s="19"/>
      <c r="L125" s="17"/>
      <c r="M125" s="20"/>
      <c r="N125" s="8"/>
      <c r="O125" s="50"/>
      <c r="P125" s="27" t="str" cm="1">
        <f t="array" ref="P125">IF(ISBLANK($C125),"",IF(SUMPRODUCT(--EXACT($C125,CrewOrPassenger[Crew or Passenger]))=1,"Pass","Fail"))</f>
        <v/>
      </c>
      <c r="Q125" s="24" t="str" cm="1">
        <f t="array" ref="Q125">IF(ISBLANK($D125),"",IF(SUMPRODUCT(--EXACT($D125,TravelDocumentType[Travel Document Type]))=1,"Pass","Fail"))</f>
        <v/>
      </c>
      <c r="R125" s="24" t="str" cm="1">
        <f t="array" ref="R125">IF(ISBLANK($E125),"",IF(SUMPRODUCT(--EXACT($E125,ISO3List[ISO3 List]))=1,"Pass","Fail"))</f>
        <v/>
      </c>
      <c r="S125" s="24" t="str" cm="1">
        <f t="array" ref="S125">IF(ISBLANK($F125),"",IF(SUMPRODUCT(--EXACT(MID($F125,COLUMN($A$1:$T$1),1),DocCharacters[Accepted Characters For Documents]))=20,"Pass","Fail"))</f>
        <v/>
      </c>
      <c r="T125" s="24" t="str" cm="1">
        <f t="array" ref="T125">IF(ISBLANK($G125),"",IF(SUMPRODUCT(--EXACT(MID($G125,COLUMN($A$1:$AX$1),1),NameCharacters[Accepted Characters For Names]))=50,"Pass","Fail"))</f>
        <v/>
      </c>
      <c r="U125" s="24" t="str" cm="1">
        <f t="array" ref="U125">IF(ISBLANK($H125),"",IF(SUMPRODUCT(--EXACT(MID($H125,COLUMN($A$1:$AX$1),1),NameCharacters[Accepted Characters For Names]))=50,"Pass","Fail"))</f>
        <v/>
      </c>
      <c r="V125" s="24" t="str" cm="1">
        <f t="array" ref="V125">IF(ISBLANK($I125),"",IF(SUMPRODUCT(--EXACT(MID($I125,COLUMN($A$1:$AX$1),1),NameCharacters[Accepted Characters For Names]))=50,"Pass","Fail"))</f>
        <v/>
      </c>
      <c r="W125" s="24" t="str" cm="1">
        <f t="array" ref="W125">IF(ISBLANK($J125),"",IF(SUMPRODUCT(--EXACT($J125,ISO3List[ISO3 List]))=1,"Pass","Fail"))</f>
        <v/>
      </c>
      <c r="X125" s="24" t="str">
        <f t="shared" ca="1" si="4"/>
        <v/>
      </c>
      <c r="Y125" s="24" t="str" cm="1">
        <f t="array" ref="Y125">IF(ISBLANK($L125),"",IF(SUMPRODUCT(--EXACT($L125,Sex[Sex]))=1,"Pass","Fail"))</f>
        <v/>
      </c>
      <c r="Z125" s="24" t="str">
        <f t="shared" ca="1" si="6"/>
        <v/>
      </c>
      <c r="AA125" s="35" t="str">
        <f t="shared" ca="1" si="5"/>
        <v/>
      </c>
      <c r="AB125" s="8"/>
      <c r="AC125" s="58"/>
      <c r="AD125" s="8"/>
      <c r="AE125" s="8"/>
      <c r="AF125" s="8"/>
      <c r="GU125" s="8"/>
    </row>
    <row r="126" spans="1:203" s="5" customFormat="1" x14ac:dyDescent="0.2">
      <c r="A126" s="1"/>
      <c r="B126" s="4"/>
      <c r="C126" s="16"/>
      <c r="D126" s="17"/>
      <c r="E126" s="17"/>
      <c r="F126" s="18"/>
      <c r="G126" s="17"/>
      <c r="H126" s="17"/>
      <c r="I126" s="17"/>
      <c r="J126" s="17"/>
      <c r="K126" s="19"/>
      <c r="L126" s="17"/>
      <c r="M126" s="20"/>
      <c r="N126" s="8"/>
      <c r="O126" s="50"/>
      <c r="P126" s="27" t="str" cm="1">
        <f t="array" ref="P126">IF(ISBLANK($C126),"",IF(SUMPRODUCT(--EXACT($C126,CrewOrPassenger[Crew or Passenger]))=1,"Pass","Fail"))</f>
        <v/>
      </c>
      <c r="Q126" s="24" t="str" cm="1">
        <f t="array" ref="Q126">IF(ISBLANK($D126),"",IF(SUMPRODUCT(--EXACT($D126,TravelDocumentType[Travel Document Type]))=1,"Pass","Fail"))</f>
        <v/>
      </c>
      <c r="R126" s="24" t="str" cm="1">
        <f t="array" ref="R126">IF(ISBLANK($E126),"",IF(SUMPRODUCT(--EXACT($E126,ISO3List[ISO3 List]))=1,"Pass","Fail"))</f>
        <v/>
      </c>
      <c r="S126" s="24" t="str" cm="1">
        <f t="array" ref="S126">IF(ISBLANK($F126),"",IF(SUMPRODUCT(--EXACT(MID($F126,COLUMN($A$1:$T$1),1),DocCharacters[Accepted Characters For Documents]))=20,"Pass","Fail"))</f>
        <v/>
      </c>
      <c r="T126" s="24" t="str" cm="1">
        <f t="array" ref="T126">IF(ISBLANK($G126),"",IF(SUMPRODUCT(--EXACT(MID($G126,COLUMN($A$1:$AX$1),1),NameCharacters[Accepted Characters For Names]))=50,"Pass","Fail"))</f>
        <v/>
      </c>
      <c r="U126" s="24" t="str" cm="1">
        <f t="array" ref="U126">IF(ISBLANK($H126),"",IF(SUMPRODUCT(--EXACT(MID($H126,COLUMN($A$1:$AX$1),1),NameCharacters[Accepted Characters For Names]))=50,"Pass","Fail"))</f>
        <v/>
      </c>
      <c r="V126" s="24" t="str" cm="1">
        <f t="array" ref="V126">IF(ISBLANK($I126),"",IF(SUMPRODUCT(--EXACT(MID($I126,COLUMN($A$1:$AX$1),1),NameCharacters[Accepted Characters For Names]))=50,"Pass","Fail"))</f>
        <v/>
      </c>
      <c r="W126" s="24" t="str" cm="1">
        <f t="array" ref="W126">IF(ISBLANK($J126),"",IF(SUMPRODUCT(--EXACT($J126,ISO3List[ISO3 List]))=1,"Pass","Fail"))</f>
        <v/>
      </c>
      <c r="X126" s="24" t="str">
        <f t="shared" ca="1" si="4"/>
        <v/>
      </c>
      <c r="Y126" s="24" t="str" cm="1">
        <f t="array" ref="Y126">IF(ISBLANK($L126),"",IF(SUMPRODUCT(--EXACT($L126,Sex[Sex]))=1,"Pass","Fail"))</f>
        <v/>
      </c>
      <c r="Z126" s="24" t="str">
        <f t="shared" ca="1" si="6"/>
        <v/>
      </c>
      <c r="AA126" s="35" t="str">
        <f t="shared" ca="1" si="5"/>
        <v/>
      </c>
      <c r="AB126" s="8"/>
      <c r="AC126" s="58"/>
      <c r="AD126" s="8"/>
      <c r="AE126" s="8"/>
      <c r="AF126" s="8"/>
      <c r="GU126" s="8"/>
    </row>
    <row r="127" spans="1:203" s="5" customFormat="1" x14ac:dyDescent="0.2">
      <c r="A127" s="1"/>
      <c r="B127" s="4"/>
      <c r="C127" s="16"/>
      <c r="D127" s="17"/>
      <c r="E127" s="17"/>
      <c r="F127" s="18"/>
      <c r="G127" s="17"/>
      <c r="H127" s="17"/>
      <c r="I127" s="17"/>
      <c r="J127" s="17"/>
      <c r="K127" s="19"/>
      <c r="L127" s="17"/>
      <c r="M127" s="20"/>
      <c r="N127" s="8"/>
      <c r="O127" s="50"/>
      <c r="P127" s="27" t="str" cm="1">
        <f t="array" ref="P127">IF(ISBLANK($C127),"",IF(SUMPRODUCT(--EXACT($C127,CrewOrPassenger[Crew or Passenger]))=1,"Pass","Fail"))</f>
        <v/>
      </c>
      <c r="Q127" s="24" t="str" cm="1">
        <f t="array" ref="Q127">IF(ISBLANK($D127),"",IF(SUMPRODUCT(--EXACT($D127,TravelDocumentType[Travel Document Type]))=1,"Pass","Fail"))</f>
        <v/>
      </c>
      <c r="R127" s="24" t="str" cm="1">
        <f t="array" ref="R127">IF(ISBLANK($E127),"",IF(SUMPRODUCT(--EXACT($E127,ISO3List[ISO3 List]))=1,"Pass","Fail"))</f>
        <v/>
      </c>
      <c r="S127" s="24" t="str" cm="1">
        <f t="array" ref="S127">IF(ISBLANK($F127),"",IF(SUMPRODUCT(--EXACT(MID($F127,COLUMN($A$1:$T$1),1),DocCharacters[Accepted Characters For Documents]))=20,"Pass","Fail"))</f>
        <v/>
      </c>
      <c r="T127" s="24" t="str" cm="1">
        <f t="array" ref="T127">IF(ISBLANK($G127),"",IF(SUMPRODUCT(--EXACT(MID($G127,COLUMN($A$1:$AX$1),1),NameCharacters[Accepted Characters For Names]))=50,"Pass","Fail"))</f>
        <v/>
      </c>
      <c r="U127" s="24" t="str" cm="1">
        <f t="array" ref="U127">IF(ISBLANK($H127),"",IF(SUMPRODUCT(--EXACT(MID($H127,COLUMN($A$1:$AX$1),1),NameCharacters[Accepted Characters For Names]))=50,"Pass","Fail"))</f>
        <v/>
      </c>
      <c r="V127" s="24" t="str" cm="1">
        <f t="array" ref="V127">IF(ISBLANK($I127),"",IF(SUMPRODUCT(--EXACT(MID($I127,COLUMN($A$1:$AX$1),1),NameCharacters[Accepted Characters For Names]))=50,"Pass","Fail"))</f>
        <v/>
      </c>
      <c r="W127" s="24" t="str" cm="1">
        <f t="array" ref="W127">IF(ISBLANK($J127),"",IF(SUMPRODUCT(--EXACT($J127,ISO3List[ISO3 List]))=1,"Pass","Fail"))</f>
        <v/>
      </c>
      <c r="X127" s="24" t="str">
        <f t="shared" ca="1" si="4"/>
        <v/>
      </c>
      <c r="Y127" s="24" t="str" cm="1">
        <f t="array" ref="Y127">IF(ISBLANK($L127),"",IF(SUMPRODUCT(--EXACT($L127,Sex[Sex]))=1,"Pass","Fail"))</f>
        <v/>
      </c>
      <c r="Z127" s="24" t="str">
        <f t="shared" ca="1" si="6"/>
        <v/>
      </c>
      <c r="AA127" s="35" t="str">
        <f t="shared" ca="1" si="5"/>
        <v/>
      </c>
      <c r="AB127" s="8"/>
      <c r="AC127" s="58"/>
      <c r="AD127" s="8"/>
      <c r="AE127" s="8"/>
      <c r="AF127" s="8"/>
      <c r="GU127" s="8"/>
    </row>
    <row r="128" spans="1:203" s="5" customFormat="1" x14ac:dyDescent="0.2">
      <c r="A128" s="1"/>
      <c r="B128" s="4"/>
      <c r="C128" s="16"/>
      <c r="D128" s="17"/>
      <c r="E128" s="17"/>
      <c r="F128" s="18"/>
      <c r="G128" s="17"/>
      <c r="H128" s="17"/>
      <c r="I128" s="17"/>
      <c r="J128" s="17"/>
      <c r="K128" s="19"/>
      <c r="L128" s="17"/>
      <c r="M128" s="20"/>
      <c r="N128" s="8"/>
      <c r="O128" s="50"/>
      <c r="P128" s="27" t="str" cm="1">
        <f t="array" ref="P128">IF(ISBLANK($C128),"",IF(SUMPRODUCT(--EXACT($C128,CrewOrPassenger[Crew or Passenger]))=1,"Pass","Fail"))</f>
        <v/>
      </c>
      <c r="Q128" s="24" t="str" cm="1">
        <f t="array" ref="Q128">IF(ISBLANK($D128),"",IF(SUMPRODUCT(--EXACT($D128,TravelDocumentType[Travel Document Type]))=1,"Pass","Fail"))</f>
        <v/>
      </c>
      <c r="R128" s="24" t="str" cm="1">
        <f t="array" ref="R128">IF(ISBLANK($E128),"",IF(SUMPRODUCT(--EXACT($E128,ISO3List[ISO3 List]))=1,"Pass","Fail"))</f>
        <v/>
      </c>
      <c r="S128" s="24" t="str" cm="1">
        <f t="array" ref="S128">IF(ISBLANK($F128),"",IF(SUMPRODUCT(--EXACT(MID($F128,COLUMN($A$1:$T$1),1),DocCharacters[Accepted Characters For Documents]))=20,"Pass","Fail"))</f>
        <v/>
      </c>
      <c r="T128" s="24" t="str" cm="1">
        <f t="array" ref="T128">IF(ISBLANK($G128),"",IF(SUMPRODUCT(--EXACT(MID($G128,COLUMN($A$1:$AX$1),1),NameCharacters[Accepted Characters For Names]))=50,"Pass","Fail"))</f>
        <v/>
      </c>
      <c r="U128" s="24" t="str" cm="1">
        <f t="array" ref="U128">IF(ISBLANK($H128),"",IF(SUMPRODUCT(--EXACT(MID($H128,COLUMN($A$1:$AX$1),1),NameCharacters[Accepted Characters For Names]))=50,"Pass","Fail"))</f>
        <v/>
      </c>
      <c r="V128" s="24" t="str" cm="1">
        <f t="array" ref="V128">IF(ISBLANK($I128),"",IF(SUMPRODUCT(--EXACT(MID($I128,COLUMN($A$1:$AX$1),1),NameCharacters[Accepted Characters For Names]))=50,"Pass","Fail"))</f>
        <v/>
      </c>
      <c r="W128" s="24" t="str" cm="1">
        <f t="array" ref="W128">IF(ISBLANK($J128),"",IF(SUMPRODUCT(--EXACT($J128,ISO3List[ISO3 List]))=1,"Pass","Fail"))</f>
        <v/>
      </c>
      <c r="X128" s="24" t="str">
        <f t="shared" ca="1" si="4"/>
        <v/>
      </c>
      <c r="Y128" s="24" t="str" cm="1">
        <f t="array" ref="Y128">IF(ISBLANK($L128),"",IF(SUMPRODUCT(--EXACT($L128,Sex[Sex]))=1,"Pass","Fail"))</f>
        <v/>
      </c>
      <c r="Z128" s="24" t="str">
        <f t="shared" ca="1" si="6"/>
        <v/>
      </c>
      <c r="AA128" s="35" t="str">
        <f t="shared" ca="1" si="5"/>
        <v/>
      </c>
      <c r="AB128" s="8"/>
      <c r="AC128" s="58"/>
      <c r="AD128" s="8"/>
      <c r="AE128" s="8"/>
      <c r="AF128" s="8"/>
      <c r="GU128" s="8"/>
    </row>
    <row r="129" spans="1:203" s="5" customFormat="1" x14ac:dyDescent="0.2">
      <c r="A129" s="1"/>
      <c r="B129" s="4"/>
      <c r="C129" s="16"/>
      <c r="D129" s="17"/>
      <c r="E129" s="17"/>
      <c r="F129" s="18"/>
      <c r="G129" s="17"/>
      <c r="H129" s="17"/>
      <c r="I129" s="17"/>
      <c r="J129" s="17"/>
      <c r="K129" s="19"/>
      <c r="L129" s="17"/>
      <c r="M129" s="20"/>
      <c r="N129" s="8"/>
      <c r="O129" s="50"/>
      <c r="P129" s="27" t="str" cm="1">
        <f t="array" ref="P129">IF(ISBLANK($C129),"",IF(SUMPRODUCT(--EXACT($C129,CrewOrPassenger[Crew or Passenger]))=1,"Pass","Fail"))</f>
        <v/>
      </c>
      <c r="Q129" s="24" t="str" cm="1">
        <f t="array" ref="Q129">IF(ISBLANK($D129),"",IF(SUMPRODUCT(--EXACT($D129,TravelDocumentType[Travel Document Type]))=1,"Pass","Fail"))</f>
        <v/>
      </c>
      <c r="R129" s="24" t="str" cm="1">
        <f t="array" ref="R129">IF(ISBLANK($E129),"",IF(SUMPRODUCT(--EXACT($E129,ISO3List[ISO3 List]))=1,"Pass","Fail"))</f>
        <v/>
      </c>
      <c r="S129" s="24" t="str" cm="1">
        <f t="array" ref="S129">IF(ISBLANK($F129),"",IF(SUMPRODUCT(--EXACT(MID($F129,COLUMN($A$1:$T$1),1),DocCharacters[Accepted Characters For Documents]))=20,"Pass","Fail"))</f>
        <v/>
      </c>
      <c r="T129" s="24" t="str" cm="1">
        <f t="array" ref="T129">IF(ISBLANK($G129),"",IF(SUMPRODUCT(--EXACT(MID($G129,COLUMN($A$1:$AX$1),1),NameCharacters[Accepted Characters For Names]))=50,"Pass","Fail"))</f>
        <v/>
      </c>
      <c r="U129" s="24" t="str" cm="1">
        <f t="array" ref="U129">IF(ISBLANK($H129),"",IF(SUMPRODUCT(--EXACT(MID($H129,COLUMN($A$1:$AX$1),1),NameCharacters[Accepted Characters For Names]))=50,"Pass","Fail"))</f>
        <v/>
      </c>
      <c r="V129" s="24" t="str" cm="1">
        <f t="array" ref="V129">IF(ISBLANK($I129),"",IF(SUMPRODUCT(--EXACT(MID($I129,COLUMN($A$1:$AX$1),1),NameCharacters[Accepted Characters For Names]))=50,"Pass","Fail"))</f>
        <v/>
      </c>
      <c r="W129" s="24" t="str" cm="1">
        <f t="array" ref="W129">IF(ISBLANK($J129),"",IF(SUMPRODUCT(--EXACT($J129,ISO3List[ISO3 List]))=1,"Pass","Fail"))</f>
        <v/>
      </c>
      <c r="X129" s="24" t="str">
        <f t="shared" ca="1" si="4"/>
        <v/>
      </c>
      <c r="Y129" s="24" t="str" cm="1">
        <f t="array" ref="Y129">IF(ISBLANK($L129),"",IF(SUMPRODUCT(--EXACT($L129,Sex[Sex]))=1,"Pass","Fail"))</f>
        <v/>
      </c>
      <c r="Z129" s="24" t="str">
        <f t="shared" ca="1" si="6"/>
        <v/>
      </c>
      <c r="AA129" s="35" t="str">
        <f t="shared" ca="1" si="5"/>
        <v/>
      </c>
      <c r="AB129" s="8"/>
      <c r="AC129" s="58"/>
      <c r="AD129" s="8"/>
      <c r="AE129" s="8"/>
      <c r="AF129" s="8"/>
      <c r="GU129" s="8"/>
    </row>
    <row r="130" spans="1:203" s="5" customFormat="1" x14ac:dyDescent="0.2">
      <c r="A130" s="1"/>
      <c r="B130" s="4"/>
      <c r="C130" s="16"/>
      <c r="D130" s="17"/>
      <c r="E130" s="17"/>
      <c r="F130" s="18"/>
      <c r="G130" s="17"/>
      <c r="H130" s="17"/>
      <c r="I130" s="17"/>
      <c r="J130" s="17"/>
      <c r="K130" s="19"/>
      <c r="L130" s="17"/>
      <c r="M130" s="20"/>
      <c r="N130" s="8"/>
      <c r="O130" s="50"/>
      <c r="P130" s="27" t="str" cm="1">
        <f t="array" ref="P130">IF(ISBLANK($C130),"",IF(SUMPRODUCT(--EXACT($C130,CrewOrPassenger[Crew or Passenger]))=1,"Pass","Fail"))</f>
        <v/>
      </c>
      <c r="Q130" s="24" t="str" cm="1">
        <f t="array" ref="Q130">IF(ISBLANK($D130),"",IF(SUMPRODUCT(--EXACT($D130,TravelDocumentType[Travel Document Type]))=1,"Pass","Fail"))</f>
        <v/>
      </c>
      <c r="R130" s="24" t="str" cm="1">
        <f t="array" ref="R130">IF(ISBLANK($E130),"",IF(SUMPRODUCT(--EXACT($E130,ISO3List[ISO3 List]))=1,"Pass","Fail"))</f>
        <v/>
      </c>
      <c r="S130" s="24" t="str" cm="1">
        <f t="array" ref="S130">IF(ISBLANK($F130),"",IF(SUMPRODUCT(--EXACT(MID($F130,COLUMN($A$1:$T$1),1),DocCharacters[Accepted Characters For Documents]))=20,"Pass","Fail"))</f>
        <v/>
      </c>
      <c r="T130" s="24" t="str" cm="1">
        <f t="array" ref="T130">IF(ISBLANK($G130),"",IF(SUMPRODUCT(--EXACT(MID($G130,COLUMN($A$1:$AX$1),1),NameCharacters[Accepted Characters For Names]))=50,"Pass","Fail"))</f>
        <v/>
      </c>
      <c r="U130" s="24" t="str" cm="1">
        <f t="array" ref="U130">IF(ISBLANK($H130),"",IF(SUMPRODUCT(--EXACT(MID($H130,COLUMN($A$1:$AX$1),1),NameCharacters[Accepted Characters For Names]))=50,"Pass","Fail"))</f>
        <v/>
      </c>
      <c r="V130" s="24" t="str" cm="1">
        <f t="array" ref="V130">IF(ISBLANK($I130),"",IF(SUMPRODUCT(--EXACT(MID($I130,COLUMN($A$1:$AX$1),1),NameCharacters[Accepted Characters For Names]))=50,"Pass","Fail"))</f>
        <v/>
      </c>
      <c r="W130" s="24" t="str" cm="1">
        <f t="array" ref="W130">IF(ISBLANK($J130),"",IF(SUMPRODUCT(--EXACT($J130,ISO3List[ISO3 List]))=1,"Pass","Fail"))</f>
        <v/>
      </c>
      <c r="X130" s="24" t="str">
        <f t="shared" ca="1" si="4"/>
        <v/>
      </c>
      <c r="Y130" s="24" t="str" cm="1">
        <f t="array" ref="Y130">IF(ISBLANK($L130),"",IF(SUMPRODUCT(--EXACT($L130,Sex[Sex]))=1,"Pass","Fail"))</f>
        <v/>
      </c>
      <c r="Z130" s="24" t="str">
        <f t="shared" ca="1" si="6"/>
        <v/>
      </c>
      <c r="AA130" s="35" t="str">
        <f t="shared" ca="1" si="5"/>
        <v/>
      </c>
      <c r="AB130" s="8"/>
      <c r="AC130" s="58"/>
      <c r="AD130" s="8"/>
      <c r="AE130" s="8"/>
      <c r="AF130" s="8"/>
      <c r="GU130" s="8"/>
    </row>
    <row r="131" spans="1:203" s="5" customFormat="1" x14ac:dyDescent="0.2">
      <c r="A131" s="1"/>
      <c r="B131" s="4"/>
      <c r="C131" s="16"/>
      <c r="D131" s="17"/>
      <c r="E131" s="17"/>
      <c r="F131" s="18"/>
      <c r="G131" s="17"/>
      <c r="H131" s="17"/>
      <c r="I131" s="17"/>
      <c r="J131" s="17"/>
      <c r="K131" s="19"/>
      <c r="L131" s="17"/>
      <c r="M131" s="20"/>
      <c r="N131" s="8"/>
      <c r="O131" s="50"/>
      <c r="P131" s="27" t="str" cm="1">
        <f t="array" ref="P131">IF(ISBLANK($C131),"",IF(SUMPRODUCT(--EXACT($C131,CrewOrPassenger[Crew or Passenger]))=1,"Pass","Fail"))</f>
        <v/>
      </c>
      <c r="Q131" s="24" t="str" cm="1">
        <f t="array" ref="Q131">IF(ISBLANK($D131),"",IF(SUMPRODUCT(--EXACT($D131,TravelDocumentType[Travel Document Type]))=1,"Pass","Fail"))</f>
        <v/>
      </c>
      <c r="R131" s="24" t="str" cm="1">
        <f t="array" ref="R131">IF(ISBLANK($E131),"",IF(SUMPRODUCT(--EXACT($E131,ISO3List[ISO3 List]))=1,"Pass","Fail"))</f>
        <v/>
      </c>
      <c r="S131" s="24" t="str" cm="1">
        <f t="array" ref="S131">IF(ISBLANK($F131),"",IF(SUMPRODUCT(--EXACT(MID($F131,COLUMN($A$1:$T$1),1),DocCharacters[Accepted Characters For Documents]))=20,"Pass","Fail"))</f>
        <v/>
      </c>
      <c r="T131" s="24" t="str" cm="1">
        <f t="array" ref="T131">IF(ISBLANK($G131),"",IF(SUMPRODUCT(--EXACT(MID($G131,COLUMN($A$1:$AX$1),1),NameCharacters[Accepted Characters For Names]))=50,"Pass","Fail"))</f>
        <v/>
      </c>
      <c r="U131" s="24" t="str" cm="1">
        <f t="array" ref="U131">IF(ISBLANK($H131),"",IF(SUMPRODUCT(--EXACT(MID($H131,COLUMN($A$1:$AX$1),1),NameCharacters[Accepted Characters For Names]))=50,"Pass","Fail"))</f>
        <v/>
      </c>
      <c r="V131" s="24" t="str" cm="1">
        <f t="array" ref="V131">IF(ISBLANK($I131),"",IF(SUMPRODUCT(--EXACT(MID($I131,COLUMN($A$1:$AX$1),1),NameCharacters[Accepted Characters For Names]))=50,"Pass","Fail"))</f>
        <v/>
      </c>
      <c r="W131" s="24" t="str" cm="1">
        <f t="array" ref="W131">IF(ISBLANK($J131),"",IF(SUMPRODUCT(--EXACT($J131,ISO3List[ISO3 List]))=1,"Pass","Fail"))</f>
        <v/>
      </c>
      <c r="X131" s="24" t="str">
        <f t="shared" ca="1" si="4"/>
        <v/>
      </c>
      <c r="Y131" s="24" t="str" cm="1">
        <f t="array" ref="Y131">IF(ISBLANK($L131),"",IF(SUMPRODUCT(--EXACT($L131,Sex[Sex]))=1,"Pass","Fail"))</f>
        <v/>
      </c>
      <c r="Z131" s="24" t="str">
        <f t="shared" ca="1" si="6"/>
        <v/>
      </c>
      <c r="AA131" s="35" t="str">
        <f t="shared" ca="1" si="5"/>
        <v/>
      </c>
      <c r="AB131" s="8"/>
      <c r="AC131" s="58"/>
      <c r="AD131" s="8"/>
      <c r="AE131" s="8"/>
      <c r="AF131" s="8"/>
      <c r="GU131" s="8"/>
    </row>
    <row r="132" spans="1:203" s="5" customFormat="1" x14ac:dyDescent="0.2">
      <c r="A132" s="1"/>
      <c r="B132" s="4"/>
      <c r="C132" s="16"/>
      <c r="D132" s="17"/>
      <c r="E132" s="17"/>
      <c r="F132" s="18"/>
      <c r="G132" s="17"/>
      <c r="H132" s="17"/>
      <c r="I132" s="17"/>
      <c r="J132" s="17"/>
      <c r="K132" s="19"/>
      <c r="L132" s="17"/>
      <c r="M132" s="20"/>
      <c r="N132" s="8"/>
      <c r="O132" s="50"/>
      <c r="P132" s="27" t="str" cm="1">
        <f t="array" ref="P132">IF(ISBLANK($C132),"",IF(SUMPRODUCT(--EXACT($C132,CrewOrPassenger[Crew or Passenger]))=1,"Pass","Fail"))</f>
        <v/>
      </c>
      <c r="Q132" s="24" t="str" cm="1">
        <f t="array" ref="Q132">IF(ISBLANK($D132),"",IF(SUMPRODUCT(--EXACT($D132,TravelDocumentType[Travel Document Type]))=1,"Pass","Fail"))</f>
        <v/>
      </c>
      <c r="R132" s="24" t="str" cm="1">
        <f t="array" ref="R132">IF(ISBLANK($E132),"",IF(SUMPRODUCT(--EXACT($E132,ISO3List[ISO3 List]))=1,"Pass","Fail"))</f>
        <v/>
      </c>
      <c r="S132" s="24" t="str" cm="1">
        <f t="array" ref="S132">IF(ISBLANK($F132),"",IF(SUMPRODUCT(--EXACT(MID($F132,COLUMN($A$1:$T$1),1),DocCharacters[Accepted Characters For Documents]))=20,"Pass","Fail"))</f>
        <v/>
      </c>
      <c r="T132" s="24" t="str" cm="1">
        <f t="array" ref="T132">IF(ISBLANK($G132),"",IF(SUMPRODUCT(--EXACT(MID($G132,COLUMN($A$1:$AX$1),1),NameCharacters[Accepted Characters For Names]))=50,"Pass","Fail"))</f>
        <v/>
      </c>
      <c r="U132" s="24" t="str" cm="1">
        <f t="array" ref="U132">IF(ISBLANK($H132),"",IF(SUMPRODUCT(--EXACT(MID($H132,COLUMN($A$1:$AX$1),1),NameCharacters[Accepted Characters For Names]))=50,"Pass","Fail"))</f>
        <v/>
      </c>
      <c r="V132" s="24" t="str" cm="1">
        <f t="array" ref="V132">IF(ISBLANK($I132),"",IF(SUMPRODUCT(--EXACT(MID($I132,COLUMN($A$1:$AX$1),1),NameCharacters[Accepted Characters For Names]))=50,"Pass","Fail"))</f>
        <v/>
      </c>
      <c r="W132" s="24" t="str" cm="1">
        <f t="array" ref="W132">IF(ISBLANK($J132),"",IF(SUMPRODUCT(--EXACT($J132,ISO3List[ISO3 List]))=1,"Pass","Fail"))</f>
        <v/>
      </c>
      <c r="X132" s="24" t="str">
        <f t="shared" ca="1" si="4"/>
        <v/>
      </c>
      <c r="Y132" s="24" t="str" cm="1">
        <f t="array" ref="Y132">IF(ISBLANK($L132),"",IF(SUMPRODUCT(--EXACT($L132,Sex[Sex]))=1,"Pass","Fail"))</f>
        <v/>
      </c>
      <c r="Z132" s="24" t="str">
        <f t="shared" ca="1" si="6"/>
        <v/>
      </c>
      <c r="AA132" s="35" t="str">
        <f t="shared" ca="1" si="5"/>
        <v/>
      </c>
      <c r="AB132" s="8"/>
      <c r="AC132" s="58"/>
      <c r="AD132" s="8"/>
      <c r="AE132" s="8"/>
      <c r="AF132" s="8"/>
      <c r="GU132" s="8"/>
    </row>
    <row r="133" spans="1:203" s="5" customFormat="1" x14ac:dyDescent="0.2">
      <c r="A133" s="1"/>
      <c r="B133" s="4"/>
      <c r="C133" s="16"/>
      <c r="D133" s="17"/>
      <c r="E133" s="17"/>
      <c r="F133" s="18"/>
      <c r="G133" s="17"/>
      <c r="H133" s="17"/>
      <c r="I133" s="17"/>
      <c r="J133" s="17"/>
      <c r="K133" s="19"/>
      <c r="L133" s="17"/>
      <c r="M133" s="20"/>
      <c r="N133" s="8"/>
      <c r="O133" s="50"/>
      <c r="P133" s="27" t="str" cm="1">
        <f t="array" ref="P133">IF(ISBLANK($C133),"",IF(SUMPRODUCT(--EXACT($C133,CrewOrPassenger[Crew or Passenger]))=1,"Pass","Fail"))</f>
        <v/>
      </c>
      <c r="Q133" s="24" t="str" cm="1">
        <f t="array" ref="Q133">IF(ISBLANK($D133),"",IF(SUMPRODUCT(--EXACT($D133,TravelDocumentType[Travel Document Type]))=1,"Pass","Fail"))</f>
        <v/>
      </c>
      <c r="R133" s="24" t="str" cm="1">
        <f t="array" ref="R133">IF(ISBLANK($E133),"",IF(SUMPRODUCT(--EXACT($E133,ISO3List[ISO3 List]))=1,"Pass","Fail"))</f>
        <v/>
      </c>
      <c r="S133" s="24" t="str" cm="1">
        <f t="array" ref="S133">IF(ISBLANK($F133),"",IF(SUMPRODUCT(--EXACT(MID($F133,COLUMN($A$1:$T$1),1),DocCharacters[Accepted Characters For Documents]))=20,"Pass","Fail"))</f>
        <v/>
      </c>
      <c r="T133" s="24" t="str" cm="1">
        <f t="array" ref="T133">IF(ISBLANK($G133),"",IF(SUMPRODUCT(--EXACT(MID($G133,COLUMN($A$1:$AX$1),1),NameCharacters[Accepted Characters For Names]))=50,"Pass","Fail"))</f>
        <v/>
      </c>
      <c r="U133" s="24" t="str" cm="1">
        <f t="array" ref="U133">IF(ISBLANK($H133),"",IF(SUMPRODUCT(--EXACT(MID($H133,COLUMN($A$1:$AX$1),1),NameCharacters[Accepted Characters For Names]))=50,"Pass","Fail"))</f>
        <v/>
      </c>
      <c r="V133" s="24" t="str" cm="1">
        <f t="array" ref="V133">IF(ISBLANK($I133),"",IF(SUMPRODUCT(--EXACT(MID($I133,COLUMN($A$1:$AX$1),1),NameCharacters[Accepted Characters For Names]))=50,"Pass","Fail"))</f>
        <v/>
      </c>
      <c r="W133" s="24" t="str" cm="1">
        <f t="array" ref="W133">IF(ISBLANK($J133),"",IF(SUMPRODUCT(--EXACT($J133,ISO3List[ISO3 List]))=1,"Pass","Fail"))</f>
        <v/>
      </c>
      <c r="X133" s="24" t="str">
        <f t="shared" ca="1" si="4"/>
        <v/>
      </c>
      <c r="Y133" s="24" t="str" cm="1">
        <f t="array" ref="Y133">IF(ISBLANK($L133),"",IF(SUMPRODUCT(--EXACT($L133,Sex[Sex]))=1,"Pass","Fail"))</f>
        <v/>
      </c>
      <c r="Z133" s="24" t="str">
        <f t="shared" ca="1" si="6"/>
        <v/>
      </c>
      <c r="AA133" s="35" t="str">
        <f t="shared" ca="1" si="5"/>
        <v/>
      </c>
      <c r="AB133" s="8"/>
      <c r="AC133" s="58"/>
      <c r="AD133" s="8"/>
      <c r="AE133" s="8"/>
      <c r="AF133" s="8"/>
      <c r="GU133" s="8"/>
    </row>
    <row r="134" spans="1:203" s="5" customFormat="1" x14ac:dyDescent="0.2">
      <c r="A134" s="1"/>
      <c r="B134" s="4"/>
      <c r="C134" s="16"/>
      <c r="D134" s="17"/>
      <c r="E134" s="17"/>
      <c r="F134" s="18"/>
      <c r="G134" s="17"/>
      <c r="H134" s="17"/>
      <c r="I134" s="17"/>
      <c r="J134" s="17"/>
      <c r="K134" s="19"/>
      <c r="L134" s="17"/>
      <c r="M134" s="20"/>
      <c r="N134" s="8"/>
      <c r="O134" s="50"/>
      <c r="P134" s="27" t="str" cm="1">
        <f t="array" ref="P134">IF(ISBLANK($C134),"",IF(SUMPRODUCT(--EXACT($C134,CrewOrPassenger[Crew or Passenger]))=1,"Pass","Fail"))</f>
        <v/>
      </c>
      <c r="Q134" s="24" t="str" cm="1">
        <f t="array" ref="Q134">IF(ISBLANK($D134),"",IF(SUMPRODUCT(--EXACT($D134,TravelDocumentType[Travel Document Type]))=1,"Pass","Fail"))</f>
        <v/>
      </c>
      <c r="R134" s="24" t="str" cm="1">
        <f t="array" ref="R134">IF(ISBLANK($E134),"",IF(SUMPRODUCT(--EXACT($E134,ISO3List[ISO3 List]))=1,"Pass","Fail"))</f>
        <v/>
      </c>
      <c r="S134" s="24" t="str" cm="1">
        <f t="array" ref="S134">IF(ISBLANK($F134),"",IF(SUMPRODUCT(--EXACT(MID($F134,COLUMN($A$1:$T$1),1),DocCharacters[Accepted Characters For Documents]))=20,"Pass","Fail"))</f>
        <v/>
      </c>
      <c r="T134" s="24" t="str" cm="1">
        <f t="array" ref="T134">IF(ISBLANK($G134),"",IF(SUMPRODUCT(--EXACT(MID($G134,COLUMN($A$1:$AX$1),1),NameCharacters[Accepted Characters For Names]))=50,"Pass","Fail"))</f>
        <v/>
      </c>
      <c r="U134" s="24" t="str" cm="1">
        <f t="array" ref="U134">IF(ISBLANK($H134),"",IF(SUMPRODUCT(--EXACT(MID($H134,COLUMN($A$1:$AX$1),1),NameCharacters[Accepted Characters For Names]))=50,"Pass","Fail"))</f>
        <v/>
      </c>
      <c r="V134" s="24" t="str" cm="1">
        <f t="array" ref="V134">IF(ISBLANK($I134),"",IF(SUMPRODUCT(--EXACT(MID($I134,COLUMN($A$1:$AX$1),1),NameCharacters[Accepted Characters For Names]))=50,"Pass","Fail"))</f>
        <v/>
      </c>
      <c r="W134" s="24" t="str" cm="1">
        <f t="array" ref="W134">IF(ISBLANK($J134),"",IF(SUMPRODUCT(--EXACT($J134,ISO3List[ISO3 List]))=1,"Pass","Fail"))</f>
        <v/>
      </c>
      <c r="X134" s="24" t="str">
        <f t="shared" ca="1" si="4"/>
        <v/>
      </c>
      <c r="Y134" s="24" t="str" cm="1">
        <f t="array" ref="Y134">IF(ISBLANK($L134),"",IF(SUMPRODUCT(--EXACT($L134,Sex[Sex]))=1,"Pass","Fail"))</f>
        <v/>
      </c>
      <c r="Z134" s="24" t="str">
        <f t="shared" ca="1" si="6"/>
        <v/>
      </c>
      <c r="AA134" s="35" t="str">
        <f t="shared" ca="1" si="5"/>
        <v/>
      </c>
      <c r="AB134" s="8"/>
      <c r="AC134" s="58"/>
      <c r="AD134" s="8"/>
      <c r="AE134" s="8"/>
      <c r="AF134" s="8"/>
      <c r="GU134" s="8"/>
    </row>
    <row r="135" spans="1:203" s="5" customFormat="1" x14ac:dyDescent="0.2">
      <c r="A135" s="1"/>
      <c r="B135" s="4"/>
      <c r="C135" s="16"/>
      <c r="D135" s="17"/>
      <c r="E135" s="17"/>
      <c r="F135" s="18"/>
      <c r="G135" s="17"/>
      <c r="H135" s="17"/>
      <c r="I135" s="17"/>
      <c r="J135" s="17"/>
      <c r="K135" s="19"/>
      <c r="L135" s="17"/>
      <c r="M135" s="20"/>
      <c r="N135" s="8"/>
      <c r="O135" s="50"/>
      <c r="P135" s="27" t="str" cm="1">
        <f t="array" ref="P135">IF(ISBLANK($C135),"",IF(SUMPRODUCT(--EXACT($C135,CrewOrPassenger[Crew or Passenger]))=1,"Pass","Fail"))</f>
        <v/>
      </c>
      <c r="Q135" s="24" t="str" cm="1">
        <f t="array" ref="Q135">IF(ISBLANK($D135),"",IF(SUMPRODUCT(--EXACT($D135,TravelDocumentType[Travel Document Type]))=1,"Pass","Fail"))</f>
        <v/>
      </c>
      <c r="R135" s="24" t="str" cm="1">
        <f t="array" ref="R135">IF(ISBLANK($E135),"",IF(SUMPRODUCT(--EXACT($E135,ISO3List[ISO3 List]))=1,"Pass","Fail"))</f>
        <v/>
      </c>
      <c r="S135" s="24" t="str" cm="1">
        <f t="array" ref="S135">IF(ISBLANK($F135),"",IF(SUMPRODUCT(--EXACT(MID($F135,COLUMN($A$1:$T$1),1),DocCharacters[Accepted Characters For Documents]))=20,"Pass","Fail"))</f>
        <v/>
      </c>
      <c r="T135" s="24" t="str" cm="1">
        <f t="array" ref="T135">IF(ISBLANK($G135),"",IF(SUMPRODUCT(--EXACT(MID($G135,COLUMN($A$1:$AX$1),1),NameCharacters[Accepted Characters For Names]))=50,"Pass","Fail"))</f>
        <v/>
      </c>
      <c r="U135" s="24" t="str" cm="1">
        <f t="array" ref="U135">IF(ISBLANK($H135),"",IF(SUMPRODUCT(--EXACT(MID($H135,COLUMN($A$1:$AX$1),1),NameCharacters[Accepted Characters For Names]))=50,"Pass","Fail"))</f>
        <v/>
      </c>
      <c r="V135" s="24" t="str" cm="1">
        <f t="array" ref="V135">IF(ISBLANK($I135),"",IF(SUMPRODUCT(--EXACT(MID($I135,COLUMN($A$1:$AX$1),1),NameCharacters[Accepted Characters For Names]))=50,"Pass","Fail"))</f>
        <v/>
      </c>
      <c r="W135" s="24" t="str" cm="1">
        <f t="array" ref="W135">IF(ISBLANK($J135),"",IF(SUMPRODUCT(--EXACT($J135,ISO3List[ISO3 List]))=1,"Pass","Fail"))</f>
        <v/>
      </c>
      <c r="X135" s="24" t="str">
        <f t="shared" ca="1" si="4"/>
        <v/>
      </c>
      <c r="Y135" s="24" t="str" cm="1">
        <f t="array" ref="Y135">IF(ISBLANK($L135),"",IF(SUMPRODUCT(--EXACT($L135,Sex[Sex]))=1,"Pass","Fail"))</f>
        <v/>
      </c>
      <c r="Z135" s="24" t="str">
        <f t="shared" ca="1" si="6"/>
        <v/>
      </c>
      <c r="AA135" s="35" t="str">
        <f t="shared" ca="1" si="5"/>
        <v/>
      </c>
      <c r="AB135" s="8"/>
      <c r="AC135" s="58"/>
      <c r="AD135" s="8"/>
      <c r="AE135" s="8"/>
      <c r="AF135" s="8"/>
      <c r="GU135" s="8"/>
    </row>
    <row r="136" spans="1:203" s="5" customFormat="1" x14ac:dyDescent="0.2">
      <c r="A136" s="1"/>
      <c r="B136" s="4"/>
      <c r="C136" s="16"/>
      <c r="D136" s="17"/>
      <c r="E136" s="17"/>
      <c r="F136" s="18"/>
      <c r="G136" s="17"/>
      <c r="H136" s="17"/>
      <c r="I136" s="17"/>
      <c r="J136" s="17"/>
      <c r="K136" s="19"/>
      <c r="L136" s="17"/>
      <c r="M136" s="20"/>
      <c r="N136" s="8"/>
      <c r="O136" s="50"/>
      <c r="P136" s="27" t="str" cm="1">
        <f t="array" ref="P136">IF(ISBLANK($C136),"",IF(SUMPRODUCT(--EXACT($C136,CrewOrPassenger[Crew or Passenger]))=1,"Pass","Fail"))</f>
        <v/>
      </c>
      <c r="Q136" s="24" t="str" cm="1">
        <f t="array" ref="Q136">IF(ISBLANK($D136),"",IF(SUMPRODUCT(--EXACT($D136,TravelDocumentType[Travel Document Type]))=1,"Pass","Fail"))</f>
        <v/>
      </c>
      <c r="R136" s="24" t="str" cm="1">
        <f t="array" ref="R136">IF(ISBLANK($E136),"",IF(SUMPRODUCT(--EXACT($E136,ISO3List[ISO3 List]))=1,"Pass","Fail"))</f>
        <v/>
      </c>
      <c r="S136" s="24" t="str" cm="1">
        <f t="array" ref="S136">IF(ISBLANK($F136),"",IF(SUMPRODUCT(--EXACT(MID($F136,COLUMN($A$1:$T$1),1),DocCharacters[Accepted Characters For Documents]))=20,"Pass","Fail"))</f>
        <v/>
      </c>
      <c r="T136" s="24" t="str" cm="1">
        <f t="array" ref="T136">IF(ISBLANK($G136),"",IF(SUMPRODUCT(--EXACT(MID($G136,COLUMN($A$1:$AX$1),1),NameCharacters[Accepted Characters For Names]))=50,"Pass","Fail"))</f>
        <v/>
      </c>
      <c r="U136" s="24" t="str" cm="1">
        <f t="array" ref="U136">IF(ISBLANK($H136),"",IF(SUMPRODUCT(--EXACT(MID($H136,COLUMN($A$1:$AX$1),1),NameCharacters[Accepted Characters For Names]))=50,"Pass","Fail"))</f>
        <v/>
      </c>
      <c r="V136" s="24" t="str" cm="1">
        <f t="array" ref="V136">IF(ISBLANK($I136),"",IF(SUMPRODUCT(--EXACT(MID($I136,COLUMN($A$1:$AX$1),1),NameCharacters[Accepted Characters For Names]))=50,"Pass","Fail"))</f>
        <v/>
      </c>
      <c r="W136" s="24" t="str" cm="1">
        <f t="array" ref="W136">IF(ISBLANK($J136),"",IF(SUMPRODUCT(--EXACT($J136,ISO3List[ISO3 List]))=1,"Pass","Fail"))</f>
        <v/>
      </c>
      <c r="X136" s="24" t="str">
        <f t="shared" ca="1" si="4"/>
        <v/>
      </c>
      <c r="Y136" s="24" t="str" cm="1">
        <f t="array" ref="Y136">IF(ISBLANK($L136),"",IF(SUMPRODUCT(--EXACT($L136,Sex[Sex]))=1,"Pass","Fail"))</f>
        <v/>
      </c>
      <c r="Z136" s="24" t="str">
        <f t="shared" ca="1" si="6"/>
        <v/>
      </c>
      <c r="AA136" s="35" t="str">
        <f t="shared" ca="1" si="5"/>
        <v/>
      </c>
      <c r="AB136" s="8"/>
      <c r="AC136" s="58"/>
      <c r="AD136" s="8"/>
      <c r="AE136" s="8"/>
      <c r="AF136" s="8"/>
      <c r="GU136" s="8"/>
    </row>
    <row r="137" spans="1:203" s="5" customFormat="1" x14ac:dyDescent="0.2">
      <c r="A137" s="1"/>
      <c r="B137" s="4"/>
      <c r="C137" s="16"/>
      <c r="D137" s="17"/>
      <c r="E137" s="17"/>
      <c r="F137" s="18"/>
      <c r="G137" s="17"/>
      <c r="H137" s="17"/>
      <c r="I137" s="17"/>
      <c r="J137" s="17"/>
      <c r="K137" s="19"/>
      <c r="L137" s="17"/>
      <c r="M137" s="20"/>
      <c r="N137" s="8"/>
      <c r="O137" s="50"/>
      <c r="P137" s="27" t="str" cm="1">
        <f t="array" ref="P137">IF(ISBLANK($C137),"",IF(SUMPRODUCT(--EXACT($C137,CrewOrPassenger[Crew or Passenger]))=1,"Pass","Fail"))</f>
        <v/>
      </c>
      <c r="Q137" s="24" t="str" cm="1">
        <f t="array" ref="Q137">IF(ISBLANK($D137),"",IF(SUMPRODUCT(--EXACT($D137,TravelDocumentType[Travel Document Type]))=1,"Pass","Fail"))</f>
        <v/>
      </c>
      <c r="R137" s="24" t="str" cm="1">
        <f t="array" ref="R137">IF(ISBLANK($E137),"",IF(SUMPRODUCT(--EXACT($E137,ISO3List[ISO3 List]))=1,"Pass","Fail"))</f>
        <v/>
      </c>
      <c r="S137" s="24" t="str" cm="1">
        <f t="array" ref="S137">IF(ISBLANK($F137),"",IF(SUMPRODUCT(--EXACT(MID($F137,COLUMN($A$1:$T$1),1),DocCharacters[Accepted Characters For Documents]))=20,"Pass","Fail"))</f>
        <v/>
      </c>
      <c r="T137" s="24" t="str" cm="1">
        <f t="array" ref="T137">IF(ISBLANK($G137),"",IF(SUMPRODUCT(--EXACT(MID($G137,COLUMN($A$1:$AX$1),1),NameCharacters[Accepted Characters For Names]))=50,"Pass","Fail"))</f>
        <v/>
      </c>
      <c r="U137" s="24" t="str" cm="1">
        <f t="array" ref="U137">IF(ISBLANK($H137),"",IF(SUMPRODUCT(--EXACT(MID($H137,COLUMN($A$1:$AX$1),1),NameCharacters[Accepted Characters For Names]))=50,"Pass","Fail"))</f>
        <v/>
      </c>
      <c r="V137" s="24" t="str" cm="1">
        <f t="array" ref="V137">IF(ISBLANK($I137),"",IF(SUMPRODUCT(--EXACT(MID($I137,COLUMN($A$1:$AX$1),1),NameCharacters[Accepted Characters For Names]))=50,"Pass","Fail"))</f>
        <v/>
      </c>
      <c r="W137" s="24" t="str" cm="1">
        <f t="array" ref="W137">IF(ISBLANK($J137),"",IF(SUMPRODUCT(--EXACT($J137,ISO3List[ISO3 List]))=1,"Pass","Fail"))</f>
        <v/>
      </c>
      <c r="X137" s="24" t="str">
        <f t="shared" ca="1" si="4"/>
        <v/>
      </c>
      <c r="Y137" s="24" t="str" cm="1">
        <f t="array" ref="Y137">IF(ISBLANK($L137),"",IF(SUMPRODUCT(--EXACT($L137,Sex[Sex]))=1,"Pass","Fail"))</f>
        <v/>
      </c>
      <c r="Z137" s="24" t="str">
        <f t="shared" ca="1" si="6"/>
        <v/>
      </c>
      <c r="AA137" s="35" t="str">
        <f t="shared" ca="1" si="5"/>
        <v/>
      </c>
      <c r="AB137" s="8"/>
      <c r="AC137" s="58"/>
      <c r="AD137" s="8"/>
      <c r="AE137" s="8"/>
      <c r="AF137" s="8"/>
      <c r="GU137" s="8"/>
    </row>
    <row r="138" spans="1:203" s="5" customFormat="1" x14ac:dyDescent="0.2">
      <c r="A138" s="1"/>
      <c r="B138" s="4"/>
      <c r="C138" s="16"/>
      <c r="D138" s="17"/>
      <c r="E138" s="17"/>
      <c r="F138" s="18"/>
      <c r="G138" s="17"/>
      <c r="H138" s="17"/>
      <c r="I138" s="17"/>
      <c r="J138" s="17"/>
      <c r="K138" s="19"/>
      <c r="L138" s="17"/>
      <c r="M138" s="20"/>
      <c r="N138" s="8"/>
      <c r="O138" s="50"/>
      <c r="P138" s="27" t="str" cm="1">
        <f t="array" ref="P138">IF(ISBLANK($C138),"",IF(SUMPRODUCT(--EXACT($C138,CrewOrPassenger[Crew or Passenger]))=1,"Pass","Fail"))</f>
        <v/>
      </c>
      <c r="Q138" s="24" t="str" cm="1">
        <f t="array" ref="Q138">IF(ISBLANK($D138),"",IF(SUMPRODUCT(--EXACT($D138,TravelDocumentType[Travel Document Type]))=1,"Pass","Fail"))</f>
        <v/>
      </c>
      <c r="R138" s="24" t="str" cm="1">
        <f t="array" ref="R138">IF(ISBLANK($E138),"",IF(SUMPRODUCT(--EXACT($E138,ISO3List[ISO3 List]))=1,"Pass","Fail"))</f>
        <v/>
      </c>
      <c r="S138" s="24" t="str" cm="1">
        <f t="array" ref="S138">IF(ISBLANK($F138),"",IF(SUMPRODUCT(--EXACT(MID($F138,COLUMN($A$1:$T$1),1),DocCharacters[Accepted Characters For Documents]))=20,"Pass","Fail"))</f>
        <v/>
      </c>
      <c r="T138" s="24" t="str" cm="1">
        <f t="array" ref="T138">IF(ISBLANK($G138),"",IF(SUMPRODUCT(--EXACT(MID($G138,COLUMN($A$1:$AX$1),1),NameCharacters[Accepted Characters For Names]))=50,"Pass","Fail"))</f>
        <v/>
      </c>
      <c r="U138" s="24" t="str" cm="1">
        <f t="array" ref="U138">IF(ISBLANK($H138),"",IF(SUMPRODUCT(--EXACT(MID($H138,COLUMN($A$1:$AX$1),1),NameCharacters[Accepted Characters For Names]))=50,"Pass","Fail"))</f>
        <v/>
      </c>
      <c r="V138" s="24" t="str" cm="1">
        <f t="array" ref="V138">IF(ISBLANK($I138),"",IF(SUMPRODUCT(--EXACT(MID($I138,COLUMN($A$1:$AX$1),1),NameCharacters[Accepted Characters For Names]))=50,"Pass","Fail"))</f>
        <v/>
      </c>
      <c r="W138" s="24" t="str" cm="1">
        <f t="array" ref="W138">IF(ISBLANK($J138),"",IF(SUMPRODUCT(--EXACT($J138,ISO3List[ISO3 List]))=1,"Pass","Fail"))</f>
        <v/>
      </c>
      <c r="X138" s="24" t="str">
        <f t="shared" ca="1" si="4"/>
        <v/>
      </c>
      <c r="Y138" s="24" t="str" cm="1">
        <f t="array" ref="Y138">IF(ISBLANK($L138),"",IF(SUMPRODUCT(--EXACT($L138,Sex[Sex]))=1,"Pass","Fail"))</f>
        <v/>
      </c>
      <c r="Z138" s="24" t="str">
        <f t="shared" ca="1" si="6"/>
        <v/>
      </c>
      <c r="AA138" s="35" t="str">
        <f t="shared" ca="1" si="5"/>
        <v/>
      </c>
      <c r="AB138" s="8"/>
      <c r="AC138" s="58"/>
      <c r="AD138" s="8"/>
      <c r="AE138" s="8"/>
      <c r="AF138" s="8"/>
      <c r="GU138" s="8"/>
    </row>
    <row r="139" spans="1:203" s="5" customFormat="1" x14ac:dyDescent="0.2">
      <c r="A139" s="1"/>
      <c r="B139" s="4"/>
      <c r="C139" s="16"/>
      <c r="D139" s="17"/>
      <c r="E139" s="17"/>
      <c r="F139" s="18"/>
      <c r="G139" s="17"/>
      <c r="H139" s="17"/>
      <c r="I139" s="17"/>
      <c r="J139" s="17"/>
      <c r="K139" s="19"/>
      <c r="L139" s="17"/>
      <c r="M139" s="20"/>
      <c r="N139" s="8"/>
      <c r="O139" s="50"/>
      <c r="P139" s="27" t="str" cm="1">
        <f t="array" ref="P139">IF(ISBLANK($C139),"",IF(SUMPRODUCT(--EXACT($C139,CrewOrPassenger[Crew or Passenger]))=1,"Pass","Fail"))</f>
        <v/>
      </c>
      <c r="Q139" s="24" t="str" cm="1">
        <f t="array" ref="Q139">IF(ISBLANK($D139),"",IF(SUMPRODUCT(--EXACT($D139,TravelDocumentType[Travel Document Type]))=1,"Pass","Fail"))</f>
        <v/>
      </c>
      <c r="R139" s="24" t="str" cm="1">
        <f t="array" ref="R139">IF(ISBLANK($E139),"",IF(SUMPRODUCT(--EXACT($E139,ISO3List[ISO3 List]))=1,"Pass","Fail"))</f>
        <v/>
      </c>
      <c r="S139" s="24" t="str" cm="1">
        <f t="array" ref="S139">IF(ISBLANK($F139),"",IF(SUMPRODUCT(--EXACT(MID($F139,COLUMN($A$1:$T$1),1),DocCharacters[Accepted Characters For Documents]))=20,"Pass","Fail"))</f>
        <v/>
      </c>
      <c r="T139" s="24" t="str" cm="1">
        <f t="array" ref="T139">IF(ISBLANK($G139),"",IF(SUMPRODUCT(--EXACT(MID($G139,COLUMN($A$1:$AX$1),1),NameCharacters[Accepted Characters For Names]))=50,"Pass","Fail"))</f>
        <v/>
      </c>
      <c r="U139" s="24" t="str" cm="1">
        <f t="array" ref="U139">IF(ISBLANK($H139),"",IF(SUMPRODUCT(--EXACT(MID($H139,COLUMN($A$1:$AX$1),1),NameCharacters[Accepted Characters For Names]))=50,"Pass","Fail"))</f>
        <v/>
      </c>
      <c r="V139" s="24" t="str" cm="1">
        <f t="array" ref="V139">IF(ISBLANK($I139),"",IF(SUMPRODUCT(--EXACT(MID($I139,COLUMN($A$1:$AX$1),1),NameCharacters[Accepted Characters For Names]))=50,"Pass","Fail"))</f>
        <v/>
      </c>
      <c r="W139" s="24" t="str" cm="1">
        <f t="array" ref="W139">IF(ISBLANK($J139),"",IF(SUMPRODUCT(--EXACT($J139,ISO3List[ISO3 List]))=1,"Pass","Fail"))</f>
        <v/>
      </c>
      <c r="X139" s="24" t="str">
        <f t="shared" ref="X139:X202" ca="1" si="7">IF(ISBLANK($K139),"",IF(AND(ISNUMBER(DATEVALUE(TEXT($K139,"dd/MM/yyyy"))),$K139&lt;TODAY()),"Pass","Fail"))</f>
        <v/>
      </c>
      <c r="Y139" s="24" t="str" cm="1">
        <f t="array" ref="Y139">IF(ISBLANK($L139),"",IF(SUMPRODUCT(--EXACT($L139,Sex[Sex]))=1,"Pass","Fail"))</f>
        <v/>
      </c>
      <c r="Z139" s="24" t="str">
        <f t="shared" ca="1" si="6"/>
        <v/>
      </c>
      <c r="AA139" s="35" t="str">
        <f t="shared" ref="AA139:AA202" ca="1" si="8">IF(COUNTBLANK($P139:$Z139)=11,"",IF(SUM(COUNTBLANK(P139:U139),COUNTBLANK(W139:Z139))=0,"Pass","Fail"))</f>
        <v/>
      </c>
      <c r="AB139" s="8"/>
      <c r="AC139" s="58"/>
      <c r="AD139" s="8"/>
      <c r="AE139" s="8"/>
      <c r="AF139" s="8"/>
      <c r="GU139" s="8"/>
    </row>
    <row r="140" spans="1:203" s="5" customFormat="1" x14ac:dyDescent="0.2">
      <c r="A140" s="1"/>
      <c r="B140" s="4"/>
      <c r="C140" s="16"/>
      <c r="D140" s="17"/>
      <c r="E140" s="17"/>
      <c r="F140" s="18"/>
      <c r="G140" s="17"/>
      <c r="H140" s="17"/>
      <c r="I140" s="17"/>
      <c r="J140" s="17"/>
      <c r="K140" s="19"/>
      <c r="L140" s="17"/>
      <c r="M140" s="20"/>
      <c r="N140" s="8"/>
      <c r="O140" s="50"/>
      <c r="P140" s="27" t="str" cm="1">
        <f t="array" ref="P140">IF(ISBLANK($C140),"",IF(SUMPRODUCT(--EXACT($C140,CrewOrPassenger[Crew or Passenger]))=1,"Pass","Fail"))</f>
        <v/>
      </c>
      <c r="Q140" s="24" t="str" cm="1">
        <f t="array" ref="Q140">IF(ISBLANK($D140),"",IF(SUMPRODUCT(--EXACT($D140,TravelDocumentType[Travel Document Type]))=1,"Pass","Fail"))</f>
        <v/>
      </c>
      <c r="R140" s="24" t="str" cm="1">
        <f t="array" ref="R140">IF(ISBLANK($E140),"",IF(SUMPRODUCT(--EXACT($E140,ISO3List[ISO3 List]))=1,"Pass","Fail"))</f>
        <v/>
      </c>
      <c r="S140" s="24" t="str" cm="1">
        <f t="array" ref="S140">IF(ISBLANK($F140),"",IF(SUMPRODUCT(--EXACT(MID($F140,COLUMN($A$1:$T$1),1),DocCharacters[Accepted Characters For Documents]))=20,"Pass","Fail"))</f>
        <v/>
      </c>
      <c r="T140" s="24" t="str" cm="1">
        <f t="array" ref="T140">IF(ISBLANK($G140),"",IF(SUMPRODUCT(--EXACT(MID($G140,COLUMN($A$1:$AX$1),1),NameCharacters[Accepted Characters For Names]))=50,"Pass","Fail"))</f>
        <v/>
      </c>
      <c r="U140" s="24" t="str" cm="1">
        <f t="array" ref="U140">IF(ISBLANK($H140),"",IF(SUMPRODUCT(--EXACT(MID($H140,COLUMN($A$1:$AX$1),1),NameCharacters[Accepted Characters For Names]))=50,"Pass","Fail"))</f>
        <v/>
      </c>
      <c r="V140" s="24" t="str" cm="1">
        <f t="array" ref="V140">IF(ISBLANK($I140),"",IF(SUMPRODUCT(--EXACT(MID($I140,COLUMN($A$1:$AX$1),1),NameCharacters[Accepted Characters For Names]))=50,"Pass","Fail"))</f>
        <v/>
      </c>
      <c r="W140" s="24" t="str" cm="1">
        <f t="array" ref="W140">IF(ISBLANK($J140),"",IF(SUMPRODUCT(--EXACT($J140,ISO3List[ISO3 List]))=1,"Pass","Fail"))</f>
        <v/>
      </c>
      <c r="X140" s="24" t="str">
        <f t="shared" ca="1" si="7"/>
        <v/>
      </c>
      <c r="Y140" s="24" t="str" cm="1">
        <f t="array" ref="Y140">IF(ISBLANK($L140),"",IF(SUMPRODUCT(--EXACT($L140,Sex[Sex]))=1,"Pass","Fail"))</f>
        <v/>
      </c>
      <c r="Z140" s="24" t="str">
        <f t="shared" ref="Z140:Z203" ca="1" si="9">IF(ISBLANK($M140),"",IF(AND(ISNUMBER(DATEVALUE(TEXT($M140,"dd/MM/yyyy"))),$M140&gt;=TODAY()),"Pass","Fail"))</f>
        <v/>
      </c>
      <c r="AA140" s="35" t="str">
        <f t="shared" ca="1" si="8"/>
        <v/>
      </c>
      <c r="AB140" s="8"/>
      <c r="AC140" s="58"/>
      <c r="AD140" s="8"/>
      <c r="AE140" s="8"/>
      <c r="AF140" s="8"/>
      <c r="GU140" s="8"/>
    </row>
    <row r="141" spans="1:203" s="5" customFormat="1" x14ac:dyDescent="0.2">
      <c r="A141" s="1"/>
      <c r="B141" s="4"/>
      <c r="C141" s="16"/>
      <c r="D141" s="17"/>
      <c r="E141" s="17"/>
      <c r="F141" s="18"/>
      <c r="G141" s="17"/>
      <c r="H141" s="17"/>
      <c r="I141" s="17"/>
      <c r="J141" s="17"/>
      <c r="K141" s="19"/>
      <c r="L141" s="17"/>
      <c r="M141" s="20"/>
      <c r="N141" s="8"/>
      <c r="O141" s="50"/>
      <c r="P141" s="27" t="str" cm="1">
        <f t="array" ref="P141">IF(ISBLANK($C141),"",IF(SUMPRODUCT(--EXACT($C141,CrewOrPassenger[Crew or Passenger]))=1,"Pass","Fail"))</f>
        <v/>
      </c>
      <c r="Q141" s="24" t="str" cm="1">
        <f t="array" ref="Q141">IF(ISBLANK($D141),"",IF(SUMPRODUCT(--EXACT($D141,TravelDocumentType[Travel Document Type]))=1,"Pass","Fail"))</f>
        <v/>
      </c>
      <c r="R141" s="24" t="str" cm="1">
        <f t="array" ref="R141">IF(ISBLANK($E141),"",IF(SUMPRODUCT(--EXACT($E141,ISO3List[ISO3 List]))=1,"Pass","Fail"))</f>
        <v/>
      </c>
      <c r="S141" s="24" t="str" cm="1">
        <f t="array" ref="S141">IF(ISBLANK($F141),"",IF(SUMPRODUCT(--EXACT(MID($F141,COLUMN($A$1:$T$1),1),DocCharacters[Accepted Characters For Documents]))=20,"Pass","Fail"))</f>
        <v/>
      </c>
      <c r="T141" s="24" t="str" cm="1">
        <f t="array" ref="T141">IF(ISBLANK($G141),"",IF(SUMPRODUCT(--EXACT(MID($G141,COLUMN($A$1:$AX$1),1),NameCharacters[Accepted Characters For Names]))=50,"Pass","Fail"))</f>
        <v/>
      </c>
      <c r="U141" s="24" t="str" cm="1">
        <f t="array" ref="U141">IF(ISBLANK($H141),"",IF(SUMPRODUCT(--EXACT(MID($H141,COLUMN($A$1:$AX$1),1),NameCharacters[Accepted Characters For Names]))=50,"Pass","Fail"))</f>
        <v/>
      </c>
      <c r="V141" s="24" t="str" cm="1">
        <f t="array" ref="V141">IF(ISBLANK($I141),"",IF(SUMPRODUCT(--EXACT(MID($I141,COLUMN($A$1:$AX$1),1),NameCharacters[Accepted Characters For Names]))=50,"Pass","Fail"))</f>
        <v/>
      </c>
      <c r="W141" s="24" t="str" cm="1">
        <f t="array" ref="W141">IF(ISBLANK($J141),"",IF(SUMPRODUCT(--EXACT($J141,ISO3List[ISO3 List]))=1,"Pass","Fail"))</f>
        <v/>
      </c>
      <c r="X141" s="24" t="str">
        <f t="shared" ca="1" si="7"/>
        <v/>
      </c>
      <c r="Y141" s="24" t="str" cm="1">
        <f t="array" ref="Y141">IF(ISBLANK($L141),"",IF(SUMPRODUCT(--EXACT($L141,Sex[Sex]))=1,"Pass","Fail"))</f>
        <v/>
      </c>
      <c r="Z141" s="24" t="str">
        <f t="shared" ca="1" si="9"/>
        <v/>
      </c>
      <c r="AA141" s="35" t="str">
        <f t="shared" ca="1" si="8"/>
        <v/>
      </c>
      <c r="AB141" s="8"/>
      <c r="AC141" s="58"/>
      <c r="AD141" s="8"/>
      <c r="AE141" s="8"/>
      <c r="AF141" s="8"/>
      <c r="GU141" s="8"/>
    </row>
    <row r="142" spans="1:203" s="5" customFormat="1" x14ac:dyDescent="0.2">
      <c r="A142" s="1"/>
      <c r="B142" s="4"/>
      <c r="C142" s="16"/>
      <c r="D142" s="17"/>
      <c r="E142" s="17"/>
      <c r="F142" s="18"/>
      <c r="G142" s="17"/>
      <c r="H142" s="17"/>
      <c r="I142" s="17"/>
      <c r="J142" s="17"/>
      <c r="K142" s="19"/>
      <c r="L142" s="17"/>
      <c r="M142" s="20"/>
      <c r="N142" s="8"/>
      <c r="O142" s="50"/>
      <c r="P142" s="27" t="str" cm="1">
        <f t="array" ref="P142">IF(ISBLANK($C142),"",IF(SUMPRODUCT(--EXACT($C142,CrewOrPassenger[Crew or Passenger]))=1,"Pass","Fail"))</f>
        <v/>
      </c>
      <c r="Q142" s="24" t="str" cm="1">
        <f t="array" ref="Q142">IF(ISBLANK($D142),"",IF(SUMPRODUCT(--EXACT($D142,TravelDocumentType[Travel Document Type]))=1,"Pass","Fail"))</f>
        <v/>
      </c>
      <c r="R142" s="24" t="str" cm="1">
        <f t="array" ref="R142">IF(ISBLANK($E142),"",IF(SUMPRODUCT(--EXACT($E142,ISO3List[ISO3 List]))=1,"Pass","Fail"))</f>
        <v/>
      </c>
      <c r="S142" s="24" t="str" cm="1">
        <f t="array" ref="S142">IF(ISBLANK($F142),"",IF(SUMPRODUCT(--EXACT(MID($F142,COLUMN($A$1:$T$1),1),DocCharacters[Accepted Characters For Documents]))=20,"Pass","Fail"))</f>
        <v/>
      </c>
      <c r="T142" s="24" t="str" cm="1">
        <f t="array" ref="T142">IF(ISBLANK($G142),"",IF(SUMPRODUCT(--EXACT(MID($G142,COLUMN($A$1:$AX$1),1),NameCharacters[Accepted Characters For Names]))=50,"Pass","Fail"))</f>
        <v/>
      </c>
      <c r="U142" s="24" t="str" cm="1">
        <f t="array" ref="U142">IF(ISBLANK($H142),"",IF(SUMPRODUCT(--EXACT(MID($H142,COLUMN($A$1:$AX$1),1),NameCharacters[Accepted Characters For Names]))=50,"Pass","Fail"))</f>
        <v/>
      </c>
      <c r="V142" s="24" t="str" cm="1">
        <f t="array" ref="V142">IF(ISBLANK($I142),"",IF(SUMPRODUCT(--EXACT(MID($I142,COLUMN($A$1:$AX$1),1),NameCharacters[Accepted Characters For Names]))=50,"Pass","Fail"))</f>
        <v/>
      </c>
      <c r="W142" s="24" t="str" cm="1">
        <f t="array" ref="W142">IF(ISBLANK($J142),"",IF(SUMPRODUCT(--EXACT($J142,ISO3List[ISO3 List]))=1,"Pass","Fail"))</f>
        <v/>
      </c>
      <c r="X142" s="24" t="str">
        <f t="shared" ca="1" si="7"/>
        <v/>
      </c>
      <c r="Y142" s="24" t="str" cm="1">
        <f t="array" ref="Y142">IF(ISBLANK($L142),"",IF(SUMPRODUCT(--EXACT($L142,Sex[Sex]))=1,"Pass","Fail"))</f>
        <v/>
      </c>
      <c r="Z142" s="24" t="str">
        <f t="shared" ca="1" si="9"/>
        <v/>
      </c>
      <c r="AA142" s="35" t="str">
        <f t="shared" ca="1" si="8"/>
        <v/>
      </c>
      <c r="AB142" s="8"/>
      <c r="AC142" s="58"/>
      <c r="AD142" s="8"/>
      <c r="AE142" s="8"/>
      <c r="AF142" s="8"/>
      <c r="GU142" s="8"/>
    </row>
    <row r="143" spans="1:203" s="5" customFormat="1" x14ac:dyDescent="0.2">
      <c r="A143" s="1"/>
      <c r="B143" s="4"/>
      <c r="C143" s="16"/>
      <c r="D143" s="17"/>
      <c r="E143" s="17"/>
      <c r="F143" s="18"/>
      <c r="G143" s="17"/>
      <c r="H143" s="17"/>
      <c r="I143" s="17"/>
      <c r="J143" s="17"/>
      <c r="K143" s="19"/>
      <c r="L143" s="17"/>
      <c r="M143" s="20"/>
      <c r="N143" s="8"/>
      <c r="O143" s="50"/>
      <c r="P143" s="27" t="str" cm="1">
        <f t="array" ref="P143">IF(ISBLANK($C143),"",IF(SUMPRODUCT(--EXACT($C143,CrewOrPassenger[Crew or Passenger]))=1,"Pass","Fail"))</f>
        <v/>
      </c>
      <c r="Q143" s="24" t="str" cm="1">
        <f t="array" ref="Q143">IF(ISBLANK($D143),"",IF(SUMPRODUCT(--EXACT($D143,TravelDocumentType[Travel Document Type]))=1,"Pass","Fail"))</f>
        <v/>
      </c>
      <c r="R143" s="24" t="str" cm="1">
        <f t="array" ref="R143">IF(ISBLANK($E143),"",IF(SUMPRODUCT(--EXACT($E143,ISO3List[ISO3 List]))=1,"Pass","Fail"))</f>
        <v/>
      </c>
      <c r="S143" s="24" t="str" cm="1">
        <f t="array" ref="S143">IF(ISBLANK($F143),"",IF(SUMPRODUCT(--EXACT(MID($F143,COLUMN($A$1:$T$1),1),DocCharacters[Accepted Characters For Documents]))=20,"Pass","Fail"))</f>
        <v/>
      </c>
      <c r="T143" s="24" t="str" cm="1">
        <f t="array" ref="T143">IF(ISBLANK($G143),"",IF(SUMPRODUCT(--EXACT(MID($G143,COLUMN($A$1:$AX$1),1),NameCharacters[Accepted Characters For Names]))=50,"Pass","Fail"))</f>
        <v/>
      </c>
      <c r="U143" s="24" t="str" cm="1">
        <f t="array" ref="U143">IF(ISBLANK($H143),"",IF(SUMPRODUCT(--EXACT(MID($H143,COLUMN($A$1:$AX$1),1),NameCharacters[Accepted Characters For Names]))=50,"Pass","Fail"))</f>
        <v/>
      </c>
      <c r="V143" s="24" t="str" cm="1">
        <f t="array" ref="V143">IF(ISBLANK($I143),"",IF(SUMPRODUCT(--EXACT(MID($I143,COLUMN($A$1:$AX$1),1),NameCharacters[Accepted Characters For Names]))=50,"Pass","Fail"))</f>
        <v/>
      </c>
      <c r="W143" s="24" t="str" cm="1">
        <f t="array" ref="W143">IF(ISBLANK($J143),"",IF(SUMPRODUCT(--EXACT($J143,ISO3List[ISO3 List]))=1,"Pass","Fail"))</f>
        <v/>
      </c>
      <c r="X143" s="24" t="str">
        <f t="shared" ca="1" si="7"/>
        <v/>
      </c>
      <c r="Y143" s="24" t="str" cm="1">
        <f t="array" ref="Y143">IF(ISBLANK($L143),"",IF(SUMPRODUCT(--EXACT($L143,Sex[Sex]))=1,"Pass","Fail"))</f>
        <v/>
      </c>
      <c r="Z143" s="24" t="str">
        <f t="shared" ca="1" si="9"/>
        <v/>
      </c>
      <c r="AA143" s="35" t="str">
        <f t="shared" ca="1" si="8"/>
        <v/>
      </c>
      <c r="AB143" s="8"/>
      <c r="AC143" s="58"/>
      <c r="AD143" s="8"/>
      <c r="AE143" s="8"/>
      <c r="AF143" s="8"/>
      <c r="GU143" s="8"/>
    </row>
    <row r="144" spans="1:203" s="5" customFormat="1" x14ac:dyDescent="0.2">
      <c r="A144" s="1"/>
      <c r="B144" s="4"/>
      <c r="C144" s="16"/>
      <c r="D144" s="17"/>
      <c r="E144" s="17"/>
      <c r="F144" s="18"/>
      <c r="G144" s="17"/>
      <c r="H144" s="17"/>
      <c r="I144" s="17"/>
      <c r="J144" s="17"/>
      <c r="K144" s="19"/>
      <c r="L144" s="17"/>
      <c r="M144" s="20"/>
      <c r="N144" s="8"/>
      <c r="O144" s="50"/>
      <c r="P144" s="27" t="str" cm="1">
        <f t="array" ref="P144">IF(ISBLANK($C144),"",IF(SUMPRODUCT(--EXACT($C144,CrewOrPassenger[Crew or Passenger]))=1,"Pass","Fail"))</f>
        <v/>
      </c>
      <c r="Q144" s="24" t="str" cm="1">
        <f t="array" ref="Q144">IF(ISBLANK($D144),"",IF(SUMPRODUCT(--EXACT($D144,TravelDocumentType[Travel Document Type]))=1,"Pass","Fail"))</f>
        <v/>
      </c>
      <c r="R144" s="24" t="str" cm="1">
        <f t="array" ref="R144">IF(ISBLANK($E144),"",IF(SUMPRODUCT(--EXACT($E144,ISO3List[ISO3 List]))=1,"Pass","Fail"))</f>
        <v/>
      </c>
      <c r="S144" s="24" t="str" cm="1">
        <f t="array" ref="S144">IF(ISBLANK($F144),"",IF(SUMPRODUCT(--EXACT(MID($F144,COLUMN($A$1:$T$1),1),DocCharacters[Accepted Characters For Documents]))=20,"Pass","Fail"))</f>
        <v/>
      </c>
      <c r="T144" s="24" t="str" cm="1">
        <f t="array" ref="T144">IF(ISBLANK($G144),"",IF(SUMPRODUCT(--EXACT(MID($G144,COLUMN($A$1:$AX$1),1),NameCharacters[Accepted Characters For Names]))=50,"Pass","Fail"))</f>
        <v/>
      </c>
      <c r="U144" s="24" t="str" cm="1">
        <f t="array" ref="U144">IF(ISBLANK($H144),"",IF(SUMPRODUCT(--EXACT(MID($H144,COLUMN($A$1:$AX$1),1),NameCharacters[Accepted Characters For Names]))=50,"Pass","Fail"))</f>
        <v/>
      </c>
      <c r="V144" s="24" t="str" cm="1">
        <f t="array" ref="V144">IF(ISBLANK($I144),"",IF(SUMPRODUCT(--EXACT(MID($I144,COLUMN($A$1:$AX$1),1),NameCharacters[Accepted Characters For Names]))=50,"Pass","Fail"))</f>
        <v/>
      </c>
      <c r="W144" s="24" t="str" cm="1">
        <f t="array" ref="W144">IF(ISBLANK($J144),"",IF(SUMPRODUCT(--EXACT($J144,ISO3List[ISO3 List]))=1,"Pass","Fail"))</f>
        <v/>
      </c>
      <c r="X144" s="24" t="str">
        <f t="shared" ca="1" si="7"/>
        <v/>
      </c>
      <c r="Y144" s="24" t="str" cm="1">
        <f t="array" ref="Y144">IF(ISBLANK($L144),"",IF(SUMPRODUCT(--EXACT($L144,Sex[Sex]))=1,"Pass","Fail"))</f>
        <v/>
      </c>
      <c r="Z144" s="24" t="str">
        <f t="shared" ca="1" si="9"/>
        <v/>
      </c>
      <c r="AA144" s="35" t="str">
        <f t="shared" ca="1" si="8"/>
        <v/>
      </c>
      <c r="AB144" s="8"/>
      <c r="AC144" s="58"/>
      <c r="AD144" s="8"/>
      <c r="AE144" s="8"/>
      <c r="AF144" s="8"/>
      <c r="GU144" s="8"/>
    </row>
    <row r="145" spans="1:203" s="5" customFormat="1" x14ac:dyDescent="0.2">
      <c r="A145" s="1"/>
      <c r="B145" s="4"/>
      <c r="C145" s="16"/>
      <c r="D145" s="17"/>
      <c r="E145" s="17"/>
      <c r="F145" s="18"/>
      <c r="G145" s="17"/>
      <c r="H145" s="17"/>
      <c r="I145" s="17"/>
      <c r="J145" s="17"/>
      <c r="K145" s="19"/>
      <c r="L145" s="17"/>
      <c r="M145" s="20"/>
      <c r="N145" s="8"/>
      <c r="O145" s="50"/>
      <c r="P145" s="27" t="str" cm="1">
        <f t="array" ref="P145">IF(ISBLANK($C145),"",IF(SUMPRODUCT(--EXACT($C145,CrewOrPassenger[Crew or Passenger]))=1,"Pass","Fail"))</f>
        <v/>
      </c>
      <c r="Q145" s="24" t="str" cm="1">
        <f t="array" ref="Q145">IF(ISBLANK($D145),"",IF(SUMPRODUCT(--EXACT($D145,TravelDocumentType[Travel Document Type]))=1,"Pass","Fail"))</f>
        <v/>
      </c>
      <c r="R145" s="24" t="str" cm="1">
        <f t="array" ref="R145">IF(ISBLANK($E145),"",IF(SUMPRODUCT(--EXACT($E145,ISO3List[ISO3 List]))=1,"Pass","Fail"))</f>
        <v/>
      </c>
      <c r="S145" s="24" t="str" cm="1">
        <f t="array" ref="S145">IF(ISBLANK($F145),"",IF(SUMPRODUCT(--EXACT(MID($F145,COLUMN($A$1:$T$1),1),DocCharacters[Accepted Characters For Documents]))=20,"Pass","Fail"))</f>
        <v/>
      </c>
      <c r="T145" s="24" t="str" cm="1">
        <f t="array" ref="T145">IF(ISBLANK($G145),"",IF(SUMPRODUCT(--EXACT(MID($G145,COLUMN($A$1:$AX$1),1),NameCharacters[Accepted Characters For Names]))=50,"Pass","Fail"))</f>
        <v/>
      </c>
      <c r="U145" s="24" t="str" cm="1">
        <f t="array" ref="U145">IF(ISBLANK($H145),"",IF(SUMPRODUCT(--EXACT(MID($H145,COLUMN($A$1:$AX$1),1),NameCharacters[Accepted Characters For Names]))=50,"Pass","Fail"))</f>
        <v/>
      </c>
      <c r="V145" s="24" t="str" cm="1">
        <f t="array" ref="V145">IF(ISBLANK($I145),"",IF(SUMPRODUCT(--EXACT(MID($I145,COLUMN($A$1:$AX$1),1),NameCharacters[Accepted Characters For Names]))=50,"Pass","Fail"))</f>
        <v/>
      </c>
      <c r="W145" s="24" t="str" cm="1">
        <f t="array" ref="W145">IF(ISBLANK($J145),"",IF(SUMPRODUCT(--EXACT($J145,ISO3List[ISO3 List]))=1,"Pass","Fail"))</f>
        <v/>
      </c>
      <c r="X145" s="24" t="str">
        <f t="shared" ca="1" si="7"/>
        <v/>
      </c>
      <c r="Y145" s="24" t="str" cm="1">
        <f t="array" ref="Y145">IF(ISBLANK($L145),"",IF(SUMPRODUCT(--EXACT($L145,Sex[Sex]))=1,"Pass","Fail"))</f>
        <v/>
      </c>
      <c r="Z145" s="24" t="str">
        <f t="shared" ca="1" si="9"/>
        <v/>
      </c>
      <c r="AA145" s="35" t="str">
        <f t="shared" ca="1" si="8"/>
        <v/>
      </c>
      <c r="AB145" s="8"/>
      <c r="AC145" s="58"/>
      <c r="AD145" s="8"/>
      <c r="AE145" s="8"/>
      <c r="AF145" s="8"/>
      <c r="GU145" s="8"/>
    </row>
    <row r="146" spans="1:203" s="5" customFormat="1" x14ac:dyDescent="0.2">
      <c r="A146" s="1"/>
      <c r="B146" s="4"/>
      <c r="C146" s="16"/>
      <c r="D146" s="17"/>
      <c r="E146" s="17"/>
      <c r="F146" s="18"/>
      <c r="G146" s="17"/>
      <c r="H146" s="17"/>
      <c r="I146" s="17"/>
      <c r="J146" s="17"/>
      <c r="K146" s="19"/>
      <c r="L146" s="17"/>
      <c r="M146" s="20"/>
      <c r="N146" s="8"/>
      <c r="O146" s="50"/>
      <c r="P146" s="27" t="str" cm="1">
        <f t="array" ref="P146">IF(ISBLANK($C146),"",IF(SUMPRODUCT(--EXACT($C146,CrewOrPassenger[Crew or Passenger]))=1,"Pass","Fail"))</f>
        <v/>
      </c>
      <c r="Q146" s="24" t="str" cm="1">
        <f t="array" ref="Q146">IF(ISBLANK($D146),"",IF(SUMPRODUCT(--EXACT($D146,TravelDocumentType[Travel Document Type]))=1,"Pass","Fail"))</f>
        <v/>
      </c>
      <c r="R146" s="24" t="str" cm="1">
        <f t="array" ref="R146">IF(ISBLANK($E146),"",IF(SUMPRODUCT(--EXACT($E146,ISO3List[ISO3 List]))=1,"Pass","Fail"))</f>
        <v/>
      </c>
      <c r="S146" s="24" t="str" cm="1">
        <f t="array" ref="S146">IF(ISBLANK($F146),"",IF(SUMPRODUCT(--EXACT(MID($F146,COLUMN($A$1:$T$1),1),DocCharacters[Accepted Characters For Documents]))=20,"Pass","Fail"))</f>
        <v/>
      </c>
      <c r="T146" s="24" t="str" cm="1">
        <f t="array" ref="T146">IF(ISBLANK($G146),"",IF(SUMPRODUCT(--EXACT(MID($G146,COLUMN($A$1:$AX$1),1),NameCharacters[Accepted Characters For Names]))=50,"Pass","Fail"))</f>
        <v/>
      </c>
      <c r="U146" s="24" t="str" cm="1">
        <f t="array" ref="U146">IF(ISBLANK($H146),"",IF(SUMPRODUCT(--EXACT(MID($H146,COLUMN($A$1:$AX$1),1),NameCharacters[Accepted Characters For Names]))=50,"Pass","Fail"))</f>
        <v/>
      </c>
      <c r="V146" s="24" t="str" cm="1">
        <f t="array" ref="V146">IF(ISBLANK($I146),"",IF(SUMPRODUCT(--EXACT(MID($I146,COLUMN($A$1:$AX$1),1),NameCharacters[Accepted Characters For Names]))=50,"Pass","Fail"))</f>
        <v/>
      </c>
      <c r="W146" s="24" t="str" cm="1">
        <f t="array" ref="W146">IF(ISBLANK($J146),"",IF(SUMPRODUCT(--EXACT($J146,ISO3List[ISO3 List]))=1,"Pass","Fail"))</f>
        <v/>
      </c>
      <c r="X146" s="24" t="str">
        <f t="shared" ca="1" si="7"/>
        <v/>
      </c>
      <c r="Y146" s="24" t="str" cm="1">
        <f t="array" ref="Y146">IF(ISBLANK($L146),"",IF(SUMPRODUCT(--EXACT($L146,Sex[Sex]))=1,"Pass","Fail"))</f>
        <v/>
      </c>
      <c r="Z146" s="24" t="str">
        <f t="shared" ca="1" si="9"/>
        <v/>
      </c>
      <c r="AA146" s="35" t="str">
        <f t="shared" ca="1" si="8"/>
        <v/>
      </c>
      <c r="AB146" s="8"/>
      <c r="AC146" s="58"/>
      <c r="AD146" s="8"/>
      <c r="AE146" s="8"/>
      <c r="AF146" s="8"/>
      <c r="GU146" s="8"/>
    </row>
    <row r="147" spans="1:203" s="5" customFormat="1" x14ac:dyDescent="0.2">
      <c r="A147" s="1"/>
      <c r="B147" s="4"/>
      <c r="C147" s="16"/>
      <c r="D147" s="17"/>
      <c r="E147" s="17"/>
      <c r="F147" s="18"/>
      <c r="G147" s="17"/>
      <c r="H147" s="17"/>
      <c r="I147" s="17"/>
      <c r="J147" s="17"/>
      <c r="K147" s="19"/>
      <c r="L147" s="17"/>
      <c r="M147" s="20"/>
      <c r="N147" s="8"/>
      <c r="O147" s="50"/>
      <c r="P147" s="27" t="str" cm="1">
        <f t="array" ref="P147">IF(ISBLANK($C147),"",IF(SUMPRODUCT(--EXACT($C147,CrewOrPassenger[Crew or Passenger]))=1,"Pass","Fail"))</f>
        <v/>
      </c>
      <c r="Q147" s="24" t="str" cm="1">
        <f t="array" ref="Q147">IF(ISBLANK($D147),"",IF(SUMPRODUCT(--EXACT($D147,TravelDocumentType[Travel Document Type]))=1,"Pass","Fail"))</f>
        <v/>
      </c>
      <c r="R147" s="24" t="str" cm="1">
        <f t="array" ref="R147">IF(ISBLANK($E147),"",IF(SUMPRODUCT(--EXACT($E147,ISO3List[ISO3 List]))=1,"Pass","Fail"))</f>
        <v/>
      </c>
      <c r="S147" s="24" t="str" cm="1">
        <f t="array" ref="S147">IF(ISBLANK($F147),"",IF(SUMPRODUCT(--EXACT(MID($F147,COLUMN($A$1:$T$1),1),DocCharacters[Accepted Characters For Documents]))=20,"Pass","Fail"))</f>
        <v/>
      </c>
      <c r="T147" s="24" t="str" cm="1">
        <f t="array" ref="T147">IF(ISBLANK($G147),"",IF(SUMPRODUCT(--EXACT(MID($G147,COLUMN($A$1:$AX$1),1),NameCharacters[Accepted Characters For Names]))=50,"Pass","Fail"))</f>
        <v/>
      </c>
      <c r="U147" s="24" t="str" cm="1">
        <f t="array" ref="U147">IF(ISBLANK($H147),"",IF(SUMPRODUCT(--EXACT(MID($H147,COLUMN($A$1:$AX$1),1),NameCharacters[Accepted Characters For Names]))=50,"Pass","Fail"))</f>
        <v/>
      </c>
      <c r="V147" s="24" t="str" cm="1">
        <f t="array" ref="V147">IF(ISBLANK($I147),"",IF(SUMPRODUCT(--EXACT(MID($I147,COLUMN($A$1:$AX$1),1),NameCharacters[Accepted Characters For Names]))=50,"Pass","Fail"))</f>
        <v/>
      </c>
      <c r="W147" s="24" t="str" cm="1">
        <f t="array" ref="W147">IF(ISBLANK($J147),"",IF(SUMPRODUCT(--EXACT($J147,ISO3List[ISO3 List]))=1,"Pass","Fail"))</f>
        <v/>
      </c>
      <c r="X147" s="24" t="str">
        <f t="shared" ca="1" si="7"/>
        <v/>
      </c>
      <c r="Y147" s="24" t="str" cm="1">
        <f t="array" ref="Y147">IF(ISBLANK($L147),"",IF(SUMPRODUCT(--EXACT($L147,Sex[Sex]))=1,"Pass","Fail"))</f>
        <v/>
      </c>
      <c r="Z147" s="24" t="str">
        <f t="shared" ca="1" si="9"/>
        <v/>
      </c>
      <c r="AA147" s="35" t="str">
        <f t="shared" ca="1" si="8"/>
        <v/>
      </c>
      <c r="AB147" s="8"/>
      <c r="AC147" s="58"/>
      <c r="AD147" s="8"/>
      <c r="AE147" s="8"/>
      <c r="AF147" s="8"/>
      <c r="GU147" s="8"/>
    </row>
    <row r="148" spans="1:203" s="5" customFormat="1" x14ac:dyDescent="0.2">
      <c r="A148" s="1"/>
      <c r="B148" s="4"/>
      <c r="C148" s="16"/>
      <c r="D148" s="17"/>
      <c r="E148" s="17"/>
      <c r="F148" s="18"/>
      <c r="G148" s="17"/>
      <c r="H148" s="17"/>
      <c r="I148" s="17"/>
      <c r="J148" s="17"/>
      <c r="K148" s="19"/>
      <c r="L148" s="17"/>
      <c r="M148" s="20"/>
      <c r="N148" s="8"/>
      <c r="O148" s="50"/>
      <c r="P148" s="27" t="str" cm="1">
        <f t="array" ref="P148">IF(ISBLANK($C148),"",IF(SUMPRODUCT(--EXACT($C148,CrewOrPassenger[Crew or Passenger]))=1,"Pass","Fail"))</f>
        <v/>
      </c>
      <c r="Q148" s="24" t="str" cm="1">
        <f t="array" ref="Q148">IF(ISBLANK($D148),"",IF(SUMPRODUCT(--EXACT($D148,TravelDocumentType[Travel Document Type]))=1,"Pass","Fail"))</f>
        <v/>
      </c>
      <c r="R148" s="24" t="str" cm="1">
        <f t="array" ref="R148">IF(ISBLANK($E148),"",IF(SUMPRODUCT(--EXACT($E148,ISO3List[ISO3 List]))=1,"Pass","Fail"))</f>
        <v/>
      </c>
      <c r="S148" s="24" t="str" cm="1">
        <f t="array" ref="S148">IF(ISBLANK($F148),"",IF(SUMPRODUCT(--EXACT(MID($F148,COLUMN($A$1:$T$1),1),DocCharacters[Accepted Characters For Documents]))=20,"Pass","Fail"))</f>
        <v/>
      </c>
      <c r="T148" s="24" t="str" cm="1">
        <f t="array" ref="T148">IF(ISBLANK($G148),"",IF(SUMPRODUCT(--EXACT(MID($G148,COLUMN($A$1:$AX$1),1),NameCharacters[Accepted Characters For Names]))=50,"Pass","Fail"))</f>
        <v/>
      </c>
      <c r="U148" s="24" t="str" cm="1">
        <f t="array" ref="U148">IF(ISBLANK($H148),"",IF(SUMPRODUCT(--EXACT(MID($H148,COLUMN($A$1:$AX$1),1),NameCharacters[Accepted Characters For Names]))=50,"Pass","Fail"))</f>
        <v/>
      </c>
      <c r="V148" s="24" t="str" cm="1">
        <f t="array" ref="V148">IF(ISBLANK($I148),"",IF(SUMPRODUCT(--EXACT(MID($I148,COLUMN($A$1:$AX$1),1),NameCharacters[Accepted Characters For Names]))=50,"Pass","Fail"))</f>
        <v/>
      </c>
      <c r="W148" s="24" t="str" cm="1">
        <f t="array" ref="W148">IF(ISBLANK($J148),"",IF(SUMPRODUCT(--EXACT($J148,ISO3List[ISO3 List]))=1,"Pass","Fail"))</f>
        <v/>
      </c>
      <c r="X148" s="24" t="str">
        <f t="shared" ca="1" si="7"/>
        <v/>
      </c>
      <c r="Y148" s="24" t="str" cm="1">
        <f t="array" ref="Y148">IF(ISBLANK($L148),"",IF(SUMPRODUCT(--EXACT($L148,Sex[Sex]))=1,"Pass","Fail"))</f>
        <v/>
      </c>
      <c r="Z148" s="24" t="str">
        <f t="shared" ca="1" si="9"/>
        <v/>
      </c>
      <c r="AA148" s="35" t="str">
        <f t="shared" ca="1" si="8"/>
        <v/>
      </c>
      <c r="AB148" s="8"/>
      <c r="AC148" s="58"/>
      <c r="AD148" s="8"/>
      <c r="AE148" s="8"/>
      <c r="AF148" s="8"/>
      <c r="GU148" s="8"/>
    </row>
    <row r="149" spans="1:203" s="5" customFormat="1" x14ac:dyDescent="0.2">
      <c r="A149" s="1"/>
      <c r="B149" s="4"/>
      <c r="C149" s="16"/>
      <c r="D149" s="17"/>
      <c r="E149" s="17"/>
      <c r="F149" s="18"/>
      <c r="G149" s="17"/>
      <c r="H149" s="17"/>
      <c r="I149" s="17"/>
      <c r="J149" s="17"/>
      <c r="K149" s="19"/>
      <c r="L149" s="17"/>
      <c r="M149" s="20"/>
      <c r="N149" s="8"/>
      <c r="O149" s="50"/>
      <c r="P149" s="27" t="str" cm="1">
        <f t="array" ref="P149">IF(ISBLANK($C149),"",IF(SUMPRODUCT(--EXACT($C149,CrewOrPassenger[Crew or Passenger]))=1,"Pass","Fail"))</f>
        <v/>
      </c>
      <c r="Q149" s="24" t="str" cm="1">
        <f t="array" ref="Q149">IF(ISBLANK($D149),"",IF(SUMPRODUCT(--EXACT($D149,TravelDocumentType[Travel Document Type]))=1,"Pass","Fail"))</f>
        <v/>
      </c>
      <c r="R149" s="24" t="str" cm="1">
        <f t="array" ref="R149">IF(ISBLANK($E149),"",IF(SUMPRODUCT(--EXACT($E149,ISO3List[ISO3 List]))=1,"Pass","Fail"))</f>
        <v/>
      </c>
      <c r="S149" s="24" t="str" cm="1">
        <f t="array" ref="S149">IF(ISBLANK($F149),"",IF(SUMPRODUCT(--EXACT(MID($F149,COLUMN($A$1:$T$1),1),DocCharacters[Accepted Characters For Documents]))=20,"Pass","Fail"))</f>
        <v/>
      </c>
      <c r="T149" s="24" t="str" cm="1">
        <f t="array" ref="T149">IF(ISBLANK($G149),"",IF(SUMPRODUCT(--EXACT(MID($G149,COLUMN($A$1:$AX$1),1),NameCharacters[Accepted Characters For Names]))=50,"Pass","Fail"))</f>
        <v/>
      </c>
      <c r="U149" s="24" t="str" cm="1">
        <f t="array" ref="U149">IF(ISBLANK($H149),"",IF(SUMPRODUCT(--EXACT(MID($H149,COLUMN($A$1:$AX$1),1),NameCharacters[Accepted Characters For Names]))=50,"Pass","Fail"))</f>
        <v/>
      </c>
      <c r="V149" s="24" t="str" cm="1">
        <f t="array" ref="V149">IF(ISBLANK($I149),"",IF(SUMPRODUCT(--EXACT(MID($I149,COLUMN($A$1:$AX$1),1),NameCharacters[Accepted Characters For Names]))=50,"Pass","Fail"))</f>
        <v/>
      </c>
      <c r="W149" s="24" t="str" cm="1">
        <f t="array" ref="W149">IF(ISBLANK($J149),"",IF(SUMPRODUCT(--EXACT($J149,ISO3List[ISO3 List]))=1,"Pass","Fail"))</f>
        <v/>
      </c>
      <c r="X149" s="24" t="str">
        <f t="shared" ca="1" si="7"/>
        <v/>
      </c>
      <c r="Y149" s="24" t="str" cm="1">
        <f t="array" ref="Y149">IF(ISBLANK($L149),"",IF(SUMPRODUCT(--EXACT($L149,Sex[Sex]))=1,"Pass","Fail"))</f>
        <v/>
      </c>
      <c r="Z149" s="24" t="str">
        <f t="shared" ca="1" si="9"/>
        <v/>
      </c>
      <c r="AA149" s="35" t="str">
        <f t="shared" ca="1" si="8"/>
        <v/>
      </c>
      <c r="AB149" s="8"/>
      <c r="AC149" s="58"/>
      <c r="AD149" s="8"/>
      <c r="AE149" s="8"/>
      <c r="AF149" s="8"/>
      <c r="GU149" s="8"/>
    </row>
    <row r="150" spans="1:203" s="5" customFormat="1" x14ac:dyDescent="0.2">
      <c r="A150" s="1"/>
      <c r="B150" s="4"/>
      <c r="C150" s="16"/>
      <c r="D150" s="17"/>
      <c r="E150" s="17"/>
      <c r="F150" s="18"/>
      <c r="G150" s="17"/>
      <c r="H150" s="17"/>
      <c r="I150" s="17"/>
      <c r="J150" s="17"/>
      <c r="K150" s="19"/>
      <c r="L150" s="17"/>
      <c r="M150" s="20"/>
      <c r="N150" s="8"/>
      <c r="O150" s="50"/>
      <c r="P150" s="27" t="str" cm="1">
        <f t="array" ref="P150">IF(ISBLANK($C150),"",IF(SUMPRODUCT(--EXACT($C150,CrewOrPassenger[Crew or Passenger]))=1,"Pass","Fail"))</f>
        <v/>
      </c>
      <c r="Q150" s="24" t="str" cm="1">
        <f t="array" ref="Q150">IF(ISBLANK($D150),"",IF(SUMPRODUCT(--EXACT($D150,TravelDocumentType[Travel Document Type]))=1,"Pass","Fail"))</f>
        <v/>
      </c>
      <c r="R150" s="24" t="str" cm="1">
        <f t="array" ref="R150">IF(ISBLANK($E150),"",IF(SUMPRODUCT(--EXACT($E150,ISO3List[ISO3 List]))=1,"Pass","Fail"))</f>
        <v/>
      </c>
      <c r="S150" s="24" t="str" cm="1">
        <f t="array" ref="S150">IF(ISBLANK($F150),"",IF(SUMPRODUCT(--EXACT(MID($F150,COLUMN($A$1:$T$1),1),DocCharacters[Accepted Characters For Documents]))=20,"Pass","Fail"))</f>
        <v/>
      </c>
      <c r="T150" s="24" t="str" cm="1">
        <f t="array" ref="T150">IF(ISBLANK($G150),"",IF(SUMPRODUCT(--EXACT(MID($G150,COLUMN($A$1:$AX$1),1),NameCharacters[Accepted Characters For Names]))=50,"Pass","Fail"))</f>
        <v/>
      </c>
      <c r="U150" s="24" t="str" cm="1">
        <f t="array" ref="U150">IF(ISBLANK($H150),"",IF(SUMPRODUCT(--EXACT(MID($H150,COLUMN($A$1:$AX$1),1),NameCharacters[Accepted Characters For Names]))=50,"Pass","Fail"))</f>
        <v/>
      </c>
      <c r="V150" s="24" t="str" cm="1">
        <f t="array" ref="V150">IF(ISBLANK($I150),"",IF(SUMPRODUCT(--EXACT(MID($I150,COLUMN($A$1:$AX$1),1),NameCharacters[Accepted Characters For Names]))=50,"Pass","Fail"))</f>
        <v/>
      </c>
      <c r="W150" s="24" t="str" cm="1">
        <f t="array" ref="W150">IF(ISBLANK($J150),"",IF(SUMPRODUCT(--EXACT($J150,ISO3List[ISO3 List]))=1,"Pass","Fail"))</f>
        <v/>
      </c>
      <c r="X150" s="24" t="str">
        <f t="shared" ca="1" si="7"/>
        <v/>
      </c>
      <c r="Y150" s="24" t="str" cm="1">
        <f t="array" ref="Y150">IF(ISBLANK($L150),"",IF(SUMPRODUCT(--EXACT($L150,Sex[Sex]))=1,"Pass","Fail"))</f>
        <v/>
      </c>
      <c r="Z150" s="24" t="str">
        <f t="shared" ca="1" si="9"/>
        <v/>
      </c>
      <c r="AA150" s="35" t="str">
        <f t="shared" ca="1" si="8"/>
        <v/>
      </c>
      <c r="AB150" s="8"/>
      <c r="AC150" s="58"/>
      <c r="AD150" s="8"/>
      <c r="AE150" s="8"/>
      <c r="AF150" s="8"/>
      <c r="GU150" s="8"/>
    </row>
    <row r="151" spans="1:203" s="5" customFormat="1" x14ac:dyDescent="0.2">
      <c r="A151" s="1"/>
      <c r="B151" s="4"/>
      <c r="C151" s="16"/>
      <c r="D151" s="17"/>
      <c r="E151" s="17"/>
      <c r="F151" s="18"/>
      <c r="G151" s="17"/>
      <c r="H151" s="17"/>
      <c r="I151" s="17"/>
      <c r="J151" s="17"/>
      <c r="K151" s="19"/>
      <c r="L151" s="17"/>
      <c r="M151" s="20"/>
      <c r="N151" s="8"/>
      <c r="O151" s="50"/>
      <c r="P151" s="27" t="str" cm="1">
        <f t="array" ref="P151">IF(ISBLANK($C151),"",IF(SUMPRODUCT(--EXACT($C151,CrewOrPassenger[Crew or Passenger]))=1,"Pass","Fail"))</f>
        <v/>
      </c>
      <c r="Q151" s="24" t="str" cm="1">
        <f t="array" ref="Q151">IF(ISBLANK($D151),"",IF(SUMPRODUCT(--EXACT($D151,TravelDocumentType[Travel Document Type]))=1,"Pass","Fail"))</f>
        <v/>
      </c>
      <c r="R151" s="24" t="str" cm="1">
        <f t="array" ref="R151">IF(ISBLANK($E151),"",IF(SUMPRODUCT(--EXACT($E151,ISO3List[ISO3 List]))=1,"Pass","Fail"))</f>
        <v/>
      </c>
      <c r="S151" s="24" t="str" cm="1">
        <f t="array" ref="S151">IF(ISBLANK($F151),"",IF(SUMPRODUCT(--EXACT(MID($F151,COLUMN($A$1:$T$1),1),DocCharacters[Accepted Characters For Documents]))=20,"Pass","Fail"))</f>
        <v/>
      </c>
      <c r="T151" s="24" t="str" cm="1">
        <f t="array" ref="T151">IF(ISBLANK($G151),"",IF(SUMPRODUCT(--EXACT(MID($G151,COLUMN($A$1:$AX$1),1),NameCharacters[Accepted Characters For Names]))=50,"Pass","Fail"))</f>
        <v/>
      </c>
      <c r="U151" s="24" t="str" cm="1">
        <f t="array" ref="U151">IF(ISBLANK($H151),"",IF(SUMPRODUCT(--EXACT(MID($H151,COLUMN($A$1:$AX$1),1),NameCharacters[Accepted Characters For Names]))=50,"Pass","Fail"))</f>
        <v/>
      </c>
      <c r="V151" s="24" t="str" cm="1">
        <f t="array" ref="V151">IF(ISBLANK($I151),"",IF(SUMPRODUCT(--EXACT(MID($I151,COLUMN($A$1:$AX$1),1),NameCharacters[Accepted Characters For Names]))=50,"Pass","Fail"))</f>
        <v/>
      </c>
      <c r="W151" s="24" t="str" cm="1">
        <f t="array" ref="W151">IF(ISBLANK($J151),"",IF(SUMPRODUCT(--EXACT($J151,ISO3List[ISO3 List]))=1,"Pass","Fail"))</f>
        <v/>
      </c>
      <c r="X151" s="24" t="str">
        <f t="shared" ca="1" si="7"/>
        <v/>
      </c>
      <c r="Y151" s="24" t="str" cm="1">
        <f t="array" ref="Y151">IF(ISBLANK($L151),"",IF(SUMPRODUCT(--EXACT($L151,Sex[Sex]))=1,"Pass","Fail"))</f>
        <v/>
      </c>
      <c r="Z151" s="24" t="str">
        <f t="shared" ca="1" si="9"/>
        <v/>
      </c>
      <c r="AA151" s="35" t="str">
        <f t="shared" ca="1" si="8"/>
        <v/>
      </c>
      <c r="AB151" s="8"/>
      <c r="AC151" s="58"/>
      <c r="AD151" s="8"/>
      <c r="AE151" s="8"/>
      <c r="AF151" s="8"/>
      <c r="GU151" s="8"/>
    </row>
    <row r="152" spans="1:203" s="5" customFormat="1" x14ac:dyDescent="0.2">
      <c r="A152" s="1"/>
      <c r="B152" s="4"/>
      <c r="C152" s="16"/>
      <c r="D152" s="17"/>
      <c r="E152" s="17"/>
      <c r="F152" s="18"/>
      <c r="G152" s="17"/>
      <c r="H152" s="17"/>
      <c r="I152" s="17"/>
      <c r="J152" s="17"/>
      <c r="K152" s="19"/>
      <c r="L152" s="17"/>
      <c r="M152" s="20"/>
      <c r="N152" s="8"/>
      <c r="O152" s="50"/>
      <c r="P152" s="27" t="str" cm="1">
        <f t="array" ref="P152">IF(ISBLANK($C152),"",IF(SUMPRODUCT(--EXACT($C152,CrewOrPassenger[Crew or Passenger]))=1,"Pass","Fail"))</f>
        <v/>
      </c>
      <c r="Q152" s="24" t="str" cm="1">
        <f t="array" ref="Q152">IF(ISBLANK($D152),"",IF(SUMPRODUCT(--EXACT($D152,TravelDocumentType[Travel Document Type]))=1,"Pass","Fail"))</f>
        <v/>
      </c>
      <c r="R152" s="24" t="str" cm="1">
        <f t="array" ref="R152">IF(ISBLANK($E152),"",IF(SUMPRODUCT(--EXACT($E152,ISO3List[ISO3 List]))=1,"Pass","Fail"))</f>
        <v/>
      </c>
      <c r="S152" s="24" t="str" cm="1">
        <f t="array" ref="S152">IF(ISBLANK($F152),"",IF(SUMPRODUCT(--EXACT(MID($F152,COLUMN($A$1:$T$1),1),DocCharacters[Accepted Characters For Documents]))=20,"Pass","Fail"))</f>
        <v/>
      </c>
      <c r="T152" s="24" t="str" cm="1">
        <f t="array" ref="T152">IF(ISBLANK($G152),"",IF(SUMPRODUCT(--EXACT(MID($G152,COLUMN($A$1:$AX$1),1),NameCharacters[Accepted Characters For Names]))=50,"Pass","Fail"))</f>
        <v/>
      </c>
      <c r="U152" s="24" t="str" cm="1">
        <f t="array" ref="U152">IF(ISBLANK($H152),"",IF(SUMPRODUCT(--EXACT(MID($H152,COLUMN($A$1:$AX$1),1),NameCharacters[Accepted Characters For Names]))=50,"Pass","Fail"))</f>
        <v/>
      </c>
      <c r="V152" s="24" t="str" cm="1">
        <f t="array" ref="V152">IF(ISBLANK($I152),"",IF(SUMPRODUCT(--EXACT(MID($I152,COLUMN($A$1:$AX$1),1),NameCharacters[Accepted Characters For Names]))=50,"Pass","Fail"))</f>
        <v/>
      </c>
      <c r="W152" s="24" t="str" cm="1">
        <f t="array" ref="W152">IF(ISBLANK($J152),"",IF(SUMPRODUCT(--EXACT($J152,ISO3List[ISO3 List]))=1,"Pass","Fail"))</f>
        <v/>
      </c>
      <c r="X152" s="24" t="str">
        <f t="shared" ca="1" si="7"/>
        <v/>
      </c>
      <c r="Y152" s="24" t="str" cm="1">
        <f t="array" ref="Y152">IF(ISBLANK($L152),"",IF(SUMPRODUCT(--EXACT($L152,Sex[Sex]))=1,"Pass","Fail"))</f>
        <v/>
      </c>
      <c r="Z152" s="24" t="str">
        <f t="shared" ca="1" si="9"/>
        <v/>
      </c>
      <c r="AA152" s="35" t="str">
        <f t="shared" ca="1" si="8"/>
        <v/>
      </c>
      <c r="AB152" s="8"/>
      <c r="AC152" s="58"/>
      <c r="AD152" s="8"/>
      <c r="AE152" s="8"/>
      <c r="AF152" s="8"/>
      <c r="GU152" s="8"/>
    </row>
    <row r="153" spans="1:203" s="5" customFormat="1" x14ac:dyDescent="0.2">
      <c r="A153" s="1"/>
      <c r="B153" s="4"/>
      <c r="C153" s="16"/>
      <c r="D153" s="17"/>
      <c r="E153" s="17"/>
      <c r="F153" s="18"/>
      <c r="G153" s="17"/>
      <c r="H153" s="17"/>
      <c r="I153" s="17"/>
      <c r="J153" s="17"/>
      <c r="K153" s="19"/>
      <c r="L153" s="17"/>
      <c r="M153" s="20"/>
      <c r="N153" s="8"/>
      <c r="O153" s="50"/>
      <c r="P153" s="27" t="str" cm="1">
        <f t="array" ref="P153">IF(ISBLANK($C153),"",IF(SUMPRODUCT(--EXACT($C153,CrewOrPassenger[Crew or Passenger]))=1,"Pass","Fail"))</f>
        <v/>
      </c>
      <c r="Q153" s="24" t="str" cm="1">
        <f t="array" ref="Q153">IF(ISBLANK($D153),"",IF(SUMPRODUCT(--EXACT($D153,TravelDocumentType[Travel Document Type]))=1,"Pass","Fail"))</f>
        <v/>
      </c>
      <c r="R153" s="24" t="str" cm="1">
        <f t="array" ref="R153">IF(ISBLANK($E153),"",IF(SUMPRODUCT(--EXACT($E153,ISO3List[ISO3 List]))=1,"Pass","Fail"))</f>
        <v/>
      </c>
      <c r="S153" s="24" t="str" cm="1">
        <f t="array" ref="S153">IF(ISBLANK($F153),"",IF(SUMPRODUCT(--EXACT(MID($F153,COLUMN($A$1:$T$1),1),DocCharacters[Accepted Characters For Documents]))=20,"Pass","Fail"))</f>
        <v/>
      </c>
      <c r="T153" s="24" t="str" cm="1">
        <f t="array" ref="T153">IF(ISBLANK($G153),"",IF(SUMPRODUCT(--EXACT(MID($G153,COLUMN($A$1:$AX$1),1),NameCharacters[Accepted Characters For Names]))=50,"Pass","Fail"))</f>
        <v/>
      </c>
      <c r="U153" s="24" t="str" cm="1">
        <f t="array" ref="U153">IF(ISBLANK($H153),"",IF(SUMPRODUCT(--EXACT(MID($H153,COLUMN($A$1:$AX$1),1),NameCharacters[Accepted Characters For Names]))=50,"Pass","Fail"))</f>
        <v/>
      </c>
      <c r="V153" s="24" t="str" cm="1">
        <f t="array" ref="V153">IF(ISBLANK($I153),"",IF(SUMPRODUCT(--EXACT(MID($I153,COLUMN($A$1:$AX$1),1),NameCharacters[Accepted Characters For Names]))=50,"Pass","Fail"))</f>
        <v/>
      </c>
      <c r="W153" s="24" t="str" cm="1">
        <f t="array" ref="W153">IF(ISBLANK($J153),"",IF(SUMPRODUCT(--EXACT($J153,ISO3List[ISO3 List]))=1,"Pass","Fail"))</f>
        <v/>
      </c>
      <c r="X153" s="24" t="str">
        <f t="shared" ca="1" si="7"/>
        <v/>
      </c>
      <c r="Y153" s="24" t="str" cm="1">
        <f t="array" ref="Y153">IF(ISBLANK($L153),"",IF(SUMPRODUCT(--EXACT($L153,Sex[Sex]))=1,"Pass","Fail"))</f>
        <v/>
      </c>
      <c r="Z153" s="24" t="str">
        <f t="shared" ca="1" si="9"/>
        <v/>
      </c>
      <c r="AA153" s="35" t="str">
        <f t="shared" ca="1" si="8"/>
        <v/>
      </c>
      <c r="AB153" s="8"/>
      <c r="AC153" s="58"/>
      <c r="AD153" s="8"/>
      <c r="AE153" s="8"/>
      <c r="AF153" s="8"/>
      <c r="GU153" s="8"/>
    </row>
    <row r="154" spans="1:203" s="5" customFormat="1" x14ac:dyDescent="0.2">
      <c r="A154" s="1"/>
      <c r="B154" s="4"/>
      <c r="C154" s="16"/>
      <c r="D154" s="17"/>
      <c r="E154" s="17"/>
      <c r="F154" s="18"/>
      <c r="G154" s="17"/>
      <c r="H154" s="17"/>
      <c r="I154" s="17"/>
      <c r="J154" s="17"/>
      <c r="K154" s="19"/>
      <c r="L154" s="17"/>
      <c r="M154" s="20"/>
      <c r="N154" s="8"/>
      <c r="O154" s="50"/>
      <c r="P154" s="27" t="str" cm="1">
        <f t="array" ref="P154">IF(ISBLANK($C154),"",IF(SUMPRODUCT(--EXACT($C154,CrewOrPassenger[Crew or Passenger]))=1,"Pass","Fail"))</f>
        <v/>
      </c>
      <c r="Q154" s="24" t="str" cm="1">
        <f t="array" ref="Q154">IF(ISBLANK($D154),"",IF(SUMPRODUCT(--EXACT($D154,TravelDocumentType[Travel Document Type]))=1,"Pass","Fail"))</f>
        <v/>
      </c>
      <c r="R154" s="24" t="str" cm="1">
        <f t="array" ref="R154">IF(ISBLANK($E154),"",IF(SUMPRODUCT(--EXACT($E154,ISO3List[ISO3 List]))=1,"Pass","Fail"))</f>
        <v/>
      </c>
      <c r="S154" s="24" t="str" cm="1">
        <f t="array" ref="S154">IF(ISBLANK($F154),"",IF(SUMPRODUCT(--EXACT(MID($F154,COLUMN($A$1:$T$1),1),DocCharacters[Accepted Characters For Documents]))=20,"Pass","Fail"))</f>
        <v/>
      </c>
      <c r="T154" s="24" t="str" cm="1">
        <f t="array" ref="T154">IF(ISBLANK($G154),"",IF(SUMPRODUCT(--EXACT(MID($G154,COLUMN($A$1:$AX$1),1),NameCharacters[Accepted Characters For Names]))=50,"Pass","Fail"))</f>
        <v/>
      </c>
      <c r="U154" s="24" t="str" cm="1">
        <f t="array" ref="U154">IF(ISBLANK($H154),"",IF(SUMPRODUCT(--EXACT(MID($H154,COLUMN($A$1:$AX$1),1),NameCharacters[Accepted Characters For Names]))=50,"Pass","Fail"))</f>
        <v/>
      </c>
      <c r="V154" s="24" t="str" cm="1">
        <f t="array" ref="V154">IF(ISBLANK($I154),"",IF(SUMPRODUCT(--EXACT(MID($I154,COLUMN($A$1:$AX$1),1),NameCharacters[Accepted Characters For Names]))=50,"Pass","Fail"))</f>
        <v/>
      </c>
      <c r="W154" s="24" t="str" cm="1">
        <f t="array" ref="W154">IF(ISBLANK($J154),"",IF(SUMPRODUCT(--EXACT($J154,ISO3List[ISO3 List]))=1,"Pass","Fail"))</f>
        <v/>
      </c>
      <c r="X154" s="24" t="str">
        <f t="shared" ca="1" si="7"/>
        <v/>
      </c>
      <c r="Y154" s="24" t="str" cm="1">
        <f t="array" ref="Y154">IF(ISBLANK($L154),"",IF(SUMPRODUCT(--EXACT($L154,Sex[Sex]))=1,"Pass","Fail"))</f>
        <v/>
      </c>
      <c r="Z154" s="24" t="str">
        <f t="shared" ca="1" si="9"/>
        <v/>
      </c>
      <c r="AA154" s="35" t="str">
        <f t="shared" ca="1" si="8"/>
        <v/>
      </c>
      <c r="AB154" s="8"/>
      <c r="AC154" s="58"/>
      <c r="AD154" s="8"/>
      <c r="AE154" s="8"/>
      <c r="AF154" s="8"/>
      <c r="GU154" s="8"/>
    </row>
    <row r="155" spans="1:203" s="5" customFormat="1" x14ac:dyDescent="0.2">
      <c r="A155" s="1"/>
      <c r="B155" s="4"/>
      <c r="C155" s="16"/>
      <c r="D155" s="17"/>
      <c r="E155" s="17"/>
      <c r="F155" s="18"/>
      <c r="G155" s="17"/>
      <c r="H155" s="17"/>
      <c r="I155" s="17"/>
      <c r="J155" s="17"/>
      <c r="K155" s="19"/>
      <c r="L155" s="17"/>
      <c r="M155" s="20"/>
      <c r="N155" s="8"/>
      <c r="O155" s="50"/>
      <c r="P155" s="27" t="str" cm="1">
        <f t="array" ref="P155">IF(ISBLANK($C155),"",IF(SUMPRODUCT(--EXACT($C155,CrewOrPassenger[Crew or Passenger]))=1,"Pass","Fail"))</f>
        <v/>
      </c>
      <c r="Q155" s="24" t="str" cm="1">
        <f t="array" ref="Q155">IF(ISBLANK($D155),"",IF(SUMPRODUCT(--EXACT($D155,TravelDocumentType[Travel Document Type]))=1,"Pass","Fail"))</f>
        <v/>
      </c>
      <c r="R155" s="24" t="str" cm="1">
        <f t="array" ref="R155">IF(ISBLANK($E155),"",IF(SUMPRODUCT(--EXACT($E155,ISO3List[ISO3 List]))=1,"Pass","Fail"))</f>
        <v/>
      </c>
      <c r="S155" s="24" t="str" cm="1">
        <f t="array" ref="S155">IF(ISBLANK($F155),"",IF(SUMPRODUCT(--EXACT(MID($F155,COLUMN($A$1:$T$1),1),DocCharacters[Accepted Characters For Documents]))=20,"Pass","Fail"))</f>
        <v/>
      </c>
      <c r="T155" s="24" t="str" cm="1">
        <f t="array" ref="T155">IF(ISBLANK($G155),"",IF(SUMPRODUCT(--EXACT(MID($G155,COLUMN($A$1:$AX$1),1),NameCharacters[Accepted Characters For Names]))=50,"Pass","Fail"))</f>
        <v/>
      </c>
      <c r="U155" s="24" t="str" cm="1">
        <f t="array" ref="U155">IF(ISBLANK($H155),"",IF(SUMPRODUCT(--EXACT(MID($H155,COLUMN($A$1:$AX$1),1),NameCharacters[Accepted Characters For Names]))=50,"Pass","Fail"))</f>
        <v/>
      </c>
      <c r="V155" s="24" t="str" cm="1">
        <f t="array" ref="V155">IF(ISBLANK($I155),"",IF(SUMPRODUCT(--EXACT(MID($I155,COLUMN($A$1:$AX$1),1),NameCharacters[Accepted Characters For Names]))=50,"Pass","Fail"))</f>
        <v/>
      </c>
      <c r="W155" s="24" t="str" cm="1">
        <f t="array" ref="W155">IF(ISBLANK($J155),"",IF(SUMPRODUCT(--EXACT($J155,ISO3List[ISO3 List]))=1,"Pass","Fail"))</f>
        <v/>
      </c>
      <c r="X155" s="24" t="str">
        <f t="shared" ca="1" si="7"/>
        <v/>
      </c>
      <c r="Y155" s="24" t="str" cm="1">
        <f t="array" ref="Y155">IF(ISBLANK($L155),"",IF(SUMPRODUCT(--EXACT($L155,Sex[Sex]))=1,"Pass","Fail"))</f>
        <v/>
      </c>
      <c r="Z155" s="24" t="str">
        <f t="shared" ca="1" si="9"/>
        <v/>
      </c>
      <c r="AA155" s="35" t="str">
        <f t="shared" ca="1" si="8"/>
        <v/>
      </c>
      <c r="AB155" s="8"/>
      <c r="AC155" s="58"/>
      <c r="AD155" s="8"/>
      <c r="AE155" s="8"/>
      <c r="AF155" s="8"/>
      <c r="GU155" s="8"/>
    </row>
    <row r="156" spans="1:203" s="5" customFormat="1" x14ac:dyDescent="0.2">
      <c r="A156" s="1"/>
      <c r="B156" s="4"/>
      <c r="C156" s="16"/>
      <c r="D156" s="17"/>
      <c r="E156" s="17"/>
      <c r="F156" s="18"/>
      <c r="G156" s="17"/>
      <c r="H156" s="17"/>
      <c r="I156" s="17"/>
      <c r="J156" s="17"/>
      <c r="K156" s="19"/>
      <c r="L156" s="17"/>
      <c r="M156" s="20"/>
      <c r="N156" s="8"/>
      <c r="O156" s="50"/>
      <c r="P156" s="27" t="str" cm="1">
        <f t="array" ref="P156">IF(ISBLANK($C156),"",IF(SUMPRODUCT(--EXACT($C156,CrewOrPassenger[Crew or Passenger]))=1,"Pass","Fail"))</f>
        <v/>
      </c>
      <c r="Q156" s="24" t="str" cm="1">
        <f t="array" ref="Q156">IF(ISBLANK($D156),"",IF(SUMPRODUCT(--EXACT($D156,TravelDocumentType[Travel Document Type]))=1,"Pass","Fail"))</f>
        <v/>
      </c>
      <c r="R156" s="24" t="str" cm="1">
        <f t="array" ref="R156">IF(ISBLANK($E156),"",IF(SUMPRODUCT(--EXACT($E156,ISO3List[ISO3 List]))=1,"Pass","Fail"))</f>
        <v/>
      </c>
      <c r="S156" s="24" t="str" cm="1">
        <f t="array" ref="S156">IF(ISBLANK($F156),"",IF(SUMPRODUCT(--EXACT(MID($F156,COLUMN($A$1:$T$1),1),DocCharacters[Accepted Characters For Documents]))=20,"Pass","Fail"))</f>
        <v/>
      </c>
      <c r="T156" s="24" t="str" cm="1">
        <f t="array" ref="T156">IF(ISBLANK($G156),"",IF(SUMPRODUCT(--EXACT(MID($G156,COLUMN($A$1:$AX$1),1),NameCharacters[Accepted Characters For Names]))=50,"Pass","Fail"))</f>
        <v/>
      </c>
      <c r="U156" s="24" t="str" cm="1">
        <f t="array" ref="U156">IF(ISBLANK($H156),"",IF(SUMPRODUCT(--EXACT(MID($H156,COLUMN($A$1:$AX$1),1),NameCharacters[Accepted Characters For Names]))=50,"Pass","Fail"))</f>
        <v/>
      </c>
      <c r="V156" s="24" t="str" cm="1">
        <f t="array" ref="V156">IF(ISBLANK($I156),"",IF(SUMPRODUCT(--EXACT(MID($I156,COLUMN($A$1:$AX$1),1),NameCharacters[Accepted Characters For Names]))=50,"Pass","Fail"))</f>
        <v/>
      </c>
      <c r="W156" s="24" t="str" cm="1">
        <f t="array" ref="W156">IF(ISBLANK($J156),"",IF(SUMPRODUCT(--EXACT($J156,ISO3List[ISO3 List]))=1,"Pass","Fail"))</f>
        <v/>
      </c>
      <c r="X156" s="24" t="str">
        <f t="shared" ca="1" si="7"/>
        <v/>
      </c>
      <c r="Y156" s="24" t="str" cm="1">
        <f t="array" ref="Y156">IF(ISBLANK($L156),"",IF(SUMPRODUCT(--EXACT($L156,Sex[Sex]))=1,"Pass","Fail"))</f>
        <v/>
      </c>
      <c r="Z156" s="24" t="str">
        <f t="shared" ca="1" si="9"/>
        <v/>
      </c>
      <c r="AA156" s="35" t="str">
        <f t="shared" ca="1" si="8"/>
        <v/>
      </c>
      <c r="AB156" s="8"/>
      <c r="AC156" s="58"/>
      <c r="AD156" s="8"/>
      <c r="AE156" s="8"/>
      <c r="AF156" s="8"/>
      <c r="GU156" s="8"/>
    </row>
    <row r="157" spans="1:203" s="5" customFormat="1" x14ac:dyDescent="0.2">
      <c r="A157" s="1"/>
      <c r="B157" s="4"/>
      <c r="C157" s="16"/>
      <c r="D157" s="17"/>
      <c r="E157" s="17"/>
      <c r="F157" s="18"/>
      <c r="G157" s="17"/>
      <c r="H157" s="17"/>
      <c r="I157" s="17"/>
      <c r="J157" s="17"/>
      <c r="K157" s="19"/>
      <c r="L157" s="17"/>
      <c r="M157" s="20"/>
      <c r="N157" s="8"/>
      <c r="O157" s="50"/>
      <c r="P157" s="27" t="str" cm="1">
        <f t="array" ref="P157">IF(ISBLANK($C157),"",IF(SUMPRODUCT(--EXACT($C157,CrewOrPassenger[Crew or Passenger]))=1,"Pass","Fail"))</f>
        <v/>
      </c>
      <c r="Q157" s="24" t="str" cm="1">
        <f t="array" ref="Q157">IF(ISBLANK($D157),"",IF(SUMPRODUCT(--EXACT($D157,TravelDocumentType[Travel Document Type]))=1,"Pass","Fail"))</f>
        <v/>
      </c>
      <c r="R157" s="24" t="str" cm="1">
        <f t="array" ref="R157">IF(ISBLANK($E157),"",IF(SUMPRODUCT(--EXACT($E157,ISO3List[ISO3 List]))=1,"Pass","Fail"))</f>
        <v/>
      </c>
      <c r="S157" s="24" t="str" cm="1">
        <f t="array" ref="S157">IF(ISBLANK($F157),"",IF(SUMPRODUCT(--EXACT(MID($F157,COLUMN($A$1:$T$1),1),DocCharacters[Accepted Characters For Documents]))=20,"Pass","Fail"))</f>
        <v/>
      </c>
      <c r="T157" s="24" t="str" cm="1">
        <f t="array" ref="T157">IF(ISBLANK($G157),"",IF(SUMPRODUCT(--EXACT(MID($G157,COLUMN($A$1:$AX$1),1),NameCharacters[Accepted Characters For Names]))=50,"Pass","Fail"))</f>
        <v/>
      </c>
      <c r="U157" s="24" t="str" cm="1">
        <f t="array" ref="U157">IF(ISBLANK($H157),"",IF(SUMPRODUCT(--EXACT(MID($H157,COLUMN($A$1:$AX$1),1),NameCharacters[Accepted Characters For Names]))=50,"Pass","Fail"))</f>
        <v/>
      </c>
      <c r="V157" s="24" t="str" cm="1">
        <f t="array" ref="V157">IF(ISBLANK($I157),"",IF(SUMPRODUCT(--EXACT(MID($I157,COLUMN($A$1:$AX$1),1),NameCharacters[Accepted Characters For Names]))=50,"Pass","Fail"))</f>
        <v/>
      </c>
      <c r="W157" s="24" t="str" cm="1">
        <f t="array" ref="W157">IF(ISBLANK($J157),"",IF(SUMPRODUCT(--EXACT($J157,ISO3List[ISO3 List]))=1,"Pass","Fail"))</f>
        <v/>
      </c>
      <c r="X157" s="24" t="str">
        <f t="shared" ca="1" si="7"/>
        <v/>
      </c>
      <c r="Y157" s="24" t="str" cm="1">
        <f t="array" ref="Y157">IF(ISBLANK($L157),"",IF(SUMPRODUCT(--EXACT($L157,Sex[Sex]))=1,"Pass","Fail"))</f>
        <v/>
      </c>
      <c r="Z157" s="24" t="str">
        <f t="shared" ca="1" si="9"/>
        <v/>
      </c>
      <c r="AA157" s="35" t="str">
        <f t="shared" ca="1" si="8"/>
        <v/>
      </c>
      <c r="AB157" s="8"/>
      <c r="AC157" s="58"/>
      <c r="AD157" s="8"/>
      <c r="AE157" s="8"/>
      <c r="AF157" s="8"/>
      <c r="GU157" s="8"/>
    </row>
    <row r="158" spans="1:203" s="5" customFormat="1" x14ac:dyDescent="0.2">
      <c r="A158" s="1"/>
      <c r="B158" s="4"/>
      <c r="C158" s="16"/>
      <c r="D158" s="17"/>
      <c r="E158" s="17"/>
      <c r="F158" s="18"/>
      <c r="G158" s="17"/>
      <c r="H158" s="17"/>
      <c r="I158" s="17"/>
      <c r="J158" s="17"/>
      <c r="K158" s="19"/>
      <c r="L158" s="17"/>
      <c r="M158" s="20"/>
      <c r="N158" s="8"/>
      <c r="O158" s="50"/>
      <c r="P158" s="27" t="str" cm="1">
        <f t="array" ref="P158">IF(ISBLANK($C158),"",IF(SUMPRODUCT(--EXACT($C158,CrewOrPassenger[Crew or Passenger]))=1,"Pass","Fail"))</f>
        <v/>
      </c>
      <c r="Q158" s="24" t="str" cm="1">
        <f t="array" ref="Q158">IF(ISBLANK($D158),"",IF(SUMPRODUCT(--EXACT($D158,TravelDocumentType[Travel Document Type]))=1,"Pass","Fail"))</f>
        <v/>
      </c>
      <c r="R158" s="24" t="str" cm="1">
        <f t="array" ref="R158">IF(ISBLANK($E158),"",IF(SUMPRODUCT(--EXACT($E158,ISO3List[ISO3 List]))=1,"Pass","Fail"))</f>
        <v/>
      </c>
      <c r="S158" s="24" t="str" cm="1">
        <f t="array" ref="S158">IF(ISBLANK($F158),"",IF(SUMPRODUCT(--EXACT(MID($F158,COLUMN($A$1:$T$1),1),DocCharacters[Accepted Characters For Documents]))=20,"Pass","Fail"))</f>
        <v/>
      </c>
      <c r="T158" s="24" t="str" cm="1">
        <f t="array" ref="T158">IF(ISBLANK($G158),"",IF(SUMPRODUCT(--EXACT(MID($G158,COLUMN($A$1:$AX$1),1),NameCharacters[Accepted Characters For Names]))=50,"Pass","Fail"))</f>
        <v/>
      </c>
      <c r="U158" s="24" t="str" cm="1">
        <f t="array" ref="U158">IF(ISBLANK($H158),"",IF(SUMPRODUCT(--EXACT(MID($H158,COLUMN($A$1:$AX$1),1),NameCharacters[Accepted Characters For Names]))=50,"Pass","Fail"))</f>
        <v/>
      </c>
      <c r="V158" s="24" t="str" cm="1">
        <f t="array" ref="V158">IF(ISBLANK($I158),"",IF(SUMPRODUCT(--EXACT(MID($I158,COLUMN($A$1:$AX$1),1),NameCharacters[Accepted Characters For Names]))=50,"Pass","Fail"))</f>
        <v/>
      </c>
      <c r="W158" s="24" t="str" cm="1">
        <f t="array" ref="W158">IF(ISBLANK($J158),"",IF(SUMPRODUCT(--EXACT($J158,ISO3List[ISO3 List]))=1,"Pass","Fail"))</f>
        <v/>
      </c>
      <c r="X158" s="24" t="str">
        <f t="shared" ca="1" si="7"/>
        <v/>
      </c>
      <c r="Y158" s="24" t="str" cm="1">
        <f t="array" ref="Y158">IF(ISBLANK($L158),"",IF(SUMPRODUCT(--EXACT($L158,Sex[Sex]))=1,"Pass","Fail"))</f>
        <v/>
      </c>
      <c r="Z158" s="24" t="str">
        <f t="shared" ca="1" si="9"/>
        <v/>
      </c>
      <c r="AA158" s="35" t="str">
        <f t="shared" ca="1" si="8"/>
        <v/>
      </c>
      <c r="AB158" s="8"/>
      <c r="AC158" s="58"/>
      <c r="AD158" s="8"/>
      <c r="AE158" s="8"/>
      <c r="AF158" s="8"/>
      <c r="GU158" s="8"/>
    </row>
    <row r="159" spans="1:203" s="5" customFormat="1" x14ac:dyDescent="0.2">
      <c r="A159" s="1"/>
      <c r="B159" s="4"/>
      <c r="C159" s="16"/>
      <c r="D159" s="17"/>
      <c r="E159" s="17"/>
      <c r="F159" s="18"/>
      <c r="G159" s="17"/>
      <c r="H159" s="17"/>
      <c r="I159" s="17"/>
      <c r="J159" s="17"/>
      <c r="K159" s="19"/>
      <c r="L159" s="17"/>
      <c r="M159" s="20"/>
      <c r="N159" s="8"/>
      <c r="O159" s="50"/>
      <c r="P159" s="27" t="str" cm="1">
        <f t="array" ref="P159">IF(ISBLANK($C159),"",IF(SUMPRODUCT(--EXACT($C159,CrewOrPassenger[Crew or Passenger]))=1,"Pass","Fail"))</f>
        <v/>
      </c>
      <c r="Q159" s="24" t="str" cm="1">
        <f t="array" ref="Q159">IF(ISBLANK($D159),"",IF(SUMPRODUCT(--EXACT($D159,TravelDocumentType[Travel Document Type]))=1,"Pass","Fail"))</f>
        <v/>
      </c>
      <c r="R159" s="24" t="str" cm="1">
        <f t="array" ref="R159">IF(ISBLANK($E159),"",IF(SUMPRODUCT(--EXACT($E159,ISO3List[ISO3 List]))=1,"Pass","Fail"))</f>
        <v/>
      </c>
      <c r="S159" s="24" t="str" cm="1">
        <f t="array" ref="S159">IF(ISBLANK($F159),"",IF(SUMPRODUCT(--EXACT(MID($F159,COLUMN($A$1:$T$1),1),DocCharacters[Accepted Characters For Documents]))=20,"Pass","Fail"))</f>
        <v/>
      </c>
      <c r="T159" s="24" t="str" cm="1">
        <f t="array" ref="T159">IF(ISBLANK($G159),"",IF(SUMPRODUCT(--EXACT(MID($G159,COLUMN($A$1:$AX$1),1),NameCharacters[Accepted Characters For Names]))=50,"Pass","Fail"))</f>
        <v/>
      </c>
      <c r="U159" s="24" t="str" cm="1">
        <f t="array" ref="U159">IF(ISBLANK($H159),"",IF(SUMPRODUCT(--EXACT(MID($H159,COLUMN($A$1:$AX$1),1),NameCharacters[Accepted Characters For Names]))=50,"Pass","Fail"))</f>
        <v/>
      </c>
      <c r="V159" s="24" t="str" cm="1">
        <f t="array" ref="V159">IF(ISBLANK($I159),"",IF(SUMPRODUCT(--EXACT(MID($I159,COLUMN($A$1:$AX$1),1),NameCharacters[Accepted Characters For Names]))=50,"Pass","Fail"))</f>
        <v/>
      </c>
      <c r="W159" s="24" t="str" cm="1">
        <f t="array" ref="W159">IF(ISBLANK($J159),"",IF(SUMPRODUCT(--EXACT($J159,ISO3List[ISO3 List]))=1,"Pass","Fail"))</f>
        <v/>
      </c>
      <c r="X159" s="24" t="str">
        <f t="shared" ca="1" si="7"/>
        <v/>
      </c>
      <c r="Y159" s="24" t="str" cm="1">
        <f t="array" ref="Y159">IF(ISBLANK($L159),"",IF(SUMPRODUCT(--EXACT($L159,Sex[Sex]))=1,"Pass","Fail"))</f>
        <v/>
      </c>
      <c r="Z159" s="24" t="str">
        <f t="shared" ca="1" si="9"/>
        <v/>
      </c>
      <c r="AA159" s="35" t="str">
        <f t="shared" ca="1" si="8"/>
        <v/>
      </c>
      <c r="AB159" s="8"/>
      <c r="AC159" s="58"/>
      <c r="AD159" s="8"/>
      <c r="AE159" s="8"/>
      <c r="AF159" s="8"/>
      <c r="GU159" s="8"/>
    </row>
    <row r="160" spans="1:203" s="5" customFormat="1" x14ac:dyDescent="0.2">
      <c r="A160" s="1"/>
      <c r="B160" s="4"/>
      <c r="C160" s="16"/>
      <c r="D160" s="17"/>
      <c r="E160" s="17"/>
      <c r="F160" s="18"/>
      <c r="G160" s="17"/>
      <c r="H160" s="17"/>
      <c r="I160" s="17"/>
      <c r="J160" s="17"/>
      <c r="K160" s="19"/>
      <c r="L160" s="17"/>
      <c r="M160" s="20"/>
      <c r="N160" s="8"/>
      <c r="O160" s="50"/>
      <c r="P160" s="27" t="str" cm="1">
        <f t="array" ref="P160">IF(ISBLANK($C160),"",IF(SUMPRODUCT(--EXACT($C160,CrewOrPassenger[Crew or Passenger]))=1,"Pass","Fail"))</f>
        <v/>
      </c>
      <c r="Q160" s="24" t="str" cm="1">
        <f t="array" ref="Q160">IF(ISBLANK($D160),"",IF(SUMPRODUCT(--EXACT($D160,TravelDocumentType[Travel Document Type]))=1,"Pass","Fail"))</f>
        <v/>
      </c>
      <c r="R160" s="24" t="str" cm="1">
        <f t="array" ref="R160">IF(ISBLANK($E160),"",IF(SUMPRODUCT(--EXACT($E160,ISO3List[ISO3 List]))=1,"Pass","Fail"))</f>
        <v/>
      </c>
      <c r="S160" s="24" t="str" cm="1">
        <f t="array" ref="S160">IF(ISBLANK($F160),"",IF(SUMPRODUCT(--EXACT(MID($F160,COLUMN($A$1:$T$1),1),DocCharacters[Accepted Characters For Documents]))=20,"Pass","Fail"))</f>
        <v/>
      </c>
      <c r="T160" s="24" t="str" cm="1">
        <f t="array" ref="T160">IF(ISBLANK($G160),"",IF(SUMPRODUCT(--EXACT(MID($G160,COLUMN($A$1:$AX$1),1),NameCharacters[Accepted Characters For Names]))=50,"Pass","Fail"))</f>
        <v/>
      </c>
      <c r="U160" s="24" t="str" cm="1">
        <f t="array" ref="U160">IF(ISBLANK($H160),"",IF(SUMPRODUCT(--EXACT(MID($H160,COLUMN($A$1:$AX$1),1),NameCharacters[Accepted Characters For Names]))=50,"Pass","Fail"))</f>
        <v/>
      </c>
      <c r="V160" s="24" t="str" cm="1">
        <f t="array" ref="V160">IF(ISBLANK($I160),"",IF(SUMPRODUCT(--EXACT(MID($I160,COLUMN($A$1:$AX$1),1),NameCharacters[Accepted Characters For Names]))=50,"Pass","Fail"))</f>
        <v/>
      </c>
      <c r="W160" s="24" t="str" cm="1">
        <f t="array" ref="W160">IF(ISBLANK($J160),"",IF(SUMPRODUCT(--EXACT($J160,ISO3List[ISO3 List]))=1,"Pass","Fail"))</f>
        <v/>
      </c>
      <c r="X160" s="24" t="str">
        <f t="shared" ca="1" si="7"/>
        <v/>
      </c>
      <c r="Y160" s="24" t="str" cm="1">
        <f t="array" ref="Y160">IF(ISBLANK($L160),"",IF(SUMPRODUCT(--EXACT($L160,Sex[Sex]))=1,"Pass","Fail"))</f>
        <v/>
      </c>
      <c r="Z160" s="24" t="str">
        <f t="shared" ca="1" si="9"/>
        <v/>
      </c>
      <c r="AA160" s="35" t="str">
        <f t="shared" ca="1" si="8"/>
        <v/>
      </c>
      <c r="AB160" s="8"/>
      <c r="AC160" s="58"/>
      <c r="AD160" s="8"/>
      <c r="AE160" s="8"/>
      <c r="AF160" s="8"/>
      <c r="GU160" s="8"/>
    </row>
    <row r="161" spans="1:203" s="5" customFormat="1" x14ac:dyDescent="0.2">
      <c r="A161" s="1"/>
      <c r="B161" s="4"/>
      <c r="C161" s="16"/>
      <c r="D161" s="17"/>
      <c r="E161" s="17"/>
      <c r="F161" s="18"/>
      <c r="G161" s="17"/>
      <c r="H161" s="17"/>
      <c r="I161" s="17"/>
      <c r="J161" s="17"/>
      <c r="K161" s="19"/>
      <c r="L161" s="17"/>
      <c r="M161" s="20"/>
      <c r="N161" s="8"/>
      <c r="O161" s="50"/>
      <c r="P161" s="27" t="str" cm="1">
        <f t="array" ref="P161">IF(ISBLANK($C161),"",IF(SUMPRODUCT(--EXACT($C161,CrewOrPassenger[Crew or Passenger]))=1,"Pass","Fail"))</f>
        <v/>
      </c>
      <c r="Q161" s="24" t="str" cm="1">
        <f t="array" ref="Q161">IF(ISBLANK($D161),"",IF(SUMPRODUCT(--EXACT($D161,TravelDocumentType[Travel Document Type]))=1,"Pass","Fail"))</f>
        <v/>
      </c>
      <c r="R161" s="24" t="str" cm="1">
        <f t="array" ref="R161">IF(ISBLANK($E161),"",IF(SUMPRODUCT(--EXACT($E161,ISO3List[ISO3 List]))=1,"Pass","Fail"))</f>
        <v/>
      </c>
      <c r="S161" s="24" t="str" cm="1">
        <f t="array" ref="S161">IF(ISBLANK($F161),"",IF(SUMPRODUCT(--EXACT(MID($F161,COLUMN($A$1:$T$1),1),DocCharacters[Accepted Characters For Documents]))=20,"Pass","Fail"))</f>
        <v/>
      </c>
      <c r="T161" s="24" t="str" cm="1">
        <f t="array" ref="T161">IF(ISBLANK($G161),"",IF(SUMPRODUCT(--EXACT(MID($G161,COLUMN($A$1:$AX$1),1),NameCharacters[Accepted Characters For Names]))=50,"Pass","Fail"))</f>
        <v/>
      </c>
      <c r="U161" s="24" t="str" cm="1">
        <f t="array" ref="U161">IF(ISBLANK($H161),"",IF(SUMPRODUCT(--EXACT(MID($H161,COLUMN($A$1:$AX$1),1),NameCharacters[Accepted Characters For Names]))=50,"Pass","Fail"))</f>
        <v/>
      </c>
      <c r="V161" s="24" t="str" cm="1">
        <f t="array" ref="V161">IF(ISBLANK($I161),"",IF(SUMPRODUCT(--EXACT(MID($I161,COLUMN($A$1:$AX$1),1),NameCharacters[Accepted Characters For Names]))=50,"Pass","Fail"))</f>
        <v/>
      </c>
      <c r="W161" s="24" t="str" cm="1">
        <f t="array" ref="W161">IF(ISBLANK($J161),"",IF(SUMPRODUCT(--EXACT($J161,ISO3List[ISO3 List]))=1,"Pass","Fail"))</f>
        <v/>
      </c>
      <c r="X161" s="24" t="str">
        <f t="shared" ca="1" si="7"/>
        <v/>
      </c>
      <c r="Y161" s="24" t="str" cm="1">
        <f t="array" ref="Y161">IF(ISBLANK($L161),"",IF(SUMPRODUCT(--EXACT($L161,Sex[Sex]))=1,"Pass","Fail"))</f>
        <v/>
      </c>
      <c r="Z161" s="24" t="str">
        <f t="shared" ca="1" si="9"/>
        <v/>
      </c>
      <c r="AA161" s="35" t="str">
        <f t="shared" ca="1" si="8"/>
        <v/>
      </c>
      <c r="AB161" s="8"/>
      <c r="AC161" s="58"/>
      <c r="AD161" s="8"/>
      <c r="AE161" s="8"/>
      <c r="AF161" s="8"/>
      <c r="GU161" s="8"/>
    </row>
    <row r="162" spans="1:203" s="5" customFormat="1" x14ac:dyDescent="0.2">
      <c r="A162" s="1"/>
      <c r="B162" s="4"/>
      <c r="C162" s="16"/>
      <c r="D162" s="17"/>
      <c r="E162" s="17"/>
      <c r="F162" s="18"/>
      <c r="G162" s="17"/>
      <c r="H162" s="17"/>
      <c r="I162" s="17"/>
      <c r="J162" s="17"/>
      <c r="K162" s="19"/>
      <c r="L162" s="17"/>
      <c r="M162" s="20"/>
      <c r="N162" s="8"/>
      <c r="O162" s="50"/>
      <c r="P162" s="27" t="str" cm="1">
        <f t="array" ref="P162">IF(ISBLANK($C162),"",IF(SUMPRODUCT(--EXACT($C162,CrewOrPassenger[Crew or Passenger]))=1,"Pass","Fail"))</f>
        <v/>
      </c>
      <c r="Q162" s="24" t="str" cm="1">
        <f t="array" ref="Q162">IF(ISBLANK($D162),"",IF(SUMPRODUCT(--EXACT($D162,TravelDocumentType[Travel Document Type]))=1,"Pass","Fail"))</f>
        <v/>
      </c>
      <c r="R162" s="24" t="str" cm="1">
        <f t="array" ref="R162">IF(ISBLANK($E162),"",IF(SUMPRODUCT(--EXACT($E162,ISO3List[ISO3 List]))=1,"Pass","Fail"))</f>
        <v/>
      </c>
      <c r="S162" s="24" t="str" cm="1">
        <f t="array" ref="S162">IF(ISBLANK($F162),"",IF(SUMPRODUCT(--EXACT(MID($F162,COLUMN($A$1:$T$1),1),DocCharacters[Accepted Characters For Documents]))=20,"Pass","Fail"))</f>
        <v/>
      </c>
      <c r="T162" s="24" t="str" cm="1">
        <f t="array" ref="T162">IF(ISBLANK($G162),"",IF(SUMPRODUCT(--EXACT(MID($G162,COLUMN($A$1:$AX$1),1),NameCharacters[Accepted Characters For Names]))=50,"Pass","Fail"))</f>
        <v/>
      </c>
      <c r="U162" s="24" t="str" cm="1">
        <f t="array" ref="U162">IF(ISBLANK($H162),"",IF(SUMPRODUCT(--EXACT(MID($H162,COLUMN($A$1:$AX$1),1),NameCharacters[Accepted Characters For Names]))=50,"Pass","Fail"))</f>
        <v/>
      </c>
      <c r="V162" s="24" t="str" cm="1">
        <f t="array" ref="V162">IF(ISBLANK($I162),"",IF(SUMPRODUCT(--EXACT(MID($I162,COLUMN($A$1:$AX$1),1),NameCharacters[Accepted Characters For Names]))=50,"Pass","Fail"))</f>
        <v/>
      </c>
      <c r="W162" s="24" t="str" cm="1">
        <f t="array" ref="W162">IF(ISBLANK($J162),"",IF(SUMPRODUCT(--EXACT($J162,ISO3List[ISO3 List]))=1,"Pass","Fail"))</f>
        <v/>
      </c>
      <c r="X162" s="24" t="str">
        <f t="shared" ca="1" si="7"/>
        <v/>
      </c>
      <c r="Y162" s="24" t="str" cm="1">
        <f t="array" ref="Y162">IF(ISBLANK($L162),"",IF(SUMPRODUCT(--EXACT($L162,Sex[Sex]))=1,"Pass","Fail"))</f>
        <v/>
      </c>
      <c r="Z162" s="24" t="str">
        <f t="shared" ca="1" si="9"/>
        <v/>
      </c>
      <c r="AA162" s="35" t="str">
        <f t="shared" ca="1" si="8"/>
        <v/>
      </c>
      <c r="AB162" s="8"/>
      <c r="AC162" s="58"/>
      <c r="AD162" s="8"/>
      <c r="AE162" s="8"/>
      <c r="AF162" s="8"/>
      <c r="GU162" s="8"/>
    </row>
    <row r="163" spans="1:203" s="5" customFormat="1" x14ac:dyDescent="0.2">
      <c r="A163" s="1"/>
      <c r="B163" s="4"/>
      <c r="C163" s="16"/>
      <c r="D163" s="17"/>
      <c r="E163" s="17"/>
      <c r="F163" s="18"/>
      <c r="G163" s="17"/>
      <c r="H163" s="17"/>
      <c r="I163" s="17"/>
      <c r="J163" s="17"/>
      <c r="K163" s="19"/>
      <c r="L163" s="17"/>
      <c r="M163" s="20"/>
      <c r="N163" s="8"/>
      <c r="O163" s="50"/>
      <c r="P163" s="27" t="str" cm="1">
        <f t="array" ref="P163">IF(ISBLANK($C163),"",IF(SUMPRODUCT(--EXACT($C163,CrewOrPassenger[Crew or Passenger]))=1,"Pass","Fail"))</f>
        <v/>
      </c>
      <c r="Q163" s="24" t="str" cm="1">
        <f t="array" ref="Q163">IF(ISBLANK($D163),"",IF(SUMPRODUCT(--EXACT($D163,TravelDocumentType[Travel Document Type]))=1,"Pass","Fail"))</f>
        <v/>
      </c>
      <c r="R163" s="24" t="str" cm="1">
        <f t="array" ref="R163">IF(ISBLANK($E163),"",IF(SUMPRODUCT(--EXACT($E163,ISO3List[ISO3 List]))=1,"Pass","Fail"))</f>
        <v/>
      </c>
      <c r="S163" s="24" t="str" cm="1">
        <f t="array" ref="S163">IF(ISBLANK($F163),"",IF(SUMPRODUCT(--EXACT(MID($F163,COLUMN($A$1:$T$1),1),DocCharacters[Accepted Characters For Documents]))=20,"Pass","Fail"))</f>
        <v/>
      </c>
      <c r="T163" s="24" t="str" cm="1">
        <f t="array" ref="T163">IF(ISBLANK($G163),"",IF(SUMPRODUCT(--EXACT(MID($G163,COLUMN($A$1:$AX$1),1),NameCharacters[Accepted Characters For Names]))=50,"Pass","Fail"))</f>
        <v/>
      </c>
      <c r="U163" s="24" t="str" cm="1">
        <f t="array" ref="U163">IF(ISBLANK($H163),"",IF(SUMPRODUCT(--EXACT(MID($H163,COLUMN($A$1:$AX$1),1),NameCharacters[Accepted Characters For Names]))=50,"Pass","Fail"))</f>
        <v/>
      </c>
      <c r="V163" s="24" t="str" cm="1">
        <f t="array" ref="V163">IF(ISBLANK($I163),"",IF(SUMPRODUCT(--EXACT(MID($I163,COLUMN($A$1:$AX$1),1),NameCharacters[Accepted Characters For Names]))=50,"Pass","Fail"))</f>
        <v/>
      </c>
      <c r="W163" s="24" t="str" cm="1">
        <f t="array" ref="W163">IF(ISBLANK($J163),"",IF(SUMPRODUCT(--EXACT($J163,ISO3List[ISO3 List]))=1,"Pass","Fail"))</f>
        <v/>
      </c>
      <c r="X163" s="24" t="str">
        <f t="shared" ca="1" si="7"/>
        <v/>
      </c>
      <c r="Y163" s="24" t="str" cm="1">
        <f t="array" ref="Y163">IF(ISBLANK($L163),"",IF(SUMPRODUCT(--EXACT($L163,Sex[Sex]))=1,"Pass","Fail"))</f>
        <v/>
      </c>
      <c r="Z163" s="24" t="str">
        <f t="shared" ca="1" si="9"/>
        <v/>
      </c>
      <c r="AA163" s="35" t="str">
        <f t="shared" ca="1" si="8"/>
        <v/>
      </c>
      <c r="AB163" s="8"/>
      <c r="AC163" s="58"/>
      <c r="AD163" s="8"/>
      <c r="AE163" s="8"/>
      <c r="AF163" s="8"/>
      <c r="GU163" s="8"/>
    </row>
    <row r="164" spans="1:203" s="5" customFormat="1" x14ac:dyDescent="0.2">
      <c r="A164" s="1"/>
      <c r="B164" s="4"/>
      <c r="C164" s="16"/>
      <c r="D164" s="17"/>
      <c r="E164" s="17"/>
      <c r="F164" s="18"/>
      <c r="G164" s="17"/>
      <c r="H164" s="17"/>
      <c r="I164" s="17"/>
      <c r="J164" s="17"/>
      <c r="K164" s="19"/>
      <c r="L164" s="17"/>
      <c r="M164" s="20"/>
      <c r="N164" s="8"/>
      <c r="O164" s="50"/>
      <c r="P164" s="27" t="str" cm="1">
        <f t="array" ref="P164">IF(ISBLANK($C164),"",IF(SUMPRODUCT(--EXACT($C164,CrewOrPassenger[Crew or Passenger]))=1,"Pass","Fail"))</f>
        <v/>
      </c>
      <c r="Q164" s="24" t="str" cm="1">
        <f t="array" ref="Q164">IF(ISBLANK($D164),"",IF(SUMPRODUCT(--EXACT($D164,TravelDocumentType[Travel Document Type]))=1,"Pass","Fail"))</f>
        <v/>
      </c>
      <c r="R164" s="24" t="str" cm="1">
        <f t="array" ref="R164">IF(ISBLANK($E164),"",IF(SUMPRODUCT(--EXACT($E164,ISO3List[ISO3 List]))=1,"Pass","Fail"))</f>
        <v/>
      </c>
      <c r="S164" s="24" t="str" cm="1">
        <f t="array" ref="S164">IF(ISBLANK($F164),"",IF(SUMPRODUCT(--EXACT(MID($F164,COLUMN($A$1:$T$1),1),DocCharacters[Accepted Characters For Documents]))=20,"Pass","Fail"))</f>
        <v/>
      </c>
      <c r="T164" s="24" t="str" cm="1">
        <f t="array" ref="T164">IF(ISBLANK($G164),"",IF(SUMPRODUCT(--EXACT(MID($G164,COLUMN($A$1:$AX$1),1),NameCharacters[Accepted Characters For Names]))=50,"Pass","Fail"))</f>
        <v/>
      </c>
      <c r="U164" s="24" t="str" cm="1">
        <f t="array" ref="U164">IF(ISBLANK($H164),"",IF(SUMPRODUCT(--EXACT(MID($H164,COLUMN($A$1:$AX$1),1),NameCharacters[Accepted Characters For Names]))=50,"Pass","Fail"))</f>
        <v/>
      </c>
      <c r="V164" s="24" t="str" cm="1">
        <f t="array" ref="V164">IF(ISBLANK($I164),"",IF(SUMPRODUCT(--EXACT(MID($I164,COLUMN($A$1:$AX$1),1),NameCharacters[Accepted Characters For Names]))=50,"Pass","Fail"))</f>
        <v/>
      </c>
      <c r="W164" s="24" t="str" cm="1">
        <f t="array" ref="W164">IF(ISBLANK($J164),"",IF(SUMPRODUCT(--EXACT($J164,ISO3List[ISO3 List]))=1,"Pass","Fail"))</f>
        <v/>
      </c>
      <c r="X164" s="24" t="str">
        <f t="shared" ca="1" si="7"/>
        <v/>
      </c>
      <c r="Y164" s="24" t="str" cm="1">
        <f t="array" ref="Y164">IF(ISBLANK($L164),"",IF(SUMPRODUCT(--EXACT($L164,Sex[Sex]))=1,"Pass","Fail"))</f>
        <v/>
      </c>
      <c r="Z164" s="24" t="str">
        <f t="shared" ca="1" si="9"/>
        <v/>
      </c>
      <c r="AA164" s="35" t="str">
        <f t="shared" ca="1" si="8"/>
        <v/>
      </c>
      <c r="AB164" s="8"/>
      <c r="AC164" s="58"/>
      <c r="AD164" s="8"/>
      <c r="AE164" s="8"/>
      <c r="AF164" s="8"/>
      <c r="GU164" s="8"/>
    </row>
    <row r="165" spans="1:203" s="5" customFormat="1" x14ac:dyDescent="0.2">
      <c r="A165" s="1"/>
      <c r="B165" s="4"/>
      <c r="C165" s="16"/>
      <c r="D165" s="17"/>
      <c r="E165" s="17"/>
      <c r="F165" s="18"/>
      <c r="G165" s="17"/>
      <c r="H165" s="17"/>
      <c r="I165" s="17"/>
      <c r="J165" s="17"/>
      <c r="K165" s="19"/>
      <c r="L165" s="17"/>
      <c r="M165" s="20"/>
      <c r="N165" s="8"/>
      <c r="O165" s="50"/>
      <c r="P165" s="27" t="str" cm="1">
        <f t="array" ref="P165">IF(ISBLANK($C165),"",IF(SUMPRODUCT(--EXACT($C165,CrewOrPassenger[Crew or Passenger]))=1,"Pass","Fail"))</f>
        <v/>
      </c>
      <c r="Q165" s="24" t="str" cm="1">
        <f t="array" ref="Q165">IF(ISBLANK($D165),"",IF(SUMPRODUCT(--EXACT($D165,TravelDocumentType[Travel Document Type]))=1,"Pass","Fail"))</f>
        <v/>
      </c>
      <c r="R165" s="24" t="str" cm="1">
        <f t="array" ref="R165">IF(ISBLANK($E165),"",IF(SUMPRODUCT(--EXACT($E165,ISO3List[ISO3 List]))=1,"Pass","Fail"))</f>
        <v/>
      </c>
      <c r="S165" s="24" t="str" cm="1">
        <f t="array" ref="S165">IF(ISBLANK($F165),"",IF(SUMPRODUCT(--EXACT(MID($F165,COLUMN($A$1:$T$1),1),DocCharacters[Accepted Characters For Documents]))=20,"Pass","Fail"))</f>
        <v/>
      </c>
      <c r="T165" s="24" t="str" cm="1">
        <f t="array" ref="T165">IF(ISBLANK($G165),"",IF(SUMPRODUCT(--EXACT(MID($G165,COLUMN($A$1:$AX$1),1),NameCharacters[Accepted Characters For Names]))=50,"Pass","Fail"))</f>
        <v/>
      </c>
      <c r="U165" s="24" t="str" cm="1">
        <f t="array" ref="U165">IF(ISBLANK($H165),"",IF(SUMPRODUCT(--EXACT(MID($H165,COLUMN($A$1:$AX$1),1),NameCharacters[Accepted Characters For Names]))=50,"Pass","Fail"))</f>
        <v/>
      </c>
      <c r="V165" s="24" t="str" cm="1">
        <f t="array" ref="V165">IF(ISBLANK($I165),"",IF(SUMPRODUCT(--EXACT(MID($I165,COLUMN($A$1:$AX$1),1),NameCharacters[Accepted Characters For Names]))=50,"Pass","Fail"))</f>
        <v/>
      </c>
      <c r="W165" s="24" t="str" cm="1">
        <f t="array" ref="W165">IF(ISBLANK($J165),"",IF(SUMPRODUCT(--EXACT($J165,ISO3List[ISO3 List]))=1,"Pass","Fail"))</f>
        <v/>
      </c>
      <c r="X165" s="24" t="str">
        <f t="shared" ca="1" si="7"/>
        <v/>
      </c>
      <c r="Y165" s="24" t="str" cm="1">
        <f t="array" ref="Y165">IF(ISBLANK($L165),"",IF(SUMPRODUCT(--EXACT($L165,Sex[Sex]))=1,"Pass","Fail"))</f>
        <v/>
      </c>
      <c r="Z165" s="24" t="str">
        <f t="shared" ca="1" si="9"/>
        <v/>
      </c>
      <c r="AA165" s="35" t="str">
        <f t="shared" ca="1" si="8"/>
        <v/>
      </c>
      <c r="AB165" s="8"/>
      <c r="AC165" s="58"/>
      <c r="AD165" s="8"/>
      <c r="AE165" s="8"/>
      <c r="AF165" s="8"/>
      <c r="GU165" s="8"/>
    </row>
    <row r="166" spans="1:203" s="5" customFormat="1" x14ac:dyDescent="0.2">
      <c r="A166" s="1"/>
      <c r="B166" s="4"/>
      <c r="C166" s="16"/>
      <c r="D166" s="17"/>
      <c r="E166" s="17"/>
      <c r="F166" s="18"/>
      <c r="G166" s="17"/>
      <c r="H166" s="17"/>
      <c r="I166" s="17"/>
      <c r="J166" s="17"/>
      <c r="K166" s="19"/>
      <c r="L166" s="17"/>
      <c r="M166" s="20"/>
      <c r="N166" s="8"/>
      <c r="O166" s="50"/>
      <c r="P166" s="27" t="str" cm="1">
        <f t="array" ref="P166">IF(ISBLANK($C166),"",IF(SUMPRODUCT(--EXACT($C166,CrewOrPassenger[Crew or Passenger]))=1,"Pass","Fail"))</f>
        <v/>
      </c>
      <c r="Q166" s="24" t="str" cm="1">
        <f t="array" ref="Q166">IF(ISBLANK($D166),"",IF(SUMPRODUCT(--EXACT($D166,TravelDocumentType[Travel Document Type]))=1,"Pass","Fail"))</f>
        <v/>
      </c>
      <c r="R166" s="24" t="str" cm="1">
        <f t="array" ref="R166">IF(ISBLANK($E166),"",IF(SUMPRODUCT(--EXACT($E166,ISO3List[ISO3 List]))=1,"Pass","Fail"))</f>
        <v/>
      </c>
      <c r="S166" s="24" t="str" cm="1">
        <f t="array" ref="S166">IF(ISBLANK($F166),"",IF(SUMPRODUCT(--EXACT(MID($F166,COLUMN($A$1:$T$1),1),DocCharacters[Accepted Characters For Documents]))=20,"Pass","Fail"))</f>
        <v/>
      </c>
      <c r="T166" s="24" t="str" cm="1">
        <f t="array" ref="T166">IF(ISBLANK($G166),"",IF(SUMPRODUCT(--EXACT(MID($G166,COLUMN($A$1:$AX$1),1),NameCharacters[Accepted Characters For Names]))=50,"Pass","Fail"))</f>
        <v/>
      </c>
      <c r="U166" s="24" t="str" cm="1">
        <f t="array" ref="U166">IF(ISBLANK($H166),"",IF(SUMPRODUCT(--EXACT(MID($H166,COLUMN($A$1:$AX$1),1),NameCharacters[Accepted Characters For Names]))=50,"Pass","Fail"))</f>
        <v/>
      </c>
      <c r="V166" s="24" t="str" cm="1">
        <f t="array" ref="V166">IF(ISBLANK($I166),"",IF(SUMPRODUCT(--EXACT(MID($I166,COLUMN($A$1:$AX$1),1),NameCharacters[Accepted Characters For Names]))=50,"Pass","Fail"))</f>
        <v/>
      </c>
      <c r="W166" s="24" t="str" cm="1">
        <f t="array" ref="W166">IF(ISBLANK($J166),"",IF(SUMPRODUCT(--EXACT($J166,ISO3List[ISO3 List]))=1,"Pass","Fail"))</f>
        <v/>
      </c>
      <c r="X166" s="24" t="str">
        <f t="shared" ca="1" si="7"/>
        <v/>
      </c>
      <c r="Y166" s="24" t="str" cm="1">
        <f t="array" ref="Y166">IF(ISBLANK($L166),"",IF(SUMPRODUCT(--EXACT($L166,Sex[Sex]))=1,"Pass","Fail"))</f>
        <v/>
      </c>
      <c r="Z166" s="24" t="str">
        <f t="shared" ca="1" si="9"/>
        <v/>
      </c>
      <c r="AA166" s="35" t="str">
        <f t="shared" ca="1" si="8"/>
        <v/>
      </c>
      <c r="AB166" s="8"/>
      <c r="AC166" s="58"/>
      <c r="AD166" s="8"/>
      <c r="AE166" s="8"/>
      <c r="AF166" s="8"/>
      <c r="GU166" s="8"/>
    </row>
    <row r="167" spans="1:203" s="5" customFormat="1" x14ac:dyDescent="0.2">
      <c r="A167" s="1"/>
      <c r="B167" s="4"/>
      <c r="C167" s="16"/>
      <c r="D167" s="17"/>
      <c r="E167" s="17"/>
      <c r="F167" s="18"/>
      <c r="G167" s="17"/>
      <c r="H167" s="17"/>
      <c r="I167" s="17"/>
      <c r="J167" s="17"/>
      <c r="K167" s="19"/>
      <c r="L167" s="17"/>
      <c r="M167" s="20"/>
      <c r="N167" s="8"/>
      <c r="O167" s="50"/>
      <c r="P167" s="27" t="str" cm="1">
        <f t="array" ref="P167">IF(ISBLANK($C167),"",IF(SUMPRODUCT(--EXACT($C167,CrewOrPassenger[Crew or Passenger]))=1,"Pass","Fail"))</f>
        <v/>
      </c>
      <c r="Q167" s="24" t="str" cm="1">
        <f t="array" ref="Q167">IF(ISBLANK($D167),"",IF(SUMPRODUCT(--EXACT($D167,TravelDocumentType[Travel Document Type]))=1,"Pass","Fail"))</f>
        <v/>
      </c>
      <c r="R167" s="24" t="str" cm="1">
        <f t="array" ref="R167">IF(ISBLANK($E167),"",IF(SUMPRODUCT(--EXACT($E167,ISO3List[ISO3 List]))=1,"Pass","Fail"))</f>
        <v/>
      </c>
      <c r="S167" s="24" t="str" cm="1">
        <f t="array" ref="S167">IF(ISBLANK($F167),"",IF(SUMPRODUCT(--EXACT(MID($F167,COLUMN($A$1:$T$1),1),DocCharacters[Accepted Characters For Documents]))=20,"Pass","Fail"))</f>
        <v/>
      </c>
      <c r="T167" s="24" t="str" cm="1">
        <f t="array" ref="T167">IF(ISBLANK($G167),"",IF(SUMPRODUCT(--EXACT(MID($G167,COLUMN($A$1:$AX$1),1),NameCharacters[Accepted Characters For Names]))=50,"Pass","Fail"))</f>
        <v/>
      </c>
      <c r="U167" s="24" t="str" cm="1">
        <f t="array" ref="U167">IF(ISBLANK($H167),"",IF(SUMPRODUCT(--EXACT(MID($H167,COLUMN($A$1:$AX$1),1),NameCharacters[Accepted Characters For Names]))=50,"Pass","Fail"))</f>
        <v/>
      </c>
      <c r="V167" s="24" t="str" cm="1">
        <f t="array" ref="V167">IF(ISBLANK($I167),"",IF(SUMPRODUCT(--EXACT(MID($I167,COLUMN($A$1:$AX$1),1),NameCharacters[Accepted Characters For Names]))=50,"Pass","Fail"))</f>
        <v/>
      </c>
      <c r="W167" s="24" t="str" cm="1">
        <f t="array" ref="W167">IF(ISBLANK($J167),"",IF(SUMPRODUCT(--EXACT($J167,ISO3List[ISO3 List]))=1,"Pass","Fail"))</f>
        <v/>
      </c>
      <c r="X167" s="24" t="str">
        <f t="shared" ca="1" si="7"/>
        <v/>
      </c>
      <c r="Y167" s="24" t="str" cm="1">
        <f t="array" ref="Y167">IF(ISBLANK($L167),"",IF(SUMPRODUCT(--EXACT($L167,Sex[Sex]))=1,"Pass","Fail"))</f>
        <v/>
      </c>
      <c r="Z167" s="24" t="str">
        <f t="shared" ca="1" si="9"/>
        <v/>
      </c>
      <c r="AA167" s="35" t="str">
        <f t="shared" ca="1" si="8"/>
        <v/>
      </c>
      <c r="AB167" s="8"/>
      <c r="AC167" s="58"/>
      <c r="AD167" s="8"/>
      <c r="AE167" s="8"/>
      <c r="AF167" s="8"/>
      <c r="GU167" s="8"/>
    </row>
    <row r="168" spans="1:203" s="5" customFormat="1" x14ac:dyDescent="0.2">
      <c r="A168" s="1"/>
      <c r="B168" s="4"/>
      <c r="C168" s="16"/>
      <c r="D168" s="17"/>
      <c r="E168" s="17"/>
      <c r="F168" s="18"/>
      <c r="G168" s="17"/>
      <c r="H168" s="17"/>
      <c r="I168" s="17"/>
      <c r="J168" s="17"/>
      <c r="K168" s="19"/>
      <c r="L168" s="17"/>
      <c r="M168" s="20"/>
      <c r="N168" s="8"/>
      <c r="O168" s="50"/>
      <c r="P168" s="27" t="str" cm="1">
        <f t="array" ref="P168">IF(ISBLANK($C168),"",IF(SUMPRODUCT(--EXACT($C168,CrewOrPassenger[Crew or Passenger]))=1,"Pass","Fail"))</f>
        <v/>
      </c>
      <c r="Q168" s="24" t="str" cm="1">
        <f t="array" ref="Q168">IF(ISBLANK($D168),"",IF(SUMPRODUCT(--EXACT($D168,TravelDocumentType[Travel Document Type]))=1,"Pass","Fail"))</f>
        <v/>
      </c>
      <c r="R168" s="24" t="str" cm="1">
        <f t="array" ref="R168">IF(ISBLANK($E168),"",IF(SUMPRODUCT(--EXACT($E168,ISO3List[ISO3 List]))=1,"Pass","Fail"))</f>
        <v/>
      </c>
      <c r="S168" s="24" t="str" cm="1">
        <f t="array" ref="S168">IF(ISBLANK($F168),"",IF(SUMPRODUCT(--EXACT(MID($F168,COLUMN($A$1:$T$1),1),DocCharacters[Accepted Characters For Documents]))=20,"Pass","Fail"))</f>
        <v/>
      </c>
      <c r="T168" s="24" t="str" cm="1">
        <f t="array" ref="T168">IF(ISBLANK($G168),"",IF(SUMPRODUCT(--EXACT(MID($G168,COLUMN($A$1:$AX$1),1),NameCharacters[Accepted Characters For Names]))=50,"Pass","Fail"))</f>
        <v/>
      </c>
      <c r="U168" s="24" t="str" cm="1">
        <f t="array" ref="U168">IF(ISBLANK($H168),"",IF(SUMPRODUCT(--EXACT(MID($H168,COLUMN($A$1:$AX$1),1),NameCharacters[Accepted Characters For Names]))=50,"Pass","Fail"))</f>
        <v/>
      </c>
      <c r="V168" s="24" t="str" cm="1">
        <f t="array" ref="V168">IF(ISBLANK($I168),"",IF(SUMPRODUCT(--EXACT(MID($I168,COLUMN($A$1:$AX$1),1),NameCharacters[Accepted Characters For Names]))=50,"Pass","Fail"))</f>
        <v/>
      </c>
      <c r="W168" s="24" t="str" cm="1">
        <f t="array" ref="W168">IF(ISBLANK($J168),"",IF(SUMPRODUCT(--EXACT($J168,ISO3List[ISO3 List]))=1,"Pass","Fail"))</f>
        <v/>
      </c>
      <c r="X168" s="24" t="str">
        <f t="shared" ca="1" si="7"/>
        <v/>
      </c>
      <c r="Y168" s="24" t="str" cm="1">
        <f t="array" ref="Y168">IF(ISBLANK($L168),"",IF(SUMPRODUCT(--EXACT($L168,Sex[Sex]))=1,"Pass","Fail"))</f>
        <v/>
      </c>
      <c r="Z168" s="24" t="str">
        <f t="shared" ca="1" si="9"/>
        <v/>
      </c>
      <c r="AA168" s="35" t="str">
        <f t="shared" ca="1" si="8"/>
        <v/>
      </c>
      <c r="AB168" s="8"/>
      <c r="AC168" s="58"/>
      <c r="AD168" s="8"/>
      <c r="AE168" s="8"/>
      <c r="AF168" s="8"/>
      <c r="GU168" s="8"/>
    </row>
    <row r="169" spans="1:203" s="5" customFormat="1" x14ac:dyDescent="0.2">
      <c r="A169" s="1"/>
      <c r="B169" s="4"/>
      <c r="C169" s="16"/>
      <c r="D169" s="17"/>
      <c r="E169" s="17"/>
      <c r="F169" s="18"/>
      <c r="G169" s="17"/>
      <c r="H169" s="17"/>
      <c r="I169" s="17"/>
      <c r="J169" s="17"/>
      <c r="K169" s="19"/>
      <c r="L169" s="17"/>
      <c r="M169" s="20"/>
      <c r="N169" s="8"/>
      <c r="O169" s="50"/>
      <c r="P169" s="27" t="str" cm="1">
        <f t="array" ref="P169">IF(ISBLANK($C169),"",IF(SUMPRODUCT(--EXACT($C169,CrewOrPassenger[Crew or Passenger]))=1,"Pass","Fail"))</f>
        <v/>
      </c>
      <c r="Q169" s="24" t="str" cm="1">
        <f t="array" ref="Q169">IF(ISBLANK($D169),"",IF(SUMPRODUCT(--EXACT($D169,TravelDocumentType[Travel Document Type]))=1,"Pass","Fail"))</f>
        <v/>
      </c>
      <c r="R169" s="24" t="str" cm="1">
        <f t="array" ref="R169">IF(ISBLANK($E169),"",IF(SUMPRODUCT(--EXACT($E169,ISO3List[ISO3 List]))=1,"Pass","Fail"))</f>
        <v/>
      </c>
      <c r="S169" s="24" t="str" cm="1">
        <f t="array" ref="S169">IF(ISBLANK($F169),"",IF(SUMPRODUCT(--EXACT(MID($F169,COLUMN($A$1:$T$1),1),DocCharacters[Accepted Characters For Documents]))=20,"Pass","Fail"))</f>
        <v/>
      </c>
      <c r="T169" s="24" t="str" cm="1">
        <f t="array" ref="T169">IF(ISBLANK($G169),"",IF(SUMPRODUCT(--EXACT(MID($G169,COLUMN($A$1:$AX$1),1),NameCharacters[Accepted Characters For Names]))=50,"Pass","Fail"))</f>
        <v/>
      </c>
      <c r="U169" s="24" t="str" cm="1">
        <f t="array" ref="U169">IF(ISBLANK($H169),"",IF(SUMPRODUCT(--EXACT(MID($H169,COLUMN($A$1:$AX$1),1),NameCharacters[Accepted Characters For Names]))=50,"Pass","Fail"))</f>
        <v/>
      </c>
      <c r="V169" s="24" t="str" cm="1">
        <f t="array" ref="V169">IF(ISBLANK($I169),"",IF(SUMPRODUCT(--EXACT(MID($I169,COLUMN($A$1:$AX$1),1),NameCharacters[Accepted Characters For Names]))=50,"Pass","Fail"))</f>
        <v/>
      </c>
      <c r="W169" s="24" t="str" cm="1">
        <f t="array" ref="W169">IF(ISBLANK($J169),"",IF(SUMPRODUCT(--EXACT($J169,ISO3List[ISO3 List]))=1,"Pass","Fail"))</f>
        <v/>
      </c>
      <c r="X169" s="24" t="str">
        <f t="shared" ca="1" si="7"/>
        <v/>
      </c>
      <c r="Y169" s="24" t="str" cm="1">
        <f t="array" ref="Y169">IF(ISBLANK($L169),"",IF(SUMPRODUCT(--EXACT($L169,Sex[Sex]))=1,"Pass","Fail"))</f>
        <v/>
      </c>
      <c r="Z169" s="24" t="str">
        <f t="shared" ca="1" si="9"/>
        <v/>
      </c>
      <c r="AA169" s="35" t="str">
        <f t="shared" ca="1" si="8"/>
        <v/>
      </c>
      <c r="AB169" s="8"/>
      <c r="AC169" s="58"/>
      <c r="AD169" s="8"/>
      <c r="AE169" s="8"/>
      <c r="AF169" s="8"/>
      <c r="GU169" s="8"/>
    </row>
    <row r="170" spans="1:203" s="5" customFormat="1" x14ac:dyDescent="0.2">
      <c r="A170" s="1"/>
      <c r="B170" s="4"/>
      <c r="C170" s="16"/>
      <c r="D170" s="17"/>
      <c r="E170" s="17"/>
      <c r="F170" s="18"/>
      <c r="G170" s="17"/>
      <c r="H170" s="17"/>
      <c r="I170" s="17"/>
      <c r="J170" s="17"/>
      <c r="K170" s="19"/>
      <c r="L170" s="17"/>
      <c r="M170" s="20"/>
      <c r="N170" s="8"/>
      <c r="O170" s="50"/>
      <c r="P170" s="27" t="str" cm="1">
        <f t="array" ref="P170">IF(ISBLANK($C170),"",IF(SUMPRODUCT(--EXACT($C170,CrewOrPassenger[Crew or Passenger]))=1,"Pass","Fail"))</f>
        <v/>
      </c>
      <c r="Q170" s="24" t="str" cm="1">
        <f t="array" ref="Q170">IF(ISBLANK($D170),"",IF(SUMPRODUCT(--EXACT($D170,TravelDocumentType[Travel Document Type]))=1,"Pass","Fail"))</f>
        <v/>
      </c>
      <c r="R170" s="24" t="str" cm="1">
        <f t="array" ref="R170">IF(ISBLANK($E170),"",IF(SUMPRODUCT(--EXACT($E170,ISO3List[ISO3 List]))=1,"Pass","Fail"))</f>
        <v/>
      </c>
      <c r="S170" s="24" t="str" cm="1">
        <f t="array" ref="S170">IF(ISBLANK($F170),"",IF(SUMPRODUCT(--EXACT(MID($F170,COLUMN($A$1:$T$1),1),DocCharacters[Accepted Characters For Documents]))=20,"Pass","Fail"))</f>
        <v/>
      </c>
      <c r="T170" s="24" t="str" cm="1">
        <f t="array" ref="T170">IF(ISBLANK($G170),"",IF(SUMPRODUCT(--EXACT(MID($G170,COLUMN($A$1:$AX$1),1),NameCharacters[Accepted Characters For Names]))=50,"Pass","Fail"))</f>
        <v/>
      </c>
      <c r="U170" s="24" t="str" cm="1">
        <f t="array" ref="U170">IF(ISBLANK($H170),"",IF(SUMPRODUCT(--EXACT(MID($H170,COLUMN($A$1:$AX$1),1),NameCharacters[Accepted Characters For Names]))=50,"Pass","Fail"))</f>
        <v/>
      </c>
      <c r="V170" s="24" t="str" cm="1">
        <f t="array" ref="V170">IF(ISBLANK($I170),"",IF(SUMPRODUCT(--EXACT(MID($I170,COLUMN($A$1:$AX$1),1),NameCharacters[Accepted Characters For Names]))=50,"Pass","Fail"))</f>
        <v/>
      </c>
      <c r="W170" s="24" t="str" cm="1">
        <f t="array" ref="W170">IF(ISBLANK($J170),"",IF(SUMPRODUCT(--EXACT($J170,ISO3List[ISO3 List]))=1,"Pass","Fail"))</f>
        <v/>
      </c>
      <c r="X170" s="24" t="str">
        <f t="shared" ca="1" si="7"/>
        <v/>
      </c>
      <c r="Y170" s="24" t="str" cm="1">
        <f t="array" ref="Y170">IF(ISBLANK($L170),"",IF(SUMPRODUCT(--EXACT($L170,Sex[Sex]))=1,"Pass","Fail"))</f>
        <v/>
      </c>
      <c r="Z170" s="24" t="str">
        <f t="shared" ca="1" si="9"/>
        <v/>
      </c>
      <c r="AA170" s="35" t="str">
        <f t="shared" ca="1" si="8"/>
        <v/>
      </c>
      <c r="AB170" s="8"/>
      <c r="AC170" s="58"/>
      <c r="AD170" s="8"/>
      <c r="AE170" s="8"/>
      <c r="AF170" s="8"/>
      <c r="GU170" s="8"/>
    </row>
    <row r="171" spans="1:203" s="5" customFormat="1" x14ac:dyDescent="0.2">
      <c r="A171" s="1"/>
      <c r="B171" s="4"/>
      <c r="C171" s="16"/>
      <c r="D171" s="17"/>
      <c r="E171" s="17"/>
      <c r="F171" s="18"/>
      <c r="G171" s="17"/>
      <c r="H171" s="17"/>
      <c r="I171" s="17"/>
      <c r="J171" s="17"/>
      <c r="K171" s="19"/>
      <c r="L171" s="17"/>
      <c r="M171" s="20"/>
      <c r="N171" s="8"/>
      <c r="O171" s="50"/>
      <c r="P171" s="27" t="str" cm="1">
        <f t="array" ref="P171">IF(ISBLANK($C171),"",IF(SUMPRODUCT(--EXACT($C171,CrewOrPassenger[Crew or Passenger]))=1,"Pass","Fail"))</f>
        <v/>
      </c>
      <c r="Q171" s="24" t="str" cm="1">
        <f t="array" ref="Q171">IF(ISBLANK($D171),"",IF(SUMPRODUCT(--EXACT($D171,TravelDocumentType[Travel Document Type]))=1,"Pass","Fail"))</f>
        <v/>
      </c>
      <c r="R171" s="24" t="str" cm="1">
        <f t="array" ref="R171">IF(ISBLANK($E171),"",IF(SUMPRODUCT(--EXACT($E171,ISO3List[ISO3 List]))=1,"Pass","Fail"))</f>
        <v/>
      </c>
      <c r="S171" s="24" t="str" cm="1">
        <f t="array" ref="S171">IF(ISBLANK($F171),"",IF(SUMPRODUCT(--EXACT(MID($F171,COLUMN($A$1:$T$1),1),DocCharacters[Accepted Characters For Documents]))=20,"Pass","Fail"))</f>
        <v/>
      </c>
      <c r="T171" s="24" t="str" cm="1">
        <f t="array" ref="T171">IF(ISBLANK($G171),"",IF(SUMPRODUCT(--EXACT(MID($G171,COLUMN($A$1:$AX$1),1),NameCharacters[Accepted Characters For Names]))=50,"Pass","Fail"))</f>
        <v/>
      </c>
      <c r="U171" s="24" t="str" cm="1">
        <f t="array" ref="U171">IF(ISBLANK($H171),"",IF(SUMPRODUCT(--EXACT(MID($H171,COLUMN($A$1:$AX$1),1),NameCharacters[Accepted Characters For Names]))=50,"Pass","Fail"))</f>
        <v/>
      </c>
      <c r="V171" s="24" t="str" cm="1">
        <f t="array" ref="V171">IF(ISBLANK($I171),"",IF(SUMPRODUCT(--EXACT(MID($I171,COLUMN($A$1:$AX$1),1),NameCharacters[Accepted Characters For Names]))=50,"Pass","Fail"))</f>
        <v/>
      </c>
      <c r="W171" s="24" t="str" cm="1">
        <f t="array" ref="W171">IF(ISBLANK($J171),"",IF(SUMPRODUCT(--EXACT($J171,ISO3List[ISO3 List]))=1,"Pass","Fail"))</f>
        <v/>
      </c>
      <c r="X171" s="24" t="str">
        <f t="shared" ca="1" si="7"/>
        <v/>
      </c>
      <c r="Y171" s="24" t="str" cm="1">
        <f t="array" ref="Y171">IF(ISBLANK($L171),"",IF(SUMPRODUCT(--EXACT($L171,Sex[Sex]))=1,"Pass","Fail"))</f>
        <v/>
      </c>
      <c r="Z171" s="24" t="str">
        <f t="shared" ca="1" si="9"/>
        <v/>
      </c>
      <c r="AA171" s="35" t="str">
        <f t="shared" ca="1" si="8"/>
        <v/>
      </c>
      <c r="AB171" s="8"/>
      <c r="AC171" s="58"/>
      <c r="AD171" s="8"/>
      <c r="AE171" s="8"/>
      <c r="AF171" s="8"/>
      <c r="GU171" s="8"/>
    </row>
    <row r="172" spans="1:203" s="5" customFormat="1" x14ac:dyDescent="0.2">
      <c r="A172" s="1"/>
      <c r="B172" s="4"/>
      <c r="C172" s="16"/>
      <c r="D172" s="17"/>
      <c r="E172" s="17"/>
      <c r="F172" s="18"/>
      <c r="G172" s="17"/>
      <c r="H172" s="17"/>
      <c r="I172" s="17"/>
      <c r="J172" s="17"/>
      <c r="K172" s="19"/>
      <c r="L172" s="17"/>
      <c r="M172" s="20"/>
      <c r="N172" s="8"/>
      <c r="O172" s="50"/>
      <c r="P172" s="27" t="str" cm="1">
        <f t="array" ref="P172">IF(ISBLANK($C172),"",IF(SUMPRODUCT(--EXACT($C172,CrewOrPassenger[Crew or Passenger]))=1,"Pass","Fail"))</f>
        <v/>
      </c>
      <c r="Q172" s="24" t="str" cm="1">
        <f t="array" ref="Q172">IF(ISBLANK($D172),"",IF(SUMPRODUCT(--EXACT($D172,TravelDocumentType[Travel Document Type]))=1,"Pass","Fail"))</f>
        <v/>
      </c>
      <c r="R172" s="24" t="str" cm="1">
        <f t="array" ref="R172">IF(ISBLANK($E172),"",IF(SUMPRODUCT(--EXACT($E172,ISO3List[ISO3 List]))=1,"Pass","Fail"))</f>
        <v/>
      </c>
      <c r="S172" s="24" t="str" cm="1">
        <f t="array" ref="S172">IF(ISBLANK($F172),"",IF(SUMPRODUCT(--EXACT(MID($F172,COLUMN($A$1:$T$1),1),DocCharacters[Accepted Characters For Documents]))=20,"Pass","Fail"))</f>
        <v/>
      </c>
      <c r="T172" s="24" t="str" cm="1">
        <f t="array" ref="T172">IF(ISBLANK($G172),"",IF(SUMPRODUCT(--EXACT(MID($G172,COLUMN($A$1:$AX$1),1),NameCharacters[Accepted Characters For Names]))=50,"Pass","Fail"))</f>
        <v/>
      </c>
      <c r="U172" s="24" t="str" cm="1">
        <f t="array" ref="U172">IF(ISBLANK($H172),"",IF(SUMPRODUCT(--EXACT(MID($H172,COLUMN($A$1:$AX$1),1),NameCharacters[Accepted Characters For Names]))=50,"Pass","Fail"))</f>
        <v/>
      </c>
      <c r="V172" s="24" t="str" cm="1">
        <f t="array" ref="V172">IF(ISBLANK($I172),"",IF(SUMPRODUCT(--EXACT(MID($I172,COLUMN($A$1:$AX$1),1),NameCharacters[Accepted Characters For Names]))=50,"Pass","Fail"))</f>
        <v/>
      </c>
      <c r="W172" s="24" t="str" cm="1">
        <f t="array" ref="W172">IF(ISBLANK($J172),"",IF(SUMPRODUCT(--EXACT($J172,ISO3List[ISO3 List]))=1,"Pass","Fail"))</f>
        <v/>
      </c>
      <c r="X172" s="24" t="str">
        <f t="shared" ca="1" si="7"/>
        <v/>
      </c>
      <c r="Y172" s="24" t="str" cm="1">
        <f t="array" ref="Y172">IF(ISBLANK($L172),"",IF(SUMPRODUCT(--EXACT($L172,Sex[Sex]))=1,"Pass","Fail"))</f>
        <v/>
      </c>
      <c r="Z172" s="24" t="str">
        <f t="shared" ca="1" si="9"/>
        <v/>
      </c>
      <c r="AA172" s="35" t="str">
        <f t="shared" ca="1" si="8"/>
        <v/>
      </c>
      <c r="AB172" s="8"/>
      <c r="AC172" s="58"/>
      <c r="AD172" s="8"/>
      <c r="AE172" s="8"/>
      <c r="AF172" s="8"/>
      <c r="GU172" s="8"/>
    </row>
    <row r="173" spans="1:203" s="5" customFormat="1" x14ac:dyDescent="0.2">
      <c r="A173" s="1"/>
      <c r="B173" s="4"/>
      <c r="C173" s="16"/>
      <c r="D173" s="17"/>
      <c r="E173" s="17"/>
      <c r="F173" s="18"/>
      <c r="G173" s="17"/>
      <c r="H173" s="17"/>
      <c r="I173" s="17"/>
      <c r="J173" s="17"/>
      <c r="K173" s="19"/>
      <c r="L173" s="17"/>
      <c r="M173" s="20"/>
      <c r="N173" s="8"/>
      <c r="O173" s="50"/>
      <c r="P173" s="27" t="str" cm="1">
        <f t="array" ref="P173">IF(ISBLANK($C173),"",IF(SUMPRODUCT(--EXACT($C173,CrewOrPassenger[Crew or Passenger]))=1,"Pass","Fail"))</f>
        <v/>
      </c>
      <c r="Q173" s="24" t="str" cm="1">
        <f t="array" ref="Q173">IF(ISBLANK($D173),"",IF(SUMPRODUCT(--EXACT($D173,TravelDocumentType[Travel Document Type]))=1,"Pass","Fail"))</f>
        <v/>
      </c>
      <c r="R173" s="24" t="str" cm="1">
        <f t="array" ref="R173">IF(ISBLANK($E173),"",IF(SUMPRODUCT(--EXACT($E173,ISO3List[ISO3 List]))=1,"Pass","Fail"))</f>
        <v/>
      </c>
      <c r="S173" s="24" t="str" cm="1">
        <f t="array" ref="S173">IF(ISBLANK($F173),"",IF(SUMPRODUCT(--EXACT(MID($F173,COLUMN($A$1:$T$1),1),DocCharacters[Accepted Characters For Documents]))=20,"Pass","Fail"))</f>
        <v/>
      </c>
      <c r="T173" s="24" t="str" cm="1">
        <f t="array" ref="T173">IF(ISBLANK($G173),"",IF(SUMPRODUCT(--EXACT(MID($G173,COLUMN($A$1:$AX$1),1),NameCharacters[Accepted Characters For Names]))=50,"Pass","Fail"))</f>
        <v/>
      </c>
      <c r="U173" s="24" t="str" cm="1">
        <f t="array" ref="U173">IF(ISBLANK($H173),"",IF(SUMPRODUCT(--EXACT(MID($H173,COLUMN($A$1:$AX$1),1),NameCharacters[Accepted Characters For Names]))=50,"Pass","Fail"))</f>
        <v/>
      </c>
      <c r="V173" s="24" t="str" cm="1">
        <f t="array" ref="V173">IF(ISBLANK($I173),"",IF(SUMPRODUCT(--EXACT(MID($I173,COLUMN($A$1:$AX$1),1),NameCharacters[Accepted Characters For Names]))=50,"Pass","Fail"))</f>
        <v/>
      </c>
      <c r="W173" s="24" t="str" cm="1">
        <f t="array" ref="W173">IF(ISBLANK($J173),"",IF(SUMPRODUCT(--EXACT($J173,ISO3List[ISO3 List]))=1,"Pass","Fail"))</f>
        <v/>
      </c>
      <c r="X173" s="24" t="str">
        <f t="shared" ca="1" si="7"/>
        <v/>
      </c>
      <c r="Y173" s="24" t="str" cm="1">
        <f t="array" ref="Y173">IF(ISBLANK($L173),"",IF(SUMPRODUCT(--EXACT($L173,Sex[Sex]))=1,"Pass","Fail"))</f>
        <v/>
      </c>
      <c r="Z173" s="24" t="str">
        <f t="shared" ca="1" si="9"/>
        <v/>
      </c>
      <c r="AA173" s="35" t="str">
        <f t="shared" ca="1" si="8"/>
        <v/>
      </c>
      <c r="AB173" s="8"/>
      <c r="AC173" s="58"/>
      <c r="AD173" s="8"/>
      <c r="AE173" s="8"/>
      <c r="AF173" s="8"/>
      <c r="GU173" s="8"/>
    </row>
    <row r="174" spans="1:203" s="5" customFormat="1" x14ac:dyDescent="0.2">
      <c r="A174" s="1"/>
      <c r="B174" s="4"/>
      <c r="C174" s="16"/>
      <c r="D174" s="17"/>
      <c r="E174" s="17"/>
      <c r="F174" s="18"/>
      <c r="G174" s="17"/>
      <c r="H174" s="17"/>
      <c r="I174" s="17"/>
      <c r="J174" s="17"/>
      <c r="K174" s="19"/>
      <c r="L174" s="17"/>
      <c r="M174" s="20"/>
      <c r="N174" s="8"/>
      <c r="O174" s="50"/>
      <c r="P174" s="27" t="str" cm="1">
        <f t="array" ref="P174">IF(ISBLANK($C174),"",IF(SUMPRODUCT(--EXACT($C174,CrewOrPassenger[Crew or Passenger]))=1,"Pass","Fail"))</f>
        <v/>
      </c>
      <c r="Q174" s="24" t="str" cm="1">
        <f t="array" ref="Q174">IF(ISBLANK($D174),"",IF(SUMPRODUCT(--EXACT($D174,TravelDocumentType[Travel Document Type]))=1,"Pass","Fail"))</f>
        <v/>
      </c>
      <c r="R174" s="24" t="str" cm="1">
        <f t="array" ref="R174">IF(ISBLANK($E174),"",IF(SUMPRODUCT(--EXACT($E174,ISO3List[ISO3 List]))=1,"Pass","Fail"))</f>
        <v/>
      </c>
      <c r="S174" s="24" t="str" cm="1">
        <f t="array" ref="S174">IF(ISBLANK($F174),"",IF(SUMPRODUCT(--EXACT(MID($F174,COLUMN($A$1:$T$1),1),DocCharacters[Accepted Characters For Documents]))=20,"Pass","Fail"))</f>
        <v/>
      </c>
      <c r="T174" s="24" t="str" cm="1">
        <f t="array" ref="T174">IF(ISBLANK($G174),"",IF(SUMPRODUCT(--EXACT(MID($G174,COLUMN($A$1:$AX$1),1),NameCharacters[Accepted Characters For Names]))=50,"Pass","Fail"))</f>
        <v/>
      </c>
      <c r="U174" s="24" t="str" cm="1">
        <f t="array" ref="U174">IF(ISBLANK($H174),"",IF(SUMPRODUCT(--EXACT(MID($H174,COLUMN($A$1:$AX$1),1),NameCharacters[Accepted Characters For Names]))=50,"Pass","Fail"))</f>
        <v/>
      </c>
      <c r="V174" s="24" t="str" cm="1">
        <f t="array" ref="V174">IF(ISBLANK($I174),"",IF(SUMPRODUCT(--EXACT(MID($I174,COLUMN($A$1:$AX$1),1),NameCharacters[Accepted Characters For Names]))=50,"Pass","Fail"))</f>
        <v/>
      </c>
      <c r="W174" s="24" t="str" cm="1">
        <f t="array" ref="W174">IF(ISBLANK($J174),"",IF(SUMPRODUCT(--EXACT($J174,ISO3List[ISO3 List]))=1,"Pass","Fail"))</f>
        <v/>
      </c>
      <c r="X174" s="24" t="str">
        <f t="shared" ca="1" si="7"/>
        <v/>
      </c>
      <c r="Y174" s="24" t="str" cm="1">
        <f t="array" ref="Y174">IF(ISBLANK($L174),"",IF(SUMPRODUCT(--EXACT($L174,Sex[Sex]))=1,"Pass","Fail"))</f>
        <v/>
      </c>
      <c r="Z174" s="24" t="str">
        <f t="shared" ca="1" si="9"/>
        <v/>
      </c>
      <c r="AA174" s="35" t="str">
        <f t="shared" ca="1" si="8"/>
        <v/>
      </c>
      <c r="AB174" s="8"/>
      <c r="AC174" s="58"/>
      <c r="AD174" s="8"/>
      <c r="AE174" s="8"/>
      <c r="AF174" s="8"/>
      <c r="GU174" s="8"/>
    </row>
    <row r="175" spans="1:203" s="5" customFormat="1" x14ac:dyDescent="0.2">
      <c r="A175" s="1"/>
      <c r="B175" s="4"/>
      <c r="C175" s="16"/>
      <c r="D175" s="17"/>
      <c r="E175" s="17"/>
      <c r="F175" s="18"/>
      <c r="G175" s="17"/>
      <c r="H175" s="17"/>
      <c r="I175" s="17"/>
      <c r="J175" s="17"/>
      <c r="K175" s="19"/>
      <c r="L175" s="17"/>
      <c r="M175" s="20"/>
      <c r="N175" s="8"/>
      <c r="O175" s="50"/>
      <c r="P175" s="27" t="str" cm="1">
        <f t="array" ref="P175">IF(ISBLANK($C175),"",IF(SUMPRODUCT(--EXACT($C175,CrewOrPassenger[Crew or Passenger]))=1,"Pass","Fail"))</f>
        <v/>
      </c>
      <c r="Q175" s="24" t="str" cm="1">
        <f t="array" ref="Q175">IF(ISBLANK($D175),"",IF(SUMPRODUCT(--EXACT($D175,TravelDocumentType[Travel Document Type]))=1,"Pass","Fail"))</f>
        <v/>
      </c>
      <c r="R175" s="24" t="str" cm="1">
        <f t="array" ref="R175">IF(ISBLANK($E175),"",IF(SUMPRODUCT(--EXACT($E175,ISO3List[ISO3 List]))=1,"Pass","Fail"))</f>
        <v/>
      </c>
      <c r="S175" s="24" t="str" cm="1">
        <f t="array" ref="S175">IF(ISBLANK($F175),"",IF(SUMPRODUCT(--EXACT(MID($F175,COLUMN($A$1:$T$1),1),DocCharacters[Accepted Characters For Documents]))=20,"Pass","Fail"))</f>
        <v/>
      </c>
      <c r="T175" s="24" t="str" cm="1">
        <f t="array" ref="T175">IF(ISBLANK($G175),"",IF(SUMPRODUCT(--EXACT(MID($G175,COLUMN($A$1:$AX$1),1),NameCharacters[Accepted Characters For Names]))=50,"Pass","Fail"))</f>
        <v/>
      </c>
      <c r="U175" s="24" t="str" cm="1">
        <f t="array" ref="U175">IF(ISBLANK($H175),"",IF(SUMPRODUCT(--EXACT(MID($H175,COLUMN($A$1:$AX$1),1),NameCharacters[Accepted Characters For Names]))=50,"Pass","Fail"))</f>
        <v/>
      </c>
      <c r="V175" s="24" t="str" cm="1">
        <f t="array" ref="V175">IF(ISBLANK($I175),"",IF(SUMPRODUCT(--EXACT(MID($I175,COLUMN($A$1:$AX$1),1),NameCharacters[Accepted Characters For Names]))=50,"Pass","Fail"))</f>
        <v/>
      </c>
      <c r="W175" s="24" t="str" cm="1">
        <f t="array" ref="W175">IF(ISBLANK($J175),"",IF(SUMPRODUCT(--EXACT($J175,ISO3List[ISO3 List]))=1,"Pass","Fail"))</f>
        <v/>
      </c>
      <c r="X175" s="24" t="str">
        <f t="shared" ca="1" si="7"/>
        <v/>
      </c>
      <c r="Y175" s="24" t="str" cm="1">
        <f t="array" ref="Y175">IF(ISBLANK($L175),"",IF(SUMPRODUCT(--EXACT($L175,Sex[Sex]))=1,"Pass","Fail"))</f>
        <v/>
      </c>
      <c r="Z175" s="24" t="str">
        <f t="shared" ca="1" si="9"/>
        <v/>
      </c>
      <c r="AA175" s="35" t="str">
        <f t="shared" ca="1" si="8"/>
        <v/>
      </c>
      <c r="AB175" s="8"/>
      <c r="AC175" s="58"/>
      <c r="AD175" s="8"/>
      <c r="AE175" s="8"/>
      <c r="AF175" s="8"/>
      <c r="GU175" s="8"/>
    </row>
    <row r="176" spans="1:203" s="5" customFormat="1" x14ac:dyDescent="0.2">
      <c r="A176" s="1"/>
      <c r="B176" s="4"/>
      <c r="C176" s="16"/>
      <c r="D176" s="17"/>
      <c r="E176" s="17"/>
      <c r="F176" s="18"/>
      <c r="G176" s="17"/>
      <c r="H176" s="17"/>
      <c r="I176" s="17"/>
      <c r="J176" s="17"/>
      <c r="K176" s="19"/>
      <c r="L176" s="17"/>
      <c r="M176" s="20"/>
      <c r="N176" s="8"/>
      <c r="O176" s="50"/>
      <c r="P176" s="27" t="str" cm="1">
        <f t="array" ref="P176">IF(ISBLANK($C176),"",IF(SUMPRODUCT(--EXACT($C176,CrewOrPassenger[Crew or Passenger]))=1,"Pass","Fail"))</f>
        <v/>
      </c>
      <c r="Q176" s="24" t="str" cm="1">
        <f t="array" ref="Q176">IF(ISBLANK($D176),"",IF(SUMPRODUCT(--EXACT($D176,TravelDocumentType[Travel Document Type]))=1,"Pass","Fail"))</f>
        <v/>
      </c>
      <c r="R176" s="24" t="str" cm="1">
        <f t="array" ref="R176">IF(ISBLANK($E176),"",IF(SUMPRODUCT(--EXACT($E176,ISO3List[ISO3 List]))=1,"Pass","Fail"))</f>
        <v/>
      </c>
      <c r="S176" s="24" t="str" cm="1">
        <f t="array" ref="S176">IF(ISBLANK($F176),"",IF(SUMPRODUCT(--EXACT(MID($F176,COLUMN($A$1:$T$1),1),DocCharacters[Accepted Characters For Documents]))=20,"Pass","Fail"))</f>
        <v/>
      </c>
      <c r="T176" s="24" t="str" cm="1">
        <f t="array" ref="T176">IF(ISBLANK($G176),"",IF(SUMPRODUCT(--EXACT(MID($G176,COLUMN($A$1:$AX$1),1),NameCharacters[Accepted Characters For Names]))=50,"Pass","Fail"))</f>
        <v/>
      </c>
      <c r="U176" s="24" t="str" cm="1">
        <f t="array" ref="U176">IF(ISBLANK($H176),"",IF(SUMPRODUCT(--EXACT(MID($H176,COLUMN($A$1:$AX$1),1),NameCharacters[Accepted Characters For Names]))=50,"Pass","Fail"))</f>
        <v/>
      </c>
      <c r="V176" s="24" t="str" cm="1">
        <f t="array" ref="V176">IF(ISBLANK($I176),"",IF(SUMPRODUCT(--EXACT(MID($I176,COLUMN($A$1:$AX$1),1),NameCharacters[Accepted Characters For Names]))=50,"Pass","Fail"))</f>
        <v/>
      </c>
      <c r="W176" s="24" t="str" cm="1">
        <f t="array" ref="W176">IF(ISBLANK($J176),"",IF(SUMPRODUCT(--EXACT($J176,ISO3List[ISO3 List]))=1,"Pass","Fail"))</f>
        <v/>
      </c>
      <c r="X176" s="24" t="str">
        <f t="shared" ca="1" si="7"/>
        <v/>
      </c>
      <c r="Y176" s="24" t="str" cm="1">
        <f t="array" ref="Y176">IF(ISBLANK($L176),"",IF(SUMPRODUCT(--EXACT($L176,Sex[Sex]))=1,"Pass","Fail"))</f>
        <v/>
      </c>
      <c r="Z176" s="24" t="str">
        <f t="shared" ca="1" si="9"/>
        <v/>
      </c>
      <c r="AA176" s="35" t="str">
        <f t="shared" ca="1" si="8"/>
        <v/>
      </c>
      <c r="AB176" s="8"/>
      <c r="AC176" s="58"/>
      <c r="AD176" s="8"/>
      <c r="AE176" s="8"/>
      <c r="AF176" s="8"/>
      <c r="GU176" s="8"/>
    </row>
    <row r="177" spans="1:203" s="5" customFormat="1" x14ac:dyDescent="0.2">
      <c r="A177" s="1"/>
      <c r="B177" s="4"/>
      <c r="C177" s="16"/>
      <c r="D177" s="17"/>
      <c r="E177" s="17"/>
      <c r="F177" s="18"/>
      <c r="G177" s="17"/>
      <c r="H177" s="17"/>
      <c r="I177" s="17"/>
      <c r="J177" s="17"/>
      <c r="K177" s="19"/>
      <c r="L177" s="17"/>
      <c r="M177" s="20"/>
      <c r="N177" s="8"/>
      <c r="O177" s="50"/>
      <c r="P177" s="27" t="str" cm="1">
        <f t="array" ref="P177">IF(ISBLANK($C177),"",IF(SUMPRODUCT(--EXACT($C177,CrewOrPassenger[Crew or Passenger]))=1,"Pass","Fail"))</f>
        <v/>
      </c>
      <c r="Q177" s="24" t="str" cm="1">
        <f t="array" ref="Q177">IF(ISBLANK($D177),"",IF(SUMPRODUCT(--EXACT($D177,TravelDocumentType[Travel Document Type]))=1,"Pass","Fail"))</f>
        <v/>
      </c>
      <c r="R177" s="24" t="str" cm="1">
        <f t="array" ref="R177">IF(ISBLANK($E177),"",IF(SUMPRODUCT(--EXACT($E177,ISO3List[ISO3 List]))=1,"Pass","Fail"))</f>
        <v/>
      </c>
      <c r="S177" s="24" t="str" cm="1">
        <f t="array" ref="S177">IF(ISBLANK($F177),"",IF(SUMPRODUCT(--EXACT(MID($F177,COLUMN($A$1:$T$1),1),DocCharacters[Accepted Characters For Documents]))=20,"Pass","Fail"))</f>
        <v/>
      </c>
      <c r="T177" s="24" t="str" cm="1">
        <f t="array" ref="T177">IF(ISBLANK($G177),"",IF(SUMPRODUCT(--EXACT(MID($G177,COLUMN($A$1:$AX$1),1),NameCharacters[Accepted Characters For Names]))=50,"Pass","Fail"))</f>
        <v/>
      </c>
      <c r="U177" s="24" t="str" cm="1">
        <f t="array" ref="U177">IF(ISBLANK($H177),"",IF(SUMPRODUCT(--EXACT(MID($H177,COLUMN($A$1:$AX$1),1),NameCharacters[Accepted Characters For Names]))=50,"Pass","Fail"))</f>
        <v/>
      </c>
      <c r="V177" s="24" t="str" cm="1">
        <f t="array" ref="V177">IF(ISBLANK($I177),"",IF(SUMPRODUCT(--EXACT(MID($I177,COLUMN($A$1:$AX$1),1),NameCharacters[Accepted Characters For Names]))=50,"Pass","Fail"))</f>
        <v/>
      </c>
      <c r="W177" s="24" t="str" cm="1">
        <f t="array" ref="W177">IF(ISBLANK($J177),"",IF(SUMPRODUCT(--EXACT($J177,ISO3List[ISO3 List]))=1,"Pass","Fail"))</f>
        <v/>
      </c>
      <c r="X177" s="24" t="str">
        <f t="shared" ca="1" si="7"/>
        <v/>
      </c>
      <c r="Y177" s="24" t="str" cm="1">
        <f t="array" ref="Y177">IF(ISBLANK($L177),"",IF(SUMPRODUCT(--EXACT($L177,Sex[Sex]))=1,"Pass","Fail"))</f>
        <v/>
      </c>
      <c r="Z177" s="24" t="str">
        <f t="shared" ca="1" si="9"/>
        <v/>
      </c>
      <c r="AA177" s="35" t="str">
        <f t="shared" ca="1" si="8"/>
        <v/>
      </c>
      <c r="AB177" s="8"/>
      <c r="AC177" s="58"/>
      <c r="AD177" s="8"/>
      <c r="AE177" s="8"/>
      <c r="AF177" s="8"/>
      <c r="GU177" s="8"/>
    </row>
    <row r="178" spans="1:203" s="5" customFormat="1" x14ac:dyDescent="0.2">
      <c r="A178" s="1"/>
      <c r="B178" s="4"/>
      <c r="C178" s="16"/>
      <c r="D178" s="17"/>
      <c r="E178" s="17"/>
      <c r="F178" s="18"/>
      <c r="G178" s="17"/>
      <c r="H178" s="17"/>
      <c r="I178" s="17"/>
      <c r="J178" s="17"/>
      <c r="K178" s="19"/>
      <c r="L178" s="17"/>
      <c r="M178" s="20"/>
      <c r="N178" s="8"/>
      <c r="O178" s="50"/>
      <c r="P178" s="27" t="str" cm="1">
        <f t="array" ref="P178">IF(ISBLANK($C178),"",IF(SUMPRODUCT(--EXACT($C178,CrewOrPassenger[Crew or Passenger]))=1,"Pass","Fail"))</f>
        <v/>
      </c>
      <c r="Q178" s="24" t="str" cm="1">
        <f t="array" ref="Q178">IF(ISBLANK($D178),"",IF(SUMPRODUCT(--EXACT($D178,TravelDocumentType[Travel Document Type]))=1,"Pass","Fail"))</f>
        <v/>
      </c>
      <c r="R178" s="24" t="str" cm="1">
        <f t="array" ref="R178">IF(ISBLANK($E178),"",IF(SUMPRODUCT(--EXACT($E178,ISO3List[ISO3 List]))=1,"Pass","Fail"))</f>
        <v/>
      </c>
      <c r="S178" s="24" t="str" cm="1">
        <f t="array" ref="S178">IF(ISBLANK($F178),"",IF(SUMPRODUCT(--EXACT(MID($F178,COLUMN($A$1:$T$1),1),DocCharacters[Accepted Characters For Documents]))=20,"Pass","Fail"))</f>
        <v/>
      </c>
      <c r="T178" s="24" t="str" cm="1">
        <f t="array" ref="T178">IF(ISBLANK($G178),"",IF(SUMPRODUCT(--EXACT(MID($G178,COLUMN($A$1:$AX$1),1),NameCharacters[Accepted Characters For Names]))=50,"Pass","Fail"))</f>
        <v/>
      </c>
      <c r="U178" s="24" t="str" cm="1">
        <f t="array" ref="U178">IF(ISBLANK($H178),"",IF(SUMPRODUCT(--EXACT(MID($H178,COLUMN($A$1:$AX$1),1),NameCharacters[Accepted Characters For Names]))=50,"Pass","Fail"))</f>
        <v/>
      </c>
      <c r="V178" s="24" t="str" cm="1">
        <f t="array" ref="V178">IF(ISBLANK($I178),"",IF(SUMPRODUCT(--EXACT(MID($I178,COLUMN($A$1:$AX$1),1),NameCharacters[Accepted Characters For Names]))=50,"Pass","Fail"))</f>
        <v/>
      </c>
      <c r="W178" s="24" t="str" cm="1">
        <f t="array" ref="W178">IF(ISBLANK($J178),"",IF(SUMPRODUCT(--EXACT($J178,ISO3List[ISO3 List]))=1,"Pass","Fail"))</f>
        <v/>
      </c>
      <c r="X178" s="24" t="str">
        <f t="shared" ca="1" si="7"/>
        <v/>
      </c>
      <c r="Y178" s="24" t="str" cm="1">
        <f t="array" ref="Y178">IF(ISBLANK($L178),"",IF(SUMPRODUCT(--EXACT($L178,Sex[Sex]))=1,"Pass","Fail"))</f>
        <v/>
      </c>
      <c r="Z178" s="24" t="str">
        <f t="shared" ca="1" si="9"/>
        <v/>
      </c>
      <c r="AA178" s="35" t="str">
        <f t="shared" ca="1" si="8"/>
        <v/>
      </c>
      <c r="AB178" s="8"/>
      <c r="AC178" s="58"/>
      <c r="AD178" s="8"/>
      <c r="AE178" s="8"/>
      <c r="AF178" s="8"/>
      <c r="GU178" s="8"/>
    </row>
    <row r="179" spans="1:203" s="5" customFormat="1" x14ac:dyDescent="0.2">
      <c r="A179" s="1"/>
      <c r="B179" s="4"/>
      <c r="C179" s="16"/>
      <c r="D179" s="17"/>
      <c r="E179" s="17"/>
      <c r="F179" s="18"/>
      <c r="G179" s="17"/>
      <c r="H179" s="17"/>
      <c r="I179" s="17"/>
      <c r="J179" s="17"/>
      <c r="K179" s="19"/>
      <c r="L179" s="17"/>
      <c r="M179" s="20"/>
      <c r="N179" s="8"/>
      <c r="O179" s="50"/>
      <c r="P179" s="27" t="str" cm="1">
        <f t="array" ref="P179">IF(ISBLANK($C179),"",IF(SUMPRODUCT(--EXACT($C179,CrewOrPassenger[Crew or Passenger]))=1,"Pass","Fail"))</f>
        <v/>
      </c>
      <c r="Q179" s="24" t="str" cm="1">
        <f t="array" ref="Q179">IF(ISBLANK($D179),"",IF(SUMPRODUCT(--EXACT($D179,TravelDocumentType[Travel Document Type]))=1,"Pass","Fail"))</f>
        <v/>
      </c>
      <c r="R179" s="24" t="str" cm="1">
        <f t="array" ref="R179">IF(ISBLANK($E179),"",IF(SUMPRODUCT(--EXACT($E179,ISO3List[ISO3 List]))=1,"Pass","Fail"))</f>
        <v/>
      </c>
      <c r="S179" s="24" t="str" cm="1">
        <f t="array" ref="S179">IF(ISBLANK($F179),"",IF(SUMPRODUCT(--EXACT(MID($F179,COLUMN($A$1:$T$1),1),DocCharacters[Accepted Characters For Documents]))=20,"Pass","Fail"))</f>
        <v/>
      </c>
      <c r="T179" s="24" t="str" cm="1">
        <f t="array" ref="T179">IF(ISBLANK($G179),"",IF(SUMPRODUCT(--EXACT(MID($G179,COLUMN($A$1:$AX$1),1),NameCharacters[Accepted Characters For Names]))=50,"Pass","Fail"))</f>
        <v/>
      </c>
      <c r="U179" s="24" t="str" cm="1">
        <f t="array" ref="U179">IF(ISBLANK($H179),"",IF(SUMPRODUCT(--EXACT(MID($H179,COLUMN($A$1:$AX$1),1),NameCharacters[Accepted Characters For Names]))=50,"Pass","Fail"))</f>
        <v/>
      </c>
      <c r="V179" s="24" t="str" cm="1">
        <f t="array" ref="V179">IF(ISBLANK($I179),"",IF(SUMPRODUCT(--EXACT(MID($I179,COLUMN($A$1:$AX$1),1),NameCharacters[Accepted Characters For Names]))=50,"Pass","Fail"))</f>
        <v/>
      </c>
      <c r="W179" s="24" t="str" cm="1">
        <f t="array" ref="W179">IF(ISBLANK($J179),"",IF(SUMPRODUCT(--EXACT($J179,ISO3List[ISO3 List]))=1,"Pass","Fail"))</f>
        <v/>
      </c>
      <c r="X179" s="24" t="str">
        <f t="shared" ca="1" si="7"/>
        <v/>
      </c>
      <c r="Y179" s="24" t="str" cm="1">
        <f t="array" ref="Y179">IF(ISBLANK($L179),"",IF(SUMPRODUCT(--EXACT($L179,Sex[Sex]))=1,"Pass","Fail"))</f>
        <v/>
      </c>
      <c r="Z179" s="24" t="str">
        <f t="shared" ca="1" si="9"/>
        <v/>
      </c>
      <c r="AA179" s="35" t="str">
        <f t="shared" ca="1" si="8"/>
        <v/>
      </c>
      <c r="AB179" s="8"/>
      <c r="AC179" s="58"/>
      <c r="AD179" s="8"/>
      <c r="AE179" s="8"/>
      <c r="AF179" s="8"/>
      <c r="GU179" s="8"/>
    </row>
    <row r="180" spans="1:203" s="5" customFormat="1" x14ac:dyDescent="0.2">
      <c r="A180" s="1"/>
      <c r="B180" s="4"/>
      <c r="C180" s="16"/>
      <c r="D180" s="17"/>
      <c r="E180" s="17"/>
      <c r="F180" s="18"/>
      <c r="G180" s="17"/>
      <c r="H180" s="17"/>
      <c r="I180" s="17"/>
      <c r="J180" s="17"/>
      <c r="K180" s="19"/>
      <c r="L180" s="17"/>
      <c r="M180" s="20"/>
      <c r="N180" s="8"/>
      <c r="O180" s="50"/>
      <c r="P180" s="27" t="str" cm="1">
        <f t="array" ref="P180">IF(ISBLANK($C180),"",IF(SUMPRODUCT(--EXACT($C180,CrewOrPassenger[Crew or Passenger]))=1,"Pass","Fail"))</f>
        <v/>
      </c>
      <c r="Q180" s="24" t="str" cm="1">
        <f t="array" ref="Q180">IF(ISBLANK($D180),"",IF(SUMPRODUCT(--EXACT($D180,TravelDocumentType[Travel Document Type]))=1,"Pass","Fail"))</f>
        <v/>
      </c>
      <c r="R180" s="24" t="str" cm="1">
        <f t="array" ref="R180">IF(ISBLANK($E180),"",IF(SUMPRODUCT(--EXACT($E180,ISO3List[ISO3 List]))=1,"Pass","Fail"))</f>
        <v/>
      </c>
      <c r="S180" s="24" t="str" cm="1">
        <f t="array" ref="S180">IF(ISBLANK($F180),"",IF(SUMPRODUCT(--EXACT(MID($F180,COLUMN($A$1:$T$1),1),DocCharacters[Accepted Characters For Documents]))=20,"Pass","Fail"))</f>
        <v/>
      </c>
      <c r="T180" s="24" t="str" cm="1">
        <f t="array" ref="T180">IF(ISBLANK($G180),"",IF(SUMPRODUCT(--EXACT(MID($G180,COLUMN($A$1:$AX$1),1),NameCharacters[Accepted Characters For Names]))=50,"Pass","Fail"))</f>
        <v/>
      </c>
      <c r="U180" s="24" t="str" cm="1">
        <f t="array" ref="U180">IF(ISBLANK($H180),"",IF(SUMPRODUCT(--EXACT(MID($H180,COLUMN($A$1:$AX$1),1),NameCharacters[Accepted Characters For Names]))=50,"Pass","Fail"))</f>
        <v/>
      </c>
      <c r="V180" s="24" t="str" cm="1">
        <f t="array" ref="V180">IF(ISBLANK($I180),"",IF(SUMPRODUCT(--EXACT(MID($I180,COLUMN($A$1:$AX$1),1),NameCharacters[Accepted Characters For Names]))=50,"Pass","Fail"))</f>
        <v/>
      </c>
      <c r="W180" s="24" t="str" cm="1">
        <f t="array" ref="W180">IF(ISBLANK($J180),"",IF(SUMPRODUCT(--EXACT($J180,ISO3List[ISO3 List]))=1,"Pass","Fail"))</f>
        <v/>
      </c>
      <c r="X180" s="24" t="str">
        <f t="shared" ca="1" si="7"/>
        <v/>
      </c>
      <c r="Y180" s="24" t="str" cm="1">
        <f t="array" ref="Y180">IF(ISBLANK($L180),"",IF(SUMPRODUCT(--EXACT($L180,Sex[Sex]))=1,"Pass","Fail"))</f>
        <v/>
      </c>
      <c r="Z180" s="24" t="str">
        <f t="shared" ca="1" si="9"/>
        <v/>
      </c>
      <c r="AA180" s="35" t="str">
        <f t="shared" ca="1" si="8"/>
        <v/>
      </c>
      <c r="AB180" s="8"/>
      <c r="AC180" s="58"/>
      <c r="AD180" s="8"/>
      <c r="AE180" s="8"/>
      <c r="AF180" s="8"/>
      <c r="GU180" s="8"/>
    </row>
    <row r="181" spans="1:203" s="5" customFormat="1" x14ac:dyDescent="0.2">
      <c r="A181" s="1"/>
      <c r="B181" s="4"/>
      <c r="C181" s="16"/>
      <c r="D181" s="17"/>
      <c r="E181" s="17"/>
      <c r="F181" s="18"/>
      <c r="G181" s="17"/>
      <c r="H181" s="17"/>
      <c r="I181" s="17"/>
      <c r="J181" s="17"/>
      <c r="K181" s="19"/>
      <c r="L181" s="17"/>
      <c r="M181" s="20"/>
      <c r="N181" s="8"/>
      <c r="O181" s="50"/>
      <c r="P181" s="27" t="str" cm="1">
        <f t="array" ref="P181">IF(ISBLANK($C181),"",IF(SUMPRODUCT(--EXACT($C181,CrewOrPassenger[Crew or Passenger]))=1,"Pass","Fail"))</f>
        <v/>
      </c>
      <c r="Q181" s="24" t="str" cm="1">
        <f t="array" ref="Q181">IF(ISBLANK($D181),"",IF(SUMPRODUCT(--EXACT($D181,TravelDocumentType[Travel Document Type]))=1,"Pass","Fail"))</f>
        <v/>
      </c>
      <c r="R181" s="24" t="str" cm="1">
        <f t="array" ref="R181">IF(ISBLANK($E181),"",IF(SUMPRODUCT(--EXACT($E181,ISO3List[ISO3 List]))=1,"Pass","Fail"))</f>
        <v/>
      </c>
      <c r="S181" s="24" t="str" cm="1">
        <f t="array" ref="S181">IF(ISBLANK($F181),"",IF(SUMPRODUCT(--EXACT(MID($F181,COLUMN($A$1:$T$1),1),DocCharacters[Accepted Characters For Documents]))=20,"Pass","Fail"))</f>
        <v/>
      </c>
      <c r="T181" s="24" t="str" cm="1">
        <f t="array" ref="T181">IF(ISBLANK($G181),"",IF(SUMPRODUCT(--EXACT(MID($G181,COLUMN($A$1:$AX$1),1),NameCharacters[Accepted Characters For Names]))=50,"Pass","Fail"))</f>
        <v/>
      </c>
      <c r="U181" s="24" t="str" cm="1">
        <f t="array" ref="U181">IF(ISBLANK($H181),"",IF(SUMPRODUCT(--EXACT(MID($H181,COLUMN($A$1:$AX$1),1),NameCharacters[Accepted Characters For Names]))=50,"Pass","Fail"))</f>
        <v/>
      </c>
      <c r="V181" s="24" t="str" cm="1">
        <f t="array" ref="V181">IF(ISBLANK($I181),"",IF(SUMPRODUCT(--EXACT(MID($I181,COLUMN($A$1:$AX$1),1),NameCharacters[Accepted Characters For Names]))=50,"Pass","Fail"))</f>
        <v/>
      </c>
      <c r="W181" s="24" t="str" cm="1">
        <f t="array" ref="W181">IF(ISBLANK($J181),"",IF(SUMPRODUCT(--EXACT($J181,ISO3List[ISO3 List]))=1,"Pass","Fail"))</f>
        <v/>
      </c>
      <c r="X181" s="24" t="str">
        <f t="shared" ca="1" si="7"/>
        <v/>
      </c>
      <c r="Y181" s="24" t="str" cm="1">
        <f t="array" ref="Y181">IF(ISBLANK($L181),"",IF(SUMPRODUCT(--EXACT($L181,Sex[Sex]))=1,"Pass","Fail"))</f>
        <v/>
      </c>
      <c r="Z181" s="24" t="str">
        <f t="shared" ca="1" si="9"/>
        <v/>
      </c>
      <c r="AA181" s="35" t="str">
        <f t="shared" ca="1" si="8"/>
        <v/>
      </c>
      <c r="AB181" s="8"/>
      <c r="AC181" s="58"/>
      <c r="AD181" s="8"/>
      <c r="AE181" s="8"/>
      <c r="AF181" s="8"/>
      <c r="GU181" s="8"/>
    </row>
    <row r="182" spans="1:203" s="5" customFormat="1" x14ac:dyDescent="0.2">
      <c r="A182" s="1"/>
      <c r="B182" s="4"/>
      <c r="C182" s="16"/>
      <c r="D182" s="17"/>
      <c r="E182" s="17"/>
      <c r="F182" s="18"/>
      <c r="G182" s="17"/>
      <c r="H182" s="17"/>
      <c r="I182" s="17"/>
      <c r="J182" s="17"/>
      <c r="K182" s="19"/>
      <c r="L182" s="17"/>
      <c r="M182" s="20"/>
      <c r="N182" s="8"/>
      <c r="O182" s="50"/>
      <c r="P182" s="27" t="str" cm="1">
        <f t="array" ref="P182">IF(ISBLANK($C182),"",IF(SUMPRODUCT(--EXACT($C182,CrewOrPassenger[Crew or Passenger]))=1,"Pass","Fail"))</f>
        <v/>
      </c>
      <c r="Q182" s="24" t="str" cm="1">
        <f t="array" ref="Q182">IF(ISBLANK($D182),"",IF(SUMPRODUCT(--EXACT($D182,TravelDocumentType[Travel Document Type]))=1,"Pass","Fail"))</f>
        <v/>
      </c>
      <c r="R182" s="24" t="str" cm="1">
        <f t="array" ref="R182">IF(ISBLANK($E182),"",IF(SUMPRODUCT(--EXACT($E182,ISO3List[ISO3 List]))=1,"Pass","Fail"))</f>
        <v/>
      </c>
      <c r="S182" s="24" t="str" cm="1">
        <f t="array" ref="S182">IF(ISBLANK($F182),"",IF(SUMPRODUCT(--EXACT(MID($F182,COLUMN($A$1:$T$1),1),DocCharacters[Accepted Characters For Documents]))=20,"Pass","Fail"))</f>
        <v/>
      </c>
      <c r="T182" s="24" t="str" cm="1">
        <f t="array" ref="T182">IF(ISBLANK($G182),"",IF(SUMPRODUCT(--EXACT(MID($G182,COLUMN($A$1:$AX$1),1),NameCharacters[Accepted Characters For Names]))=50,"Pass","Fail"))</f>
        <v/>
      </c>
      <c r="U182" s="24" t="str" cm="1">
        <f t="array" ref="U182">IF(ISBLANK($H182),"",IF(SUMPRODUCT(--EXACT(MID($H182,COLUMN($A$1:$AX$1),1),NameCharacters[Accepted Characters For Names]))=50,"Pass","Fail"))</f>
        <v/>
      </c>
      <c r="V182" s="24" t="str" cm="1">
        <f t="array" ref="V182">IF(ISBLANK($I182),"",IF(SUMPRODUCT(--EXACT(MID($I182,COLUMN($A$1:$AX$1),1),NameCharacters[Accepted Characters For Names]))=50,"Pass","Fail"))</f>
        <v/>
      </c>
      <c r="W182" s="24" t="str" cm="1">
        <f t="array" ref="W182">IF(ISBLANK($J182),"",IF(SUMPRODUCT(--EXACT($J182,ISO3List[ISO3 List]))=1,"Pass","Fail"))</f>
        <v/>
      </c>
      <c r="X182" s="24" t="str">
        <f t="shared" ca="1" si="7"/>
        <v/>
      </c>
      <c r="Y182" s="24" t="str" cm="1">
        <f t="array" ref="Y182">IF(ISBLANK($L182),"",IF(SUMPRODUCT(--EXACT($L182,Sex[Sex]))=1,"Pass","Fail"))</f>
        <v/>
      </c>
      <c r="Z182" s="24" t="str">
        <f t="shared" ca="1" si="9"/>
        <v/>
      </c>
      <c r="AA182" s="35" t="str">
        <f t="shared" ca="1" si="8"/>
        <v/>
      </c>
      <c r="AB182" s="8"/>
      <c r="AC182" s="58"/>
      <c r="AD182" s="8"/>
      <c r="AE182" s="8"/>
      <c r="AF182" s="8"/>
      <c r="GU182" s="8"/>
    </row>
    <row r="183" spans="1:203" s="5" customFormat="1" x14ac:dyDescent="0.2">
      <c r="A183" s="1"/>
      <c r="B183" s="4"/>
      <c r="C183" s="16"/>
      <c r="D183" s="17"/>
      <c r="E183" s="17"/>
      <c r="F183" s="18"/>
      <c r="G183" s="17"/>
      <c r="H183" s="17"/>
      <c r="I183" s="17"/>
      <c r="J183" s="17"/>
      <c r="K183" s="19"/>
      <c r="L183" s="17"/>
      <c r="M183" s="20"/>
      <c r="N183" s="8"/>
      <c r="O183" s="50"/>
      <c r="P183" s="27" t="str" cm="1">
        <f t="array" ref="P183">IF(ISBLANK($C183),"",IF(SUMPRODUCT(--EXACT($C183,CrewOrPassenger[Crew or Passenger]))=1,"Pass","Fail"))</f>
        <v/>
      </c>
      <c r="Q183" s="24" t="str" cm="1">
        <f t="array" ref="Q183">IF(ISBLANK($D183),"",IF(SUMPRODUCT(--EXACT($D183,TravelDocumentType[Travel Document Type]))=1,"Pass","Fail"))</f>
        <v/>
      </c>
      <c r="R183" s="24" t="str" cm="1">
        <f t="array" ref="R183">IF(ISBLANK($E183),"",IF(SUMPRODUCT(--EXACT($E183,ISO3List[ISO3 List]))=1,"Pass","Fail"))</f>
        <v/>
      </c>
      <c r="S183" s="24" t="str" cm="1">
        <f t="array" ref="S183">IF(ISBLANK($F183),"",IF(SUMPRODUCT(--EXACT(MID($F183,COLUMN($A$1:$T$1),1),DocCharacters[Accepted Characters For Documents]))=20,"Pass","Fail"))</f>
        <v/>
      </c>
      <c r="T183" s="24" t="str" cm="1">
        <f t="array" ref="T183">IF(ISBLANK($G183),"",IF(SUMPRODUCT(--EXACT(MID($G183,COLUMN($A$1:$AX$1),1),NameCharacters[Accepted Characters For Names]))=50,"Pass","Fail"))</f>
        <v/>
      </c>
      <c r="U183" s="24" t="str" cm="1">
        <f t="array" ref="U183">IF(ISBLANK($H183),"",IF(SUMPRODUCT(--EXACT(MID($H183,COLUMN($A$1:$AX$1),1),NameCharacters[Accepted Characters For Names]))=50,"Pass","Fail"))</f>
        <v/>
      </c>
      <c r="V183" s="24" t="str" cm="1">
        <f t="array" ref="V183">IF(ISBLANK($I183),"",IF(SUMPRODUCT(--EXACT(MID($I183,COLUMN($A$1:$AX$1),1),NameCharacters[Accepted Characters For Names]))=50,"Pass","Fail"))</f>
        <v/>
      </c>
      <c r="W183" s="24" t="str" cm="1">
        <f t="array" ref="W183">IF(ISBLANK($J183),"",IF(SUMPRODUCT(--EXACT($J183,ISO3List[ISO3 List]))=1,"Pass","Fail"))</f>
        <v/>
      </c>
      <c r="X183" s="24" t="str">
        <f t="shared" ca="1" si="7"/>
        <v/>
      </c>
      <c r="Y183" s="24" t="str" cm="1">
        <f t="array" ref="Y183">IF(ISBLANK($L183),"",IF(SUMPRODUCT(--EXACT($L183,Sex[Sex]))=1,"Pass","Fail"))</f>
        <v/>
      </c>
      <c r="Z183" s="24" t="str">
        <f t="shared" ca="1" si="9"/>
        <v/>
      </c>
      <c r="AA183" s="35" t="str">
        <f t="shared" ca="1" si="8"/>
        <v/>
      </c>
      <c r="AB183" s="8"/>
      <c r="AC183" s="58"/>
      <c r="AD183" s="8"/>
      <c r="AE183" s="8"/>
      <c r="AF183" s="8"/>
      <c r="GU183" s="8"/>
    </row>
    <row r="184" spans="1:203" s="5" customFormat="1" x14ac:dyDescent="0.2">
      <c r="A184" s="1"/>
      <c r="B184" s="4"/>
      <c r="C184" s="16"/>
      <c r="D184" s="17"/>
      <c r="E184" s="17"/>
      <c r="F184" s="18"/>
      <c r="G184" s="17"/>
      <c r="H184" s="17"/>
      <c r="I184" s="17"/>
      <c r="J184" s="17"/>
      <c r="K184" s="19"/>
      <c r="L184" s="17"/>
      <c r="M184" s="20"/>
      <c r="N184" s="8"/>
      <c r="O184" s="50"/>
      <c r="P184" s="27" t="str" cm="1">
        <f t="array" ref="P184">IF(ISBLANK($C184),"",IF(SUMPRODUCT(--EXACT($C184,CrewOrPassenger[Crew or Passenger]))=1,"Pass","Fail"))</f>
        <v/>
      </c>
      <c r="Q184" s="24" t="str" cm="1">
        <f t="array" ref="Q184">IF(ISBLANK($D184),"",IF(SUMPRODUCT(--EXACT($D184,TravelDocumentType[Travel Document Type]))=1,"Pass","Fail"))</f>
        <v/>
      </c>
      <c r="R184" s="24" t="str" cm="1">
        <f t="array" ref="R184">IF(ISBLANK($E184),"",IF(SUMPRODUCT(--EXACT($E184,ISO3List[ISO3 List]))=1,"Pass","Fail"))</f>
        <v/>
      </c>
      <c r="S184" s="24" t="str" cm="1">
        <f t="array" ref="S184">IF(ISBLANK($F184),"",IF(SUMPRODUCT(--EXACT(MID($F184,COLUMN($A$1:$T$1),1),DocCharacters[Accepted Characters For Documents]))=20,"Pass","Fail"))</f>
        <v/>
      </c>
      <c r="T184" s="24" t="str" cm="1">
        <f t="array" ref="T184">IF(ISBLANK($G184),"",IF(SUMPRODUCT(--EXACT(MID($G184,COLUMN($A$1:$AX$1),1),NameCharacters[Accepted Characters For Names]))=50,"Pass","Fail"))</f>
        <v/>
      </c>
      <c r="U184" s="24" t="str" cm="1">
        <f t="array" ref="U184">IF(ISBLANK($H184),"",IF(SUMPRODUCT(--EXACT(MID($H184,COLUMN($A$1:$AX$1),1),NameCharacters[Accepted Characters For Names]))=50,"Pass","Fail"))</f>
        <v/>
      </c>
      <c r="V184" s="24" t="str" cm="1">
        <f t="array" ref="V184">IF(ISBLANK($I184),"",IF(SUMPRODUCT(--EXACT(MID($I184,COLUMN($A$1:$AX$1),1),NameCharacters[Accepted Characters For Names]))=50,"Pass","Fail"))</f>
        <v/>
      </c>
      <c r="W184" s="24" t="str" cm="1">
        <f t="array" ref="W184">IF(ISBLANK($J184),"",IF(SUMPRODUCT(--EXACT($J184,ISO3List[ISO3 List]))=1,"Pass","Fail"))</f>
        <v/>
      </c>
      <c r="X184" s="24" t="str">
        <f t="shared" ca="1" si="7"/>
        <v/>
      </c>
      <c r="Y184" s="24" t="str" cm="1">
        <f t="array" ref="Y184">IF(ISBLANK($L184),"",IF(SUMPRODUCT(--EXACT($L184,Sex[Sex]))=1,"Pass","Fail"))</f>
        <v/>
      </c>
      <c r="Z184" s="24" t="str">
        <f t="shared" ca="1" si="9"/>
        <v/>
      </c>
      <c r="AA184" s="35" t="str">
        <f t="shared" ca="1" si="8"/>
        <v/>
      </c>
      <c r="AB184" s="8"/>
      <c r="AC184" s="58"/>
      <c r="AD184" s="8"/>
      <c r="AE184" s="8"/>
      <c r="AF184" s="8"/>
      <c r="GU184" s="8"/>
    </row>
    <row r="185" spans="1:203" s="5" customFormat="1" x14ac:dyDescent="0.2">
      <c r="A185" s="1"/>
      <c r="B185" s="4"/>
      <c r="C185" s="16"/>
      <c r="D185" s="17"/>
      <c r="E185" s="17"/>
      <c r="F185" s="18"/>
      <c r="G185" s="17"/>
      <c r="H185" s="17"/>
      <c r="I185" s="17"/>
      <c r="J185" s="17"/>
      <c r="K185" s="19"/>
      <c r="L185" s="17"/>
      <c r="M185" s="20"/>
      <c r="N185" s="8"/>
      <c r="O185" s="50"/>
      <c r="P185" s="27" t="str" cm="1">
        <f t="array" ref="P185">IF(ISBLANK($C185),"",IF(SUMPRODUCT(--EXACT($C185,CrewOrPassenger[Crew or Passenger]))=1,"Pass","Fail"))</f>
        <v/>
      </c>
      <c r="Q185" s="24" t="str" cm="1">
        <f t="array" ref="Q185">IF(ISBLANK($D185),"",IF(SUMPRODUCT(--EXACT($D185,TravelDocumentType[Travel Document Type]))=1,"Pass","Fail"))</f>
        <v/>
      </c>
      <c r="R185" s="24" t="str" cm="1">
        <f t="array" ref="R185">IF(ISBLANK($E185),"",IF(SUMPRODUCT(--EXACT($E185,ISO3List[ISO3 List]))=1,"Pass","Fail"))</f>
        <v/>
      </c>
      <c r="S185" s="24" t="str" cm="1">
        <f t="array" ref="S185">IF(ISBLANK($F185),"",IF(SUMPRODUCT(--EXACT(MID($F185,COLUMN($A$1:$T$1),1),DocCharacters[Accepted Characters For Documents]))=20,"Pass","Fail"))</f>
        <v/>
      </c>
      <c r="T185" s="24" t="str" cm="1">
        <f t="array" ref="T185">IF(ISBLANK($G185),"",IF(SUMPRODUCT(--EXACT(MID($G185,COLUMN($A$1:$AX$1),1),NameCharacters[Accepted Characters For Names]))=50,"Pass","Fail"))</f>
        <v/>
      </c>
      <c r="U185" s="24" t="str" cm="1">
        <f t="array" ref="U185">IF(ISBLANK($H185),"",IF(SUMPRODUCT(--EXACT(MID($H185,COLUMN($A$1:$AX$1),1),NameCharacters[Accepted Characters For Names]))=50,"Pass","Fail"))</f>
        <v/>
      </c>
      <c r="V185" s="24" t="str" cm="1">
        <f t="array" ref="V185">IF(ISBLANK($I185),"",IF(SUMPRODUCT(--EXACT(MID($I185,COLUMN($A$1:$AX$1),1),NameCharacters[Accepted Characters For Names]))=50,"Pass","Fail"))</f>
        <v/>
      </c>
      <c r="W185" s="24" t="str" cm="1">
        <f t="array" ref="W185">IF(ISBLANK($J185),"",IF(SUMPRODUCT(--EXACT($J185,ISO3List[ISO3 List]))=1,"Pass","Fail"))</f>
        <v/>
      </c>
      <c r="X185" s="24" t="str">
        <f t="shared" ca="1" si="7"/>
        <v/>
      </c>
      <c r="Y185" s="24" t="str" cm="1">
        <f t="array" ref="Y185">IF(ISBLANK($L185),"",IF(SUMPRODUCT(--EXACT($L185,Sex[Sex]))=1,"Pass","Fail"))</f>
        <v/>
      </c>
      <c r="Z185" s="24" t="str">
        <f t="shared" ca="1" si="9"/>
        <v/>
      </c>
      <c r="AA185" s="35" t="str">
        <f t="shared" ca="1" si="8"/>
        <v/>
      </c>
      <c r="AB185" s="8"/>
      <c r="AC185" s="58"/>
      <c r="AD185" s="8"/>
      <c r="AE185" s="8"/>
      <c r="AF185" s="8"/>
      <c r="GU185" s="8"/>
    </row>
    <row r="186" spans="1:203" s="5" customFormat="1" x14ac:dyDescent="0.2">
      <c r="A186" s="1"/>
      <c r="B186" s="4"/>
      <c r="C186" s="16"/>
      <c r="D186" s="17"/>
      <c r="E186" s="17"/>
      <c r="F186" s="18"/>
      <c r="G186" s="17"/>
      <c r="H186" s="17"/>
      <c r="I186" s="17"/>
      <c r="J186" s="17"/>
      <c r="K186" s="19"/>
      <c r="L186" s="17"/>
      <c r="M186" s="20"/>
      <c r="N186" s="8"/>
      <c r="O186" s="50"/>
      <c r="P186" s="27" t="str" cm="1">
        <f t="array" ref="P186">IF(ISBLANK($C186),"",IF(SUMPRODUCT(--EXACT($C186,CrewOrPassenger[Crew or Passenger]))=1,"Pass","Fail"))</f>
        <v/>
      </c>
      <c r="Q186" s="24" t="str" cm="1">
        <f t="array" ref="Q186">IF(ISBLANK($D186),"",IF(SUMPRODUCT(--EXACT($D186,TravelDocumentType[Travel Document Type]))=1,"Pass","Fail"))</f>
        <v/>
      </c>
      <c r="R186" s="24" t="str" cm="1">
        <f t="array" ref="R186">IF(ISBLANK($E186),"",IF(SUMPRODUCT(--EXACT($E186,ISO3List[ISO3 List]))=1,"Pass","Fail"))</f>
        <v/>
      </c>
      <c r="S186" s="24" t="str" cm="1">
        <f t="array" ref="S186">IF(ISBLANK($F186),"",IF(SUMPRODUCT(--EXACT(MID($F186,COLUMN($A$1:$T$1),1),DocCharacters[Accepted Characters For Documents]))=20,"Pass","Fail"))</f>
        <v/>
      </c>
      <c r="T186" s="24" t="str" cm="1">
        <f t="array" ref="T186">IF(ISBLANK($G186),"",IF(SUMPRODUCT(--EXACT(MID($G186,COLUMN($A$1:$AX$1),1),NameCharacters[Accepted Characters For Names]))=50,"Pass","Fail"))</f>
        <v/>
      </c>
      <c r="U186" s="24" t="str" cm="1">
        <f t="array" ref="U186">IF(ISBLANK($H186),"",IF(SUMPRODUCT(--EXACT(MID($H186,COLUMN($A$1:$AX$1),1),NameCharacters[Accepted Characters For Names]))=50,"Pass","Fail"))</f>
        <v/>
      </c>
      <c r="V186" s="24" t="str" cm="1">
        <f t="array" ref="V186">IF(ISBLANK($I186),"",IF(SUMPRODUCT(--EXACT(MID($I186,COLUMN($A$1:$AX$1),1),NameCharacters[Accepted Characters For Names]))=50,"Pass","Fail"))</f>
        <v/>
      </c>
      <c r="W186" s="24" t="str" cm="1">
        <f t="array" ref="W186">IF(ISBLANK($J186),"",IF(SUMPRODUCT(--EXACT($J186,ISO3List[ISO3 List]))=1,"Pass","Fail"))</f>
        <v/>
      </c>
      <c r="X186" s="24" t="str">
        <f t="shared" ca="1" si="7"/>
        <v/>
      </c>
      <c r="Y186" s="24" t="str" cm="1">
        <f t="array" ref="Y186">IF(ISBLANK($L186),"",IF(SUMPRODUCT(--EXACT($L186,Sex[Sex]))=1,"Pass","Fail"))</f>
        <v/>
      </c>
      <c r="Z186" s="24" t="str">
        <f t="shared" ca="1" si="9"/>
        <v/>
      </c>
      <c r="AA186" s="35" t="str">
        <f t="shared" ca="1" si="8"/>
        <v/>
      </c>
      <c r="AB186" s="8"/>
      <c r="AC186" s="58"/>
      <c r="AD186" s="8"/>
      <c r="AE186" s="8"/>
      <c r="AF186" s="8"/>
      <c r="GU186" s="8"/>
    </row>
    <row r="187" spans="1:203" s="5" customFormat="1" x14ac:dyDescent="0.2">
      <c r="A187" s="1"/>
      <c r="B187" s="4"/>
      <c r="C187" s="16"/>
      <c r="D187" s="17"/>
      <c r="E187" s="17"/>
      <c r="F187" s="18"/>
      <c r="G187" s="17"/>
      <c r="H187" s="17"/>
      <c r="I187" s="17"/>
      <c r="J187" s="17"/>
      <c r="K187" s="19"/>
      <c r="L187" s="17"/>
      <c r="M187" s="20"/>
      <c r="N187" s="8"/>
      <c r="O187" s="50"/>
      <c r="P187" s="27" t="str" cm="1">
        <f t="array" ref="P187">IF(ISBLANK($C187),"",IF(SUMPRODUCT(--EXACT($C187,CrewOrPassenger[Crew or Passenger]))=1,"Pass","Fail"))</f>
        <v/>
      </c>
      <c r="Q187" s="24" t="str" cm="1">
        <f t="array" ref="Q187">IF(ISBLANK($D187),"",IF(SUMPRODUCT(--EXACT($D187,TravelDocumentType[Travel Document Type]))=1,"Pass","Fail"))</f>
        <v/>
      </c>
      <c r="R187" s="24" t="str" cm="1">
        <f t="array" ref="R187">IF(ISBLANK($E187),"",IF(SUMPRODUCT(--EXACT($E187,ISO3List[ISO3 List]))=1,"Pass","Fail"))</f>
        <v/>
      </c>
      <c r="S187" s="24" t="str" cm="1">
        <f t="array" ref="S187">IF(ISBLANK($F187),"",IF(SUMPRODUCT(--EXACT(MID($F187,COLUMN($A$1:$T$1),1),DocCharacters[Accepted Characters For Documents]))=20,"Pass","Fail"))</f>
        <v/>
      </c>
      <c r="T187" s="24" t="str" cm="1">
        <f t="array" ref="T187">IF(ISBLANK($G187),"",IF(SUMPRODUCT(--EXACT(MID($G187,COLUMN($A$1:$AX$1),1),NameCharacters[Accepted Characters For Names]))=50,"Pass","Fail"))</f>
        <v/>
      </c>
      <c r="U187" s="24" t="str" cm="1">
        <f t="array" ref="U187">IF(ISBLANK($H187),"",IF(SUMPRODUCT(--EXACT(MID($H187,COLUMN($A$1:$AX$1),1),NameCharacters[Accepted Characters For Names]))=50,"Pass","Fail"))</f>
        <v/>
      </c>
      <c r="V187" s="24" t="str" cm="1">
        <f t="array" ref="V187">IF(ISBLANK($I187),"",IF(SUMPRODUCT(--EXACT(MID($I187,COLUMN($A$1:$AX$1),1),NameCharacters[Accepted Characters For Names]))=50,"Pass","Fail"))</f>
        <v/>
      </c>
      <c r="W187" s="24" t="str" cm="1">
        <f t="array" ref="W187">IF(ISBLANK($J187),"",IF(SUMPRODUCT(--EXACT($J187,ISO3List[ISO3 List]))=1,"Pass","Fail"))</f>
        <v/>
      </c>
      <c r="X187" s="24" t="str">
        <f t="shared" ca="1" si="7"/>
        <v/>
      </c>
      <c r="Y187" s="24" t="str" cm="1">
        <f t="array" ref="Y187">IF(ISBLANK($L187),"",IF(SUMPRODUCT(--EXACT($L187,Sex[Sex]))=1,"Pass","Fail"))</f>
        <v/>
      </c>
      <c r="Z187" s="24" t="str">
        <f t="shared" ca="1" si="9"/>
        <v/>
      </c>
      <c r="AA187" s="35" t="str">
        <f t="shared" ca="1" si="8"/>
        <v/>
      </c>
      <c r="AB187" s="8"/>
      <c r="AC187" s="58"/>
      <c r="AD187" s="8"/>
      <c r="AE187" s="8"/>
      <c r="AF187" s="8"/>
      <c r="GU187" s="8"/>
    </row>
    <row r="188" spans="1:203" s="5" customFormat="1" x14ac:dyDescent="0.2">
      <c r="A188" s="1"/>
      <c r="B188" s="4"/>
      <c r="C188" s="16"/>
      <c r="D188" s="17"/>
      <c r="E188" s="17"/>
      <c r="F188" s="18"/>
      <c r="G188" s="17"/>
      <c r="H188" s="17"/>
      <c r="I188" s="17"/>
      <c r="J188" s="17"/>
      <c r="K188" s="19"/>
      <c r="L188" s="17"/>
      <c r="M188" s="20"/>
      <c r="N188" s="8"/>
      <c r="O188" s="50"/>
      <c r="P188" s="27" t="str" cm="1">
        <f t="array" ref="P188">IF(ISBLANK($C188),"",IF(SUMPRODUCT(--EXACT($C188,CrewOrPassenger[Crew or Passenger]))=1,"Pass","Fail"))</f>
        <v/>
      </c>
      <c r="Q188" s="24" t="str" cm="1">
        <f t="array" ref="Q188">IF(ISBLANK($D188),"",IF(SUMPRODUCT(--EXACT($D188,TravelDocumentType[Travel Document Type]))=1,"Pass","Fail"))</f>
        <v/>
      </c>
      <c r="R188" s="24" t="str" cm="1">
        <f t="array" ref="R188">IF(ISBLANK($E188),"",IF(SUMPRODUCT(--EXACT($E188,ISO3List[ISO3 List]))=1,"Pass","Fail"))</f>
        <v/>
      </c>
      <c r="S188" s="24" t="str" cm="1">
        <f t="array" ref="S188">IF(ISBLANK($F188),"",IF(SUMPRODUCT(--EXACT(MID($F188,COLUMN($A$1:$T$1),1),DocCharacters[Accepted Characters For Documents]))=20,"Pass","Fail"))</f>
        <v/>
      </c>
      <c r="T188" s="24" t="str" cm="1">
        <f t="array" ref="T188">IF(ISBLANK($G188),"",IF(SUMPRODUCT(--EXACT(MID($G188,COLUMN($A$1:$AX$1),1),NameCharacters[Accepted Characters For Names]))=50,"Pass","Fail"))</f>
        <v/>
      </c>
      <c r="U188" s="24" t="str" cm="1">
        <f t="array" ref="U188">IF(ISBLANK($H188),"",IF(SUMPRODUCT(--EXACT(MID($H188,COLUMN($A$1:$AX$1),1),NameCharacters[Accepted Characters For Names]))=50,"Pass","Fail"))</f>
        <v/>
      </c>
      <c r="V188" s="24" t="str" cm="1">
        <f t="array" ref="V188">IF(ISBLANK($I188),"",IF(SUMPRODUCT(--EXACT(MID($I188,COLUMN($A$1:$AX$1),1),NameCharacters[Accepted Characters For Names]))=50,"Pass","Fail"))</f>
        <v/>
      </c>
      <c r="W188" s="24" t="str" cm="1">
        <f t="array" ref="W188">IF(ISBLANK($J188),"",IF(SUMPRODUCT(--EXACT($J188,ISO3List[ISO3 List]))=1,"Pass","Fail"))</f>
        <v/>
      </c>
      <c r="X188" s="24" t="str">
        <f t="shared" ca="1" si="7"/>
        <v/>
      </c>
      <c r="Y188" s="24" t="str" cm="1">
        <f t="array" ref="Y188">IF(ISBLANK($L188),"",IF(SUMPRODUCT(--EXACT($L188,Sex[Sex]))=1,"Pass","Fail"))</f>
        <v/>
      </c>
      <c r="Z188" s="24" t="str">
        <f t="shared" ca="1" si="9"/>
        <v/>
      </c>
      <c r="AA188" s="35" t="str">
        <f t="shared" ca="1" si="8"/>
        <v/>
      </c>
      <c r="AB188" s="8"/>
      <c r="AC188" s="58"/>
      <c r="AD188" s="8"/>
      <c r="AE188" s="8"/>
      <c r="AF188" s="8"/>
      <c r="GU188" s="8"/>
    </row>
    <row r="189" spans="1:203" s="5" customFormat="1" x14ac:dyDescent="0.2">
      <c r="A189" s="1"/>
      <c r="B189" s="4"/>
      <c r="C189" s="16"/>
      <c r="D189" s="17"/>
      <c r="E189" s="17"/>
      <c r="F189" s="18"/>
      <c r="G189" s="17"/>
      <c r="H189" s="17"/>
      <c r="I189" s="17"/>
      <c r="J189" s="17"/>
      <c r="K189" s="19"/>
      <c r="L189" s="17"/>
      <c r="M189" s="20"/>
      <c r="N189" s="8"/>
      <c r="O189" s="50"/>
      <c r="P189" s="27" t="str" cm="1">
        <f t="array" ref="P189">IF(ISBLANK($C189),"",IF(SUMPRODUCT(--EXACT($C189,CrewOrPassenger[Crew or Passenger]))=1,"Pass","Fail"))</f>
        <v/>
      </c>
      <c r="Q189" s="24" t="str" cm="1">
        <f t="array" ref="Q189">IF(ISBLANK($D189),"",IF(SUMPRODUCT(--EXACT($D189,TravelDocumentType[Travel Document Type]))=1,"Pass","Fail"))</f>
        <v/>
      </c>
      <c r="R189" s="24" t="str" cm="1">
        <f t="array" ref="R189">IF(ISBLANK($E189),"",IF(SUMPRODUCT(--EXACT($E189,ISO3List[ISO3 List]))=1,"Pass","Fail"))</f>
        <v/>
      </c>
      <c r="S189" s="24" t="str" cm="1">
        <f t="array" ref="S189">IF(ISBLANK($F189),"",IF(SUMPRODUCT(--EXACT(MID($F189,COLUMN($A$1:$T$1),1),DocCharacters[Accepted Characters For Documents]))=20,"Pass","Fail"))</f>
        <v/>
      </c>
      <c r="T189" s="24" t="str" cm="1">
        <f t="array" ref="T189">IF(ISBLANK($G189),"",IF(SUMPRODUCT(--EXACT(MID($G189,COLUMN($A$1:$AX$1),1),NameCharacters[Accepted Characters For Names]))=50,"Pass","Fail"))</f>
        <v/>
      </c>
      <c r="U189" s="24" t="str" cm="1">
        <f t="array" ref="U189">IF(ISBLANK($H189),"",IF(SUMPRODUCT(--EXACT(MID($H189,COLUMN($A$1:$AX$1),1),NameCharacters[Accepted Characters For Names]))=50,"Pass","Fail"))</f>
        <v/>
      </c>
      <c r="V189" s="24" t="str" cm="1">
        <f t="array" ref="V189">IF(ISBLANK($I189),"",IF(SUMPRODUCT(--EXACT(MID($I189,COLUMN($A$1:$AX$1),1),NameCharacters[Accepted Characters For Names]))=50,"Pass","Fail"))</f>
        <v/>
      </c>
      <c r="W189" s="24" t="str" cm="1">
        <f t="array" ref="W189">IF(ISBLANK($J189),"",IF(SUMPRODUCT(--EXACT($J189,ISO3List[ISO3 List]))=1,"Pass","Fail"))</f>
        <v/>
      </c>
      <c r="X189" s="24" t="str">
        <f t="shared" ca="1" si="7"/>
        <v/>
      </c>
      <c r="Y189" s="24" t="str" cm="1">
        <f t="array" ref="Y189">IF(ISBLANK($L189),"",IF(SUMPRODUCT(--EXACT($L189,Sex[Sex]))=1,"Pass","Fail"))</f>
        <v/>
      </c>
      <c r="Z189" s="24" t="str">
        <f t="shared" ca="1" si="9"/>
        <v/>
      </c>
      <c r="AA189" s="35" t="str">
        <f t="shared" ca="1" si="8"/>
        <v/>
      </c>
      <c r="AB189" s="8"/>
      <c r="AC189" s="58"/>
      <c r="AD189" s="8"/>
      <c r="AE189" s="8"/>
      <c r="AF189" s="8"/>
      <c r="GU189" s="8"/>
    </row>
    <row r="190" spans="1:203" s="5" customFormat="1" x14ac:dyDescent="0.2">
      <c r="A190" s="1"/>
      <c r="B190" s="4"/>
      <c r="C190" s="16"/>
      <c r="D190" s="17"/>
      <c r="E190" s="17"/>
      <c r="F190" s="18"/>
      <c r="G190" s="17"/>
      <c r="H190" s="17"/>
      <c r="I190" s="17"/>
      <c r="J190" s="17"/>
      <c r="K190" s="19"/>
      <c r="L190" s="17"/>
      <c r="M190" s="20"/>
      <c r="N190" s="8"/>
      <c r="O190" s="50"/>
      <c r="P190" s="27" t="str" cm="1">
        <f t="array" ref="P190">IF(ISBLANK($C190),"",IF(SUMPRODUCT(--EXACT($C190,CrewOrPassenger[Crew or Passenger]))=1,"Pass","Fail"))</f>
        <v/>
      </c>
      <c r="Q190" s="24" t="str" cm="1">
        <f t="array" ref="Q190">IF(ISBLANK($D190),"",IF(SUMPRODUCT(--EXACT($D190,TravelDocumentType[Travel Document Type]))=1,"Pass","Fail"))</f>
        <v/>
      </c>
      <c r="R190" s="24" t="str" cm="1">
        <f t="array" ref="R190">IF(ISBLANK($E190),"",IF(SUMPRODUCT(--EXACT($E190,ISO3List[ISO3 List]))=1,"Pass","Fail"))</f>
        <v/>
      </c>
      <c r="S190" s="24" t="str" cm="1">
        <f t="array" ref="S190">IF(ISBLANK($F190),"",IF(SUMPRODUCT(--EXACT(MID($F190,COLUMN($A$1:$T$1),1),DocCharacters[Accepted Characters For Documents]))=20,"Pass","Fail"))</f>
        <v/>
      </c>
      <c r="T190" s="24" t="str" cm="1">
        <f t="array" ref="T190">IF(ISBLANK($G190),"",IF(SUMPRODUCT(--EXACT(MID($G190,COLUMN($A$1:$AX$1),1),NameCharacters[Accepted Characters For Names]))=50,"Pass","Fail"))</f>
        <v/>
      </c>
      <c r="U190" s="24" t="str" cm="1">
        <f t="array" ref="U190">IF(ISBLANK($H190),"",IF(SUMPRODUCT(--EXACT(MID($H190,COLUMN($A$1:$AX$1),1),NameCharacters[Accepted Characters For Names]))=50,"Pass","Fail"))</f>
        <v/>
      </c>
      <c r="V190" s="24" t="str" cm="1">
        <f t="array" ref="V190">IF(ISBLANK($I190),"",IF(SUMPRODUCT(--EXACT(MID($I190,COLUMN($A$1:$AX$1),1),NameCharacters[Accepted Characters For Names]))=50,"Pass","Fail"))</f>
        <v/>
      </c>
      <c r="W190" s="24" t="str" cm="1">
        <f t="array" ref="W190">IF(ISBLANK($J190),"",IF(SUMPRODUCT(--EXACT($J190,ISO3List[ISO3 List]))=1,"Pass","Fail"))</f>
        <v/>
      </c>
      <c r="X190" s="24" t="str">
        <f t="shared" ca="1" si="7"/>
        <v/>
      </c>
      <c r="Y190" s="24" t="str" cm="1">
        <f t="array" ref="Y190">IF(ISBLANK($L190),"",IF(SUMPRODUCT(--EXACT($L190,Sex[Sex]))=1,"Pass","Fail"))</f>
        <v/>
      </c>
      <c r="Z190" s="24" t="str">
        <f t="shared" ca="1" si="9"/>
        <v/>
      </c>
      <c r="AA190" s="35" t="str">
        <f t="shared" ca="1" si="8"/>
        <v/>
      </c>
      <c r="AB190" s="8"/>
      <c r="AC190" s="58"/>
      <c r="AD190" s="8"/>
      <c r="AE190" s="8"/>
      <c r="AF190" s="8"/>
      <c r="GU190" s="8"/>
    </row>
    <row r="191" spans="1:203" s="5" customFormat="1" x14ac:dyDescent="0.2">
      <c r="A191" s="1"/>
      <c r="B191" s="4"/>
      <c r="C191" s="16"/>
      <c r="D191" s="17"/>
      <c r="E191" s="17"/>
      <c r="F191" s="18"/>
      <c r="G191" s="17"/>
      <c r="H191" s="17"/>
      <c r="I191" s="17"/>
      <c r="J191" s="17"/>
      <c r="K191" s="19"/>
      <c r="L191" s="17"/>
      <c r="M191" s="20"/>
      <c r="N191" s="8"/>
      <c r="O191" s="50"/>
      <c r="P191" s="27" t="str" cm="1">
        <f t="array" ref="P191">IF(ISBLANK($C191),"",IF(SUMPRODUCT(--EXACT($C191,CrewOrPassenger[Crew or Passenger]))=1,"Pass","Fail"))</f>
        <v/>
      </c>
      <c r="Q191" s="24" t="str" cm="1">
        <f t="array" ref="Q191">IF(ISBLANK($D191),"",IF(SUMPRODUCT(--EXACT($D191,TravelDocumentType[Travel Document Type]))=1,"Pass","Fail"))</f>
        <v/>
      </c>
      <c r="R191" s="24" t="str" cm="1">
        <f t="array" ref="R191">IF(ISBLANK($E191),"",IF(SUMPRODUCT(--EXACT($E191,ISO3List[ISO3 List]))=1,"Pass","Fail"))</f>
        <v/>
      </c>
      <c r="S191" s="24" t="str" cm="1">
        <f t="array" ref="S191">IF(ISBLANK($F191),"",IF(SUMPRODUCT(--EXACT(MID($F191,COLUMN($A$1:$T$1),1),DocCharacters[Accepted Characters For Documents]))=20,"Pass","Fail"))</f>
        <v/>
      </c>
      <c r="T191" s="24" t="str" cm="1">
        <f t="array" ref="T191">IF(ISBLANK($G191),"",IF(SUMPRODUCT(--EXACT(MID($G191,COLUMN($A$1:$AX$1),1),NameCharacters[Accepted Characters For Names]))=50,"Pass","Fail"))</f>
        <v/>
      </c>
      <c r="U191" s="24" t="str" cm="1">
        <f t="array" ref="U191">IF(ISBLANK($H191),"",IF(SUMPRODUCT(--EXACT(MID($H191,COLUMN($A$1:$AX$1),1),NameCharacters[Accepted Characters For Names]))=50,"Pass","Fail"))</f>
        <v/>
      </c>
      <c r="V191" s="24" t="str" cm="1">
        <f t="array" ref="V191">IF(ISBLANK($I191),"",IF(SUMPRODUCT(--EXACT(MID($I191,COLUMN($A$1:$AX$1),1),NameCharacters[Accepted Characters For Names]))=50,"Pass","Fail"))</f>
        <v/>
      </c>
      <c r="W191" s="24" t="str" cm="1">
        <f t="array" ref="W191">IF(ISBLANK($J191),"",IF(SUMPRODUCT(--EXACT($J191,ISO3List[ISO3 List]))=1,"Pass","Fail"))</f>
        <v/>
      </c>
      <c r="X191" s="24" t="str">
        <f t="shared" ca="1" si="7"/>
        <v/>
      </c>
      <c r="Y191" s="24" t="str" cm="1">
        <f t="array" ref="Y191">IF(ISBLANK($L191),"",IF(SUMPRODUCT(--EXACT($L191,Sex[Sex]))=1,"Pass","Fail"))</f>
        <v/>
      </c>
      <c r="Z191" s="24" t="str">
        <f t="shared" ca="1" si="9"/>
        <v/>
      </c>
      <c r="AA191" s="35" t="str">
        <f t="shared" ca="1" si="8"/>
        <v/>
      </c>
      <c r="AB191" s="8"/>
      <c r="AC191" s="58"/>
      <c r="AD191" s="8"/>
      <c r="AE191" s="8"/>
      <c r="AF191" s="8"/>
      <c r="GU191" s="8"/>
    </row>
    <row r="192" spans="1:203" s="5" customFormat="1" x14ac:dyDescent="0.2">
      <c r="A192" s="1"/>
      <c r="B192" s="4"/>
      <c r="C192" s="16"/>
      <c r="D192" s="17"/>
      <c r="E192" s="17"/>
      <c r="F192" s="18"/>
      <c r="G192" s="17"/>
      <c r="H192" s="17"/>
      <c r="I192" s="17"/>
      <c r="J192" s="17"/>
      <c r="K192" s="19"/>
      <c r="L192" s="17"/>
      <c r="M192" s="20"/>
      <c r="N192" s="8"/>
      <c r="O192" s="50"/>
      <c r="P192" s="27" t="str" cm="1">
        <f t="array" ref="P192">IF(ISBLANK($C192),"",IF(SUMPRODUCT(--EXACT($C192,CrewOrPassenger[Crew or Passenger]))=1,"Pass","Fail"))</f>
        <v/>
      </c>
      <c r="Q192" s="24" t="str" cm="1">
        <f t="array" ref="Q192">IF(ISBLANK($D192),"",IF(SUMPRODUCT(--EXACT($D192,TravelDocumentType[Travel Document Type]))=1,"Pass","Fail"))</f>
        <v/>
      </c>
      <c r="R192" s="24" t="str" cm="1">
        <f t="array" ref="R192">IF(ISBLANK($E192),"",IF(SUMPRODUCT(--EXACT($E192,ISO3List[ISO3 List]))=1,"Pass","Fail"))</f>
        <v/>
      </c>
      <c r="S192" s="24" t="str" cm="1">
        <f t="array" ref="S192">IF(ISBLANK($F192),"",IF(SUMPRODUCT(--EXACT(MID($F192,COLUMN($A$1:$T$1),1),DocCharacters[Accepted Characters For Documents]))=20,"Pass","Fail"))</f>
        <v/>
      </c>
      <c r="T192" s="24" t="str" cm="1">
        <f t="array" ref="T192">IF(ISBLANK($G192),"",IF(SUMPRODUCT(--EXACT(MID($G192,COLUMN($A$1:$AX$1),1),NameCharacters[Accepted Characters For Names]))=50,"Pass","Fail"))</f>
        <v/>
      </c>
      <c r="U192" s="24" t="str" cm="1">
        <f t="array" ref="U192">IF(ISBLANK($H192),"",IF(SUMPRODUCT(--EXACT(MID($H192,COLUMN($A$1:$AX$1),1),NameCharacters[Accepted Characters For Names]))=50,"Pass","Fail"))</f>
        <v/>
      </c>
      <c r="V192" s="24" t="str" cm="1">
        <f t="array" ref="V192">IF(ISBLANK($I192),"",IF(SUMPRODUCT(--EXACT(MID($I192,COLUMN($A$1:$AX$1),1),NameCharacters[Accepted Characters For Names]))=50,"Pass","Fail"))</f>
        <v/>
      </c>
      <c r="W192" s="24" t="str" cm="1">
        <f t="array" ref="W192">IF(ISBLANK($J192),"",IF(SUMPRODUCT(--EXACT($J192,ISO3List[ISO3 List]))=1,"Pass","Fail"))</f>
        <v/>
      </c>
      <c r="X192" s="24" t="str">
        <f t="shared" ca="1" si="7"/>
        <v/>
      </c>
      <c r="Y192" s="24" t="str" cm="1">
        <f t="array" ref="Y192">IF(ISBLANK($L192),"",IF(SUMPRODUCT(--EXACT($L192,Sex[Sex]))=1,"Pass","Fail"))</f>
        <v/>
      </c>
      <c r="Z192" s="24" t="str">
        <f t="shared" ca="1" si="9"/>
        <v/>
      </c>
      <c r="AA192" s="35" t="str">
        <f t="shared" ca="1" si="8"/>
        <v/>
      </c>
      <c r="AB192" s="8"/>
      <c r="AC192" s="58"/>
      <c r="AD192" s="8"/>
      <c r="AE192" s="8"/>
      <c r="AF192" s="8"/>
      <c r="GU192" s="8"/>
    </row>
    <row r="193" spans="1:203" s="5" customFormat="1" x14ac:dyDescent="0.2">
      <c r="A193" s="1"/>
      <c r="B193" s="4"/>
      <c r="C193" s="16"/>
      <c r="D193" s="17"/>
      <c r="E193" s="17"/>
      <c r="F193" s="18"/>
      <c r="G193" s="17"/>
      <c r="H193" s="17"/>
      <c r="I193" s="17"/>
      <c r="J193" s="17"/>
      <c r="K193" s="19"/>
      <c r="L193" s="17"/>
      <c r="M193" s="20"/>
      <c r="N193" s="8"/>
      <c r="O193" s="50"/>
      <c r="P193" s="27" t="str" cm="1">
        <f t="array" ref="P193">IF(ISBLANK($C193),"",IF(SUMPRODUCT(--EXACT($C193,CrewOrPassenger[Crew or Passenger]))=1,"Pass","Fail"))</f>
        <v/>
      </c>
      <c r="Q193" s="24" t="str" cm="1">
        <f t="array" ref="Q193">IF(ISBLANK($D193),"",IF(SUMPRODUCT(--EXACT($D193,TravelDocumentType[Travel Document Type]))=1,"Pass","Fail"))</f>
        <v/>
      </c>
      <c r="R193" s="24" t="str" cm="1">
        <f t="array" ref="R193">IF(ISBLANK($E193),"",IF(SUMPRODUCT(--EXACT($E193,ISO3List[ISO3 List]))=1,"Pass","Fail"))</f>
        <v/>
      </c>
      <c r="S193" s="24" t="str" cm="1">
        <f t="array" ref="S193">IF(ISBLANK($F193),"",IF(SUMPRODUCT(--EXACT(MID($F193,COLUMN($A$1:$T$1),1),DocCharacters[Accepted Characters For Documents]))=20,"Pass","Fail"))</f>
        <v/>
      </c>
      <c r="T193" s="24" t="str" cm="1">
        <f t="array" ref="T193">IF(ISBLANK($G193),"",IF(SUMPRODUCT(--EXACT(MID($G193,COLUMN($A$1:$AX$1),1),NameCharacters[Accepted Characters For Names]))=50,"Pass","Fail"))</f>
        <v/>
      </c>
      <c r="U193" s="24" t="str" cm="1">
        <f t="array" ref="U193">IF(ISBLANK($H193),"",IF(SUMPRODUCT(--EXACT(MID($H193,COLUMN($A$1:$AX$1),1),NameCharacters[Accepted Characters For Names]))=50,"Pass","Fail"))</f>
        <v/>
      </c>
      <c r="V193" s="24" t="str" cm="1">
        <f t="array" ref="V193">IF(ISBLANK($I193),"",IF(SUMPRODUCT(--EXACT(MID($I193,COLUMN($A$1:$AX$1),1),NameCharacters[Accepted Characters For Names]))=50,"Pass","Fail"))</f>
        <v/>
      </c>
      <c r="W193" s="24" t="str" cm="1">
        <f t="array" ref="W193">IF(ISBLANK($J193),"",IF(SUMPRODUCT(--EXACT($J193,ISO3List[ISO3 List]))=1,"Pass","Fail"))</f>
        <v/>
      </c>
      <c r="X193" s="24" t="str">
        <f t="shared" ca="1" si="7"/>
        <v/>
      </c>
      <c r="Y193" s="24" t="str" cm="1">
        <f t="array" ref="Y193">IF(ISBLANK($L193),"",IF(SUMPRODUCT(--EXACT($L193,Sex[Sex]))=1,"Pass","Fail"))</f>
        <v/>
      </c>
      <c r="Z193" s="24" t="str">
        <f t="shared" ca="1" si="9"/>
        <v/>
      </c>
      <c r="AA193" s="35" t="str">
        <f t="shared" ca="1" si="8"/>
        <v/>
      </c>
      <c r="AB193" s="8"/>
      <c r="AC193" s="58"/>
      <c r="AD193" s="8"/>
      <c r="AE193" s="8"/>
      <c r="AF193" s="8"/>
      <c r="GU193" s="8"/>
    </row>
    <row r="194" spans="1:203" s="5" customFormat="1" x14ac:dyDescent="0.2">
      <c r="A194" s="1"/>
      <c r="B194" s="4"/>
      <c r="C194" s="16"/>
      <c r="D194" s="17"/>
      <c r="E194" s="17"/>
      <c r="F194" s="18"/>
      <c r="G194" s="17"/>
      <c r="H194" s="17"/>
      <c r="I194" s="17"/>
      <c r="J194" s="17"/>
      <c r="K194" s="19"/>
      <c r="L194" s="17"/>
      <c r="M194" s="20"/>
      <c r="N194" s="8"/>
      <c r="O194" s="50"/>
      <c r="P194" s="27" t="str" cm="1">
        <f t="array" ref="P194">IF(ISBLANK($C194),"",IF(SUMPRODUCT(--EXACT($C194,CrewOrPassenger[Crew or Passenger]))=1,"Pass","Fail"))</f>
        <v/>
      </c>
      <c r="Q194" s="24" t="str" cm="1">
        <f t="array" ref="Q194">IF(ISBLANK($D194),"",IF(SUMPRODUCT(--EXACT($D194,TravelDocumentType[Travel Document Type]))=1,"Pass","Fail"))</f>
        <v/>
      </c>
      <c r="R194" s="24" t="str" cm="1">
        <f t="array" ref="R194">IF(ISBLANK($E194),"",IF(SUMPRODUCT(--EXACT($E194,ISO3List[ISO3 List]))=1,"Pass","Fail"))</f>
        <v/>
      </c>
      <c r="S194" s="24" t="str" cm="1">
        <f t="array" ref="S194">IF(ISBLANK($F194),"",IF(SUMPRODUCT(--EXACT(MID($F194,COLUMN($A$1:$T$1),1),DocCharacters[Accepted Characters For Documents]))=20,"Pass","Fail"))</f>
        <v/>
      </c>
      <c r="T194" s="24" t="str" cm="1">
        <f t="array" ref="T194">IF(ISBLANK($G194),"",IF(SUMPRODUCT(--EXACT(MID($G194,COLUMN($A$1:$AX$1),1),NameCharacters[Accepted Characters For Names]))=50,"Pass","Fail"))</f>
        <v/>
      </c>
      <c r="U194" s="24" t="str" cm="1">
        <f t="array" ref="U194">IF(ISBLANK($H194),"",IF(SUMPRODUCT(--EXACT(MID($H194,COLUMN($A$1:$AX$1),1),NameCharacters[Accepted Characters For Names]))=50,"Pass","Fail"))</f>
        <v/>
      </c>
      <c r="V194" s="24" t="str" cm="1">
        <f t="array" ref="V194">IF(ISBLANK($I194),"",IF(SUMPRODUCT(--EXACT(MID($I194,COLUMN($A$1:$AX$1),1),NameCharacters[Accepted Characters For Names]))=50,"Pass","Fail"))</f>
        <v/>
      </c>
      <c r="W194" s="24" t="str" cm="1">
        <f t="array" ref="W194">IF(ISBLANK($J194),"",IF(SUMPRODUCT(--EXACT($J194,ISO3List[ISO3 List]))=1,"Pass","Fail"))</f>
        <v/>
      </c>
      <c r="X194" s="24" t="str">
        <f t="shared" ca="1" si="7"/>
        <v/>
      </c>
      <c r="Y194" s="24" t="str" cm="1">
        <f t="array" ref="Y194">IF(ISBLANK($L194),"",IF(SUMPRODUCT(--EXACT($L194,Sex[Sex]))=1,"Pass","Fail"))</f>
        <v/>
      </c>
      <c r="Z194" s="24" t="str">
        <f t="shared" ca="1" si="9"/>
        <v/>
      </c>
      <c r="AA194" s="35" t="str">
        <f t="shared" ca="1" si="8"/>
        <v/>
      </c>
      <c r="AB194" s="8"/>
      <c r="AC194" s="58"/>
      <c r="AD194" s="8"/>
      <c r="AE194" s="8"/>
      <c r="AF194" s="8"/>
      <c r="GU194" s="8"/>
    </row>
    <row r="195" spans="1:203" s="5" customFormat="1" x14ac:dyDescent="0.2">
      <c r="A195" s="1"/>
      <c r="B195" s="4"/>
      <c r="C195" s="16"/>
      <c r="D195" s="17"/>
      <c r="E195" s="17"/>
      <c r="F195" s="18"/>
      <c r="G195" s="17"/>
      <c r="H195" s="17"/>
      <c r="I195" s="17"/>
      <c r="J195" s="17"/>
      <c r="K195" s="19"/>
      <c r="L195" s="17"/>
      <c r="M195" s="20"/>
      <c r="N195" s="8"/>
      <c r="O195" s="50"/>
      <c r="P195" s="27" t="str" cm="1">
        <f t="array" ref="P195">IF(ISBLANK($C195),"",IF(SUMPRODUCT(--EXACT($C195,CrewOrPassenger[Crew or Passenger]))=1,"Pass","Fail"))</f>
        <v/>
      </c>
      <c r="Q195" s="24" t="str" cm="1">
        <f t="array" ref="Q195">IF(ISBLANK($D195),"",IF(SUMPRODUCT(--EXACT($D195,TravelDocumentType[Travel Document Type]))=1,"Pass","Fail"))</f>
        <v/>
      </c>
      <c r="R195" s="24" t="str" cm="1">
        <f t="array" ref="R195">IF(ISBLANK($E195),"",IF(SUMPRODUCT(--EXACT($E195,ISO3List[ISO3 List]))=1,"Pass","Fail"))</f>
        <v/>
      </c>
      <c r="S195" s="24" t="str" cm="1">
        <f t="array" ref="S195">IF(ISBLANK($F195),"",IF(SUMPRODUCT(--EXACT(MID($F195,COLUMN($A$1:$T$1),1),DocCharacters[Accepted Characters For Documents]))=20,"Pass","Fail"))</f>
        <v/>
      </c>
      <c r="T195" s="24" t="str" cm="1">
        <f t="array" ref="T195">IF(ISBLANK($G195),"",IF(SUMPRODUCT(--EXACT(MID($G195,COLUMN($A$1:$AX$1),1),NameCharacters[Accepted Characters For Names]))=50,"Pass","Fail"))</f>
        <v/>
      </c>
      <c r="U195" s="24" t="str" cm="1">
        <f t="array" ref="U195">IF(ISBLANK($H195),"",IF(SUMPRODUCT(--EXACT(MID($H195,COLUMN($A$1:$AX$1),1),NameCharacters[Accepted Characters For Names]))=50,"Pass","Fail"))</f>
        <v/>
      </c>
      <c r="V195" s="24" t="str" cm="1">
        <f t="array" ref="V195">IF(ISBLANK($I195),"",IF(SUMPRODUCT(--EXACT(MID($I195,COLUMN($A$1:$AX$1),1),NameCharacters[Accepted Characters For Names]))=50,"Pass","Fail"))</f>
        <v/>
      </c>
      <c r="W195" s="24" t="str" cm="1">
        <f t="array" ref="W195">IF(ISBLANK($J195),"",IF(SUMPRODUCT(--EXACT($J195,ISO3List[ISO3 List]))=1,"Pass","Fail"))</f>
        <v/>
      </c>
      <c r="X195" s="24" t="str">
        <f t="shared" ca="1" si="7"/>
        <v/>
      </c>
      <c r="Y195" s="24" t="str" cm="1">
        <f t="array" ref="Y195">IF(ISBLANK($L195),"",IF(SUMPRODUCT(--EXACT($L195,Sex[Sex]))=1,"Pass","Fail"))</f>
        <v/>
      </c>
      <c r="Z195" s="24" t="str">
        <f t="shared" ca="1" si="9"/>
        <v/>
      </c>
      <c r="AA195" s="35" t="str">
        <f t="shared" ca="1" si="8"/>
        <v/>
      </c>
      <c r="AB195" s="8"/>
      <c r="AC195" s="58"/>
      <c r="AD195" s="8"/>
      <c r="AE195" s="8"/>
      <c r="AF195" s="8"/>
      <c r="GU195" s="8"/>
    </row>
    <row r="196" spans="1:203" s="5" customFormat="1" x14ac:dyDescent="0.2">
      <c r="A196" s="1"/>
      <c r="B196" s="4"/>
      <c r="C196" s="16"/>
      <c r="D196" s="17"/>
      <c r="E196" s="17"/>
      <c r="F196" s="18"/>
      <c r="G196" s="17"/>
      <c r="H196" s="17"/>
      <c r="I196" s="17"/>
      <c r="J196" s="17"/>
      <c r="K196" s="19"/>
      <c r="L196" s="17"/>
      <c r="M196" s="20"/>
      <c r="N196" s="8"/>
      <c r="O196" s="50"/>
      <c r="P196" s="27" t="str" cm="1">
        <f t="array" ref="P196">IF(ISBLANK($C196),"",IF(SUMPRODUCT(--EXACT($C196,CrewOrPassenger[Crew or Passenger]))=1,"Pass","Fail"))</f>
        <v/>
      </c>
      <c r="Q196" s="24" t="str" cm="1">
        <f t="array" ref="Q196">IF(ISBLANK($D196),"",IF(SUMPRODUCT(--EXACT($D196,TravelDocumentType[Travel Document Type]))=1,"Pass","Fail"))</f>
        <v/>
      </c>
      <c r="R196" s="24" t="str" cm="1">
        <f t="array" ref="R196">IF(ISBLANK($E196),"",IF(SUMPRODUCT(--EXACT($E196,ISO3List[ISO3 List]))=1,"Pass","Fail"))</f>
        <v/>
      </c>
      <c r="S196" s="24" t="str" cm="1">
        <f t="array" ref="S196">IF(ISBLANK($F196),"",IF(SUMPRODUCT(--EXACT(MID($F196,COLUMN($A$1:$T$1),1),DocCharacters[Accepted Characters For Documents]))=20,"Pass","Fail"))</f>
        <v/>
      </c>
      <c r="T196" s="24" t="str" cm="1">
        <f t="array" ref="T196">IF(ISBLANK($G196),"",IF(SUMPRODUCT(--EXACT(MID($G196,COLUMN($A$1:$AX$1),1),NameCharacters[Accepted Characters For Names]))=50,"Pass","Fail"))</f>
        <v/>
      </c>
      <c r="U196" s="24" t="str" cm="1">
        <f t="array" ref="U196">IF(ISBLANK($H196),"",IF(SUMPRODUCT(--EXACT(MID($H196,COLUMN($A$1:$AX$1),1),NameCharacters[Accepted Characters For Names]))=50,"Pass","Fail"))</f>
        <v/>
      </c>
      <c r="V196" s="24" t="str" cm="1">
        <f t="array" ref="V196">IF(ISBLANK($I196),"",IF(SUMPRODUCT(--EXACT(MID($I196,COLUMN($A$1:$AX$1),1),NameCharacters[Accepted Characters For Names]))=50,"Pass","Fail"))</f>
        <v/>
      </c>
      <c r="W196" s="24" t="str" cm="1">
        <f t="array" ref="W196">IF(ISBLANK($J196),"",IF(SUMPRODUCT(--EXACT($J196,ISO3List[ISO3 List]))=1,"Pass","Fail"))</f>
        <v/>
      </c>
      <c r="X196" s="24" t="str">
        <f t="shared" ca="1" si="7"/>
        <v/>
      </c>
      <c r="Y196" s="24" t="str" cm="1">
        <f t="array" ref="Y196">IF(ISBLANK($L196),"",IF(SUMPRODUCT(--EXACT($L196,Sex[Sex]))=1,"Pass","Fail"))</f>
        <v/>
      </c>
      <c r="Z196" s="24" t="str">
        <f t="shared" ca="1" si="9"/>
        <v/>
      </c>
      <c r="AA196" s="35" t="str">
        <f t="shared" ca="1" si="8"/>
        <v/>
      </c>
      <c r="AB196" s="8"/>
      <c r="AC196" s="58"/>
      <c r="AD196" s="8"/>
      <c r="AE196" s="8"/>
      <c r="AF196" s="8"/>
      <c r="GU196" s="8"/>
    </row>
    <row r="197" spans="1:203" s="5" customFormat="1" x14ac:dyDescent="0.2">
      <c r="A197" s="1"/>
      <c r="B197" s="4"/>
      <c r="C197" s="16"/>
      <c r="D197" s="17"/>
      <c r="E197" s="17"/>
      <c r="F197" s="18"/>
      <c r="G197" s="17"/>
      <c r="H197" s="17"/>
      <c r="I197" s="17"/>
      <c r="J197" s="17"/>
      <c r="K197" s="19"/>
      <c r="L197" s="17"/>
      <c r="M197" s="20"/>
      <c r="N197" s="8"/>
      <c r="O197" s="50"/>
      <c r="P197" s="27" t="str" cm="1">
        <f t="array" ref="P197">IF(ISBLANK($C197),"",IF(SUMPRODUCT(--EXACT($C197,CrewOrPassenger[Crew or Passenger]))=1,"Pass","Fail"))</f>
        <v/>
      </c>
      <c r="Q197" s="24" t="str" cm="1">
        <f t="array" ref="Q197">IF(ISBLANK($D197),"",IF(SUMPRODUCT(--EXACT($D197,TravelDocumentType[Travel Document Type]))=1,"Pass","Fail"))</f>
        <v/>
      </c>
      <c r="R197" s="24" t="str" cm="1">
        <f t="array" ref="R197">IF(ISBLANK($E197),"",IF(SUMPRODUCT(--EXACT($E197,ISO3List[ISO3 List]))=1,"Pass","Fail"))</f>
        <v/>
      </c>
      <c r="S197" s="24" t="str" cm="1">
        <f t="array" ref="S197">IF(ISBLANK($F197),"",IF(SUMPRODUCT(--EXACT(MID($F197,COLUMN($A$1:$T$1),1),DocCharacters[Accepted Characters For Documents]))=20,"Pass","Fail"))</f>
        <v/>
      </c>
      <c r="T197" s="24" t="str" cm="1">
        <f t="array" ref="T197">IF(ISBLANK($G197),"",IF(SUMPRODUCT(--EXACT(MID($G197,COLUMN($A$1:$AX$1),1),NameCharacters[Accepted Characters For Names]))=50,"Pass","Fail"))</f>
        <v/>
      </c>
      <c r="U197" s="24" t="str" cm="1">
        <f t="array" ref="U197">IF(ISBLANK($H197),"",IF(SUMPRODUCT(--EXACT(MID($H197,COLUMN($A$1:$AX$1),1),NameCharacters[Accepted Characters For Names]))=50,"Pass","Fail"))</f>
        <v/>
      </c>
      <c r="V197" s="24" t="str" cm="1">
        <f t="array" ref="V197">IF(ISBLANK($I197),"",IF(SUMPRODUCT(--EXACT(MID($I197,COLUMN($A$1:$AX$1),1),NameCharacters[Accepted Characters For Names]))=50,"Pass","Fail"))</f>
        <v/>
      </c>
      <c r="W197" s="24" t="str" cm="1">
        <f t="array" ref="W197">IF(ISBLANK($J197),"",IF(SUMPRODUCT(--EXACT($J197,ISO3List[ISO3 List]))=1,"Pass","Fail"))</f>
        <v/>
      </c>
      <c r="X197" s="24" t="str">
        <f t="shared" ca="1" si="7"/>
        <v/>
      </c>
      <c r="Y197" s="24" t="str" cm="1">
        <f t="array" ref="Y197">IF(ISBLANK($L197),"",IF(SUMPRODUCT(--EXACT($L197,Sex[Sex]))=1,"Pass","Fail"))</f>
        <v/>
      </c>
      <c r="Z197" s="24" t="str">
        <f t="shared" ca="1" si="9"/>
        <v/>
      </c>
      <c r="AA197" s="35" t="str">
        <f t="shared" ca="1" si="8"/>
        <v/>
      </c>
      <c r="AB197" s="8"/>
      <c r="AC197" s="58"/>
      <c r="AD197" s="8"/>
      <c r="AE197" s="8"/>
      <c r="AF197" s="8"/>
      <c r="GU197" s="8"/>
    </row>
    <row r="198" spans="1:203" s="5" customFormat="1" x14ac:dyDescent="0.2">
      <c r="A198" s="1"/>
      <c r="B198" s="4"/>
      <c r="C198" s="16"/>
      <c r="D198" s="17"/>
      <c r="E198" s="17"/>
      <c r="F198" s="18"/>
      <c r="G198" s="17"/>
      <c r="H198" s="17"/>
      <c r="I198" s="17"/>
      <c r="J198" s="17"/>
      <c r="K198" s="19"/>
      <c r="L198" s="17"/>
      <c r="M198" s="20"/>
      <c r="N198" s="8"/>
      <c r="O198" s="50"/>
      <c r="P198" s="27" t="str" cm="1">
        <f t="array" ref="P198">IF(ISBLANK($C198),"",IF(SUMPRODUCT(--EXACT($C198,CrewOrPassenger[Crew or Passenger]))=1,"Pass","Fail"))</f>
        <v/>
      </c>
      <c r="Q198" s="24" t="str" cm="1">
        <f t="array" ref="Q198">IF(ISBLANK($D198),"",IF(SUMPRODUCT(--EXACT($D198,TravelDocumentType[Travel Document Type]))=1,"Pass","Fail"))</f>
        <v/>
      </c>
      <c r="R198" s="24" t="str" cm="1">
        <f t="array" ref="R198">IF(ISBLANK($E198),"",IF(SUMPRODUCT(--EXACT($E198,ISO3List[ISO3 List]))=1,"Pass","Fail"))</f>
        <v/>
      </c>
      <c r="S198" s="24" t="str" cm="1">
        <f t="array" ref="S198">IF(ISBLANK($F198),"",IF(SUMPRODUCT(--EXACT(MID($F198,COLUMN($A$1:$T$1),1),DocCharacters[Accepted Characters For Documents]))=20,"Pass","Fail"))</f>
        <v/>
      </c>
      <c r="T198" s="24" t="str" cm="1">
        <f t="array" ref="T198">IF(ISBLANK($G198),"",IF(SUMPRODUCT(--EXACT(MID($G198,COLUMN($A$1:$AX$1),1),NameCharacters[Accepted Characters For Names]))=50,"Pass","Fail"))</f>
        <v/>
      </c>
      <c r="U198" s="24" t="str" cm="1">
        <f t="array" ref="U198">IF(ISBLANK($H198),"",IF(SUMPRODUCT(--EXACT(MID($H198,COLUMN($A$1:$AX$1),1),NameCharacters[Accepted Characters For Names]))=50,"Pass","Fail"))</f>
        <v/>
      </c>
      <c r="V198" s="24" t="str" cm="1">
        <f t="array" ref="V198">IF(ISBLANK($I198),"",IF(SUMPRODUCT(--EXACT(MID($I198,COLUMN($A$1:$AX$1),1),NameCharacters[Accepted Characters For Names]))=50,"Pass","Fail"))</f>
        <v/>
      </c>
      <c r="W198" s="24" t="str" cm="1">
        <f t="array" ref="W198">IF(ISBLANK($J198),"",IF(SUMPRODUCT(--EXACT($J198,ISO3List[ISO3 List]))=1,"Pass","Fail"))</f>
        <v/>
      </c>
      <c r="X198" s="24" t="str">
        <f t="shared" ca="1" si="7"/>
        <v/>
      </c>
      <c r="Y198" s="24" t="str" cm="1">
        <f t="array" ref="Y198">IF(ISBLANK($L198),"",IF(SUMPRODUCT(--EXACT($L198,Sex[Sex]))=1,"Pass","Fail"))</f>
        <v/>
      </c>
      <c r="Z198" s="24" t="str">
        <f t="shared" ca="1" si="9"/>
        <v/>
      </c>
      <c r="AA198" s="35" t="str">
        <f t="shared" ca="1" si="8"/>
        <v/>
      </c>
      <c r="AB198" s="8"/>
      <c r="AC198" s="58"/>
      <c r="AD198" s="8"/>
      <c r="AE198" s="8"/>
      <c r="AF198" s="8"/>
      <c r="GU198" s="8"/>
    </row>
    <row r="199" spans="1:203" s="5" customFormat="1" x14ac:dyDescent="0.2">
      <c r="A199" s="1"/>
      <c r="B199" s="4"/>
      <c r="C199" s="16"/>
      <c r="D199" s="17"/>
      <c r="E199" s="17"/>
      <c r="F199" s="18"/>
      <c r="G199" s="17"/>
      <c r="H199" s="17"/>
      <c r="I199" s="17"/>
      <c r="J199" s="17"/>
      <c r="K199" s="19"/>
      <c r="L199" s="17"/>
      <c r="M199" s="20"/>
      <c r="N199" s="8"/>
      <c r="O199" s="50"/>
      <c r="P199" s="27" t="str" cm="1">
        <f t="array" ref="P199">IF(ISBLANK($C199),"",IF(SUMPRODUCT(--EXACT($C199,CrewOrPassenger[Crew or Passenger]))=1,"Pass","Fail"))</f>
        <v/>
      </c>
      <c r="Q199" s="24" t="str" cm="1">
        <f t="array" ref="Q199">IF(ISBLANK($D199),"",IF(SUMPRODUCT(--EXACT($D199,TravelDocumentType[Travel Document Type]))=1,"Pass","Fail"))</f>
        <v/>
      </c>
      <c r="R199" s="24" t="str" cm="1">
        <f t="array" ref="R199">IF(ISBLANK($E199),"",IF(SUMPRODUCT(--EXACT($E199,ISO3List[ISO3 List]))=1,"Pass","Fail"))</f>
        <v/>
      </c>
      <c r="S199" s="24" t="str" cm="1">
        <f t="array" ref="S199">IF(ISBLANK($F199),"",IF(SUMPRODUCT(--EXACT(MID($F199,COLUMN($A$1:$T$1),1),DocCharacters[Accepted Characters For Documents]))=20,"Pass","Fail"))</f>
        <v/>
      </c>
      <c r="T199" s="24" t="str" cm="1">
        <f t="array" ref="T199">IF(ISBLANK($G199),"",IF(SUMPRODUCT(--EXACT(MID($G199,COLUMN($A$1:$AX$1),1),NameCharacters[Accepted Characters For Names]))=50,"Pass","Fail"))</f>
        <v/>
      </c>
      <c r="U199" s="24" t="str" cm="1">
        <f t="array" ref="U199">IF(ISBLANK($H199),"",IF(SUMPRODUCT(--EXACT(MID($H199,COLUMN($A$1:$AX$1),1),NameCharacters[Accepted Characters For Names]))=50,"Pass","Fail"))</f>
        <v/>
      </c>
      <c r="V199" s="24" t="str" cm="1">
        <f t="array" ref="V199">IF(ISBLANK($I199),"",IF(SUMPRODUCT(--EXACT(MID($I199,COLUMN($A$1:$AX$1),1),NameCharacters[Accepted Characters For Names]))=50,"Pass","Fail"))</f>
        <v/>
      </c>
      <c r="W199" s="24" t="str" cm="1">
        <f t="array" ref="W199">IF(ISBLANK($J199),"",IF(SUMPRODUCT(--EXACT($J199,ISO3List[ISO3 List]))=1,"Pass","Fail"))</f>
        <v/>
      </c>
      <c r="X199" s="24" t="str">
        <f t="shared" ca="1" si="7"/>
        <v/>
      </c>
      <c r="Y199" s="24" t="str" cm="1">
        <f t="array" ref="Y199">IF(ISBLANK($L199),"",IF(SUMPRODUCT(--EXACT($L199,Sex[Sex]))=1,"Pass","Fail"))</f>
        <v/>
      </c>
      <c r="Z199" s="24" t="str">
        <f t="shared" ca="1" si="9"/>
        <v/>
      </c>
      <c r="AA199" s="35" t="str">
        <f t="shared" ca="1" si="8"/>
        <v/>
      </c>
      <c r="AB199" s="8"/>
      <c r="AC199" s="58"/>
      <c r="AD199" s="8"/>
      <c r="AE199" s="8"/>
      <c r="AF199" s="8"/>
      <c r="GU199" s="8"/>
    </row>
    <row r="200" spans="1:203" s="5" customFormat="1" x14ac:dyDescent="0.2">
      <c r="A200" s="1"/>
      <c r="B200" s="4"/>
      <c r="C200" s="16"/>
      <c r="D200" s="17"/>
      <c r="E200" s="17"/>
      <c r="F200" s="18"/>
      <c r="G200" s="17"/>
      <c r="H200" s="17"/>
      <c r="I200" s="17"/>
      <c r="J200" s="17"/>
      <c r="K200" s="19"/>
      <c r="L200" s="17"/>
      <c r="M200" s="20"/>
      <c r="N200" s="8"/>
      <c r="O200" s="50"/>
      <c r="P200" s="27" t="str" cm="1">
        <f t="array" ref="P200">IF(ISBLANK($C200),"",IF(SUMPRODUCT(--EXACT($C200,CrewOrPassenger[Crew or Passenger]))=1,"Pass","Fail"))</f>
        <v/>
      </c>
      <c r="Q200" s="24" t="str" cm="1">
        <f t="array" ref="Q200">IF(ISBLANK($D200),"",IF(SUMPRODUCT(--EXACT($D200,TravelDocumentType[Travel Document Type]))=1,"Pass","Fail"))</f>
        <v/>
      </c>
      <c r="R200" s="24" t="str" cm="1">
        <f t="array" ref="R200">IF(ISBLANK($E200),"",IF(SUMPRODUCT(--EXACT($E200,ISO3List[ISO3 List]))=1,"Pass","Fail"))</f>
        <v/>
      </c>
      <c r="S200" s="24" t="str" cm="1">
        <f t="array" ref="S200">IF(ISBLANK($F200),"",IF(SUMPRODUCT(--EXACT(MID($F200,COLUMN($A$1:$T$1),1),DocCharacters[Accepted Characters For Documents]))=20,"Pass","Fail"))</f>
        <v/>
      </c>
      <c r="T200" s="24" t="str" cm="1">
        <f t="array" ref="T200">IF(ISBLANK($G200),"",IF(SUMPRODUCT(--EXACT(MID($G200,COLUMN($A$1:$AX$1),1),NameCharacters[Accepted Characters For Names]))=50,"Pass","Fail"))</f>
        <v/>
      </c>
      <c r="U200" s="24" t="str" cm="1">
        <f t="array" ref="U200">IF(ISBLANK($H200),"",IF(SUMPRODUCT(--EXACT(MID($H200,COLUMN($A$1:$AX$1),1),NameCharacters[Accepted Characters For Names]))=50,"Pass","Fail"))</f>
        <v/>
      </c>
      <c r="V200" s="24" t="str" cm="1">
        <f t="array" ref="V200">IF(ISBLANK($I200),"",IF(SUMPRODUCT(--EXACT(MID($I200,COLUMN($A$1:$AX$1),1),NameCharacters[Accepted Characters For Names]))=50,"Pass","Fail"))</f>
        <v/>
      </c>
      <c r="W200" s="24" t="str" cm="1">
        <f t="array" ref="W200">IF(ISBLANK($J200),"",IF(SUMPRODUCT(--EXACT($J200,ISO3List[ISO3 List]))=1,"Pass","Fail"))</f>
        <v/>
      </c>
      <c r="X200" s="24" t="str">
        <f t="shared" ca="1" si="7"/>
        <v/>
      </c>
      <c r="Y200" s="24" t="str" cm="1">
        <f t="array" ref="Y200">IF(ISBLANK($L200),"",IF(SUMPRODUCT(--EXACT($L200,Sex[Sex]))=1,"Pass","Fail"))</f>
        <v/>
      </c>
      <c r="Z200" s="24" t="str">
        <f t="shared" ca="1" si="9"/>
        <v/>
      </c>
      <c r="AA200" s="35" t="str">
        <f t="shared" ca="1" si="8"/>
        <v/>
      </c>
      <c r="AB200" s="8"/>
      <c r="AC200" s="58"/>
      <c r="AD200" s="8"/>
      <c r="AE200" s="8"/>
      <c r="AF200" s="8"/>
      <c r="GU200" s="8"/>
    </row>
    <row r="201" spans="1:203" s="5" customFormat="1" x14ac:dyDescent="0.2">
      <c r="A201" s="1"/>
      <c r="B201" s="4"/>
      <c r="C201" s="16"/>
      <c r="D201" s="17"/>
      <c r="E201" s="17"/>
      <c r="F201" s="18"/>
      <c r="G201" s="17"/>
      <c r="H201" s="17"/>
      <c r="I201" s="17"/>
      <c r="J201" s="17"/>
      <c r="K201" s="19"/>
      <c r="L201" s="17"/>
      <c r="M201" s="20"/>
      <c r="N201" s="8"/>
      <c r="O201" s="50"/>
      <c r="P201" s="27" t="str" cm="1">
        <f t="array" ref="P201">IF(ISBLANK($C201),"",IF(SUMPRODUCT(--EXACT($C201,CrewOrPassenger[Crew or Passenger]))=1,"Pass","Fail"))</f>
        <v/>
      </c>
      <c r="Q201" s="24" t="str" cm="1">
        <f t="array" ref="Q201">IF(ISBLANK($D201),"",IF(SUMPRODUCT(--EXACT($D201,TravelDocumentType[Travel Document Type]))=1,"Pass","Fail"))</f>
        <v/>
      </c>
      <c r="R201" s="24" t="str" cm="1">
        <f t="array" ref="R201">IF(ISBLANK($E201),"",IF(SUMPRODUCT(--EXACT($E201,ISO3List[ISO3 List]))=1,"Pass","Fail"))</f>
        <v/>
      </c>
      <c r="S201" s="24" t="str" cm="1">
        <f t="array" ref="S201">IF(ISBLANK($F201),"",IF(SUMPRODUCT(--EXACT(MID($F201,COLUMN($A$1:$T$1),1),DocCharacters[Accepted Characters For Documents]))=20,"Pass","Fail"))</f>
        <v/>
      </c>
      <c r="T201" s="24" t="str" cm="1">
        <f t="array" ref="T201">IF(ISBLANK($G201),"",IF(SUMPRODUCT(--EXACT(MID($G201,COLUMN($A$1:$AX$1),1),NameCharacters[Accepted Characters For Names]))=50,"Pass","Fail"))</f>
        <v/>
      </c>
      <c r="U201" s="24" t="str" cm="1">
        <f t="array" ref="U201">IF(ISBLANK($H201),"",IF(SUMPRODUCT(--EXACT(MID($H201,COLUMN($A$1:$AX$1),1),NameCharacters[Accepted Characters For Names]))=50,"Pass","Fail"))</f>
        <v/>
      </c>
      <c r="V201" s="24" t="str" cm="1">
        <f t="array" ref="V201">IF(ISBLANK($I201),"",IF(SUMPRODUCT(--EXACT(MID($I201,COLUMN($A$1:$AX$1),1),NameCharacters[Accepted Characters For Names]))=50,"Pass","Fail"))</f>
        <v/>
      </c>
      <c r="W201" s="24" t="str" cm="1">
        <f t="array" ref="W201">IF(ISBLANK($J201),"",IF(SUMPRODUCT(--EXACT($J201,ISO3List[ISO3 List]))=1,"Pass","Fail"))</f>
        <v/>
      </c>
      <c r="X201" s="24" t="str">
        <f t="shared" ca="1" si="7"/>
        <v/>
      </c>
      <c r="Y201" s="24" t="str" cm="1">
        <f t="array" ref="Y201">IF(ISBLANK($L201),"",IF(SUMPRODUCT(--EXACT($L201,Sex[Sex]))=1,"Pass","Fail"))</f>
        <v/>
      </c>
      <c r="Z201" s="24" t="str">
        <f t="shared" ca="1" si="9"/>
        <v/>
      </c>
      <c r="AA201" s="35" t="str">
        <f t="shared" ca="1" si="8"/>
        <v/>
      </c>
      <c r="AB201" s="8"/>
      <c r="AC201" s="58"/>
      <c r="AD201" s="8"/>
      <c r="AE201" s="8"/>
      <c r="AF201" s="8"/>
      <c r="GU201" s="8"/>
    </row>
    <row r="202" spans="1:203" s="5" customFormat="1" x14ac:dyDescent="0.2">
      <c r="A202" s="1"/>
      <c r="B202" s="4"/>
      <c r="C202" s="16"/>
      <c r="D202" s="17"/>
      <c r="E202" s="17"/>
      <c r="F202" s="18"/>
      <c r="G202" s="17"/>
      <c r="H202" s="17"/>
      <c r="I202" s="17"/>
      <c r="J202" s="17"/>
      <c r="K202" s="19"/>
      <c r="L202" s="17"/>
      <c r="M202" s="20"/>
      <c r="N202" s="8"/>
      <c r="O202" s="50"/>
      <c r="P202" s="27" t="str" cm="1">
        <f t="array" ref="P202">IF(ISBLANK($C202),"",IF(SUMPRODUCT(--EXACT($C202,CrewOrPassenger[Crew or Passenger]))=1,"Pass","Fail"))</f>
        <v/>
      </c>
      <c r="Q202" s="24" t="str" cm="1">
        <f t="array" ref="Q202">IF(ISBLANK($D202),"",IF(SUMPRODUCT(--EXACT($D202,TravelDocumentType[Travel Document Type]))=1,"Pass","Fail"))</f>
        <v/>
      </c>
      <c r="R202" s="24" t="str" cm="1">
        <f t="array" ref="R202">IF(ISBLANK($E202),"",IF(SUMPRODUCT(--EXACT($E202,ISO3List[ISO3 List]))=1,"Pass","Fail"))</f>
        <v/>
      </c>
      <c r="S202" s="24" t="str" cm="1">
        <f t="array" ref="S202">IF(ISBLANK($F202),"",IF(SUMPRODUCT(--EXACT(MID($F202,COLUMN($A$1:$T$1),1),DocCharacters[Accepted Characters For Documents]))=20,"Pass","Fail"))</f>
        <v/>
      </c>
      <c r="T202" s="24" t="str" cm="1">
        <f t="array" ref="T202">IF(ISBLANK($G202),"",IF(SUMPRODUCT(--EXACT(MID($G202,COLUMN($A$1:$AX$1),1),NameCharacters[Accepted Characters For Names]))=50,"Pass","Fail"))</f>
        <v/>
      </c>
      <c r="U202" s="24" t="str" cm="1">
        <f t="array" ref="U202">IF(ISBLANK($H202),"",IF(SUMPRODUCT(--EXACT(MID($H202,COLUMN($A$1:$AX$1),1),NameCharacters[Accepted Characters For Names]))=50,"Pass","Fail"))</f>
        <v/>
      </c>
      <c r="V202" s="24" t="str" cm="1">
        <f t="array" ref="V202">IF(ISBLANK($I202),"",IF(SUMPRODUCT(--EXACT(MID($I202,COLUMN($A$1:$AX$1),1),NameCharacters[Accepted Characters For Names]))=50,"Pass","Fail"))</f>
        <v/>
      </c>
      <c r="W202" s="24" t="str" cm="1">
        <f t="array" ref="W202">IF(ISBLANK($J202),"",IF(SUMPRODUCT(--EXACT($J202,ISO3List[ISO3 List]))=1,"Pass","Fail"))</f>
        <v/>
      </c>
      <c r="X202" s="24" t="str">
        <f t="shared" ca="1" si="7"/>
        <v/>
      </c>
      <c r="Y202" s="24" t="str" cm="1">
        <f t="array" ref="Y202">IF(ISBLANK($L202),"",IF(SUMPRODUCT(--EXACT($L202,Sex[Sex]))=1,"Pass","Fail"))</f>
        <v/>
      </c>
      <c r="Z202" s="24" t="str">
        <f t="shared" ca="1" si="9"/>
        <v/>
      </c>
      <c r="AA202" s="35" t="str">
        <f t="shared" ca="1" si="8"/>
        <v/>
      </c>
      <c r="AB202" s="8"/>
      <c r="AC202" s="58"/>
      <c r="AD202" s="8"/>
      <c r="AE202" s="8"/>
      <c r="AF202" s="8"/>
      <c r="GU202" s="8"/>
    </row>
    <row r="203" spans="1:203" s="5" customFormat="1" x14ac:dyDescent="0.2">
      <c r="A203" s="1"/>
      <c r="B203" s="4"/>
      <c r="C203" s="16"/>
      <c r="D203" s="17"/>
      <c r="E203" s="17"/>
      <c r="F203" s="18"/>
      <c r="G203" s="17"/>
      <c r="H203" s="17"/>
      <c r="I203" s="17"/>
      <c r="J203" s="17"/>
      <c r="K203" s="19"/>
      <c r="L203" s="17"/>
      <c r="M203" s="20"/>
      <c r="N203" s="8"/>
      <c r="O203" s="50"/>
      <c r="P203" s="27" t="str" cm="1">
        <f t="array" ref="P203">IF(ISBLANK($C203),"",IF(SUMPRODUCT(--EXACT($C203,CrewOrPassenger[Crew or Passenger]))=1,"Pass","Fail"))</f>
        <v/>
      </c>
      <c r="Q203" s="24" t="str" cm="1">
        <f t="array" ref="Q203">IF(ISBLANK($D203),"",IF(SUMPRODUCT(--EXACT($D203,TravelDocumentType[Travel Document Type]))=1,"Pass","Fail"))</f>
        <v/>
      </c>
      <c r="R203" s="24" t="str" cm="1">
        <f t="array" ref="R203">IF(ISBLANK($E203),"",IF(SUMPRODUCT(--EXACT($E203,ISO3List[ISO3 List]))=1,"Pass","Fail"))</f>
        <v/>
      </c>
      <c r="S203" s="24" t="str" cm="1">
        <f t="array" ref="S203">IF(ISBLANK($F203),"",IF(SUMPRODUCT(--EXACT(MID($F203,COLUMN($A$1:$T$1),1),DocCharacters[Accepted Characters For Documents]))=20,"Pass","Fail"))</f>
        <v/>
      </c>
      <c r="T203" s="24" t="str" cm="1">
        <f t="array" ref="T203">IF(ISBLANK($G203),"",IF(SUMPRODUCT(--EXACT(MID($G203,COLUMN($A$1:$AX$1),1),NameCharacters[Accepted Characters For Names]))=50,"Pass","Fail"))</f>
        <v/>
      </c>
      <c r="U203" s="24" t="str" cm="1">
        <f t="array" ref="U203">IF(ISBLANK($H203),"",IF(SUMPRODUCT(--EXACT(MID($H203,COLUMN($A$1:$AX$1),1),NameCharacters[Accepted Characters For Names]))=50,"Pass","Fail"))</f>
        <v/>
      </c>
      <c r="V203" s="24" t="str" cm="1">
        <f t="array" ref="V203">IF(ISBLANK($I203),"",IF(SUMPRODUCT(--EXACT(MID($I203,COLUMN($A$1:$AX$1),1),NameCharacters[Accepted Characters For Names]))=50,"Pass","Fail"))</f>
        <v/>
      </c>
      <c r="W203" s="24" t="str" cm="1">
        <f t="array" ref="W203">IF(ISBLANK($J203),"",IF(SUMPRODUCT(--EXACT($J203,ISO3List[ISO3 List]))=1,"Pass","Fail"))</f>
        <v/>
      </c>
      <c r="X203" s="24" t="str">
        <f t="shared" ref="X203:X266" ca="1" si="10">IF(ISBLANK($K203),"",IF(AND(ISNUMBER(DATEVALUE(TEXT($K203,"dd/MM/yyyy"))),$K203&lt;TODAY()),"Pass","Fail"))</f>
        <v/>
      </c>
      <c r="Y203" s="24" t="str" cm="1">
        <f t="array" ref="Y203">IF(ISBLANK($L203),"",IF(SUMPRODUCT(--EXACT($L203,Sex[Sex]))=1,"Pass","Fail"))</f>
        <v/>
      </c>
      <c r="Z203" s="24" t="str">
        <f t="shared" ca="1" si="9"/>
        <v/>
      </c>
      <c r="AA203" s="35" t="str">
        <f t="shared" ref="AA203:AA266" ca="1" si="11">IF(COUNTBLANK($P203:$Z203)=11,"",IF(SUM(COUNTBLANK(P203:U203),COUNTBLANK(W203:Z203))=0,"Pass","Fail"))</f>
        <v/>
      </c>
      <c r="AB203" s="8"/>
      <c r="AC203" s="58"/>
      <c r="AD203" s="8"/>
      <c r="AE203" s="8"/>
      <c r="AF203" s="8"/>
      <c r="GU203" s="8"/>
    </row>
    <row r="204" spans="1:203" s="5" customFormat="1" x14ac:dyDescent="0.2">
      <c r="A204" s="1"/>
      <c r="B204" s="4"/>
      <c r="C204" s="16"/>
      <c r="D204" s="17"/>
      <c r="E204" s="17"/>
      <c r="F204" s="18"/>
      <c r="G204" s="17"/>
      <c r="H204" s="17"/>
      <c r="I204" s="17"/>
      <c r="J204" s="17"/>
      <c r="K204" s="19"/>
      <c r="L204" s="17"/>
      <c r="M204" s="20"/>
      <c r="N204" s="8"/>
      <c r="O204" s="50"/>
      <c r="P204" s="27" t="str" cm="1">
        <f t="array" ref="P204">IF(ISBLANK($C204),"",IF(SUMPRODUCT(--EXACT($C204,CrewOrPassenger[Crew or Passenger]))=1,"Pass","Fail"))</f>
        <v/>
      </c>
      <c r="Q204" s="24" t="str" cm="1">
        <f t="array" ref="Q204">IF(ISBLANK($D204),"",IF(SUMPRODUCT(--EXACT($D204,TravelDocumentType[Travel Document Type]))=1,"Pass","Fail"))</f>
        <v/>
      </c>
      <c r="R204" s="24" t="str" cm="1">
        <f t="array" ref="R204">IF(ISBLANK($E204),"",IF(SUMPRODUCT(--EXACT($E204,ISO3List[ISO3 List]))=1,"Pass","Fail"))</f>
        <v/>
      </c>
      <c r="S204" s="24" t="str" cm="1">
        <f t="array" ref="S204">IF(ISBLANK($F204),"",IF(SUMPRODUCT(--EXACT(MID($F204,COLUMN($A$1:$T$1),1),DocCharacters[Accepted Characters For Documents]))=20,"Pass","Fail"))</f>
        <v/>
      </c>
      <c r="T204" s="24" t="str" cm="1">
        <f t="array" ref="T204">IF(ISBLANK($G204),"",IF(SUMPRODUCT(--EXACT(MID($G204,COLUMN($A$1:$AX$1),1),NameCharacters[Accepted Characters For Names]))=50,"Pass","Fail"))</f>
        <v/>
      </c>
      <c r="U204" s="24" t="str" cm="1">
        <f t="array" ref="U204">IF(ISBLANK($H204),"",IF(SUMPRODUCT(--EXACT(MID($H204,COLUMN($A$1:$AX$1),1),NameCharacters[Accepted Characters For Names]))=50,"Pass","Fail"))</f>
        <v/>
      </c>
      <c r="V204" s="24" t="str" cm="1">
        <f t="array" ref="V204">IF(ISBLANK($I204),"",IF(SUMPRODUCT(--EXACT(MID($I204,COLUMN($A$1:$AX$1),1),NameCharacters[Accepted Characters For Names]))=50,"Pass","Fail"))</f>
        <v/>
      </c>
      <c r="W204" s="24" t="str" cm="1">
        <f t="array" ref="W204">IF(ISBLANK($J204),"",IF(SUMPRODUCT(--EXACT($J204,ISO3List[ISO3 List]))=1,"Pass","Fail"))</f>
        <v/>
      </c>
      <c r="X204" s="24" t="str">
        <f t="shared" ca="1" si="10"/>
        <v/>
      </c>
      <c r="Y204" s="24" t="str" cm="1">
        <f t="array" ref="Y204">IF(ISBLANK($L204),"",IF(SUMPRODUCT(--EXACT($L204,Sex[Sex]))=1,"Pass","Fail"))</f>
        <v/>
      </c>
      <c r="Z204" s="24" t="str">
        <f t="shared" ref="Z204:Z267" ca="1" si="12">IF(ISBLANK($M204),"",IF(AND(ISNUMBER(DATEVALUE(TEXT($M204,"dd/MM/yyyy"))),$M204&gt;=TODAY()),"Pass","Fail"))</f>
        <v/>
      </c>
      <c r="AA204" s="35" t="str">
        <f t="shared" ca="1" si="11"/>
        <v/>
      </c>
      <c r="AB204" s="8"/>
      <c r="AC204" s="58"/>
      <c r="AD204" s="8"/>
      <c r="AE204" s="8"/>
      <c r="AF204" s="8"/>
      <c r="GU204" s="8"/>
    </row>
    <row r="205" spans="1:203" s="5" customFormat="1" x14ac:dyDescent="0.2">
      <c r="A205" s="1"/>
      <c r="B205" s="4"/>
      <c r="C205" s="16"/>
      <c r="D205" s="17"/>
      <c r="E205" s="17"/>
      <c r="F205" s="18"/>
      <c r="G205" s="17"/>
      <c r="H205" s="17"/>
      <c r="I205" s="17"/>
      <c r="J205" s="17"/>
      <c r="K205" s="19"/>
      <c r="L205" s="17"/>
      <c r="M205" s="20"/>
      <c r="N205" s="8"/>
      <c r="O205" s="50"/>
      <c r="P205" s="27" t="str" cm="1">
        <f t="array" ref="P205">IF(ISBLANK($C205),"",IF(SUMPRODUCT(--EXACT($C205,CrewOrPassenger[Crew or Passenger]))=1,"Pass","Fail"))</f>
        <v/>
      </c>
      <c r="Q205" s="24" t="str" cm="1">
        <f t="array" ref="Q205">IF(ISBLANK($D205),"",IF(SUMPRODUCT(--EXACT($D205,TravelDocumentType[Travel Document Type]))=1,"Pass","Fail"))</f>
        <v/>
      </c>
      <c r="R205" s="24" t="str" cm="1">
        <f t="array" ref="R205">IF(ISBLANK($E205),"",IF(SUMPRODUCT(--EXACT($E205,ISO3List[ISO3 List]))=1,"Pass","Fail"))</f>
        <v/>
      </c>
      <c r="S205" s="24" t="str" cm="1">
        <f t="array" ref="S205">IF(ISBLANK($F205),"",IF(SUMPRODUCT(--EXACT(MID($F205,COLUMN($A$1:$T$1),1),DocCharacters[Accepted Characters For Documents]))=20,"Pass","Fail"))</f>
        <v/>
      </c>
      <c r="T205" s="24" t="str" cm="1">
        <f t="array" ref="T205">IF(ISBLANK($G205),"",IF(SUMPRODUCT(--EXACT(MID($G205,COLUMN($A$1:$AX$1),1),NameCharacters[Accepted Characters For Names]))=50,"Pass","Fail"))</f>
        <v/>
      </c>
      <c r="U205" s="24" t="str" cm="1">
        <f t="array" ref="U205">IF(ISBLANK($H205),"",IF(SUMPRODUCT(--EXACT(MID($H205,COLUMN($A$1:$AX$1),1),NameCharacters[Accepted Characters For Names]))=50,"Pass","Fail"))</f>
        <v/>
      </c>
      <c r="V205" s="24" t="str" cm="1">
        <f t="array" ref="V205">IF(ISBLANK($I205),"",IF(SUMPRODUCT(--EXACT(MID($I205,COLUMN($A$1:$AX$1),1),NameCharacters[Accepted Characters For Names]))=50,"Pass","Fail"))</f>
        <v/>
      </c>
      <c r="W205" s="24" t="str" cm="1">
        <f t="array" ref="W205">IF(ISBLANK($J205),"",IF(SUMPRODUCT(--EXACT($J205,ISO3List[ISO3 List]))=1,"Pass","Fail"))</f>
        <v/>
      </c>
      <c r="X205" s="24" t="str">
        <f t="shared" ca="1" si="10"/>
        <v/>
      </c>
      <c r="Y205" s="24" t="str" cm="1">
        <f t="array" ref="Y205">IF(ISBLANK($L205),"",IF(SUMPRODUCT(--EXACT($L205,Sex[Sex]))=1,"Pass","Fail"))</f>
        <v/>
      </c>
      <c r="Z205" s="24" t="str">
        <f t="shared" ca="1" si="12"/>
        <v/>
      </c>
      <c r="AA205" s="35" t="str">
        <f t="shared" ca="1" si="11"/>
        <v/>
      </c>
      <c r="AB205" s="8"/>
      <c r="AC205" s="58"/>
      <c r="AD205" s="8"/>
      <c r="AE205" s="8"/>
      <c r="AF205" s="8"/>
      <c r="GU205" s="8"/>
    </row>
    <row r="206" spans="1:203" s="5" customFormat="1" x14ac:dyDescent="0.2">
      <c r="A206" s="1"/>
      <c r="B206" s="4"/>
      <c r="C206" s="16"/>
      <c r="D206" s="17"/>
      <c r="E206" s="17"/>
      <c r="F206" s="18"/>
      <c r="G206" s="17"/>
      <c r="H206" s="17"/>
      <c r="I206" s="17"/>
      <c r="J206" s="17"/>
      <c r="K206" s="19"/>
      <c r="L206" s="17"/>
      <c r="M206" s="20"/>
      <c r="N206" s="8"/>
      <c r="O206" s="50"/>
      <c r="P206" s="27" t="str" cm="1">
        <f t="array" ref="P206">IF(ISBLANK($C206),"",IF(SUMPRODUCT(--EXACT($C206,CrewOrPassenger[Crew or Passenger]))=1,"Pass","Fail"))</f>
        <v/>
      </c>
      <c r="Q206" s="24" t="str" cm="1">
        <f t="array" ref="Q206">IF(ISBLANK($D206),"",IF(SUMPRODUCT(--EXACT($D206,TravelDocumentType[Travel Document Type]))=1,"Pass","Fail"))</f>
        <v/>
      </c>
      <c r="R206" s="24" t="str" cm="1">
        <f t="array" ref="R206">IF(ISBLANK($E206),"",IF(SUMPRODUCT(--EXACT($E206,ISO3List[ISO3 List]))=1,"Pass","Fail"))</f>
        <v/>
      </c>
      <c r="S206" s="24" t="str" cm="1">
        <f t="array" ref="S206">IF(ISBLANK($F206),"",IF(SUMPRODUCT(--EXACT(MID($F206,COLUMN($A$1:$T$1),1),DocCharacters[Accepted Characters For Documents]))=20,"Pass","Fail"))</f>
        <v/>
      </c>
      <c r="T206" s="24" t="str" cm="1">
        <f t="array" ref="T206">IF(ISBLANK($G206),"",IF(SUMPRODUCT(--EXACT(MID($G206,COLUMN($A$1:$AX$1),1),NameCharacters[Accepted Characters For Names]))=50,"Pass","Fail"))</f>
        <v/>
      </c>
      <c r="U206" s="24" t="str" cm="1">
        <f t="array" ref="U206">IF(ISBLANK($H206),"",IF(SUMPRODUCT(--EXACT(MID($H206,COLUMN($A$1:$AX$1),1),NameCharacters[Accepted Characters For Names]))=50,"Pass","Fail"))</f>
        <v/>
      </c>
      <c r="V206" s="24" t="str" cm="1">
        <f t="array" ref="V206">IF(ISBLANK($I206),"",IF(SUMPRODUCT(--EXACT(MID($I206,COLUMN($A$1:$AX$1),1),NameCharacters[Accepted Characters For Names]))=50,"Pass","Fail"))</f>
        <v/>
      </c>
      <c r="W206" s="24" t="str" cm="1">
        <f t="array" ref="W206">IF(ISBLANK($J206),"",IF(SUMPRODUCT(--EXACT($J206,ISO3List[ISO3 List]))=1,"Pass","Fail"))</f>
        <v/>
      </c>
      <c r="X206" s="24" t="str">
        <f t="shared" ca="1" si="10"/>
        <v/>
      </c>
      <c r="Y206" s="24" t="str" cm="1">
        <f t="array" ref="Y206">IF(ISBLANK($L206),"",IF(SUMPRODUCT(--EXACT($L206,Sex[Sex]))=1,"Pass","Fail"))</f>
        <v/>
      </c>
      <c r="Z206" s="24" t="str">
        <f t="shared" ca="1" si="12"/>
        <v/>
      </c>
      <c r="AA206" s="35" t="str">
        <f t="shared" ca="1" si="11"/>
        <v/>
      </c>
      <c r="AB206" s="8"/>
      <c r="AC206" s="58"/>
      <c r="AD206" s="8"/>
      <c r="AE206" s="8"/>
      <c r="AF206" s="8"/>
      <c r="GU206" s="8"/>
    </row>
    <row r="207" spans="1:203" s="5" customFormat="1" x14ac:dyDescent="0.2">
      <c r="A207" s="1"/>
      <c r="B207" s="4"/>
      <c r="C207" s="16"/>
      <c r="D207" s="17"/>
      <c r="E207" s="17"/>
      <c r="F207" s="18"/>
      <c r="G207" s="17"/>
      <c r="H207" s="17"/>
      <c r="I207" s="17"/>
      <c r="J207" s="17"/>
      <c r="K207" s="19"/>
      <c r="L207" s="17"/>
      <c r="M207" s="20"/>
      <c r="N207" s="8"/>
      <c r="O207" s="50"/>
      <c r="P207" s="27" t="str" cm="1">
        <f t="array" ref="P207">IF(ISBLANK($C207),"",IF(SUMPRODUCT(--EXACT($C207,CrewOrPassenger[Crew or Passenger]))=1,"Pass","Fail"))</f>
        <v/>
      </c>
      <c r="Q207" s="24" t="str" cm="1">
        <f t="array" ref="Q207">IF(ISBLANK($D207),"",IF(SUMPRODUCT(--EXACT($D207,TravelDocumentType[Travel Document Type]))=1,"Pass","Fail"))</f>
        <v/>
      </c>
      <c r="R207" s="24" t="str" cm="1">
        <f t="array" ref="R207">IF(ISBLANK($E207),"",IF(SUMPRODUCT(--EXACT($E207,ISO3List[ISO3 List]))=1,"Pass","Fail"))</f>
        <v/>
      </c>
      <c r="S207" s="24" t="str" cm="1">
        <f t="array" ref="S207">IF(ISBLANK($F207),"",IF(SUMPRODUCT(--EXACT(MID($F207,COLUMN($A$1:$T$1),1),DocCharacters[Accepted Characters For Documents]))=20,"Pass","Fail"))</f>
        <v/>
      </c>
      <c r="T207" s="24" t="str" cm="1">
        <f t="array" ref="T207">IF(ISBLANK($G207),"",IF(SUMPRODUCT(--EXACT(MID($G207,COLUMN($A$1:$AX$1),1),NameCharacters[Accepted Characters For Names]))=50,"Pass","Fail"))</f>
        <v/>
      </c>
      <c r="U207" s="24" t="str" cm="1">
        <f t="array" ref="U207">IF(ISBLANK($H207),"",IF(SUMPRODUCT(--EXACT(MID($H207,COLUMN($A$1:$AX$1),1),NameCharacters[Accepted Characters For Names]))=50,"Pass","Fail"))</f>
        <v/>
      </c>
      <c r="V207" s="24" t="str" cm="1">
        <f t="array" ref="V207">IF(ISBLANK($I207),"",IF(SUMPRODUCT(--EXACT(MID($I207,COLUMN($A$1:$AX$1),1),NameCharacters[Accepted Characters For Names]))=50,"Pass","Fail"))</f>
        <v/>
      </c>
      <c r="W207" s="24" t="str" cm="1">
        <f t="array" ref="W207">IF(ISBLANK($J207),"",IF(SUMPRODUCT(--EXACT($J207,ISO3List[ISO3 List]))=1,"Pass","Fail"))</f>
        <v/>
      </c>
      <c r="X207" s="24" t="str">
        <f t="shared" ca="1" si="10"/>
        <v/>
      </c>
      <c r="Y207" s="24" t="str" cm="1">
        <f t="array" ref="Y207">IF(ISBLANK($L207),"",IF(SUMPRODUCT(--EXACT($L207,Sex[Sex]))=1,"Pass","Fail"))</f>
        <v/>
      </c>
      <c r="Z207" s="24" t="str">
        <f t="shared" ca="1" si="12"/>
        <v/>
      </c>
      <c r="AA207" s="35" t="str">
        <f t="shared" ca="1" si="11"/>
        <v/>
      </c>
      <c r="AB207" s="8"/>
      <c r="AC207" s="58"/>
      <c r="AD207" s="8"/>
      <c r="AE207" s="8"/>
      <c r="AF207" s="8"/>
      <c r="GU207" s="8"/>
    </row>
    <row r="208" spans="1:203" s="5" customFormat="1" x14ac:dyDescent="0.2">
      <c r="A208" s="1"/>
      <c r="B208" s="4"/>
      <c r="C208" s="16"/>
      <c r="D208" s="17"/>
      <c r="E208" s="17"/>
      <c r="F208" s="18"/>
      <c r="G208" s="17"/>
      <c r="H208" s="17"/>
      <c r="I208" s="17"/>
      <c r="J208" s="17"/>
      <c r="K208" s="19"/>
      <c r="L208" s="17"/>
      <c r="M208" s="20"/>
      <c r="N208" s="8"/>
      <c r="O208" s="50"/>
      <c r="P208" s="27" t="str" cm="1">
        <f t="array" ref="P208">IF(ISBLANK($C208),"",IF(SUMPRODUCT(--EXACT($C208,CrewOrPassenger[Crew or Passenger]))=1,"Pass","Fail"))</f>
        <v/>
      </c>
      <c r="Q208" s="24" t="str" cm="1">
        <f t="array" ref="Q208">IF(ISBLANK($D208),"",IF(SUMPRODUCT(--EXACT($D208,TravelDocumentType[Travel Document Type]))=1,"Pass","Fail"))</f>
        <v/>
      </c>
      <c r="R208" s="24" t="str" cm="1">
        <f t="array" ref="R208">IF(ISBLANK($E208),"",IF(SUMPRODUCT(--EXACT($E208,ISO3List[ISO3 List]))=1,"Pass","Fail"))</f>
        <v/>
      </c>
      <c r="S208" s="24" t="str" cm="1">
        <f t="array" ref="S208">IF(ISBLANK($F208),"",IF(SUMPRODUCT(--EXACT(MID($F208,COLUMN($A$1:$T$1),1),DocCharacters[Accepted Characters For Documents]))=20,"Pass","Fail"))</f>
        <v/>
      </c>
      <c r="T208" s="24" t="str" cm="1">
        <f t="array" ref="T208">IF(ISBLANK($G208),"",IF(SUMPRODUCT(--EXACT(MID($G208,COLUMN($A$1:$AX$1),1),NameCharacters[Accepted Characters For Names]))=50,"Pass","Fail"))</f>
        <v/>
      </c>
      <c r="U208" s="24" t="str" cm="1">
        <f t="array" ref="U208">IF(ISBLANK($H208),"",IF(SUMPRODUCT(--EXACT(MID($H208,COLUMN($A$1:$AX$1),1),NameCharacters[Accepted Characters For Names]))=50,"Pass","Fail"))</f>
        <v/>
      </c>
      <c r="V208" s="24" t="str" cm="1">
        <f t="array" ref="V208">IF(ISBLANK($I208),"",IF(SUMPRODUCT(--EXACT(MID($I208,COLUMN($A$1:$AX$1),1),NameCharacters[Accepted Characters For Names]))=50,"Pass","Fail"))</f>
        <v/>
      </c>
      <c r="W208" s="24" t="str" cm="1">
        <f t="array" ref="W208">IF(ISBLANK($J208),"",IF(SUMPRODUCT(--EXACT($J208,ISO3List[ISO3 List]))=1,"Pass","Fail"))</f>
        <v/>
      </c>
      <c r="X208" s="24" t="str">
        <f t="shared" ca="1" si="10"/>
        <v/>
      </c>
      <c r="Y208" s="24" t="str" cm="1">
        <f t="array" ref="Y208">IF(ISBLANK($L208),"",IF(SUMPRODUCT(--EXACT($L208,Sex[Sex]))=1,"Pass","Fail"))</f>
        <v/>
      </c>
      <c r="Z208" s="24" t="str">
        <f t="shared" ca="1" si="12"/>
        <v/>
      </c>
      <c r="AA208" s="35" t="str">
        <f t="shared" ca="1" si="11"/>
        <v/>
      </c>
      <c r="AB208" s="8"/>
      <c r="AC208" s="58"/>
      <c r="AD208" s="8"/>
      <c r="AE208" s="8"/>
      <c r="AF208" s="8"/>
      <c r="GU208" s="8"/>
    </row>
    <row r="209" spans="1:203" s="5" customFormat="1" x14ac:dyDescent="0.2">
      <c r="A209" s="1"/>
      <c r="B209" s="4"/>
      <c r="C209" s="16"/>
      <c r="D209" s="17"/>
      <c r="E209" s="17"/>
      <c r="F209" s="18"/>
      <c r="G209" s="17"/>
      <c r="H209" s="17"/>
      <c r="I209" s="17"/>
      <c r="J209" s="17"/>
      <c r="K209" s="19"/>
      <c r="L209" s="17"/>
      <c r="M209" s="20"/>
      <c r="N209" s="8"/>
      <c r="O209" s="50"/>
      <c r="P209" s="27" t="str" cm="1">
        <f t="array" ref="P209">IF(ISBLANK($C209),"",IF(SUMPRODUCT(--EXACT($C209,CrewOrPassenger[Crew or Passenger]))=1,"Pass","Fail"))</f>
        <v/>
      </c>
      <c r="Q209" s="24" t="str" cm="1">
        <f t="array" ref="Q209">IF(ISBLANK($D209),"",IF(SUMPRODUCT(--EXACT($D209,TravelDocumentType[Travel Document Type]))=1,"Pass","Fail"))</f>
        <v/>
      </c>
      <c r="R209" s="24" t="str" cm="1">
        <f t="array" ref="R209">IF(ISBLANK($E209),"",IF(SUMPRODUCT(--EXACT($E209,ISO3List[ISO3 List]))=1,"Pass","Fail"))</f>
        <v/>
      </c>
      <c r="S209" s="24" t="str" cm="1">
        <f t="array" ref="S209">IF(ISBLANK($F209),"",IF(SUMPRODUCT(--EXACT(MID($F209,COLUMN($A$1:$T$1),1),DocCharacters[Accepted Characters For Documents]))=20,"Pass","Fail"))</f>
        <v/>
      </c>
      <c r="T209" s="24" t="str" cm="1">
        <f t="array" ref="T209">IF(ISBLANK($G209),"",IF(SUMPRODUCT(--EXACT(MID($G209,COLUMN($A$1:$AX$1),1),NameCharacters[Accepted Characters For Names]))=50,"Pass","Fail"))</f>
        <v/>
      </c>
      <c r="U209" s="24" t="str" cm="1">
        <f t="array" ref="U209">IF(ISBLANK($H209),"",IF(SUMPRODUCT(--EXACT(MID($H209,COLUMN($A$1:$AX$1),1),NameCharacters[Accepted Characters For Names]))=50,"Pass","Fail"))</f>
        <v/>
      </c>
      <c r="V209" s="24" t="str" cm="1">
        <f t="array" ref="V209">IF(ISBLANK($I209),"",IF(SUMPRODUCT(--EXACT(MID($I209,COLUMN($A$1:$AX$1),1),NameCharacters[Accepted Characters For Names]))=50,"Pass","Fail"))</f>
        <v/>
      </c>
      <c r="W209" s="24" t="str" cm="1">
        <f t="array" ref="W209">IF(ISBLANK($J209),"",IF(SUMPRODUCT(--EXACT($J209,ISO3List[ISO3 List]))=1,"Pass","Fail"))</f>
        <v/>
      </c>
      <c r="X209" s="24" t="str">
        <f t="shared" ca="1" si="10"/>
        <v/>
      </c>
      <c r="Y209" s="24" t="str" cm="1">
        <f t="array" ref="Y209">IF(ISBLANK($L209),"",IF(SUMPRODUCT(--EXACT($L209,Sex[Sex]))=1,"Pass","Fail"))</f>
        <v/>
      </c>
      <c r="Z209" s="24" t="str">
        <f t="shared" ca="1" si="12"/>
        <v/>
      </c>
      <c r="AA209" s="35" t="str">
        <f t="shared" ca="1" si="11"/>
        <v/>
      </c>
      <c r="AB209" s="8"/>
      <c r="AC209" s="58"/>
      <c r="AD209" s="8"/>
      <c r="AE209" s="8"/>
      <c r="AF209" s="8"/>
      <c r="GU209" s="8"/>
    </row>
    <row r="210" spans="1:203" s="5" customFormat="1" x14ac:dyDescent="0.2">
      <c r="A210" s="1"/>
      <c r="B210" s="4"/>
      <c r="C210" s="16"/>
      <c r="D210" s="17"/>
      <c r="E210" s="17"/>
      <c r="F210" s="18"/>
      <c r="G210" s="17"/>
      <c r="H210" s="17"/>
      <c r="I210" s="17"/>
      <c r="J210" s="17"/>
      <c r="K210" s="19"/>
      <c r="L210" s="17"/>
      <c r="M210" s="20"/>
      <c r="N210" s="8"/>
      <c r="O210" s="50"/>
      <c r="P210" s="27" t="str" cm="1">
        <f t="array" ref="P210">IF(ISBLANK($C210),"",IF(SUMPRODUCT(--EXACT($C210,CrewOrPassenger[Crew or Passenger]))=1,"Pass","Fail"))</f>
        <v/>
      </c>
      <c r="Q210" s="24" t="str" cm="1">
        <f t="array" ref="Q210">IF(ISBLANK($D210),"",IF(SUMPRODUCT(--EXACT($D210,TravelDocumentType[Travel Document Type]))=1,"Pass","Fail"))</f>
        <v/>
      </c>
      <c r="R210" s="24" t="str" cm="1">
        <f t="array" ref="R210">IF(ISBLANK($E210),"",IF(SUMPRODUCT(--EXACT($E210,ISO3List[ISO3 List]))=1,"Pass","Fail"))</f>
        <v/>
      </c>
      <c r="S210" s="24" t="str" cm="1">
        <f t="array" ref="S210">IF(ISBLANK($F210),"",IF(SUMPRODUCT(--EXACT(MID($F210,COLUMN($A$1:$T$1),1),DocCharacters[Accepted Characters For Documents]))=20,"Pass","Fail"))</f>
        <v/>
      </c>
      <c r="T210" s="24" t="str" cm="1">
        <f t="array" ref="T210">IF(ISBLANK($G210),"",IF(SUMPRODUCT(--EXACT(MID($G210,COLUMN($A$1:$AX$1),1),NameCharacters[Accepted Characters For Names]))=50,"Pass","Fail"))</f>
        <v/>
      </c>
      <c r="U210" s="24" t="str" cm="1">
        <f t="array" ref="U210">IF(ISBLANK($H210),"",IF(SUMPRODUCT(--EXACT(MID($H210,COLUMN($A$1:$AX$1),1),NameCharacters[Accepted Characters For Names]))=50,"Pass","Fail"))</f>
        <v/>
      </c>
      <c r="V210" s="24" t="str" cm="1">
        <f t="array" ref="V210">IF(ISBLANK($I210),"",IF(SUMPRODUCT(--EXACT(MID($I210,COLUMN($A$1:$AX$1),1),NameCharacters[Accepted Characters For Names]))=50,"Pass","Fail"))</f>
        <v/>
      </c>
      <c r="W210" s="24" t="str" cm="1">
        <f t="array" ref="W210">IF(ISBLANK($J210),"",IF(SUMPRODUCT(--EXACT($J210,ISO3List[ISO3 List]))=1,"Pass","Fail"))</f>
        <v/>
      </c>
      <c r="X210" s="24" t="str">
        <f t="shared" ca="1" si="10"/>
        <v/>
      </c>
      <c r="Y210" s="24" t="str" cm="1">
        <f t="array" ref="Y210">IF(ISBLANK($L210),"",IF(SUMPRODUCT(--EXACT($L210,Sex[Sex]))=1,"Pass","Fail"))</f>
        <v/>
      </c>
      <c r="Z210" s="24" t="str">
        <f t="shared" ca="1" si="12"/>
        <v/>
      </c>
      <c r="AA210" s="35" t="str">
        <f t="shared" ca="1" si="11"/>
        <v/>
      </c>
      <c r="AB210" s="8"/>
      <c r="AC210" s="58"/>
      <c r="AD210" s="8"/>
      <c r="AE210" s="8"/>
      <c r="AF210" s="8"/>
      <c r="GU210" s="8"/>
    </row>
    <row r="211" spans="1:203" s="5" customFormat="1" x14ac:dyDescent="0.2">
      <c r="A211" s="1"/>
      <c r="B211" s="4"/>
      <c r="C211" s="16"/>
      <c r="D211" s="17"/>
      <c r="E211" s="17"/>
      <c r="F211" s="18"/>
      <c r="G211" s="17"/>
      <c r="H211" s="17"/>
      <c r="I211" s="17"/>
      <c r="J211" s="17"/>
      <c r="K211" s="19"/>
      <c r="L211" s="17"/>
      <c r="M211" s="20"/>
      <c r="N211" s="8"/>
      <c r="O211" s="50"/>
      <c r="P211" s="27" t="str" cm="1">
        <f t="array" ref="P211">IF(ISBLANK($C211),"",IF(SUMPRODUCT(--EXACT($C211,CrewOrPassenger[Crew or Passenger]))=1,"Pass","Fail"))</f>
        <v/>
      </c>
      <c r="Q211" s="24" t="str" cm="1">
        <f t="array" ref="Q211">IF(ISBLANK($D211),"",IF(SUMPRODUCT(--EXACT($D211,TravelDocumentType[Travel Document Type]))=1,"Pass","Fail"))</f>
        <v/>
      </c>
      <c r="R211" s="24" t="str" cm="1">
        <f t="array" ref="R211">IF(ISBLANK($E211),"",IF(SUMPRODUCT(--EXACT($E211,ISO3List[ISO3 List]))=1,"Pass","Fail"))</f>
        <v/>
      </c>
      <c r="S211" s="24" t="str" cm="1">
        <f t="array" ref="S211">IF(ISBLANK($F211),"",IF(SUMPRODUCT(--EXACT(MID($F211,COLUMN($A$1:$T$1),1),DocCharacters[Accepted Characters For Documents]))=20,"Pass","Fail"))</f>
        <v/>
      </c>
      <c r="T211" s="24" t="str" cm="1">
        <f t="array" ref="T211">IF(ISBLANK($G211),"",IF(SUMPRODUCT(--EXACT(MID($G211,COLUMN($A$1:$AX$1),1),NameCharacters[Accepted Characters For Names]))=50,"Pass","Fail"))</f>
        <v/>
      </c>
      <c r="U211" s="24" t="str" cm="1">
        <f t="array" ref="U211">IF(ISBLANK($H211),"",IF(SUMPRODUCT(--EXACT(MID($H211,COLUMN($A$1:$AX$1),1),NameCharacters[Accepted Characters For Names]))=50,"Pass","Fail"))</f>
        <v/>
      </c>
      <c r="V211" s="24" t="str" cm="1">
        <f t="array" ref="V211">IF(ISBLANK($I211),"",IF(SUMPRODUCT(--EXACT(MID($I211,COLUMN($A$1:$AX$1),1),NameCharacters[Accepted Characters For Names]))=50,"Pass","Fail"))</f>
        <v/>
      </c>
      <c r="W211" s="24" t="str" cm="1">
        <f t="array" ref="W211">IF(ISBLANK($J211),"",IF(SUMPRODUCT(--EXACT($J211,ISO3List[ISO3 List]))=1,"Pass","Fail"))</f>
        <v/>
      </c>
      <c r="X211" s="24" t="str">
        <f t="shared" ca="1" si="10"/>
        <v/>
      </c>
      <c r="Y211" s="24" t="str" cm="1">
        <f t="array" ref="Y211">IF(ISBLANK($L211),"",IF(SUMPRODUCT(--EXACT($L211,Sex[Sex]))=1,"Pass","Fail"))</f>
        <v/>
      </c>
      <c r="Z211" s="24" t="str">
        <f t="shared" ca="1" si="12"/>
        <v/>
      </c>
      <c r="AA211" s="35" t="str">
        <f t="shared" ca="1" si="11"/>
        <v/>
      </c>
      <c r="AB211" s="8"/>
      <c r="AC211" s="58"/>
      <c r="AD211" s="8"/>
      <c r="AE211" s="8"/>
      <c r="AF211" s="8"/>
      <c r="GU211" s="8"/>
    </row>
    <row r="212" spans="1:203" s="5" customFormat="1" x14ac:dyDescent="0.2">
      <c r="A212" s="1"/>
      <c r="B212" s="4"/>
      <c r="C212" s="16"/>
      <c r="D212" s="17"/>
      <c r="E212" s="17"/>
      <c r="F212" s="18"/>
      <c r="G212" s="17"/>
      <c r="H212" s="17"/>
      <c r="I212" s="17"/>
      <c r="J212" s="17"/>
      <c r="K212" s="19"/>
      <c r="L212" s="17"/>
      <c r="M212" s="20"/>
      <c r="N212" s="8"/>
      <c r="O212" s="50"/>
      <c r="P212" s="27" t="str" cm="1">
        <f t="array" ref="P212">IF(ISBLANK($C212),"",IF(SUMPRODUCT(--EXACT($C212,CrewOrPassenger[Crew or Passenger]))=1,"Pass","Fail"))</f>
        <v/>
      </c>
      <c r="Q212" s="24" t="str" cm="1">
        <f t="array" ref="Q212">IF(ISBLANK($D212),"",IF(SUMPRODUCT(--EXACT($D212,TravelDocumentType[Travel Document Type]))=1,"Pass","Fail"))</f>
        <v/>
      </c>
      <c r="R212" s="24" t="str" cm="1">
        <f t="array" ref="R212">IF(ISBLANK($E212),"",IF(SUMPRODUCT(--EXACT($E212,ISO3List[ISO3 List]))=1,"Pass","Fail"))</f>
        <v/>
      </c>
      <c r="S212" s="24" t="str" cm="1">
        <f t="array" ref="S212">IF(ISBLANK($F212),"",IF(SUMPRODUCT(--EXACT(MID($F212,COLUMN($A$1:$T$1),1),DocCharacters[Accepted Characters For Documents]))=20,"Pass","Fail"))</f>
        <v/>
      </c>
      <c r="T212" s="24" t="str" cm="1">
        <f t="array" ref="T212">IF(ISBLANK($G212),"",IF(SUMPRODUCT(--EXACT(MID($G212,COLUMN($A$1:$AX$1),1),NameCharacters[Accepted Characters For Names]))=50,"Pass","Fail"))</f>
        <v/>
      </c>
      <c r="U212" s="24" t="str" cm="1">
        <f t="array" ref="U212">IF(ISBLANK($H212),"",IF(SUMPRODUCT(--EXACT(MID($H212,COLUMN($A$1:$AX$1),1),NameCharacters[Accepted Characters For Names]))=50,"Pass","Fail"))</f>
        <v/>
      </c>
      <c r="V212" s="24" t="str" cm="1">
        <f t="array" ref="V212">IF(ISBLANK($I212),"",IF(SUMPRODUCT(--EXACT(MID($I212,COLUMN($A$1:$AX$1),1),NameCharacters[Accepted Characters For Names]))=50,"Pass","Fail"))</f>
        <v/>
      </c>
      <c r="W212" s="24" t="str" cm="1">
        <f t="array" ref="W212">IF(ISBLANK($J212),"",IF(SUMPRODUCT(--EXACT($J212,ISO3List[ISO3 List]))=1,"Pass","Fail"))</f>
        <v/>
      </c>
      <c r="X212" s="24" t="str">
        <f t="shared" ca="1" si="10"/>
        <v/>
      </c>
      <c r="Y212" s="24" t="str" cm="1">
        <f t="array" ref="Y212">IF(ISBLANK($L212),"",IF(SUMPRODUCT(--EXACT($L212,Sex[Sex]))=1,"Pass","Fail"))</f>
        <v/>
      </c>
      <c r="Z212" s="24" t="str">
        <f t="shared" ca="1" si="12"/>
        <v/>
      </c>
      <c r="AA212" s="35" t="str">
        <f t="shared" ca="1" si="11"/>
        <v/>
      </c>
      <c r="AB212" s="8"/>
      <c r="AC212" s="58"/>
      <c r="AD212" s="8"/>
      <c r="AE212" s="8"/>
      <c r="AF212" s="8"/>
      <c r="GU212" s="8"/>
    </row>
    <row r="213" spans="1:203" s="5" customFormat="1" x14ac:dyDescent="0.2">
      <c r="A213" s="1"/>
      <c r="B213" s="4"/>
      <c r="C213" s="16"/>
      <c r="D213" s="17"/>
      <c r="E213" s="17"/>
      <c r="F213" s="18"/>
      <c r="G213" s="17"/>
      <c r="H213" s="17"/>
      <c r="I213" s="17"/>
      <c r="J213" s="17"/>
      <c r="K213" s="19"/>
      <c r="L213" s="17"/>
      <c r="M213" s="20"/>
      <c r="N213" s="8"/>
      <c r="O213" s="50"/>
      <c r="P213" s="27" t="str" cm="1">
        <f t="array" ref="P213">IF(ISBLANK($C213),"",IF(SUMPRODUCT(--EXACT($C213,CrewOrPassenger[Crew or Passenger]))=1,"Pass","Fail"))</f>
        <v/>
      </c>
      <c r="Q213" s="24" t="str" cm="1">
        <f t="array" ref="Q213">IF(ISBLANK($D213),"",IF(SUMPRODUCT(--EXACT($D213,TravelDocumentType[Travel Document Type]))=1,"Pass","Fail"))</f>
        <v/>
      </c>
      <c r="R213" s="24" t="str" cm="1">
        <f t="array" ref="R213">IF(ISBLANK($E213),"",IF(SUMPRODUCT(--EXACT($E213,ISO3List[ISO3 List]))=1,"Pass","Fail"))</f>
        <v/>
      </c>
      <c r="S213" s="24" t="str" cm="1">
        <f t="array" ref="S213">IF(ISBLANK($F213),"",IF(SUMPRODUCT(--EXACT(MID($F213,COLUMN($A$1:$T$1),1),DocCharacters[Accepted Characters For Documents]))=20,"Pass","Fail"))</f>
        <v/>
      </c>
      <c r="T213" s="24" t="str" cm="1">
        <f t="array" ref="T213">IF(ISBLANK($G213),"",IF(SUMPRODUCT(--EXACT(MID($G213,COLUMN($A$1:$AX$1),1),NameCharacters[Accepted Characters For Names]))=50,"Pass","Fail"))</f>
        <v/>
      </c>
      <c r="U213" s="24" t="str" cm="1">
        <f t="array" ref="U213">IF(ISBLANK($H213),"",IF(SUMPRODUCT(--EXACT(MID($H213,COLUMN($A$1:$AX$1),1),NameCharacters[Accepted Characters For Names]))=50,"Pass","Fail"))</f>
        <v/>
      </c>
      <c r="V213" s="24" t="str" cm="1">
        <f t="array" ref="V213">IF(ISBLANK($I213),"",IF(SUMPRODUCT(--EXACT(MID($I213,COLUMN($A$1:$AX$1),1),NameCharacters[Accepted Characters For Names]))=50,"Pass","Fail"))</f>
        <v/>
      </c>
      <c r="W213" s="24" t="str" cm="1">
        <f t="array" ref="W213">IF(ISBLANK($J213),"",IF(SUMPRODUCT(--EXACT($J213,ISO3List[ISO3 List]))=1,"Pass","Fail"))</f>
        <v/>
      </c>
      <c r="X213" s="24" t="str">
        <f t="shared" ca="1" si="10"/>
        <v/>
      </c>
      <c r="Y213" s="24" t="str" cm="1">
        <f t="array" ref="Y213">IF(ISBLANK($L213),"",IF(SUMPRODUCT(--EXACT($L213,Sex[Sex]))=1,"Pass","Fail"))</f>
        <v/>
      </c>
      <c r="Z213" s="24" t="str">
        <f t="shared" ca="1" si="12"/>
        <v/>
      </c>
      <c r="AA213" s="35" t="str">
        <f t="shared" ca="1" si="11"/>
        <v/>
      </c>
      <c r="AB213" s="8"/>
      <c r="AC213" s="58"/>
      <c r="AD213" s="8"/>
      <c r="AE213" s="8"/>
      <c r="AF213" s="8"/>
      <c r="GU213" s="8"/>
    </row>
    <row r="214" spans="1:203" s="5" customFormat="1" x14ac:dyDescent="0.2">
      <c r="A214" s="1"/>
      <c r="B214" s="4"/>
      <c r="C214" s="16"/>
      <c r="D214" s="17"/>
      <c r="E214" s="17"/>
      <c r="F214" s="18"/>
      <c r="G214" s="17"/>
      <c r="H214" s="17"/>
      <c r="I214" s="17"/>
      <c r="J214" s="17"/>
      <c r="K214" s="19"/>
      <c r="L214" s="17"/>
      <c r="M214" s="20"/>
      <c r="N214" s="8"/>
      <c r="O214" s="50"/>
      <c r="P214" s="27" t="str" cm="1">
        <f t="array" ref="P214">IF(ISBLANK($C214),"",IF(SUMPRODUCT(--EXACT($C214,CrewOrPassenger[Crew or Passenger]))=1,"Pass","Fail"))</f>
        <v/>
      </c>
      <c r="Q214" s="24" t="str" cm="1">
        <f t="array" ref="Q214">IF(ISBLANK($D214),"",IF(SUMPRODUCT(--EXACT($D214,TravelDocumentType[Travel Document Type]))=1,"Pass","Fail"))</f>
        <v/>
      </c>
      <c r="R214" s="24" t="str" cm="1">
        <f t="array" ref="R214">IF(ISBLANK($E214),"",IF(SUMPRODUCT(--EXACT($E214,ISO3List[ISO3 List]))=1,"Pass","Fail"))</f>
        <v/>
      </c>
      <c r="S214" s="24" t="str" cm="1">
        <f t="array" ref="S214">IF(ISBLANK($F214),"",IF(SUMPRODUCT(--EXACT(MID($F214,COLUMN($A$1:$T$1),1),DocCharacters[Accepted Characters For Documents]))=20,"Pass","Fail"))</f>
        <v/>
      </c>
      <c r="T214" s="24" t="str" cm="1">
        <f t="array" ref="T214">IF(ISBLANK($G214),"",IF(SUMPRODUCT(--EXACT(MID($G214,COLUMN($A$1:$AX$1),1),NameCharacters[Accepted Characters For Names]))=50,"Pass","Fail"))</f>
        <v/>
      </c>
      <c r="U214" s="24" t="str" cm="1">
        <f t="array" ref="U214">IF(ISBLANK($H214),"",IF(SUMPRODUCT(--EXACT(MID($H214,COLUMN($A$1:$AX$1),1),NameCharacters[Accepted Characters For Names]))=50,"Pass","Fail"))</f>
        <v/>
      </c>
      <c r="V214" s="24" t="str" cm="1">
        <f t="array" ref="V214">IF(ISBLANK($I214),"",IF(SUMPRODUCT(--EXACT(MID($I214,COLUMN($A$1:$AX$1),1),NameCharacters[Accepted Characters For Names]))=50,"Pass","Fail"))</f>
        <v/>
      </c>
      <c r="W214" s="24" t="str" cm="1">
        <f t="array" ref="W214">IF(ISBLANK($J214),"",IF(SUMPRODUCT(--EXACT($J214,ISO3List[ISO3 List]))=1,"Pass","Fail"))</f>
        <v/>
      </c>
      <c r="X214" s="24" t="str">
        <f t="shared" ca="1" si="10"/>
        <v/>
      </c>
      <c r="Y214" s="24" t="str" cm="1">
        <f t="array" ref="Y214">IF(ISBLANK($L214),"",IF(SUMPRODUCT(--EXACT($L214,Sex[Sex]))=1,"Pass","Fail"))</f>
        <v/>
      </c>
      <c r="Z214" s="24" t="str">
        <f t="shared" ca="1" si="12"/>
        <v/>
      </c>
      <c r="AA214" s="35" t="str">
        <f t="shared" ca="1" si="11"/>
        <v/>
      </c>
      <c r="AB214" s="8"/>
      <c r="AC214" s="58"/>
      <c r="AD214" s="8"/>
      <c r="AE214" s="8"/>
      <c r="AF214" s="8"/>
      <c r="GU214" s="8"/>
    </row>
    <row r="215" spans="1:203" s="5" customFormat="1" x14ac:dyDescent="0.2">
      <c r="A215" s="1"/>
      <c r="B215" s="4"/>
      <c r="C215" s="16"/>
      <c r="D215" s="17"/>
      <c r="E215" s="17"/>
      <c r="F215" s="18"/>
      <c r="G215" s="17"/>
      <c r="H215" s="17"/>
      <c r="I215" s="17"/>
      <c r="J215" s="17"/>
      <c r="K215" s="19"/>
      <c r="L215" s="17"/>
      <c r="M215" s="20"/>
      <c r="N215" s="8"/>
      <c r="O215" s="50"/>
      <c r="P215" s="27" t="str" cm="1">
        <f t="array" ref="P215">IF(ISBLANK($C215),"",IF(SUMPRODUCT(--EXACT($C215,CrewOrPassenger[Crew or Passenger]))=1,"Pass","Fail"))</f>
        <v/>
      </c>
      <c r="Q215" s="24" t="str" cm="1">
        <f t="array" ref="Q215">IF(ISBLANK($D215),"",IF(SUMPRODUCT(--EXACT($D215,TravelDocumentType[Travel Document Type]))=1,"Pass","Fail"))</f>
        <v/>
      </c>
      <c r="R215" s="24" t="str" cm="1">
        <f t="array" ref="R215">IF(ISBLANK($E215),"",IF(SUMPRODUCT(--EXACT($E215,ISO3List[ISO3 List]))=1,"Pass","Fail"))</f>
        <v/>
      </c>
      <c r="S215" s="24" t="str" cm="1">
        <f t="array" ref="S215">IF(ISBLANK($F215),"",IF(SUMPRODUCT(--EXACT(MID($F215,COLUMN($A$1:$T$1),1),DocCharacters[Accepted Characters For Documents]))=20,"Pass","Fail"))</f>
        <v/>
      </c>
      <c r="T215" s="24" t="str" cm="1">
        <f t="array" ref="T215">IF(ISBLANK($G215),"",IF(SUMPRODUCT(--EXACT(MID($G215,COLUMN($A$1:$AX$1),1),NameCharacters[Accepted Characters For Names]))=50,"Pass","Fail"))</f>
        <v/>
      </c>
      <c r="U215" s="24" t="str" cm="1">
        <f t="array" ref="U215">IF(ISBLANK($H215),"",IF(SUMPRODUCT(--EXACT(MID($H215,COLUMN($A$1:$AX$1),1),NameCharacters[Accepted Characters For Names]))=50,"Pass","Fail"))</f>
        <v/>
      </c>
      <c r="V215" s="24" t="str" cm="1">
        <f t="array" ref="V215">IF(ISBLANK($I215),"",IF(SUMPRODUCT(--EXACT(MID($I215,COLUMN($A$1:$AX$1),1),NameCharacters[Accepted Characters For Names]))=50,"Pass","Fail"))</f>
        <v/>
      </c>
      <c r="W215" s="24" t="str" cm="1">
        <f t="array" ref="W215">IF(ISBLANK($J215),"",IF(SUMPRODUCT(--EXACT($J215,ISO3List[ISO3 List]))=1,"Pass","Fail"))</f>
        <v/>
      </c>
      <c r="X215" s="24" t="str">
        <f t="shared" ca="1" si="10"/>
        <v/>
      </c>
      <c r="Y215" s="24" t="str" cm="1">
        <f t="array" ref="Y215">IF(ISBLANK($L215),"",IF(SUMPRODUCT(--EXACT($L215,Sex[Sex]))=1,"Pass","Fail"))</f>
        <v/>
      </c>
      <c r="Z215" s="24" t="str">
        <f t="shared" ca="1" si="12"/>
        <v/>
      </c>
      <c r="AA215" s="35" t="str">
        <f t="shared" ca="1" si="11"/>
        <v/>
      </c>
      <c r="AB215" s="8"/>
      <c r="AC215" s="58"/>
      <c r="AD215" s="8"/>
      <c r="AE215" s="8"/>
      <c r="AF215" s="8"/>
      <c r="GU215" s="8"/>
    </row>
    <row r="216" spans="1:203" s="5" customFormat="1" x14ac:dyDescent="0.2">
      <c r="A216" s="1"/>
      <c r="B216" s="4"/>
      <c r="C216" s="16"/>
      <c r="D216" s="17"/>
      <c r="E216" s="17"/>
      <c r="F216" s="18"/>
      <c r="G216" s="17"/>
      <c r="H216" s="17"/>
      <c r="I216" s="17"/>
      <c r="J216" s="17"/>
      <c r="K216" s="19"/>
      <c r="L216" s="17"/>
      <c r="M216" s="20"/>
      <c r="N216" s="8"/>
      <c r="O216" s="50"/>
      <c r="P216" s="27" t="str" cm="1">
        <f t="array" ref="P216">IF(ISBLANK($C216),"",IF(SUMPRODUCT(--EXACT($C216,CrewOrPassenger[Crew or Passenger]))=1,"Pass","Fail"))</f>
        <v/>
      </c>
      <c r="Q216" s="24" t="str" cm="1">
        <f t="array" ref="Q216">IF(ISBLANK($D216),"",IF(SUMPRODUCT(--EXACT($D216,TravelDocumentType[Travel Document Type]))=1,"Pass","Fail"))</f>
        <v/>
      </c>
      <c r="R216" s="24" t="str" cm="1">
        <f t="array" ref="R216">IF(ISBLANK($E216),"",IF(SUMPRODUCT(--EXACT($E216,ISO3List[ISO3 List]))=1,"Pass","Fail"))</f>
        <v/>
      </c>
      <c r="S216" s="24" t="str" cm="1">
        <f t="array" ref="S216">IF(ISBLANK($F216),"",IF(SUMPRODUCT(--EXACT(MID($F216,COLUMN($A$1:$T$1),1),DocCharacters[Accepted Characters For Documents]))=20,"Pass","Fail"))</f>
        <v/>
      </c>
      <c r="T216" s="24" t="str" cm="1">
        <f t="array" ref="T216">IF(ISBLANK($G216),"",IF(SUMPRODUCT(--EXACT(MID($G216,COLUMN($A$1:$AX$1),1),NameCharacters[Accepted Characters For Names]))=50,"Pass","Fail"))</f>
        <v/>
      </c>
      <c r="U216" s="24" t="str" cm="1">
        <f t="array" ref="U216">IF(ISBLANK($H216),"",IF(SUMPRODUCT(--EXACT(MID($H216,COLUMN($A$1:$AX$1),1),NameCharacters[Accepted Characters For Names]))=50,"Pass","Fail"))</f>
        <v/>
      </c>
      <c r="V216" s="24" t="str" cm="1">
        <f t="array" ref="V216">IF(ISBLANK($I216),"",IF(SUMPRODUCT(--EXACT(MID($I216,COLUMN($A$1:$AX$1),1),NameCharacters[Accepted Characters For Names]))=50,"Pass","Fail"))</f>
        <v/>
      </c>
      <c r="W216" s="24" t="str" cm="1">
        <f t="array" ref="W216">IF(ISBLANK($J216),"",IF(SUMPRODUCT(--EXACT($J216,ISO3List[ISO3 List]))=1,"Pass","Fail"))</f>
        <v/>
      </c>
      <c r="X216" s="24" t="str">
        <f t="shared" ca="1" si="10"/>
        <v/>
      </c>
      <c r="Y216" s="24" t="str" cm="1">
        <f t="array" ref="Y216">IF(ISBLANK($L216),"",IF(SUMPRODUCT(--EXACT($L216,Sex[Sex]))=1,"Pass","Fail"))</f>
        <v/>
      </c>
      <c r="Z216" s="24" t="str">
        <f t="shared" ca="1" si="12"/>
        <v/>
      </c>
      <c r="AA216" s="35" t="str">
        <f t="shared" ca="1" si="11"/>
        <v/>
      </c>
      <c r="AB216" s="8"/>
      <c r="AC216" s="58"/>
      <c r="AD216" s="8"/>
      <c r="AE216" s="8"/>
      <c r="AF216" s="8"/>
      <c r="GU216" s="8"/>
    </row>
    <row r="217" spans="1:203" s="5" customFormat="1" x14ac:dyDescent="0.2">
      <c r="A217" s="1"/>
      <c r="B217" s="4"/>
      <c r="C217" s="16"/>
      <c r="D217" s="17"/>
      <c r="E217" s="17"/>
      <c r="F217" s="18"/>
      <c r="G217" s="17"/>
      <c r="H217" s="17"/>
      <c r="I217" s="17"/>
      <c r="J217" s="17"/>
      <c r="K217" s="19"/>
      <c r="L217" s="17"/>
      <c r="M217" s="20"/>
      <c r="N217" s="8"/>
      <c r="O217" s="50"/>
      <c r="P217" s="27" t="str" cm="1">
        <f t="array" ref="P217">IF(ISBLANK($C217),"",IF(SUMPRODUCT(--EXACT($C217,CrewOrPassenger[Crew or Passenger]))=1,"Pass","Fail"))</f>
        <v/>
      </c>
      <c r="Q217" s="24" t="str" cm="1">
        <f t="array" ref="Q217">IF(ISBLANK($D217),"",IF(SUMPRODUCT(--EXACT($D217,TravelDocumentType[Travel Document Type]))=1,"Pass","Fail"))</f>
        <v/>
      </c>
      <c r="R217" s="24" t="str" cm="1">
        <f t="array" ref="R217">IF(ISBLANK($E217),"",IF(SUMPRODUCT(--EXACT($E217,ISO3List[ISO3 List]))=1,"Pass","Fail"))</f>
        <v/>
      </c>
      <c r="S217" s="24" t="str" cm="1">
        <f t="array" ref="S217">IF(ISBLANK($F217),"",IF(SUMPRODUCT(--EXACT(MID($F217,COLUMN($A$1:$T$1),1),DocCharacters[Accepted Characters For Documents]))=20,"Pass","Fail"))</f>
        <v/>
      </c>
      <c r="T217" s="24" t="str" cm="1">
        <f t="array" ref="T217">IF(ISBLANK($G217),"",IF(SUMPRODUCT(--EXACT(MID($G217,COLUMN($A$1:$AX$1),1),NameCharacters[Accepted Characters For Names]))=50,"Pass","Fail"))</f>
        <v/>
      </c>
      <c r="U217" s="24" t="str" cm="1">
        <f t="array" ref="U217">IF(ISBLANK($H217),"",IF(SUMPRODUCT(--EXACT(MID($H217,COLUMN($A$1:$AX$1),1),NameCharacters[Accepted Characters For Names]))=50,"Pass","Fail"))</f>
        <v/>
      </c>
      <c r="V217" s="24" t="str" cm="1">
        <f t="array" ref="V217">IF(ISBLANK($I217),"",IF(SUMPRODUCT(--EXACT(MID($I217,COLUMN($A$1:$AX$1),1),NameCharacters[Accepted Characters For Names]))=50,"Pass","Fail"))</f>
        <v/>
      </c>
      <c r="W217" s="24" t="str" cm="1">
        <f t="array" ref="W217">IF(ISBLANK($J217),"",IF(SUMPRODUCT(--EXACT($J217,ISO3List[ISO3 List]))=1,"Pass","Fail"))</f>
        <v/>
      </c>
      <c r="X217" s="24" t="str">
        <f t="shared" ca="1" si="10"/>
        <v/>
      </c>
      <c r="Y217" s="24" t="str" cm="1">
        <f t="array" ref="Y217">IF(ISBLANK($L217),"",IF(SUMPRODUCT(--EXACT($L217,Sex[Sex]))=1,"Pass","Fail"))</f>
        <v/>
      </c>
      <c r="Z217" s="24" t="str">
        <f t="shared" ca="1" si="12"/>
        <v/>
      </c>
      <c r="AA217" s="35" t="str">
        <f t="shared" ca="1" si="11"/>
        <v/>
      </c>
      <c r="AB217" s="8"/>
      <c r="AC217" s="58"/>
      <c r="AD217" s="8"/>
      <c r="AE217" s="8"/>
      <c r="AF217" s="8"/>
      <c r="GU217" s="8"/>
    </row>
    <row r="218" spans="1:203" s="5" customFormat="1" x14ac:dyDescent="0.2">
      <c r="A218" s="1"/>
      <c r="B218" s="4"/>
      <c r="C218" s="16"/>
      <c r="D218" s="17"/>
      <c r="E218" s="17"/>
      <c r="F218" s="18"/>
      <c r="G218" s="17"/>
      <c r="H218" s="17"/>
      <c r="I218" s="17"/>
      <c r="J218" s="17"/>
      <c r="K218" s="19"/>
      <c r="L218" s="17"/>
      <c r="M218" s="20"/>
      <c r="N218" s="8"/>
      <c r="O218" s="50"/>
      <c r="P218" s="27" t="str" cm="1">
        <f t="array" ref="P218">IF(ISBLANK($C218),"",IF(SUMPRODUCT(--EXACT($C218,CrewOrPassenger[Crew or Passenger]))=1,"Pass","Fail"))</f>
        <v/>
      </c>
      <c r="Q218" s="24" t="str" cm="1">
        <f t="array" ref="Q218">IF(ISBLANK($D218),"",IF(SUMPRODUCT(--EXACT($D218,TravelDocumentType[Travel Document Type]))=1,"Pass","Fail"))</f>
        <v/>
      </c>
      <c r="R218" s="24" t="str" cm="1">
        <f t="array" ref="R218">IF(ISBLANK($E218),"",IF(SUMPRODUCT(--EXACT($E218,ISO3List[ISO3 List]))=1,"Pass","Fail"))</f>
        <v/>
      </c>
      <c r="S218" s="24" t="str" cm="1">
        <f t="array" ref="S218">IF(ISBLANK($F218),"",IF(SUMPRODUCT(--EXACT(MID($F218,COLUMN($A$1:$T$1),1),DocCharacters[Accepted Characters For Documents]))=20,"Pass","Fail"))</f>
        <v/>
      </c>
      <c r="T218" s="24" t="str" cm="1">
        <f t="array" ref="T218">IF(ISBLANK($G218),"",IF(SUMPRODUCT(--EXACT(MID($G218,COLUMN($A$1:$AX$1),1),NameCharacters[Accepted Characters For Names]))=50,"Pass","Fail"))</f>
        <v/>
      </c>
      <c r="U218" s="24" t="str" cm="1">
        <f t="array" ref="U218">IF(ISBLANK($H218),"",IF(SUMPRODUCT(--EXACT(MID($H218,COLUMN($A$1:$AX$1),1),NameCharacters[Accepted Characters For Names]))=50,"Pass","Fail"))</f>
        <v/>
      </c>
      <c r="V218" s="24" t="str" cm="1">
        <f t="array" ref="V218">IF(ISBLANK($I218),"",IF(SUMPRODUCT(--EXACT(MID($I218,COLUMN($A$1:$AX$1),1),NameCharacters[Accepted Characters For Names]))=50,"Pass","Fail"))</f>
        <v/>
      </c>
      <c r="W218" s="24" t="str" cm="1">
        <f t="array" ref="W218">IF(ISBLANK($J218),"",IF(SUMPRODUCT(--EXACT($J218,ISO3List[ISO3 List]))=1,"Pass","Fail"))</f>
        <v/>
      </c>
      <c r="X218" s="24" t="str">
        <f t="shared" ca="1" si="10"/>
        <v/>
      </c>
      <c r="Y218" s="24" t="str" cm="1">
        <f t="array" ref="Y218">IF(ISBLANK($L218),"",IF(SUMPRODUCT(--EXACT($L218,Sex[Sex]))=1,"Pass","Fail"))</f>
        <v/>
      </c>
      <c r="Z218" s="24" t="str">
        <f t="shared" ca="1" si="12"/>
        <v/>
      </c>
      <c r="AA218" s="35" t="str">
        <f t="shared" ca="1" si="11"/>
        <v/>
      </c>
      <c r="AB218" s="8"/>
      <c r="AC218" s="58"/>
      <c r="AD218" s="8"/>
      <c r="AE218" s="8"/>
      <c r="AF218" s="8"/>
      <c r="GU218" s="8"/>
    </row>
    <row r="219" spans="1:203" s="5" customFormat="1" x14ac:dyDescent="0.2">
      <c r="A219" s="1"/>
      <c r="B219" s="4"/>
      <c r="C219" s="16"/>
      <c r="D219" s="17"/>
      <c r="E219" s="17"/>
      <c r="F219" s="18"/>
      <c r="G219" s="17"/>
      <c r="H219" s="17"/>
      <c r="I219" s="17"/>
      <c r="J219" s="17"/>
      <c r="K219" s="19"/>
      <c r="L219" s="17"/>
      <c r="M219" s="20"/>
      <c r="N219" s="8"/>
      <c r="O219" s="50"/>
      <c r="P219" s="27" t="str" cm="1">
        <f t="array" ref="P219">IF(ISBLANK($C219),"",IF(SUMPRODUCT(--EXACT($C219,CrewOrPassenger[Crew or Passenger]))=1,"Pass","Fail"))</f>
        <v/>
      </c>
      <c r="Q219" s="24" t="str" cm="1">
        <f t="array" ref="Q219">IF(ISBLANK($D219),"",IF(SUMPRODUCT(--EXACT($D219,TravelDocumentType[Travel Document Type]))=1,"Pass","Fail"))</f>
        <v/>
      </c>
      <c r="R219" s="24" t="str" cm="1">
        <f t="array" ref="R219">IF(ISBLANK($E219),"",IF(SUMPRODUCT(--EXACT($E219,ISO3List[ISO3 List]))=1,"Pass","Fail"))</f>
        <v/>
      </c>
      <c r="S219" s="24" t="str" cm="1">
        <f t="array" ref="S219">IF(ISBLANK($F219),"",IF(SUMPRODUCT(--EXACT(MID($F219,COLUMN($A$1:$T$1),1),DocCharacters[Accepted Characters For Documents]))=20,"Pass","Fail"))</f>
        <v/>
      </c>
      <c r="T219" s="24" t="str" cm="1">
        <f t="array" ref="T219">IF(ISBLANK($G219),"",IF(SUMPRODUCT(--EXACT(MID($G219,COLUMN($A$1:$AX$1),1),NameCharacters[Accepted Characters For Names]))=50,"Pass","Fail"))</f>
        <v/>
      </c>
      <c r="U219" s="24" t="str" cm="1">
        <f t="array" ref="U219">IF(ISBLANK($H219),"",IF(SUMPRODUCT(--EXACT(MID($H219,COLUMN($A$1:$AX$1),1),NameCharacters[Accepted Characters For Names]))=50,"Pass","Fail"))</f>
        <v/>
      </c>
      <c r="V219" s="24" t="str" cm="1">
        <f t="array" ref="V219">IF(ISBLANK($I219),"",IF(SUMPRODUCT(--EXACT(MID($I219,COLUMN($A$1:$AX$1),1),NameCharacters[Accepted Characters For Names]))=50,"Pass","Fail"))</f>
        <v/>
      </c>
      <c r="W219" s="24" t="str" cm="1">
        <f t="array" ref="W219">IF(ISBLANK($J219),"",IF(SUMPRODUCT(--EXACT($J219,ISO3List[ISO3 List]))=1,"Pass","Fail"))</f>
        <v/>
      </c>
      <c r="X219" s="24" t="str">
        <f t="shared" ca="1" si="10"/>
        <v/>
      </c>
      <c r="Y219" s="24" t="str" cm="1">
        <f t="array" ref="Y219">IF(ISBLANK($L219),"",IF(SUMPRODUCT(--EXACT($L219,Sex[Sex]))=1,"Pass","Fail"))</f>
        <v/>
      </c>
      <c r="Z219" s="24" t="str">
        <f t="shared" ca="1" si="12"/>
        <v/>
      </c>
      <c r="AA219" s="35" t="str">
        <f t="shared" ca="1" si="11"/>
        <v/>
      </c>
      <c r="AB219" s="8"/>
      <c r="AC219" s="58"/>
      <c r="AD219" s="8"/>
      <c r="AE219" s="8"/>
      <c r="AF219" s="8"/>
      <c r="GU219" s="8"/>
    </row>
    <row r="220" spans="1:203" s="5" customFormat="1" x14ac:dyDescent="0.2">
      <c r="A220" s="1"/>
      <c r="B220" s="4"/>
      <c r="C220" s="16"/>
      <c r="D220" s="17"/>
      <c r="E220" s="17"/>
      <c r="F220" s="18"/>
      <c r="G220" s="17"/>
      <c r="H220" s="17"/>
      <c r="I220" s="17"/>
      <c r="J220" s="17"/>
      <c r="K220" s="19"/>
      <c r="L220" s="17"/>
      <c r="M220" s="20"/>
      <c r="N220" s="8"/>
      <c r="O220" s="50"/>
      <c r="P220" s="27" t="str" cm="1">
        <f t="array" ref="P220">IF(ISBLANK($C220),"",IF(SUMPRODUCT(--EXACT($C220,CrewOrPassenger[Crew or Passenger]))=1,"Pass","Fail"))</f>
        <v/>
      </c>
      <c r="Q220" s="24" t="str" cm="1">
        <f t="array" ref="Q220">IF(ISBLANK($D220),"",IF(SUMPRODUCT(--EXACT($D220,TravelDocumentType[Travel Document Type]))=1,"Pass","Fail"))</f>
        <v/>
      </c>
      <c r="R220" s="24" t="str" cm="1">
        <f t="array" ref="R220">IF(ISBLANK($E220),"",IF(SUMPRODUCT(--EXACT($E220,ISO3List[ISO3 List]))=1,"Pass","Fail"))</f>
        <v/>
      </c>
      <c r="S220" s="24" t="str" cm="1">
        <f t="array" ref="S220">IF(ISBLANK($F220),"",IF(SUMPRODUCT(--EXACT(MID($F220,COLUMN($A$1:$T$1),1),DocCharacters[Accepted Characters For Documents]))=20,"Pass","Fail"))</f>
        <v/>
      </c>
      <c r="T220" s="24" t="str" cm="1">
        <f t="array" ref="T220">IF(ISBLANK($G220),"",IF(SUMPRODUCT(--EXACT(MID($G220,COLUMN($A$1:$AX$1),1),NameCharacters[Accepted Characters For Names]))=50,"Pass","Fail"))</f>
        <v/>
      </c>
      <c r="U220" s="24" t="str" cm="1">
        <f t="array" ref="U220">IF(ISBLANK($H220),"",IF(SUMPRODUCT(--EXACT(MID($H220,COLUMN($A$1:$AX$1),1),NameCharacters[Accepted Characters For Names]))=50,"Pass","Fail"))</f>
        <v/>
      </c>
      <c r="V220" s="24" t="str" cm="1">
        <f t="array" ref="V220">IF(ISBLANK($I220),"",IF(SUMPRODUCT(--EXACT(MID($I220,COLUMN($A$1:$AX$1),1),NameCharacters[Accepted Characters For Names]))=50,"Pass","Fail"))</f>
        <v/>
      </c>
      <c r="W220" s="24" t="str" cm="1">
        <f t="array" ref="W220">IF(ISBLANK($J220),"",IF(SUMPRODUCT(--EXACT($J220,ISO3List[ISO3 List]))=1,"Pass","Fail"))</f>
        <v/>
      </c>
      <c r="X220" s="24" t="str">
        <f t="shared" ca="1" si="10"/>
        <v/>
      </c>
      <c r="Y220" s="24" t="str" cm="1">
        <f t="array" ref="Y220">IF(ISBLANK($L220),"",IF(SUMPRODUCT(--EXACT($L220,Sex[Sex]))=1,"Pass","Fail"))</f>
        <v/>
      </c>
      <c r="Z220" s="24" t="str">
        <f t="shared" ca="1" si="12"/>
        <v/>
      </c>
      <c r="AA220" s="35" t="str">
        <f t="shared" ca="1" si="11"/>
        <v/>
      </c>
      <c r="AB220" s="8"/>
      <c r="AC220" s="58"/>
      <c r="AD220" s="8"/>
      <c r="AE220" s="8"/>
      <c r="AF220" s="8"/>
      <c r="GU220" s="8"/>
    </row>
    <row r="221" spans="1:203" s="5" customFormat="1" x14ac:dyDescent="0.2">
      <c r="A221" s="1"/>
      <c r="B221" s="4"/>
      <c r="C221" s="16"/>
      <c r="D221" s="17"/>
      <c r="E221" s="17"/>
      <c r="F221" s="18"/>
      <c r="G221" s="17"/>
      <c r="H221" s="17"/>
      <c r="I221" s="17"/>
      <c r="J221" s="17"/>
      <c r="K221" s="19"/>
      <c r="L221" s="17"/>
      <c r="M221" s="20"/>
      <c r="N221" s="8"/>
      <c r="O221" s="50"/>
      <c r="P221" s="27" t="str" cm="1">
        <f t="array" ref="P221">IF(ISBLANK($C221),"",IF(SUMPRODUCT(--EXACT($C221,CrewOrPassenger[Crew or Passenger]))=1,"Pass","Fail"))</f>
        <v/>
      </c>
      <c r="Q221" s="24" t="str" cm="1">
        <f t="array" ref="Q221">IF(ISBLANK($D221),"",IF(SUMPRODUCT(--EXACT($D221,TravelDocumentType[Travel Document Type]))=1,"Pass","Fail"))</f>
        <v/>
      </c>
      <c r="R221" s="24" t="str" cm="1">
        <f t="array" ref="R221">IF(ISBLANK($E221),"",IF(SUMPRODUCT(--EXACT($E221,ISO3List[ISO3 List]))=1,"Pass","Fail"))</f>
        <v/>
      </c>
      <c r="S221" s="24" t="str" cm="1">
        <f t="array" ref="S221">IF(ISBLANK($F221),"",IF(SUMPRODUCT(--EXACT(MID($F221,COLUMN($A$1:$T$1),1),DocCharacters[Accepted Characters For Documents]))=20,"Pass","Fail"))</f>
        <v/>
      </c>
      <c r="T221" s="24" t="str" cm="1">
        <f t="array" ref="T221">IF(ISBLANK($G221),"",IF(SUMPRODUCT(--EXACT(MID($G221,COLUMN($A$1:$AX$1),1),NameCharacters[Accepted Characters For Names]))=50,"Pass","Fail"))</f>
        <v/>
      </c>
      <c r="U221" s="24" t="str" cm="1">
        <f t="array" ref="U221">IF(ISBLANK($H221),"",IF(SUMPRODUCT(--EXACT(MID($H221,COLUMN($A$1:$AX$1),1),NameCharacters[Accepted Characters For Names]))=50,"Pass","Fail"))</f>
        <v/>
      </c>
      <c r="V221" s="24" t="str" cm="1">
        <f t="array" ref="V221">IF(ISBLANK($I221),"",IF(SUMPRODUCT(--EXACT(MID($I221,COLUMN($A$1:$AX$1),1),NameCharacters[Accepted Characters For Names]))=50,"Pass","Fail"))</f>
        <v/>
      </c>
      <c r="W221" s="24" t="str" cm="1">
        <f t="array" ref="W221">IF(ISBLANK($J221),"",IF(SUMPRODUCT(--EXACT($J221,ISO3List[ISO3 List]))=1,"Pass","Fail"))</f>
        <v/>
      </c>
      <c r="X221" s="24" t="str">
        <f t="shared" ca="1" si="10"/>
        <v/>
      </c>
      <c r="Y221" s="24" t="str" cm="1">
        <f t="array" ref="Y221">IF(ISBLANK($L221),"",IF(SUMPRODUCT(--EXACT($L221,Sex[Sex]))=1,"Pass","Fail"))</f>
        <v/>
      </c>
      <c r="Z221" s="24" t="str">
        <f t="shared" ca="1" si="12"/>
        <v/>
      </c>
      <c r="AA221" s="35" t="str">
        <f t="shared" ca="1" si="11"/>
        <v/>
      </c>
      <c r="AB221" s="8"/>
      <c r="AC221" s="58"/>
      <c r="AD221" s="8"/>
      <c r="AE221" s="8"/>
      <c r="AF221" s="8"/>
      <c r="GU221" s="8"/>
    </row>
    <row r="222" spans="1:203" s="5" customFormat="1" x14ac:dyDescent="0.2">
      <c r="A222" s="1"/>
      <c r="B222" s="4"/>
      <c r="C222" s="16"/>
      <c r="D222" s="17"/>
      <c r="E222" s="17"/>
      <c r="F222" s="18"/>
      <c r="G222" s="17"/>
      <c r="H222" s="17"/>
      <c r="I222" s="17"/>
      <c r="J222" s="17"/>
      <c r="K222" s="19"/>
      <c r="L222" s="17"/>
      <c r="M222" s="20"/>
      <c r="N222" s="8"/>
      <c r="O222" s="50"/>
      <c r="P222" s="27" t="str" cm="1">
        <f t="array" ref="P222">IF(ISBLANK($C222),"",IF(SUMPRODUCT(--EXACT($C222,CrewOrPassenger[Crew or Passenger]))=1,"Pass","Fail"))</f>
        <v/>
      </c>
      <c r="Q222" s="24" t="str" cm="1">
        <f t="array" ref="Q222">IF(ISBLANK($D222),"",IF(SUMPRODUCT(--EXACT($D222,TravelDocumentType[Travel Document Type]))=1,"Pass","Fail"))</f>
        <v/>
      </c>
      <c r="R222" s="24" t="str" cm="1">
        <f t="array" ref="R222">IF(ISBLANK($E222),"",IF(SUMPRODUCT(--EXACT($E222,ISO3List[ISO3 List]))=1,"Pass","Fail"))</f>
        <v/>
      </c>
      <c r="S222" s="24" t="str" cm="1">
        <f t="array" ref="S222">IF(ISBLANK($F222),"",IF(SUMPRODUCT(--EXACT(MID($F222,COLUMN($A$1:$T$1),1),DocCharacters[Accepted Characters For Documents]))=20,"Pass","Fail"))</f>
        <v/>
      </c>
      <c r="T222" s="24" t="str" cm="1">
        <f t="array" ref="T222">IF(ISBLANK($G222),"",IF(SUMPRODUCT(--EXACT(MID($G222,COLUMN($A$1:$AX$1),1),NameCharacters[Accepted Characters For Names]))=50,"Pass","Fail"))</f>
        <v/>
      </c>
      <c r="U222" s="24" t="str" cm="1">
        <f t="array" ref="U222">IF(ISBLANK($H222),"",IF(SUMPRODUCT(--EXACT(MID($H222,COLUMN($A$1:$AX$1),1),NameCharacters[Accepted Characters For Names]))=50,"Pass","Fail"))</f>
        <v/>
      </c>
      <c r="V222" s="24" t="str" cm="1">
        <f t="array" ref="V222">IF(ISBLANK($I222),"",IF(SUMPRODUCT(--EXACT(MID($I222,COLUMN($A$1:$AX$1),1),NameCharacters[Accepted Characters For Names]))=50,"Pass","Fail"))</f>
        <v/>
      </c>
      <c r="W222" s="24" t="str" cm="1">
        <f t="array" ref="W222">IF(ISBLANK($J222),"",IF(SUMPRODUCT(--EXACT($J222,ISO3List[ISO3 List]))=1,"Pass","Fail"))</f>
        <v/>
      </c>
      <c r="X222" s="24" t="str">
        <f t="shared" ca="1" si="10"/>
        <v/>
      </c>
      <c r="Y222" s="24" t="str" cm="1">
        <f t="array" ref="Y222">IF(ISBLANK($L222),"",IF(SUMPRODUCT(--EXACT($L222,Sex[Sex]))=1,"Pass","Fail"))</f>
        <v/>
      </c>
      <c r="Z222" s="24" t="str">
        <f t="shared" ca="1" si="12"/>
        <v/>
      </c>
      <c r="AA222" s="35" t="str">
        <f t="shared" ca="1" si="11"/>
        <v/>
      </c>
      <c r="AB222" s="8"/>
      <c r="AC222" s="58"/>
      <c r="AD222" s="8"/>
      <c r="AE222" s="8"/>
      <c r="AF222" s="8"/>
      <c r="GU222" s="8"/>
    </row>
    <row r="223" spans="1:203" s="5" customFormat="1" x14ac:dyDescent="0.2">
      <c r="A223" s="1"/>
      <c r="B223" s="4"/>
      <c r="C223" s="16"/>
      <c r="D223" s="17"/>
      <c r="E223" s="17"/>
      <c r="F223" s="18"/>
      <c r="G223" s="17"/>
      <c r="H223" s="17"/>
      <c r="I223" s="17"/>
      <c r="J223" s="17"/>
      <c r="K223" s="19"/>
      <c r="L223" s="17"/>
      <c r="M223" s="20"/>
      <c r="N223" s="8"/>
      <c r="O223" s="50"/>
      <c r="P223" s="27" t="str" cm="1">
        <f t="array" ref="P223">IF(ISBLANK($C223),"",IF(SUMPRODUCT(--EXACT($C223,CrewOrPassenger[Crew or Passenger]))=1,"Pass","Fail"))</f>
        <v/>
      </c>
      <c r="Q223" s="24" t="str" cm="1">
        <f t="array" ref="Q223">IF(ISBLANK($D223),"",IF(SUMPRODUCT(--EXACT($D223,TravelDocumentType[Travel Document Type]))=1,"Pass","Fail"))</f>
        <v/>
      </c>
      <c r="R223" s="24" t="str" cm="1">
        <f t="array" ref="R223">IF(ISBLANK($E223),"",IF(SUMPRODUCT(--EXACT($E223,ISO3List[ISO3 List]))=1,"Pass","Fail"))</f>
        <v/>
      </c>
      <c r="S223" s="24" t="str" cm="1">
        <f t="array" ref="S223">IF(ISBLANK($F223),"",IF(SUMPRODUCT(--EXACT(MID($F223,COLUMN($A$1:$T$1),1),DocCharacters[Accepted Characters For Documents]))=20,"Pass","Fail"))</f>
        <v/>
      </c>
      <c r="T223" s="24" t="str" cm="1">
        <f t="array" ref="T223">IF(ISBLANK($G223),"",IF(SUMPRODUCT(--EXACT(MID($G223,COLUMN($A$1:$AX$1),1),NameCharacters[Accepted Characters For Names]))=50,"Pass","Fail"))</f>
        <v/>
      </c>
      <c r="U223" s="24" t="str" cm="1">
        <f t="array" ref="U223">IF(ISBLANK($H223),"",IF(SUMPRODUCT(--EXACT(MID($H223,COLUMN($A$1:$AX$1),1),NameCharacters[Accepted Characters For Names]))=50,"Pass","Fail"))</f>
        <v/>
      </c>
      <c r="V223" s="24" t="str" cm="1">
        <f t="array" ref="V223">IF(ISBLANK($I223),"",IF(SUMPRODUCT(--EXACT(MID($I223,COLUMN($A$1:$AX$1),1),NameCharacters[Accepted Characters For Names]))=50,"Pass","Fail"))</f>
        <v/>
      </c>
      <c r="W223" s="24" t="str" cm="1">
        <f t="array" ref="W223">IF(ISBLANK($J223),"",IF(SUMPRODUCT(--EXACT($J223,ISO3List[ISO3 List]))=1,"Pass","Fail"))</f>
        <v/>
      </c>
      <c r="X223" s="24" t="str">
        <f t="shared" ca="1" si="10"/>
        <v/>
      </c>
      <c r="Y223" s="24" t="str" cm="1">
        <f t="array" ref="Y223">IF(ISBLANK($L223),"",IF(SUMPRODUCT(--EXACT($L223,Sex[Sex]))=1,"Pass","Fail"))</f>
        <v/>
      </c>
      <c r="Z223" s="24" t="str">
        <f t="shared" ca="1" si="12"/>
        <v/>
      </c>
      <c r="AA223" s="35" t="str">
        <f t="shared" ca="1" si="11"/>
        <v/>
      </c>
      <c r="AB223" s="8"/>
      <c r="AC223" s="58"/>
      <c r="AD223" s="8"/>
      <c r="AE223" s="8"/>
      <c r="AF223" s="8"/>
      <c r="GU223" s="8"/>
    </row>
    <row r="224" spans="1:203" s="5" customFormat="1" x14ac:dyDescent="0.2">
      <c r="A224" s="1"/>
      <c r="B224" s="4"/>
      <c r="C224" s="16"/>
      <c r="D224" s="17"/>
      <c r="E224" s="17"/>
      <c r="F224" s="18"/>
      <c r="G224" s="17"/>
      <c r="H224" s="17"/>
      <c r="I224" s="17"/>
      <c r="J224" s="17"/>
      <c r="K224" s="19"/>
      <c r="L224" s="17"/>
      <c r="M224" s="20"/>
      <c r="N224" s="8"/>
      <c r="O224" s="50"/>
      <c r="P224" s="27" t="str" cm="1">
        <f t="array" ref="P224">IF(ISBLANK($C224),"",IF(SUMPRODUCT(--EXACT($C224,CrewOrPassenger[Crew or Passenger]))=1,"Pass","Fail"))</f>
        <v/>
      </c>
      <c r="Q224" s="24" t="str" cm="1">
        <f t="array" ref="Q224">IF(ISBLANK($D224),"",IF(SUMPRODUCT(--EXACT($D224,TravelDocumentType[Travel Document Type]))=1,"Pass","Fail"))</f>
        <v/>
      </c>
      <c r="R224" s="24" t="str" cm="1">
        <f t="array" ref="R224">IF(ISBLANK($E224),"",IF(SUMPRODUCT(--EXACT($E224,ISO3List[ISO3 List]))=1,"Pass","Fail"))</f>
        <v/>
      </c>
      <c r="S224" s="24" t="str" cm="1">
        <f t="array" ref="S224">IF(ISBLANK($F224),"",IF(SUMPRODUCT(--EXACT(MID($F224,COLUMN($A$1:$T$1),1),DocCharacters[Accepted Characters For Documents]))=20,"Pass","Fail"))</f>
        <v/>
      </c>
      <c r="T224" s="24" t="str" cm="1">
        <f t="array" ref="T224">IF(ISBLANK($G224),"",IF(SUMPRODUCT(--EXACT(MID($G224,COLUMN($A$1:$AX$1),1),NameCharacters[Accepted Characters For Names]))=50,"Pass","Fail"))</f>
        <v/>
      </c>
      <c r="U224" s="24" t="str" cm="1">
        <f t="array" ref="U224">IF(ISBLANK($H224),"",IF(SUMPRODUCT(--EXACT(MID($H224,COLUMN($A$1:$AX$1),1),NameCharacters[Accepted Characters For Names]))=50,"Pass","Fail"))</f>
        <v/>
      </c>
      <c r="V224" s="24" t="str" cm="1">
        <f t="array" ref="V224">IF(ISBLANK($I224),"",IF(SUMPRODUCT(--EXACT(MID($I224,COLUMN($A$1:$AX$1),1),NameCharacters[Accepted Characters For Names]))=50,"Pass","Fail"))</f>
        <v/>
      </c>
      <c r="W224" s="24" t="str" cm="1">
        <f t="array" ref="W224">IF(ISBLANK($J224),"",IF(SUMPRODUCT(--EXACT($J224,ISO3List[ISO3 List]))=1,"Pass","Fail"))</f>
        <v/>
      </c>
      <c r="X224" s="24" t="str">
        <f t="shared" ca="1" si="10"/>
        <v/>
      </c>
      <c r="Y224" s="24" t="str" cm="1">
        <f t="array" ref="Y224">IF(ISBLANK($L224),"",IF(SUMPRODUCT(--EXACT($L224,Sex[Sex]))=1,"Pass","Fail"))</f>
        <v/>
      </c>
      <c r="Z224" s="24" t="str">
        <f t="shared" ca="1" si="12"/>
        <v/>
      </c>
      <c r="AA224" s="35" t="str">
        <f t="shared" ca="1" si="11"/>
        <v/>
      </c>
      <c r="AB224" s="8"/>
      <c r="AC224" s="58"/>
      <c r="AD224" s="8"/>
      <c r="AE224" s="8"/>
      <c r="AF224" s="8"/>
      <c r="GU224" s="8"/>
    </row>
    <row r="225" spans="1:203" s="5" customFormat="1" x14ac:dyDescent="0.2">
      <c r="A225" s="1"/>
      <c r="B225" s="4"/>
      <c r="C225" s="16"/>
      <c r="D225" s="17"/>
      <c r="E225" s="17"/>
      <c r="F225" s="18"/>
      <c r="G225" s="17"/>
      <c r="H225" s="17"/>
      <c r="I225" s="17"/>
      <c r="J225" s="17"/>
      <c r="K225" s="19"/>
      <c r="L225" s="17"/>
      <c r="M225" s="20"/>
      <c r="N225" s="8"/>
      <c r="O225" s="50"/>
      <c r="P225" s="27" t="str" cm="1">
        <f t="array" ref="P225">IF(ISBLANK($C225),"",IF(SUMPRODUCT(--EXACT($C225,CrewOrPassenger[Crew or Passenger]))=1,"Pass","Fail"))</f>
        <v/>
      </c>
      <c r="Q225" s="24" t="str" cm="1">
        <f t="array" ref="Q225">IF(ISBLANK($D225),"",IF(SUMPRODUCT(--EXACT($D225,TravelDocumentType[Travel Document Type]))=1,"Pass","Fail"))</f>
        <v/>
      </c>
      <c r="R225" s="24" t="str" cm="1">
        <f t="array" ref="R225">IF(ISBLANK($E225),"",IF(SUMPRODUCT(--EXACT($E225,ISO3List[ISO3 List]))=1,"Pass","Fail"))</f>
        <v/>
      </c>
      <c r="S225" s="24" t="str" cm="1">
        <f t="array" ref="S225">IF(ISBLANK($F225),"",IF(SUMPRODUCT(--EXACT(MID($F225,COLUMN($A$1:$T$1),1),DocCharacters[Accepted Characters For Documents]))=20,"Pass","Fail"))</f>
        <v/>
      </c>
      <c r="T225" s="24" t="str" cm="1">
        <f t="array" ref="T225">IF(ISBLANK($G225),"",IF(SUMPRODUCT(--EXACT(MID($G225,COLUMN($A$1:$AX$1),1),NameCharacters[Accepted Characters For Names]))=50,"Pass","Fail"))</f>
        <v/>
      </c>
      <c r="U225" s="24" t="str" cm="1">
        <f t="array" ref="U225">IF(ISBLANK($H225),"",IF(SUMPRODUCT(--EXACT(MID($H225,COLUMN($A$1:$AX$1),1),NameCharacters[Accepted Characters For Names]))=50,"Pass","Fail"))</f>
        <v/>
      </c>
      <c r="V225" s="24" t="str" cm="1">
        <f t="array" ref="V225">IF(ISBLANK($I225),"",IF(SUMPRODUCT(--EXACT(MID($I225,COLUMN($A$1:$AX$1),1),NameCharacters[Accepted Characters For Names]))=50,"Pass","Fail"))</f>
        <v/>
      </c>
      <c r="W225" s="24" t="str" cm="1">
        <f t="array" ref="W225">IF(ISBLANK($J225),"",IF(SUMPRODUCT(--EXACT($J225,ISO3List[ISO3 List]))=1,"Pass","Fail"))</f>
        <v/>
      </c>
      <c r="X225" s="24" t="str">
        <f t="shared" ca="1" si="10"/>
        <v/>
      </c>
      <c r="Y225" s="24" t="str" cm="1">
        <f t="array" ref="Y225">IF(ISBLANK($L225),"",IF(SUMPRODUCT(--EXACT($L225,Sex[Sex]))=1,"Pass","Fail"))</f>
        <v/>
      </c>
      <c r="Z225" s="24" t="str">
        <f t="shared" ca="1" si="12"/>
        <v/>
      </c>
      <c r="AA225" s="35" t="str">
        <f t="shared" ca="1" si="11"/>
        <v/>
      </c>
      <c r="AB225" s="8"/>
      <c r="AC225" s="58"/>
      <c r="AD225" s="8"/>
      <c r="AE225" s="8"/>
      <c r="AF225" s="8"/>
      <c r="GU225" s="8"/>
    </row>
    <row r="226" spans="1:203" s="5" customFormat="1" x14ac:dyDescent="0.2">
      <c r="A226" s="1"/>
      <c r="B226" s="4"/>
      <c r="C226" s="16"/>
      <c r="D226" s="17"/>
      <c r="E226" s="17"/>
      <c r="F226" s="18"/>
      <c r="G226" s="17"/>
      <c r="H226" s="17"/>
      <c r="I226" s="17"/>
      <c r="J226" s="17"/>
      <c r="K226" s="19"/>
      <c r="L226" s="17"/>
      <c r="M226" s="20"/>
      <c r="N226" s="8"/>
      <c r="O226" s="50"/>
      <c r="P226" s="27" t="str" cm="1">
        <f t="array" ref="P226">IF(ISBLANK($C226),"",IF(SUMPRODUCT(--EXACT($C226,CrewOrPassenger[Crew or Passenger]))=1,"Pass","Fail"))</f>
        <v/>
      </c>
      <c r="Q226" s="24" t="str" cm="1">
        <f t="array" ref="Q226">IF(ISBLANK($D226),"",IF(SUMPRODUCT(--EXACT($D226,TravelDocumentType[Travel Document Type]))=1,"Pass","Fail"))</f>
        <v/>
      </c>
      <c r="R226" s="24" t="str" cm="1">
        <f t="array" ref="R226">IF(ISBLANK($E226),"",IF(SUMPRODUCT(--EXACT($E226,ISO3List[ISO3 List]))=1,"Pass","Fail"))</f>
        <v/>
      </c>
      <c r="S226" s="24" t="str" cm="1">
        <f t="array" ref="S226">IF(ISBLANK($F226),"",IF(SUMPRODUCT(--EXACT(MID($F226,COLUMN($A$1:$T$1),1),DocCharacters[Accepted Characters For Documents]))=20,"Pass","Fail"))</f>
        <v/>
      </c>
      <c r="T226" s="24" t="str" cm="1">
        <f t="array" ref="T226">IF(ISBLANK($G226),"",IF(SUMPRODUCT(--EXACT(MID($G226,COLUMN($A$1:$AX$1),1),NameCharacters[Accepted Characters For Names]))=50,"Pass","Fail"))</f>
        <v/>
      </c>
      <c r="U226" s="24" t="str" cm="1">
        <f t="array" ref="U226">IF(ISBLANK($H226),"",IF(SUMPRODUCT(--EXACT(MID($H226,COLUMN($A$1:$AX$1),1),NameCharacters[Accepted Characters For Names]))=50,"Pass","Fail"))</f>
        <v/>
      </c>
      <c r="V226" s="24" t="str" cm="1">
        <f t="array" ref="V226">IF(ISBLANK($I226),"",IF(SUMPRODUCT(--EXACT(MID($I226,COLUMN($A$1:$AX$1),1),NameCharacters[Accepted Characters For Names]))=50,"Pass","Fail"))</f>
        <v/>
      </c>
      <c r="W226" s="24" t="str" cm="1">
        <f t="array" ref="W226">IF(ISBLANK($J226),"",IF(SUMPRODUCT(--EXACT($J226,ISO3List[ISO3 List]))=1,"Pass","Fail"))</f>
        <v/>
      </c>
      <c r="X226" s="24" t="str">
        <f t="shared" ca="1" si="10"/>
        <v/>
      </c>
      <c r="Y226" s="24" t="str" cm="1">
        <f t="array" ref="Y226">IF(ISBLANK($L226),"",IF(SUMPRODUCT(--EXACT($L226,Sex[Sex]))=1,"Pass","Fail"))</f>
        <v/>
      </c>
      <c r="Z226" s="24" t="str">
        <f t="shared" ca="1" si="12"/>
        <v/>
      </c>
      <c r="AA226" s="35" t="str">
        <f t="shared" ca="1" si="11"/>
        <v/>
      </c>
      <c r="AB226" s="8"/>
      <c r="AC226" s="58"/>
      <c r="AD226" s="8"/>
      <c r="AE226" s="8"/>
      <c r="AF226" s="8"/>
      <c r="GU226" s="8"/>
    </row>
    <row r="227" spans="1:203" s="5" customFormat="1" x14ac:dyDescent="0.2">
      <c r="A227" s="1"/>
      <c r="B227" s="4"/>
      <c r="C227" s="16"/>
      <c r="D227" s="17"/>
      <c r="E227" s="17"/>
      <c r="F227" s="18"/>
      <c r="G227" s="17"/>
      <c r="H227" s="17"/>
      <c r="I227" s="17"/>
      <c r="J227" s="17"/>
      <c r="K227" s="19"/>
      <c r="L227" s="17"/>
      <c r="M227" s="20"/>
      <c r="N227" s="8"/>
      <c r="O227" s="50"/>
      <c r="P227" s="27" t="str" cm="1">
        <f t="array" ref="P227">IF(ISBLANK($C227),"",IF(SUMPRODUCT(--EXACT($C227,CrewOrPassenger[Crew or Passenger]))=1,"Pass","Fail"))</f>
        <v/>
      </c>
      <c r="Q227" s="24" t="str" cm="1">
        <f t="array" ref="Q227">IF(ISBLANK($D227),"",IF(SUMPRODUCT(--EXACT($D227,TravelDocumentType[Travel Document Type]))=1,"Pass","Fail"))</f>
        <v/>
      </c>
      <c r="R227" s="24" t="str" cm="1">
        <f t="array" ref="R227">IF(ISBLANK($E227),"",IF(SUMPRODUCT(--EXACT($E227,ISO3List[ISO3 List]))=1,"Pass","Fail"))</f>
        <v/>
      </c>
      <c r="S227" s="24" t="str" cm="1">
        <f t="array" ref="S227">IF(ISBLANK($F227),"",IF(SUMPRODUCT(--EXACT(MID($F227,COLUMN($A$1:$T$1),1),DocCharacters[Accepted Characters For Documents]))=20,"Pass","Fail"))</f>
        <v/>
      </c>
      <c r="T227" s="24" t="str" cm="1">
        <f t="array" ref="T227">IF(ISBLANK($G227),"",IF(SUMPRODUCT(--EXACT(MID($G227,COLUMN($A$1:$AX$1),1),NameCharacters[Accepted Characters For Names]))=50,"Pass","Fail"))</f>
        <v/>
      </c>
      <c r="U227" s="24" t="str" cm="1">
        <f t="array" ref="U227">IF(ISBLANK($H227),"",IF(SUMPRODUCT(--EXACT(MID($H227,COLUMN($A$1:$AX$1),1),NameCharacters[Accepted Characters For Names]))=50,"Pass","Fail"))</f>
        <v/>
      </c>
      <c r="V227" s="24" t="str" cm="1">
        <f t="array" ref="V227">IF(ISBLANK($I227),"",IF(SUMPRODUCT(--EXACT(MID($I227,COLUMN($A$1:$AX$1),1),NameCharacters[Accepted Characters For Names]))=50,"Pass","Fail"))</f>
        <v/>
      </c>
      <c r="W227" s="24" t="str" cm="1">
        <f t="array" ref="W227">IF(ISBLANK($J227),"",IF(SUMPRODUCT(--EXACT($J227,ISO3List[ISO3 List]))=1,"Pass","Fail"))</f>
        <v/>
      </c>
      <c r="X227" s="24" t="str">
        <f t="shared" ca="1" si="10"/>
        <v/>
      </c>
      <c r="Y227" s="24" t="str" cm="1">
        <f t="array" ref="Y227">IF(ISBLANK($L227),"",IF(SUMPRODUCT(--EXACT($L227,Sex[Sex]))=1,"Pass","Fail"))</f>
        <v/>
      </c>
      <c r="Z227" s="24" t="str">
        <f t="shared" ca="1" si="12"/>
        <v/>
      </c>
      <c r="AA227" s="35" t="str">
        <f t="shared" ca="1" si="11"/>
        <v/>
      </c>
      <c r="AB227" s="8"/>
      <c r="AC227" s="58"/>
      <c r="AD227" s="8"/>
      <c r="AE227" s="8"/>
      <c r="AF227" s="8"/>
      <c r="GU227" s="8"/>
    </row>
    <row r="228" spans="1:203" s="5" customFormat="1" x14ac:dyDescent="0.2">
      <c r="A228" s="1"/>
      <c r="B228" s="4"/>
      <c r="C228" s="16"/>
      <c r="D228" s="17"/>
      <c r="E228" s="17"/>
      <c r="F228" s="18"/>
      <c r="G228" s="17"/>
      <c r="H228" s="17"/>
      <c r="I228" s="17"/>
      <c r="J228" s="17"/>
      <c r="K228" s="19"/>
      <c r="L228" s="17"/>
      <c r="M228" s="20"/>
      <c r="N228" s="8"/>
      <c r="O228" s="50"/>
      <c r="P228" s="27" t="str" cm="1">
        <f t="array" ref="P228">IF(ISBLANK($C228),"",IF(SUMPRODUCT(--EXACT($C228,CrewOrPassenger[Crew or Passenger]))=1,"Pass","Fail"))</f>
        <v/>
      </c>
      <c r="Q228" s="24" t="str" cm="1">
        <f t="array" ref="Q228">IF(ISBLANK($D228),"",IF(SUMPRODUCT(--EXACT($D228,TravelDocumentType[Travel Document Type]))=1,"Pass","Fail"))</f>
        <v/>
      </c>
      <c r="R228" s="24" t="str" cm="1">
        <f t="array" ref="R228">IF(ISBLANK($E228),"",IF(SUMPRODUCT(--EXACT($E228,ISO3List[ISO3 List]))=1,"Pass","Fail"))</f>
        <v/>
      </c>
      <c r="S228" s="24" t="str" cm="1">
        <f t="array" ref="S228">IF(ISBLANK($F228),"",IF(SUMPRODUCT(--EXACT(MID($F228,COLUMN($A$1:$T$1),1),DocCharacters[Accepted Characters For Documents]))=20,"Pass","Fail"))</f>
        <v/>
      </c>
      <c r="T228" s="24" t="str" cm="1">
        <f t="array" ref="T228">IF(ISBLANK($G228),"",IF(SUMPRODUCT(--EXACT(MID($G228,COLUMN($A$1:$AX$1),1),NameCharacters[Accepted Characters For Names]))=50,"Pass","Fail"))</f>
        <v/>
      </c>
      <c r="U228" s="24" t="str" cm="1">
        <f t="array" ref="U228">IF(ISBLANK($H228),"",IF(SUMPRODUCT(--EXACT(MID($H228,COLUMN($A$1:$AX$1),1),NameCharacters[Accepted Characters For Names]))=50,"Pass","Fail"))</f>
        <v/>
      </c>
      <c r="V228" s="24" t="str" cm="1">
        <f t="array" ref="V228">IF(ISBLANK($I228),"",IF(SUMPRODUCT(--EXACT(MID($I228,COLUMN($A$1:$AX$1),1),NameCharacters[Accepted Characters For Names]))=50,"Pass","Fail"))</f>
        <v/>
      </c>
      <c r="W228" s="24" t="str" cm="1">
        <f t="array" ref="W228">IF(ISBLANK($J228),"",IF(SUMPRODUCT(--EXACT($J228,ISO3List[ISO3 List]))=1,"Pass","Fail"))</f>
        <v/>
      </c>
      <c r="X228" s="24" t="str">
        <f t="shared" ca="1" si="10"/>
        <v/>
      </c>
      <c r="Y228" s="24" t="str" cm="1">
        <f t="array" ref="Y228">IF(ISBLANK($L228),"",IF(SUMPRODUCT(--EXACT($L228,Sex[Sex]))=1,"Pass","Fail"))</f>
        <v/>
      </c>
      <c r="Z228" s="24" t="str">
        <f t="shared" ca="1" si="12"/>
        <v/>
      </c>
      <c r="AA228" s="35" t="str">
        <f t="shared" ca="1" si="11"/>
        <v/>
      </c>
      <c r="AB228" s="8"/>
      <c r="AC228" s="58"/>
      <c r="AD228" s="8"/>
      <c r="AE228" s="8"/>
      <c r="AF228" s="8"/>
      <c r="GU228" s="8"/>
    </row>
    <row r="229" spans="1:203" s="5" customFormat="1" x14ac:dyDescent="0.2">
      <c r="A229" s="1"/>
      <c r="B229" s="4"/>
      <c r="C229" s="16"/>
      <c r="D229" s="17"/>
      <c r="E229" s="17"/>
      <c r="F229" s="18"/>
      <c r="G229" s="17"/>
      <c r="H229" s="17"/>
      <c r="I229" s="17"/>
      <c r="J229" s="17"/>
      <c r="K229" s="19"/>
      <c r="L229" s="17"/>
      <c r="M229" s="20"/>
      <c r="N229" s="8"/>
      <c r="O229" s="50"/>
      <c r="P229" s="27" t="str" cm="1">
        <f t="array" ref="P229">IF(ISBLANK($C229),"",IF(SUMPRODUCT(--EXACT($C229,CrewOrPassenger[Crew or Passenger]))=1,"Pass","Fail"))</f>
        <v/>
      </c>
      <c r="Q229" s="24" t="str" cm="1">
        <f t="array" ref="Q229">IF(ISBLANK($D229),"",IF(SUMPRODUCT(--EXACT($D229,TravelDocumentType[Travel Document Type]))=1,"Pass","Fail"))</f>
        <v/>
      </c>
      <c r="R229" s="24" t="str" cm="1">
        <f t="array" ref="R229">IF(ISBLANK($E229),"",IF(SUMPRODUCT(--EXACT($E229,ISO3List[ISO3 List]))=1,"Pass","Fail"))</f>
        <v/>
      </c>
      <c r="S229" s="24" t="str" cm="1">
        <f t="array" ref="S229">IF(ISBLANK($F229),"",IF(SUMPRODUCT(--EXACT(MID($F229,COLUMN($A$1:$T$1),1),DocCharacters[Accepted Characters For Documents]))=20,"Pass","Fail"))</f>
        <v/>
      </c>
      <c r="T229" s="24" t="str" cm="1">
        <f t="array" ref="T229">IF(ISBLANK($G229),"",IF(SUMPRODUCT(--EXACT(MID($G229,COLUMN($A$1:$AX$1),1),NameCharacters[Accepted Characters For Names]))=50,"Pass","Fail"))</f>
        <v/>
      </c>
      <c r="U229" s="24" t="str" cm="1">
        <f t="array" ref="U229">IF(ISBLANK($H229),"",IF(SUMPRODUCT(--EXACT(MID($H229,COLUMN($A$1:$AX$1),1),NameCharacters[Accepted Characters For Names]))=50,"Pass","Fail"))</f>
        <v/>
      </c>
      <c r="V229" s="24" t="str" cm="1">
        <f t="array" ref="V229">IF(ISBLANK($I229),"",IF(SUMPRODUCT(--EXACT(MID($I229,COLUMN($A$1:$AX$1),1),NameCharacters[Accepted Characters For Names]))=50,"Pass","Fail"))</f>
        <v/>
      </c>
      <c r="W229" s="24" t="str" cm="1">
        <f t="array" ref="W229">IF(ISBLANK($J229),"",IF(SUMPRODUCT(--EXACT($J229,ISO3List[ISO3 List]))=1,"Pass","Fail"))</f>
        <v/>
      </c>
      <c r="X229" s="24" t="str">
        <f t="shared" ca="1" si="10"/>
        <v/>
      </c>
      <c r="Y229" s="24" t="str" cm="1">
        <f t="array" ref="Y229">IF(ISBLANK($L229),"",IF(SUMPRODUCT(--EXACT($L229,Sex[Sex]))=1,"Pass","Fail"))</f>
        <v/>
      </c>
      <c r="Z229" s="24" t="str">
        <f t="shared" ca="1" si="12"/>
        <v/>
      </c>
      <c r="AA229" s="35" t="str">
        <f t="shared" ca="1" si="11"/>
        <v/>
      </c>
      <c r="AB229" s="8"/>
      <c r="AC229" s="58"/>
      <c r="AD229" s="8"/>
      <c r="AE229" s="8"/>
      <c r="AF229" s="8"/>
      <c r="GU229" s="8"/>
    </row>
    <row r="230" spans="1:203" s="5" customFormat="1" x14ac:dyDescent="0.2">
      <c r="A230" s="1"/>
      <c r="B230" s="4"/>
      <c r="C230" s="16"/>
      <c r="D230" s="17"/>
      <c r="E230" s="17"/>
      <c r="F230" s="18"/>
      <c r="G230" s="17"/>
      <c r="H230" s="17"/>
      <c r="I230" s="17"/>
      <c r="J230" s="17"/>
      <c r="K230" s="19"/>
      <c r="L230" s="17"/>
      <c r="M230" s="20"/>
      <c r="N230" s="8"/>
      <c r="O230" s="50"/>
      <c r="P230" s="27" t="str" cm="1">
        <f t="array" ref="P230">IF(ISBLANK($C230),"",IF(SUMPRODUCT(--EXACT($C230,CrewOrPassenger[Crew or Passenger]))=1,"Pass","Fail"))</f>
        <v/>
      </c>
      <c r="Q230" s="24" t="str" cm="1">
        <f t="array" ref="Q230">IF(ISBLANK($D230),"",IF(SUMPRODUCT(--EXACT($D230,TravelDocumentType[Travel Document Type]))=1,"Pass","Fail"))</f>
        <v/>
      </c>
      <c r="R230" s="24" t="str" cm="1">
        <f t="array" ref="R230">IF(ISBLANK($E230),"",IF(SUMPRODUCT(--EXACT($E230,ISO3List[ISO3 List]))=1,"Pass","Fail"))</f>
        <v/>
      </c>
      <c r="S230" s="24" t="str" cm="1">
        <f t="array" ref="S230">IF(ISBLANK($F230),"",IF(SUMPRODUCT(--EXACT(MID($F230,COLUMN($A$1:$T$1),1),DocCharacters[Accepted Characters For Documents]))=20,"Pass","Fail"))</f>
        <v/>
      </c>
      <c r="T230" s="24" t="str" cm="1">
        <f t="array" ref="T230">IF(ISBLANK($G230),"",IF(SUMPRODUCT(--EXACT(MID($G230,COLUMN($A$1:$AX$1),1),NameCharacters[Accepted Characters For Names]))=50,"Pass","Fail"))</f>
        <v/>
      </c>
      <c r="U230" s="24" t="str" cm="1">
        <f t="array" ref="U230">IF(ISBLANK($H230),"",IF(SUMPRODUCT(--EXACT(MID($H230,COLUMN($A$1:$AX$1),1),NameCharacters[Accepted Characters For Names]))=50,"Pass","Fail"))</f>
        <v/>
      </c>
      <c r="V230" s="24" t="str" cm="1">
        <f t="array" ref="V230">IF(ISBLANK($I230),"",IF(SUMPRODUCT(--EXACT(MID($I230,COLUMN($A$1:$AX$1),1),NameCharacters[Accepted Characters For Names]))=50,"Pass","Fail"))</f>
        <v/>
      </c>
      <c r="W230" s="24" t="str" cm="1">
        <f t="array" ref="W230">IF(ISBLANK($J230),"",IF(SUMPRODUCT(--EXACT($J230,ISO3List[ISO3 List]))=1,"Pass","Fail"))</f>
        <v/>
      </c>
      <c r="X230" s="24" t="str">
        <f t="shared" ca="1" si="10"/>
        <v/>
      </c>
      <c r="Y230" s="24" t="str" cm="1">
        <f t="array" ref="Y230">IF(ISBLANK($L230),"",IF(SUMPRODUCT(--EXACT($L230,Sex[Sex]))=1,"Pass","Fail"))</f>
        <v/>
      </c>
      <c r="Z230" s="24" t="str">
        <f t="shared" ca="1" si="12"/>
        <v/>
      </c>
      <c r="AA230" s="35" t="str">
        <f t="shared" ca="1" si="11"/>
        <v/>
      </c>
      <c r="AB230" s="8"/>
      <c r="AC230" s="58"/>
      <c r="AD230" s="8"/>
      <c r="AE230" s="8"/>
      <c r="AF230" s="8"/>
      <c r="GU230" s="8"/>
    </row>
    <row r="231" spans="1:203" s="5" customFormat="1" x14ac:dyDescent="0.2">
      <c r="A231" s="1"/>
      <c r="B231" s="4"/>
      <c r="C231" s="16"/>
      <c r="D231" s="17"/>
      <c r="E231" s="17"/>
      <c r="F231" s="18"/>
      <c r="G231" s="17"/>
      <c r="H231" s="17"/>
      <c r="I231" s="17"/>
      <c r="J231" s="17"/>
      <c r="K231" s="19"/>
      <c r="L231" s="17"/>
      <c r="M231" s="20"/>
      <c r="N231" s="8"/>
      <c r="O231" s="50"/>
      <c r="P231" s="27" t="str" cm="1">
        <f t="array" ref="P231">IF(ISBLANK($C231),"",IF(SUMPRODUCT(--EXACT($C231,CrewOrPassenger[Crew or Passenger]))=1,"Pass","Fail"))</f>
        <v/>
      </c>
      <c r="Q231" s="24" t="str" cm="1">
        <f t="array" ref="Q231">IF(ISBLANK($D231),"",IF(SUMPRODUCT(--EXACT($D231,TravelDocumentType[Travel Document Type]))=1,"Pass","Fail"))</f>
        <v/>
      </c>
      <c r="R231" s="24" t="str" cm="1">
        <f t="array" ref="R231">IF(ISBLANK($E231),"",IF(SUMPRODUCT(--EXACT($E231,ISO3List[ISO3 List]))=1,"Pass","Fail"))</f>
        <v/>
      </c>
      <c r="S231" s="24" t="str" cm="1">
        <f t="array" ref="S231">IF(ISBLANK($F231),"",IF(SUMPRODUCT(--EXACT(MID($F231,COLUMN($A$1:$T$1),1),DocCharacters[Accepted Characters For Documents]))=20,"Pass","Fail"))</f>
        <v/>
      </c>
      <c r="T231" s="24" t="str" cm="1">
        <f t="array" ref="T231">IF(ISBLANK($G231),"",IF(SUMPRODUCT(--EXACT(MID($G231,COLUMN($A$1:$AX$1),1),NameCharacters[Accepted Characters For Names]))=50,"Pass","Fail"))</f>
        <v/>
      </c>
      <c r="U231" s="24" t="str" cm="1">
        <f t="array" ref="U231">IF(ISBLANK($H231),"",IF(SUMPRODUCT(--EXACT(MID($H231,COLUMN($A$1:$AX$1),1),NameCharacters[Accepted Characters For Names]))=50,"Pass","Fail"))</f>
        <v/>
      </c>
      <c r="V231" s="24" t="str" cm="1">
        <f t="array" ref="V231">IF(ISBLANK($I231),"",IF(SUMPRODUCT(--EXACT(MID($I231,COLUMN($A$1:$AX$1),1),NameCharacters[Accepted Characters For Names]))=50,"Pass","Fail"))</f>
        <v/>
      </c>
      <c r="W231" s="24" t="str" cm="1">
        <f t="array" ref="W231">IF(ISBLANK($J231),"",IF(SUMPRODUCT(--EXACT($J231,ISO3List[ISO3 List]))=1,"Pass","Fail"))</f>
        <v/>
      </c>
      <c r="X231" s="24" t="str">
        <f t="shared" ca="1" si="10"/>
        <v/>
      </c>
      <c r="Y231" s="24" t="str" cm="1">
        <f t="array" ref="Y231">IF(ISBLANK($L231),"",IF(SUMPRODUCT(--EXACT($L231,Sex[Sex]))=1,"Pass","Fail"))</f>
        <v/>
      </c>
      <c r="Z231" s="24" t="str">
        <f t="shared" ca="1" si="12"/>
        <v/>
      </c>
      <c r="AA231" s="35" t="str">
        <f t="shared" ca="1" si="11"/>
        <v/>
      </c>
      <c r="AB231" s="8"/>
      <c r="AC231" s="58"/>
      <c r="AD231" s="8"/>
      <c r="AE231" s="8"/>
      <c r="AF231" s="8"/>
      <c r="GU231" s="8"/>
    </row>
    <row r="232" spans="1:203" s="5" customFormat="1" x14ac:dyDescent="0.2">
      <c r="A232" s="1"/>
      <c r="B232" s="4"/>
      <c r="C232" s="16"/>
      <c r="D232" s="17"/>
      <c r="E232" s="17"/>
      <c r="F232" s="18"/>
      <c r="G232" s="17"/>
      <c r="H232" s="17"/>
      <c r="I232" s="17"/>
      <c r="J232" s="17"/>
      <c r="K232" s="19"/>
      <c r="L232" s="17"/>
      <c r="M232" s="20"/>
      <c r="N232" s="8"/>
      <c r="O232" s="50"/>
      <c r="P232" s="27" t="str" cm="1">
        <f t="array" ref="P232">IF(ISBLANK($C232),"",IF(SUMPRODUCT(--EXACT($C232,CrewOrPassenger[Crew or Passenger]))=1,"Pass","Fail"))</f>
        <v/>
      </c>
      <c r="Q232" s="24" t="str" cm="1">
        <f t="array" ref="Q232">IF(ISBLANK($D232),"",IF(SUMPRODUCT(--EXACT($D232,TravelDocumentType[Travel Document Type]))=1,"Pass","Fail"))</f>
        <v/>
      </c>
      <c r="R232" s="24" t="str" cm="1">
        <f t="array" ref="R232">IF(ISBLANK($E232),"",IF(SUMPRODUCT(--EXACT($E232,ISO3List[ISO3 List]))=1,"Pass","Fail"))</f>
        <v/>
      </c>
      <c r="S232" s="24" t="str" cm="1">
        <f t="array" ref="S232">IF(ISBLANK($F232),"",IF(SUMPRODUCT(--EXACT(MID($F232,COLUMN($A$1:$T$1),1),DocCharacters[Accepted Characters For Documents]))=20,"Pass","Fail"))</f>
        <v/>
      </c>
      <c r="T232" s="24" t="str" cm="1">
        <f t="array" ref="T232">IF(ISBLANK($G232),"",IF(SUMPRODUCT(--EXACT(MID($G232,COLUMN($A$1:$AX$1),1),NameCharacters[Accepted Characters For Names]))=50,"Pass","Fail"))</f>
        <v/>
      </c>
      <c r="U232" s="24" t="str" cm="1">
        <f t="array" ref="U232">IF(ISBLANK($H232),"",IF(SUMPRODUCT(--EXACT(MID($H232,COLUMN($A$1:$AX$1),1),NameCharacters[Accepted Characters For Names]))=50,"Pass","Fail"))</f>
        <v/>
      </c>
      <c r="V232" s="24" t="str" cm="1">
        <f t="array" ref="V232">IF(ISBLANK($I232),"",IF(SUMPRODUCT(--EXACT(MID($I232,COLUMN($A$1:$AX$1),1),NameCharacters[Accepted Characters For Names]))=50,"Pass","Fail"))</f>
        <v/>
      </c>
      <c r="W232" s="24" t="str" cm="1">
        <f t="array" ref="W232">IF(ISBLANK($J232),"",IF(SUMPRODUCT(--EXACT($J232,ISO3List[ISO3 List]))=1,"Pass","Fail"))</f>
        <v/>
      </c>
      <c r="X232" s="24" t="str">
        <f t="shared" ca="1" si="10"/>
        <v/>
      </c>
      <c r="Y232" s="24" t="str" cm="1">
        <f t="array" ref="Y232">IF(ISBLANK($L232),"",IF(SUMPRODUCT(--EXACT($L232,Sex[Sex]))=1,"Pass","Fail"))</f>
        <v/>
      </c>
      <c r="Z232" s="24" t="str">
        <f t="shared" ca="1" si="12"/>
        <v/>
      </c>
      <c r="AA232" s="35" t="str">
        <f t="shared" ca="1" si="11"/>
        <v/>
      </c>
      <c r="AB232" s="8"/>
      <c r="AC232" s="58"/>
      <c r="AD232" s="8"/>
      <c r="AE232" s="8"/>
      <c r="AF232" s="8"/>
      <c r="GU232" s="8"/>
    </row>
    <row r="233" spans="1:203" s="5" customFormat="1" x14ac:dyDescent="0.2">
      <c r="A233" s="1"/>
      <c r="B233" s="4"/>
      <c r="C233" s="16"/>
      <c r="D233" s="17"/>
      <c r="E233" s="17"/>
      <c r="F233" s="18"/>
      <c r="G233" s="17"/>
      <c r="H233" s="17"/>
      <c r="I233" s="17"/>
      <c r="J233" s="17"/>
      <c r="K233" s="19"/>
      <c r="L233" s="17"/>
      <c r="M233" s="20"/>
      <c r="N233" s="8"/>
      <c r="O233" s="50"/>
      <c r="P233" s="27" t="str" cm="1">
        <f t="array" ref="P233">IF(ISBLANK($C233),"",IF(SUMPRODUCT(--EXACT($C233,CrewOrPassenger[Crew or Passenger]))=1,"Pass","Fail"))</f>
        <v/>
      </c>
      <c r="Q233" s="24" t="str" cm="1">
        <f t="array" ref="Q233">IF(ISBLANK($D233),"",IF(SUMPRODUCT(--EXACT($D233,TravelDocumentType[Travel Document Type]))=1,"Pass","Fail"))</f>
        <v/>
      </c>
      <c r="R233" s="24" t="str" cm="1">
        <f t="array" ref="R233">IF(ISBLANK($E233),"",IF(SUMPRODUCT(--EXACT($E233,ISO3List[ISO3 List]))=1,"Pass","Fail"))</f>
        <v/>
      </c>
      <c r="S233" s="24" t="str" cm="1">
        <f t="array" ref="S233">IF(ISBLANK($F233),"",IF(SUMPRODUCT(--EXACT(MID($F233,COLUMN($A$1:$T$1),1),DocCharacters[Accepted Characters For Documents]))=20,"Pass","Fail"))</f>
        <v/>
      </c>
      <c r="T233" s="24" t="str" cm="1">
        <f t="array" ref="T233">IF(ISBLANK($G233),"",IF(SUMPRODUCT(--EXACT(MID($G233,COLUMN($A$1:$AX$1),1),NameCharacters[Accepted Characters For Names]))=50,"Pass","Fail"))</f>
        <v/>
      </c>
      <c r="U233" s="24" t="str" cm="1">
        <f t="array" ref="U233">IF(ISBLANK($H233),"",IF(SUMPRODUCT(--EXACT(MID($H233,COLUMN($A$1:$AX$1),1),NameCharacters[Accepted Characters For Names]))=50,"Pass","Fail"))</f>
        <v/>
      </c>
      <c r="V233" s="24" t="str" cm="1">
        <f t="array" ref="V233">IF(ISBLANK($I233),"",IF(SUMPRODUCT(--EXACT(MID($I233,COLUMN($A$1:$AX$1),1),NameCharacters[Accepted Characters For Names]))=50,"Pass","Fail"))</f>
        <v/>
      </c>
      <c r="W233" s="24" t="str" cm="1">
        <f t="array" ref="W233">IF(ISBLANK($J233),"",IF(SUMPRODUCT(--EXACT($J233,ISO3List[ISO3 List]))=1,"Pass","Fail"))</f>
        <v/>
      </c>
      <c r="X233" s="24" t="str">
        <f t="shared" ca="1" si="10"/>
        <v/>
      </c>
      <c r="Y233" s="24" t="str" cm="1">
        <f t="array" ref="Y233">IF(ISBLANK($L233),"",IF(SUMPRODUCT(--EXACT($L233,Sex[Sex]))=1,"Pass","Fail"))</f>
        <v/>
      </c>
      <c r="Z233" s="24" t="str">
        <f t="shared" ca="1" si="12"/>
        <v/>
      </c>
      <c r="AA233" s="35" t="str">
        <f t="shared" ca="1" si="11"/>
        <v/>
      </c>
      <c r="AB233" s="8"/>
      <c r="AC233" s="58"/>
      <c r="AD233" s="8"/>
      <c r="AE233" s="8"/>
      <c r="AF233" s="8"/>
      <c r="GU233" s="8"/>
    </row>
    <row r="234" spans="1:203" s="5" customFormat="1" x14ac:dyDescent="0.2">
      <c r="A234" s="1"/>
      <c r="B234" s="4"/>
      <c r="C234" s="16"/>
      <c r="D234" s="17"/>
      <c r="E234" s="17"/>
      <c r="F234" s="18"/>
      <c r="G234" s="17"/>
      <c r="H234" s="17"/>
      <c r="I234" s="17"/>
      <c r="J234" s="17"/>
      <c r="K234" s="19"/>
      <c r="L234" s="17"/>
      <c r="M234" s="20"/>
      <c r="N234" s="8"/>
      <c r="O234" s="50"/>
      <c r="P234" s="27" t="str" cm="1">
        <f t="array" ref="P234">IF(ISBLANK($C234),"",IF(SUMPRODUCT(--EXACT($C234,CrewOrPassenger[Crew or Passenger]))=1,"Pass","Fail"))</f>
        <v/>
      </c>
      <c r="Q234" s="24" t="str" cm="1">
        <f t="array" ref="Q234">IF(ISBLANK($D234),"",IF(SUMPRODUCT(--EXACT($D234,TravelDocumentType[Travel Document Type]))=1,"Pass","Fail"))</f>
        <v/>
      </c>
      <c r="R234" s="24" t="str" cm="1">
        <f t="array" ref="R234">IF(ISBLANK($E234),"",IF(SUMPRODUCT(--EXACT($E234,ISO3List[ISO3 List]))=1,"Pass","Fail"))</f>
        <v/>
      </c>
      <c r="S234" s="24" t="str" cm="1">
        <f t="array" ref="S234">IF(ISBLANK($F234),"",IF(SUMPRODUCT(--EXACT(MID($F234,COLUMN($A$1:$T$1),1),DocCharacters[Accepted Characters For Documents]))=20,"Pass","Fail"))</f>
        <v/>
      </c>
      <c r="T234" s="24" t="str" cm="1">
        <f t="array" ref="T234">IF(ISBLANK($G234),"",IF(SUMPRODUCT(--EXACT(MID($G234,COLUMN($A$1:$AX$1),1),NameCharacters[Accepted Characters For Names]))=50,"Pass","Fail"))</f>
        <v/>
      </c>
      <c r="U234" s="24" t="str" cm="1">
        <f t="array" ref="U234">IF(ISBLANK($H234),"",IF(SUMPRODUCT(--EXACT(MID($H234,COLUMN($A$1:$AX$1),1),NameCharacters[Accepted Characters For Names]))=50,"Pass","Fail"))</f>
        <v/>
      </c>
      <c r="V234" s="24" t="str" cm="1">
        <f t="array" ref="V234">IF(ISBLANK($I234),"",IF(SUMPRODUCT(--EXACT(MID($I234,COLUMN($A$1:$AX$1),1),NameCharacters[Accepted Characters For Names]))=50,"Pass","Fail"))</f>
        <v/>
      </c>
      <c r="W234" s="24" t="str" cm="1">
        <f t="array" ref="W234">IF(ISBLANK($J234),"",IF(SUMPRODUCT(--EXACT($J234,ISO3List[ISO3 List]))=1,"Pass","Fail"))</f>
        <v/>
      </c>
      <c r="X234" s="24" t="str">
        <f t="shared" ca="1" si="10"/>
        <v/>
      </c>
      <c r="Y234" s="24" t="str" cm="1">
        <f t="array" ref="Y234">IF(ISBLANK($L234),"",IF(SUMPRODUCT(--EXACT($L234,Sex[Sex]))=1,"Pass","Fail"))</f>
        <v/>
      </c>
      <c r="Z234" s="24" t="str">
        <f t="shared" ca="1" si="12"/>
        <v/>
      </c>
      <c r="AA234" s="35" t="str">
        <f t="shared" ca="1" si="11"/>
        <v/>
      </c>
      <c r="AB234" s="8"/>
      <c r="AC234" s="58"/>
      <c r="AD234" s="8"/>
      <c r="AE234" s="8"/>
      <c r="AF234" s="8"/>
      <c r="GU234" s="8"/>
    </row>
    <row r="235" spans="1:203" s="5" customFormat="1" x14ac:dyDescent="0.2">
      <c r="A235" s="1"/>
      <c r="B235" s="4"/>
      <c r="C235" s="16"/>
      <c r="D235" s="17"/>
      <c r="E235" s="17"/>
      <c r="F235" s="18"/>
      <c r="G235" s="17"/>
      <c r="H235" s="17"/>
      <c r="I235" s="17"/>
      <c r="J235" s="17"/>
      <c r="K235" s="19"/>
      <c r="L235" s="17"/>
      <c r="M235" s="20"/>
      <c r="N235" s="8"/>
      <c r="O235" s="50"/>
      <c r="P235" s="27" t="str" cm="1">
        <f t="array" ref="P235">IF(ISBLANK($C235),"",IF(SUMPRODUCT(--EXACT($C235,CrewOrPassenger[Crew or Passenger]))=1,"Pass","Fail"))</f>
        <v/>
      </c>
      <c r="Q235" s="24" t="str" cm="1">
        <f t="array" ref="Q235">IF(ISBLANK($D235),"",IF(SUMPRODUCT(--EXACT($D235,TravelDocumentType[Travel Document Type]))=1,"Pass","Fail"))</f>
        <v/>
      </c>
      <c r="R235" s="24" t="str" cm="1">
        <f t="array" ref="R235">IF(ISBLANK($E235),"",IF(SUMPRODUCT(--EXACT($E235,ISO3List[ISO3 List]))=1,"Pass","Fail"))</f>
        <v/>
      </c>
      <c r="S235" s="24" t="str" cm="1">
        <f t="array" ref="S235">IF(ISBLANK($F235),"",IF(SUMPRODUCT(--EXACT(MID($F235,COLUMN($A$1:$T$1),1),DocCharacters[Accepted Characters For Documents]))=20,"Pass","Fail"))</f>
        <v/>
      </c>
      <c r="T235" s="24" t="str" cm="1">
        <f t="array" ref="T235">IF(ISBLANK($G235),"",IF(SUMPRODUCT(--EXACT(MID($G235,COLUMN($A$1:$AX$1),1),NameCharacters[Accepted Characters For Names]))=50,"Pass","Fail"))</f>
        <v/>
      </c>
      <c r="U235" s="24" t="str" cm="1">
        <f t="array" ref="U235">IF(ISBLANK($H235),"",IF(SUMPRODUCT(--EXACT(MID($H235,COLUMN($A$1:$AX$1),1),NameCharacters[Accepted Characters For Names]))=50,"Pass","Fail"))</f>
        <v/>
      </c>
      <c r="V235" s="24" t="str" cm="1">
        <f t="array" ref="V235">IF(ISBLANK($I235),"",IF(SUMPRODUCT(--EXACT(MID($I235,COLUMN($A$1:$AX$1),1),NameCharacters[Accepted Characters For Names]))=50,"Pass","Fail"))</f>
        <v/>
      </c>
      <c r="W235" s="24" t="str" cm="1">
        <f t="array" ref="W235">IF(ISBLANK($J235),"",IF(SUMPRODUCT(--EXACT($J235,ISO3List[ISO3 List]))=1,"Pass","Fail"))</f>
        <v/>
      </c>
      <c r="X235" s="24" t="str">
        <f t="shared" ca="1" si="10"/>
        <v/>
      </c>
      <c r="Y235" s="24" t="str" cm="1">
        <f t="array" ref="Y235">IF(ISBLANK($L235),"",IF(SUMPRODUCT(--EXACT($L235,Sex[Sex]))=1,"Pass","Fail"))</f>
        <v/>
      </c>
      <c r="Z235" s="24" t="str">
        <f t="shared" ca="1" si="12"/>
        <v/>
      </c>
      <c r="AA235" s="35" t="str">
        <f t="shared" ca="1" si="11"/>
        <v/>
      </c>
      <c r="AB235" s="8"/>
      <c r="AC235" s="58"/>
      <c r="AD235" s="8"/>
      <c r="AE235" s="8"/>
      <c r="AF235" s="8"/>
      <c r="GU235" s="8"/>
    </row>
    <row r="236" spans="1:203" s="5" customFormat="1" x14ac:dyDescent="0.2">
      <c r="A236" s="1"/>
      <c r="B236" s="4"/>
      <c r="C236" s="16"/>
      <c r="D236" s="17"/>
      <c r="E236" s="17"/>
      <c r="F236" s="18"/>
      <c r="G236" s="17"/>
      <c r="H236" s="17"/>
      <c r="I236" s="17"/>
      <c r="J236" s="17"/>
      <c r="K236" s="19"/>
      <c r="L236" s="17"/>
      <c r="M236" s="20"/>
      <c r="N236" s="8"/>
      <c r="O236" s="50"/>
      <c r="P236" s="27" t="str" cm="1">
        <f t="array" ref="P236">IF(ISBLANK($C236),"",IF(SUMPRODUCT(--EXACT($C236,CrewOrPassenger[Crew or Passenger]))=1,"Pass","Fail"))</f>
        <v/>
      </c>
      <c r="Q236" s="24" t="str" cm="1">
        <f t="array" ref="Q236">IF(ISBLANK($D236),"",IF(SUMPRODUCT(--EXACT($D236,TravelDocumentType[Travel Document Type]))=1,"Pass","Fail"))</f>
        <v/>
      </c>
      <c r="R236" s="24" t="str" cm="1">
        <f t="array" ref="R236">IF(ISBLANK($E236),"",IF(SUMPRODUCT(--EXACT($E236,ISO3List[ISO3 List]))=1,"Pass","Fail"))</f>
        <v/>
      </c>
      <c r="S236" s="24" t="str" cm="1">
        <f t="array" ref="S236">IF(ISBLANK($F236),"",IF(SUMPRODUCT(--EXACT(MID($F236,COLUMN($A$1:$T$1),1),DocCharacters[Accepted Characters For Documents]))=20,"Pass","Fail"))</f>
        <v/>
      </c>
      <c r="T236" s="24" t="str" cm="1">
        <f t="array" ref="T236">IF(ISBLANK($G236),"",IF(SUMPRODUCT(--EXACT(MID($G236,COLUMN($A$1:$AX$1),1),NameCharacters[Accepted Characters For Names]))=50,"Pass","Fail"))</f>
        <v/>
      </c>
      <c r="U236" s="24" t="str" cm="1">
        <f t="array" ref="U236">IF(ISBLANK($H236),"",IF(SUMPRODUCT(--EXACT(MID($H236,COLUMN($A$1:$AX$1),1),NameCharacters[Accepted Characters For Names]))=50,"Pass","Fail"))</f>
        <v/>
      </c>
      <c r="V236" s="24" t="str" cm="1">
        <f t="array" ref="V236">IF(ISBLANK($I236),"",IF(SUMPRODUCT(--EXACT(MID($I236,COLUMN($A$1:$AX$1),1),NameCharacters[Accepted Characters For Names]))=50,"Pass","Fail"))</f>
        <v/>
      </c>
      <c r="W236" s="24" t="str" cm="1">
        <f t="array" ref="W236">IF(ISBLANK($J236),"",IF(SUMPRODUCT(--EXACT($J236,ISO3List[ISO3 List]))=1,"Pass","Fail"))</f>
        <v/>
      </c>
      <c r="X236" s="24" t="str">
        <f t="shared" ca="1" si="10"/>
        <v/>
      </c>
      <c r="Y236" s="24" t="str" cm="1">
        <f t="array" ref="Y236">IF(ISBLANK($L236),"",IF(SUMPRODUCT(--EXACT($L236,Sex[Sex]))=1,"Pass","Fail"))</f>
        <v/>
      </c>
      <c r="Z236" s="24" t="str">
        <f t="shared" ca="1" si="12"/>
        <v/>
      </c>
      <c r="AA236" s="35" t="str">
        <f t="shared" ca="1" si="11"/>
        <v/>
      </c>
      <c r="AB236" s="8"/>
      <c r="AC236" s="58"/>
      <c r="AD236" s="8"/>
      <c r="AE236" s="8"/>
      <c r="AF236" s="8"/>
      <c r="GU236" s="8"/>
    </row>
    <row r="237" spans="1:203" s="5" customFormat="1" x14ac:dyDescent="0.2">
      <c r="A237" s="1"/>
      <c r="B237" s="4"/>
      <c r="C237" s="16"/>
      <c r="D237" s="17"/>
      <c r="E237" s="17"/>
      <c r="F237" s="18"/>
      <c r="G237" s="17"/>
      <c r="H237" s="17"/>
      <c r="I237" s="17"/>
      <c r="J237" s="17"/>
      <c r="K237" s="19"/>
      <c r="L237" s="17"/>
      <c r="M237" s="20"/>
      <c r="N237" s="8"/>
      <c r="O237" s="50"/>
      <c r="P237" s="27" t="str" cm="1">
        <f t="array" ref="P237">IF(ISBLANK($C237),"",IF(SUMPRODUCT(--EXACT($C237,CrewOrPassenger[Crew or Passenger]))=1,"Pass","Fail"))</f>
        <v/>
      </c>
      <c r="Q237" s="24" t="str" cm="1">
        <f t="array" ref="Q237">IF(ISBLANK($D237),"",IF(SUMPRODUCT(--EXACT($D237,TravelDocumentType[Travel Document Type]))=1,"Pass","Fail"))</f>
        <v/>
      </c>
      <c r="R237" s="24" t="str" cm="1">
        <f t="array" ref="R237">IF(ISBLANK($E237),"",IF(SUMPRODUCT(--EXACT($E237,ISO3List[ISO3 List]))=1,"Pass","Fail"))</f>
        <v/>
      </c>
      <c r="S237" s="24" t="str" cm="1">
        <f t="array" ref="S237">IF(ISBLANK($F237),"",IF(SUMPRODUCT(--EXACT(MID($F237,COLUMN($A$1:$T$1),1),DocCharacters[Accepted Characters For Documents]))=20,"Pass","Fail"))</f>
        <v/>
      </c>
      <c r="T237" s="24" t="str" cm="1">
        <f t="array" ref="T237">IF(ISBLANK($G237),"",IF(SUMPRODUCT(--EXACT(MID($G237,COLUMN($A$1:$AX$1),1),NameCharacters[Accepted Characters For Names]))=50,"Pass","Fail"))</f>
        <v/>
      </c>
      <c r="U237" s="24" t="str" cm="1">
        <f t="array" ref="U237">IF(ISBLANK($H237),"",IF(SUMPRODUCT(--EXACT(MID($H237,COLUMN($A$1:$AX$1),1),NameCharacters[Accepted Characters For Names]))=50,"Pass","Fail"))</f>
        <v/>
      </c>
      <c r="V237" s="24" t="str" cm="1">
        <f t="array" ref="V237">IF(ISBLANK($I237),"",IF(SUMPRODUCT(--EXACT(MID($I237,COLUMN($A$1:$AX$1),1),NameCharacters[Accepted Characters For Names]))=50,"Pass","Fail"))</f>
        <v/>
      </c>
      <c r="W237" s="24" t="str" cm="1">
        <f t="array" ref="W237">IF(ISBLANK($J237),"",IF(SUMPRODUCT(--EXACT($J237,ISO3List[ISO3 List]))=1,"Pass","Fail"))</f>
        <v/>
      </c>
      <c r="X237" s="24" t="str">
        <f t="shared" ca="1" si="10"/>
        <v/>
      </c>
      <c r="Y237" s="24" t="str" cm="1">
        <f t="array" ref="Y237">IF(ISBLANK($L237),"",IF(SUMPRODUCT(--EXACT($L237,Sex[Sex]))=1,"Pass","Fail"))</f>
        <v/>
      </c>
      <c r="Z237" s="24" t="str">
        <f t="shared" ca="1" si="12"/>
        <v/>
      </c>
      <c r="AA237" s="35" t="str">
        <f t="shared" ca="1" si="11"/>
        <v/>
      </c>
      <c r="AB237" s="8"/>
      <c r="AC237" s="58"/>
      <c r="AD237" s="8"/>
      <c r="AE237" s="8"/>
      <c r="AF237" s="8"/>
      <c r="GU237" s="8"/>
    </row>
    <row r="238" spans="1:203" s="5" customFormat="1" x14ac:dyDescent="0.2">
      <c r="A238" s="1"/>
      <c r="B238" s="4"/>
      <c r="C238" s="16"/>
      <c r="D238" s="17"/>
      <c r="E238" s="17"/>
      <c r="F238" s="18"/>
      <c r="G238" s="17"/>
      <c r="H238" s="17"/>
      <c r="I238" s="17"/>
      <c r="J238" s="17"/>
      <c r="K238" s="19"/>
      <c r="L238" s="17"/>
      <c r="M238" s="20"/>
      <c r="N238" s="8"/>
      <c r="O238" s="50"/>
      <c r="P238" s="27" t="str" cm="1">
        <f t="array" ref="P238">IF(ISBLANK($C238),"",IF(SUMPRODUCT(--EXACT($C238,CrewOrPassenger[Crew or Passenger]))=1,"Pass","Fail"))</f>
        <v/>
      </c>
      <c r="Q238" s="24" t="str" cm="1">
        <f t="array" ref="Q238">IF(ISBLANK($D238),"",IF(SUMPRODUCT(--EXACT($D238,TravelDocumentType[Travel Document Type]))=1,"Pass","Fail"))</f>
        <v/>
      </c>
      <c r="R238" s="24" t="str" cm="1">
        <f t="array" ref="R238">IF(ISBLANK($E238),"",IF(SUMPRODUCT(--EXACT($E238,ISO3List[ISO3 List]))=1,"Pass","Fail"))</f>
        <v/>
      </c>
      <c r="S238" s="24" t="str" cm="1">
        <f t="array" ref="S238">IF(ISBLANK($F238),"",IF(SUMPRODUCT(--EXACT(MID($F238,COLUMN($A$1:$T$1),1),DocCharacters[Accepted Characters For Documents]))=20,"Pass","Fail"))</f>
        <v/>
      </c>
      <c r="T238" s="24" t="str" cm="1">
        <f t="array" ref="T238">IF(ISBLANK($G238),"",IF(SUMPRODUCT(--EXACT(MID($G238,COLUMN($A$1:$AX$1),1),NameCharacters[Accepted Characters For Names]))=50,"Pass","Fail"))</f>
        <v/>
      </c>
      <c r="U238" s="24" t="str" cm="1">
        <f t="array" ref="U238">IF(ISBLANK($H238),"",IF(SUMPRODUCT(--EXACT(MID($H238,COLUMN($A$1:$AX$1),1),NameCharacters[Accepted Characters For Names]))=50,"Pass","Fail"))</f>
        <v/>
      </c>
      <c r="V238" s="24" t="str" cm="1">
        <f t="array" ref="V238">IF(ISBLANK($I238),"",IF(SUMPRODUCT(--EXACT(MID($I238,COLUMN($A$1:$AX$1),1),NameCharacters[Accepted Characters For Names]))=50,"Pass","Fail"))</f>
        <v/>
      </c>
      <c r="W238" s="24" t="str" cm="1">
        <f t="array" ref="W238">IF(ISBLANK($J238),"",IF(SUMPRODUCT(--EXACT($J238,ISO3List[ISO3 List]))=1,"Pass","Fail"))</f>
        <v/>
      </c>
      <c r="X238" s="24" t="str">
        <f t="shared" ca="1" si="10"/>
        <v/>
      </c>
      <c r="Y238" s="24" t="str" cm="1">
        <f t="array" ref="Y238">IF(ISBLANK($L238),"",IF(SUMPRODUCT(--EXACT($L238,Sex[Sex]))=1,"Pass","Fail"))</f>
        <v/>
      </c>
      <c r="Z238" s="24" t="str">
        <f t="shared" ca="1" si="12"/>
        <v/>
      </c>
      <c r="AA238" s="35" t="str">
        <f t="shared" ca="1" si="11"/>
        <v/>
      </c>
      <c r="AB238" s="8"/>
      <c r="AC238" s="58"/>
      <c r="AD238" s="8"/>
      <c r="AE238" s="8"/>
      <c r="AF238" s="8"/>
      <c r="GU238" s="8"/>
    </row>
    <row r="239" spans="1:203" s="5" customFormat="1" x14ac:dyDescent="0.2">
      <c r="A239" s="1"/>
      <c r="B239" s="4"/>
      <c r="C239" s="16"/>
      <c r="D239" s="17"/>
      <c r="E239" s="17"/>
      <c r="F239" s="18"/>
      <c r="G239" s="17"/>
      <c r="H239" s="17"/>
      <c r="I239" s="17"/>
      <c r="J239" s="17"/>
      <c r="K239" s="19"/>
      <c r="L239" s="17"/>
      <c r="M239" s="20"/>
      <c r="N239" s="8"/>
      <c r="O239" s="50"/>
      <c r="P239" s="27" t="str" cm="1">
        <f t="array" ref="P239">IF(ISBLANK($C239),"",IF(SUMPRODUCT(--EXACT($C239,CrewOrPassenger[Crew or Passenger]))=1,"Pass","Fail"))</f>
        <v/>
      </c>
      <c r="Q239" s="24" t="str" cm="1">
        <f t="array" ref="Q239">IF(ISBLANK($D239),"",IF(SUMPRODUCT(--EXACT($D239,TravelDocumentType[Travel Document Type]))=1,"Pass","Fail"))</f>
        <v/>
      </c>
      <c r="R239" s="24" t="str" cm="1">
        <f t="array" ref="R239">IF(ISBLANK($E239),"",IF(SUMPRODUCT(--EXACT($E239,ISO3List[ISO3 List]))=1,"Pass","Fail"))</f>
        <v/>
      </c>
      <c r="S239" s="24" t="str" cm="1">
        <f t="array" ref="S239">IF(ISBLANK($F239),"",IF(SUMPRODUCT(--EXACT(MID($F239,COLUMN($A$1:$T$1),1),DocCharacters[Accepted Characters For Documents]))=20,"Pass","Fail"))</f>
        <v/>
      </c>
      <c r="T239" s="24" t="str" cm="1">
        <f t="array" ref="T239">IF(ISBLANK($G239),"",IF(SUMPRODUCT(--EXACT(MID($G239,COLUMN($A$1:$AX$1),1),NameCharacters[Accepted Characters For Names]))=50,"Pass","Fail"))</f>
        <v/>
      </c>
      <c r="U239" s="24" t="str" cm="1">
        <f t="array" ref="U239">IF(ISBLANK($H239),"",IF(SUMPRODUCT(--EXACT(MID($H239,COLUMN($A$1:$AX$1),1),NameCharacters[Accepted Characters For Names]))=50,"Pass","Fail"))</f>
        <v/>
      </c>
      <c r="V239" s="24" t="str" cm="1">
        <f t="array" ref="V239">IF(ISBLANK($I239),"",IF(SUMPRODUCT(--EXACT(MID($I239,COLUMN($A$1:$AX$1),1),NameCharacters[Accepted Characters For Names]))=50,"Pass","Fail"))</f>
        <v/>
      </c>
      <c r="W239" s="24" t="str" cm="1">
        <f t="array" ref="W239">IF(ISBLANK($J239),"",IF(SUMPRODUCT(--EXACT($J239,ISO3List[ISO3 List]))=1,"Pass","Fail"))</f>
        <v/>
      </c>
      <c r="X239" s="24" t="str">
        <f t="shared" ca="1" si="10"/>
        <v/>
      </c>
      <c r="Y239" s="24" t="str" cm="1">
        <f t="array" ref="Y239">IF(ISBLANK($L239),"",IF(SUMPRODUCT(--EXACT($L239,Sex[Sex]))=1,"Pass","Fail"))</f>
        <v/>
      </c>
      <c r="Z239" s="24" t="str">
        <f t="shared" ca="1" si="12"/>
        <v/>
      </c>
      <c r="AA239" s="35" t="str">
        <f t="shared" ca="1" si="11"/>
        <v/>
      </c>
      <c r="AB239" s="8"/>
      <c r="AC239" s="58"/>
      <c r="AD239" s="8"/>
      <c r="AE239" s="8"/>
      <c r="AF239" s="8"/>
      <c r="GU239" s="8"/>
    </row>
    <row r="240" spans="1:203" s="5" customFormat="1" x14ac:dyDescent="0.2">
      <c r="A240" s="1"/>
      <c r="B240" s="4"/>
      <c r="C240" s="16"/>
      <c r="D240" s="17"/>
      <c r="E240" s="17"/>
      <c r="F240" s="18"/>
      <c r="G240" s="17"/>
      <c r="H240" s="17"/>
      <c r="I240" s="17"/>
      <c r="J240" s="17"/>
      <c r="K240" s="19"/>
      <c r="L240" s="17"/>
      <c r="M240" s="20"/>
      <c r="N240" s="8"/>
      <c r="O240" s="50"/>
      <c r="P240" s="27" t="str" cm="1">
        <f t="array" ref="P240">IF(ISBLANK($C240),"",IF(SUMPRODUCT(--EXACT($C240,CrewOrPassenger[Crew or Passenger]))=1,"Pass","Fail"))</f>
        <v/>
      </c>
      <c r="Q240" s="24" t="str" cm="1">
        <f t="array" ref="Q240">IF(ISBLANK($D240),"",IF(SUMPRODUCT(--EXACT($D240,TravelDocumentType[Travel Document Type]))=1,"Pass","Fail"))</f>
        <v/>
      </c>
      <c r="R240" s="24" t="str" cm="1">
        <f t="array" ref="R240">IF(ISBLANK($E240),"",IF(SUMPRODUCT(--EXACT($E240,ISO3List[ISO3 List]))=1,"Pass","Fail"))</f>
        <v/>
      </c>
      <c r="S240" s="24" t="str" cm="1">
        <f t="array" ref="S240">IF(ISBLANK($F240),"",IF(SUMPRODUCT(--EXACT(MID($F240,COLUMN($A$1:$T$1),1),DocCharacters[Accepted Characters For Documents]))=20,"Pass","Fail"))</f>
        <v/>
      </c>
      <c r="T240" s="24" t="str" cm="1">
        <f t="array" ref="T240">IF(ISBLANK($G240),"",IF(SUMPRODUCT(--EXACT(MID($G240,COLUMN($A$1:$AX$1),1),NameCharacters[Accepted Characters For Names]))=50,"Pass","Fail"))</f>
        <v/>
      </c>
      <c r="U240" s="24" t="str" cm="1">
        <f t="array" ref="U240">IF(ISBLANK($H240),"",IF(SUMPRODUCT(--EXACT(MID($H240,COLUMN($A$1:$AX$1),1),NameCharacters[Accepted Characters For Names]))=50,"Pass","Fail"))</f>
        <v/>
      </c>
      <c r="V240" s="24" t="str" cm="1">
        <f t="array" ref="V240">IF(ISBLANK($I240),"",IF(SUMPRODUCT(--EXACT(MID($I240,COLUMN($A$1:$AX$1),1),NameCharacters[Accepted Characters For Names]))=50,"Pass","Fail"))</f>
        <v/>
      </c>
      <c r="W240" s="24" t="str" cm="1">
        <f t="array" ref="W240">IF(ISBLANK($J240),"",IF(SUMPRODUCT(--EXACT($J240,ISO3List[ISO3 List]))=1,"Pass","Fail"))</f>
        <v/>
      </c>
      <c r="X240" s="24" t="str">
        <f t="shared" ca="1" si="10"/>
        <v/>
      </c>
      <c r="Y240" s="24" t="str" cm="1">
        <f t="array" ref="Y240">IF(ISBLANK($L240),"",IF(SUMPRODUCT(--EXACT($L240,Sex[Sex]))=1,"Pass","Fail"))</f>
        <v/>
      </c>
      <c r="Z240" s="24" t="str">
        <f t="shared" ca="1" si="12"/>
        <v/>
      </c>
      <c r="AA240" s="35" t="str">
        <f t="shared" ca="1" si="11"/>
        <v/>
      </c>
      <c r="AB240" s="8"/>
      <c r="AC240" s="58"/>
      <c r="AD240" s="8"/>
      <c r="AE240" s="8"/>
      <c r="AF240" s="8"/>
      <c r="GU240" s="8"/>
    </row>
    <row r="241" spans="1:203" s="5" customFormat="1" x14ac:dyDescent="0.2">
      <c r="A241" s="1"/>
      <c r="B241" s="4"/>
      <c r="C241" s="16"/>
      <c r="D241" s="17"/>
      <c r="E241" s="17"/>
      <c r="F241" s="18"/>
      <c r="G241" s="17"/>
      <c r="H241" s="17"/>
      <c r="I241" s="17"/>
      <c r="J241" s="17"/>
      <c r="K241" s="19"/>
      <c r="L241" s="17"/>
      <c r="M241" s="20"/>
      <c r="N241" s="8"/>
      <c r="O241" s="50"/>
      <c r="P241" s="27" t="str" cm="1">
        <f t="array" ref="P241">IF(ISBLANK($C241),"",IF(SUMPRODUCT(--EXACT($C241,CrewOrPassenger[Crew or Passenger]))=1,"Pass","Fail"))</f>
        <v/>
      </c>
      <c r="Q241" s="24" t="str" cm="1">
        <f t="array" ref="Q241">IF(ISBLANK($D241),"",IF(SUMPRODUCT(--EXACT($D241,TravelDocumentType[Travel Document Type]))=1,"Pass","Fail"))</f>
        <v/>
      </c>
      <c r="R241" s="24" t="str" cm="1">
        <f t="array" ref="R241">IF(ISBLANK($E241),"",IF(SUMPRODUCT(--EXACT($E241,ISO3List[ISO3 List]))=1,"Pass","Fail"))</f>
        <v/>
      </c>
      <c r="S241" s="24" t="str" cm="1">
        <f t="array" ref="S241">IF(ISBLANK($F241),"",IF(SUMPRODUCT(--EXACT(MID($F241,COLUMN($A$1:$T$1),1),DocCharacters[Accepted Characters For Documents]))=20,"Pass","Fail"))</f>
        <v/>
      </c>
      <c r="T241" s="24" t="str" cm="1">
        <f t="array" ref="T241">IF(ISBLANK($G241),"",IF(SUMPRODUCT(--EXACT(MID($G241,COLUMN($A$1:$AX$1),1),NameCharacters[Accepted Characters For Names]))=50,"Pass","Fail"))</f>
        <v/>
      </c>
      <c r="U241" s="24" t="str" cm="1">
        <f t="array" ref="U241">IF(ISBLANK($H241),"",IF(SUMPRODUCT(--EXACT(MID($H241,COLUMN($A$1:$AX$1),1),NameCharacters[Accepted Characters For Names]))=50,"Pass","Fail"))</f>
        <v/>
      </c>
      <c r="V241" s="24" t="str" cm="1">
        <f t="array" ref="V241">IF(ISBLANK($I241),"",IF(SUMPRODUCT(--EXACT(MID($I241,COLUMN($A$1:$AX$1),1),NameCharacters[Accepted Characters For Names]))=50,"Pass","Fail"))</f>
        <v/>
      </c>
      <c r="W241" s="24" t="str" cm="1">
        <f t="array" ref="W241">IF(ISBLANK($J241),"",IF(SUMPRODUCT(--EXACT($J241,ISO3List[ISO3 List]))=1,"Pass","Fail"))</f>
        <v/>
      </c>
      <c r="X241" s="24" t="str">
        <f t="shared" ca="1" si="10"/>
        <v/>
      </c>
      <c r="Y241" s="24" t="str" cm="1">
        <f t="array" ref="Y241">IF(ISBLANK($L241),"",IF(SUMPRODUCT(--EXACT($L241,Sex[Sex]))=1,"Pass","Fail"))</f>
        <v/>
      </c>
      <c r="Z241" s="24" t="str">
        <f t="shared" ca="1" si="12"/>
        <v/>
      </c>
      <c r="AA241" s="35" t="str">
        <f t="shared" ca="1" si="11"/>
        <v/>
      </c>
      <c r="AB241" s="8"/>
      <c r="AC241" s="58"/>
      <c r="AD241" s="8"/>
      <c r="AE241" s="8"/>
      <c r="AF241" s="8"/>
      <c r="GU241" s="8"/>
    </row>
    <row r="242" spans="1:203" s="5" customFormat="1" x14ac:dyDescent="0.2">
      <c r="A242" s="1"/>
      <c r="B242" s="4"/>
      <c r="C242" s="16"/>
      <c r="D242" s="17"/>
      <c r="E242" s="17"/>
      <c r="F242" s="18"/>
      <c r="G242" s="17"/>
      <c r="H242" s="17"/>
      <c r="I242" s="17"/>
      <c r="J242" s="17"/>
      <c r="K242" s="19"/>
      <c r="L242" s="17"/>
      <c r="M242" s="20"/>
      <c r="N242" s="8"/>
      <c r="O242" s="50"/>
      <c r="P242" s="27" t="str" cm="1">
        <f t="array" ref="P242">IF(ISBLANK($C242),"",IF(SUMPRODUCT(--EXACT($C242,CrewOrPassenger[Crew or Passenger]))=1,"Pass","Fail"))</f>
        <v/>
      </c>
      <c r="Q242" s="24" t="str" cm="1">
        <f t="array" ref="Q242">IF(ISBLANK($D242),"",IF(SUMPRODUCT(--EXACT($D242,TravelDocumentType[Travel Document Type]))=1,"Pass","Fail"))</f>
        <v/>
      </c>
      <c r="R242" s="24" t="str" cm="1">
        <f t="array" ref="R242">IF(ISBLANK($E242),"",IF(SUMPRODUCT(--EXACT($E242,ISO3List[ISO3 List]))=1,"Pass","Fail"))</f>
        <v/>
      </c>
      <c r="S242" s="24" t="str" cm="1">
        <f t="array" ref="S242">IF(ISBLANK($F242),"",IF(SUMPRODUCT(--EXACT(MID($F242,COLUMN($A$1:$T$1),1),DocCharacters[Accepted Characters For Documents]))=20,"Pass","Fail"))</f>
        <v/>
      </c>
      <c r="T242" s="24" t="str" cm="1">
        <f t="array" ref="T242">IF(ISBLANK($G242),"",IF(SUMPRODUCT(--EXACT(MID($G242,COLUMN($A$1:$AX$1),1),NameCharacters[Accepted Characters For Names]))=50,"Pass","Fail"))</f>
        <v/>
      </c>
      <c r="U242" s="24" t="str" cm="1">
        <f t="array" ref="U242">IF(ISBLANK($H242),"",IF(SUMPRODUCT(--EXACT(MID($H242,COLUMN($A$1:$AX$1),1),NameCharacters[Accepted Characters For Names]))=50,"Pass","Fail"))</f>
        <v/>
      </c>
      <c r="V242" s="24" t="str" cm="1">
        <f t="array" ref="V242">IF(ISBLANK($I242),"",IF(SUMPRODUCT(--EXACT(MID($I242,COLUMN($A$1:$AX$1),1),NameCharacters[Accepted Characters For Names]))=50,"Pass","Fail"))</f>
        <v/>
      </c>
      <c r="W242" s="24" t="str" cm="1">
        <f t="array" ref="W242">IF(ISBLANK($J242),"",IF(SUMPRODUCT(--EXACT($J242,ISO3List[ISO3 List]))=1,"Pass","Fail"))</f>
        <v/>
      </c>
      <c r="X242" s="24" t="str">
        <f t="shared" ca="1" si="10"/>
        <v/>
      </c>
      <c r="Y242" s="24" t="str" cm="1">
        <f t="array" ref="Y242">IF(ISBLANK($L242),"",IF(SUMPRODUCT(--EXACT($L242,Sex[Sex]))=1,"Pass","Fail"))</f>
        <v/>
      </c>
      <c r="Z242" s="24" t="str">
        <f t="shared" ca="1" si="12"/>
        <v/>
      </c>
      <c r="AA242" s="35" t="str">
        <f t="shared" ca="1" si="11"/>
        <v/>
      </c>
      <c r="AB242" s="8"/>
      <c r="AC242" s="58"/>
      <c r="AD242" s="8"/>
      <c r="AE242" s="8"/>
      <c r="AF242" s="8"/>
      <c r="GU242" s="8"/>
    </row>
    <row r="243" spans="1:203" s="5" customFormat="1" x14ac:dyDescent="0.2">
      <c r="A243" s="1"/>
      <c r="B243" s="4"/>
      <c r="C243" s="16"/>
      <c r="D243" s="17"/>
      <c r="E243" s="17"/>
      <c r="F243" s="18"/>
      <c r="G243" s="17"/>
      <c r="H243" s="17"/>
      <c r="I243" s="17"/>
      <c r="J243" s="17"/>
      <c r="K243" s="19"/>
      <c r="L243" s="17"/>
      <c r="M243" s="20"/>
      <c r="N243" s="8"/>
      <c r="O243" s="50"/>
      <c r="P243" s="27" t="str" cm="1">
        <f t="array" ref="P243">IF(ISBLANK($C243),"",IF(SUMPRODUCT(--EXACT($C243,CrewOrPassenger[Crew or Passenger]))=1,"Pass","Fail"))</f>
        <v/>
      </c>
      <c r="Q243" s="24" t="str" cm="1">
        <f t="array" ref="Q243">IF(ISBLANK($D243),"",IF(SUMPRODUCT(--EXACT($D243,TravelDocumentType[Travel Document Type]))=1,"Pass","Fail"))</f>
        <v/>
      </c>
      <c r="R243" s="24" t="str" cm="1">
        <f t="array" ref="R243">IF(ISBLANK($E243),"",IF(SUMPRODUCT(--EXACT($E243,ISO3List[ISO3 List]))=1,"Pass","Fail"))</f>
        <v/>
      </c>
      <c r="S243" s="24" t="str" cm="1">
        <f t="array" ref="S243">IF(ISBLANK($F243),"",IF(SUMPRODUCT(--EXACT(MID($F243,COLUMN($A$1:$T$1),1),DocCharacters[Accepted Characters For Documents]))=20,"Pass","Fail"))</f>
        <v/>
      </c>
      <c r="T243" s="24" t="str" cm="1">
        <f t="array" ref="T243">IF(ISBLANK($G243),"",IF(SUMPRODUCT(--EXACT(MID($G243,COLUMN($A$1:$AX$1),1),NameCharacters[Accepted Characters For Names]))=50,"Pass","Fail"))</f>
        <v/>
      </c>
      <c r="U243" s="24" t="str" cm="1">
        <f t="array" ref="U243">IF(ISBLANK($H243),"",IF(SUMPRODUCT(--EXACT(MID($H243,COLUMN($A$1:$AX$1),1),NameCharacters[Accepted Characters For Names]))=50,"Pass","Fail"))</f>
        <v/>
      </c>
      <c r="V243" s="24" t="str" cm="1">
        <f t="array" ref="V243">IF(ISBLANK($I243),"",IF(SUMPRODUCT(--EXACT(MID($I243,COLUMN($A$1:$AX$1),1),NameCharacters[Accepted Characters For Names]))=50,"Pass","Fail"))</f>
        <v/>
      </c>
      <c r="W243" s="24" t="str" cm="1">
        <f t="array" ref="W243">IF(ISBLANK($J243),"",IF(SUMPRODUCT(--EXACT($J243,ISO3List[ISO3 List]))=1,"Pass","Fail"))</f>
        <v/>
      </c>
      <c r="X243" s="24" t="str">
        <f t="shared" ca="1" si="10"/>
        <v/>
      </c>
      <c r="Y243" s="24" t="str" cm="1">
        <f t="array" ref="Y243">IF(ISBLANK($L243),"",IF(SUMPRODUCT(--EXACT($L243,Sex[Sex]))=1,"Pass","Fail"))</f>
        <v/>
      </c>
      <c r="Z243" s="24" t="str">
        <f t="shared" ca="1" si="12"/>
        <v/>
      </c>
      <c r="AA243" s="35" t="str">
        <f t="shared" ca="1" si="11"/>
        <v/>
      </c>
      <c r="AB243" s="8"/>
      <c r="AC243" s="58"/>
      <c r="AD243" s="8"/>
      <c r="AE243" s="8"/>
      <c r="AF243" s="8"/>
      <c r="GU243" s="8"/>
    </row>
    <row r="244" spans="1:203" s="5" customFormat="1" x14ac:dyDescent="0.2">
      <c r="A244" s="1"/>
      <c r="B244" s="4"/>
      <c r="C244" s="16"/>
      <c r="D244" s="17"/>
      <c r="E244" s="17"/>
      <c r="F244" s="18"/>
      <c r="G244" s="17"/>
      <c r="H244" s="17"/>
      <c r="I244" s="17"/>
      <c r="J244" s="17"/>
      <c r="K244" s="19"/>
      <c r="L244" s="17"/>
      <c r="M244" s="20"/>
      <c r="N244" s="8"/>
      <c r="O244" s="50"/>
      <c r="P244" s="27" t="str" cm="1">
        <f t="array" ref="P244">IF(ISBLANK($C244),"",IF(SUMPRODUCT(--EXACT($C244,CrewOrPassenger[Crew or Passenger]))=1,"Pass","Fail"))</f>
        <v/>
      </c>
      <c r="Q244" s="24" t="str" cm="1">
        <f t="array" ref="Q244">IF(ISBLANK($D244),"",IF(SUMPRODUCT(--EXACT($D244,TravelDocumentType[Travel Document Type]))=1,"Pass","Fail"))</f>
        <v/>
      </c>
      <c r="R244" s="24" t="str" cm="1">
        <f t="array" ref="R244">IF(ISBLANK($E244),"",IF(SUMPRODUCT(--EXACT($E244,ISO3List[ISO3 List]))=1,"Pass","Fail"))</f>
        <v/>
      </c>
      <c r="S244" s="24" t="str" cm="1">
        <f t="array" ref="S244">IF(ISBLANK($F244),"",IF(SUMPRODUCT(--EXACT(MID($F244,COLUMN($A$1:$T$1),1),DocCharacters[Accepted Characters For Documents]))=20,"Pass","Fail"))</f>
        <v/>
      </c>
      <c r="T244" s="24" t="str" cm="1">
        <f t="array" ref="T244">IF(ISBLANK($G244),"",IF(SUMPRODUCT(--EXACT(MID($G244,COLUMN($A$1:$AX$1),1),NameCharacters[Accepted Characters For Names]))=50,"Pass","Fail"))</f>
        <v/>
      </c>
      <c r="U244" s="24" t="str" cm="1">
        <f t="array" ref="U244">IF(ISBLANK($H244),"",IF(SUMPRODUCT(--EXACT(MID($H244,COLUMN($A$1:$AX$1),1),NameCharacters[Accepted Characters For Names]))=50,"Pass","Fail"))</f>
        <v/>
      </c>
      <c r="V244" s="24" t="str" cm="1">
        <f t="array" ref="V244">IF(ISBLANK($I244),"",IF(SUMPRODUCT(--EXACT(MID($I244,COLUMN($A$1:$AX$1),1),NameCharacters[Accepted Characters For Names]))=50,"Pass","Fail"))</f>
        <v/>
      </c>
      <c r="W244" s="24" t="str" cm="1">
        <f t="array" ref="W244">IF(ISBLANK($J244),"",IF(SUMPRODUCT(--EXACT($J244,ISO3List[ISO3 List]))=1,"Pass","Fail"))</f>
        <v/>
      </c>
      <c r="X244" s="24" t="str">
        <f t="shared" ca="1" si="10"/>
        <v/>
      </c>
      <c r="Y244" s="24" t="str" cm="1">
        <f t="array" ref="Y244">IF(ISBLANK($L244),"",IF(SUMPRODUCT(--EXACT($L244,Sex[Sex]))=1,"Pass","Fail"))</f>
        <v/>
      </c>
      <c r="Z244" s="24" t="str">
        <f t="shared" ca="1" si="12"/>
        <v/>
      </c>
      <c r="AA244" s="35" t="str">
        <f t="shared" ca="1" si="11"/>
        <v/>
      </c>
      <c r="AB244" s="8"/>
      <c r="AC244" s="58"/>
      <c r="AD244" s="8"/>
      <c r="AE244" s="8"/>
      <c r="AF244" s="8"/>
      <c r="GU244" s="8"/>
    </row>
    <row r="245" spans="1:203" s="5" customFormat="1" x14ac:dyDescent="0.2">
      <c r="A245" s="1"/>
      <c r="B245" s="4"/>
      <c r="C245" s="16"/>
      <c r="D245" s="17"/>
      <c r="E245" s="17"/>
      <c r="F245" s="18"/>
      <c r="G245" s="17"/>
      <c r="H245" s="17"/>
      <c r="I245" s="17"/>
      <c r="J245" s="17"/>
      <c r="K245" s="19"/>
      <c r="L245" s="17"/>
      <c r="M245" s="20"/>
      <c r="N245" s="8"/>
      <c r="O245" s="50"/>
      <c r="P245" s="27" t="str" cm="1">
        <f t="array" ref="P245">IF(ISBLANK($C245),"",IF(SUMPRODUCT(--EXACT($C245,CrewOrPassenger[Crew or Passenger]))=1,"Pass","Fail"))</f>
        <v/>
      </c>
      <c r="Q245" s="24" t="str" cm="1">
        <f t="array" ref="Q245">IF(ISBLANK($D245),"",IF(SUMPRODUCT(--EXACT($D245,TravelDocumentType[Travel Document Type]))=1,"Pass","Fail"))</f>
        <v/>
      </c>
      <c r="R245" s="24" t="str" cm="1">
        <f t="array" ref="R245">IF(ISBLANK($E245),"",IF(SUMPRODUCT(--EXACT($E245,ISO3List[ISO3 List]))=1,"Pass","Fail"))</f>
        <v/>
      </c>
      <c r="S245" s="24" t="str" cm="1">
        <f t="array" ref="S245">IF(ISBLANK($F245),"",IF(SUMPRODUCT(--EXACT(MID($F245,COLUMN($A$1:$T$1),1),DocCharacters[Accepted Characters For Documents]))=20,"Pass","Fail"))</f>
        <v/>
      </c>
      <c r="T245" s="24" t="str" cm="1">
        <f t="array" ref="T245">IF(ISBLANK($G245),"",IF(SUMPRODUCT(--EXACT(MID($G245,COLUMN($A$1:$AX$1),1),NameCharacters[Accepted Characters For Names]))=50,"Pass","Fail"))</f>
        <v/>
      </c>
      <c r="U245" s="24" t="str" cm="1">
        <f t="array" ref="U245">IF(ISBLANK($H245),"",IF(SUMPRODUCT(--EXACT(MID($H245,COLUMN($A$1:$AX$1),1),NameCharacters[Accepted Characters For Names]))=50,"Pass","Fail"))</f>
        <v/>
      </c>
      <c r="V245" s="24" t="str" cm="1">
        <f t="array" ref="V245">IF(ISBLANK($I245),"",IF(SUMPRODUCT(--EXACT(MID($I245,COLUMN($A$1:$AX$1),1),NameCharacters[Accepted Characters For Names]))=50,"Pass","Fail"))</f>
        <v/>
      </c>
      <c r="W245" s="24" t="str" cm="1">
        <f t="array" ref="W245">IF(ISBLANK($J245),"",IF(SUMPRODUCT(--EXACT($J245,ISO3List[ISO3 List]))=1,"Pass","Fail"))</f>
        <v/>
      </c>
      <c r="X245" s="24" t="str">
        <f t="shared" ca="1" si="10"/>
        <v/>
      </c>
      <c r="Y245" s="24" t="str" cm="1">
        <f t="array" ref="Y245">IF(ISBLANK($L245),"",IF(SUMPRODUCT(--EXACT($L245,Sex[Sex]))=1,"Pass","Fail"))</f>
        <v/>
      </c>
      <c r="Z245" s="24" t="str">
        <f t="shared" ca="1" si="12"/>
        <v/>
      </c>
      <c r="AA245" s="35" t="str">
        <f t="shared" ca="1" si="11"/>
        <v/>
      </c>
      <c r="AB245" s="8"/>
      <c r="AC245" s="58"/>
      <c r="AD245" s="8"/>
      <c r="AE245" s="8"/>
      <c r="AF245" s="8"/>
      <c r="GU245" s="8"/>
    </row>
    <row r="246" spans="1:203" s="5" customFormat="1" x14ac:dyDescent="0.2">
      <c r="A246" s="1"/>
      <c r="B246" s="4"/>
      <c r="C246" s="16"/>
      <c r="D246" s="17"/>
      <c r="E246" s="17"/>
      <c r="F246" s="18"/>
      <c r="G246" s="17"/>
      <c r="H246" s="17"/>
      <c r="I246" s="17"/>
      <c r="J246" s="17"/>
      <c r="K246" s="19"/>
      <c r="L246" s="17"/>
      <c r="M246" s="20"/>
      <c r="N246" s="8"/>
      <c r="O246" s="50"/>
      <c r="P246" s="27" t="str" cm="1">
        <f t="array" ref="P246">IF(ISBLANK($C246),"",IF(SUMPRODUCT(--EXACT($C246,CrewOrPassenger[Crew or Passenger]))=1,"Pass","Fail"))</f>
        <v/>
      </c>
      <c r="Q246" s="24" t="str" cm="1">
        <f t="array" ref="Q246">IF(ISBLANK($D246),"",IF(SUMPRODUCT(--EXACT($D246,TravelDocumentType[Travel Document Type]))=1,"Pass","Fail"))</f>
        <v/>
      </c>
      <c r="R246" s="24" t="str" cm="1">
        <f t="array" ref="R246">IF(ISBLANK($E246),"",IF(SUMPRODUCT(--EXACT($E246,ISO3List[ISO3 List]))=1,"Pass","Fail"))</f>
        <v/>
      </c>
      <c r="S246" s="24" t="str" cm="1">
        <f t="array" ref="S246">IF(ISBLANK($F246),"",IF(SUMPRODUCT(--EXACT(MID($F246,COLUMN($A$1:$T$1),1),DocCharacters[Accepted Characters For Documents]))=20,"Pass","Fail"))</f>
        <v/>
      </c>
      <c r="T246" s="24" t="str" cm="1">
        <f t="array" ref="T246">IF(ISBLANK($G246),"",IF(SUMPRODUCT(--EXACT(MID($G246,COLUMN($A$1:$AX$1),1),NameCharacters[Accepted Characters For Names]))=50,"Pass","Fail"))</f>
        <v/>
      </c>
      <c r="U246" s="24" t="str" cm="1">
        <f t="array" ref="U246">IF(ISBLANK($H246),"",IF(SUMPRODUCT(--EXACT(MID($H246,COLUMN($A$1:$AX$1),1),NameCharacters[Accepted Characters For Names]))=50,"Pass","Fail"))</f>
        <v/>
      </c>
      <c r="V246" s="24" t="str" cm="1">
        <f t="array" ref="V246">IF(ISBLANK($I246),"",IF(SUMPRODUCT(--EXACT(MID($I246,COLUMN($A$1:$AX$1),1),NameCharacters[Accepted Characters For Names]))=50,"Pass","Fail"))</f>
        <v/>
      </c>
      <c r="W246" s="24" t="str" cm="1">
        <f t="array" ref="W246">IF(ISBLANK($J246),"",IF(SUMPRODUCT(--EXACT($J246,ISO3List[ISO3 List]))=1,"Pass","Fail"))</f>
        <v/>
      </c>
      <c r="X246" s="24" t="str">
        <f t="shared" ca="1" si="10"/>
        <v/>
      </c>
      <c r="Y246" s="24" t="str" cm="1">
        <f t="array" ref="Y246">IF(ISBLANK($L246),"",IF(SUMPRODUCT(--EXACT($L246,Sex[Sex]))=1,"Pass","Fail"))</f>
        <v/>
      </c>
      <c r="Z246" s="24" t="str">
        <f t="shared" ca="1" si="12"/>
        <v/>
      </c>
      <c r="AA246" s="35" t="str">
        <f t="shared" ca="1" si="11"/>
        <v/>
      </c>
      <c r="AB246" s="8"/>
      <c r="AC246" s="58"/>
      <c r="AD246" s="8"/>
      <c r="AE246" s="8"/>
      <c r="AF246" s="8"/>
      <c r="GU246" s="8"/>
    </row>
    <row r="247" spans="1:203" s="5" customFormat="1" x14ac:dyDescent="0.2">
      <c r="A247" s="1"/>
      <c r="B247" s="4"/>
      <c r="C247" s="16"/>
      <c r="D247" s="17"/>
      <c r="E247" s="17"/>
      <c r="F247" s="18"/>
      <c r="G247" s="17"/>
      <c r="H247" s="17"/>
      <c r="I247" s="17"/>
      <c r="J247" s="17"/>
      <c r="K247" s="19"/>
      <c r="L247" s="17"/>
      <c r="M247" s="20"/>
      <c r="N247" s="8"/>
      <c r="O247" s="50"/>
      <c r="P247" s="27" t="str" cm="1">
        <f t="array" ref="P247">IF(ISBLANK($C247),"",IF(SUMPRODUCT(--EXACT($C247,CrewOrPassenger[Crew or Passenger]))=1,"Pass","Fail"))</f>
        <v/>
      </c>
      <c r="Q247" s="24" t="str" cm="1">
        <f t="array" ref="Q247">IF(ISBLANK($D247),"",IF(SUMPRODUCT(--EXACT($D247,TravelDocumentType[Travel Document Type]))=1,"Pass","Fail"))</f>
        <v/>
      </c>
      <c r="R247" s="24" t="str" cm="1">
        <f t="array" ref="R247">IF(ISBLANK($E247),"",IF(SUMPRODUCT(--EXACT($E247,ISO3List[ISO3 List]))=1,"Pass","Fail"))</f>
        <v/>
      </c>
      <c r="S247" s="24" t="str" cm="1">
        <f t="array" ref="S247">IF(ISBLANK($F247),"",IF(SUMPRODUCT(--EXACT(MID($F247,COLUMN($A$1:$T$1),1),DocCharacters[Accepted Characters For Documents]))=20,"Pass","Fail"))</f>
        <v/>
      </c>
      <c r="T247" s="24" t="str" cm="1">
        <f t="array" ref="T247">IF(ISBLANK($G247),"",IF(SUMPRODUCT(--EXACT(MID($G247,COLUMN($A$1:$AX$1),1),NameCharacters[Accepted Characters For Names]))=50,"Pass","Fail"))</f>
        <v/>
      </c>
      <c r="U247" s="24" t="str" cm="1">
        <f t="array" ref="U247">IF(ISBLANK($H247),"",IF(SUMPRODUCT(--EXACT(MID($H247,COLUMN($A$1:$AX$1),1),NameCharacters[Accepted Characters For Names]))=50,"Pass","Fail"))</f>
        <v/>
      </c>
      <c r="V247" s="24" t="str" cm="1">
        <f t="array" ref="V247">IF(ISBLANK($I247),"",IF(SUMPRODUCT(--EXACT(MID($I247,COLUMN($A$1:$AX$1),1),NameCharacters[Accepted Characters For Names]))=50,"Pass","Fail"))</f>
        <v/>
      </c>
      <c r="W247" s="24" t="str" cm="1">
        <f t="array" ref="W247">IF(ISBLANK($J247),"",IF(SUMPRODUCT(--EXACT($J247,ISO3List[ISO3 List]))=1,"Pass","Fail"))</f>
        <v/>
      </c>
      <c r="X247" s="24" t="str">
        <f t="shared" ca="1" si="10"/>
        <v/>
      </c>
      <c r="Y247" s="24" t="str" cm="1">
        <f t="array" ref="Y247">IF(ISBLANK($L247),"",IF(SUMPRODUCT(--EXACT($L247,Sex[Sex]))=1,"Pass","Fail"))</f>
        <v/>
      </c>
      <c r="Z247" s="24" t="str">
        <f t="shared" ca="1" si="12"/>
        <v/>
      </c>
      <c r="AA247" s="35" t="str">
        <f t="shared" ca="1" si="11"/>
        <v/>
      </c>
      <c r="AB247" s="8"/>
      <c r="AC247" s="58"/>
      <c r="AD247" s="8"/>
      <c r="AE247" s="8"/>
      <c r="AF247" s="8"/>
      <c r="GU247" s="8"/>
    </row>
    <row r="248" spans="1:203" s="5" customFormat="1" x14ac:dyDescent="0.2">
      <c r="A248" s="1"/>
      <c r="B248" s="4"/>
      <c r="C248" s="16"/>
      <c r="D248" s="17"/>
      <c r="E248" s="17"/>
      <c r="F248" s="18"/>
      <c r="G248" s="17"/>
      <c r="H248" s="17"/>
      <c r="I248" s="17"/>
      <c r="J248" s="17"/>
      <c r="K248" s="19"/>
      <c r="L248" s="17"/>
      <c r="M248" s="20"/>
      <c r="N248" s="8"/>
      <c r="O248" s="50"/>
      <c r="P248" s="27" t="str" cm="1">
        <f t="array" ref="P248">IF(ISBLANK($C248),"",IF(SUMPRODUCT(--EXACT($C248,CrewOrPassenger[Crew or Passenger]))=1,"Pass","Fail"))</f>
        <v/>
      </c>
      <c r="Q248" s="24" t="str" cm="1">
        <f t="array" ref="Q248">IF(ISBLANK($D248),"",IF(SUMPRODUCT(--EXACT($D248,TravelDocumentType[Travel Document Type]))=1,"Pass","Fail"))</f>
        <v/>
      </c>
      <c r="R248" s="24" t="str" cm="1">
        <f t="array" ref="R248">IF(ISBLANK($E248),"",IF(SUMPRODUCT(--EXACT($E248,ISO3List[ISO3 List]))=1,"Pass","Fail"))</f>
        <v/>
      </c>
      <c r="S248" s="24" t="str" cm="1">
        <f t="array" ref="S248">IF(ISBLANK($F248),"",IF(SUMPRODUCT(--EXACT(MID($F248,COLUMN($A$1:$T$1),1),DocCharacters[Accepted Characters For Documents]))=20,"Pass","Fail"))</f>
        <v/>
      </c>
      <c r="T248" s="24" t="str" cm="1">
        <f t="array" ref="T248">IF(ISBLANK($G248),"",IF(SUMPRODUCT(--EXACT(MID($G248,COLUMN($A$1:$AX$1),1),NameCharacters[Accepted Characters For Names]))=50,"Pass","Fail"))</f>
        <v/>
      </c>
      <c r="U248" s="24" t="str" cm="1">
        <f t="array" ref="U248">IF(ISBLANK($H248),"",IF(SUMPRODUCT(--EXACT(MID($H248,COLUMN($A$1:$AX$1),1),NameCharacters[Accepted Characters For Names]))=50,"Pass","Fail"))</f>
        <v/>
      </c>
      <c r="V248" s="24" t="str" cm="1">
        <f t="array" ref="V248">IF(ISBLANK($I248),"",IF(SUMPRODUCT(--EXACT(MID($I248,COLUMN($A$1:$AX$1),1),NameCharacters[Accepted Characters For Names]))=50,"Pass","Fail"))</f>
        <v/>
      </c>
      <c r="W248" s="24" t="str" cm="1">
        <f t="array" ref="W248">IF(ISBLANK($J248),"",IF(SUMPRODUCT(--EXACT($J248,ISO3List[ISO3 List]))=1,"Pass","Fail"))</f>
        <v/>
      </c>
      <c r="X248" s="24" t="str">
        <f t="shared" ca="1" si="10"/>
        <v/>
      </c>
      <c r="Y248" s="24" t="str" cm="1">
        <f t="array" ref="Y248">IF(ISBLANK($L248),"",IF(SUMPRODUCT(--EXACT($L248,Sex[Sex]))=1,"Pass","Fail"))</f>
        <v/>
      </c>
      <c r="Z248" s="24" t="str">
        <f t="shared" ca="1" si="12"/>
        <v/>
      </c>
      <c r="AA248" s="35" t="str">
        <f t="shared" ca="1" si="11"/>
        <v/>
      </c>
      <c r="AB248" s="8"/>
      <c r="AC248" s="58"/>
      <c r="AD248" s="8"/>
      <c r="AE248" s="8"/>
      <c r="AF248" s="8"/>
      <c r="GU248" s="8"/>
    </row>
    <row r="249" spans="1:203" s="5" customFormat="1" x14ac:dyDescent="0.2">
      <c r="A249" s="1"/>
      <c r="B249" s="4"/>
      <c r="C249" s="16"/>
      <c r="D249" s="17"/>
      <c r="E249" s="17"/>
      <c r="F249" s="18"/>
      <c r="G249" s="17"/>
      <c r="H249" s="17"/>
      <c r="I249" s="17"/>
      <c r="J249" s="17"/>
      <c r="K249" s="19"/>
      <c r="L249" s="17"/>
      <c r="M249" s="20"/>
      <c r="N249" s="8"/>
      <c r="O249" s="50"/>
      <c r="P249" s="27" t="str" cm="1">
        <f t="array" ref="P249">IF(ISBLANK($C249),"",IF(SUMPRODUCT(--EXACT($C249,CrewOrPassenger[Crew or Passenger]))=1,"Pass","Fail"))</f>
        <v/>
      </c>
      <c r="Q249" s="24" t="str" cm="1">
        <f t="array" ref="Q249">IF(ISBLANK($D249),"",IF(SUMPRODUCT(--EXACT($D249,TravelDocumentType[Travel Document Type]))=1,"Pass","Fail"))</f>
        <v/>
      </c>
      <c r="R249" s="24" t="str" cm="1">
        <f t="array" ref="R249">IF(ISBLANK($E249),"",IF(SUMPRODUCT(--EXACT($E249,ISO3List[ISO3 List]))=1,"Pass","Fail"))</f>
        <v/>
      </c>
      <c r="S249" s="24" t="str" cm="1">
        <f t="array" ref="S249">IF(ISBLANK($F249),"",IF(SUMPRODUCT(--EXACT(MID($F249,COLUMN($A$1:$T$1),1),DocCharacters[Accepted Characters For Documents]))=20,"Pass","Fail"))</f>
        <v/>
      </c>
      <c r="T249" s="24" t="str" cm="1">
        <f t="array" ref="T249">IF(ISBLANK($G249),"",IF(SUMPRODUCT(--EXACT(MID($G249,COLUMN($A$1:$AX$1),1),NameCharacters[Accepted Characters For Names]))=50,"Pass","Fail"))</f>
        <v/>
      </c>
      <c r="U249" s="24" t="str" cm="1">
        <f t="array" ref="U249">IF(ISBLANK($H249),"",IF(SUMPRODUCT(--EXACT(MID($H249,COLUMN($A$1:$AX$1),1),NameCharacters[Accepted Characters For Names]))=50,"Pass","Fail"))</f>
        <v/>
      </c>
      <c r="V249" s="24" t="str" cm="1">
        <f t="array" ref="V249">IF(ISBLANK($I249),"",IF(SUMPRODUCT(--EXACT(MID($I249,COLUMN($A$1:$AX$1),1),NameCharacters[Accepted Characters For Names]))=50,"Pass","Fail"))</f>
        <v/>
      </c>
      <c r="W249" s="24" t="str" cm="1">
        <f t="array" ref="W249">IF(ISBLANK($J249),"",IF(SUMPRODUCT(--EXACT($J249,ISO3List[ISO3 List]))=1,"Pass","Fail"))</f>
        <v/>
      </c>
      <c r="X249" s="24" t="str">
        <f t="shared" ca="1" si="10"/>
        <v/>
      </c>
      <c r="Y249" s="24" t="str" cm="1">
        <f t="array" ref="Y249">IF(ISBLANK($L249),"",IF(SUMPRODUCT(--EXACT($L249,Sex[Sex]))=1,"Pass","Fail"))</f>
        <v/>
      </c>
      <c r="Z249" s="24" t="str">
        <f t="shared" ca="1" si="12"/>
        <v/>
      </c>
      <c r="AA249" s="35" t="str">
        <f t="shared" ca="1" si="11"/>
        <v/>
      </c>
      <c r="AB249" s="8"/>
      <c r="AC249" s="58"/>
      <c r="AD249" s="8"/>
      <c r="AE249" s="8"/>
      <c r="AF249" s="8"/>
      <c r="GU249" s="8"/>
    </row>
    <row r="250" spans="1:203" s="5" customFormat="1" x14ac:dyDescent="0.2">
      <c r="A250" s="1"/>
      <c r="B250" s="4"/>
      <c r="C250" s="16"/>
      <c r="D250" s="17"/>
      <c r="E250" s="17"/>
      <c r="F250" s="18"/>
      <c r="G250" s="17"/>
      <c r="H250" s="17"/>
      <c r="I250" s="17"/>
      <c r="J250" s="17"/>
      <c r="K250" s="19"/>
      <c r="L250" s="17"/>
      <c r="M250" s="20"/>
      <c r="N250" s="8"/>
      <c r="O250" s="50"/>
      <c r="P250" s="27" t="str" cm="1">
        <f t="array" ref="P250">IF(ISBLANK($C250),"",IF(SUMPRODUCT(--EXACT($C250,CrewOrPassenger[Crew or Passenger]))=1,"Pass","Fail"))</f>
        <v/>
      </c>
      <c r="Q250" s="24" t="str" cm="1">
        <f t="array" ref="Q250">IF(ISBLANK($D250),"",IF(SUMPRODUCT(--EXACT($D250,TravelDocumentType[Travel Document Type]))=1,"Pass","Fail"))</f>
        <v/>
      </c>
      <c r="R250" s="24" t="str" cm="1">
        <f t="array" ref="R250">IF(ISBLANK($E250),"",IF(SUMPRODUCT(--EXACT($E250,ISO3List[ISO3 List]))=1,"Pass","Fail"))</f>
        <v/>
      </c>
      <c r="S250" s="24" t="str" cm="1">
        <f t="array" ref="S250">IF(ISBLANK($F250),"",IF(SUMPRODUCT(--EXACT(MID($F250,COLUMN($A$1:$T$1),1),DocCharacters[Accepted Characters For Documents]))=20,"Pass","Fail"))</f>
        <v/>
      </c>
      <c r="T250" s="24" t="str" cm="1">
        <f t="array" ref="T250">IF(ISBLANK($G250),"",IF(SUMPRODUCT(--EXACT(MID($G250,COLUMN($A$1:$AX$1),1),NameCharacters[Accepted Characters For Names]))=50,"Pass","Fail"))</f>
        <v/>
      </c>
      <c r="U250" s="24" t="str" cm="1">
        <f t="array" ref="U250">IF(ISBLANK($H250),"",IF(SUMPRODUCT(--EXACT(MID($H250,COLUMN($A$1:$AX$1),1),NameCharacters[Accepted Characters For Names]))=50,"Pass","Fail"))</f>
        <v/>
      </c>
      <c r="V250" s="24" t="str" cm="1">
        <f t="array" ref="V250">IF(ISBLANK($I250),"",IF(SUMPRODUCT(--EXACT(MID($I250,COLUMN($A$1:$AX$1),1),NameCharacters[Accepted Characters For Names]))=50,"Pass","Fail"))</f>
        <v/>
      </c>
      <c r="W250" s="24" t="str" cm="1">
        <f t="array" ref="W250">IF(ISBLANK($J250),"",IF(SUMPRODUCT(--EXACT($J250,ISO3List[ISO3 List]))=1,"Pass","Fail"))</f>
        <v/>
      </c>
      <c r="X250" s="24" t="str">
        <f t="shared" ca="1" si="10"/>
        <v/>
      </c>
      <c r="Y250" s="24" t="str" cm="1">
        <f t="array" ref="Y250">IF(ISBLANK($L250),"",IF(SUMPRODUCT(--EXACT($L250,Sex[Sex]))=1,"Pass","Fail"))</f>
        <v/>
      </c>
      <c r="Z250" s="24" t="str">
        <f t="shared" ca="1" si="12"/>
        <v/>
      </c>
      <c r="AA250" s="35" t="str">
        <f t="shared" ca="1" si="11"/>
        <v/>
      </c>
      <c r="AB250" s="8"/>
      <c r="AC250" s="58"/>
      <c r="AD250" s="8"/>
      <c r="AE250" s="8"/>
      <c r="AF250" s="8"/>
      <c r="GU250" s="8"/>
    </row>
    <row r="251" spans="1:203" s="5" customFormat="1" x14ac:dyDescent="0.2">
      <c r="A251" s="1"/>
      <c r="B251" s="4"/>
      <c r="C251" s="16"/>
      <c r="D251" s="17"/>
      <c r="E251" s="17"/>
      <c r="F251" s="18"/>
      <c r="G251" s="17"/>
      <c r="H251" s="17"/>
      <c r="I251" s="17"/>
      <c r="J251" s="17"/>
      <c r="K251" s="19"/>
      <c r="L251" s="17"/>
      <c r="M251" s="20"/>
      <c r="N251" s="8"/>
      <c r="O251" s="50"/>
      <c r="P251" s="27" t="str" cm="1">
        <f t="array" ref="P251">IF(ISBLANK($C251),"",IF(SUMPRODUCT(--EXACT($C251,CrewOrPassenger[Crew or Passenger]))=1,"Pass","Fail"))</f>
        <v/>
      </c>
      <c r="Q251" s="24" t="str" cm="1">
        <f t="array" ref="Q251">IF(ISBLANK($D251),"",IF(SUMPRODUCT(--EXACT($D251,TravelDocumentType[Travel Document Type]))=1,"Pass","Fail"))</f>
        <v/>
      </c>
      <c r="R251" s="24" t="str" cm="1">
        <f t="array" ref="R251">IF(ISBLANK($E251),"",IF(SUMPRODUCT(--EXACT($E251,ISO3List[ISO3 List]))=1,"Pass","Fail"))</f>
        <v/>
      </c>
      <c r="S251" s="24" t="str" cm="1">
        <f t="array" ref="S251">IF(ISBLANK($F251),"",IF(SUMPRODUCT(--EXACT(MID($F251,COLUMN($A$1:$T$1),1),DocCharacters[Accepted Characters For Documents]))=20,"Pass","Fail"))</f>
        <v/>
      </c>
      <c r="T251" s="24" t="str" cm="1">
        <f t="array" ref="T251">IF(ISBLANK($G251),"",IF(SUMPRODUCT(--EXACT(MID($G251,COLUMN($A$1:$AX$1),1),NameCharacters[Accepted Characters For Names]))=50,"Pass","Fail"))</f>
        <v/>
      </c>
      <c r="U251" s="24" t="str" cm="1">
        <f t="array" ref="U251">IF(ISBLANK($H251),"",IF(SUMPRODUCT(--EXACT(MID($H251,COLUMN($A$1:$AX$1),1),NameCharacters[Accepted Characters For Names]))=50,"Pass","Fail"))</f>
        <v/>
      </c>
      <c r="V251" s="24" t="str" cm="1">
        <f t="array" ref="V251">IF(ISBLANK($I251),"",IF(SUMPRODUCT(--EXACT(MID($I251,COLUMN($A$1:$AX$1),1),NameCharacters[Accepted Characters For Names]))=50,"Pass","Fail"))</f>
        <v/>
      </c>
      <c r="W251" s="24" t="str" cm="1">
        <f t="array" ref="W251">IF(ISBLANK($J251),"",IF(SUMPRODUCT(--EXACT($J251,ISO3List[ISO3 List]))=1,"Pass","Fail"))</f>
        <v/>
      </c>
      <c r="X251" s="24" t="str">
        <f t="shared" ca="1" si="10"/>
        <v/>
      </c>
      <c r="Y251" s="24" t="str" cm="1">
        <f t="array" ref="Y251">IF(ISBLANK($L251),"",IF(SUMPRODUCT(--EXACT($L251,Sex[Sex]))=1,"Pass","Fail"))</f>
        <v/>
      </c>
      <c r="Z251" s="24" t="str">
        <f t="shared" ca="1" si="12"/>
        <v/>
      </c>
      <c r="AA251" s="35" t="str">
        <f t="shared" ca="1" si="11"/>
        <v/>
      </c>
      <c r="AB251" s="8"/>
      <c r="AC251" s="58"/>
      <c r="AD251" s="8"/>
      <c r="AE251" s="8"/>
      <c r="AF251" s="8"/>
      <c r="GU251" s="8"/>
    </row>
    <row r="252" spans="1:203" s="5" customFormat="1" x14ac:dyDescent="0.2">
      <c r="A252" s="1"/>
      <c r="B252" s="4"/>
      <c r="C252" s="16"/>
      <c r="D252" s="17"/>
      <c r="E252" s="17"/>
      <c r="F252" s="18"/>
      <c r="G252" s="17"/>
      <c r="H252" s="17"/>
      <c r="I252" s="17"/>
      <c r="J252" s="17"/>
      <c r="K252" s="19"/>
      <c r="L252" s="17"/>
      <c r="M252" s="20"/>
      <c r="N252" s="8"/>
      <c r="O252" s="50"/>
      <c r="P252" s="27" t="str" cm="1">
        <f t="array" ref="P252">IF(ISBLANK($C252),"",IF(SUMPRODUCT(--EXACT($C252,CrewOrPassenger[Crew or Passenger]))=1,"Pass","Fail"))</f>
        <v/>
      </c>
      <c r="Q252" s="24" t="str" cm="1">
        <f t="array" ref="Q252">IF(ISBLANK($D252),"",IF(SUMPRODUCT(--EXACT($D252,TravelDocumentType[Travel Document Type]))=1,"Pass","Fail"))</f>
        <v/>
      </c>
      <c r="R252" s="24" t="str" cm="1">
        <f t="array" ref="R252">IF(ISBLANK($E252),"",IF(SUMPRODUCT(--EXACT($E252,ISO3List[ISO3 List]))=1,"Pass","Fail"))</f>
        <v/>
      </c>
      <c r="S252" s="24" t="str" cm="1">
        <f t="array" ref="S252">IF(ISBLANK($F252),"",IF(SUMPRODUCT(--EXACT(MID($F252,COLUMN($A$1:$T$1),1),DocCharacters[Accepted Characters For Documents]))=20,"Pass","Fail"))</f>
        <v/>
      </c>
      <c r="T252" s="24" t="str" cm="1">
        <f t="array" ref="T252">IF(ISBLANK($G252),"",IF(SUMPRODUCT(--EXACT(MID($G252,COLUMN($A$1:$AX$1),1),NameCharacters[Accepted Characters For Names]))=50,"Pass","Fail"))</f>
        <v/>
      </c>
      <c r="U252" s="24" t="str" cm="1">
        <f t="array" ref="U252">IF(ISBLANK($H252),"",IF(SUMPRODUCT(--EXACT(MID($H252,COLUMN($A$1:$AX$1),1),NameCharacters[Accepted Characters For Names]))=50,"Pass","Fail"))</f>
        <v/>
      </c>
      <c r="V252" s="24" t="str" cm="1">
        <f t="array" ref="V252">IF(ISBLANK($I252),"",IF(SUMPRODUCT(--EXACT(MID($I252,COLUMN($A$1:$AX$1),1),NameCharacters[Accepted Characters For Names]))=50,"Pass","Fail"))</f>
        <v/>
      </c>
      <c r="W252" s="24" t="str" cm="1">
        <f t="array" ref="W252">IF(ISBLANK($J252),"",IF(SUMPRODUCT(--EXACT($J252,ISO3List[ISO3 List]))=1,"Pass","Fail"))</f>
        <v/>
      </c>
      <c r="X252" s="24" t="str">
        <f t="shared" ca="1" si="10"/>
        <v/>
      </c>
      <c r="Y252" s="24" t="str" cm="1">
        <f t="array" ref="Y252">IF(ISBLANK($L252),"",IF(SUMPRODUCT(--EXACT($L252,Sex[Sex]))=1,"Pass","Fail"))</f>
        <v/>
      </c>
      <c r="Z252" s="24" t="str">
        <f t="shared" ca="1" si="12"/>
        <v/>
      </c>
      <c r="AA252" s="35" t="str">
        <f t="shared" ca="1" si="11"/>
        <v/>
      </c>
      <c r="AB252" s="8"/>
      <c r="AC252" s="58"/>
      <c r="AD252" s="8"/>
      <c r="AE252" s="8"/>
      <c r="AF252" s="8"/>
      <c r="GU252" s="8"/>
    </row>
    <row r="253" spans="1:203" s="5" customFormat="1" x14ac:dyDescent="0.2">
      <c r="A253" s="1"/>
      <c r="B253" s="4"/>
      <c r="C253" s="16"/>
      <c r="D253" s="17"/>
      <c r="E253" s="17"/>
      <c r="F253" s="18"/>
      <c r="G253" s="17"/>
      <c r="H253" s="17"/>
      <c r="I253" s="17"/>
      <c r="J253" s="17"/>
      <c r="K253" s="19"/>
      <c r="L253" s="17"/>
      <c r="M253" s="20"/>
      <c r="N253" s="8"/>
      <c r="O253" s="50"/>
      <c r="P253" s="27" t="str" cm="1">
        <f t="array" ref="P253">IF(ISBLANK($C253),"",IF(SUMPRODUCT(--EXACT($C253,CrewOrPassenger[Crew or Passenger]))=1,"Pass","Fail"))</f>
        <v/>
      </c>
      <c r="Q253" s="24" t="str" cm="1">
        <f t="array" ref="Q253">IF(ISBLANK($D253),"",IF(SUMPRODUCT(--EXACT($D253,TravelDocumentType[Travel Document Type]))=1,"Pass","Fail"))</f>
        <v/>
      </c>
      <c r="R253" s="24" t="str" cm="1">
        <f t="array" ref="R253">IF(ISBLANK($E253),"",IF(SUMPRODUCT(--EXACT($E253,ISO3List[ISO3 List]))=1,"Pass","Fail"))</f>
        <v/>
      </c>
      <c r="S253" s="24" t="str" cm="1">
        <f t="array" ref="S253">IF(ISBLANK($F253),"",IF(SUMPRODUCT(--EXACT(MID($F253,COLUMN($A$1:$T$1),1),DocCharacters[Accepted Characters For Documents]))=20,"Pass","Fail"))</f>
        <v/>
      </c>
      <c r="T253" s="24" t="str" cm="1">
        <f t="array" ref="T253">IF(ISBLANK($G253),"",IF(SUMPRODUCT(--EXACT(MID($G253,COLUMN($A$1:$AX$1),1),NameCharacters[Accepted Characters For Names]))=50,"Pass","Fail"))</f>
        <v/>
      </c>
      <c r="U253" s="24" t="str" cm="1">
        <f t="array" ref="U253">IF(ISBLANK($H253),"",IF(SUMPRODUCT(--EXACT(MID($H253,COLUMN($A$1:$AX$1),1),NameCharacters[Accepted Characters For Names]))=50,"Pass","Fail"))</f>
        <v/>
      </c>
      <c r="V253" s="24" t="str" cm="1">
        <f t="array" ref="V253">IF(ISBLANK($I253),"",IF(SUMPRODUCT(--EXACT(MID($I253,COLUMN($A$1:$AX$1),1),NameCharacters[Accepted Characters For Names]))=50,"Pass","Fail"))</f>
        <v/>
      </c>
      <c r="W253" s="24" t="str" cm="1">
        <f t="array" ref="W253">IF(ISBLANK($J253),"",IF(SUMPRODUCT(--EXACT($J253,ISO3List[ISO3 List]))=1,"Pass","Fail"))</f>
        <v/>
      </c>
      <c r="X253" s="24" t="str">
        <f t="shared" ca="1" si="10"/>
        <v/>
      </c>
      <c r="Y253" s="24" t="str" cm="1">
        <f t="array" ref="Y253">IF(ISBLANK($L253),"",IF(SUMPRODUCT(--EXACT($L253,Sex[Sex]))=1,"Pass","Fail"))</f>
        <v/>
      </c>
      <c r="Z253" s="24" t="str">
        <f t="shared" ca="1" si="12"/>
        <v/>
      </c>
      <c r="AA253" s="35" t="str">
        <f t="shared" ca="1" si="11"/>
        <v/>
      </c>
      <c r="AB253" s="8"/>
      <c r="AC253" s="58"/>
      <c r="AD253" s="8"/>
      <c r="AE253" s="8"/>
      <c r="AF253" s="8"/>
      <c r="GU253" s="8"/>
    </row>
    <row r="254" spans="1:203" s="5" customFormat="1" x14ac:dyDescent="0.2">
      <c r="A254" s="1"/>
      <c r="B254" s="4"/>
      <c r="C254" s="16"/>
      <c r="D254" s="17"/>
      <c r="E254" s="17"/>
      <c r="F254" s="18"/>
      <c r="G254" s="17"/>
      <c r="H254" s="17"/>
      <c r="I254" s="17"/>
      <c r="J254" s="17"/>
      <c r="K254" s="19"/>
      <c r="L254" s="17"/>
      <c r="M254" s="20"/>
      <c r="N254" s="8"/>
      <c r="O254" s="50"/>
      <c r="P254" s="27" t="str" cm="1">
        <f t="array" ref="P254">IF(ISBLANK($C254),"",IF(SUMPRODUCT(--EXACT($C254,CrewOrPassenger[Crew or Passenger]))=1,"Pass","Fail"))</f>
        <v/>
      </c>
      <c r="Q254" s="24" t="str" cm="1">
        <f t="array" ref="Q254">IF(ISBLANK($D254),"",IF(SUMPRODUCT(--EXACT($D254,TravelDocumentType[Travel Document Type]))=1,"Pass","Fail"))</f>
        <v/>
      </c>
      <c r="R254" s="24" t="str" cm="1">
        <f t="array" ref="R254">IF(ISBLANK($E254),"",IF(SUMPRODUCT(--EXACT($E254,ISO3List[ISO3 List]))=1,"Pass","Fail"))</f>
        <v/>
      </c>
      <c r="S254" s="24" t="str" cm="1">
        <f t="array" ref="S254">IF(ISBLANK($F254),"",IF(SUMPRODUCT(--EXACT(MID($F254,COLUMN($A$1:$T$1),1),DocCharacters[Accepted Characters For Documents]))=20,"Pass","Fail"))</f>
        <v/>
      </c>
      <c r="T254" s="24" t="str" cm="1">
        <f t="array" ref="T254">IF(ISBLANK($G254),"",IF(SUMPRODUCT(--EXACT(MID($G254,COLUMN($A$1:$AX$1),1),NameCharacters[Accepted Characters For Names]))=50,"Pass","Fail"))</f>
        <v/>
      </c>
      <c r="U254" s="24" t="str" cm="1">
        <f t="array" ref="U254">IF(ISBLANK($H254),"",IF(SUMPRODUCT(--EXACT(MID($H254,COLUMN($A$1:$AX$1),1),NameCharacters[Accepted Characters For Names]))=50,"Pass","Fail"))</f>
        <v/>
      </c>
      <c r="V254" s="24" t="str" cm="1">
        <f t="array" ref="V254">IF(ISBLANK($I254),"",IF(SUMPRODUCT(--EXACT(MID($I254,COLUMN($A$1:$AX$1),1),NameCharacters[Accepted Characters For Names]))=50,"Pass","Fail"))</f>
        <v/>
      </c>
      <c r="W254" s="24" t="str" cm="1">
        <f t="array" ref="W254">IF(ISBLANK($J254),"",IF(SUMPRODUCT(--EXACT($J254,ISO3List[ISO3 List]))=1,"Pass","Fail"))</f>
        <v/>
      </c>
      <c r="X254" s="24" t="str">
        <f t="shared" ca="1" si="10"/>
        <v/>
      </c>
      <c r="Y254" s="24" t="str" cm="1">
        <f t="array" ref="Y254">IF(ISBLANK($L254),"",IF(SUMPRODUCT(--EXACT($L254,Sex[Sex]))=1,"Pass","Fail"))</f>
        <v/>
      </c>
      <c r="Z254" s="24" t="str">
        <f t="shared" ca="1" si="12"/>
        <v/>
      </c>
      <c r="AA254" s="35" t="str">
        <f t="shared" ca="1" si="11"/>
        <v/>
      </c>
      <c r="AB254" s="8"/>
      <c r="AC254" s="58"/>
      <c r="AD254" s="8"/>
      <c r="AE254" s="8"/>
      <c r="AF254" s="8"/>
      <c r="GU254" s="8"/>
    </row>
    <row r="255" spans="1:203" s="5" customFormat="1" x14ac:dyDescent="0.2">
      <c r="A255" s="1"/>
      <c r="B255" s="4"/>
      <c r="C255" s="16"/>
      <c r="D255" s="17"/>
      <c r="E255" s="17"/>
      <c r="F255" s="18"/>
      <c r="G255" s="17"/>
      <c r="H255" s="17"/>
      <c r="I255" s="17"/>
      <c r="J255" s="17"/>
      <c r="K255" s="19"/>
      <c r="L255" s="17"/>
      <c r="M255" s="20"/>
      <c r="N255" s="8"/>
      <c r="O255" s="50"/>
      <c r="P255" s="27" t="str" cm="1">
        <f t="array" ref="P255">IF(ISBLANK($C255),"",IF(SUMPRODUCT(--EXACT($C255,CrewOrPassenger[Crew or Passenger]))=1,"Pass","Fail"))</f>
        <v/>
      </c>
      <c r="Q255" s="24" t="str" cm="1">
        <f t="array" ref="Q255">IF(ISBLANK($D255),"",IF(SUMPRODUCT(--EXACT($D255,TravelDocumentType[Travel Document Type]))=1,"Pass","Fail"))</f>
        <v/>
      </c>
      <c r="R255" s="24" t="str" cm="1">
        <f t="array" ref="R255">IF(ISBLANK($E255),"",IF(SUMPRODUCT(--EXACT($E255,ISO3List[ISO3 List]))=1,"Pass","Fail"))</f>
        <v/>
      </c>
      <c r="S255" s="24" t="str" cm="1">
        <f t="array" ref="S255">IF(ISBLANK($F255),"",IF(SUMPRODUCT(--EXACT(MID($F255,COLUMN($A$1:$T$1),1),DocCharacters[Accepted Characters For Documents]))=20,"Pass","Fail"))</f>
        <v/>
      </c>
      <c r="T255" s="24" t="str" cm="1">
        <f t="array" ref="T255">IF(ISBLANK($G255),"",IF(SUMPRODUCT(--EXACT(MID($G255,COLUMN($A$1:$AX$1),1),NameCharacters[Accepted Characters For Names]))=50,"Pass","Fail"))</f>
        <v/>
      </c>
      <c r="U255" s="24" t="str" cm="1">
        <f t="array" ref="U255">IF(ISBLANK($H255),"",IF(SUMPRODUCT(--EXACT(MID($H255,COLUMN($A$1:$AX$1),1),NameCharacters[Accepted Characters For Names]))=50,"Pass","Fail"))</f>
        <v/>
      </c>
      <c r="V255" s="24" t="str" cm="1">
        <f t="array" ref="V255">IF(ISBLANK($I255),"",IF(SUMPRODUCT(--EXACT(MID($I255,COLUMN($A$1:$AX$1),1),NameCharacters[Accepted Characters For Names]))=50,"Pass","Fail"))</f>
        <v/>
      </c>
      <c r="W255" s="24" t="str" cm="1">
        <f t="array" ref="W255">IF(ISBLANK($J255),"",IF(SUMPRODUCT(--EXACT($J255,ISO3List[ISO3 List]))=1,"Pass","Fail"))</f>
        <v/>
      </c>
      <c r="X255" s="24" t="str">
        <f t="shared" ca="1" si="10"/>
        <v/>
      </c>
      <c r="Y255" s="24" t="str" cm="1">
        <f t="array" ref="Y255">IF(ISBLANK($L255),"",IF(SUMPRODUCT(--EXACT($L255,Sex[Sex]))=1,"Pass","Fail"))</f>
        <v/>
      </c>
      <c r="Z255" s="24" t="str">
        <f t="shared" ca="1" si="12"/>
        <v/>
      </c>
      <c r="AA255" s="35" t="str">
        <f t="shared" ca="1" si="11"/>
        <v/>
      </c>
      <c r="AB255" s="8"/>
      <c r="AC255" s="58"/>
      <c r="AD255" s="8"/>
      <c r="AE255" s="8"/>
      <c r="AF255" s="8"/>
      <c r="GU255" s="8"/>
    </row>
    <row r="256" spans="1:203" s="5" customFormat="1" x14ac:dyDescent="0.2">
      <c r="A256" s="1"/>
      <c r="B256" s="4"/>
      <c r="C256" s="16"/>
      <c r="D256" s="17"/>
      <c r="E256" s="17"/>
      <c r="F256" s="18"/>
      <c r="G256" s="17"/>
      <c r="H256" s="17"/>
      <c r="I256" s="17"/>
      <c r="J256" s="17"/>
      <c r="K256" s="19"/>
      <c r="L256" s="17"/>
      <c r="M256" s="20"/>
      <c r="N256" s="8"/>
      <c r="O256" s="50"/>
      <c r="P256" s="27" t="str" cm="1">
        <f t="array" ref="P256">IF(ISBLANK($C256),"",IF(SUMPRODUCT(--EXACT($C256,CrewOrPassenger[Crew or Passenger]))=1,"Pass","Fail"))</f>
        <v/>
      </c>
      <c r="Q256" s="24" t="str" cm="1">
        <f t="array" ref="Q256">IF(ISBLANK($D256),"",IF(SUMPRODUCT(--EXACT($D256,TravelDocumentType[Travel Document Type]))=1,"Pass","Fail"))</f>
        <v/>
      </c>
      <c r="R256" s="24" t="str" cm="1">
        <f t="array" ref="R256">IF(ISBLANK($E256),"",IF(SUMPRODUCT(--EXACT($E256,ISO3List[ISO3 List]))=1,"Pass","Fail"))</f>
        <v/>
      </c>
      <c r="S256" s="24" t="str" cm="1">
        <f t="array" ref="S256">IF(ISBLANK($F256),"",IF(SUMPRODUCT(--EXACT(MID($F256,COLUMN($A$1:$T$1),1),DocCharacters[Accepted Characters For Documents]))=20,"Pass","Fail"))</f>
        <v/>
      </c>
      <c r="T256" s="24" t="str" cm="1">
        <f t="array" ref="T256">IF(ISBLANK($G256),"",IF(SUMPRODUCT(--EXACT(MID($G256,COLUMN($A$1:$AX$1),1),NameCharacters[Accepted Characters For Names]))=50,"Pass","Fail"))</f>
        <v/>
      </c>
      <c r="U256" s="24" t="str" cm="1">
        <f t="array" ref="U256">IF(ISBLANK($H256),"",IF(SUMPRODUCT(--EXACT(MID($H256,COLUMN($A$1:$AX$1),1),NameCharacters[Accepted Characters For Names]))=50,"Pass","Fail"))</f>
        <v/>
      </c>
      <c r="V256" s="24" t="str" cm="1">
        <f t="array" ref="V256">IF(ISBLANK($I256),"",IF(SUMPRODUCT(--EXACT(MID($I256,COLUMN($A$1:$AX$1),1),NameCharacters[Accepted Characters For Names]))=50,"Pass","Fail"))</f>
        <v/>
      </c>
      <c r="W256" s="24" t="str" cm="1">
        <f t="array" ref="W256">IF(ISBLANK($J256),"",IF(SUMPRODUCT(--EXACT($J256,ISO3List[ISO3 List]))=1,"Pass","Fail"))</f>
        <v/>
      </c>
      <c r="X256" s="24" t="str">
        <f t="shared" ca="1" si="10"/>
        <v/>
      </c>
      <c r="Y256" s="24" t="str" cm="1">
        <f t="array" ref="Y256">IF(ISBLANK($L256),"",IF(SUMPRODUCT(--EXACT($L256,Sex[Sex]))=1,"Pass","Fail"))</f>
        <v/>
      </c>
      <c r="Z256" s="24" t="str">
        <f t="shared" ca="1" si="12"/>
        <v/>
      </c>
      <c r="AA256" s="35" t="str">
        <f t="shared" ca="1" si="11"/>
        <v/>
      </c>
      <c r="AB256" s="8"/>
      <c r="AC256" s="58"/>
      <c r="AD256" s="8"/>
      <c r="AE256" s="8"/>
      <c r="AF256" s="8"/>
      <c r="GU256" s="8"/>
    </row>
    <row r="257" spans="1:203" s="5" customFormat="1" x14ac:dyDescent="0.2">
      <c r="A257" s="1"/>
      <c r="B257" s="4"/>
      <c r="C257" s="16"/>
      <c r="D257" s="17"/>
      <c r="E257" s="17"/>
      <c r="F257" s="18"/>
      <c r="G257" s="17"/>
      <c r="H257" s="17"/>
      <c r="I257" s="17"/>
      <c r="J257" s="17"/>
      <c r="K257" s="19"/>
      <c r="L257" s="17"/>
      <c r="M257" s="20"/>
      <c r="N257" s="8"/>
      <c r="O257" s="50"/>
      <c r="P257" s="27" t="str" cm="1">
        <f t="array" ref="P257">IF(ISBLANK($C257),"",IF(SUMPRODUCT(--EXACT($C257,CrewOrPassenger[Crew or Passenger]))=1,"Pass","Fail"))</f>
        <v/>
      </c>
      <c r="Q257" s="24" t="str" cm="1">
        <f t="array" ref="Q257">IF(ISBLANK($D257),"",IF(SUMPRODUCT(--EXACT($D257,TravelDocumentType[Travel Document Type]))=1,"Pass","Fail"))</f>
        <v/>
      </c>
      <c r="R257" s="24" t="str" cm="1">
        <f t="array" ref="R257">IF(ISBLANK($E257),"",IF(SUMPRODUCT(--EXACT($E257,ISO3List[ISO3 List]))=1,"Pass","Fail"))</f>
        <v/>
      </c>
      <c r="S257" s="24" t="str" cm="1">
        <f t="array" ref="S257">IF(ISBLANK($F257),"",IF(SUMPRODUCT(--EXACT(MID($F257,COLUMN($A$1:$T$1),1),DocCharacters[Accepted Characters For Documents]))=20,"Pass","Fail"))</f>
        <v/>
      </c>
      <c r="T257" s="24" t="str" cm="1">
        <f t="array" ref="T257">IF(ISBLANK($G257),"",IF(SUMPRODUCT(--EXACT(MID($G257,COLUMN($A$1:$AX$1),1),NameCharacters[Accepted Characters For Names]))=50,"Pass","Fail"))</f>
        <v/>
      </c>
      <c r="U257" s="24" t="str" cm="1">
        <f t="array" ref="U257">IF(ISBLANK($H257),"",IF(SUMPRODUCT(--EXACT(MID($H257,COLUMN($A$1:$AX$1),1),NameCharacters[Accepted Characters For Names]))=50,"Pass","Fail"))</f>
        <v/>
      </c>
      <c r="V257" s="24" t="str" cm="1">
        <f t="array" ref="V257">IF(ISBLANK($I257),"",IF(SUMPRODUCT(--EXACT(MID($I257,COLUMN($A$1:$AX$1),1),NameCharacters[Accepted Characters For Names]))=50,"Pass","Fail"))</f>
        <v/>
      </c>
      <c r="W257" s="24" t="str" cm="1">
        <f t="array" ref="W257">IF(ISBLANK($J257),"",IF(SUMPRODUCT(--EXACT($J257,ISO3List[ISO3 List]))=1,"Pass","Fail"))</f>
        <v/>
      </c>
      <c r="X257" s="24" t="str">
        <f t="shared" ca="1" si="10"/>
        <v/>
      </c>
      <c r="Y257" s="24" t="str" cm="1">
        <f t="array" ref="Y257">IF(ISBLANK($L257),"",IF(SUMPRODUCT(--EXACT($L257,Sex[Sex]))=1,"Pass","Fail"))</f>
        <v/>
      </c>
      <c r="Z257" s="24" t="str">
        <f t="shared" ca="1" si="12"/>
        <v/>
      </c>
      <c r="AA257" s="35" t="str">
        <f t="shared" ca="1" si="11"/>
        <v/>
      </c>
      <c r="AB257" s="8"/>
      <c r="AC257" s="58"/>
      <c r="AD257" s="8"/>
      <c r="AE257" s="8"/>
      <c r="AF257" s="8"/>
      <c r="GU257" s="8"/>
    </row>
    <row r="258" spans="1:203" s="5" customFormat="1" x14ac:dyDescent="0.2">
      <c r="A258" s="1"/>
      <c r="B258" s="4"/>
      <c r="C258" s="16"/>
      <c r="D258" s="17"/>
      <c r="E258" s="17"/>
      <c r="F258" s="18"/>
      <c r="G258" s="17"/>
      <c r="H258" s="17"/>
      <c r="I258" s="17"/>
      <c r="J258" s="17"/>
      <c r="K258" s="19"/>
      <c r="L258" s="17"/>
      <c r="M258" s="20"/>
      <c r="N258" s="8"/>
      <c r="O258" s="50"/>
      <c r="P258" s="27" t="str" cm="1">
        <f t="array" ref="P258">IF(ISBLANK($C258),"",IF(SUMPRODUCT(--EXACT($C258,CrewOrPassenger[Crew or Passenger]))=1,"Pass","Fail"))</f>
        <v/>
      </c>
      <c r="Q258" s="24" t="str" cm="1">
        <f t="array" ref="Q258">IF(ISBLANK($D258),"",IF(SUMPRODUCT(--EXACT($D258,TravelDocumentType[Travel Document Type]))=1,"Pass","Fail"))</f>
        <v/>
      </c>
      <c r="R258" s="24" t="str" cm="1">
        <f t="array" ref="R258">IF(ISBLANK($E258),"",IF(SUMPRODUCT(--EXACT($E258,ISO3List[ISO3 List]))=1,"Pass","Fail"))</f>
        <v/>
      </c>
      <c r="S258" s="24" t="str" cm="1">
        <f t="array" ref="S258">IF(ISBLANK($F258),"",IF(SUMPRODUCT(--EXACT(MID($F258,COLUMN($A$1:$T$1),1),DocCharacters[Accepted Characters For Documents]))=20,"Pass","Fail"))</f>
        <v/>
      </c>
      <c r="T258" s="24" t="str" cm="1">
        <f t="array" ref="T258">IF(ISBLANK($G258),"",IF(SUMPRODUCT(--EXACT(MID($G258,COLUMN($A$1:$AX$1),1),NameCharacters[Accepted Characters For Names]))=50,"Pass","Fail"))</f>
        <v/>
      </c>
      <c r="U258" s="24" t="str" cm="1">
        <f t="array" ref="U258">IF(ISBLANK($H258),"",IF(SUMPRODUCT(--EXACT(MID($H258,COLUMN($A$1:$AX$1),1),NameCharacters[Accepted Characters For Names]))=50,"Pass","Fail"))</f>
        <v/>
      </c>
      <c r="V258" s="24" t="str" cm="1">
        <f t="array" ref="V258">IF(ISBLANK($I258),"",IF(SUMPRODUCT(--EXACT(MID($I258,COLUMN($A$1:$AX$1),1),NameCharacters[Accepted Characters For Names]))=50,"Pass","Fail"))</f>
        <v/>
      </c>
      <c r="W258" s="24" t="str" cm="1">
        <f t="array" ref="W258">IF(ISBLANK($J258),"",IF(SUMPRODUCT(--EXACT($J258,ISO3List[ISO3 List]))=1,"Pass","Fail"))</f>
        <v/>
      </c>
      <c r="X258" s="24" t="str">
        <f t="shared" ca="1" si="10"/>
        <v/>
      </c>
      <c r="Y258" s="24" t="str" cm="1">
        <f t="array" ref="Y258">IF(ISBLANK($L258),"",IF(SUMPRODUCT(--EXACT($L258,Sex[Sex]))=1,"Pass","Fail"))</f>
        <v/>
      </c>
      <c r="Z258" s="24" t="str">
        <f t="shared" ca="1" si="12"/>
        <v/>
      </c>
      <c r="AA258" s="35" t="str">
        <f t="shared" ca="1" si="11"/>
        <v/>
      </c>
      <c r="AB258" s="8"/>
      <c r="AC258" s="58"/>
      <c r="AD258" s="8"/>
      <c r="AE258" s="8"/>
      <c r="AF258" s="8"/>
      <c r="GU258" s="8"/>
    </row>
    <row r="259" spans="1:203" s="5" customFormat="1" x14ac:dyDescent="0.2">
      <c r="A259" s="1"/>
      <c r="B259" s="4"/>
      <c r="C259" s="16"/>
      <c r="D259" s="17"/>
      <c r="E259" s="17"/>
      <c r="F259" s="18"/>
      <c r="G259" s="17"/>
      <c r="H259" s="17"/>
      <c r="I259" s="17"/>
      <c r="J259" s="17"/>
      <c r="K259" s="19"/>
      <c r="L259" s="17"/>
      <c r="M259" s="20"/>
      <c r="N259" s="8"/>
      <c r="O259" s="50"/>
      <c r="P259" s="27" t="str" cm="1">
        <f t="array" ref="P259">IF(ISBLANK($C259),"",IF(SUMPRODUCT(--EXACT($C259,CrewOrPassenger[Crew or Passenger]))=1,"Pass","Fail"))</f>
        <v/>
      </c>
      <c r="Q259" s="24" t="str" cm="1">
        <f t="array" ref="Q259">IF(ISBLANK($D259),"",IF(SUMPRODUCT(--EXACT($D259,TravelDocumentType[Travel Document Type]))=1,"Pass","Fail"))</f>
        <v/>
      </c>
      <c r="R259" s="24" t="str" cm="1">
        <f t="array" ref="R259">IF(ISBLANK($E259),"",IF(SUMPRODUCT(--EXACT($E259,ISO3List[ISO3 List]))=1,"Pass","Fail"))</f>
        <v/>
      </c>
      <c r="S259" s="24" t="str" cm="1">
        <f t="array" ref="S259">IF(ISBLANK($F259),"",IF(SUMPRODUCT(--EXACT(MID($F259,COLUMN($A$1:$T$1),1),DocCharacters[Accepted Characters For Documents]))=20,"Pass","Fail"))</f>
        <v/>
      </c>
      <c r="T259" s="24" t="str" cm="1">
        <f t="array" ref="T259">IF(ISBLANK($G259),"",IF(SUMPRODUCT(--EXACT(MID($G259,COLUMN($A$1:$AX$1),1),NameCharacters[Accepted Characters For Names]))=50,"Pass","Fail"))</f>
        <v/>
      </c>
      <c r="U259" s="24" t="str" cm="1">
        <f t="array" ref="U259">IF(ISBLANK($H259),"",IF(SUMPRODUCT(--EXACT(MID($H259,COLUMN($A$1:$AX$1),1),NameCharacters[Accepted Characters For Names]))=50,"Pass","Fail"))</f>
        <v/>
      </c>
      <c r="V259" s="24" t="str" cm="1">
        <f t="array" ref="V259">IF(ISBLANK($I259),"",IF(SUMPRODUCT(--EXACT(MID($I259,COLUMN($A$1:$AX$1),1),NameCharacters[Accepted Characters For Names]))=50,"Pass","Fail"))</f>
        <v/>
      </c>
      <c r="W259" s="24" t="str" cm="1">
        <f t="array" ref="W259">IF(ISBLANK($J259),"",IF(SUMPRODUCT(--EXACT($J259,ISO3List[ISO3 List]))=1,"Pass","Fail"))</f>
        <v/>
      </c>
      <c r="X259" s="24" t="str">
        <f t="shared" ca="1" si="10"/>
        <v/>
      </c>
      <c r="Y259" s="24" t="str" cm="1">
        <f t="array" ref="Y259">IF(ISBLANK($L259),"",IF(SUMPRODUCT(--EXACT($L259,Sex[Sex]))=1,"Pass","Fail"))</f>
        <v/>
      </c>
      <c r="Z259" s="24" t="str">
        <f t="shared" ca="1" si="12"/>
        <v/>
      </c>
      <c r="AA259" s="35" t="str">
        <f t="shared" ca="1" si="11"/>
        <v/>
      </c>
      <c r="AB259" s="8"/>
      <c r="AC259" s="58"/>
      <c r="AD259" s="8"/>
      <c r="AE259" s="8"/>
      <c r="AF259" s="8"/>
      <c r="GU259" s="8"/>
    </row>
    <row r="260" spans="1:203" s="5" customFormat="1" x14ac:dyDescent="0.2">
      <c r="A260" s="1"/>
      <c r="B260" s="4"/>
      <c r="C260" s="16"/>
      <c r="D260" s="17"/>
      <c r="E260" s="17"/>
      <c r="F260" s="18"/>
      <c r="G260" s="17"/>
      <c r="H260" s="17"/>
      <c r="I260" s="17"/>
      <c r="J260" s="17"/>
      <c r="K260" s="19"/>
      <c r="L260" s="17"/>
      <c r="M260" s="20"/>
      <c r="N260" s="8"/>
      <c r="O260" s="50"/>
      <c r="P260" s="27" t="str" cm="1">
        <f t="array" ref="P260">IF(ISBLANK($C260),"",IF(SUMPRODUCT(--EXACT($C260,CrewOrPassenger[Crew or Passenger]))=1,"Pass","Fail"))</f>
        <v/>
      </c>
      <c r="Q260" s="24" t="str" cm="1">
        <f t="array" ref="Q260">IF(ISBLANK($D260),"",IF(SUMPRODUCT(--EXACT($D260,TravelDocumentType[Travel Document Type]))=1,"Pass","Fail"))</f>
        <v/>
      </c>
      <c r="R260" s="24" t="str" cm="1">
        <f t="array" ref="R260">IF(ISBLANK($E260),"",IF(SUMPRODUCT(--EXACT($E260,ISO3List[ISO3 List]))=1,"Pass","Fail"))</f>
        <v/>
      </c>
      <c r="S260" s="24" t="str" cm="1">
        <f t="array" ref="S260">IF(ISBLANK($F260),"",IF(SUMPRODUCT(--EXACT(MID($F260,COLUMN($A$1:$T$1),1),DocCharacters[Accepted Characters For Documents]))=20,"Pass","Fail"))</f>
        <v/>
      </c>
      <c r="T260" s="24" t="str" cm="1">
        <f t="array" ref="T260">IF(ISBLANK($G260),"",IF(SUMPRODUCT(--EXACT(MID($G260,COLUMN($A$1:$AX$1),1),NameCharacters[Accepted Characters For Names]))=50,"Pass","Fail"))</f>
        <v/>
      </c>
      <c r="U260" s="24" t="str" cm="1">
        <f t="array" ref="U260">IF(ISBLANK($H260),"",IF(SUMPRODUCT(--EXACT(MID($H260,COLUMN($A$1:$AX$1),1),NameCharacters[Accepted Characters For Names]))=50,"Pass","Fail"))</f>
        <v/>
      </c>
      <c r="V260" s="24" t="str" cm="1">
        <f t="array" ref="V260">IF(ISBLANK($I260),"",IF(SUMPRODUCT(--EXACT(MID($I260,COLUMN($A$1:$AX$1),1),NameCharacters[Accepted Characters For Names]))=50,"Pass","Fail"))</f>
        <v/>
      </c>
      <c r="W260" s="24" t="str" cm="1">
        <f t="array" ref="W260">IF(ISBLANK($J260),"",IF(SUMPRODUCT(--EXACT($J260,ISO3List[ISO3 List]))=1,"Pass","Fail"))</f>
        <v/>
      </c>
      <c r="X260" s="24" t="str">
        <f t="shared" ca="1" si="10"/>
        <v/>
      </c>
      <c r="Y260" s="24" t="str" cm="1">
        <f t="array" ref="Y260">IF(ISBLANK($L260),"",IF(SUMPRODUCT(--EXACT($L260,Sex[Sex]))=1,"Pass","Fail"))</f>
        <v/>
      </c>
      <c r="Z260" s="24" t="str">
        <f t="shared" ca="1" si="12"/>
        <v/>
      </c>
      <c r="AA260" s="35" t="str">
        <f t="shared" ca="1" si="11"/>
        <v/>
      </c>
      <c r="AB260" s="8"/>
      <c r="AC260" s="58"/>
      <c r="AD260" s="8"/>
      <c r="AE260" s="8"/>
      <c r="AF260" s="8"/>
      <c r="GU260" s="8"/>
    </row>
    <row r="261" spans="1:203" s="5" customFormat="1" x14ac:dyDescent="0.2">
      <c r="A261" s="1"/>
      <c r="B261" s="4"/>
      <c r="C261" s="16"/>
      <c r="D261" s="17"/>
      <c r="E261" s="17"/>
      <c r="F261" s="18"/>
      <c r="G261" s="17"/>
      <c r="H261" s="17"/>
      <c r="I261" s="17"/>
      <c r="J261" s="17"/>
      <c r="K261" s="19"/>
      <c r="L261" s="17"/>
      <c r="M261" s="20"/>
      <c r="N261" s="8"/>
      <c r="O261" s="50"/>
      <c r="P261" s="27" t="str" cm="1">
        <f t="array" ref="P261">IF(ISBLANK($C261),"",IF(SUMPRODUCT(--EXACT($C261,CrewOrPassenger[Crew or Passenger]))=1,"Pass","Fail"))</f>
        <v/>
      </c>
      <c r="Q261" s="24" t="str" cm="1">
        <f t="array" ref="Q261">IF(ISBLANK($D261),"",IF(SUMPRODUCT(--EXACT($D261,TravelDocumentType[Travel Document Type]))=1,"Pass","Fail"))</f>
        <v/>
      </c>
      <c r="R261" s="24" t="str" cm="1">
        <f t="array" ref="R261">IF(ISBLANK($E261),"",IF(SUMPRODUCT(--EXACT($E261,ISO3List[ISO3 List]))=1,"Pass","Fail"))</f>
        <v/>
      </c>
      <c r="S261" s="24" t="str" cm="1">
        <f t="array" ref="S261">IF(ISBLANK($F261),"",IF(SUMPRODUCT(--EXACT(MID($F261,COLUMN($A$1:$T$1),1),DocCharacters[Accepted Characters For Documents]))=20,"Pass","Fail"))</f>
        <v/>
      </c>
      <c r="T261" s="24" t="str" cm="1">
        <f t="array" ref="T261">IF(ISBLANK($G261),"",IF(SUMPRODUCT(--EXACT(MID($G261,COLUMN($A$1:$AX$1),1),NameCharacters[Accepted Characters For Names]))=50,"Pass","Fail"))</f>
        <v/>
      </c>
      <c r="U261" s="24" t="str" cm="1">
        <f t="array" ref="U261">IF(ISBLANK($H261),"",IF(SUMPRODUCT(--EXACT(MID($H261,COLUMN($A$1:$AX$1),1),NameCharacters[Accepted Characters For Names]))=50,"Pass","Fail"))</f>
        <v/>
      </c>
      <c r="V261" s="24" t="str" cm="1">
        <f t="array" ref="V261">IF(ISBLANK($I261),"",IF(SUMPRODUCT(--EXACT(MID($I261,COLUMN($A$1:$AX$1),1),NameCharacters[Accepted Characters For Names]))=50,"Pass","Fail"))</f>
        <v/>
      </c>
      <c r="W261" s="24" t="str" cm="1">
        <f t="array" ref="W261">IF(ISBLANK($J261),"",IF(SUMPRODUCT(--EXACT($J261,ISO3List[ISO3 List]))=1,"Pass","Fail"))</f>
        <v/>
      </c>
      <c r="X261" s="24" t="str">
        <f t="shared" ca="1" si="10"/>
        <v/>
      </c>
      <c r="Y261" s="24" t="str" cm="1">
        <f t="array" ref="Y261">IF(ISBLANK($L261),"",IF(SUMPRODUCT(--EXACT($L261,Sex[Sex]))=1,"Pass","Fail"))</f>
        <v/>
      </c>
      <c r="Z261" s="24" t="str">
        <f t="shared" ca="1" si="12"/>
        <v/>
      </c>
      <c r="AA261" s="35" t="str">
        <f t="shared" ca="1" si="11"/>
        <v/>
      </c>
      <c r="AB261" s="8"/>
      <c r="AC261" s="58"/>
      <c r="AD261" s="8"/>
      <c r="AE261" s="8"/>
      <c r="AF261" s="8"/>
      <c r="GU261" s="8"/>
    </row>
    <row r="262" spans="1:203" s="5" customFormat="1" x14ac:dyDescent="0.2">
      <c r="A262" s="1"/>
      <c r="B262" s="4"/>
      <c r="C262" s="16"/>
      <c r="D262" s="17"/>
      <c r="E262" s="17"/>
      <c r="F262" s="18"/>
      <c r="G262" s="17"/>
      <c r="H262" s="17"/>
      <c r="I262" s="17"/>
      <c r="J262" s="17"/>
      <c r="K262" s="19"/>
      <c r="L262" s="17"/>
      <c r="M262" s="20"/>
      <c r="N262" s="8"/>
      <c r="O262" s="50"/>
      <c r="P262" s="27" t="str" cm="1">
        <f t="array" ref="P262">IF(ISBLANK($C262),"",IF(SUMPRODUCT(--EXACT($C262,CrewOrPassenger[Crew or Passenger]))=1,"Pass","Fail"))</f>
        <v/>
      </c>
      <c r="Q262" s="24" t="str" cm="1">
        <f t="array" ref="Q262">IF(ISBLANK($D262),"",IF(SUMPRODUCT(--EXACT($D262,TravelDocumentType[Travel Document Type]))=1,"Pass","Fail"))</f>
        <v/>
      </c>
      <c r="R262" s="24" t="str" cm="1">
        <f t="array" ref="R262">IF(ISBLANK($E262),"",IF(SUMPRODUCT(--EXACT($E262,ISO3List[ISO3 List]))=1,"Pass","Fail"))</f>
        <v/>
      </c>
      <c r="S262" s="24" t="str" cm="1">
        <f t="array" ref="S262">IF(ISBLANK($F262),"",IF(SUMPRODUCT(--EXACT(MID($F262,COLUMN($A$1:$T$1),1),DocCharacters[Accepted Characters For Documents]))=20,"Pass","Fail"))</f>
        <v/>
      </c>
      <c r="T262" s="24" t="str" cm="1">
        <f t="array" ref="T262">IF(ISBLANK($G262),"",IF(SUMPRODUCT(--EXACT(MID($G262,COLUMN($A$1:$AX$1),1),NameCharacters[Accepted Characters For Names]))=50,"Pass","Fail"))</f>
        <v/>
      </c>
      <c r="U262" s="24" t="str" cm="1">
        <f t="array" ref="U262">IF(ISBLANK($H262),"",IF(SUMPRODUCT(--EXACT(MID($H262,COLUMN($A$1:$AX$1),1),NameCharacters[Accepted Characters For Names]))=50,"Pass","Fail"))</f>
        <v/>
      </c>
      <c r="V262" s="24" t="str" cm="1">
        <f t="array" ref="V262">IF(ISBLANK($I262),"",IF(SUMPRODUCT(--EXACT(MID($I262,COLUMN($A$1:$AX$1),1),NameCharacters[Accepted Characters For Names]))=50,"Pass","Fail"))</f>
        <v/>
      </c>
      <c r="W262" s="24" t="str" cm="1">
        <f t="array" ref="W262">IF(ISBLANK($J262),"",IF(SUMPRODUCT(--EXACT($J262,ISO3List[ISO3 List]))=1,"Pass","Fail"))</f>
        <v/>
      </c>
      <c r="X262" s="24" t="str">
        <f t="shared" ca="1" si="10"/>
        <v/>
      </c>
      <c r="Y262" s="24" t="str" cm="1">
        <f t="array" ref="Y262">IF(ISBLANK($L262),"",IF(SUMPRODUCT(--EXACT($L262,Sex[Sex]))=1,"Pass","Fail"))</f>
        <v/>
      </c>
      <c r="Z262" s="24" t="str">
        <f t="shared" ca="1" si="12"/>
        <v/>
      </c>
      <c r="AA262" s="35" t="str">
        <f t="shared" ca="1" si="11"/>
        <v/>
      </c>
      <c r="AB262" s="8"/>
      <c r="AC262" s="58"/>
      <c r="AD262" s="8"/>
      <c r="AE262" s="8"/>
      <c r="AF262" s="8"/>
      <c r="GU262" s="8"/>
    </row>
    <row r="263" spans="1:203" s="5" customFormat="1" x14ac:dyDescent="0.2">
      <c r="A263" s="1"/>
      <c r="B263" s="4"/>
      <c r="C263" s="16"/>
      <c r="D263" s="17"/>
      <c r="E263" s="17"/>
      <c r="F263" s="18"/>
      <c r="G263" s="17"/>
      <c r="H263" s="17"/>
      <c r="I263" s="17"/>
      <c r="J263" s="17"/>
      <c r="K263" s="19"/>
      <c r="L263" s="17"/>
      <c r="M263" s="20"/>
      <c r="N263" s="8"/>
      <c r="O263" s="50"/>
      <c r="P263" s="27" t="str" cm="1">
        <f t="array" ref="P263">IF(ISBLANK($C263),"",IF(SUMPRODUCT(--EXACT($C263,CrewOrPassenger[Crew or Passenger]))=1,"Pass","Fail"))</f>
        <v/>
      </c>
      <c r="Q263" s="24" t="str" cm="1">
        <f t="array" ref="Q263">IF(ISBLANK($D263),"",IF(SUMPRODUCT(--EXACT($D263,TravelDocumentType[Travel Document Type]))=1,"Pass","Fail"))</f>
        <v/>
      </c>
      <c r="R263" s="24" t="str" cm="1">
        <f t="array" ref="R263">IF(ISBLANK($E263),"",IF(SUMPRODUCT(--EXACT($E263,ISO3List[ISO3 List]))=1,"Pass","Fail"))</f>
        <v/>
      </c>
      <c r="S263" s="24" t="str" cm="1">
        <f t="array" ref="S263">IF(ISBLANK($F263),"",IF(SUMPRODUCT(--EXACT(MID($F263,COLUMN($A$1:$T$1),1),DocCharacters[Accepted Characters For Documents]))=20,"Pass","Fail"))</f>
        <v/>
      </c>
      <c r="T263" s="24" t="str" cm="1">
        <f t="array" ref="T263">IF(ISBLANK($G263),"",IF(SUMPRODUCT(--EXACT(MID($G263,COLUMN($A$1:$AX$1),1),NameCharacters[Accepted Characters For Names]))=50,"Pass","Fail"))</f>
        <v/>
      </c>
      <c r="U263" s="24" t="str" cm="1">
        <f t="array" ref="U263">IF(ISBLANK($H263),"",IF(SUMPRODUCT(--EXACT(MID($H263,COLUMN($A$1:$AX$1),1),NameCharacters[Accepted Characters For Names]))=50,"Pass","Fail"))</f>
        <v/>
      </c>
      <c r="V263" s="24" t="str" cm="1">
        <f t="array" ref="V263">IF(ISBLANK($I263),"",IF(SUMPRODUCT(--EXACT(MID($I263,COLUMN($A$1:$AX$1),1),NameCharacters[Accepted Characters For Names]))=50,"Pass","Fail"))</f>
        <v/>
      </c>
      <c r="W263" s="24" t="str" cm="1">
        <f t="array" ref="W263">IF(ISBLANK($J263),"",IF(SUMPRODUCT(--EXACT($J263,ISO3List[ISO3 List]))=1,"Pass","Fail"))</f>
        <v/>
      </c>
      <c r="X263" s="24" t="str">
        <f t="shared" ca="1" si="10"/>
        <v/>
      </c>
      <c r="Y263" s="24" t="str" cm="1">
        <f t="array" ref="Y263">IF(ISBLANK($L263),"",IF(SUMPRODUCT(--EXACT($L263,Sex[Sex]))=1,"Pass","Fail"))</f>
        <v/>
      </c>
      <c r="Z263" s="24" t="str">
        <f t="shared" ca="1" si="12"/>
        <v/>
      </c>
      <c r="AA263" s="35" t="str">
        <f t="shared" ca="1" si="11"/>
        <v/>
      </c>
      <c r="AB263" s="8"/>
      <c r="AC263" s="58"/>
      <c r="AD263" s="8"/>
      <c r="AE263" s="8"/>
      <c r="AF263" s="8"/>
      <c r="GU263" s="8"/>
    </row>
    <row r="264" spans="1:203" s="5" customFormat="1" x14ac:dyDescent="0.2">
      <c r="A264" s="1"/>
      <c r="B264" s="4"/>
      <c r="C264" s="16"/>
      <c r="D264" s="17"/>
      <c r="E264" s="17"/>
      <c r="F264" s="18"/>
      <c r="G264" s="17"/>
      <c r="H264" s="17"/>
      <c r="I264" s="17"/>
      <c r="J264" s="17"/>
      <c r="K264" s="19"/>
      <c r="L264" s="17"/>
      <c r="M264" s="20"/>
      <c r="N264" s="8"/>
      <c r="O264" s="50"/>
      <c r="P264" s="27" t="str" cm="1">
        <f t="array" ref="P264">IF(ISBLANK($C264),"",IF(SUMPRODUCT(--EXACT($C264,CrewOrPassenger[Crew or Passenger]))=1,"Pass","Fail"))</f>
        <v/>
      </c>
      <c r="Q264" s="24" t="str" cm="1">
        <f t="array" ref="Q264">IF(ISBLANK($D264),"",IF(SUMPRODUCT(--EXACT($D264,TravelDocumentType[Travel Document Type]))=1,"Pass","Fail"))</f>
        <v/>
      </c>
      <c r="R264" s="24" t="str" cm="1">
        <f t="array" ref="R264">IF(ISBLANK($E264),"",IF(SUMPRODUCT(--EXACT($E264,ISO3List[ISO3 List]))=1,"Pass","Fail"))</f>
        <v/>
      </c>
      <c r="S264" s="24" t="str" cm="1">
        <f t="array" ref="S264">IF(ISBLANK($F264),"",IF(SUMPRODUCT(--EXACT(MID($F264,COLUMN($A$1:$T$1),1),DocCharacters[Accepted Characters For Documents]))=20,"Pass","Fail"))</f>
        <v/>
      </c>
      <c r="T264" s="24" t="str" cm="1">
        <f t="array" ref="T264">IF(ISBLANK($G264),"",IF(SUMPRODUCT(--EXACT(MID($G264,COLUMN($A$1:$AX$1),1),NameCharacters[Accepted Characters For Names]))=50,"Pass","Fail"))</f>
        <v/>
      </c>
      <c r="U264" s="24" t="str" cm="1">
        <f t="array" ref="U264">IF(ISBLANK($H264),"",IF(SUMPRODUCT(--EXACT(MID($H264,COLUMN($A$1:$AX$1),1),NameCharacters[Accepted Characters For Names]))=50,"Pass","Fail"))</f>
        <v/>
      </c>
      <c r="V264" s="24" t="str" cm="1">
        <f t="array" ref="V264">IF(ISBLANK($I264),"",IF(SUMPRODUCT(--EXACT(MID($I264,COLUMN($A$1:$AX$1),1),NameCharacters[Accepted Characters For Names]))=50,"Pass","Fail"))</f>
        <v/>
      </c>
      <c r="W264" s="24" t="str" cm="1">
        <f t="array" ref="W264">IF(ISBLANK($J264),"",IF(SUMPRODUCT(--EXACT($J264,ISO3List[ISO3 List]))=1,"Pass","Fail"))</f>
        <v/>
      </c>
      <c r="X264" s="24" t="str">
        <f t="shared" ca="1" si="10"/>
        <v/>
      </c>
      <c r="Y264" s="24" t="str" cm="1">
        <f t="array" ref="Y264">IF(ISBLANK($L264),"",IF(SUMPRODUCT(--EXACT($L264,Sex[Sex]))=1,"Pass","Fail"))</f>
        <v/>
      </c>
      <c r="Z264" s="24" t="str">
        <f t="shared" ca="1" si="12"/>
        <v/>
      </c>
      <c r="AA264" s="35" t="str">
        <f t="shared" ca="1" si="11"/>
        <v/>
      </c>
      <c r="AB264" s="8"/>
      <c r="AC264" s="58"/>
      <c r="AD264" s="8"/>
      <c r="AE264" s="8"/>
      <c r="AF264" s="8"/>
      <c r="GU264" s="8"/>
    </row>
    <row r="265" spans="1:203" s="5" customFormat="1" x14ac:dyDescent="0.2">
      <c r="A265" s="1"/>
      <c r="B265" s="4"/>
      <c r="C265" s="16"/>
      <c r="D265" s="17"/>
      <c r="E265" s="17"/>
      <c r="F265" s="18"/>
      <c r="G265" s="17"/>
      <c r="H265" s="17"/>
      <c r="I265" s="17"/>
      <c r="J265" s="17"/>
      <c r="K265" s="19"/>
      <c r="L265" s="17"/>
      <c r="M265" s="20"/>
      <c r="N265" s="8"/>
      <c r="O265" s="50"/>
      <c r="P265" s="27" t="str" cm="1">
        <f t="array" ref="P265">IF(ISBLANK($C265),"",IF(SUMPRODUCT(--EXACT($C265,CrewOrPassenger[Crew or Passenger]))=1,"Pass","Fail"))</f>
        <v/>
      </c>
      <c r="Q265" s="24" t="str" cm="1">
        <f t="array" ref="Q265">IF(ISBLANK($D265),"",IF(SUMPRODUCT(--EXACT($D265,TravelDocumentType[Travel Document Type]))=1,"Pass","Fail"))</f>
        <v/>
      </c>
      <c r="R265" s="24" t="str" cm="1">
        <f t="array" ref="R265">IF(ISBLANK($E265),"",IF(SUMPRODUCT(--EXACT($E265,ISO3List[ISO3 List]))=1,"Pass","Fail"))</f>
        <v/>
      </c>
      <c r="S265" s="24" t="str" cm="1">
        <f t="array" ref="S265">IF(ISBLANK($F265),"",IF(SUMPRODUCT(--EXACT(MID($F265,COLUMN($A$1:$T$1),1),DocCharacters[Accepted Characters For Documents]))=20,"Pass","Fail"))</f>
        <v/>
      </c>
      <c r="T265" s="24" t="str" cm="1">
        <f t="array" ref="T265">IF(ISBLANK($G265),"",IF(SUMPRODUCT(--EXACT(MID($G265,COLUMN($A$1:$AX$1),1),NameCharacters[Accepted Characters For Names]))=50,"Pass","Fail"))</f>
        <v/>
      </c>
      <c r="U265" s="24" t="str" cm="1">
        <f t="array" ref="U265">IF(ISBLANK($H265),"",IF(SUMPRODUCT(--EXACT(MID($H265,COLUMN($A$1:$AX$1),1),NameCharacters[Accepted Characters For Names]))=50,"Pass","Fail"))</f>
        <v/>
      </c>
      <c r="V265" s="24" t="str" cm="1">
        <f t="array" ref="V265">IF(ISBLANK($I265),"",IF(SUMPRODUCT(--EXACT(MID($I265,COLUMN($A$1:$AX$1),1),NameCharacters[Accepted Characters For Names]))=50,"Pass","Fail"))</f>
        <v/>
      </c>
      <c r="W265" s="24" t="str" cm="1">
        <f t="array" ref="W265">IF(ISBLANK($J265),"",IF(SUMPRODUCT(--EXACT($J265,ISO3List[ISO3 List]))=1,"Pass","Fail"))</f>
        <v/>
      </c>
      <c r="X265" s="24" t="str">
        <f t="shared" ca="1" si="10"/>
        <v/>
      </c>
      <c r="Y265" s="24" t="str" cm="1">
        <f t="array" ref="Y265">IF(ISBLANK($L265),"",IF(SUMPRODUCT(--EXACT($L265,Sex[Sex]))=1,"Pass","Fail"))</f>
        <v/>
      </c>
      <c r="Z265" s="24" t="str">
        <f t="shared" ca="1" si="12"/>
        <v/>
      </c>
      <c r="AA265" s="35" t="str">
        <f t="shared" ca="1" si="11"/>
        <v/>
      </c>
      <c r="AB265" s="8"/>
      <c r="AC265" s="58"/>
      <c r="AD265" s="8"/>
      <c r="AE265" s="8"/>
      <c r="AF265" s="8"/>
      <c r="GU265" s="8"/>
    </row>
    <row r="266" spans="1:203" s="5" customFormat="1" x14ac:dyDescent="0.2">
      <c r="A266" s="1"/>
      <c r="B266" s="4"/>
      <c r="C266" s="16"/>
      <c r="D266" s="17"/>
      <c r="E266" s="17"/>
      <c r="F266" s="18"/>
      <c r="G266" s="17"/>
      <c r="H266" s="17"/>
      <c r="I266" s="17"/>
      <c r="J266" s="17"/>
      <c r="K266" s="19"/>
      <c r="L266" s="17"/>
      <c r="M266" s="20"/>
      <c r="N266" s="8"/>
      <c r="O266" s="50"/>
      <c r="P266" s="27" t="str" cm="1">
        <f t="array" ref="P266">IF(ISBLANK($C266),"",IF(SUMPRODUCT(--EXACT($C266,CrewOrPassenger[Crew or Passenger]))=1,"Pass","Fail"))</f>
        <v/>
      </c>
      <c r="Q266" s="24" t="str" cm="1">
        <f t="array" ref="Q266">IF(ISBLANK($D266),"",IF(SUMPRODUCT(--EXACT($D266,TravelDocumentType[Travel Document Type]))=1,"Pass","Fail"))</f>
        <v/>
      </c>
      <c r="R266" s="24" t="str" cm="1">
        <f t="array" ref="R266">IF(ISBLANK($E266),"",IF(SUMPRODUCT(--EXACT($E266,ISO3List[ISO3 List]))=1,"Pass","Fail"))</f>
        <v/>
      </c>
      <c r="S266" s="24" t="str" cm="1">
        <f t="array" ref="S266">IF(ISBLANK($F266),"",IF(SUMPRODUCT(--EXACT(MID($F266,COLUMN($A$1:$T$1),1),DocCharacters[Accepted Characters For Documents]))=20,"Pass","Fail"))</f>
        <v/>
      </c>
      <c r="T266" s="24" t="str" cm="1">
        <f t="array" ref="T266">IF(ISBLANK($G266),"",IF(SUMPRODUCT(--EXACT(MID($G266,COLUMN($A$1:$AX$1),1),NameCharacters[Accepted Characters For Names]))=50,"Pass","Fail"))</f>
        <v/>
      </c>
      <c r="U266" s="24" t="str" cm="1">
        <f t="array" ref="U266">IF(ISBLANK($H266),"",IF(SUMPRODUCT(--EXACT(MID($H266,COLUMN($A$1:$AX$1),1),NameCharacters[Accepted Characters For Names]))=50,"Pass","Fail"))</f>
        <v/>
      </c>
      <c r="V266" s="24" t="str" cm="1">
        <f t="array" ref="V266">IF(ISBLANK($I266),"",IF(SUMPRODUCT(--EXACT(MID($I266,COLUMN($A$1:$AX$1),1),NameCharacters[Accepted Characters For Names]))=50,"Pass","Fail"))</f>
        <v/>
      </c>
      <c r="W266" s="24" t="str" cm="1">
        <f t="array" ref="W266">IF(ISBLANK($J266),"",IF(SUMPRODUCT(--EXACT($J266,ISO3List[ISO3 List]))=1,"Pass","Fail"))</f>
        <v/>
      </c>
      <c r="X266" s="24" t="str">
        <f t="shared" ca="1" si="10"/>
        <v/>
      </c>
      <c r="Y266" s="24" t="str" cm="1">
        <f t="array" ref="Y266">IF(ISBLANK($L266),"",IF(SUMPRODUCT(--EXACT($L266,Sex[Sex]))=1,"Pass","Fail"))</f>
        <v/>
      </c>
      <c r="Z266" s="24" t="str">
        <f t="shared" ca="1" si="12"/>
        <v/>
      </c>
      <c r="AA266" s="35" t="str">
        <f t="shared" ca="1" si="11"/>
        <v/>
      </c>
      <c r="AB266" s="8"/>
      <c r="AC266" s="58"/>
      <c r="AD266" s="8"/>
      <c r="AE266" s="8"/>
      <c r="AF266" s="8"/>
      <c r="GU266" s="8"/>
    </row>
    <row r="267" spans="1:203" s="5" customFormat="1" x14ac:dyDescent="0.2">
      <c r="A267" s="1"/>
      <c r="B267" s="4"/>
      <c r="C267" s="16"/>
      <c r="D267" s="17"/>
      <c r="E267" s="17"/>
      <c r="F267" s="18"/>
      <c r="G267" s="17"/>
      <c r="H267" s="17"/>
      <c r="I267" s="17"/>
      <c r="J267" s="17"/>
      <c r="K267" s="19"/>
      <c r="L267" s="17"/>
      <c r="M267" s="20"/>
      <c r="N267" s="8"/>
      <c r="O267" s="50"/>
      <c r="P267" s="27" t="str" cm="1">
        <f t="array" ref="P267">IF(ISBLANK($C267),"",IF(SUMPRODUCT(--EXACT($C267,CrewOrPassenger[Crew or Passenger]))=1,"Pass","Fail"))</f>
        <v/>
      </c>
      <c r="Q267" s="24" t="str" cm="1">
        <f t="array" ref="Q267">IF(ISBLANK($D267),"",IF(SUMPRODUCT(--EXACT($D267,TravelDocumentType[Travel Document Type]))=1,"Pass","Fail"))</f>
        <v/>
      </c>
      <c r="R267" s="24" t="str" cm="1">
        <f t="array" ref="R267">IF(ISBLANK($E267),"",IF(SUMPRODUCT(--EXACT($E267,ISO3List[ISO3 List]))=1,"Pass","Fail"))</f>
        <v/>
      </c>
      <c r="S267" s="24" t="str" cm="1">
        <f t="array" ref="S267">IF(ISBLANK($F267),"",IF(SUMPRODUCT(--EXACT(MID($F267,COLUMN($A$1:$T$1),1),DocCharacters[Accepted Characters For Documents]))=20,"Pass","Fail"))</f>
        <v/>
      </c>
      <c r="T267" s="24" t="str" cm="1">
        <f t="array" ref="T267">IF(ISBLANK($G267),"",IF(SUMPRODUCT(--EXACT(MID($G267,COLUMN($A$1:$AX$1),1),NameCharacters[Accepted Characters For Names]))=50,"Pass","Fail"))</f>
        <v/>
      </c>
      <c r="U267" s="24" t="str" cm="1">
        <f t="array" ref="U267">IF(ISBLANK($H267),"",IF(SUMPRODUCT(--EXACT(MID($H267,COLUMN($A$1:$AX$1),1),NameCharacters[Accepted Characters For Names]))=50,"Pass","Fail"))</f>
        <v/>
      </c>
      <c r="V267" s="24" t="str" cm="1">
        <f t="array" ref="V267">IF(ISBLANK($I267),"",IF(SUMPRODUCT(--EXACT(MID($I267,COLUMN($A$1:$AX$1),1),NameCharacters[Accepted Characters For Names]))=50,"Pass","Fail"))</f>
        <v/>
      </c>
      <c r="W267" s="24" t="str" cm="1">
        <f t="array" ref="W267">IF(ISBLANK($J267),"",IF(SUMPRODUCT(--EXACT($J267,ISO3List[ISO3 List]))=1,"Pass","Fail"))</f>
        <v/>
      </c>
      <c r="X267" s="24" t="str">
        <f t="shared" ref="X267:X2495" ca="1" si="13">IF(ISBLANK($K267),"",IF(AND(ISNUMBER(DATEVALUE(TEXT($K267,"dd/MM/yyyy"))),$K267&lt;TODAY()),"Pass","Fail"))</f>
        <v/>
      </c>
      <c r="Y267" s="24" t="str" cm="1">
        <f t="array" ref="Y267">IF(ISBLANK($L267),"",IF(SUMPRODUCT(--EXACT($L267,Sex[Sex]))=1,"Pass","Fail"))</f>
        <v/>
      </c>
      <c r="Z267" s="24" t="str">
        <f t="shared" ca="1" si="12"/>
        <v/>
      </c>
      <c r="AA267" s="35" t="str">
        <f t="shared" ref="AA267:AA2495" ca="1" si="14">IF(COUNTBLANK($P267:$Z267)=11,"",IF(SUM(COUNTBLANK(P267:U267),COUNTBLANK(W267:Z267))=0,"Pass","Fail"))</f>
        <v/>
      </c>
      <c r="AB267" s="8"/>
      <c r="AC267" s="58"/>
      <c r="AD267" s="8"/>
      <c r="AE267" s="8"/>
      <c r="AF267" s="8"/>
      <c r="GU267" s="8"/>
    </row>
    <row r="268" spans="1:203" s="5" customFormat="1" x14ac:dyDescent="0.2">
      <c r="A268" s="1"/>
      <c r="B268" s="4"/>
      <c r="C268" s="16"/>
      <c r="D268" s="17"/>
      <c r="E268" s="17"/>
      <c r="F268" s="18"/>
      <c r="G268" s="17"/>
      <c r="H268" s="17"/>
      <c r="I268" s="17"/>
      <c r="J268" s="17"/>
      <c r="K268" s="19"/>
      <c r="L268" s="17"/>
      <c r="M268" s="20"/>
      <c r="N268" s="8"/>
      <c r="O268" s="50"/>
      <c r="P268" s="27" t="str" cm="1">
        <f t="array" ref="P268">IF(ISBLANK($C268),"",IF(SUMPRODUCT(--EXACT($C268,CrewOrPassenger[Crew or Passenger]))=1,"Pass","Fail"))</f>
        <v/>
      </c>
      <c r="Q268" s="24" t="str" cm="1">
        <f t="array" ref="Q268">IF(ISBLANK($D268),"",IF(SUMPRODUCT(--EXACT($D268,TravelDocumentType[Travel Document Type]))=1,"Pass","Fail"))</f>
        <v/>
      </c>
      <c r="R268" s="24" t="str" cm="1">
        <f t="array" ref="R268">IF(ISBLANK($E268),"",IF(SUMPRODUCT(--EXACT($E268,ISO3List[ISO3 List]))=1,"Pass","Fail"))</f>
        <v/>
      </c>
      <c r="S268" s="24" t="str" cm="1">
        <f t="array" ref="S268">IF(ISBLANK($F268),"",IF(SUMPRODUCT(--EXACT(MID($F268,COLUMN($A$1:$T$1),1),DocCharacters[Accepted Characters For Documents]))=20,"Pass","Fail"))</f>
        <v/>
      </c>
      <c r="T268" s="24" t="str" cm="1">
        <f t="array" ref="T268">IF(ISBLANK($G268),"",IF(SUMPRODUCT(--EXACT(MID($G268,COLUMN($A$1:$AX$1),1),NameCharacters[Accepted Characters For Names]))=50,"Pass","Fail"))</f>
        <v/>
      </c>
      <c r="U268" s="24" t="str" cm="1">
        <f t="array" ref="U268">IF(ISBLANK($H268),"",IF(SUMPRODUCT(--EXACT(MID($H268,COLUMN($A$1:$AX$1),1),NameCharacters[Accepted Characters For Names]))=50,"Pass","Fail"))</f>
        <v/>
      </c>
      <c r="V268" s="24" t="str" cm="1">
        <f t="array" ref="V268">IF(ISBLANK($I268),"",IF(SUMPRODUCT(--EXACT(MID($I268,COLUMN($A$1:$AX$1),1),NameCharacters[Accepted Characters For Names]))=50,"Pass","Fail"))</f>
        <v/>
      </c>
      <c r="W268" s="24" t="str" cm="1">
        <f t="array" ref="W268">IF(ISBLANK($J268),"",IF(SUMPRODUCT(--EXACT($J268,ISO3List[ISO3 List]))=1,"Pass","Fail"))</f>
        <v/>
      </c>
      <c r="X268" s="24" t="str">
        <f t="shared" ca="1" si="13"/>
        <v/>
      </c>
      <c r="Y268" s="24" t="str" cm="1">
        <f t="array" ref="Y268">IF(ISBLANK($L268),"",IF(SUMPRODUCT(--EXACT($L268,Sex[Sex]))=1,"Pass","Fail"))</f>
        <v/>
      </c>
      <c r="Z268" s="24" t="str">
        <f t="shared" ref="Z268:Z2495" ca="1" si="15">IF(ISBLANK($M268),"",IF(AND(ISNUMBER(DATEVALUE(TEXT($M268,"dd/MM/yyyy"))),$M268&gt;=TODAY()),"Pass","Fail"))</f>
        <v/>
      </c>
      <c r="AA268" s="35" t="str">
        <f t="shared" ca="1" si="14"/>
        <v/>
      </c>
      <c r="AB268" s="8"/>
      <c r="AC268" s="58"/>
      <c r="AD268" s="8"/>
      <c r="AE268" s="8"/>
      <c r="AF268" s="8"/>
      <c r="GU268" s="8"/>
    </row>
    <row r="269" spans="1:203" s="5" customFormat="1" x14ac:dyDescent="0.2">
      <c r="A269" s="1"/>
      <c r="B269" s="4"/>
      <c r="C269" s="16"/>
      <c r="D269" s="17"/>
      <c r="E269" s="17"/>
      <c r="F269" s="18"/>
      <c r="G269" s="17"/>
      <c r="H269" s="17"/>
      <c r="I269" s="17"/>
      <c r="J269" s="17"/>
      <c r="K269" s="19"/>
      <c r="L269" s="17"/>
      <c r="M269" s="20"/>
      <c r="N269" s="8"/>
      <c r="O269" s="50"/>
      <c r="P269" s="27" t="str" cm="1">
        <f t="array" ref="P269">IF(ISBLANK($C269),"",IF(SUMPRODUCT(--EXACT($C269,CrewOrPassenger[Crew or Passenger]))=1,"Pass","Fail"))</f>
        <v/>
      </c>
      <c r="Q269" s="24" t="str" cm="1">
        <f t="array" ref="Q269">IF(ISBLANK($D269),"",IF(SUMPRODUCT(--EXACT($D269,TravelDocumentType[Travel Document Type]))=1,"Pass","Fail"))</f>
        <v/>
      </c>
      <c r="R269" s="24" t="str" cm="1">
        <f t="array" ref="R269">IF(ISBLANK($E269),"",IF(SUMPRODUCT(--EXACT($E269,ISO3List[ISO3 List]))=1,"Pass","Fail"))</f>
        <v/>
      </c>
      <c r="S269" s="24" t="str" cm="1">
        <f t="array" ref="S269">IF(ISBLANK($F269),"",IF(SUMPRODUCT(--EXACT(MID($F269,COLUMN($A$1:$T$1),1),DocCharacters[Accepted Characters For Documents]))=20,"Pass","Fail"))</f>
        <v/>
      </c>
      <c r="T269" s="24" t="str" cm="1">
        <f t="array" ref="T269">IF(ISBLANK($G269),"",IF(SUMPRODUCT(--EXACT(MID($G269,COLUMN($A$1:$AX$1),1),NameCharacters[Accepted Characters For Names]))=50,"Pass","Fail"))</f>
        <v/>
      </c>
      <c r="U269" s="24" t="str" cm="1">
        <f t="array" ref="U269">IF(ISBLANK($H269),"",IF(SUMPRODUCT(--EXACT(MID($H269,COLUMN($A$1:$AX$1),1),NameCharacters[Accepted Characters For Names]))=50,"Pass","Fail"))</f>
        <v/>
      </c>
      <c r="V269" s="24" t="str" cm="1">
        <f t="array" ref="V269">IF(ISBLANK($I269),"",IF(SUMPRODUCT(--EXACT(MID($I269,COLUMN($A$1:$AX$1),1),NameCharacters[Accepted Characters For Names]))=50,"Pass","Fail"))</f>
        <v/>
      </c>
      <c r="W269" s="24" t="str" cm="1">
        <f t="array" ref="W269">IF(ISBLANK($J269),"",IF(SUMPRODUCT(--EXACT($J269,ISO3List[ISO3 List]))=1,"Pass","Fail"))</f>
        <v/>
      </c>
      <c r="X269" s="24" t="str">
        <f t="shared" ca="1" si="13"/>
        <v/>
      </c>
      <c r="Y269" s="24" t="str" cm="1">
        <f t="array" ref="Y269">IF(ISBLANK($L269),"",IF(SUMPRODUCT(--EXACT($L269,Sex[Sex]))=1,"Pass","Fail"))</f>
        <v/>
      </c>
      <c r="Z269" s="24" t="str">
        <f t="shared" ca="1" si="15"/>
        <v/>
      </c>
      <c r="AA269" s="35" t="str">
        <f t="shared" ca="1" si="14"/>
        <v/>
      </c>
      <c r="AB269" s="8"/>
      <c r="AC269" s="58"/>
      <c r="AD269" s="8"/>
      <c r="AE269" s="8"/>
      <c r="AF269" s="8"/>
      <c r="GU269" s="8"/>
    </row>
    <row r="270" spans="1:203" s="5" customFormat="1" x14ac:dyDescent="0.2">
      <c r="A270" s="1"/>
      <c r="B270" s="4"/>
      <c r="C270" s="16"/>
      <c r="D270" s="17"/>
      <c r="E270" s="17"/>
      <c r="F270" s="18"/>
      <c r="G270" s="17"/>
      <c r="H270" s="17"/>
      <c r="I270" s="17"/>
      <c r="J270" s="17"/>
      <c r="K270" s="19"/>
      <c r="L270" s="17"/>
      <c r="M270" s="20"/>
      <c r="N270" s="8"/>
      <c r="O270" s="50"/>
      <c r="P270" s="27" t="str" cm="1">
        <f t="array" ref="P270">IF(ISBLANK($C270),"",IF(SUMPRODUCT(--EXACT($C270,CrewOrPassenger[Crew or Passenger]))=1,"Pass","Fail"))</f>
        <v/>
      </c>
      <c r="Q270" s="24" t="str" cm="1">
        <f t="array" ref="Q270">IF(ISBLANK($D270),"",IF(SUMPRODUCT(--EXACT($D270,TravelDocumentType[Travel Document Type]))=1,"Pass","Fail"))</f>
        <v/>
      </c>
      <c r="R270" s="24" t="str" cm="1">
        <f t="array" ref="R270">IF(ISBLANK($E270),"",IF(SUMPRODUCT(--EXACT($E270,ISO3List[ISO3 List]))=1,"Pass","Fail"))</f>
        <v/>
      </c>
      <c r="S270" s="24" t="str" cm="1">
        <f t="array" ref="S270">IF(ISBLANK($F270),"",IF(SUMPRODUCT(--EXACT(MID($F270,COLUMN($A$1:$T$1),1),DocCharacters[Accepted Characters For Documents]))=20,"Pass","Fail"))</f>
        <v/>
      </c>
      <c r="T270" s="24" t="str" cm="1">
        <f t="array" ref="T270">IF(ISBLANK($G270),"",IF(SUMPRODUCT(--EXACT(MID($G270,COLUMN($A$1:$AX$1),1),NameCharacters[Accepted Characters For Names]))=50,"Pass","Fail"))</f>
        <v/>
      </c>
      <c r="U270" s="24" t="str" cm="1">
        <f t="array" ref="U270">IF(ISBLANK($H270),"",IF(SUMPRODUCT(--EXACT(MID($H270,COLUMN($A$1:$AX$1),1),NameCharacters[Accepted Characters For Names]))=50,"Pass","Fail"))</f>
        <v/>
      </c>
      <c r="V270" s="24" t="str" cm="1">
        <f t="array" ref="V270">IF(ISBLANK($I270),"",IF(SUMPRODUCT(--EXACT(MID($I270,COLUMN($A$1:$AX$1),1),NameCharacters[Accepted Characters For Names]))=50,"Pass","Fail"))</f>
        <v/>
      </c>
      <c r="W270" s="24" t="str" cm="1">
        <f t="array" ref="W270">IF(ISBLANK($J270),"",IF(SUMPRODUCT(--EXACT($J270,ISO3List[ISO3 List]))=1,"Pass","Fail"))</f>
        <v/>
      </c>
      <c r="X270" s="24" t="str">
        <f t="shared" ca="1" si="13"/>
        <v/>
      </c>
      <c r="Y270" s="24" t="str" cm="1">
        <f t="array" ref="Y270">IF(ISBLANK($L270),"",IF(SUMPRODUCT(--EXACT($L270,Sex[Sex]))=1,"Pass","Fail"))</f>
        <v/>
      </c>
      <c r="Z270" s="24" t="str">
        <f t="shared" ca="1" si="15"/>
        <v/>
      </c>
      <c r="AA270" s="35" t="str">
        <f t="shared" ca="1" si="14"/>
        <v/>
      </c>
      <c r="AB270" s="8"/>
      <c r="AC270" s="58"/>
      <c r="AD270" s="8"/>
      <c r="AE270" s="8"/>
      <c r="AF270" s="8"/>
      <c r="GU270" s="8"/>
    </row>
    <row r="271" spans="1:203" s="5" customFormat="1" x14ac:dyDescent="0.2">
      <c r="A271" s="1"/>
      <c r="B271" s="4"/>
      <c r="C271" s="16"/>
      <c r="D271" s="17"/>
      <c r="E271" s="17"/>
      <c r="F271" s="18"/>
      <c r="G271" s="17"/>
      <c r="H271" s="17"/>
      <c r="I271" s="17"/>
      <c r="J271" s="17"/>
      <c r="K271" s="19"/>
      <c r="L271" s="17"/>
      <c r="M271" s="20"/>
      <c r="N271" s="8"/>
      <c r="O271" s="50"/>
      <c r="P271" s="27" t="str" cm="1">
        <f t="array" ref="P271">IF(ISBLANK($C271),"",IF(SUMPRODUCT(--EXACT($C271,CrewOrPassenger[Crew or Passenger]))=1,"Pass","Fail"))</f>
        <v/>
      </c>
      <c r="Q271" s="24" t="str" cm="1">
        <f t="array" ref="Q271">IF(ISBLANK($D271),"",IF(SUMPRODUCT(--EXACT($D271,TravelDocumentType[Travel Document Type]))=1,"Pass","Fail"))</f>
        <v/>
      </c>
      <c r="R271" s="24" t="str" cm="1">
        <f t="array" ref="R271">IF(ISBLANK($E271),"",IF(SUMPRODUCT(--EXACT($E271,ISO3List[ISO3 List]))=1,"Pass","Fail"))</f>
        <v/>
      </c>
      <c r="S271" s="24" t="str" cm="1">
        <f t="array" ref="S271">IF(ISBLANK($F271),"",IF(SUMPRODUCT(--EXACT(MID($F271,COLUMN($A$1:$T$1),1),DocCharacters[Accepted Characters For Documents]))=20,"Pass","Fail"))</f>
        <v/>
      </c>
      <c r="T271" s="24" t="str" cm="1">
        <f t="array" ref="T271">IF(ISBLANK($G271),"",IF(SUMPRODUCT(--EXACT(MID($G271,COLUMN($A$1:$AX$1),1),NameCharacters[Accepted Characters For Names]))=50,"Pass","Fail"))</f>
        <v/>
      </c>
      <c r="U271" s="24" t="str" cm="1">
        <f t="array" ref="U271">IF(ISBLANK($H271),"",IF(SUMPRODUCT(--EXACT(MID($H271,COLUMN($A$1:$AX$1),1),NameCharacters[Accepted Characters For Names]))=50,"Pass","Fail"))</f>
        <v/>
      </c>
      <c r="V271" s="24" t="str" cm="1">
        <f t="array" ref="V271">IF(ISBLANK($I271),"",IF(SUMPRODUCT(--EXACT(MID($I271,COLUMN($A$1:$AX$1),1),NameCharacters[Accepted Characters For Names]))=50,"Pass","Fail"))</f>
        <v/>
      </c>
      <c r="W271" s="24" t="str" cm="1">
        <f t="array" ref="W271">IF(ISBLANK($J271),"",IF(SUMPRODUCT(--EXACT($J271,ISO3List[ISO3 List]))=1,"Pass","Fail"))</f>
        <v/>
      </c>
      <c r="X271" s="24" t="str">
        <f t="shared" ca="1" si="13"/>
        <v/>
      </c>
      <c r="Y271" s="24" t="str" cm="1">
        <f t="array" ref="Y271">IF(ISBLANK($L271),"",IF(SUMPRODUCT(--EXACT($L271,Sex[Sex]))=1,"Pass","Fail"))</f>
        <v/>
      </c>
      <c r="Z271" s="24" t="str">
        <f t="shared" ca="1" si="15"/>
        <v/>
      </c>
      <c r="AA271" s="35" t="str">
        <f t="shared" ca="1" si="14"/>
        <v/>
      </c>
      <c r="AB271" s="8"/>
      <c r="AC271" s="58"/>
      <c r="AD271" s="8"/>
      <c r="AE271" s="8"/>
      <c r="AF271" s="8"/>
      <c r="GU271" s="8"/>
    </row>
    <row r="272" spans="1:203" s="5" customFormat="1" x14ac:dyDescent="0.2">
      <c r="A272" s="1"/>
      <c r="B272" s="4"/>
      <c r="C272" s="16"/>
      <c r="D272" s="17"/>
      <c r="E272" s="17"/>
      <c r="F272" s="18"/>
      <c r="G272" s="17"/>
      <c r="H272" s="17"/>
      <c r="I272" s="17"/>
      <c r="J272" s="17"/>
      <c r="K272" s="19"/>
      <c r="L272" s="17"/>
      <c r="M272" s="20"/>
      <c r="N272" s="8"/>
      <c r="O272" s="50"/>
      <c r="P272" s="27" t="str" cm="1">
        <f t="array" ref="P272">IF(ISBLANK($C272),"",IF(SUMPRODUCT(--EXACT($C272,CrewOrPassenger[Crew or Passenger]))=1,"Pass","Fail"))</f>
        <v/>
      </c>
      <c r="Q272" s="24" t="str" cm="1">
        <f t="array" ref="Q272">IF(ISBLANK($D272),"",IF(SUMPRODUCT(--EXACT($D272,TravelDocumentType[Travel Document Type]))=1,"Pass","Fail"))</f>
        <v/>
      </c>
      <c r="R272" s="24" t="str" cm="1">
        <f t="array" ref="R272">IF(ISBLANK($E272),"",IF(SUMPRODUCT(--EXACT($E272,ISO3List[ISO3 List]))=1,"Pass","Fail"))</f>
        <v/>
      </c>
      <c r="S272" s="24" t="str" cm="1">
        <f t="array" ref="S272">IF(ISBLANK($F272),"",IF(SUMPRODUCT(--EXACT(MID($F272,COLUMN($A$1:$T$1),1),DocCharacters[Accepted Characters For Documents]))=20,"Pass","Fail"))</f>
        <v/>
      </c>
      <c r="T272" s="24" t="str" cm="1">
        <f t="array" ref="T272">IF(ISBLANK($G272),"",IF(SUMPRODUCT(--EXACT(MID($G272,COLUMN($A$1:$AX$1),1),NameCharacters[Accepted Characters For Names]))=50,"Pass","Fail"))</f>
        <v/>
      </c>
      <c r="U272" s="24" t="str" cm="1">
        <f t="array" ref="U272">IF(ISBLANK($H272),"",IF(SUMPRODUCT(--EXACT(MID($H272,COLUMN($A$1:$AX$1),1),NameCharacters[Accepted Characters For Names]))=50,"Pass","Fail"))</f>
        <v/>
      </c>
      <c r="V272" s="24" t="str" cm="1">
        <f t="array" ref="V272">IF(ISBLANK($I272),"",IF(SUMPRODUCT(--EXACT(MID($I272,COLUMN($A$1:$AX$1),1),NameCharacters[Accepted Characters For Names]))=50,"Pass","Fail"))</f>
        <v/>
      </c>
      <c r="W272" s="24" t="str" cm="1">
        <f t="array" ref="W272">IF(ISBLANK($J272),"",IF(SUMPRODUCT(--EXACT($J272,ISO3List[ISO3 List]))=1,"Pass","Fail"))</f>
        <v/>
      </c>
      <c r="X272" s="24" t="str">
        <f t="shared" ca="1" si="13"/>
        <v/>
      </c>
      <c r="Y272" s="24" t="str" cm="1">
        <f t="array" ref="Y272">IF(ISBLANK($L272),"",IF(SUMPRODUCT(--EXACT($L272,Sex[Sex]))=1,"Pass","Fail"))</f>
        <v/>
      </c>
      <c r="Z272" s="24" t="str">
        <f t="shared" ca="1" si="15"/>
        <v/>
      </c>
      <c r="AA272" s="35" t="str">
        <f t="shared" ca="1" si="14"/>
        <v/>
      </c>
      <c r="AB272" s="8"/>
      <c r="AC272" s="58"/>
      <c r="AD272" s="8"/>
      <c r="AE272" s="8"/>
      <c r="AF272" s="8"/>
      <c r="GU272" s="8"/>
    </row>
    <row r="273" spans="1:203" s="5" customFormat="1" x14ac:dyDescent="0.2">
      <c r="A273" s="1"/>
      <c r="B273" s="4"/>
      <c r="C273" s="16"/>
      <c r="D273" s="17"/>
      <c r="E273" s="17"/>
      <c r="F273" s="18"/>
      <c r="G273" s="17"/>
      <c r="H273" s="17"/>
      <c r="I273" s="17"/>
      <c r="J273" s="17"/>
      <c r="K273" s="19"/>
      <c r="L273" s="17"/>
      <c r="M273" s="20"/>
      <c r="N273" s="8"/>
      <c r="O273" s="50"/>
      <c r="P273" s="27" t="str" cm="1">
        <f t="array" ref="P273">IF(ISBLANK($C273),"",IF(SUMPRODUCT(--EXACT($C273,CrewOrPassenger[Crew or Passenger]))=1,"Pass","Fail"))</f>
        <v/>
      </c>
      <c r="Q273" s="24" t="str" cm="1">
        <f t="array" ref="Q273">IF(ISBLANK($D273),"",IF(SUMPRODUCT(--EXACT($D273,TravelDocumentType[Travel Document Type]))=1,"Pass","Fail"))</f>
        <v/>
      </c>
      <c r="R273" s="24" t="str" cm="1">
        <f t="array" ref="R273">IF(ISBLANK($E273),"",IF(SUMPRODUCT(--EXACT($E273,ISO3List[ISO3 List]))=1,"Pass","Fail"))</f>
        <v/>
      </c>
      <c r="S273" s="24" t="str" cm="1">
        <f t="array" ref="S273">IF(ISBLANK($F273),"",IF(SUMPRODUCT(--EXACT(MID($F273,COLUMN($A$1:$T$1),1),DocCharacters[Accepted Characters For Documents]))=20,"Pass","Fail"))</f>
        <v/>
      </c>
      <c r="T273" s="24" t="str" cm="1">
        <f t="array" ref="T273">IF(ISBLANK($G273),"",IF(SUMPRODUCT(--EXACT(MID($G273,COLUMN($A$1:$AX$1),1),NameCharacters[Accepted Characters For Names]))=50,"Pass","Fail"))</f>
        <v/>
      </c>
      <c r="U273" s="24" t="str" cm="1">
        <f t="array" ref="U273">IF(ISBLANK($H273),"",IF(SUMPRODUCT(--EXACT(MID($H273,COLUMN($A$1:$AX$1),1),NameCharacters[Accepted Characters For Names]))=50,"Pass","Fail"))</f>
        <v/>
      </c>
      <c r="V273" s="24" t="str" cm="1">
        <f t="array" ref="V273">IF(ISBLANK($I273),"",IF(SUMPRODUCT(--EXACT(MID($I273,COLUMN($A$1:$AX$1),1),NameCharacters[Accepted Characters For Names]))=50,"Pass","Fail"))</f>
        <v/>
      </c>
      <c r="W273" s="24" t="str" cm="1">
        <f t="array" ref="W273">IF(ISBLANK($J273),"",IF(SUMPRODUCT(--EXACT($J273,ISO3List[ISO3 List]))=1,"Pass","Fail"))</f>
        <v/>
      </c>
      <c r="X273" s="24" t="str">
        <f t="shared" ca="1" si="13"/>
        <v/>
      </c>
      <c r="Y273" s="24" t="str" cm="1">
        <f t="array" ref="Y273">IF(ISBLANK($L273),"",IF(SUMPRODUCT(--EXACT($L273,Sex[Sex]))=1,"Pass","Fail"))</f>
        <v/>
      </c>
      <c r="Z273" s="24" t="str">
        <f t="shared" ca="1" si="15"/>
        <v/>
      </c>
      <c r="AA273" s="35" t="str">
        <f t="shared" ca="1" si="14"/>
        <v/>
      </c>
      <c r="AB273" s="8"/>
      <c r="AC273" s="58"/>
      <c r="AD273" s="8"/>
      <c r="AE273" s="8"/>
      <c r="AF273" s="8"/>
      <c r="GU273" s="8"/>
    </row>
    <row r="274" spans="1:203" s="5" customFormat="1" x14ac:dyDescent="0.2">
      <c r="A274" s="1"/>
      <c r="B274" s="4"/>
      <c r="C274" s="16"/>
      <c r="D274" s="17"/>
      <c r="E274" s="17"/>
      <c r="F274" s="18"/>
      <c r="G274" s="17"/>
      <c r="H274" s="17"/>
      <c r="I274" s="17"/>
      <c r="J274" s="17"/>
      <c r="K274" s="19"/>
      <c r="L274" s="17"/>
      <c r="M274" s="20"/>
      <c r="N274" s="8"/>
      <c r="O274" s="50"/>
      <c r="P274" s="27" t="str" cm="1">
        <f t="array" ref="P274">IF(ISBLANK($C274),"",IF(SUMPRODUCT(--EXACT($C274,CrewOrPassenger[Crew or Passenger]))=1,"Pass","Fail"))</f>
        <v/>
      </c>
      <c r="Q274" s="24" t="str" cm="1">
        <f t="array" ref="Q274">IF(ISBLANK($D274),"",IF(SUMPRODUCT(--EXACT($D274,TravelDocumentType[Travel Document Type]))=1,"Pass","Fail"))</f>
        <v/>
      </c>
      <c r="R274" s="24" t="str" cm="1">
        <f t="array" ref="R274">IF(ISBLANK($E274),"",IF(SUMPRODUCT(--EXACT($E274,ISO3List[ISO3 List]))=1,"Pass","Fail"))</f>
        <v/>
      </c>
      <c r="S274" s="24" t="str" cm="1">
        <f t="array" ref="S274">IF(ISBLANK($F274),"",IF(SUMPRODUCT(--EXACT(MID($F274,COLUMN($A$1:$T$1),1),DocCharacters[Accepted Characters For Documents]))=20,"Pass","Fail"))</f>
        <v/>
      </c>
      <c r="T274" s="24" t="str" cm="1">
        <f t="array" ref="T274">IF(ISBLANK($G274),"",IF(SUMPRODUCT(--EXACT(MID($G274,COLUMN($A$1:$AX$1),1),NameCharacters[Accepted Characters For Names]))=50,"Pass","Fail"))</f>
        <v/>
      </c>
      <c r="U274" s="24" t="str" cm="1">
        <f t="array" ref="U274">IF(ISBLANK($H274),"",IF(SUMPRODUCT(--EXACT(MID($H274,COLUMN($A$1:$AX$1),1),NameCharacters[Accepted Characters For Names]))=50,"Pass","Fail"))</f>
        <v/>
      </c>
      <c r="V274" s="24" t="str" cm="1">
        <f t="array" ref="V274">IF(ISBLANK($I274),"",IF(SUMPRODUCT(--EXACT(MID($I274,COLUMN($A$1:$AX$1),1),NameCharacters[Accepted Characters For Names]))=50,"Pass","Fail"))</f>
        <v/>
      </c>
      <c r="W274" s="24" t="str" cm="1">
        <f t="array" ref="W274">IF(ISBLANK($J274),"",IF(SUMPRODUCT(--EXACT($J274,ISO3List[ISO3 List]))=1,"Pass","Fail"))</f>
        <v/>
      </c>
      <c r="X274" s="24" t="str">
        <f t="shared" ca="1" si="13"/>
        <v/>
      </c>
      <c r="Y274" s="24" t="str" cm="1">
        <f t="array" ref="Y274">IF(ISBLANK($L274),"",IF(SUMPRODUCT(--EXACT($L274,Sex[Sex]))=1,"Pass","Fail"))</f>
        <v/>
      </c>
      <c r="Z274" s="24" t="str">
        <f t="shared" ca="1" si="15"/>
        <v/>
      </c>
      <c r="AA274" s="35" t="str">
        <f t="shared" ca="1" si="14"/>
        <v/>
      </c>
      <c r="AB274" s="8"/>
      <c r="AC274" s="58"/>
      <c r="AD274" s="8"/>
      <c r="AE274" s="8"/>
      <c r="AF274" s="8"/>
      <c r="GU274" s="8"/>
    </row>
    <row r="275" spans="1:203" s="5" customFormat="1" x14ac:dyDescent="0.2">
      <c r="A275" s="1"/>
      <c r="B275" s="4"/>
      <c r="C275" s="16"/>
      <c r="D275" s="17"/>
      <c r="E275" s="17"/>
      <c r="F275" s="18"/>
      <c r="G275" s="17"/>
      <c r="H275" s="17"/>
      <c r="I275" s="17"/>
      <c r="J275" s="17"/>
      <c r="K275" s="19"/>
      <c r="L275" s="17"/>
      <c r="M275" s="20"/>
      <c r="N275" s="8"/>
      <c r="O275" s="50"/>
      <c r="P275" s="27" t="str" cm="1">
        <f t="array" ref="P275">IF(ISBLANK($C275),"",IF(SUMPRODUCT(--EXACT($C275,CrewOrPassenger[Crew or Passenger]))=1,"Pass","Fail"))</f>
        <v/>
      </c>
      <c r="Q275" s="24" t="str" cm="1">
        <f t="array" ref="Q275">IF(ISBLANK($D275),"",IF(SUMPRODUCT(--EXACT($D275,TravelDocumentType[Travel Document Type]))=1,"Pass","Fail"))</f>
        <v/>
      </c>
      <c r="R275" s="24" t="str" cm="1">
        <f t="array" ref="R275">IF(ISBLANK($E275),"",IF(SUMPRODUCT(--EXACT($E275,ISO3List[ISO3 List]))=1,"Pass","Fail"))</f>
        <v/>
      </c>
      <c r="S275" s="24" t="str" cm="1">
        <f t="array" ref="S275">IF(ISBLANK($F275),"",IF(SUMPRODUCT(--EXACT(MID($F275,COLUMN($A$1:$T$1),1),DocCharacters[Accepted Characters For Documents]))=20,"Pass","Fail"))</f>
        <v/>
      </c>
      <c r="T275" s="24" t="str" cm="1">
        <f t="array" ref="T275">IF(ISBLANK($G275),"",IF(SUMPRODUCT(--EXACT(MID($G275,COLUMN($A$1:$AX$1),1),NameCharacters[Accepted Characters For Names]))=50,"Pass","Fail"))</f>
        <v/>
      </c>
      <c r="U275" s="24" t="str" cm="1">
        <f t="array" ref="U275">IF(ISBLANK($H275),"",IF(SUMPRODUCT(--EXACT(MID($H275,COLUMN($A$1:$AX$1),1),NameCharacters[Accepted Characters For Names]))=50,"Pass","Fail"))</f>
        <v/>
      </c>
      <c r="V275" s="24" t="str" cm="1">
        <f t="array" ref="V275">IF(ISBLANK($I275),"",IF(SUMPRODUCT(--EXACT(MID($I275,COLUMN($A$1:$AX$1),1),NameCharacters[Accepted Characters For Names]))=50,"Pass","Fail"))</f>
        <v/>
      </c>
      <c r="W275" s="24" t="str" cm="1">
        <f t="array" ref="W275">IF(ISBLANK($J275),"",IF(SUMPRODUCT(--EXACT($J275,ISO3List[ISO3 List]))=1,"Pass","Fail"))</f>
        <v/>
      </c>
      <c r="X275" s="24" t="str">
        <f t="shared" ca="1" si="13"/>
        <v/>
      </c>
      <c r="Y275" s="24" t="str" cm="1">
        <f t="array" ref="Y275">IF(ISBLANK($L275),"",IF(SUMPRODUCT(--EXACT($L275,Sex[Sex]))=1,"Pass","Fail"))</f>
        <v/>
      </c>
      <c r="Z275" s="24" t="str">
        <f t="shared" ca="1" si="15"/>
        <v/>
      </c>
      <c r="AA275" s="35" t="str">
        <f t="shared" ca="1" si="14"/>
        <v/>
      </c>
      <c r="AB275" s="8"/>
      <c r="AC275" s="58"/>
      <c r="AD275" s="8"/>
      <c r="AE275" s="8"/>
      <c r="AF275" s="8"/>
      <c r="GU275" s="8"/>
    </row>
    <row r="276" spans="1:203" s="5" customFormat="1" x14ac:dyDescent="0.2">
      <c r="A276" s="1"/>
      <c r="B276" s="4"/>
      <c r="C276" s="16"/>
      <c r="D276" s="17"/>
      <c r="E276" s="17"/>
      <c r="F276" s="18"/>
      <c r="G276" s="17"/>
      <c r="H276" s="17"/>
      <c r="I276" s="17"/>
      <c r="J276" s="17"/>
      <c r="K276" s="19"/>
      <c r="L276" s="17"/>
      <c r="M276" s="20"/>
      <c r="N276" s="8"/>
      <c r="O276" s="50"/>
      <c r="P276" s="27" t="str" cm="1">
        <f t="array" ref="P276">IF(ISBLANK($C276),"",IF(SUMPRODUCT(--EXACT($C276,CrewOrPassenger[Crew or Passenger]))=1,"Pass","Fail"))</f>
        <v/>
      </c>
      <c r="Q276" s="24" t="str" cm="1">
        <f t="array" ref="Q276">IF(ISBLANK($D276),"",IF(SUMPRODUCT(--EXACT($D276,TravelDocumentType[Travel Document Type]))=1,"Pass","Fail"))</f>
        <v/>
      </c>
      <c r="R276" s="24" t="str" cm="1">
        <f t="array" ref="R276">IF(ISBLANK($E276),"",IF(SUMPRODUCT(--EXACT($E276,ISO3List[ISO3 List]))=1,"Pass","Fail"))</f>
        <v/>
      </c>
      <c r="S276" s="24" t="str" cm="1">
        <f t="array" ref="S276">IF(ISBLANK($F276),"",IF(SUMPRODUCT(--EXACT(MID($F276,COLUMN($A$1:$T$1),1),DocCharacters[Accepted Characters For Documents]))=20,"Pass","Fail"))</f>
        <v/>
      </c>
      <c r="T276" s="24" t="str" cm="1">
        <f t="array" ref="T276">IF(ISBLANK($G276),"",IF(SUMPRODUCT(--EXACT(MID($G276,COLUMN($A$1:$AX$1),1),NameCharacters[Accepted Characters For Names]))=50,"Pass","Fail"))</f>
        <v/>
      </c>
      <c r="U276" s="24" t="str" cm="1">
        <f t="array" ref="U276">IF(ISBLANK($H276),"",IF(SUMPRODUCT(--EXACT(MID($H276,COLUMN($A$1:$AX$1),1),NameCharacters[Accepted Characters For Names]))=50,"Pass","Fail"))</f>
        <v/>
      </c>
      <c r="V276" s="24" t="str" cm="1">
        <f t="array" ref="V276">IF(ISBLANK($I276),"",IF(SUMPRODUCT(--EXACT(MID($I276,COLUMN($A$1:$AX$1),1),NameCharacters[Accepted Characters For Names]))=50,"Pass","Fail"))</f>
        <v/>
      </c>
      <c r="W276" s="24" t="str" cm="1">
        <f t="array" ref="W276">IF(ISBLANK($J276),"",IF(SUMPRODUCT(--EXACT($J276,ISO3List[ISO3 List]))=1,"Pass","Fail"))</f>
        <v/>
      </c>
      <c r="X276" s="24" t="str">
        <f t="shared" ca="1" si="13"/>
        <v/>
      </c>
      <c r="Y276" s="24" t="str" cm="1">
        <f t="array" ref="Y276">IF(ISBLANK($L276),"",IF(SUMPRODUCT(--EXACT($L276,Sex[Sex]))=1,"Pass","Fail"))</f>
        <v/>
      </c>
      <c r="Z276" s="24" t="str">
        <f t="shared" ca="1" si="15"/>
        <v/>
      </c>
      <c r="AA276" s="35" t="str">
        <f t="shared" ca="1" si="14"/>
        <v/>
      </c>
      <c r="AB276" s="8"/>
      <c r="AC276" s="58"/>
      <c r="AD276" s="8"/>
      <c r="AE276" s="8"/>
      <c r="AF276" s="8"/>
      <c r="GU276" s="8"/>
    </row>
    <row r="277" spans="1:203" s="5" customFormat="1" x14ac:dyDescent="0.2">
      <c r="A277" s="1"/>
      <c r="B277" s="4"/>
      <c r="C277" s="16"/>
      <c r="D277" s="17"/>
      <c r="E277" s="17"/>
      <c r="F277" s="18"/>
      <c r="G277" s="17"/>
      <c r="H277" s="17"/>
      <c r="I277" s="17"/>
      <c r="J277" s="17"/>
      <c r="K277" s="19"/>
      <c r="L277" s="17"/>
      <c r="M277" s="20"/>
      <c r="N277" s="8"/>
      <c r="O277" s="50"/>
      <c r="P277" s="27" t="str" cm="1">
        <f t="array" ref="P277">IF(ISBLANK($C277),"",IF(SUMPRODUCT(--EXACT($C277,CrewOrPassenger[Crew or Passenger]))=1,"Pass","Fail"))</f>
        <v/>
      </c>
      <c r="Q277" s="24" t="str" cm="1">
        <f t="array" ref="Q277">IF(ISBLANK($D277),"",IF(SUMPRODUCT(--EXACT($D277,TravelDocumentType[Travel Document Type]))=1,"Pass","Fail"))</f>
        <v/>
      </c>
      <c r="R277" s="24" t="str" cm="1">
        <f t="array" ref="R277">IF(ISBLANK($E277),"",IF(SUMPRODUCT(--EXACT($E277,ISO3List[ISO3 List]))=1,"Pass","Fail"))</f>
        <v/>
      </c>
      <c r="S277" s="24" t="str" cm="1">
        <f t="array" ref="S277">IF(ISBLANK($F277),"",IF(SUMPRODUCT(--EXACT(MID($F277,COLUMN($A$1:$T$1),1),DocCharacters[Accepted Characters For Documents]))=20,"Pass","Fail"))</f>
        <v/>
      </c>
      <c r="T277" s="24" t="str" cm="1">
        <f t="array" ref="T277">IF(ISBLANK($G277),"",IF(SUMPRODUCT(--EXACT(MID($G277,COLUMN($A$1:$AX$1),1),NameCharacters[Accepted Characters For Names]))=50,"Pass","Fail"))</f>
        <v/>
      </c>
      <c r="U277" s="24" t="str" cm="1">
        <f t="array" ref="U277">IF(ISBLANK($H277),"",IF(SUMPRODUCT(--EXACT(MID($H277,COLUMN($A$1:$AX$1),1),NameCharacters[Accepted Characters For Names]))=50,"Pass","Fail"))</f>
        <v/>
      </c>
      <c r="V277" s="24" t="str" cm="1">
        <f t="array" ref="V277">IF(ISBLANK($I277),"",IF(SUMPRODUCT(--EXACT(MID($I277,COLUMN($A$1:$AX$1),1),NameCharacters[Accepted Characters For Names]))=50,"Pass","Fail"))</f>
        <v/>
      </c>
      <c r="W277" s="24" t="str" cm="1">
        <f t="array" ref="W277">IF(ISBLANK($J277),"",IF(SUMPRODUCT(--EXACT($J277,ISO3List[ISO3 List]))=1,"Pass","Fail"))</f>
        <v/>
      </c>
      <c r="X277" s="24" t="str">
        <f t="shared" ca="1" si="13"/>
        <v/>
      </c>
      <c r="Y277" s="24" t="str" cm="1">
        <f t="array" ref="Y277">IF(ISBLANK($L277),"",IF(SUMPRODUCT(--EXACT($L277,Sex[Sex]))=1,"Pass","Fail"))</f>
        <v/>
      </c>
      <c r="Z277" s="24" t="str">
        <f t="shared" ca="1" si="15"/>
        <v/>
      </c>
      <c r="AA277" s="35" t="str">
        <f t="shared" ca="1" si="14"/>
        <v/>
      </c>
      <c r="AB277" s="8"/>
      <c r="AC277" s="58"/>
      <c r="AD277" s="8"/>
      <c r="AE277" s="8"/>
      <c r="AF277" s="8"/>
      <c r="GU277" s="8"/>
    </row>
    <row r="278" spans="1:203" s="5" customFormat="1" x14ac:dyDescent="0.2">
      <c r="A278" s="1"/>
      <c r="B278" s="4"/>
      <c r="C278" s="16"/>
      <c r="D278" s="17"/>
      <c r="E278" s="17"/>
      <c r="F278" s="18"/>
      <c r="G278" s="17"/>
      <c r="H278" s="17"/>
      <c r="I278" s="17"/>
      <c r="J278" s="17"/>
      <c r="K278" s="19"/>
      <c r="L278" s="17"/>
      <c r="M278" s="20"/>
      <c r="N278" s="8"/>
      <c r="O278" s="50"/>
      <c r="P278" s="27" t="str" cm="1">
        <f t="array" ref="P278">IF(ISBLANK($C278),"",IF(SUMPRODUCT(--EXACT($C278,CrewOrPassenger[Crew or Passenger]))=1,"Pass","Fail"))</f>
        <v/>
      </c>
      <c r="Q278" s="24" t="str" cm="1">
        <f t="array" ref="Q278">IF(ISBLANK($D278),"",IF(SUMPRODUCT(--EXACT($D278,TravelDocumentType[Travel Document Type]))=1,"Pass","Fail"))</f>
        <v/>
      </c>
      <c r="R278" s="24" t="str" cm="1">
        <f t="array" ref="R278">IF(ISBLANK($E278),"",IF(SUMPRODUCT(--EXACT($E278,ISO3List[ISO3 List]))=1,"Pass","Fail"))</f>
        <v/>
      </c>
      <c r="S278" s="24" t="str" cm="1">
        <f t="array" ref="S278">IF(ISBLANK($F278),"",IF(SUMPRODUCT(--EXACT(MID($F278,COLUMN($A$1:$T$1),1),DocCharacters[Accepted Characters For Documents]))=20,"Pass","Fail"))</f>
        <v/>
      </c>
      <c r="T278" s="24" t="str" cm="1">
        <f t="array" ref="T278">IF(ISBLANK($G278),"",IF(SUMPRODUCT(--EXACT(MID($G278,COLUMN($A$1:$AX$1),1),NameCharacters[Accepted Characters For Names]))=50,"Pass","Fail"))</f>
        <v/>
      </c>
      <c r="U278" s="24" t="str" cm="1">
        <f t="array" ref="U278">IF(ISBLANK($H278),"",IF(SUMPRODUCT(--EXACT(MID($H278,COLUMN($A$1:$AX$1),1),NameCharacters[Accepted Characters For Names]))=50,"Pass","Fail"))</f>
        <v/>
      </c>
      <c r="V278" s="24" t="str" cm="1">
        <f t="array" ref="V278">IF(ISBLANK($I278),"",IF(SUMPRODUCT(--EXACT(MID($I278,COLUMN($A$1:$AX$1),1),NameCharacters[Accepted Characters For Names]))=50,"Pass","Fail"))</f>
        <v/>
      </c>
      <c r="W278" s="24" t="str" cm="1">
        <f t="array" ref="W278">IF(ISBLANK($J278),"",IF(SUMPRODUCT(--EXACT($J278,ISO3List[ISO3 List]))=1,"Pass","Fail"))</f>
        <v/>
      </c>
      <c r="X278" s="24" t="str">
        <f t="shared" ca="1" si="13"/>
        <v/>
      </c>
      <c r="Y278" s="24" t="str" cm="1">
        <f t="array" ref="Y278">IF(ISBLANK($L278),"",IF(SUMPRODUCT(--EXACT($L278,Sex[Sex]))=1,"Pass","Fail"))</f>
        <v/>
      </c>
      <c r="Z278" s="24" t="str">
        <f t="shared" ca="1" si="15"/>
        <v/>
      </c>
      <c r="AA278" s="35" t="str">
        <f t="shared" ca="1" si="14"/>
        <v/>
      </c>
      <c r="AB278" s="8"/>
      <c r="AC278" s="58"/>
      <c r="AD278" s="8"/>
      <c r="AE278" s="8"/>
      <c r="AF278" s="8"/>
      <c r="GU278" s="8"/>
    </row>
    <row r="279" spans="1:203" s="5" customFormat="1" x14ac:dyDescent="0.2">
      <c r="A279" s="1"/>
      <c r="B279" s="4"/>
      <c r="C279" s="16"/>
      <c r="D279" s="17"/>
      <c r="E279" s="17"/>
      <c r="F279" s="18"/>
      <c r="G279" s="17"/>
      <c r="H279" s="17"/>
      <c r="I279" s="17"/>
      <c r="J279" s="17"/>
      <c r="K279" s="19"/>
      <c r="L279" s="17"/>
      <c r="M279" s="20"/>
      <c r="N279" s="8"/>
      <c r="O279" s="50"/>
      <c r="P279" s="27" t="str" cm="1">
        <f t="array" ref="P279">IF(ISBLANK($C279),"",IF(SUMPRODUCT(--EXACT($C279,CrewOrPassenger[Crew or Passenger]))=1,"Pass","Fail"))</f>
        <v/>
      </c>
      <c r="Q279" s="24" t="str" cm="1">
        <f t="array" ref="Q279">IF(ISBLANK($D279),"",IF(SUMPRODUCT(--EXACT($D279,TravelDocumentType[Travel Document Type]))=1,"Pass","Fail"))</f>
        <v/>
      </c>
      <c r="R279" s="24" t="str" cm="1">
        <f t="array" ref="R279">IF(ISBLANK($E279),"",IF(SUMPRODUCT(--EXACT($E279,ISO3List[ISO3 List]))=1,"Pass","Fail"))</f>
        <v/>
      </c>
      <c r="S279" s="24" t="str" cm="1">
        <f t="array" ref="S279">IF(ISBLANK($F279),"",IF(SUMPRODUCT(--EXACT(MID($F279,COLUMN($A$1:$T$1),1),DocCharacters[Accepted Characters For Documents]))=20,"Pass","Fail"))</f>
        <v/>
      </c>
      <c r="T279" s="24" t="str" cm="1">
        <f t="array" ref="T279">IF(ISBLANK($G279),"",IF(SUMPRODUCT(--EXACT(MID($G279,COLUMN($A$1:$AX$1),1),NameCharacters[Accepted Characters For Names]))=50,"Pass","Fail"))</f>
        <v/>
      </c>
      <c r="U279" s="24" t="str" cm="1">
        <f t="array" ref="U279">IF(ISBLANK($H279),"",IF(SUMPRODUCT(--EXACT(MID($H279,COLUMN($A$1:$AX$1),1),NameCharacters[Accepted Characters For Names]))=50,"Pass","Fail"))</f>
        <v/>
      </c>
      <c r="V279" s="24" t="str" cm="1">
        <f t="array" ref="V279">IF(ISBLANK($I279),"",IF(SUMPRODUCT(--EXACT(MID($I279,COLUMN($A$1:$AX$1),1),NameCharacters[Accepted Characters For Names]))=50,"Pass","Fail"))</f>
        <v/>
      </c>
      <c r="W279" s="24" t="str" cm="1">
        <f t="array" ref="W279">IF(ISBLANK($J279),"",IF(SUMPRODUCT(--EXACT($J279,ISO3List[ISO3 List]))=1,"Pass","Fail"))</f>
        <v/>
      </c>
      <c r="X279" s="24" t="str">
        <f t="shared" ca="1" si="13"/>
        <v/>
      </c>
      <c r="Y279" s="24" t="str" cm="1">
        <f t="array" ref="Y279">IF(ISBLANK($L279),"",IF(SUMPRODUCT(--EXACT($L279,Sex[Sex]))=1,"Pass","Fail"))</f>
        <v/>
      </c>
      <c r="Z279" s="24" t="str">
        <f t="shared" ca="1" si="15"/>
        <v/>
      </c>
      <c r="AA279" s="35" t="str">
        <f t="shared" ca="1" si="14"/>
        <v/>
      </c>
      <c r="AB279" s="8"/>
      <c r="AC279" s="58"/>
      <c r="AD279" s="8"/>
      <c r="AE279" s="8"/>
      <c r="AF279" s="8"/>
      <c r="GU279" s="8"/>
    </row>
    <row r="280" spans="1:203" s="5" customFormat="1" x14ac:dyDescent="0.2">
      <c r="A280" s="1"/>
      <c r="B280" s="4"/>
      <c r="C280" s="16"/>
      <c r="D280" s="17"/>
      <c r="E280" s="17"/>
      <c r="F280" s="18"/>
      <c r="G280" s="17"/>
      <c r="H280" s="17"/>
      <c r="I280" s="17"/>
      <c r="J280" s="17"/>
      <c r="K280" s="19"/>
      <c r="L280" s="17"/>
      <c r="M280" s="20"/>
      <c r="N280" s="8"/>
      <c r="O280" s="50"/>
      <c r="P280" s="27" t="str" cm="1">
        <f t="array" ref="P280">IF(ISBLANK($C280),"",IF(SUMPRODUCT(--EXACT($C280,CrewOrPassenger[Crew or Passenger]))=1,"Pass","Fail"))</f>
        <v/>
      </c>
      <c r="Q280" s="24" t="str" cm="1">
        <f t="array" ref="Q280">IF(ISBLANK($D280),"",IF(SUMPRODUCT(--EXACT($D280,TravelDocumentType[Travel Document Type]))=1,"Pass","Fail"))</f>
        <v/>
      </c>
      <c r="R280" s="24" t="str" cm="1">
        <f t="array" ref="R280">IF(ISBLANK($E280),"",IF(SUMPRODUCT(--EXACT($E280,ISO3List[ISO3 List]))=1,"Pass","Fail"))</f>
        <v/>
      </c>
      <c r="S280" s="24" t="str" cm="1">
        <f t="array" ref="S280">IF(ISBLANK($F280),"",IF(SUMPRODUCT(--EXACT(MID($F280,COLUMN($A$1:$T$1),1),DocCharacters[Accepted Characters For Documents]))=20,"Pass","Fail"))</f>
        <v/>
      </c>
      <c r="T280" s="24" t="str" cm="1">
        <f t="array" ref="T280">IF(ISBLANK($G280),"",IF(SUMPRODUCT(--EXACT(MID($G280,COLUMN($A$1:$AX$1),1),NameCharacters[Accepted Characters For Names]))=50,"Pass","Fail"))</f>
        <v/>
      </c>
      <c r="U280" s="24" t="str" cm="1">
        <f t="array" ref="U280">IF(ISBLANK($H280),"",IF(SUMPRODUCT(--EXACT(MID($H280,COLUMN($A$1:$AX$1),1),NameCharacters[Accepted Characters For Names]))=50,"Pass","Fail"))</f>
        <v/>
      </c>
      <c r="V280" s="24" t="str" cm="1">
        <f t="array" ref="V280">IF(ISBLANK($I280),"",IF(SUMPRODUCT(--EXACT(MID($I280,COLUMN($A$1:$AX$1),1),NameCharacters[Accepted Characters For Names]))=50,"Pass","Fail"))</f>
        <v/>
      </c>
      <c r="W280" s="24" t="str" cm="1">
        <f t="array" ref="W280">IF(ISBLANK($J280),"",IF(SUMPRODUCT(--EXACT($J280,ISO3List[ISO3 List]))=1,"Pass","Fail"))</f>
        <v/>
      </c>
      <c r="X280" s="24" t="str">
        <f t="shared" ca="1" si="13"/>
        <v/>
      </c>
      <c r="Y280" s="24" t="str" cm="1">
        <f t="array" ref="Y280">IF(ISBLANK($L280),"",IF(SUMPRODUCT(--EXACT($L280,Sex[Sex]))=1,"Pass","Fail"))</f>
        <v/>
      </c>
      <c r="Z280" s="24" t="str">
        <f t="shared" ca="1" si="15"/>
        <v/>
      </c>
      <c r="AA280" s="35" t="str">
        <f t="shared" ca="1" si="14"/>
        <v/>
      </c>
      <c r="AB280" s="8"/>
      <c r="AC280" s="58"/>
      <c r="AD280" s="8"/>
      <c r="AE280" s="8"/>
      <c r="AF280" s="8"/>
      <c r="GU280" s="8"/>
    </row>
    <row r="281" spans="1:203" s="5" customFormat="1" x14ac:dyDescent="0.2">
      <c r="A281" s="1"/>
      <c r="B281" s="4"/>
      <c r="C281" s="16"/>
      <c r="D281" s="17"/>
      <c r="E281" s="17"/>
      <c r="F281" s="18"/>
      <c r="G281" s="17"/>
      <c r="H281" s="17"/>
      <c r="I281" s="17"/>
      <c r="J281" s="17"/>
      <c r="K281" s="19"/>
      <c r="L281" s="17"/>
      <c r="M281" s="20"/>
      <c r="N281" s="8"/>
      <c r="O281" s="50"/>
      <c r="P281" s="27" t="str" cm="1">
        <f t="array" ref="P281">IF(ISBLANK($C281),"",IF(SUMPRODUCT(--EXACT($C281,CrewOrPassenger[Crew or Passenger]))=1,"Pass","Fail"))</f>
        <v/>
      </c>
      <c r="Q281" s="24" t="str" cm="1">
        <f t="array" ref="Q281">IF(ISBLANK($D281),"",IF(SUMPRODUCT(--EXACT($D281,TravelDocumentType[Travel Document Type]))=1,"Pass","Fail"))</f>
        <v/>
      </c>
      <c r="R281" s="24" t="str" cm="1">
        <f t="array" ref="R281">IF(ISBLANK($E281),"",IF(SUMPRODUCT(--EXACT($E281,ISO3List[ISO3 List]))=1,"Pass","Fail"))</f>
        <v/>
      </c>
      <c r="S281" s="24" t="str" cm="1">
        <f t="array" ref="S281">IF(ISBLANK($F281),"",IF(SUMPRODUCT(--EXACT(MID($F281,COLUMN($A$1:$T$1),1),DocCharacters[Accepted Characters For Documents]))=20,"Pass","Fail"))</f>
        <v/>
      </c>
      <c r="T281" s="24" t="str" cm="1">
        <f t="array" ref="T281">IF(ISBLANK($G281),"",IF(SUMPRODUCT(--EXACT(MID($G281,COLUMN($A$1:$AX$1),1),NameCharacters[Accepted Characters For Names]))=50,"Pass","Fail"))</f>
        <v/>
      </c>
      <c r="U281" s="24" t="str" cm="1">
        <f t="array" ref="U281">IF(ISBLANK($H281),"",IF(SUMPRODUCT(--EXACT(MID($H281,COLUMN($A$1:$AX$1),1),NameCharacters[Accepted Characters For Names]))=50,"Pass","Fail"))</f>
        <v/>
      </c>
      <c r="V281" s="24" t="str" cm="1">
        <f t="array" ref="V281">IF(ISBLANK($I281),"",IF(SUMPRODUCT(--EXACT(MID($I281,COLUMN($A$1:$AX$1),1),NameCharacters[Accepted Characters For Names]))=50,"Pass","Fail"))</f>
        <v/>
      </c>
      <c r="W281" s="24" t="str" cm="1">
        <f t="array" ref="W281">IF(ISBLANK($J281),"",IF(SUMPRODUCT(--EXACT($J281,ISO3List[ISO3 List]))=1,"Pass","Fail"))</f>
        <v/>
      </c>
      <c r="X281" s="24" t="str">
        <f t="shared" ca="1" si="13"/>
        <v/>
      </c>
      <c r="Y281" s="24" t="str" cm="1">
        <f t="array" ref="Y281">IF(ISBLANK($L281),"",IF(SUMPRODUCT(--EXACT($L281,Sex[Sex]))=1,"Pass","Fail"))</f>
        <v/>
      </c>
      <c r="Z281" s="24" t="str">
        <f t="shared" ca="1" si="15"/>
        <v/>
      </c>
      <c r="AA281" s="35" t="str">
        <f t="shared" ca="1" si="14"/>
        <v/>
      </c>
      <c r="AB281" s="8"/>
      <c r="AC281" s="58"/>
      <c r="AD281" s="8"/>
      <c r="AE281" s="8"/>
      <c r="AF281" s="8"/>
      <c r="GU281" s="8"/>
    </row>
    <row r="282" spans="1:203" s="5" customFormat="1" x14ac:dyDescent="0.2">
      <c r="A282" s="1"/>
      <c r="B282" s="4"/>
      <c r="C282" s="16"/>
      <c r="D282" s="17"/>
      <c r="E282" s="17"/>
      <c r="F282" s="18"/>
      <c r="G282" s="17"/>
      <c r="H282" s="17"/>
      <c r="I282" s="17"/>
      <c r="J282" s="17"/>
      <c r="K282" s="19"/>
      <c r="L282" s="17"/>
      <c r="M282" s="20"/>
      <c r="N282" s="8"/>
      <c r="O282" s="50"/>
      <c r="P282" s="27" t="str" cm="1">
        <f t="array" ref="P282">IF(ISBLANK($C282),"",IF(SUMPRODUCT(--EXACT($C282,CrewOrPassenger[Crew or Passenger]))=1,"Pass","Fail"))</f>
        <v/>
      </c>
      <c r="Q282" s="24" t="str" cm="1">
        <f t="array" ref="Q282">IF(ISBLANK($D282),"",IF(SUMPRODUCT(--EXACT($D282,TravelDocumentType[Travel Document Type]))=1,"Pass","Fail"))</f>
        <v/>
      </c>
      <c r="R282" s="24" t="str" cm="1">
        <f t="array" ref="R282">IF(ISBLANK($E282),"",IF(SUMPRODUCT(--EXACT($E282,ISO3List[ISO3 List]))=1,"Pass","Fail"))</f>
        <v/>
      </c>
      <c r="S282" s="24" t="str" cm="1">
        <f t="array" ref="S282">IF(ISBLANK($F282),"",IF(SUMPRODUCT(--EXACT(MID($F282,COLUMN($A$1:$T$1),1),DocCharacters[Accepted Characters For Documents]))=20,"Pass","Fail"))</f>
        <v/>
      </c>
      <c r="T282" s="24" t="str" cm="1">
        <f t="array" ref="T282">IF(ISBLANK($G282),"",IF(SUMPRODUCT(--EXACT(MID($G282,COLUMN($A$1:$AX$1),1),NameCharacters[Accepted Characters For Names]))=50,"Pass","Fail"))</f>
        <v/>
      </c>
      <c r="U282" s="24" t="str" cm="1">
        <f t="array" ref="U282">IF(ISBLANK($H282),"",IF(SUMPRODUCT(--EXACT(MID($H282,COLUMN($A$1:$AX$1),1),NameCharacters[Accepted Characters For Names]))=50,"Pass","Fail"))</f>
        <v/>
      </c>
      <c r="V282" s="24" t="str" cm="1">
        <f t="array" ref="V282">IF(ISBLANK($I282),"",IF(SUMPRODUCT(--EXACT(MID($I282,COLUMN($A$1:$AX$1),1),NameCharacters[Accepted Characters For Names]))=50,"Pass","Fail"))</f>
        <v/>
      </c>
      <c r="W282" s="24" t="str" cm="1">
        <f t="array" ref="W282">IF(ISBLANK($J282),"",IF(SUMPRODUCT(--EXACT($J282,ISO3List[ISO3 List]))=1,"Pass","Fail"))</f>
        <v/>
      </c>
      <c r="X282" s="24" t="str">
        <f t="shared" ca="1" si="13"/>
        <v/>
      </c>
      <c r="Y282" s="24" t="str" cm="1">
        <f t="array" ref="Y282">IF(ISBLANK($L282),"",IF(SUMPRODUCT(--EXACT($L282,Sex[Sex]))=1,"Pass","Fail"))</f>
        <v/>
      </c>
      <c r="Z282" s="24" t="str">
        <f t="shared" ca="1" si="15"/>
        <v/>
      </c>
      <c r="AA282" s="35" t="str">
        <f t="shared" ca="1" si="14"/>
        <v/>
      </c>
      <c r="AB282" s="8"/>
      <c r="AC282" s="58"/>
      <c r="AD282" s="8"/>
      <c r="AE282" s="8"/>
      <c r="AF282" s="8"/>
      <c r="GU282" s="8"/>
    </row>
    <row r="283" spans="1:203" s="5" customFormat="1" x14ac:dyDescent="0.2">
      <c r="A283" s="1"/>
      <c r="B283" s="4"/>
      <c r="C283" s="16"/>
      <c r="D283" s="17"/>
      <c r="E283" s="17"/>
      <c r="F283" s="18"/>
      <c r="G283" s="17"/>
      <c r="H283" s="17"/>
      <c r="I283" s="17"/>
      <c r="J283" s="17"/>
      <c r="K283" s="19"/>
      <c r="L283" s="17"/>
      <c r="M283" s="20"/>
      <c r="N283" s="8"/>
      <c r="O283" s="50"/>
      <c r="P283" s="27" t="str" cm="1">
        <f t="array" ref="P283">IF(ISBLANK($C283),"",IF(SUMPRODUCT(--EXACT($C283,CrewOrPassenger[Crew or Passenger]))=1,"Pass","Fail"))</f>
        <v/>
      </c>
      <c r="Q283" s="24" t="str" cm="1">
        <f t="array" ref="Q283">IF(ISBLANK($D283),"",IF(SUMPRODUCT(--EXACT($D283,TravelDocumentType[Travel Document Type]))=1,"Pass","Fail"))</f>
        <v/>
      </c>
      <c r="R283" s="24" t="str" cm="1">
        <f t="array" ref="R283">IF(ISBLANK($E283),"",IF(SUMPRODUCT(--EXACT($E283,ISO3List[ISO3 List]))=1,"Pass","Fail"))</f>
        <v/>
      </c>
      <c r="S283" s="24" t="str" cm="1">
        <f t="array" ref="S283">IF(ISBLANK($F283),"",IF(SUMPRODUCT(--EXACT(MID($F283,COLUMN($A$1:$T$1),1),DocCharacters[Accepted Characters For Documents]))=20,"Pass","Fail"))</f>
        <v/>
      </c>
      <c r="T283" s="24" t="str" cm="1">
        <f t="array" ref="T283">IF(ISBLANK($G283),"",IF(SUMPRODUCT(--EXACT(MID($G283,COLUMN($A$1:$AX$1),1),NameCharacters[Accepted Characters For Names]))=50,"Pass","Fail"))</f>
        <v/>
      </c>
      <c r="U283" s="24" t="str" cm="1">
        <f t="array" ref="U283">IF(ISBLANK($H283),"",IF(SUMPRODUCT(--EXACT(MID($H283,COLUMN($A$1:$AX$1),1),NameCharacters[Accepted Characters For Names]))=50,"Pass","Fail"))</f>
        <v/>
      </c>
      <c r="V283" s="24" t="str" cm="1">
        <f t="array" ref="V283">IF(ISBLANK($I283),"",IF(SUMPRODUCT(--EXACT(MID($I283,COLUMN($A$1:$AX$1),1),NameCharacters[Accepted Characters For Names]))=50,"Pass","Fail"))</f>
        <v/>
      </c>
      <c r="W283" s="24" t="str" cm="1">
        <f t="array" ref="W283">IF(ISBLANK($J283),"",IF(SUMPRODUCT(--EXACT($J283,ISO3List[ISO3 List]))=1,"Pass","Fail"))</f>
        <v/>
      </c>
      <c r="X283" s="24" t="str">
        <f t="shared" ca="1" si="13"/>
        <v/>
      </c>
      <c r="Y283" s="24" t="str" cm="1">
        <f t="array" ref="Y283">IF(ISBLANK($L283),"",IF(SUMPRODUCT(--EXACT($L283,Sex[Sex]))=1,"Pass","Fail"))</f>
        <v/>
      </c>
      <c r="Z283" s="24" t="str">
        <f t="shared" ca="1" si="15"/>
        <v/>
      </c>
      <c r="AA283" s="35" t="str">
        <f t="shared" ca="1" si="14"/>
        <v/>
      </c>
      <c r="AB283" s="8"/>
      <c r="AC283" s="58"/>
      <c r="AD283" s="8"/>
      <c r="AE283" s="8"/>
      <c r="AF283" s="8"/>
      <c r="GU283" s="8"/>
    </row>
    <row r="284" spans="1:203" s="5" customFormat="1" x14ac:dyDescent="0.2">
      <c r="A284" s="1"/>
      <c r="B284" s="4"/>
      <c r="C284" s="16"/>
      <c r="D284" s="17"/>
      <c r="E284" s="17"/>
      <c r="F284" s="18"/>
      <c r="G284" s="17"/>
      <c r="H284" s="17"/>
      <c r="I284" s="17"/>
      <c r="J284" s="17"/>
      <c r="K284" s="19"/>
      <c r="L284" s="17"/>
      <c r="M284" s="20"/>
      <c r="N284" s="8"/>
      <c r="O284" s="50"/>
      <c r="P284" s="27" t="str" cm="1">
        <f t="array" ref="P284">IF(ISBLANK($C284),"",IF(SUMPRODUCT(--EXACT($C284,CrewOrPassenger[Crew or Passenger]))=1,"Pass","Fail"))</f>
        <v/>
      </c>
      <c r="Q284" s="24" t="str" cm="1">
        <f t="array" ref="Q284">IF(ISBLANK($D284),"",IF(SUMPRODUCT(--EXACT($D284,TravelDocumentType[Travel Document Type]))=1,"Pass","Fail"))</f>
        <v/>
      </c>
      <c r="R284" s="24" t="str" cm="1">
        <f t="array" ref="R284">IF(ISBLANK($E284),"",IF(SUMPRODUCT(--EXACT($E284,ISO3List[ISO3 List]))=1,"Pass","Fail"))</f>
        <v/>
      </c>
      <c r="S284" s="24" t="str" cm="1">
        <f t="array" ref="S284">IF(ISBLANK($F284),"",IF(SUMPRODUCT(--EXACT(MID($F284,COLUMN($A$1:$T$1),1),DocCharacters[Accepted Characters For Documents]))=20,"Pass","Fail"))</f>
        <v/>
      </c>
      <c r="T284" s="24" t="str" cm="1">
        <f t="array" ref="T284">IF(ISBLANK($G284),"",IF(SUMPRODUCT(--EXACT(MID($G284,COLUMN($A$1:$AX$1),1),NameCharacters[Accepted Characters For Names]))=50,"Pass","Fail"))</f>
        <v/>
      </c>
      <c r="U284" s="24" t="str" cm="1">
        <f t="array" ref="U284">IF(ISBLANK($H284),"",IF(SUMPRODUCT(--EXACT(MID($H284,COLUMN($A$1:$AX$1),1),NameCharacters[Accepted Characters For Names]))=50,"Pass","Fail"))</f>
        <v/>
      </c>
      <c r="V284" s="24" t="str" cm="1">
        <f t="array" ref="V284">IF(ISBLANK($I284),"",IF(SUMPRODUCT(--EXACT(MID($I284,COLUMN($A$1:$AX$1),1),NameCharacters[Accepted Characters For Names]))=50,"Pass","Fail"))</f>
        <v/>
      </c>
      <c r="W284" s="24" t="str" cm="1">
        <f t="array" ref="W284">IF(ISBLANK($J284),"",IF(SUMPRODUCT(--EXACT($J284,ISO3List[ISO3 List]))=1,"Pass","Fail"))</f>
        <v/>
      </c>
      <c r="X284" s="24" t="str">
        <f t="shared" ca="1" si="13"/>
        <v/>
      </c>
      <c r="Y284" s="24" t="str" cm="1">
        <f t="array" ref="Y284">IF(ISBLANK($L284),"",IF(SUMPRODUCT(--EXACT($L284,Sex[Sex]))=1,"Pass","Fail"))</f>
        <v/>
      </c>
      <c r="Z284" s="24" t="str">
        <f t="shared" ca="1" si="15"/>
        <v/>
      </c>
      <c r="AA284" s="35" t="str">
        <f t="shared" ca="1" si="14"/>
        <v/>
      </c>
      <c r="AB284" s="8"/>
      <c r="AC284" s="58"/>
      <c r="AD284" s="8"/>
      <c r="AE284" s="8"/>
      <c r="AF284" s="8"/>
      <c r="GU284" s="8"/>
    </row>
    <row r="285" spans="1:203" s="5" customFormat="1" x14ac:dyDescent="0.2">
      <c r="A285" s="1"/>
      <c r="B285" s="4"/>
      <c r="C285" s="16"/>
      <c r="D285" s="17"/>
      <c r="E285" s="17"/>
      <c r="F285" s="18"/>
      <c r="G285" s="17"/>
      <c r="H285" s="17"/>
      <c r="I285" s="17"/>
      <c r="J285" s="17"/>
      <c r="K285" s="19"/>
      <c r="L285" s="17"/>
      <c r="M285" s="20"/>
      <c r="N285" s="8"/>
      <c r="O285" s="50"/>
      <c r="P285" s="27" t="str" cm="1">
        <f t="array" ref="P285">IF(ISBLANK($C285),"",IF(SUMPRODUCT(--EXACT($C285,CrewOrPassenger[Crew or Passenger]))=1,"Pass","Fail"))</f>
        <v/>
      </c>
      <c r="Q285" s="24" t="str" cm="1">
        <f t="array" ref="Q285">IF(ISBLANK($D285),"",IF(SUMPRODUCT(--EXACT($D285,TravelDocumentType[Travel Document Type]))=1,"Pass","Fail"))</f>
        <v/>
      </c>
      <c r="R285" s="24" t="str" cm="1">
        <f t="array" ref="R285">IF(ISBLANK($E285),"",IF(SUMPRODUCT(--EXACT($E285,ISO3List[ISO3 List]))=1,"Pass","Fail"))</f>
        <v/>
      </c>
      <c r="S285" s="24" t="str" cm="1">
        <f t="array" ref="S285">IF(ISBLANK($F285),"",IF(SUMPRODUCT(--EXACT(MID($F285,COLUMN($A$1:$T$1),1),DocCharacters[Accepted Characters For Documents]))=20,"Pass","Fail"))</f>
        <v/>
      </c>
      <c r="T285" s="24" t="str" cm="1">
        <f t="array" ref="T285">IF(ISBLANK($G285),"",IF(SUMPRODUCT(--EXACT(MID($G285,COLUMN($A$1:$AX$1),1),NameCharacters[Accepted Characters For Names]))=50,"Pass","Fail"))</f>
        <v/>
      </c>
      <c r="U285" s="24" t="str" cm="1">
        <f t="array" ref="U285">IF(ISBLANK($H285),"",IF(SUMPRODUCT(--EXACT(MID($H285,COLUMN($A$1:$AX$1),1),NameCharacters[Accepted Characters For Names]))=50,"Pass","Fail"))</f>
        <v/>
      </c>
      <c r="V285" s="24" t="str" cm="1">
        <f t="array" ref="V285">IF(ISBLANK($I285),"",IF(SUMPRODUCT(--EXACT(MID($I285,COLUMN($A$1:$AX$1),1),NameCharacters[Accepted Characters For Names]))=50,"Pass","Fail"))</f>
        <v/>
      </c>
      <c r="W285" s="24" t="str" cm="1">
        <f t="array" ref="W285">IF(ISBLANK($J285),"",IF(SUMPRODUCT(--EXACT($J285,ISO3List[ISO3 List]))=1,"Pass","Fail"))</f>
        <v/>
      </c>
      <c r="X285" s="24" t="str">
        <f t="shared" ca="1" si="13"/>
        <v/>
      </c>
      <c r="Y285" s="24" t="str" cm="1">
        <f t="array" ref="Y285">IF(ISBLANK($L285),"",IF(SUMPRODUCT(--EXACT($L285,Sex[Sex]))=1,"Pass","Fail"))</f>
        <v/>
      </c>
      <c r="Z285" s="24" t="str">
        <f t="shared" ca="1" si="15"/>
        <v/>
      </c>
      <c r="AA285" s="35" t="str">
        <f t="shared" ca="1" si="14"/>
        <v/>
      </c>
      <c r="AB285" s="8"/>
      <c r="AC285" s="58"/>
      <c r="AD285" s="8"/>
      <c r="AE285" s="8"/>
      <c r="AF285" s="8"/>
      <c r="GU285" s="8"/>
    </row>
    <row r="286" spans="1:203" s="5" customFormat="1" x14ac:dyDescent="0.2">
      <c r="A286" s="1"/>
      <c r="B286" s="4"/>
      <c r="C286" s="16"/>
      <c r="D286" s="17"/>
      <c r="E286" s="17"/>
      <c r="F286" s="18"/>
      <c r="G286" s="17"/>
      <c r="H286" s="17"/>
      <c r="I286" s="17"/>
      <c r="J286" s="17"/>
      <c r="K286" s="19"/>
      <c r="L286" s="17"/>
      <c r="M286" s="20"/>
      <c r="N286" s="8"/>
      <c r="O286" s="50"/>
      <c r="P286" s="27" t="str" cm="1">
        <f t="array" ref="P286">IF(ISBLANK($C286),"",IF(SUMPRODUCT(--EXACT($C286,CrewOrPassenger[Crew or Passenger]))=1,"Pass","Fail"))</f>
        <v/>
      </c>
      <c r="Q286" s="24" t="str" cm="1">
        <f t="array" ref="Q286">IF(ISBLANK($D286),"",IF(SUMPRODUCT(--EXACT($D286,TravelDocumentType[Travel Document Type]))=1,"Pass","Fail"))</f>
        <v/>
      </c>
      <c r="R286" s="24" t="str" cm="1">
        <f t="array" ref="R286">IF(ISBLANK($E286),"",IF(SUMPRODUCT(--EXACT($E286,ISO3List[ISO3 List]))=1,"Pass","Fail"))</f>
        <v/>
      </c>
      <c r="S286" s="24" t="str" cm="1">
        <f t="array" ref="S286">IF(ISBLANK($F286),"",IF(SUMPRODUCT(--EXACT(MID($F286,COLUMN($A$1:$T$1),1),DocCharacters[Accepted Characters For Documents]))=20,"Pass","Fail"))</f>
        <v/>
      </c>
      <c r="T286" s="24" t="str" cm="1">
        <f t="array" ref="T286">IF(ISBLANK($G286),"",IF(SUMPRODUCT(--EXACT(MID($G286,COLUMN($A$1:$AX$1),1),NameCharacters[Accepted Characters For Names]))=50,"Pass","Fail"))</f>
        <v/>
      </c>
      <c r="U286" s="24" t="str" cm="1">
        <f t="array" ref="U286">IF(ISBLANK($H286),"",IF(SUMPRODUCT(--EXACT(MID($H286,COLUMN($A$1:$AX$1),1),NameCharacters[Accepted Characters For Names]))=50,"Pass","Fail"))</f>
        <v/>
      </c>
      <c r="V286" s="24" t="str" cm="1">
        <f t="array" ref="V286">IF(ISBLANK($I286),"",IF(SUMPRODUCT(--EXACT(MID($I286,COLUMN($A$1:$AX$1),1),NameCharacters[Accepted Characters For Names]))=50,"Pass","Fail"))</f>
        <v/>
      </c>
      <c r="W286" s="24" t="str" cm="1">
        <f t="array" ref="W286">IF(ISBLANK($J286),"",IF(SUMPRODUCT(--EXACT($J286,ISO3List[ISO3 List]))=1,"Pass","Fail"))</f>
        <v/>
      </c>
      <c r="X286" s="24" t="str">
        <f t="shared" ca="1" si="13"/>
        <v/>
      </c>
      <c r="Y286" s="24" t="str" cm="1">
        <f t="array" ref="Y286">IF(ISBLANK($L286),"",IF(SUMPRODUCT(--EXACT($L286,Sex[Sex]))=1,"Pass","Fail"))</f>
        <v/>
      </c>
      <c r="Z286" s="24" t="str">
        <f t="shared" ca="1" si="15"/>
        <v/>
      </c>
      <c r="AA286" s="35" t="str">
        <f t="shared" ca="1" si="14"/>
        <v/>
      </c>
      <c r="AB286" s="8"/>
      <c r="AC286" s="58"/>
      <c r="AD286" s="8"/>
      <c r="AE286" s="8"/>
      <c r="AF286" s="8"/>
      <c r="GU286" s="8"/>
    </row>
    <row r="287" spans="1:203" s="5" customFormat="1" x14ac:dyDescent="0.2">
      <c r="A287" s="1"/>
      <c r="B287" s="4"/>
      <c r="C287" s="16"/>
      <c r="D287" s="17"/>
      <c r="E287" s="17"/>
      <c r="F287" s="18"/>
      <c r="G287" s="17"/>
      <c r="H287" s="17"/>
      <c r="I287" s="17"/>
      <c r="J287" s="17"/>
      <c r="K287" s="19"/>
      <c r="L287" s="17"/>
      <c r="M287" s="20"/>
      <c r="N287" s="8"/>
      <c r="O287" s="50"/>
      <c r="P287" s="27" t="str" cm="1">
        <f t="array" ref="P287">IF(ISBLANK($C287),"",IF(SUMPRODUCT(--EXACT($C287,CrewOrPassenger[Crew or Passenger]))=1,"Pass","Fail"))</f>
        <v/>
      </c>
      <c r="Q287" s="24" t="str" cm="1">
        <f t="array" ref="Q287">IF(ISBLANK($D287),"",IF(SUMPRODUCT(--EXACT($D287,TravelDocumentType[Travel Document Type]))=1,"Pass","Fail"))</f>
        <v/>
      </c>
      <c r="R287" s="24" t="str" cm="1">
        <f t="array" ref="R287">IF(ISBLANK($E287),"",IF(SUMPRODUCT(--EXACT($E287,ISO3List[ISO3 List]))=1,"Pass","Fail"))</f>
        <v/>
      </c>
      <c r="S287" s="24" t="str" cm="1">
        <f t="array" ref="S287">IF(ISBLANK($F287),"",IF(SUMPRODUCT(--EXACT(MID($F287,COLUMN($A$1:$T$1),1),DocCharacters[Accepted Characters For Documents]))=20,"Pass","Fail"))</f>
        <v/>
      </c>
      <c r="T287" s="24" t="str" cm="1">
        <f t="array" ref="T287">IF(ISBLANK($G287),"",IF(SUMPRODUCT(--EXACT(MID($G287,COLUMN($A$1:$AX$1),1),NameCharacters[Accepted Characters For Names]))=50,"Pass","Fail"))</f>
        <v/>
      </c>
      <c r="U287" s="24" t="str" cm="1">
        <f t="array" ref="U287">IF(ISBLANK($H287),"",IF(SUMPRODUCT(--EXACT(MID($H287,COLUMN($A$1:$AX$1),1),NameCharacters[Accepted Characters For Names]))=50,"Pass","Fail"))</f>
        <v/>
      </c>
      <c r="V287" s="24" t="str" cm="1">
        <f t="array" ref="V287">IF(ISBLANK($I287),"",IF(SUMPRODUCT(--EXACT(MID($I287,COLUMN($A$1:$AX$1),1),NameCharacters[Accepted Characters For Names]))=50,"Pass","Fail"))</f>
        <v/>
      </c>
      <c r="W287" s="24" t="str" cm="1">
        <f t="array" ref="W287">IF(ISBLANK($J287),"",IF(SUMPRODUCT(--EXACT($J287,ISO3List[ISO3 List]))=1,"Pass","Fail"))</f>
        <v/>
      </c>
      <c r="X287" s="24" t="str">
        <f t="shared" ca="1" si="13"/>
        <v/>
      </c>
      <c r="Y287" s="24" t="str" cm="1">
        <f t="array" ref="Y287">IF(ISBLANK($L287),"",IF(SUMPRODUCT(--EXACT($L287,Sex[Sex]))=1,"Pass","Fail"))</f>
        <v/>
      </c>
      <c r="Z287" s="24" t="str">
        <f t="shared" ca="1" si="15"/>
        <v/>
      </c>
      <c r="AA287" s="35" t="str">
        <f t="shared" ca="1" si="14"/>
        <v/>
      </c>
      <c r="AB287" s="8"/>
      <c r="AC287" s="58"/>
      <c r="AD287" s="8"/>
      <c r="AE287" s="8"/>
      <c r="AF287" s="8"/>
      <c r="GU287" s="8"/>
    </row>
    <row r="288" spans="1:203" s="5" customFormat="1" x14ac:dyDescent="0.2">
      <c r="A288" s="1"/>
      <c r="B288" s="4"/>
      <c r="C288" s="16"/>
      <c r="D288" s="17"/>
      <c r="E288" s="17"/>
      <c r="F288" s="18"/>
      <c r="G288" s="17"/>
      <c r="H288" s="17"/>
      <c r="I288" s="17"/>
      <c r="J288" s="17"/>
      <c r="K288" s="19"/>
      <c r="L288" s="17"/>
      <c r="M288" s="20"/>
      <c r="N288" s="8"/>
      <c r="O288" s="50"/>
      <c r="P288" s="27" t="str" cm="1">
        <f t="array" ref="P288">IF(ISBLANK($C288),"",IF(SUMPRODUCT(--EXACT($C288,CrewOrPassenger[Crew or Passenger]))=1,"Pass","Fail"))</f>
        <v/>
      </c>
      <c r="Q288" s="24" t="str" cm="1">
        <f t="array" ref="Q288">IF(ISBLANK($D288),"",IF(SUMPRODUCT(--EXACT($D288,TravelDocumentType[Travel Document Type]))=1,"Pass","Fail"))</f>
        <v/>
      </c>
      <c r="R288" s="24" t="str" cm="1">
        <f t="array" ref="R288">IF(ISBLANK($E288),"",IF(SUMPRODUCT(--EXACT($E288,ISO3List[ISO3 List]))=1,"Pass","Fail"))</f>
        <v/>
      </c>
      <c r="S288" s="24" t="str" cm="1">
        <f t="array" ref="S288">IF(ISBLANK($F288),"",IF(SUMPRODUCT(--EXACT(MID($F288,COLUMN($A$1:$T$1),1),DocCharacters[Accepted Characters For Documents]))=20,"Pass","Fail"))</f>
        <v/>
      </c>
      <c r="T288" s="24" t="str" cm="1">
        <f t="array" ref="T288">IF(ISBLANK($G288),"",IF(SUMPRODUCT(--EXACT(MID($G288,COLUMN($A$1:$AX$1),1),NameCharacters[Accepted Characters For Names]))=50,"Pass","Fail"))</f>
        <v/>
      </c>
      <c r="U288" s="24" t="str" cm="1">
        <f t="array" ref="U288">IF(ISBLANK($H288),"",IF(SUMPRODUCT(--EXACT(MID($H288,COLUMN($A$1:$AX$1),1),NameCharacters[Accepted Characters For Names]))=50,"Pass","Fail"))</f>
        <v/>
      </c>
      <c r="V288" s="24" t="str" cm="1">
        <f t="array" ref="V288">IF(ISBLANK($I288),"",IF(SUMPRODUCT(--EXACT(MID($I288,COLUMN($A$1:$AX$1),1),NameCharacters[Accepted Characters For Names]))=50,"Pass","Fail"))</f>
        <v/>
      </c>
      <c r="W288" s="24" t="str" cm="1">
        <f t="array" ref="W288">IF(ISBLANK($J288),"",IF(SUMPRODUCT(--EXACT($J288,ISO3List[ISO3 List]))=1,"Pass","Fail"))</f>
        <v/>
      </c>
      <c r="X288" s="24" t="str">
        <f t="shared" ca="1" si="13"/>
        <v/>
      </c>
      <c r="Y288" s="24" t="str" cm="1">
        <f t="array" ref="Y288">IF(ISBLANK($L288),"",IF(SUMPRODUCT(--EXACT($L288,Sex[Sex]))=1,"Pass","Fail"))</f>
        <v/>
      </c>
      <c r="Z288" s="24" t="str">
        <f t="shared" ca="1" si="15"/>
        <v/>
      </c>
      <c r="AA288" s="35" t="str">
        <f t="shared" ca="1" si="14"/>
        <v/>
      </c>
      <c r="AB288" s="8"/>
      <c r="AC288" s="58"/>
      <c r="AD288" s="8"/>
      <c r="AE288" s="8"/>
      <c r="AF288" s="8"/>
      <c r="GU288" s="8"/>
    </row>
    <row r="289" spans="1:203" s="5" customFormat="1" x14ac:dyDescent="0.2">
      <c r="A289" s="1"/>
      <c r="B289" s="4"/>
      <c r="C289" s="16"/>
      <c r="D289" s="17"/>
      <c r="E289" s="17"/>
      <c r="F289" s="18"/>
      <c r="G289" s="17"/>
      <c r="H289" s="17"/>
      <c r="I289" s="17"/>
      <c r="J289" s="17"/>
      <c r="K289" s="19"/>
      <c r="L289" s="17"/>
      <c r="M289" s="20"/>
      <c r="N289" s="8"/>
      <c r="O289" s="50"/>
      <c r="P289" s="27" t="str" cm="1">
        <f t="array" ref="P289">IF(ISBLANK($C289),"",IF(SUMPRODUCT(--EXACT($C289,CrewOrPassenger[Crew or Passenger]))=1,"Pass","Fail"))</f>
        <v/>
      </c>
      <c r="Q289" s="24" t="str" cm="1">
        <f t="array" ref="Q289">IF(ISBLANK($D289),"",IF(SUMPRODUCT(--EXACT($D289,TravelDocumentType[Travel Document Type]))=1,"Pass","Fail"))</f>
        <v/>
      </c>
      <c r="R289" s="24" t="str" cm="1">
        <f t="array" ref="R289">IF(ISBLANK($E289),"",IF(SUMPRODUCT(--EXACT($E289,ISO3List[ISO3 List]))=1,"Pass","Fail"))</f>
        <v/>
      </c>
      <c r="S289" s="24" t="str" cm="1">
        <f t="array" ref="S289">IF(ISBLANK($F289),"",IF(SUMPRODUCT(--EXACT(MID($F289,COLUMN($A$1:$T$1),1),DocCharacters[Accepted Characters For Documents]))=20,"Pass","Fail"))</f>
        <v/>
      </c>
      <c r="T289" s="24" t="str" cm="1">
        <f t="array" ref="T289">IF(ISBLANK($G289),"",IF(SUMPRODUCT(--EXACT(MID($G289,COLUMN($A$1:$AX$1),1),NameCharacters[Accepted Characters For Names]))=50,"Pass","Fail"))</f>
        <v/>
      </c>
      <c r="U289" s="24" t="str" cm="1">
        <f t="array" ref="U289">IF(ISBLANK($H289),"",IF(SUMPRODUCT(--EXACT(MID($H289,COLUMN($A$1:$AX$1),1),NameCharacters[Accepted Characters For Names]))=50,"Pass","Fail"))</f>
        <v/>
      </c>
      <c r="V289" s="24" t="str" cm="1">
        <f t="array" ref="V289">IF(ISBLANK($I289),"",IF(SUMPRODUCT(--EXACT(MID($I289,COLUMN($A$1:$AX$1),1),NameCharacters[Accepted Characters For Names]))=50,"Pass","Fail"))</f>
        <v/>
      </c>
      <c r="W289" s="24" t="str" cm="1">
        <f t="array" ref="W289">IF(ISBLANK($J289),"",IF(SUMPRODUCT(--EXACT($J289,ISO3List[ISO3 List]))=1,"Pass","Fail"))</f>
        <v/>
      </c>
      <c r="X289" s="24" t="str">
        <f t="shared" ca="1" si="13"/>
        <v/>
      </c>
      <c r="Y289" s="24" t="str" cm="1">
        <f t="array" ref="Y289">IF(ISBLANK($L289),"",IF(SUMPRODUCT(--EXACT($L289,Sex[Sex]))=1,"Pass","Fail"))</f>
        <v/>
      </c>
      <c r="Z289" s="24" t="str">
        <f t="shared" ca="1" si="15"/>
        <v/>
      </c>
      <c r="AA289" s="35" t="str">
        <f t="shared" ca="1" si="14"/>
        <v/>
      </c>
      <c r="AB289" s="8"/>
      <c r="AC289" s="58"/>
      <c r="AD289" s="8"/>
      <c r="AE289" s="8"/>
      <c r="AF289" s="8"/>
      <c r="GU289" s="8"/>
    </row>
    <row r="290" spans="1:203" s="5" customFormat="1" x14ac:dyDescent="0.2">
      <c r="A290" s="1"/>
      <c r="B290" s="4"/>
      <c r="C290" s="16"/>
      <c r="D290" s="17"/>
      <c r="E290" s="17"/>
      <c r="F290" s="18"/>
      <c r="G290" s="17"/>
      <c r="H290" s="17"/>
      <c r="I290" s="17"/>
      <c r="J290" s="17"/>
      <c r="K290" s="19"/>
      <c r="L290" s="17"/>
      <c r="M290" s="20"/>
      <c r="N290" s="8"/>
      <c r="O290" s="50"/>
      <c r="P290" s="27" t="str" cm="1">
        <f t="array" ref="P290">IF(ISBLANK($C290),"",IF(SUMPRODUCT(--EXACT($C290,CrewOrPassenger[Crew or Passenger]))=1,"Pass","Fail"))</f>
        <v/>
      </c>
      <c r="Q290" s="24" t="str" cm="1">
        <f t="array" ref="Q290">IF(ISBLANK($D290),"",IF(SUMPRODUCT(--EXACT($D290,TravelDocumentType[Travel Document Type]))=1,"Pass","Fail"))</f>
        <v/>
      </c>
      <c r="R290" s="24" t="str" cm="1">
        <f t="array" ref="R290">IF(ISBLANK($E290),"",IF(SUMPRODUCT(--EXACT($E290,ISO3List[ISO3 List]))=1,"Pass","Fail"))</f>
        <v/>
      </c>
      <c r="S290" s="24" t="str" cm="1">
        <f t="array" ref="S290">IF(ISBLANK($F290),"",IF(SUMPRODUCT(--EXACT(MID($F290,COLUMN($A$1:$T$1),1),DocCharacters[Accepted Characters For Documents]))=20,"Pass","Fail"))</f>
        <v/>
      </c>
      <c r="T290" s="24" t="str" cm="1">
        <f t="array" ref="T290">IF(ISBLANK($G290),"",IF(SUMPRODUCT(--EXACT(MID($G290,COLUMN($A$1:$AX$1),1),NameCharacters[Accepted Characters For Names]))=50,"Pass","Fail"))</f>
        <v/>
      </c>
      <c r="U290" s="24" t="str" cm="1">
        <f t="array" ref="U290">IF(ISBLANK($H290),"",IF(SUMPRODUCT(--EXACT(MID($H290,COLUMN($A$1:$AX$1),1),NameCharacters[Accepted Characters For Names]))=50,"Pass","Fail"))</f>
        <v/>
      </c>
      <c r="V290" s="24" t="str" cm="1">
        <f t="array" ref="V290">IF(ISBLANK($I290),"",IF(SUMPRODUCT(--EXACT(MID($I290,COLUMN($A$1:$AX$1),1),NameCharacters[Accepted Characters For Names]))=50,"Pass","Fail"))</f>
        <v/>
      </c>
      <c r="W290" s="24" t="str" cm="1">
        <f t="array" ref="W290">IF(ISBLANK($J290),"",IF(SUMPRODUCT(--EXACT($J290,ISO3List[ISO3 List]))=1,"Pass","Fail"))</f>
        <v/>
      </c>
      <c r="X290" s="24" t="str">
        <f t="shared" ca="1" si="13"/>
        <v/>
      </c>
      <c r="Y290" s="24" t="str" cm="1">
        <f t="array" ref="Y290">IF(ISBLANK($L290),"",IF(SUMPRODUCT(--EXACT($L290,Sex[Sex]))=1,"Pass","Fail"))</f>
        <v/>
      </c>
      <c r="Z290" s="24" t="str">
        <f t="shared" ca="1" si="15"/>
        <v/>
      </c>
      <c r="AA290" s="35" t="str">
        <f t="shared" ca="1" si="14"/>
        <v/>
      </c>
      <c r="AB290" s="8"/>
      <c r="AC290" s="58"/>
      <c r="AD290" s="8"/>
      <c r="AE290" s="8"/>
      <c r="AF290" s="8"/>
      <c r="GU290" s="8"/>
    </row>
    <row r="291" spans="1:203" s="5" customFormat="1" x14ac:dyDescent="0.2">
      <c r="A291" s="1"/>
      <c r="B291" s="4"/>
      <c r="C291" s="16"/>
      <c r="D291" s="17"/>
      <c r="E291" s="17"/>
      <c r="F291" s="18"/>
      <c r="G291" s="17"/>
      <c r="H291" s="17"/>
      <c r="I291" s="17"/>
      <c r="J291" s="17"/>
      <c r="K291" s="19"/>
      <c r="L291" s="17"/>
      <c r="M291" s="20"/>
      <c r="N291" s="8"/>
      <c r="O291" s="50"/>
      <c r="P291" s="27" t="str" cm="1">
        <f t="array" ref="P291">IF(ISBLANK($C291),"",IF(SUMPRODUCT(--EXACT($C291,CrewOrPassenger[Crew or Passenger]))=1,"Pass","Fail"))</f>
        <v/>
      </c>
      <c r="Q291" s="24" t="str" cm="1">
        <f t="array" ref="Q291">IF(ISBLANK($D291),"",IF(SUMPRODUCT(--EXACT($D291,TravelDocumentType[Travel Document Type]))=1,"Pass","Fail"))</f>
        <v/>
      </c>
      <c r="R291" s="24" t="str" cm="1">
        <f t="array" ref="R291">IF(ISBLANK($E291),"",IF(SUMPRODUCT(--EXACT($E291,ISO3List[ISO3 List]))=1,"Pass","Fail"))</f>
        <v/>
      </c>
      <c r="S291" s="24" t="str" cm="1">
        <f t="array" ref="S291">IF(ISBLANK($F291),"",IF(SUMPRODUCT(--EXACT(MID($F291,COLUMN($A$1:$T$1),1),DocCharacters[Accepted Characters For Documents]))=20,"Pass","Fail"))</f>
        <v/>
      </c>
      <c r="T291" s="24" t="str" cm="1">
        <f t="array" ref="T291">IF(ISBLANK($G291),"",IF(SUMPRODUCT(--EXACT(MID($G291,COLUMN($A$1:$AX$1),1),NameCharacters[Accepted Characters For Names]))=50,"Pass","Fail"))</f>
        <v/>
      </c>
      <c r="U291" s="24" t="str" cm="1">
        <f t="array" ref="U291">IF(ISBLANK($H291),"",IF(SUMPRODUCT(--EXACT(MID($H291,COLUMN($A$1:$AX$1),1),NameCharacters[Accepted Characters For Names]))=50,"Pass","Fail"))</f>
        <v/>
      </c>
      <c r="V291" s="24" t="str" cm="1">
        <f t="array" ref="V291">IF(ISBLANK($I291),"",IF(SUMPRODUCT(--EXACT(MID($I291,COLUMN($A$1:$AX$1),1),NameCharacters[Accepted Characters For Names]))=50,"Pass","Fail"))</f>
        <v/>
      </c>
      <c r="W291" s="24" t="str" cm="1">
        <f t="array" ref="W291">IF(ISBLANK($J291),"",IF(SUMPRODUCT(--EXACT($J291,ISO3List[ISO3 List]))=1,"Pass","Fail"))</f>
        <v/>
      </c>
      <c r="X291" s="24" t="str">
        <f t="shared" ca="1" si="13"/>
        <v/>
      </c>
      <c r="Y291" s="24" t="str" cm="1">
        <f t="array" ref="Y291">IF(ISBLANK($L291),"",IF(SUMPRODUCT(--EXACT($L291,Sex[Sex]))=1,"Pass","Fail"))</f>
        <v/>
      </c>
      <c r="Z291" s="24" t="str">
        <f t="shared" ca="1" si="15"/>
        <v/>
      </c>
      <c r="AA291" s="35" t="str">
        <f t="shared" ca="1" si="14"/>
        <v/>
      </c>
      <c r="AB291" s="8"/>
      <c r="AC291" s="58"/>
      <c r="AD291" s="8"/>
      <c r="AE291" s="8"/>
      <c r="AF291" s="8"/>
      <c r="GU291" s="8"/>
    </row>
    <row r="292" spans="1:203" s="5" customFormat="1" x14ac:dyDescent="0.2">
      <c r="A292" s="1"/>
      <c r="B292" s="4"/>
      <c r="C292" s="16"/>
      <c r="D292" s="17"/>
      <c r="E292" s="17"/>
      <c r="F292" s="18"/>
      <c r="G292" s="17"/>
      <c r="H292" s="17"/>
      <c r="I292" s="17"/>
      <c r="J292" s="17"/>
      <c r="K292" s="19"/>
      <c r="L292" s="17"/>
      <c r="M292" s="20"/>
      <c r="N292" s="8"/>
      <c r="O292" s="50"/>
      <c r="P292" s="27" t="str" cm="1">
        <f t="array" ref="P292">IF(ISBLANK($C292),"",IF(SUMPRODUCT(--EXACT($C292,CrewOrPassenger[Crew or Passenger]))=1,"Pass","Fail"))</f>
        <v/>
      </c>
      <c r="Q292" s="24" t="str" cm="1">
        <f t="array" ref="Q292">IF(ISBLANK($D292),"",IF(SUMPRODUCT(--EXACT($D292,TravelDocumentType[Travel Document Type]))=1,"Pass","Fail"))</f>
        <v/>
      </c>
      <c r="R292" s="24" t="str" cm="1">
        <f t="array" ref="R292">IF(ISBLANK($E292),"",IF(SUMPRODUCT(--EXACT($E292,ISO3List[ISO3 List]))=1,"Pass","Fail"))</f>
        <v/>
      </c>
      <c r="S292" s="24" t="str" cm="1">
        <f t="array" ref="S292">IF(ISBLANK($F292),"",IF(SUMPRODUCT(--EXACT(MID($F292,COLUMN($A$1:$T$1),1),DocCharacters[Accepted Characters For Documents]))=20,"Pass","Fail"))</f>
        <v/>
      </c>
      <c r="T292" s="24" t="str" cm="1">
        <f t="array" ref="T292">IF(ISBLANK($G292),"",IF(SUMPRODUCT(--EXACT(MID($G292,COLUMN($A$1:$AX$1),1),NameCharacters[Accepted Characters For Names]))=50,"Pass","Fail"))</f>
        <v/>
      </c>
      <c r="U292" s="24" t="str" cm="1">
        <f t="array" ref="U292">IF(ISBLANK($H292),"",IF(SUMPRODUCT(--EXACT(MID($H292,COLUMN($A$1:$AX$1),1),NameCharacters[Accepted Characters For Names]))=50,"Pass","Fail"))</f>
        <v/>
      </c>
      <c r="V292" s="24" t="str" cm="1">
        <f t="array" ref="V292">IF(ISBLANK($I292),"",IF(SUMPRODUCT(--EXACT(MID($I292,COLUMN($A$1:$AX$1),1),NameCharacters[Accepted Characters For Names]))=50,"Pass","Fail"))</f>
        <v/>
      </c>
      <c r="W292" s="24" t="str" cm="1">
        <f t="array" ref="W292">IF(ISBLANK($J292),"",IF(SUMPRODUCT(--EXACT($J292,ISO3List[ISO3 List]))=1,"Pass","Fail"))</f>
        <v/>
      </c>
      <c r="X292" s="24" t="str">
        <f t="shared" ca="1" si="13"/>
        <v/>
      </c>
      <c r="Y292" s="24" t="str" cm="1">
        <f t="array" ref="Y292">IF(ISBLANK($L292),"",IF(SUMPRODUCT(--EXACT($L292,Sex[Sex]))=1,"Pass","Fail"))</f>
        <v/>
      </c>
      <c r="Z292" s="24" t="str">
        <f t="shared" ca="1" si="15"/>
        <v/>
      </c>
      <c r="AA292" s="35" t="str">
        <f t="shared" ca="1" si="14"/>
        <v/>
      </c>
      <c r="AB292" s="8"/>
      <c r="AC292" s="58"/>
      <c r="AD292" s="8"/>
      <c r="AE292" s="8"/>
      <c r="AF292" s="8"/>
      <c r="GU292" s="8"/>
    </row>
    <row r="293" spans="1:203" s="5" customFormat="1" x14ac:dyDescent="0.2">
      <c r="A293" s="1"/>
      <c r="B293" s="4"/>
      <c r="C293" s="16"/>
      <c r="D293" s="17"/>
      <c r="E293" s="17"/>
      <c r="F293" s="18"/>
      <c r="G293" s="17"/>
      <c r="H293" s="17"/>
      <c r="I293" s="17"/>
      <c r="J293" s="17"/>
      <c r="K293" s="19"/>
      <c r="L293" s="17"/>
      <c r="M293" s="20"/>
      <c r="N293" s="8"/>
      <c r="O293" s="50"/>
      <c r="P293" s="27" t="str" cm="1">
        <f t="array" ref="P293">IF(ISBLANK($C293),"",IF(SUMPRODUCT(--EXACT($C293,CrewOrPassenger[Crew or Passenger]))=1,"Pass","Fail"))</f>
        <v/>
      </c>
      <c r="Q293" s="24" t="str" cm="1">
        <f t="array" ref="Q293">IF(ISBLANK($D293),"",IF(SUMPRODUCT(--EXACT($D293,TravelDocumentType[Travel Document Type]))=1,"Pass","Fail"))</f>
        <v/>
      </c>
      <c r="R293" s="24" t="str" cm="1">
        <f t="array" ref="R293">IF(ISBLANK($E293),"",IF(SUMPRODUCT(--EXACT($E293,ISO3List[ISO3 List]))=1,"Pass","Fail"))</f>
        <v/>
      </c>
      <c r="S293" s="24" t="str" cm="1">
        <f t="array" ref="S293">IF(ISBLANK($F293),"",IF(SUMPRODUCT(--EXACT(MID($F293,COLUMN($A$1:$T$1),1),DocCharacters[Accepted Characters For Documents]))=20,"Pass","Fail"))</f>
        <v/>
      </c>
      <c r="T293" s="24" t="str" cm="1">
        <f t="array" ref="T293">IF(ISBLANK($G293),"",IF(SUMPRODUCT(--EXACT(MID($G293,COLUMN($A$1:$AX$1),1),NameCharacters[Accepted Characters For Names]))=50,"Pass","Fail"))</f>
        <v/>
      </c>
      <c r="U293" s="24" t="str" cm="1">
        <f t="array" ref="U293">IF(ISBLANK($H293),"",IF(SUMPRODUCT(--EXACT(MID($H293,COLUMN($A$1:$AX$1),1),NameCharacters[Accepted Characters For Names]))=50,"Pass","Fail"))</f>
        <v/>
      </c>
      <c r="V293" s="24" t="str" cm="1">
        <f t="array" ref="V293">IF(ISBLANK($I293),"",IF(SUMPRODUCT(--EXACT(MID($I293,COLUMN($A$1:$AX$1),1),NameCharacters[Accepted Characters For Names]))=50,"Pass","Fail"))</f>
        <v/>
      </c>
      <c r="W293" s="24" t="str" cm="1">
        <f t="array" ref="W293">IF(ISBLANK($J293),"",IF(SUMPRODUCT(--EXACT($J293,ISO3List[ISO3 List]))=1,"Pass","Fail"))</f>
        <v/>
      </c>
      <c r="X293" s="24" t="str">
        <f t="shared" ca="1" si="13"/>
        <v/>
      </c>
      <c r="Y293" s="24" t="str" cm="1">
        <f t="array" ref="Y293">IF(ISBLANK($L293),"",IF(SUMPRODUCT(--EXACT($L293,Sex[Sex]))=1,"Pass","Fail"))</f>
        <v/>
      </c>
      <c r="Z293" s="24" t="str">
        <f t="shared" ca="1" si="15"/>
        <v/>
      </c>
      <c r="AA293" s="35" t="str">
        <f t="shared" ca="1" si="14"/>
        <v/>
      </c>
      <c r="AB293" s="8"/>
      <c r="AC293" s="58"/>
      <c r="AD293" s="8"/>
      <c r="AE293" s="8"/>
      <c r="AF293" s="8"/>
      <c r="GU293" s="8"/>
    </row>
    <row r="294" spans="1:203" s="5" customFormat="1" x14ac:dyDescent="0.2">
      <c r="A294" s="1"/>
      <c r="B294" s="4"/>
      <c r="C294" s="16"/>
      <c r="D294" s="17"/>
      <c r="E294" s="17"/>
      <c r="F294" s="18"/>
      <c r="G294" s="17"/>
      <c r="H294" s="17"/>
      <c r="I294" s="17"/>
      <c r="J294" s="17"/>
      <c r="K294" s="19"/>
      <c r="L294" s="17"/>
      <c r="M294" s="20"/>
      <c r="N294" s="8"/>
      <c r="O294" s="50"/>
      <c r="P294" s="27" t="str" cm="1">
        <f t="array" ref="P294">IF(ISBLANK($C294),"",IF(SUMPRODUCT(--EXACT($C294,CrewOrPassenger[Crew or Passenger]))=1,"Pass","Fail"))</f>
        <v/>
      </c>
      <c r="Q294" s="24" t="str" cm="1">
        <f t="array" ref="Q294">IF(ISBLANK($D294),"",IF(SUMPRODUCT(--EXACT($D294,TravelDocumentType[Travel Document Type]))=1,"Pass","Fail"))</f>
        <v/>
      </c>
      <c r="R294" s="24" t="str" cm="1">
        <f t="array" ref="R294">IF(ISBLANK($E294),"",IF(SUMPRODUCT(--EXACT($E294,ISO3List[ISO3 List]))=1,"Pass","Fail"))</f>
        <v/>
      </c>
      <c r="S294" s="24" t="str" cm="1">
        <f t="array" ref="S294">IF(ISBLANK($F294),"",IF(SUMPRODUCT(--EXACT(MID($F294,COLUMN($A$1:$T$1),1),DocCharacters[Accepted Characters For Documents]))=20,"Pass","Fail"))</f>
        <v/>
      </c>
      <c r="T294" s="24" t="str" cm="1">
        <f t="array" ref="T294">IF(ISBLANK($G294),"",IF(SUMPRODUCT(--EXACT(MID($G294,COLUMN($A$1:$AX$1),1),NameCharacters[Accepted Characters For Names]))=50,"Pass","Fail"))</f>
        <v/>
      </c>
      <c r="U294" s="24" t="str" cm="1">
        <f t="array" ref="U294">IF(ISBLANK($H294),"",IF(SUMPRODUCT(--EXACT(MID($H294,COLUMN($A$1:$AX$1),1),NameCharacters[Accepted Characters For Names]))=50,"Pass","Fail"))</f>
        <v/>
      </c>
      <c r="V294" s="24" t="str" cm="1">
        <f t="array" ref="V294">IF(ISBLANK($I294),"",IF(SUMPRODUCT(--EXACT(MID($I294,COLUMN($A$1:$AX$1),1),NameCharacters[Accepted Characters For Names]))=50,"Pass","Fail"))</f>
        <v/>
      </c>
      <c r="W294" s="24" t="str" cm="1">
        <f t="array" ref="W294">IF(ISBLANK($J294),"",IF(SUMPRODUCT(--EXACT($J294,ISO3List[ISO3 List]))=1,"Pass","Fail"))</f>
        <v/>
      </c>
      <c r="X294" s="24" t="str">
        <f t="shared" ca="1" si="13"/>
        <v/>
      </c>
      <c r="Y294" s="24" t="str" cm="1">
        <f t="array" ref="Y294">IF(ISBLANK($L294),"",IF(SUMPRODUCT(--EXACT($L294,Sex[Sex]))=1,"Pass","Fail"))</f>
        <v/>
      </c>
      <c r="Z294" s="24" t="str">
        <f t="shared" ca="1" si="15"/>
        <v/>
      </c>
      <c r="AA294" s="35" t="str">
        <f t="shared" ca="1" si="14"/>
        <v/>
      </c>
      <c r="AB294" s="8"/>
      <c r="AC294" s="58"/>
      <c r="AD294" s="8"/>
      <c r="AE294" s="8"/>
      <c r="AF294" s="8"/>
      <c r="GU294" s="8"/>
    </row>
    <row r="295" spans="1:203" s="5" customFormat="1" x14ac:dyDescent="0.2">
      <c r="A295" s="1"/>
      <c r="B295" s="4"/>
      <c r="C295" s="16"/>
      <c r="D295" s="17"/>
      <c r="E295" s="17"/>
      <c r="F295" s="18"/>
      <c r="G295" s="17"/>
      <c r="H295" s="17"/>
      <c r="I295" s="17"/>
      <c r="J295" s="17"/>
      <c r="K295" s="19"/>
      <c r="L295" s="17"/>
      <c r="M295" s="20"/>
      <c r="N295" s="8"/>
      <c r="O295" s="50"/>
      <c r="P295" s="27" t="str" cm="1">
        <f t="array" ref="P295">IF(ISBLANK($C295),"",IF(SUMPRODUCT(--EXACT($C295,CrewOrPassenger[Crew or Passenger]))=1,"Pass","Fail"))</f>
        <v/>
      </c>
      <c r="Q295" s="24" t="str" cm="1">
        <f t="array" ref="Q295">IF(ISBLANK($D295),"",IF(SUMPRODUCT(--EXACT($D295,TravelDocumentType[Travel Document Type]))=1,"Pass","Fail"))</f>
        <v/>
      </c>
      <c r="R295" s="24" t="str" cm="1">
        <f t="array" ref="R295">IF(ISBLANK($E295),"",IF(SUMPRODUCT(--EXACT($E295,ISO3List[ISO3 List]))=1,"Pass","Fail"))</f>
        <v/>
      </c>
      <c r="S295" s="24" t="str" cm="1">
        <f t="array" ref="S295">IF(ISBLANK($F295),"",IF(SUMPRODUCT(--EXACT(MID($F295,COLUMN($A$1:$T$1),1),DocCharacters[Accepted Characters For Documents]))=20,"Pass","Fail"))</f>
        <v/>
      </c>
      <c r="T295" s="24" t="str" cm="1">
        <f t="array" ref="T295">IF(ISBLANK($G295),"",IF(SUMPRODUCT(--EXACT(MID($G295,COLUMN($A$1:$AX$1),1),NameCharacters[Accepted Characters For Names]))=50,"Pass","Fail"))</f>
        <v/>
      </c>
      <c r="U295" s="24" t="str" cm="1">
        <f t="array" ref="U295">IF(ISBLANK($H295),"",IF(SUMPRODUCT(--EXACT(MID($H295,COLUMN($A$1:$AX$1),1),NameCharacters[Accepted Characters For Names]))=50,"Pass","Fail"))</f>
        <v/>
      </c>
      <c r="V295" s="24" t="str" cm="1">
        <f t="array" ref="V295">IF(ISBLANK($I295),"",IF(SUMPRODUCT(--EXACT(MID($I295,COLUMN($A$1:$AX$1),1),NameCharacters[Accepted Characters For Names]))=50,"Pass","Fail"))</f>
        <v/>
      </c>
      <c r="W295" s="24" t="str" cm="1">
        <f t="array" ref="W295">IF(ISBLANK($J295),"",IF(SUMPRODUCT(--EXACT($J295,ISO3List[ISO3 List]))=1,"Pass","Fail"))</f>
        <v/>
      </c>
      <c r="X295" s="24" t="str">
        <f t="shared" ca="1" si="13"/>
        <v/>
      </c>
      <c r="Y295" s="24" t="str" cm="1">
        <f t="array" ref="Y295">IF(ISBLANK($L295),"",IF(SUMPRODUCT(--EXACT($L295,Sex[Sex]))=1,"Pass","Fail"))</f>
        <v/>
      </c>
      <c r="Z295" s="24" t="str">
        <f t="shared" ca="1" si="15"/>
        <v/>
      </c>
      <c r="AA295" s="35" t="str">
        <f t="shared" ca="1" si="14"/>
        <v/>
      </c>
      <c r="AB295" s="8"/>
      <c r="AC295" s="58"/>
      <c r="AD295" s="8"/>
      <c r="AE295" s="8"/>
      <c r="AF295" s="8"/>
      <c r="GU295" s="8"/>
    </row>
    <row r="296" spans="1:203" s="5" customFormat="1" x14ac:dyDescent="0.2">
      <c r="A296" s="1"/>
      <c r="B296" s="4"/>
      <c r="C296" s="16"/>
      <c r="D296" s="17"/>
      <c r="E296" s="17"/>
      <c r="F296" s="18"/>
      <c r="G296" s="17"/>
      <c r="H296" s="17"/>
      <c r="I296" s="17"/>
      <c r="J296" s="17"/>
      <c r="K296" s="19"/>
      <c r="L296" s="17"/>
      <c r="M296" s="20"/>
      <c r="N296" s="8"/>
      <c r="O296" s="50"/>
      <c r="P296" s="27" t="str" cm="1">
        <f t="array" ref="P296">IF(ISBLANK($C296),"",IF(SUMPRODUCT(--EXACT($C296,CrewOrPassenger[Crew or Passenger]))=1,"Pass","Fail"))</f>
        <v/>
      </c>
      <c r="Q296" s="24" t="str" cm="1">
        <f t="array" ref="Q296">IF(ISBLANK($D296),"",IF(SUMPRODUCT(--EXACT($D296,TravelDocumentType[Travel Document Type]))=1,"Pass","Fail"))</f>
        <v/>
      </c>
      <c r="R296" s="24" t="str" cm="1">
        <f t="array" ref="R296">IF(ISBLANK($E296),"",IF(SUMPRODUCT(--EXACT($E296,ISO3List[ISO3 List]))=1,"Pass","Fail"))</f>
        <v/>
      </c>
      <c r="S296" s="24" t="str" cm="1">
        <f t="array" ref="S296">IF(ISBLANK($F296),"",IF(SUMPRODUCT(--EXACT(MID($F296,COLUMN($A$1:$T$1),1),DocCharacters[Accepted Characters For Documents]))=20,"Pass","Fail"))</f>
        <v/>
      </c>
      <c r="T296" s="24" t="str" cm="1">
        <f t="array" ref="T296">IF(ISBLANK($G296),"",IF(SUMPRODUCT(--EXACT(MID($G296,COLUMN($A$1:$AX$1),1),NameCharacters[Accepted Characters For Names]))=50,"Pass","Fail"))</f>
        <v/>
      </c>
      <c r="U296" s="24" t="str" cm="1">
        <f t="array" ref="U296">IF(ISBLANK($H296),"",IF(SUMPRODUCT(--EXACT(MID($H296,COLUMN($A$1:$AX$1),1),NameCharacters[Accepted Characters For Names]))=50,"Pass","Fail"))</f>
        <v/>
      </c>
      <c r="V296" s="24" t="str" cm="1">
        <f t="array" ref="V296">IF(ISBLANK($I296),"",IF(SUMPRODUCT(--EXACT(MID($I296,COLUMN($A$1:$AX$1),1),NameCharacters[Accepted Characters For Names]))=50,"Pass","Fail"))</f>
        <v/>
      </c>
      <c r="W296" s="24" t="str" cm="1">
        <f t="array" ref="W296">IF(ISBLANK($J296),"",IF(SUMPRODUCT(--EXACT($J296,ISO3List[ISO3 List]))=1,"Pass","Fail"))</f>
        <v/>
      </c>
      <c r="X296" s="24" t="str">
        <f t="shared" ca="1" si="13"/>
        <v/>
      </c>
      <c r="Y296" s="24" t="str" cm="1">
        <f t="array" ref="Y296">IF(ISBLANK($L296),"",IF(SUMPRODUCT(--EXACT($L296,Sex[Sex]))=1,"Pass","Fail"))</f>
        <v/>
      </c>
      <c r="Z296" s="24" t="str">
        <f t="shared" ca="1" si="15"/>
        <v/>
      </c>
      <c r="AA296" s="35" t="str">
        <f t="shared" ca="1" si="14"/>
        <v/>
      </c>
      <c r="AB296" s="8"/>
      <c r="AC296" s="58"/>
      <c r="AD296" s="8"/>
      <c r="AE296" s="8"/>
      <c r="AF296" s="8"/>
      <c r="GU296" s="8"/>
    </row>
    <row r="297" spans="1:203" s="5" customFormat="1" x14ac:dyDescent="0.2">
      <c r="A297" s="1"/>
      <c r="B297" s="4"/>
      <c r="C297" s="16"/>
      <c r="D297" s="17"/>
      <c r="E297" s="17"/>
      <c r="F297" s="18"/>
      <c r="G297" s="17"/>
      <c r="H297" s="17"/>
      <c r="I297" s="17"/>
      <c r="J297" s="17"/>
      <c r="K297" s="19"/>
      <c r="L297" s="17"/>
      <c r="M297" s="20"/>
      <c r="N297" s="8"/>
      <c r="O297" s="50"/>
      <c r="P297" s="27" t="str" cm="1">
        <f t="array" ref="P297">IF(ISBLANK($C297),"",IF(SUMPRODUCT(--EXACT($C297,CrewOrPassenger[Crew or Passenger]))=1,"Pass","Fail"))</f>
        <v/>
      </c>
      <c r="Q297" s="24" t="str" cm="1">
        <f t="array" ref="Q297">IF(ISBLANK($D297),"",IF(SUMPRODUCT(--EXACT($D297,TravelDocumentType[Travel Document Type]))=1,"Pass","Fail"))</f>
        <v/>
      </c>
      <c r="R297" s="24" t="str" cm="1">
        <f t="array" ref="R297">IF(ISBLANK($E297),"",IF(SUMPRODUCT(--EXACT($E297,ISO3List[ISO3 List]))=1,"Pass","Fail"))</f>
        <v/>
      </c>
      <c r="S297" s="24" t="str" cm="1">
        <f t="array" ref="S297">IF(ISBLANK($F297),"",IF(SUMPRODUCT(--EXACT(MID($F297,COLUMN($A$1:$T$1),1),DocCharacters[Accepted Characters For Documents]))=20,"Pass","Fail"))</f>
        <v/>
      </c>
      <c r="T297" s="24" t="str" cm="1">
        <f t="array" ref="T297">IF(ISBLANK($G297),"",IF(SUMPRODUCT(--EXACT(MID($G297,COLUMN($A$1:$AX$1),1),NameCharacters[Accepted Characters For Names]))=50,"Pass","Fail"))</f>
        <v/>
      </c>
      <c r="U297" s="24" t="str" cm="1">
        <f t="array" ref="U297">IF(ISBLANK($H297),"",IF(SUMPRODUCT(--EXACT(MID($H297,COLUMN($A$1:$AX$1),1),NameCharacters[Accepted Characters For Names]))=50,"Pass","Fail"))</f>
        <v/>
      </c>
      <c r="V297" s="24" t="str" cm="1">
        <f t="array" ref="V297">IF(ISBLANK($I297),"",IF(SUMPRODUCT(--EXACT(MID($I297,COLUMN($A$1:$AX$1),1),NameCharacters[Accepted Characters For Names]))=50,"Pass","Fail"))</f>
        <v/>
      </c>
      <c r="W297" s="24" t="str" cm="1">
        <f t="array" ref="W297">IF(ISBLANK($J297),"",IF(SUMPRODUCT(--EXACT($J297,ISO3List[ISO3 List]))=1,"Pass","Fail"))</f>
        <v/>
      </c>
      <c r="X297" s="24" t="str">
        <f t="shared" ca="1" si="13"/>
        <v/>
      </c>
      <c r="Y297" s="24" t="str" cm="1">
        <f t="array" ref="Y297">IF(ISBLANK($L297),"",IF(SUMPRODUCT(--EXACT($L297,Sex[Sex]))=1,"Pass","Fail"))</f>
        <v/>
      </c>
      <c r="Z297" s="24" t="str">
        <f t="shared" ca="1" si="15"/>
        <v/>
      </c>
      <c r="AA297" s="35" t="str">
        <f t="shared" ca="1" si="14"/>
        <v/>
      </c>
      <c r="AB297" s="8"/>
      <c r="AC297" s="58"/>
      <c r="AD297" s="8"/>
      <c r="AE297" s="8"/>
      <c r="AF297" s="8"/>
      <c r="GU297" s="8"/>
    </row>
    <row r="298" spans="1:203" s="5" customFormat="1" x14ac:dyDescent="0.2">
      <c r="A298" s="1"/>
      <c r="B298" s="4"/>
      <c r="C298" s="16"/>
      <c r="D298" s="17"/>
      <c r="E298" s="17"/>
      <c r="F298" s="18"/>
      <c r="G298" s="17"/>
      <c r="H298" s="17"/>
      <c r="I298" s="17"/>
      <c r="J298" s="17"/>
      <c r="K298" s="19"/>
      <c r="L298" s="17"/>
      <c r="M298" s="20"/>
      <c r="N298" s="8"/>
      <c r="O298" s="50"/>
      <c r="P298" s="27" t="str" cm="1">
        <f t="array" ref="P298">IF(ISBLANK($C298),"",IF(SUMPRODUCT(--EXACT($C298,CrewOrPassenger[Crew or Passenger]))=1,"Pass","Fail"))</f>
        <v/>
      </c>
      <c r="Q298" s="24" t="str" cm="1">
        <f t="array" ref="Q298">IF(ISBLANK($D298),"",IF(SUMPRODUCT(--EXACT($D298,TravelDocumentType[Travel Document Type]))=1,"Pass","Fail"))</f>
        <v/>
      </c>
      <c r="R298" s="24" t="str" cm="1">
        <f t="array" ref="R298">IF(ISBLANK($E298),"",IF(SUMPRODUCT(--EXACT($E298,ISO3List[ISO3 List]))=1,"Pass","Fail"))</f>
        <v/>
      </c>
      <c r="S298" s="24" t="str" cm="1">
        <f t="array" ref="S298">IF(ISBLANK($F298),"",IF(SUMPRODUCT(--EXACT(MID($F298,COLUMN($A$1:$T$1),1),DocCharacters[Accepted Characters For Documents]))=20,"Pass","Fail"))</f>
        <v/>
      </c>
      <c r="T298" s="24" t="str" cm="1">
        <f t="array" ref="T298">IF(ISBLANK($G298),"",IF(SUMPRODUCT(--EXACT(MID($G298,COLUMN($A$1:$AX$1),1),NameCharacters[Accepted Characters For Names]))=50,"Pass","Fail"))</f>
        <v/>
      </c>
      <c r="U298" s="24" t="str" cm="1">
        <f t="array" ref="U298">IF(ISBLANK($H298),"",IF(SUMPRODUCT(--EXACT(MID($H298,COLUMN($A$1:$AX$1),1),NameCharacters[Accepted Characters For Names]))=50,"Pass","Fail"))</f>
        <v/>
      </c>
      <c r="V298" s="24" t="str" cm="1">
        <f t="array" ref="V298">IF(ISBLANK($I298),"",IF(SUMPRODUCT(--EXACT(MID($I298,COLUMN($A$1:$AX$1),1),NameCharacters[Accepted Characters For Names]))=50,"Pass","Fail"))</f>
        <v/>
      </c>
      <c r="W298" s="24" t="str" cm="1">
        <f t="array" ref="W298">IF(ISBLANK($J298),"",IF(SUMPRODUCT(--EXACT($J298,ISO3List[ISO3 List]))=1,"Pass","Fail"))</f>
        <v/>
      </c>
      <c r="X298" s="24" t="str">
        <f t="shared" ca="1" si="13"/>
        <v/>
      </c>
      <c r="Y298" s="24" t="str" cm="1">
        <f t="array" ref="Y298">IF(ISBLANK($L298),"",IF(SUMPRODUCT(--EXACT($L298,Sex[Sex]))=1,"Pass","Fail"))</f>
        <v/>
      </c>
      <c r="Z298" s="24" t="str">
        <f t="shared" ca="1" si="15"/>
        <v/>
      </c>
      <c r="AA298" s="35" t="str">
        <f t="shared" ca="1" si="14"/>
        <v/>
      </c>
      <c r="AB298" s="8"/>
      <c r="AC298" s="58"/>
      <c r="AD298" s="8"/>
      <c r="AE298" s="8"/>
      <c r="AF298" s="8"/>
      <c r="GU298" s="8"/>
    </row>
    <row r="299" spans="1:203" s="5" customFormat="1" x14ac:dyDescent="0.2">
      <c r="A299" s="1"/>
      <c r="B299" s="4"/>
      <c r="C299" s="16"/>
      <c r="D299" s="17"/>
      <c r="E299" s="17"/>
      <c r="F299" s="18"/>
      <c r="G299" s="17"/>
      <c r="H299" s="17"/>
      <c r="I299" s="17"/>
      <c r="J299" s="17"/>
      <c r="K299" s="19"/>
      <c r="L299" s="17"/>
      <c r="M299" s="20"/>
      <c r="N299" s="8"/>
      <c r="O299" s="50"/>
      <c r="P299" s="27" t="str" cm="1">
        <f t="array" ref="P299">IF(ISBLANK($C299),"",IF(SUMPRODUCT(--EXACT($C299,CrewOrPassenger[Crew or Passenger]))=1,"Pass","Fail"))</f>
        <v/>
      </c>
      <c r="Q299" s="24" t="str" cm="1">
        <f t="array" ref="Q299">IF(ISBLANK($D299),"",IF(SUMPRODUCT(--EXACT($D299,TravelDocumentType[Travel Document Type]))=1,"Pass","Fail"))</f>
        <v/>
      </c>
      <c r="R299" s="24" t="str" cm="1">
        <f t="array" ref="R299">IF(ISBLANK($E299),"",IF(SUMPRODUCT(--EXACT($E299,ISO3List[ISO3 List]))=1,"Pass","Fail"))</f>
        <v/>
      </c>
      <c r="S299" s="24" t="str" cm="1">
        <f t="array" ref="S299">IF(ISBLANK($F299),"",IF(SUMPRODUCT(--EXACT(MID($F299,COLUMN($A$1:$T$1),1),DocCharacters[Accepted Characters For Documents]))=20,"Pass","Fail"))</f>
        <v/>
      </c>
      <c r="T299" s="24" t="str" cm="1">
        <f t="array" ref="T299">IF(ISBLANK($G299),"",IF(SUMPRODUCT(--EXACT(MID($G299,COLUMN($A$1:$AX$1),1),NameCharacters[Accepted Characters For Names]))=50,"Pass","Fail"))</f>
        <v/>
      </c>
      <c r="U299" s="24" t="str" cm="1">
        <f t="array" ref="U299">IF(ISBLANK($H299),"",IF(SUMPRODUCT(--EXACT(MID($H299,COLUMN($A$1:$AX$1),1),NameCharacters[Accepted Characters For Names]))=50,"Pass","Fail"))</f>
        <v/>
      </c>
      <c r="V299" s="24" t="str" cm="1">
        <f t="array" ref="V299">IF(ISBLANK($I299),"",IF(SUMPRODUCT(--EXACT(MID($I299,COLUMN($A$1:$AX$1),1),NameCharacters[Accepted Characters For Names]))=50,"Pass","Fail"))</f>
        <v/>
      </c>
      <c r="W299" s="24" t="str" cm="1">
        <f t="array" ref="W299">IF(ISBLANK($J299),"",IF(SUMPRODUCT(--EXACT($J299,ISO3List[ISO3 List]))=1,"Pass","Fail"))</f>
        <v/>
      </c>
      <c r="X299" s="24" t="str">
        <f t="shared" ca="1" si="13"/>
        <v/>
      </c>
      <c r="Y299" s="24" t="str" cm="1">
        <f t="array" ref="Y299">IF(ISBLANK($L299),"",IF(SUMPRODUCT(--EXACT($L299,Sex[Sex]))=1,"Pass","Fail"))</f>
        <v/>
      </c>
      <c r="Z299" s="24" t="str">
        <f t="shared" ca="1" si="15"/>
        <v/>
      </c>
      <c r="AA299" s="35" t="str">
        <f t="shared" ca="1" si="14"/>
        <v/>
      </c>
      <c r="AB299" s="8"/>
      <c r="AC299" s="58"/>
      <c r="AD299" s="8"/>
      <c r="AE299" s="8"/>
      <c r="AF299" s="8"/>
      <c r="GU299" s="8"/>
    </row>
    <row r="300" spans="1:203" s="5" customFormat="1" x14ac:dyDescent="0.2">
      <c r="A300" s="1"/>
      <c r="B300" s="4"/>
      <c r="C300" s="16"/>
      <c r="D300" s="17"/>
      <c r="E300" s="17"/>
      <c r="F300" s="18"/>
      <c r="G300" s="17"/>
      <c r="H300" s="17"/>
      <c r="I300" s="17"/>
      <c r="J300" s="17"/>
      <c r="K300" s="19"/>
      <c r="L300" s="17"/>
      <c r="M300" s="20"/>
      <c r="N300" s="8"/>
      <c r="O300" s="50"/>
      <c r="P300" s="27" t="str" cm="1">
        <f t="array" ref="P300">IF(ISBLANK($C300),"",IF(SUMPRODUCT(--EXACT($C300,CrewOrPassenger[Crew or Passenger]))=1,"Pass","Fail"))</f>
        <v/>
      </c>
      <c r="Q300" s="24" t="str" cm="1">
        <f t="array" ref="Q300">IF(ISBLANK($D300),"",IF(SUMPRODUCT(--EXACT($D300,TravelDocumentType[Travel Document Type]))=1,"Pass","Fail"))</f>
        <v/>
      </c>
      <c r="R300" s="24" t="str" cm="1">
        <f t="array" ref="R300">IF(ISBLANK($E300),"",IF(SUMPRODUCT(--EXACT($E300,ISO3List[ISO3 List]))=1,"Pass","Fail"))</f>
        <v/>
      </c>
      <c r="S300" s="24" t="str" cm="1">
        <f t="array" ref="S300">IF(ISBLANK($F300),"",IF(SUMPRODUCT(--EXACT(MID($F300,COLUMN($A$1:$T$1),1),DocCharacters[Accepted Characters For Documents]))=20,"Pass","Fail"))</f>
        <v/>
      </c>
      <c r="T300" s="24" t="str" cm="1">
        <f t="array" ref="T300">IF(ISBLANK($G300),"",IF(SUMPRODUCT(--EXACT(MID($G300,COLUMN($A$1:$AX$1),1),NameCharacters[Accepted Characters For Names]))=50,"Pass","Fail"))</f>
        <v/>
      </c>
      <c r="U300" s="24" t="str" cm="1">
        <f t="array" ref="U300">IF(ISBLANK($H300),"",IF(SUMPRODUCT(--EXACT(MID($H300,COLUMN($A$1:$AX$1),1),NameCharacters[Accepted Characters For Names]))=50,"Pass","Fail"))</f>
        <v/>
      </c>
      <c r="V300" s="24" t="str" cm="1">
        <f t="array" ref="V300">IF(ISBLANK($I300),"",IF(SUMPRODUCT(--EXACT(MID($I300,COLUMN($A$1:$AX$1),1),NameCharacters[Accepted Characters For Names]))=50,"Pass","Fail"))</f>
        <v/>
      </c>
      <c r="W300" s="24" t="str" cm="1">
        <f t="array" ref="W300">IF(ISBLANK($J300),"",IF(SUMPRODUCT(--EXACT($J300,ISO3List[ISO3 List]))=1,"Pass","Fail"))</f>
        <v/>
      </c>
      <c r="X300" s="24" t="str">
        <f t="shared" ca="1" si="13"/>
        <v/>
      </c>
      <c r="Y300" s="24" t="str" cm="1">
        <f t="array" ref="Y300">IF(ISBLANK($L300),"",IF(SUMPRODUCT(--EXACT($L300,Sex[Sex]))=1,"Pass","Fail"))</f>
        <v/>
      </c>
      <c r="Z300" s="24" t="str">
        <f t="shared" ca="1" si="15"/>
        <v/>
      </c>
      <c r="AA300" s="35" t="str">
        <f t="shared" ref="AA300:AA326" ca="1" si="16">IF(COUNTBLANK($P300:$Z300)=11,"",IF(SUM(COUNTBLANK(P300:U300),COUNTBLANK(W300:Z300))=0,"Pass","Fail"))</f>
        <v/>
      </c>
      <c r="AB300" s="8"/>
      <c r="AC300" s="58"/>
      <c r="AD300" s="8"/>
      <c r="AE300" s="8"/>
      <c r="AF300" s="8"/>
      <c r="GU300" s="8"/>
    </row>
    <row r="301" spans="1:203" s="5" customFormat="1" x14ac:dyDescent="0.2">
      <c r="A301" s="1"/>
      <c r="B301" s="4"/>
      <c r="C301" s="16"/>
      <c r="D301" s="17"/>
      <c r="E301" s="17"/>
      <c r="F301" s="18"/>
      <c r="G301" s="17"/>
      <c r="H301" s="17"/>
      <c r="I301" s="17"/>
      <c r="J301" s="17"/>
      <c r="K301" s="19"/>
      <c r="L301" s="17"/>
      <c r="M301" s="20"/>
      <c r="N301" s="8"/>
      <c r="O301" s="50"/>
      <c r="P301" s="27" t="str" cm="1">
        <f t="array" ref="P301">IF(ISBLANK($C301),"",IF(SUMPRODUCT(--EXACT($C301,CrewOrPassenger[Crew or Passenger]))=1,"Pass","Fail"))</f>
        <v/>
      </c>
      <c r="Q301" s="24" t="str" cm="1">
        <f t="array" ref="Q301">IF(ISBLANK($D301),"",IF(SUMPRODUCT(--EXACT($D301,TravelDocumentType[Travel Document Type]))=1,"Pass","Fail"))</f>
        <v/>
      </c>
      <c r="R301" s="24" t="str" cm="1">
        <f t="array" ref="R301">IF(ISBLANK($E301),"",IF(SUMPRODUCT(--EXACT($E301,ISO3List[ISO3 List]))=1,"Pass","Fail"))</f>
        <v/>
      </c>
      <c r="S301" s="24" t="str" cm="1">
        <f t="array" ref="S301">IF(ISBLANK($F301),"",IF(SUMPRODUCT(--EXACT(MID($F301,COLUMN($A$1:$T$1),1),DocCharacters[Accepted Characters For Documents]))=20,"Pass","Fail"))</f>
        <v/>
      </c>
      <c r="T301" s="24" t="str" cm="1">
        <f t="array" ref="T301">IF(ISBLANK($G301),"",IF(SUMPRODUCT(--EXACT(MID($G301,COLUMN($A$1:$AX$1),1),NameCharacters[Accepted Characters For Names]))=50,"Pass","Fail"))</f>
        <v/>
      </c>
      <c r="U301" s="24" t="str" cm="1">
        <f t="array" ref="U301">IF(ISBLANK($H301),"",IF(SUMPRODUCT(--EXACT(MID($H301,COLUMN($A$1:$AX$1),1),NameCharacters[Accepted Characters For Names]))=50,"Pass","Fail"))</f>
        <v/>
      </c>
      <c r="V301" s="24" t="str" cm="1">
        <f t="array" ref="V301">IF(ISBLANK($I301),"",IF(SUMPRODUCT(--EXACT(MID($I301,COLUMN($A$1:$AX$1),1),NameCharacters[Accepted Characters For Names]))=50,"Pass","Fail"))</f>
        <v/>
      </c>
      <c r="W301" s="24" t="str" cm="1">
        <f t="array" ref="W301">IF(ISBLANK($J301),"",IF(SUMPRODUCT(--EXACT($J301,ISO3List[ISO3 List]))=1,"Pass","Fail"))</f>
        <v/>
      </c>
      <c r="X301" s="24" t="str">
        <f t="shared" ca="1" si="13"/>
        <v/>
      </c>
      <c r="Y301" s="24" t="str" cm="1">
        <f t="array" ref="Y301">IF(ISBLANK($L301),"",IF(SUMPRODUCT(--EXACT($L301,Sex[Sex]))=1,"Pass","Fail"))</f>
        <v/>
      </c>
      <c r="Z301" s="24" t="str">
        <f t="shared" ca="1" si="15"/>
        <v/>
      </c>
      <c r="AA301" s="35" t="str">
        <f t="shared" ca="1" si="16"/>
        <v/>
      </c>
      <c r="AB301" s="8"/>
      <c r="AC301" s="58"/>
      <c r="AD301" s="8"/>
      <c r="AE301" s="8"/>
      <c r="AF301" s="8"/>
      <c r="GU301" s="8"/>
    </row>
    <row r="302" spans="1:203" s="5" customFormat="1" x14ac:dyDescent="0.2">
      <c r="A302" s="1"/>
      <c r="B302" s="4"/>
      <c r="C302" s="16"/>
      <c r="D302" s="17"/>
      <c r="E302" s="17"/>
      <c r="F302" s="18"/>
      <c r="G302" s="17"/>
      <c r="H302" s="17"/>
      <c r="I302" s="17"/>
      <c r="J302" s="17"/>
      <c r="K302" s="19"/>
      <c r="L302" s="17"/>
      <c r="M302" s="20"/>
      <c r="N302" s="8"/>
      <c r="O302" s="50"/>
      <c r="P302" s="27" t="str" cm="1">
        <f t="array" ref="P302">IF(ISBLANK($C302),"",IF(SUMPRODUCT(--EXACT($C302,CrewOrPassenger[Crew or Passenger]))=1,"Pass","Fail"))</f>
        <v/>
      </c>
      <c r="Q302" s="24" t="str" cm="1">
        <f t="array" ref="Q302">IF(ISBLANK($D302),"",IF(SUMPRODUCT(--EXACT($D302,TravelDocumentType[Travel Document Type]))=1,"Pass","Fail"))</f>
        <v/>
      </c>
      <c r="R302" s="24" t="str" cm="1">
        <f t="array" ref="R302">IF(ISBLANK($E302),"",IF(SUMPRODUCT(--EXACT($E302,ISO3List[ISO3 List]))=1,"Pass","Fail"))</f>
        <v/>
      </c>
      <c r="S302" s="24" t="str" cm="1">
        <f t="array" ref="S302">IF(ISBLANK($F302),"",IF(SUMPRODUCT(--EXACT(MID($F302,COLUMN($A$1:$T$1),1),DocCharacters[Accepted Characters For Documents]))=20,"Pass","Fail"))</f>
        <v/>
      </c>
      <c r="T302" s="24" t="str" cm="1">
        <f t="array" ref="T302">IF(ISBLANK($G302),"",IF(SUMPRODUCT(--EXACT(MID($G302,COLUMN($A$1:$AX$1),1),NameCharacters[Accepted Characters For Names]))=50,"Pass","Fail"))</f>
        <v/>
      </c>
      <c r="U302" s="24" t="str" cm="1">
        <f t="array" ref="U302">IF(ISBLANK($H302),"",IF(SUMPRODUCT(--EXACT(MID($H302,COLUMN($A$1:$AX$1),1),NameCharacters[Accepted Characters For Names]))=50,"Pass","Fail"))</f>
        <v/>
      </c>
      <c r="V302" s="24" t="str" cm="1">
        <f t="array" ref="V302">IF(ISBLANK($I302),"",IF(SUMPRODUCT(--EXACT(MID($I302,COLUMN($A$1:$AX$1),1),NameCharacters[Accepted Characters For Names]))=50,"Pass","Fail"))</f>
        <v/>
      </c>
      <c r="W302" s="24" t="str" cm="1">
        <f t="array" ref="W302">IF(ISBLANK($J302),"",IF(SUMPRODUCT(--EXACT($J302,ISO3List[ISO3 List]))=1,"Pass","Fail"))</f>
        <v/>
      </c>
      <c r="X302" s="24" t="str">
        <f t="shared" ca="1" si="13"/>
        <v/>
      </c>
      <c r="Y302" s="24" t="str" cm="1">
        <f t="array" ref="Y302">IF(ISBLANK($L302),"",IF(SUMPRODUCT(--EXACT($L302,Sex[Sex]))=1,"Pass","Fail"))</f>
        <v/>
      </c>
      <c r="Z302" s="24" t="str">
        <f t="shared" ca="1" si="15"/>
        <v/>
      </c>
      <c r="AA302" s="35" t="str">
        <f t="shared" ca="1" si="16"/>
        <v/>
      </c>
      <c r="AB302" s="8"/>
      <c r="AC302" s="58"/>
      <c r="AD302" s="8"/>
      <c r="AE302" s="8"/>
      <c r="AF302" s="8"/>
      <c r="GU302" s="8"/>
    </row>
    <row r="303" spans="1:203" s="5" customFormat="1" x14ac:dyDescent="0.2">
      <c r="A303" s="1"/>
      <c r="B303" s="4"/>
      <c r="C303" s="16"/>
      <c r="D303" s="17"/>
      <c r="E303" s="17"/>
      <c r="F303" s="18"/>
      <c r="G303" s="17"/>
      <c r="H303" s="17"/>
      <c r="I303" s="17"/>
      <c r="J303" s="17"/>
      <c r="K303" s="19"/>
      <c r="L303" s="17"/>
      <c r="M303" s="20"/>
      <c r="N303" s="8"/>
      <c r="O303" s="50"/>
      <c r="P303" s="27" t="str" cm="1">
        <f t="array" ref="P303">IF(ISBLANK($C303),"",IF(SUMPRODUCT(--EXACT($C303,CrewOrPassenger[Crew or Passenger]))=1,"Pass","Fail"))</f>
        <v/>
      </c>
      <c r="Q303" s="24" t="str" cm="1">
        <f t="array" ref="Q303">IF(ISBLANK($D303),"",IF(SUMPRODUCT(--EXACT($D303,TravelDocumentType[Travel Document Type]))=1,"Pass","Fail"))</f>
        <v/>
      </c>
      <c r="R303" s="24" t="str" cm="1">
        <f t="array" ref="R303">IF(ISBLANK($E303),"",IF(SUMPRODUCT(--EXACT($E303,ISO3List[ISO3 List]))=1,"Pass","Fail"))</f>
        <v/>
      </c>
      <c r="S303" s="24" t="str" cm="1">
        <f t="array" ref="S303">IF(ISBLANK($F303),"",IF(SUMPRODUCT(--EXACT(MID($F303,COLUMN($A$1:$T$1),1),DocCharacters[Accepted Characters For Documents]))=20,"Pass","Fail"))</f>
        <v/>
      </c>
      <c r="T303" s="24" t="str" cm="1">
        <f t="array" ref="T303">IF(ISBLANK($G303),"",IF(SUMPRODUCT(--EXACT(MID($G303,COLUMN($A$1:$AX$1),1),NameCharacters[Accepted Characters For Names]))=50,"Pass","Fail"))</f>
        <v/>
      </c>
      <c r="U303" s="24" t="str" cm="1">
        <f t="array" ref="U303">IF(ISBLANK($H303),"",IF(SUMPRODUCT(--EXACT(MID($H303,COLUMN($A$1:$AX$1),1),NameCharacters[Accepted Characters For Names]))=50,"Pass","Fail"))</f>
        <v/>
      </c>
      <c r="V303" s="24" t="str" cm="1">
        <f t="array" ref="V303">IF(ISBLANK($I303),"",IF(SUMPRODUCT(--EXACT(MID($I303,COLUMN($A$1:$AX$1),1),NameCharacters[Accepted Characters For Names]))=50,"Pass","Fail"))</f>
        <v/>
      </c>
      <c r="W303" s="24" t="str" cm="1">
        <f t="array" ref="W303">IF(ISBLANK($J303),"",IF(SUMPRODUCT(--EXACT($J303,ISO3List[ISO3 List]))=1,"Pass","Fail"))</f>
        <v/>
      </c>
      <c r="X303" s="24" t="str">
        <f t="shared" ca="1" si="13"/>
        <v/>
      </c>
      <c r="Y303" s="24" t="str" cm="1">
        <f t="array" ref="Y303">IF(ISBLANK($L303),"",IF(SUMPRODUCT(--EXACT($L303,Sex[Sex]))=1,"Pass","Fail"))</f>
        <v/>
      </c>
      <c r="Z303" s="24" t="str">
        <f t="shared" ca="1" si="15"/>
        <v/>
      </c>
      <c r="AA303" s="35" t="str">
        <f t="shared" ca="1" si="16"/>
        <v/>
      </c>
      <c r="AB303" s="8"/>
      <c r="AC303" s="58"/>
      <c r="AD303" s="8"/>
      <c r="AE303" s="8"/>
      <c r="AF303" s="8"/>
      <c r="GU303" s="8"/>
    </row>
    <row r="304" spans="1:203" s="5" customFormat="1" x14ac:dyDescent="0.2">
      <c r="A304" s="1"/>
      <c r="B304" s="4"/>
      <c r="C304" s="16"/>
      <c r="D304" s="17"/>
      <c r="E304" s="17"/>
      <c r="F304" s="18"/>
      <c r="G304" s="17"/>
      <c r="H304" s="17"/>
      <c r="I304" s="17"/>
      <c r="J304" s="17"/>
      <c r="K304" s="19"/>
      <c r="L304" s="17"/>
      <c r="M304" s="20"/>
      <c r="N304" s="8"/>
      <c r="O304" s="50"/>
      <c r="P304" s="27" t="str" cm="1">
        <f t="array" ref="P304">IF(ISBLANK($C304),"",IF(SUMPRODUCT(--EXACT($C304,CrewOrPassenger[Crew or Passenger]))=1,"Pass","Fail"))</f>
        <v/>
      </c>
      <c r="Q304" s="24" t="str" cm="1">
        <f t="array" ref="Q304">IF(ISBLANK($D304),"",IF(SUMPRODUCT(--EXACT($D304,TravelDocumentType[Travel Document Type]))=1,"Pass","Fail"))</f>
        <v/>
      </c>
      <c r="R304" s="24" t="str" cm="1">
        <f t="array" ref="R304">IF(ISBLANK($E304),"",IF(SUMPRODUCT(--EXACT($E304,ISO3List[ISO3 List]))=1,"Pass","Fail"))</f>
        <v/>
      </c>
      <c r="S304" s="24" t="str" cm="1">
        <f t="array" ref="S304">IF(ISBLANK($F304),"",IF(SUMPRODUCT(--EXACT(MID($F304,COLUMN($A$1:$T$1),1),DocCharacters[Accepted Characters For Documents]))=20,"Pass","Fail"))</f>
        <v/>
      </c>
      <c r="T304" s="24" t="str" cm="1">
        <f t="array" ref="T304">IF(ISBLANK($G304),"",IF(SUMPRODUCT(--EXACT(MID($G304,COLUMN($A$1:$AX$1),1),NameCharacters[Accepted Characters For Names]))=50,"Pass","Fail"))</f>
        <v/>
      </c>
      <c r="U304" s="24" t="str" cm="1">
        <f t="array" ref="U304">IF(ISBLANK($H304),"",IF(SUMPRODUCT(--EXACT(MID($H304,COLUMN($A$1:$AX$1),1),NameCharacters[Accepted Characters For Names]))=50,"Pass","Fail"))</f>
        <v/>
      </c>
      <c r="V304" s="24" t="str" cm="1">
        <f t="array" ref="V304">IF(ISBLANK($I304),"",IF(SUMPRODUCT(--EXACT(MID($I304,COLUMN($A$1:$AX$1),1),NameCharacters[Accepted Characters For Names]))=50,"Pass","Fail"))</f>
        <v/>
      </c>
      <c r="W304" s="24" t="str" cm="1">
        <f t="array" ref="W304">IF(ISBLANK($J304),"",IF(SUMPRODUCT(--EXACT($J304,ISO3List[ISO3 List]))=1,"Pass","Fail"))</f>
        <v/>
      </c>
      <c r="X304" s="24" t="str">
        <f t="shared" ca="1" si="13"/>
        <v/>
      </c>
      <c r="Y304" s="24" t="str" cm="1">
        <f t="array" ref="Y304">IF(ISBLANK($L304),"",IF(SUMPRODUCT(--EXACT($L304,Sex[Sex]))=1,"Pass","Fail"))</f>
        <v/>
      </c>
      <c r="Z304" s="24" t="str">
        <f t="shared" ca="1" si="15"/>
        <v/>
      </c>
      <c r="AA304" s="35" t="str">
        <f t="shared" ca="1" si="16"/>
        <v/>
      </c>
      <c r="AB304" s="8"/>
      <c r="AC304" s="58"/>
      <c r="AD304" s="8"/>
      <c r="AE304" s="8"/>
      <c r="AF304" s="8"/>
      <c r="GU304" s="8"/>
    </row>
    <row r="305" spans="1:203" s="5" customFormat="1" x14ac:dyDescent="0.2">
      <c r="A305" s="1"/>
      <c r="B305" s="4"/>
      <c r="C305" s="16"/>
      <c r="D305" s="17"/>
      <c r="E305" s="17"/>
      <c r="F305" s="18"/>
      <c r="G305" s="17"/>
      <c r="H305" s="17"/>
      <c r="I305" s="17"/>
      <c r="J305" s="17"/>
      <c r="K305" s="19"/>
      <c r="L305" s="17"/>
      <c r="M305" s="20"/>
      <c r="N305" s="8"/>
      <c r="O305" s="50"/>
      <c r="P305" s="27" t="str" cm="1">
        <f t="array" ref="P305">IF(ISBLANK($C305),"",IF(SUMPRODUCT(--EXACT($C305,CrewOrPassenger[Crew or Passenger]))=1,"Pass","Fail"))</f>
        <v/>
      </c>
      <c r="Q305" s="24" t="str" cm="1">
        <f t="array" ref="Q305">IF(ISBLANK($D305),"",IF(SUMPRODUCT(--EXACT($D305,TravelDocumentType[Travel Document Type]))=1,"Pass","Fail"))</f>
        <v/>
      </c>
      <c r="R305" s="24" t="str" cm="1">
        <f t="array" ref="R305">IF(ISBLANK($E305),"",IF(SUMPRODUCT(--EXACT($E305,ISO3List[ISO3 List]))=1,"Pass","Fail"))</f>
        <v/>
      </c>
      <c r="S305" s="24" t="str" cm="1">
        <f t="array" ref="S305">IF(ISBLANK($F305),"",IF(SUMPRODUCT(--EXACT(MID($F305,COLUMN($A$1:$T$1),1),DocCharacters[Accepted Characters For Documents]))=20,"Pass","Fail"))</f>
        <v/>
      </c>
      <c r="T305" s="24" t="str" cm="1">
        <f t="array" ref="T305">IF(ISBLANK($G305),"",IF(SUMPRODUCT(--EXACT(MID($G305,COLUMN($A$1:$AX$1),1),NameCharacters[Accepted Characters For Names]))=50,"Pass","Fail"))</f>
        <v/>
      </c>
      <c r="U305" s="24" t="str" cm="1">
        <f t="array" ref="U305">IF(ISBLANK($H305),"",IF(SUMPRODUCT(--EXACT(MID($H305,COLUMN($A$1:$AX$1),1),NameCharacters[Accepted Characters For Names]))=50,"Pass","Fail"))</f>
        <v/>
      </c>
      <c r="V305" s="24" t="str" cm="1">
        <f t="array" ref="V305">IF(ISBLANK($I305),"",IF(SUMPRODUCT(--EXACT(MID($I305,COLUMN($A$1:$AX$1),1),NameCharacters[Accepted Characters For Names]))=50,"Pass","Fail"))</f>
        <v/>
      </c>
      <c r="W305" s="24" t="str" cm="1">
        <f t="array" ref="W305">IF(ISBLANK($J305),"",IF(SUMPRODUCT(--EXACT($J305,ISO3List[ISO3 List]))=1,"Pass","Fail"))</f>
        <v/>
      </c>
      <c r="X305" s="24" t="str">
        <f t="shared" ca="1" si="13"/>
        <v/>
      </c>
      <c r="Y305" s="24" t="str" cm="1">
        <f t="array" ref="Y305">IF(ISBLANK($L305),"",IF(SUMPRODUCT(--EXACT($L305,Sex[Sex]))=1,"Pass","Fail"))</f>
        <v/>
      </c>
      <c r="Z305" s="24" t="str">
        <f t="shared" ca="1" si="15"/>
        <v/>
      </c>
      <c r="AA305" s="35" t="str">
        <f t="shared" ca="1" si="16"/>
        <v/>
      </c>
      <c r="AB305" s="8"/>
      <c r="AC305" s="58"/>
      <c r="AD305" s="8"/>
      <c r="AE305" s="8"/>
      <c r="AF305" s="8"/>
      <c r="GU305" s="8"/>
    </row>
    <row r="306" spans="1:203" s="5" customFormat="1" x14ac:dyDescent="0.2">
      <c r="A306" s="1"/>
      <c r="B306" s="4"/>
      <c r="C306" s="16"/>
      <c r="D306" s="17"/>
      <c r="E306" s="17"/>
      <c r="F306" s="18"/>
      <c r="G306" s="17"/>
      <c r="H306" s="17"/>
      <c r="I306" s="17"/>
      <c r="J306" s="17"/>
      <c r="K306" s="19"/>
      <c r="L306" s="17"/>
      <c r="M306" s="20"/>
      <c r="N306" s="8"/>
      <c r="O306" s="50"/>
      <c r="P306" s="27" t="str" cm="1">
        <f t="array" ref="P306">IF(ISBLANK($C306),"",IF(SUMPRODUCT(--EXACT($C306,CrewOrPassenger[Crew or Passenger]))=1,"Pass","Fail"))</f>
        <v/>
      </c>
      <c r="Q306" s="24" t="str" cm="1">
        <f t="array" ref="Q306">IF(ISBLANK($D306),"",IF(SUMPRODUCT(--EXACT($D306,TravelDocumentType[Travel Document Type]))=1,"Pass","Fail"))</f>
        <v/>
      </c>
      <c r="R306" s="24" t="str" cm="1">
        <f t="array" ref="R306">IF(ISBLANK($E306),"",IF(SUMPRODUCT(--EXACT($E306,ISO3List[ISO3 List]))=1,"Pass","Fail"))</f>
        <v/>
      </c>
      <c r="S306" s="24" t="str" cm="1">
        <f t="array" ref="S306">IF(ISBLANK($F306),"",IF(SUMPRODUCT(--EXACT(MID($F306,COLUMN($A$1:$T$1),1),DocCharacters[Accepted Characters For Documents]))=20,"Pass","Fail"))</f>
        <v/>
      </c>
      <c r="T306" s="24" t="str" cm="1">
        <f t="array" ref="T306">IF(ISBLANK($G306),"",IF(SUMPRODUCT(--EXACT(MID($G306,COLUMN($A$1:$AX$1),1),NameCharacters[Accepted Characters For Names]))=50,"Pass","Fail"))</f>
        <v/>
      </c>
      <c r="U306" s="24" t="str" cm="1">
        <f t="array" ref="U306">IF(ISBLANK($H306),"",IF(SUMPRODUCT(--EXACT(MID($H306,COLUMN($A$1:$AX$1),1),NameCharacters[Accepted Characters For Names]))=50,"Pass","Fail"))</f>
        <v/>
      </c>
      <c r="V306" s="24" t="str" cm="1">
        <f t="array" ref="V306">IF(ISBLANK($I306),"",IF(SUMPRODUCT(--EXACT(MID($I306,COLUMN($A$1:$AX$1),1),NameCharacters[Accepted Characters For Names]))=50,"Pass","Fail"))</f>
        <v/>
      </c>
      <c r="W306" s="24" t="str" cm="1">
        <f t="array" ref="W306">IF(ISBLANK($J306),"",IF(SUMPRODUCT(--EXACT($J306,ISO3List[ISO3 List]))=1,"Pass","Fail"))</f>
        <v/>
      </c>
      <c r="X306" s="24" t="str">
        <f t="shared" ca="1" si="13"/>
        <v/>
      </c>
      <c r="Y306" s="24" t="str" cm="1">
        <f t="array" ref="Y306">IF(ISBLANK($L306),"",IF(SUMPRODUCT(--EXACT($L306,Sex[Sex]))=1,"Pass","Fail"))</f>
        <v/>
      </c>
      <c r="Z306" s="24" t="str">
        <f t="shared" ca="1" si="15"/>
        <v/>
      </c>
      <c r="AA306" s="35" t="str">
        <f t="shared" ca="1" si="16"/>
        <v/>
      </c>
      <c r="AB306" s="8"/>
      <c r="AC306" s="58"/>
      <c r="AD306" s="8"/>
      <c r="AE306" s="8"/>
      <c r="AF306" s="8"/>
      <c r="GU306" s="8"/>
    </row>
    <row r="307" spans="1:203" s="5" customFormat="1" x14ac:dyDescent="0.2">
      <c r="A307" s="1"/>
      <c r="B307" s="4"/>
      <c r="C307" s="16"/>
      <c r="D307" s="17"/>
      <c r="E307" s="17"/>
      <c r="F307" s="18"/>
      <c r="G307" s="17"/>
      <c r="H307" s="17"/>
      <c r="I307" s="17"/>
      <c r="J307" s="17"/>
      <c r="K307" s="19"/>
      <c r="L307" s="17"/>
      <c r="M307" s="20"/>
      <c r="N307" s="8"/>
      <c r="O307" s="50"/>
      <c r="P307" s="27" t="str" cm="1">
        <f t="array" ref="P307">IF(ISBLANK($C307),"",IF(SUMPRODUCT(--EXACT($C307,CrewOrPassenger[Crew or Passenger]))=1,"Pass","Fail"))</f>
        <v/>
      </c>
      <c r="Q307" s="24" t="str" cm="1">
        <f t="array" ref="Q307">IF(ISBLANK($D307),"",IF(SUMPRODUCT(--EXACT($D307,TravelDocumentType[Travel Document Type]))=1,"Pass","Fail"))</f>
        <v/>
      </c>
      <c r="R307" s="24" t="str" cm="1">
        <f t="array" ref="R307">IF(ISBLANK($E307),"",IF(SUMPRODUCT(--EXACT($E307,ISO3List[ISO3 List]))=1,"Pass","Fail"))</f>
        <v/>
      </c>
      <c r="S307" s="24" t="str" cm="1">
        <f t="array" ref="S307">IF(ISBLANK($F307),"",IF(SUMPRODUCT(--EXACT(MID($F307,COLUMN($A$1:$T$1),1),DocCharacters[Accepted Characters For Documents]))=20,"Pass","Fail"))</f>
        <v/>
      </c>
      <c r="T307" s="24" t="str" cm="1">
        <f t="array" ref="T307">IF(ISBLANK($G307),"",IF(SUMPRODUCT(--EXACT(MID($G307,COLUMN($A$1:$AX$1),1),NameCharacters[Accepted Characters For Names]))=50,"Pass","Fail"))</f>
        <v/>
      </c>
      <c r="U307" s="24" t="str" cm="1">
        <f t="array" ref="U307">IF(ISBLANK($H307),"",IF(SUMPRODUCT(--EXACT(MID($H307,COLUMN($A$1:$AX$1),1),NameCharacters[Accepted Characters For Names]))=50,"Pass","Fail"))</f>
        <v/>
      </c>
      <c r="V307" s="24" t="str" cm="1">
        <f t="array" ref="V307">IF(ISBLANK($I307),"",IF(SUMPRODUCT(--EXACT(MID($I307,COLUMN($A$1:$AX$1),1),NameCharacters[Accepted Characters For Names]))=50,"Pass","Fail"))</f>
        <v/>
      </c>
      <c r="W307" s="24" t="str" cm="1">
        <f t="array" ref="W307">IF(ISBLANK($J307),"",IF(SUMPRODUCT(--EXACT($J307,ISO3List[ISO3 List]))=1,"Pass","Fail"))</f>
        <v/>
      </c>
      <c r="X307" s="24" t="str">
        <f t="shared" ca="1" si="13"/>
        <v/>
      </c>
      <c r="Y307" s="24" t="str" cm="1">
        <f t="array" ref="Y307">IF(ISBLANK($L307),"",IF(SUMPRODUCT(--EXACT($L307,Sex[Sex]))=1,"Pass","Fail"))</f>
        <v/>
      </c>
      <c r="Z307" s="24" t="str">
        <f t="shared" ca="1" si="15"/>
        <v/>
      </c>
      <c r="AA307" s="35" t="str">
        <f t="shared" ca="1" si="16"/>
        <v/>
      </c>
      <c r="AB307" s="8"/>
      <c r="AC307" s="58"/>
      <c r="AD307" s="8"/>
      <c r="AE307" s="8"/>
      <c r="AF307" s="8"/>
      <c r="GU307" s="8"/>
    </row>
    <row r="308" spans="1:203" s="5" customFormat="1" x14ac:dyDescent="0.2">
      <c r="A308" s="1"/>
      <c r="B308" s="4"/>
      <c r="C308" s="16"/>
      <c r="D308" s="17"/>
      <c r="E308" s="17"/>
      <c r="F308" s="18"/>
      <c r="G308" s="17"/>
      <c r="H308" s="17"/>
      <c r="I308" s="17"/>
      <c r="J308" s="17"/>
      <c r="K308" s="19"/>
      <c r="L308" s="17"/>
      <c r="M308" s="20"/>
      <c r="N308" s="8"/>
      <c r="O308" s="50"/>
      <c r="P308" s="27" t="str" cm="1">
        <f t="array" ref="P308">IF(ISBLANK($C308),"",IF(SUMPRODUCT(--EXACT($C308,CrewOrPassenger[Crew or Passenger]))=1,"Pass","Fail"))</f>
        <v/>
      </c>
      <c r="Q308" s="24" t="str" cm="1">
        <f t="array" ref="Q308">IF(ISBLANK($D308),"",IF(SUMPRODUCT(--EXACT($D308,TravelDocumentType[Travel Document Type]))=1,"Pass","Fail"))</f>
        <v/>
      </c>
      <c r="R308" s="24" t="str" cm="1">
        <f t="array" ref="R308">IF(ISBLANK($E308),"",IF(SUMPRODUCT(--EXACT($E308,ISO3List[ISO3 List]))=1,"Pass","Fail"))</f>
        <v/>
      </c>
      <c r="S308" s="24" t="str" cm="1">
        <f t="array" ref="S308">IF(ISBLANK($F308),"",IF(SUMPRODUCT(--EXACT(MID($F308,COLUMN($A$1:$T$1),1),DocCharacters[Accepted Characters For Documents]))=20,"Pass","Fail"))</f>
        <v/>
      </c>
      <c r="T308" s="24" t="str" cm="1">
        <f t="array" ref="T308">IF(ISBLANK($G308),"",IF(SUMPRODUCT(--EXACT(MID($G308,COLUMN($A$1:$AX$1),1),NameCharacters[Accepted Characters For Names]))=50,"Pass","Fail"))</f>
        <v/>
      </c>
      <c r="U308" s="24" t="str" cm="1">
        <f t="array" ref="U308">IF(ISBLANK($H308),"",IF(SUMPRODUCT(--EXACT(MID($H308,COLUMN($A$1:$AX$1),1),NameCharacters[Accepted Characters For Names]))=50,"Pass","Fail"))</f>
        <v/>
      </c>
      <c r="V308" s="24" t="str" cm="1">
        <f t="array" ref="V308">IF(ISBLANK($I308),"",IF(SUMPRODUCT(--EXACT(MID($I308,COLUMN($A$1:$AX$1),1),NameCharacters[Accepted Characters For Names]))=50,"Pass","Fail"))</f>
        <v/>
      </c>
      <c r="W308" s="24" t="str" cm="1">
        <f t="array" ref="W308">IF(ISBLANK($J308),"",IF(SUMPRODUCT(--EXACT($J308,ISO3List[ISO3 List]))=1,"Pass","Fail"))</f>
        <v/>
      </c>
      <c r="X308" s="24" t="str">
        <f t="shared" ca="1" si="13"/>
        <v/>
      </c>
      <c r="Y308" s="24" t="str" cm="1">
        <f t="array" ref="Y308">IF(ISBLANK($L308),"",IF(SUMPRODUCT(--EXACT($L308,Sex[Sex]))=1,"Pass","Fail"))</f>
        <v/>
      </c>
      <c r="Z308" s="24" t="str">
        <f t="shared" ca="1" si="15"/>
        <v/>
      </c>
      <c r="AA308" s="35" t="str">
        <f t="shared" ca="1" si="16"/>
        <v/>
      </c>
      <c r="AB308" s="8"/>
      <c r="AC308" s="58"/>
      <c r="AD308" s="8"/>
      <c r="AE308" s="8"/>
      <c r="AF308" s="8"/>
      <c r="GU308" s="8"/>
    </row>
    <row r="309" spans="1:203" s="5" customFormat="1" x14ac:dyDescent="0.2">
      <c r="A309" s="1"/>
      <c r="B309" s="4"/>
      <c r="C309" s="16"/>
      <c r="D309" s="17"/>
      <c r="E309" s="17"/>
      <c r="F309" s="18"/>
      <c r="G309" s="17"/>
      <c r="H309" s="17"/>
      <c r="I309" s="17"/>
      <c r="J309" s="17"/>
      <c r="K309" s="19"/>
      <c r="L309" s="17"/>
      <c r="M309" s="20"/>
      <c r="N309" s="8"/>
      <c r="O309" s="50"/>
      <c r="P309" s="27" t="str" cm="1">
        <f t="array" ref="P309">IF(ISBLANK($C309),"",IF(SUMPRODUCT(--EXACT($C309,CrewOrPassenger[Crew or Passenger]))=1,"Pass","Fail"))</f>
        <v/>
      </c>
      <c r="Q309" s="24" t="str" cm="1">
        <f t="array" ref="Q309">IF(ISBLANK($D309),"",IF(SUMPRODUCT(--EXACT($D309,TravelDocumentType[Travel Document Type]))=1,"Pass","Fail"))</f>
        <v/>
      </c>
      <c r="R309" s="24" t="str" cm="1">
        <f t="array" ref="R309">IF(ISBLANK($E309),"",IF(SUMPRODUCT(--EXACT($E309,ISO3List[ISO3 List]))=1,"Pass","Fail"))</f>
        <v/>
      </c>
      <c r="S309" s="24" t="str" cm="1">
        <f t="array" ref="S309">IF(ISBLANK($F309),"",IF(SUMPRODUCT(--EXACT(MID($F309,COLUMN($A$1:$T$1),1),DocCharacters[Accepted Characters For Documents]))=20,"Pass","Fail"))</f>
        <v/>
      </c>
      <c r="T309" s="24" t="str" cm="1">
        <f t="array" ref="T309">IF(ISBLANK($G309),"",IF(SUMPRODUCT(--EXACT(MID($G309,COLUMN($A$1:$AX$1),1),NameCharacters[Accepted Characters For Names]))=50,"Pass","Fail"))</f>
        <v/>
      </c>
      <c r="U309" s="24" t="str" cm="1">
        <f t="array" ref="U309">IF(ISBLANK($H309),"",IF(SUMPRODUCT(--EXACT(MID($H309,COLUMN($A$1:$AX$1),1),NameCharacters[Accepted Characters For Names]))=50,"Pass","Fail"))</f>
        <v/>
      </c>
      <c r="V309" s="24" t="str" cm="1">
        <f t="array" ref="V309">IF(ISBLANK($I309),"",IF(SUMPRODUCT(--EXACT(MID($I309,COLUMN($A$1:$AX$1),1),NameCharacters[Accepted Characters For Names]))=50,"Pass","Fail"))</f>
        <v/>
      </c>
      <c r="W309" s="24" t="str" cm="1">
        <f t="array" ref="W309">IF(ISBLANK($J309),"",IF(SUMPRODUCT(--EXACT($J309,ISO3List[ISO3 List]))=1,"Pass","Fail"))</f>
        <v/>
      </c>
      <c r="X309" s="24" t="str">
        <f t="shared" ca="1" si="13"/>
        <v/>
      </c>
      <c r="Y309" s="24" t="str" cm="1">
        <f t="array" ref="Y309">IF(ISBLANK($L309),"",IF(SUMPRODUCT(--EXACT($L309,Sex[Sex]))=1,"Pass","Fail"))</f>
        <v/>
      </c>
      <c r="Z309" s="24" t="str">
        <f t="shared" ca="1" si="15"/>
        <v/>
      </c>
      <c r="AA309" s="35" t="str">
        <f t="shared" ca="1" si="16"/>
        <v/>
      </c>
      <c r="AB309" s="8"/>
      <c r="AC309" s="58"/>
      <c r="AD309" s="8"/>
      <c r="AE309" s="8"/>
      <c r="AF309" s="8"/>
      <c r="GU309" s="8"/>
    </row>
    <row r="310" spans="1:203" s="5" customFormat="1" x14ac:dyDescent="0.2">
      <c r="A310" s="1"/>
      <c r="B310" s="4"/>
      <c r="C310" s="16"/>
      <c r="D310" s="17"/>
      <c r="E310" s="17"/>
      <c r="F310" s="18"/>
      <c r="G310" s="17"/>
      <c r="H310" s="17"/>
      <c r="I310" s="17"/>
      <c r="J310" s="17"/>
      <c r="K310" s="19"/>
      <c r="L310" s="17"/>
      <c r="M310" s="20"/>
      <c r="N310" s="8"/>
      <c r="O310" s="50"/>
      <c r="P310" s="27" t="str" cm="1">
        <f t="array" ref="P310">IF(ISBLANK($C310),"",IF(SUMPRODUCT(--EXACT($C310,CrewOrPassenger[Crew or Passenger]))=1,"Pass","Fail"))</f>
        <v/>
      </c>
      <c r="Q310" s="24" t="str" cm="1">
        <f t="array" ref="Q310">IF(ISBLANK($D310),"",IF(SUMPRODUCT(--EXACT($D310,TravelDocumentType[Travel Document Type]))=1,"Pass","Fail"))</f>
        <v/>
      </c>
      <c r="R310" s="24" t="str" cm="1">
        <f t="array" ref="R310">IF(ISBLANK($E310),"",IF(SUMPRODUCT(--EXACT($E310,ISO3List[ISO3 List]))=1,"Pass","Fail"))</f>
        <v/>
      </c>
      <c r="S310" s="24" t="str" cm="1">
        <f t="array" ref="S310">IF(ISBLANK($F310),"",IF(SUMPRODUCT(--EXACT(MID($F310,COLUMN($A$1:$T$1),1),DocCharacters[Accepted Characters For Documents]))=20,"Pass","Fail"))</f>
        <v/>
      </c>
      <c r="T310" s="24" t="str" cm="1">
        <f t="array" ref="T310">IF(ISBLANK($G310),"",IF(SUMPRODUCT(--EXACT(MID($G310,COLUMN($A$1:$AX$1),1),NameCharacters[Accepted Characters For Names]))=50,"Pass","Fail"))</f>
        <v/>
      </c>
      <c r="U310" s="24" t="str" cm="1">
        <f t="array" ref="U310">IF(ISBLANK($H310),"",IF(SUMPRODUCT(--EXACT(MID($H310,COLUMN($A$1:$AX$1),1),NameCharacters[Accepted Characters For Names]))=50,"Pass","Fail"))</f>
        <v/>
      </c>
      <c r="V310" s="24" t="str" cm="1">
        <f t="array" ref="V310">IF(ISBLANK($I310),"",IF(SUMPRODUCT(--EXACT(MID($I310,COLUMN($A$1:$AX$1),1),NameCharacters[Accepted Characters For Names]))=50,"Pass","Fail"))</f>
        <v/>
      </c>
      <c r="W310" s="24" t="str" cm="1">
        <f t="array" ref="W310">IF(ISBLANK($J310),"",IF(SUMPRODUCT(--EXACT($J310,ISO3List[ISO3 List]))=1,"Pass","Fail"))</f>
        <v/>
      </c>
      <c r="X310" s="24" t="str">
        <f t="shared" ca="1" si="13"/>
        <v/>
      </c>
      <c r="Y310" s="24" t="str" cm="1">
        <f t="array" ref="Y310">IF(ISBLANK($L310),"",IF(SUMPRODUCT(--EXACT($L310,Sex[Sex]))=1,"Pass","Fail"))</f>
        <v/>
      </c>
      <c r="Z310" s="24" t="str">
        <f t="shared" ca="1" si="15"/>
        <v/>
      </c>
      <c r="AA310" s="35" t="str">
        <f t="shared" ca="1" si="16"/>
        <v/>
      </c>
      <c r="AB310" s="8"/>
      <c r="AC310" s="58"/>
      <c r="AD310" s="8"/>
      <c r="AE310" s="8"/>
      <c r="AF310" s="8"/>
      <c r="GU310" s="8"/>
    </row>
    <row r="311" spans="1:203" s="5" customFormat="1" x14ac:dyDescent="0.2">
      <c r="A311" s="1"/>
      <c r="B311" s="4"/>
      <c r="C311" s="16"/>
      <c r="D311" s="17"/>
      <c r="E311" s="17"/>
      <c r="F311" s="18"/>
      <c r="G311" s="17"/>
      <c r="H311" s="17"/>
      <c r="I311" s="17"/>
      <c r="J311" s="17"/>
      <c r="K311" s="19"/>
      <c r="L311" s="17"/>
      <c r="M311" s="20"/>
      <c r="N311" s="8"/>
      <c r="O311" s="50"/>
      <c r="P311" s="27" t="str" cm="1">
        <f t="array" ref="P311">IF(ISBLANK($C311),"",IF(SUMPRODUCT(--EXACT($C311,CrewOrPassenger[Crew or Passenger]))=1,"Pass","Fail"))</f>
        <v/>
      </c>
      <c r="Q311" s="24" t="str" cm="1">
        <f t="array" ref="Q311">IF(ISBLANK($D311),"",IF(SUMPRODUCT(--EXACT($D311,TravelDocumentType[Travel Document Type]))=1,"Pass","Fail"))</f>
        <v/>
      </c>
      <c r="R311" s="24" t="str" cm="1">
        <f t="array" ref="R311">IF(ISBLANK($E311),"",IF(SUMPRODUCT(--EXACT($E311,ISO3List[ISO3 List]))=1,"Pass","Fail"))</f>
        <v/>
      </c>
      <c r="S311" s="24" t="str" cm="1">
        <f t="array" ref="S311">IF(ISBLANK($F311),"",IF(SUMPRODUCT(--EXACT(MID($F311,COLUMN($A$1:$T$1),1),DocCharacters[Accepted Characters For Documents]))=20,"Pass","Fail"))</f>
        <v/>
      </c>
      <c r="T311" s="24" t="str" cm="1">
        <f t="array" ref="T311">IF(ISBLANK($G311),"",IF(SUMPRODUCT(--EXACT(MID($G311,COLUMN($A$1:$AX$1),1),NameCharacters[Accepted Characters For Names]))=50,"Pass","Fail"))</f>
        <v/>
      </c>
      <c r="U311" s="24" t="str" cm="1">
        <f t="array" ref="U311">IF(ISBLANK($H311),"",IF(SUMPRODUCT(--EXACT(MID($H311,COLUMN($A$1:$AX$1),1),NameCharacters[Accepted Characters For Names]))=50,"Pass","Fail"))</f>
        <v/>
      </c>
      <c r="V311" s="24" t="str" cm="1">
        <f t="array" ref="V311">IF(ISBLANK($I311),"",IF(SUMPRODUCT(--EXACT(MID($I311,COLUMN($A$1:$AX$1),1),NameCharacters[Accepted Characters For Names]))=50,"Pass","Fail"))</f>
        <v/>
      </c>
      <c r="W311" s="24" t="str" cm="1">
        <f t="array" ref="W311">IF(ISBLANK($J311),"",IF(SUMPRODUCT(--EXACT($J311,ISO3List[ISO3 List]))=1,"Pass","Fail"))</f>
        <v/>
      </c>
      <c r="X311" s="24" t="str">
        <f t="shared" ca="1" si="13"/>
        <v/>
      </c>
      <c r="Y311" s="24" t="str" cm="1">
        <f t="array" ref="Y311">IF(ISBLANK($L311),"",IF(SUMPRODUCT(--EXACT($L311,Sex[Sex]))=1,"Pass","Fail"))</f>
        <v/>
      </c>
      <c r="Z311" s="24" t="str">
        <f t="shared" ca="1" si="15"/>
        <v/>
      </c>
      <c r="AA311" s="35" t="str">
        <f t="shared" ca="1" si="16"/>
        <v/>
      </c>
      <c r="AB311" s="8"/>
      <c r="AC311" s="58"/>
      <c r="AD311" s="8"/>
      <c r="AE311" s="8"/>
      <c r="AF311" s="8"/>
      <c r="GU311" s="8"/>
    </row>
    <row r="312" spans="1:203" s="5" customFormat="1" x14ac:dyDescent="0.2">
      <c r="A312" s="1"/>
      <c r="B312" s="4"/>
      <c r="C312" s="16"/>
      <c r="D312" s="17"/>
      <c r="E312" s="17"/>
      <c r="F312" s="18"/>
      <c r="G312" s="17"/>
      <c r="H312" s="17"/>
      <c r="I312" s="17"/>
      <c r="J312" s="17"/>
      <c r="K312" s="19"/>
      <c r="L312" s="17"/>
      <c r="M312" s="20"/>
      <c r="N312" s="8"/>
      <c r="O312" s="50"/>
      <c r="P312" s="27" t="str" cm="1">
        <f t="array" ref="P312">IF(ISBLANK($C312),"",IF(SUMPRODUCT(--EXACT($C312,CrewOrPassenger[Crew or Passenger]))=1,"Pass","Fail"))</f>
        <v/>
      </c>
      <c r="Q312" s="24" t="str" cm="1">
        <f t="array" ref="Q312">IF(ISBLANK($D312),"",IF(SUMPRODUCT(--EXACT($D312,TravelDocumentType[Travel Document Type]))=1,"Pass","Fail"))</f>
        <v/>
      </c>
      <c r="R312" s="24" t="str" cm="1">
        <f t="array" ref="R312">IF(ISBLANK($E312),"",IF(SUMPRODUCT(--EXACT($E312,ISO3List[ISO3 List]))=1,"Pass","Fail"))</f>
        <v/>
      </c>
      <c r="S312" s="24" t="str" cm="1">
        <f t="array" ref="S312">IF(ISBLANK($F312),"",IF(SUMPRODUCT(--EXACT(MID($F312,COLUMN($A$1:$T$1),1),DocCharacters[Accepted Characters For Documents]))=20,"Pass","Fail"))</f>
        <v/>
      </c>
      <c r="T312" s="24" t="str" cm="1">
        <f t="array" ref="T312">IF(ISBLANK($G312),"",IF(SUMPRODUCT(--EXACT(MID($G312,COLUMN($A$1:$AX$1),1),NameCharacters[Accepted Characters For Names]))=50,"Pass","Fail"))</f>
        <v/>
      </c>
      <c r="U312" s="24" t="str" cm="1">
        <f t="array" ref="U312">IF(ISBLANK($H312),"",IF(SUMPRODUCT(--EXACT(MID($H312,COLUMN($A$1:$AX$1),1),NameCharacters[Accepted Characters For Names]))=50,"Pass","Fail"))</f>
        <v/>
      </c>
      <c r="V312" s="24" t="str" cm="1">
        <f t="array" ref="V312">IF(ISBLANK($I312),"",IF(SUMPRODUCT(--EXACT(MID($I312,COLUMN($A$1:$AX$1),1),NameCharacters[Accepted Characters For Names]))=50,"Pass","Fail"))</f>
        <v/>
      </c>
      <c r="W312" s="24" t="str" cm="1">
        <f t="array" ref="W312">IF(ISBLANK($J312),"",IF(SUMPRODUCT(--EXACT($J312,ISO3List[ISO3 List]))=1,"Pass","Fail"))</f>
        <v/>
      </c>
      <c r="X312" s="24" t="str">
        <f t="shared" ca="1" si="13"/>
        <v/>
      </c>
      <c r="Y312" s="24" t="str" cm="1">
        <f t="array" ref="Y312">IF(ISBLANK($L312),"",IF(SUMPRODUCT(--EXACT($L312,Sex[Sex]))=1,"Pass","Fail"))</f>
        <v/>
      </c>
      <c r="Z312" s="24" t="str">
        <f t="shared" ca="1" si="15"/>
        <v/>
      </c>
      <c r="AA312" s="35" t="str">
        <f t="shared" ca="1" si="16"/>
        <v/>
      </c>
      <c r="AB312" s="8"/>
      <c r="AC312" s="58"/>
      <c r="AD312" s="8"/>
      <c r="AE312" s="8"/>
      <c r="AF312" s="8"/>
      <c r="GU312" s="8"/>
    </row>
    <row r="313" spans="1:203" s="5" customFormat="1" x14ac:dyDescent="0.2">
      <c r="A313" s="1"/>
      <c r="B313" s="4"/>
      <c r="C313" s="16"/>
      <c r="D313" s="17"/>
      <c r="E313" s="17"/>
      <c r="F313" s="18"/>
      <c r="G313" s="17"/>
      <c r="H313" s="17"/>
      <c r="I313" s="17"/>
      <c r="J313" s="17"/>
      <c r="K313" s="19"/>
      <c r="L313" s="17"/>
      <c r="M313" s="20"/>
      <c r="N313" s="8"/>
      <c r="O313" s="50"/>
      <c r="P313" s="27" t="str" cm="1">
        <f t="array" ref="P313">IF(ISBLANK($C313),"",IF(SUMPRODUCT(--EXACT($C313,CrewOrPassenger[Crew or Passenger]))=1,"Pass","Fail"))</f>
        <v/>
      </c>
      <c r="Q313" s="24" t="str" cm="1">
        <f t="array" ref="Q313">IF(ISBLANK($D313),"",IF(SUMPRODUCT(--EXACT($D313,TravelDocumentType[Travel Document Type]))=1,"Pass","Fail"))</f>
        <v/>
      </c>
      <c r="R313" s="24" t="str" cm="1">
        <f t="array" ref="R313">IF(ISBLANK($E313),"",IF(SUMPRODUCT(--EXACT($E313,ISO3List[ISO3 List]))=1,"Pass","Fail"))</f>
        <v/>
      </c>
      <c r="S313" s="24" t="str" cm="1">
        <f t="array" ref="S313">IF(ISBLANK($F313),"",IF(SUMPRODUCT(--EXACT(MID($F313,COLUMN($A$1:$T$1),1),DocCharacters[Accepted Characters For Documents]))=20,"Pass","Fail"))</f>
        <v/>
      </c>
      <c r="T313" s="24" t="str" cm="1">
        <f t="array" ref="T313">IF(ISBLANK($G313),"",IF(SUMPRODUCT(--EXACT(MID($G313,COLUMN($A$1:$AX$1),1),NameCharacters[Accepted Characters For Names]))=50,"Pass","Fail"))</f>
        <v/>
      </c>
      <c r="U313" s="24" t="str" cm="1">
        <f t="array" ref="U313">IF(ISBLANK($H313),"",IF(SUMPRODUCT(--EXACT(MID($H313,COLUMN($A$1:$AX$1),1),NameCharacters[Accepted Characters For Names]))=50,"Pass","Fail"))</f>
        <v/>
      </c>
      <c r="V313" s="24" t="str" cm="1">
        <f t="array" ref="V313">IF(ISBLANK($I313),"",IF(SUMPRODUCT(--EXACT(MID($I313,COLUMN($A$1:$AX$1),1),NameCharacters[Accepted Characters For Names]))=50,"Pass","Fail"))</f>
        <v/>
      </c>
      <c r="W313" s="24" t="str" cm="1">
        <f t="array" ref="W313">IF(ISBLANK($J313),"",IF(SUMPRODUCT(--EXACT($J313,ISO3List[ISO3 List]))=1,"Pass","Fail"))</f>
        <v/>
      </c>
      <c r="X313" s="24" t="str">
        <f t="shared" ca="1" si="13"/>
        <v/>
      </c>
      <c r="Y313" s="24" t="str" cm="1">
        <f t="array" ref="Y313">IF(ISBLANK($L313),"",IF(SUMPRODUCT(--EXACT($L313,Sex[Sex]))=1,"Pass","Fail"))</f>
        <v/>
      </c>
      <c r="Z313" s="24" t="str">
        <f t="shared" ca="1" si="15"/>
        <v/>
      </c>
      <c r="AA313" s="35" t="str">
        <f t="shared" ca="1" si="16"/>
        <v/>
      </c>
      <c r="AB313" s="8"/>
      <c r="AC313" s="58"/>
      <c r="AD313" s="8"/>
      <c r="AE313" s="8"/>
      <c r="AF313" s="8"/>
      <c r="GU313" s="8"/>
    </row>
    <row r="314" spans="1:203" s="5" customFormat="1" x14ac:dyDescent="0.2">
      <c r="A314" s="1"/>
      <c r="B314" s="4"/>
      <c r="C314" s="16"/>
      <c r="D314" s="17"/>
      <c r="E314" s="17"/>
      <c r="F314" s="18"/>
      <c r="G314" s="17"/>
      <c r="H314" s="17"/>
      <c r="I314" s="17"/>
      <c r="J314" s="17"/>
      <c r="K314" s="19"/>
      <c r="L314" s="17"/>
      <c r="M314" s="20"/>
      <c r="N314" s="8"/>
      <c r="O314" s="50"/>
      <c r="P314" s="27" t="str" cm="1">
        <f t="array" ref="P314">IF(ISBLANK($C314),"",IF(SUMPRODUCT(--EXACT($C314,CrewOrPassenger[Crew or Passenger]))=1,"Pass","Fail"))</f>
        <v/>
      </c>
      <c r="Q314" s="24" t="str" cm="1">
        <f t="array" ref="Q314">IF(ISBLANK($D314),"",IF(SUMPRODUCT(--EXACT($D314,TravelDocumentType[Travel Document Type]))=1,"Pass","Fail"))</f>
        <v/>
      </c>
      <c r="R314" s="24" t="str" cm="1">
        <f t="array" ref="R314">IF(ISBLANK($E314),"",IF(SUMPRODUCT(--EXACT($E314,ISO3List[ISO3 List]))=1,"Pass","Fail"))</f>
        <v/>
      </c>
      <c r="S314" s="24" t="str" cm="1">
        <f t="array" ref="S314">IF(ISBLANK($F314),"",IF(SUMPRODUCT(--EXACT(MID($F314,COLUMN($A$1:$T$1),1),DocCharacters[Accepted Characters For Documents]))=20,"Pass","Fail"))</f>
        <v/>
      </c>
      <c r="T314" s="24" t="str" cm="1">
        <f t="array" ref="T314">IF(ISBLANK($G314),"",IF(SUMPRODUCT(--EXACT(MID($G314,COLUMN($A$1:$AX$1),1),NameCharacters[Accepted Characters For Names]))=50,"Pass","Fail"))</f>
        <v/>
      </c>
      <c r="U314" s="24" t="str" cm="1">
        <f t="array" ref="U314">IF(ISBLANK($H314),"",IF(SUMPRODUCT(--EXACT(MID($H314,COLUMN($A$1:$AX$1),1),NameCharacters[Accepted Characters For Names]))=50,"Pass","Fail"))</f>
        <v/>
      </c>
      <c r="V314" s="24" t="str" cm="1">
        <f t="array" ref="V314">IF(ISBLANK($I314),"",IF(SUMPRODUCT(--EXACT(MID($I314,COLUMN($A$1:$AX$1),1),NameCharacters[Accepted Characters For Names]))=50,"Pass","Fail"))</f>
        <v/>
      </c>
      <c r="W314" s="24" t="str" cm="1">
        <f t="array" ref="W314">IF(ISBLANK($J314),"",IF(SUMPRODUCT(--EXACT($J314,ISO3List[ISO3 List]))=1,"Pass","Fail"))</f>
        <v/>
      </c>
      <c r="X314" s="24" t="str">
        <f t="shared" ca="1" si="13"/>
        <v/>
      </c>
      <c r="Y314" s="24" t="str" cm="1">
        <f t="array" ref="Y314">IF(ISBLANK($L314),"",IF(SUMPRODUCT(--EXACT($L314,Sex[Sex]))=1,"Pass","Fail"))</f>
        <v/>
      </c>
      <c r="Z314" s="24" t="str">
        <f t="shared" ca="1" si="15"/>
        <v/>
      </c>
      <c r="AA314" s="35" t="str">
        <f t="shared" ca="1" si="16"/>
        <v/>
      </c>
      <c r="AB314" s="8"/>
      <c r="AC314" s="58"/>
      <c r="AD314" s="8"/>
      <c r="AE314" s="8"/>
      <c r="AF314" s="8"/>
      <c r="GU314" s="8"/>
    </row>
    <row r="315" spans="1:203" s="5" customFormat="1" x14ac:dyDescent="0.2">
      <c r="A315" s="1"/>
      <c r="B315" s="4"/>
      <c r="C315" s="16"/>
      <c r="D315" s="17"/>
      <c r="E315" s="17"/>
      <c r="F315" s="18"/>
      <c r="G315" s="17"/>
      <c r="H315" s="17"/>
      <c r="I315" s="17"/>
      <c r="J315" s="17"/>
      <c r="K315" s="19"/>
      <c r="L315" s="17"/>
      <c r="M315" s="20"/>
      <c r="N315" s="8"/>
      <c r="O315" s="50"/>
      <c r="P315" s="27" t="str" cm="1">
        <f t="array" ref="P315">IF(ISBLANK($C315),"",IF(SUMPRODUCT(--EXACT($C315,CrewOrPassenger[Crew or Passenger]))=1,"Pass","Fail"))</f>
        <v/>
      </c>
      <c r="Q315" s="24" t="str" cm="1">
        <f t="array" ref="Q315">IF(ISBLANK($D315),"",IF(SUMPRODUCT(--EXACT($D315,TravelDocumentType[Travel Document Type]))=1,"Pass","Fail"))</f>
        <v/>
      </c>
      <c r="R315" s="24" t="str" cm="1">
        <f t="array" ref="R315">IF(ISBLANK($E315),"",IF(SUMPRODUCT(--EXACT($E315,ISO3List[ISO3 List]))=1,"Pass","Fail"))</f>
        <v/>
      </c>
      <c r="S315" s="24" t="str" cm="1">
        <f t="array" ref="S315">IF(ISBLANK($F315),"",IF(SUMPRODUCT(--EXACT(MID($F315,COLUMN($A$1:$T$1),1),DocCharacters[Accepted Characters For Documents]))=20,"Pass","Fail"))</f>
        <v/>
      </c>
      <c r="T315" s="24" t="str" cm="1">
        <f t="array" ref="T315">IF(ISBLANK($G315),"",IF(SUMPRODUCT(--EXACT(MID($G315,COLUMN($A$1:$AX$1),1),NameCharacters[Accepted Characters For Names]))=50,"Pass","Fail"))</f>
        <v/>
      </c>
      <c r="U315" s="24" t="str" cm="1">
        <f t="array" ref="U315">IF(ISBLANK($H315),"",IF(SUMPRODUCT(--EXACT(MID($H315,COLUMN($A$1:$AX$1),1),NameCharacters[Accepted Characters For Names]))=50,"Pass","Fail"))</f>
        <v/>
      </c>
      <c r="V315" s="24" t="str" cm="1">
        <f t="array" ref="V315">IF(ISBLANK($I315),"",IF(SUMPRODUCT(--EXACT(MID($I315,COLUMN($A$1:$AX$1),1),NameCharacters[Accepted Characters For Names]))=50,"Pass","Fail"))</f>
        <v/>
      </c>
      <c r="W315" s="24" t="str" cm="1">
        <f t="array" ref="W315">IF(ISBLANK($J315),"",IF(SUMPRODUCT(--EXACT($J315,ISO3List[ISO3 List]))=1,"Pass","Fail"))</f>
        <v/>
      </c>
      <c r="X315" s="24" t="str">
        <f t="shared" ca="1" si="13"/>
        <v/>
      </c>
      <c r="Y315" s="24" t="str" cm="1">
        <f t="array" ref="Y315">IF(ISBLANK($L315),"",IF(SUMPRODUCT(--EXACT($L315,Sex[Sex]))=1,"Pass","Fail"))</f>
        <v/>
      </c>
      <c r="Z315" s="24" t="str">
        <f t="shared" ca="1" si="15"/>
        <v/>
      </c>
      <c r="AA315" s="35" t="str">
        <f t="shared" ca="1" si="16"/>
        <v/>
      </c>
      <c r="AB315" s="8"/>
      <c r="AC315" s="58"/>
      <c r="AD315" s="8"/>
      <c r="AE315" s="8"/>
      <c r="AF315" s="8"/>
      <c r="GU315" s="8"/>
    </row>
    <row r="316" spans="1:203" s="5" customFormat="1" x14ac:dyDescent="0.2">
      <c r="A316" s="1"/>
      <c r="B316" s="4"/>
      <c r="C316" s="16"/>
      <c r="D316" s="17"/>
      <c r="E316" s="17"/>
      <c r="F316" s="18"/>
      <c r="G316" s="17"/>
      <c r="H316" s="17"/>
      <c r="I316" s="17"/>
      <c r="J316" s="17"/>
      <c r="K316" s="19"/>
      <c r="L316" s="17"/>
      <c r="M316" s="20"/>
      <c r="N316" s="8"/>
      <c r="O316" s="50"/>
      <c r="P316" s="27" t="str" cm="1">
        <f t="array" ref="P316">IF(ISBLANK($C316),"",IF(SUMPRODUCT(--EXACT($C316,CrewOrPassenger[Crew or Passenger]))=1,"Pass","Fail"))</f>
        <v/>
      </c>
      <c r="Q316" s="24" t="str" cm="1">
        <f t="array" ref="Q316">IF(ISBLANK($D316),"",IF(SUMPRODUCT(--EXACT($D316,TravelDocumentType[Travel Document Type]))=1,"Pass","Fail"))</f>
        <v/>
      </c>
      <c r="R316" s="24" t="str" cm="1">
        <f t="array" ref="R316">IF(ISBLANK($E316),"",IF(SUMPRODUCT(--EXACT($E316,ISO3List[ISO3 List]))=1,"Pass","Fail"))</f>
        <v/>
      </c>
      <c r="S316" s="24" t="str" cm="1">
        <f t="array" ref="S316">IF(ISBLANK($F316),"",IF(SUMPRODUCT(--EXACT(MID($F316,COLUMN($A$1:$T$1),1),DocCharacters[Accepted Characters For Documents]))=20,"Pass","Fail"))</f>
        <v/>
      </c>
      <c r="T316" s="24" t="str" cm="1">
        <f t="array" ref="T316">IF(ISBLANK($G316),"",IF(SUMPRODUCT(--EXACT(MID($G316,COLUMN($A$1:$AX$1),1),NameCharacters[Accepted Characters For Names]))=50,"Pass","Fail"))</f>
        <v/>
      </c>
      <c r="U316" s="24" t="str" cm="1">
        <f t="array" ref="U316">IF(ISBLANK($H316),"",IF(SUMPRODUCT(--EXACT(MID($H316,COLUMN($A$1:$AX$1),1),NameCharacters[Accepted Characters For Names]))=50,"Pass","Fail"))</f>
        <v/>
      </c>
      <c r="V316" s="24" t="str" cm="1">
        <f t="array" ref="V316">IF(ISBLANK($I316),"",IF(SUMPRODUCT(--EXACT(MID($I316,COLUMN($A$1:$AX$1),1),NameCharacters[Accepted Characters For Names]))=50,"Pass","Fail"))</f>
        <v/>
      </c>
      <c r="W316" s="24" t="str" cm="1">
        <f t="array" ref="W316">IF(ISBLANK($J316),"",IF(SUMPRODUCT(--EXACT($J316,ISO3List[ISO3 List]))=1,"Pass","Fail"))</f>
        <v/>
      </c>
      <c r="X316" s="24" t="str">
        <f t="shared" ca="1" si="13"/>
        <v/>
      </c>
      <c r="Y316" s="24" t="str" cm="1">
        <f t="array" ref="Y316">IF(ISBLANK($L316),"",IF(SUMPRODUCT(--EXACT($L316,Sex[Sex]))=1,"Pass","Fail"))</f>
        <v/>
      </c>
      <c r="Z316" s="24" t="str">
        <f t="shared" ca="1" si="15"/>
        <v/>
      </c>
      <c r="AA316" s="35" t="str">
        <f t="shared" ca="1" si="16"/>
        <v/>
      </c>
      <c r="AB316" s="8"/>
      <c r="AC316" s="58"/>
      <c r="AD316" s="8"/>
      <c r="AE316" s="8"/>
      <c r="AF316" s="8"/>
      <c r="GU316" s="8"/>
    </row>
    <row r="317" spans="1:203" s="5" customFormat="1" x14ac:dyDescent="0.2">
      <c r="A317" s="1"/>
      <c r="B317" s="4"/>
      <c r="C317" s="16"/>
      <c r="D317" s="17"/>
      <c r="E317" s="17"/>
      <c r="F317" s="18"/>
      <c r="G317" s="17"/>
      <c r="H317" s="17"/>
      <c r="I317" s="17"/>
      <c r="J317" s="17"/>
      <c r="K317" s="19"/>
      <c r="L317" s="17"/>
      <c r="M317" s="20"/>
      <c r="N317" s="8"/>
      <c r="O317" s="50"/>
      <c r="P317" s="27" t="str" cm="1">
        <f t="array" ref="P317">IF(ISBLANK($C317),"",IF(SUMPRODUCT(--EXACT($C317,CrewOrPassenger[Crew or Passenger]))=1,"Pass","Fail"))</f>
        <v/>
      </c>
      <c r="Q317" s="24" t="str" cm="1">
        <f t="array" ref="Q317">IF(ISBLANK($D317),"",IF(SUMPRODUCT(--EXACT($D317,TravelDocumentType[Travel Document Type]))=1,"Pass","Fail"))</f>
        <v/>
      </c>
      <c r="R317" s="24" t="str" cm="1">
        <f t="array" ref="R317">IF(ISBLANK($E317),"",IF(SUMPRODUCT(--EXACT($E317,ISO3List[ISO3 List]))=1,"Pass","Fail"))</f>
        <v/>
      </c>
      <c r="S317" s="24" t="str" cm="1">
        <f t="array" ref="S317">IF(ISBLANK($F317),"",IF(SUMPRODUCT(--EXACT(MID($F317,COLUMN($A$1:$T$1),1),DocCharacters[Accepted Characters For Documents]))=20,"Pass","Fail"))</f>
        <v/>
      </c>
      <c r="T317" s="24" t="str" cm="1">
        <f t="array" ref="T317">IF(ISBLANK($G317),"",IF(SUMPRODUCT(--EXACT(MID($G317,COLUMN($A$1:$AX$1),1),NameCharacters[Accepted Characters For Names]))=50,"Pass","Fail"))</f>
        <v/>
      </c>
      <c r="U317" s="24" t="str" cm="1">
        <f t="array" ref="U317">IF(ISBLANK($H317),"",IF(SUMPRODUCT(--EXACT(MID($H317,COLUMN($A$1:$AX$1),1),NameCharacters[Accepted Characters For Names]))=50,"Pass","Fail"))</f>
        <v/>
      </c>
      <c r="V317" s="24" t="str" cm="1">
        <f t="array" ref="V317">IF(ISBLANK($I317),"",IF(SUMPRODUCT(--EXACT(MID($I317,COLUMN($A$1:$AX$1),1),NameCharacters[Accepted Characters For Names]))=50,"Pass","Fail"))</f>
        <v/>
      </c>
      <c r="W317" s="24" t="str" cm="1">
        <f t="array" ref="W317">IF(ISBLANK($J317),"",IF(SUMPRODUCT(--EXACT($J317,ISO3List[ISO3 List]))=1,"Pass","Fail"))</f>
        <v/>
      </c>
      <c r="X317" s="24" t="str">
        <f t="shared" ca="1" si="13"/>
        <v/>
      </c>
      <c r="Y317" s="24" t="str" cm="1">
        <f t="array" ref="Y317">IF(ISBLANK($L317),"",IF(SUMPRODUCT(--EXACT($L317,Sex[Sex]))=1,"Pass","Fail"))</f>
        <v/>
      </c>
      <c r="Z317" s="24" t="str">
        <f t="shared" ca="1" si="15"/>
        <v/>
      </c>
      <c r="AA317" s="35" t="str">
        <f t="shared" ca="1" si="16"/>
        <v/>
      </c>
      <c r="AB317" s="8"/>
      <c r="AC317" s="58"/>
      <c r="AD317" s="8"/>
      <c r="AE317" s="8"/>
      <c r="AF317" s="8"/>
      <c r="GU317" s="8"/>
    </row>
    <row r="318" spans="1:203" s="5" customFormat="1" x14ac:dyDescent="0.2">
      <c r="A318" s="1"/>
      <c r="B318" s="4"/>
      <c r="C318" s="16"/>
      <c r="D318" s="17"/>
      <c r="E318" s="17"/>
      <c r="F318" s="18"/>
      <c r="G318" s="17"/>
      <c r="H318" s="17"/>
      <c r="I318" s="17"/>
      <c r="J318" s="17"/>
      <c r="K318" s="19"/>
      <c r="L318" s="17"/>
      <c r="M318" s="20"/>
      <c r="N318" s="8"/>
      <c r="O318" s="50"/>
      <c r="P318" s="27" t="str" cm="1">
        <f t="array" ref="P318">IF(ISBLANK($C318),"",IF(SUMPRODUCT(--EXACT($C318,CrewOrPassenger[Crew or Passenger]))=1,"Pass","Fail"))</f>
        <v/>
      </c>
      <c r="Q318" s="24" t="str" cm="1">
        <f t="array" ref="Q318">IF(ISBLANK($D318),"",IF(SUMPRODUCT(--EXACT($D318,TravelDocumentType[Travel Document Type]))=1,"Pass","Fail"))</f>
        <v/>
      </c>
      <c r="R318" s="24" t="str" cm="1">
        <f t="array" ref="R318">IF(ISBLANK($E318),"",IF(SUMPRODUCT(--EXACT($E318,ISO3List[ISO3 List]))=1,"Pass","Fail"))</f>
        <v/>
      </c>
      <c r="S318" s="24" t="str" cm="1">
        <f t="array" ref="S318">IF(ISBLANK($F318),"",IF(SUMPRODUCT(--EXACT(MID($F318,COLUMN($A$1:$T$1),1),DocCharacters[Accepted Characters For Documents]))=20,"Pass","Fail"))</f>
        <v/>
      </c>
      <c r="T318" s="24" t="str" cm="1">
        <f t="array" ref="T318">IF(ISBLANK($G318),"",IF(SUMPRODUCT(--EXACT(MID($G318,COLUMN($A$1:$AX$1),1),NameCharacters[Accepted Characters For Names]))=50,"Pass","Fail"))</f>
        <v/>
      </c>
      <c r="U318" s="24" t="str" cm="1">
        <f t="array" ref="U318">IF(ISBLANK($H318),"",IF(SUMPRODUCT(--EXACT(MID($H318,COLUMN($A$1:$AX$1),1),NameCharacters[Accepted Characters For Names]))=50,"Pass","Fail"))</f>
        <v/>
      </c>
      <c r="V318" s="24" t="str" cm="1">
        <f t="array" ref="V318">IF(ISBLANK($I318),"",IF(SUMPRODUCT(--EXACT(MID($I318,COLUMN($A$1:$AX$1),1),NameCharacters[Accepted Characters For Names]))=50,"Pass","Fail"))</f>
        <v/>
      </c>
      <c r="W318" s="24" t="str" cm="1">
        <f t="array" ref="W318">IF(ISBLANK($J318),"",IF(SUMPRODUCT(--EXACT($J318,ISO3List[ISO3 List]))=1,"Pass","Fail"))</f>
        <v/>
      </c>
      <c r="X318" s="24" t="str">
        <f t="shared" ca="1" si="13"/>
        <v/>
      </c>
      <c r="Y318" s="24" t="str" cm="1">
        <f t="array" ref="Y318">IF(ISBLANK($L318),"",IF(SUMPRODUCT(--EXACT($L318,Sex[Sex]))=1,"Pass","Fail"))</f>
        <v/>
      </c>
      <c r="Z318" s="24" t="str">
        <f t="shared" ca="1" si="15"/>
        <v/>
      </c>
      <c r="AA318" s="35" t="str">
        <f t="shared" ca="1" si="16"/>
        <v/>
      </c>
      <c r="AB318" s="8"/>
      <c r="AC318" s="58"/>
      <c r="AD318" s="8"/>
      <c r="AE318" s="8"/>
      <c r="AF318" s="8"/>
      <c r="GU318" s="8"/>
    </row>
    <row r="319" spans="1:203" s="5" customFormat="1" x14ac:dyDescent="0.2">
      <c r="A319" s="1"/>
      <c r="B319" s="4"/>
      <c r="C319" s="16"/>
      <c r="D319" s="17"/>
      <c r="E319" s="17"/>
      <c r="F319" s="18"/>
      <c r="G319" s="17"/>
      <c r="H319" s="17"/>
      <c r="I319" s="17"/>
      <c r="J319" s="17"/>
      <c r="K319" s="19"/>
      <c r="L319" s="17"/>
      <c r="M319" s="20"/>
      <c r="N319" s="8"/>
      <c r="O319" s="50"/>
      <c r="P319" s="27" t="str" cm="1">
        <f t="array" ref="P319">IF(ISBLANK($C319),"",IF(SUMPRODUCT(--EXACT($C319,CrewOrPassenger[Crew or Passenger]))=1,"Pass","Fail"))</f>
        <v/>
      </c>
      <c r="Q319" s="24" t="str" cm="1">
        <f t="array" ref="Q319">IF(ISBLANK($D319),"",IF(SUMPRODUCT(--EXACT($D319,TravelDocumentType[Travel Document Type]))=1,"Pass","Fail"))</f>
        <v/>
      </c>
      <c r="R319" s="24" t="str" cm="1">
        <f t="array" ref="R319">IF(ISBLANK($E319),"",IF(SUMPRODUCT(--EXACT($E319,ISO3List[ISO3 List]))=1,"Pass","Fail"))</f>
        <v/>
      </c>
      <c r="S319" s="24" t="str" cm="1">
        <f t="array" ref="S319">IF(ISBLANK($F319),"",IF(SUMPRODUCT(--EXACT(MID($F319,COLUMN($A$1:$T$1),1),DocCharacters[Accepted Characters For Documents]))=20,"Pass","Fail"))</f>
        <v/>
      </c>
      <c r="T319" s="24" t="str" cm="1">
        <f t="array" ref="T319">IF(ISBLANK($G319),"",IF(SUMPRODUCT(--EXACT(MID($G319,COLUMN($A$1:$AX$1),1),NameCharacters[Accepted Characters For Names]))=50,"Pass","Fail"))</f>
        <v/>
      </c>
      <c r="U319" s="24" t="str" cm="1">
        <f t="array" ref="U319">IF(ISBLANK($H319),"",IF(SUMPRODUCT(--EXACT(MID($H319,COLUMN($A$1:$AX$1),1),NameCharacters[Accepted Characters For Names]))=50,"Pass","Fail"))</f>
        <v/>
      </c>
      <c r="V319" s="24" t="str" cm="1">
        <f t="array" ref="V319">IF(ISBLANK($I319),"",IF(SUMPRODUCT(--EXACT(MID($I319,COLUMN($A$1:$AX$1),1),NameCharacters[Accepted Characters For Names]))=50,"Pass","Fail"))</f>
        <v/>
      </c>
      <c r="W319" s="24" t="str" cm="1">
        <f t="array" ref="W319">IF(ISBLANK($J319),"",IF(SUMPRODUCT(--EXACT($J319,ISO3List[ISO3 List]))=1,"Pass","Fail"))</f>
        <v/>
      </c>
      <c r="X319" s="24" t="str">
        <f t="shared" ca="1" si="13"/>
        <v/>
      </c>
      <c r="Y319" s="24" t="str" cm="1">
        <f t="array" ref="Y319">IF(ISBLANK($L319),"",IF(SUMPRODUCT(--EXACT($L319,Sex[Sex]))=1,"Pass","Fail"))</f>
        <v/>
      </c>
      <c r="Z319" s="24" t="str">
        <f t="shared" ca="1" si="15"/>
        <v/>
      </c>
      <c r="AA319" s="35" t="str">
        <f t="shared" ca="1" si="16"/>
        <v/>
      </c>
      <c r="AB319" s="8"/>
      <c r="AC319" s="58"/>
      <c r="AD319" s="8"/>
      <c r="AE319" s="8"/>
      <c r="AF319" s="8"/>
      <c r="GU319" s="8"/>
    </row>
    <row r="320" spans="1:203" s="5" customFormat="1" x14ac:dyDescent="0.2">
      <c r="A320" s="1"/>
      <c r="B320" s="4"/>
      <c r="C320" s="16"/>
      <c r="D320" s="17"/>
      <c r="E320" s="17"/>
      <c r="F320" s="18"/>
      <c r="G320" s="17"/>
      <c r="H320" s="17"/>
      <c r="I320" s="17"/>
      <c r="J320" s="17"/>
      <c r="K320" s="19"/>
      <c r="L320" s="17"/>
      <c r="M320" s="20"/>
      <c r="N320" s="8"/>
      <c r="O320" s="50"/>
      <c r="P320" s="27" t="str" cm="1">
        <f t="array" ref="P320">IF(ISBLANK($C320),"",IF(SUMPRODUCT(--EXACT($C320,CrewOrPassenger[Crew or Passenger]))=1,"Pass","Fail"))</f>
        <v/>
      </c>
      <c r="Q320" s="24" t="str" cm="1">
        <f t="array" ref="Q320">IF(ISBLANK($D320),"",IF(SUMPRODUCT(--EXACT($D320,TravelDocumentType[Travel Document Type]))=1,"Pass","Fail"))</f>
        <v/>
      </c>
      <c r="R320" s="24" t="str" cm="1">
        <f t="array" ref="R320">IF(ISBLANK($E320),"",IF(SUMPRODUCT(--EXACT($E320,ISO3List[ISO3 List]))=1,"Pass","Fail"))</f>
        <v/>
      </c>
      <c r="S320" s="24" t="str" cm="1">
        <f t="array" ref="S320">IF(ISBLANK($F320),"",IF(SUMPRODUCT(--EXACT(MID($F320,COLUMN($A$1:$T$1),1),DocCharacters[Accepted Characters For Documents]))=20,"Pass","Fail"))</f>
        <v/>
      </c>
      <c r="T320" s="24" t="str" cm="1">
        <f t="array" ref="T320">IF(ISBLANK($G320),"",IF(SUMPRODUCT(--EXACT(MID($G320,COLUMN($A$1:$AX$1),1),NameCharacters[Accepted Characters For Names]))=50,"Pass","Fail"))</f>
        <v/>
      </c>
      <c r="U320" s="24" t="str" cm="1">
        <f t="array" ref="U320">IF(ISBLANK($H320),"",IF(SUMPRODUCT(--EXACT(MID($H320,COLUMN($A$1:$AX$1),1),NameCharacters[Accepted Characters For Names]))=50,"Pass","Fail"))</f>
        <v/>
      </c>
      <c r="V320" s="24" t="str" cm="1">
        <f t="array" ref="V320">IF(ISBLANK($I320),"",IF(SUMPRODUCT(--EXACT(MID($I320,COLUMN($A$1:$AX$1),1),NameCharacters[Accepted Characters For Names]))=50,"Pass","Fail"))</f>
        <v/>
      </c>
      <c r="W320" s="24" t="str" cm="1">
        <f t="array" ref="W320">IF(ISBLANK($J320),"",IF(SUMPRODUCT(--EXACT($J320,ISO3List[ISO3 List]))=1,"Pass","Fail"))</f>
        <v/>
      </c>
      <c r="X320" s="24" t="str">
        <f t="shared" ca="1" si="13"/>
        <v/>
      </c>
      <c r="Y320" s="24" t="str" cm="1">
        <f t="array" ref="Y320">IF(ISBLANK($L320),"",IF(SUMPRODUCT(--EXACT($L320,Sex[Sex]))=1,"Pass","Fail"))</f>
        <v/>
      </c>
      <c r="Z320" s="24" t="str">
        <f t="shared" ca="1" si="15"/>
        <v/>
      </c>
      <c r="AA320" s="35" t="str">
        <f t="shared" ca="1" si="16"/>
        <v/>
      </c>
      <c r="AB320" s="8"/>
      <c r="AC320" s="58"/>
      <c r="AD320" s="8"/>
      <c r="AE320" s="8"/>
      <c r="AF320" s="8"/>
      <c r="GU320" s="8"/>
    </row>
    <row r="321" spans="1:203" s="5" customFormat="1" x14ac:dyDescent="0.2">
      <c r="A321" s="1"/>
      <c r="B321" s="4"/>
      <c r="C321" s="16"/>
      <c r="D321" s="17"/>
      <c r="E321" s="17"/>
      <c r="F321" s="18"/>
      <c r="G321" s="17"/>
      <c r="H321" s="17"/>
      <c r="I321" s="17"/>
      <c r="J321" s="17"/>
      <c r="K321" s="19"/>
      <c r="L321" s="17"/>
      <c r="M321" s="20"/>
      <c r="N321" s="8"/>
      <c r="O321" s="50"/>
      <c r="P321" s="27" t="str" cm="1">
        <f t="array" ref="P321">IF(ISBLANK($C321),"",IF(SUMPRODUCT(--EXACT($C321,CrewOrPassenger[Crew or Passenger]))=1,"Pass","Fail"))</f>
        <v/>
      </c>
      <c r="Q321" s="24" t="str" cm="1">
        <f t="array" ref="Q321">IF(ISBLANK($D321),"",IF(SUMPRODUCT(--EXACT($D321,TravelDocumentType[Travel Document Type]))=1,"Pass","Fail"))</f>
        <v/>
      </c>
      <c r="R321" s="24" t="str" cm="1">
        <f t="array" ref="R321">IF(ISBLANK($E321),"",IF(SUMPRODUCT(--EXACT($E321,ISO3List[ISO3 List]))=1,"Pass","Fail"))</f>
        <v/>
      </c>
      <c r="S321" s="24" t="str" cm="1">
        <f t="array" ref="S321">IF(ISBLANK($F321),"",IF(SUMPRODUCT(--EXACT(MID($F321,COLUMN($A$1:$T$1),1),DocCharacters[Accepted Characters For Documents]))=20,"Pass","Fail"))</f>
        <v/>
      </c>
      <c r="T321" s="24" t="str" cm="1">
        <f t="array" ref="T321">IF(ISBLANK($G321),"",IF(SUMPRODUCT(--EXACT(MID($G321,COLUMN($A$1:$AX$1),1),NameCharacters[Accepted Characters For Names]))=50,"Pass","Fail"))</f>
        <v/>
      </c>
      <c r="U321" s="24" t="str" cm="1">
        <f t="array" ref="U321">IF(ISBLANK($H321),"",IF(SUMPRODUCT(--EXACT(MID($H321,COLUMN($A$1:$AX$1),1),NameCharacters[Accepted Characters For Names]))=50,"Pass","Fail"))</f>
        <v/>
      </c>
      <c r="V321" s="24" t="str" cm="1">
        <f t="array" ref="V321">IF(ISBLANK($I321),"",IF(SUMPRODUCT(--EXACT(MID($I321,COLUMN($A$1:$AX$1),1),NameCharacters[Accepted Characters For Names]))=50,"Pass","Fail"))</f>
        <v/>
      </c>
      <c r="W321" s="24" t="str" cm="1">
        <f t="array" ref="W321">IF(ISBLANK($J321),"",IF(SUMPRODUCT(--EXACT($J321,ISO3List[ISO3 List]))=1,"Pass","Fail"))</f>
        <v/>
      </c>
      <c r="X321" s="24" t="str">
        <f t="shared" ca="1" si="13"/>
        <v/>
      </c>
      <c r="Y321" s="24" t="str" cm="1">
        <f t="array" ref="Y321">IF(ISBLANK($L321),"",IF(SUMPRODUCT(--EXACT($L321,Sex[Sex]))=1,"Pass","Fail"))</f>
        <v/>
      </c>
      <c r="Z321" s="24" t="str">
        <f t="shared" ca="1" si="15"/>
        <v/>
      </c>
      <c r="AA321" s="35" t="str">
        <f t="shared" ca="1" si="16"/>
        <v/>
      </c>
      <c r="AB321" s="8"/>
      <c r="AC321" s="58"/>
      <c r="AD321" s="8"/>
      <c r="AE321" s="8"/>
      <c r="AF321" s="8"/>
      <c r="GU321" s="8"/>
    </row>
    <row r="322" spans="1:203" s="5" customFormat="1" x14ac:dyDescent="0.2">
      <c r="A322" s="1"/>
      <c r="B322" s="4"/>
      <c r="C322" s="16"/>
      <c r="D322" s="17"/>
      <c r="E322" s="17"/>
      <c r="F322" s="18"/>
      <c r="G322" s="17"/>
      <c r="H322" s="17"/>
      <c r="I322" s="17"/>
      <c r="J322" s="17"/>
      <c r="K322" s="19"/>
      <c r="L322" s="17"/>
      <c r="M322" s="20"/>
      <c r="N322" s="8"/>
      <c r="O322" s="50"/>
      <c r="P322" s="27" t="str" cm="1">
        <f t="array" ref="P322">IF(ISBLANK($C322),"",IF(SUMPRODUCT(--EXACT($C322,CrewOrPassenger[Crew or Passenger]))=1,"Pass","Fail"))</f>
        <v/>
      </c>
      <c r="Q322" s="24" t="str" cm="1">
        <f t="array" ref="Q322">IF(ISBLANK($D322),"",IF(SUMPRODUCT(--EXACT($D322,TravelDocumentType[Travel Document Type]))=1,"Pass","Fail"))</f>
        <v/>
      </c>
      <c r="R322" s="24" t="str" cm="1">
        <f t="array" ref="R322">IF(ISBLANK($E322),"",IF(SUMPRODUCT(--EXACT($E322,ISO3List[ISO3 List]))=1,"Pass","Fail"))</f>
        <v/>
      </c>
      <c r="S322" s="24" t="str" cm="1">
        <f t="array" ref="S322">IF(ISBLANK($F322),"",IF(SUMPRODUCT(--EXACT(MID($F322,COLUMN($A$1:$T$1),1),DocCharacters[Accepted Characters For Documents]))=20,"Pass","Fail"))</f>
        <v/>
      </c>
      <c r="T322" s="24" t="str" cm="1">
        <f t="array" ref="T322">IF(ISBLANK($G322),"",IF(SUMPRODUCT(--EXACT(MID($G322,COLUMN($A$1:$AX$1),1),NameCharacters[Accepted Characters For Names]))=50,"Pass","Fail"))</f>
        <v/>
      </c>
      <c r="U322" s="24" t="str" cm="1">
        <f t="array" ref="U322">IF(ISBLANK($H322),"",IF(SUMPRODUCT(--EXACT(MID($H322,COLUMN($A$1:$AX$1),1),NameCharacters[Accepted Characters For Names]))=50,"Pass","Fail"))</f>
        <v/>
      </c>
      <c r="V322" s="24" t="str" cm="1">
        <f t="array" ref="V322">IF(ISBLANK($I322),"",IF(SUMPRODUCT(--EXACT(MID($I322,COLUMN($A$1:$AX$1),1),NameCharacters[Accepted Characters For Names]))=50,"Pass","Fail"))</f>
        <v/>
      </c>
      <c r="W322" s="24" t="str" cm="1">
        <f t="array" ref="W322">IF(ISBLANK($J322),"",IF(SUMPRODUCT(--EXACT($J322,ISO3List[ISO3 List]))=1,"Pass","Fail"))</f>
        <v/>
      </c>
      <c r="X322" s="24" t="str">
        <f t="shared" ca="1" si="13"/>
        <v/>
      </c>
      <c r="Y322" s="24" t="str" cm="1">
        <f t="array" ref="Y322">IF(ISBLANK($L322),"",IF(SUMPRODUCT(--EXACT($L322,Sex[Sex]))=1,"Pass","Fail"))</f>
        <v/>
      </c>
      <c r="Z322" s="24" t="str">
        <f t="shared" ca="1" si="15"/>
        <v/>
      </c>
      <c r="AA322" s="35" t="str">
        <f t="shared" ca="1" si="16"/>
        <v/>
      </c>
      <c r="AB322" s="8"/>
      <c r="AC322" s="58"/>
      <c r="AD322" s="8"/>
      <c r="AE322" s="8"/>
      <c r="AF322" s="8"/>
      <c r="GU322" s="8"/>
    </row>
    <row r="323" spans="1:203" s="5" customFormat="1" x14ac:dyDescent="0.2">
      <c r="A323" s="1"/>
      <c r="B323" s="4"/>
      <c r="C323" s="16"/>
      <c r="D323" s="17"/>
      <c r="E323" s="17"/>
      <c r="F323" s="18"/>
      <c r="G323" s="17"/>
      <c r="H323" s="17"/>
      <c r="I323" s="17"/>
      <c r="J323" s="17"/>
      <c r="K323" s="19"/>
      <c r="L323" s="17"/>
      <c r="M323" s="20"/>
      <c r="N323" s="8"/>
      <c r="O323" s="50"/>
      <c r="P323" s="27" t="str" cm="1">
        <f t="array" ref="P323">IF(ISBLANK($C323),"",IF(SUMPRODUCT(--EXACT($C323,CrewOrPassenger[Crew or Passenger]))=1,"Pass","Fail"))</f>
        <v/>
      </c>
      <c r="Q323" s="24" t="str" cm="1">
        <f t="array" ref="Q323">IF(ISBLANK($D323),"",IF(SUMPRODUCT(--EXACT($D323,TravelDocumentType[Travel Document Type]))=1,"Pass","Fail"))</f>
        <v/>
      </c>
      <c r="R323" s="24" t="str" cm="1">
        <f t="array" ref="R323">IF(ISBLANK($E323),"",IF(SUMPRODUCT(--EXACT($E323,ISO3List[ISO3 List]))=1,"Pass","Fail"))</f>
        <v/>
      </c>
      <c r="S323" s="24" t="str" cm="1">
        <f t="array" ref="S323">IF(ISBLANK($F323),"",IF(SUMPRODUCT(--EXACT(MID($F323,COLUMN($A$1:$T$1),1),DocCharacters[Accepted Characters For Documents]))=20,"Pass","Fail"))</f>
        <v/>
      </c>
      <c r="T323" s="24" t="str" cm="1">
        <f t="array" ref="T323">IF(ISBLANK($G323),"",IF(SUMPRODUCT(--EXACT(MID($G323,COLUMN($A$1:$AX$1),1),NameCharacters[Accepted Characters For Names]))=50,"Pass","Fail"))</f>
        <v/>
      </c>
      <c r="U323" s="24" t="str" cm="1">
        <f t="array" ref="U323">IF(ISBLANK($H323),"",IF(SUMPRODUCT(--EXACT(MID($H323,COLUMN($A$1:$AX$1),1),NameCharacters[Accepted Characters For Names]))=50,"Pass","Fail"))</f>
        <v/>
      </c>
      <c r="V323" s="24" t="str" cm="1">
        <f t="array" ref="V323">IF(ISBLANK($I323),"",IF(SUMPRODUCT(--EXACT(MID($I323,COLUMN($A$1:$AX$1),1),NameCharacters[Accepted Characters For Names]))=50,"Pass","Fail"))</f>
        <v/>
      </c>
      <c r="W323" s="24" t="str" cm="1">
        <f t="array" ref="W323">IF(ISBLANK($J323),"",IF(SUMPRODUCT(--EXACT($J323,ISO3List[ISO3 List]))=1,"Pass","Fail"))</f>
        <v/>
      </c>
      <c r="X323" s="24" t="str">
        <f t="shared" ca="1" si="13"/>
        <v/>
      </c>
      <c r="Y323" s="24" t="str" cm="1">
        <f t="array" ref="Y323">IF(ISBLANK($L323),"",IF(SUMPRODUCT(--EXACT($L323,Sex[Sex]))=1,"Pass","Fail"))</f>
        <v/>
      </c>
      <c r="Z323" s="24" t="str">
        <f t="shared" ca="1" si="15"/>
        <v/>
      </c>
      <c r="AA323" s="35" t="str">
        <f t="shared" ca="1" si="16"/>
        <v/>
      </c>
      <c r="AB323" s="8"/>
      <c r="AC323" s="58"/>
      <c r="AD323" s="8"/>
      <c r="AE323" s="8"/>
      <c r="AF323" s="8"/>
      <c r="GU323" s="8"/>
    </row>
    <row r="324" spans="1:203" s="5" customFormat="1" x14ac:dyDescent="0.2">
      <c r="A324" s="1"/>
      <c r="B324" s="4"/>
      <c r="C324" s="16"/>
      <c r="D324" s="17"/>
      <c r="E324" s="17"/>
      <c r="F324" s="18"/>
      <c r="G324" s="17"/>
      <c r="H324" s="17"/>
      <c r="I324" s="17"/>
      <c r="J324" s="17"/>
      <c r="K324" s="19"/>
      <c r="L324" s="17"/>
      <c r="M324" s="20"/>
      <c r="N324" s="8"/>
      <c r="O324" s="50"/>
      <c r="P324" s="27" t="str" cm="1">
        <f t="array" ref="P324">IF(ISBLANK($C324),"",IF(SUMPRODUCT(--EXACT($C324,CrewOrPassenger[Crew or Passenger]))=1,"Pass","Fail"))</f>
        <v/>
      </c>
      <c r="Q324" s="24" t="str" cm="1">
        <f t="array" ref="Q324">IF(ISBLANK($D324),"",IF(SUMPRODUCT(--EXACT($D324,TravelDocumentType[Travel Document Type]))=1,"Pass","Fail"))</f>
        <v/>
      </c>
      <c r="R324" s="24" t="str" cm="1">
        <f t="array" ref="R324">IF(ISBLANK($E324),"",IF(SUMPRODUCT(--EXACT($E324,ISO3List[ISO3 List]))=1,"Pass","Fail"))</f>
        <v/>
      </c>
      <c r="S324" s="24" t="str" cm="1">
        <f t="array" ref="S324">IF(ISBLANK($F324),"",IF(SUMPRODUCT(--EXACT(MID($F324,COLUMN($A$1:$T$1),1),DocCharacters[Accepted Characters For Documents]))=20,"Pass","Fail"))</f>
        <v/>
      </c>
      <c r="T324" s="24" t="str" cm="1">
        <f t="array" ref="T324">IF(ISBLANK($G324),"",IF(SUMPRODUCT(--EXACT(MID($G324,COLUMN($A$1:$AX$1),1),NameCharacters[Accepted Characters For Names]))=50,"Pass","Fail"))</f>
        <v/>
      </c>
      <c r="U324" s="24" t="str" cm="1">
        <f t="array" ref="U324">IF(ISBLANK($H324),"",IF(SUMPRODUCT(--EXACT(MID($H324,COLUMN($A$1:$AX$1),1),NameCharacters[Accepted Characters For Names]))=50,"Pass","Fail"))</f>
        <v/>
      </c>
      <c r="V324" s="24" t="str" cm="1">
        <f t="array" ref="V324">IF(ISBLANK($I324),"",IF(SUMPRODUCT(--EXACT(MID($I324,COLUMN($A$1:$AX$1),1),NameCharacters[Accepted Characters For Names]))=50,"Pass","Fail"))</f>
        <v/>
      </c>
      <c r="W324" s="24" t="str" cm="1">
        <f t="array" ref="W324">IF(ISBLANK($J324),"",IF(SUMPRODUCT(--EXACT($J324,ISO3List[ISO3 List]))=1,"Pass","Fail"))</f>
        <v/>
      </c>
      <c r="X324" s="24" t="str">
        <f t="shared" ca="1" si="13"/>
        <v/>
      </c>
      <c r="Y324" s="24" t="str" cm="1">
        <f t="array" ref="Y324">IF(ISBLANK($L324),"",IF(SUMPRODUCT(--EXACT($L324,Sex[Sex]))=1,"Pass","Fail"))</f>
        <v/>
      </c>
      <c r="Z324" s="24" t="str">
        <f t="shared" ca="1" si="15"/>
        <v/>
      </c>
      <c r="AA324" s="35" t="str">
        <f t="shared" ca="1" si="16"/>
        <v/>
      </c>
      <c r="AB324" s="8"/>
      <c r="AC324" s="58"/>
      <c r="AD324" s="8"/>
      <c r="AE324" s="8"/>
      <c r="AF324" s="8"/>
      <c r="GU324" s="8"/>
    </row>
    <row r="325" spans="1:203" s="5" customFormat="1" x14ac:dyDescent="0.2">
      <c r="A325" s="1"/>
      <c r="B325" s="4"/>
      <c r="C325" s="16"/>
      <c r="D325" s="17"/>
      <c r="E325" s="17"/>
      <c r="F325" s="18"/>
      <c r="G325" s="17"/>
      <c r="H325" s="17"/>
      <c r="I325" s="17"/>
      <c r="J325" s="17"/>
      <c r="K325" s="19"/>
      <c r="L325" s="17"/>
      <c r="M325" s="20"/>
      <c r="N325" s="8"/>
      <c r="O325" s="50"/>
      <c r="P325" s="27" t="str" cm="1">
        <f t="array" ref="P325">IF(ISBLANK($C325),"",IF(SUMPRODUCT(--EXACT($C325,CrewOrPassenger[Crew or Passenger]))=1,"Pass","Fail"))</f>
        <v/>
      </c>
      <c r="Q325" s="24" t="str" cm="1">
        <f t="array" ref="Q325">IF(ISBLANK($D325),"",IF(SUMPRODUCT(--EXACT($D325,TravelDocumentType[Travel Document Type]))=1,"Pass","Fail"))</f>
        <v/>
      </c>
      <c r="R325" s="24" t="str" cm="1">
        <f t="array" ref="R325">IF(ISBLANK($E325),"",IF(SUMPRODUCT(--EXACT($E325,ISO3List[ISO3 List]))=1,"Pass","Fail"))</f>
        <v/>
      </c>
      <c r="S325" s="24" t="str" cm="1">
        <f t="array" ref="S325">IF(ISBLANK($F325),"",IF(SUMPRODUCT(--EXACT(MID($F325,COLUMN($A$1:$T$1),1),DocCharacters[Accepted Characters For Documents]))=20,"Pass","Fail"))</f>
        <v/>
      </c>
      <c r="T325" s="24" t="str" cm="1">
        <f t="array" ref="T325">IF(ISBLANK($G325),"",IF(SUMPRODUCT(--EXACT(MID($G325,COLUMN($A$1:$AX$1),1),NameCharacters[Accepted Characters For Names]))=50,"Pass","Fail"))</f>
        <v/>
      </c>
      <c r="U325" s="24" t="str" cm="1">
        <f t="array" ref="U325">IF(ISBLANK($H325),"",IF(SUMPRODUCT(--EXACT(MID($H325,COLUMN($A$1:$AX$1),1),NameCharacters[Accepted Characters For Names]))=50,"Pass","Fail"))</f>
        <v/>
      </c>
      <c r="V325" s="24" t="str" cm="1">
        <f t="array" ref="V325">IF(ISBLANK($I325),"",IF(SUMPRODUCT(--EXACT(MID($I325,COLUMN($A$1:$AX$1),1),NameCharacters[Accepted Characters For Names]))=50,"Pass","Fail"))</f>
        <v/>
      </c>
      <c r="W325" s="24" t="str" cm="1">
        <f t="array" ref="W325">IF(ISBLANK($J325),"",IF(SUMPRODUCT(--EXACT($J325,ISO3List[ISO3 List]))=1,"Pass","Fail"))</f>
        <v/>
      </c>
      <c r="X325" s="24" t="str">
        <f t="shared" ca="1" si="13"/>
        <v/>
      </c>
      <c r="Y325" s="24" t="str" cm="1">
        <f t="array" ref="Y325">IF(ISBLANK($L325),"",IF(SUMPRODUCT(--EXACT($L325,Sex[Sex]))=1,"Pass","Fail"))</f>
        <v/>
      </c>
      <c r="Z325" s="24" t="str">
        <f t="shared" ca="1" si="15"/>
        <v/>
      </c>
      <c r="AA325" s="35" t="str">
        <f t="shared" ca="1" si="16"/>
        <v/>
      </c>
      <c r="AB325" s="8"/>
      <c r="AC325" s="58"/>
      <c r="AD325" s="8"/>
      <c r="AE325" s="8"/>
      <c r="AF325" s="8"/>
      <c r="GU325" s="8"/>
    </row>
    <row r="326" spans="1:203" s="5" customFormat="1" x14ac:dyDescent="0.2">
      <c r="A326" s="1"/>
      <c r="B326" s="4"/>
      <c r="C326" s="16"/>
      <c r="D326" s="17"/>
      <c r="E326" s="17"/>
      <c r="F326" s="18"/>
      <c r="G326" s="17"/>
      <c r="H326" s="17"/>
      <c r="I326" s="17"/>
      <c r="J326" s="17"/>
      <c r="K326" s="19"/>
      <c r="L326" s="17"/>
      <c r="M326" s="20"/>
      <c r="N326" s="8"/>
      <c r="O326" s="50"/>
      <c r="P326" s="27" t="str" cm="1">
        <f t="array" ref="P326">IF(ISBLANK($C326),"",IF(SUMPRODUCT(--EXACT($C326,CrewOrPassenger[Crew or Passenger]))=1,"Pass","Fail"))</f>
        <v/>
      </c>
      <c r="Q326" s="24" t="str" cm="1">
        <f t="array" ref="Q326">IF(ISBLANK($D326),"",IF(SUMPRODUCT(--EXACT($D326,TravelDocumentType[Travel Document Type]))=1,"Pass","Fail"))</f>
        <v/>
      </c>
      <c r="R326" s="24" t="str" cm="1">
        <f t="array" ref="R326">IF(ISBLANK($E326),"",IF(SUMPRODUCT(--EXACT($E326,ISO3List[ISO3 List]))=1,"Pass","Fail"))</f>
        <v/>
      </c>
      <c r="S326" s="24" t="str" cm="1">
        <f t="array" ref="S326">IF(ISBLANK($F326),"",IF(SUMPRODUCT(--EXACT(MID($F326,COLUMN($A$1:$T$1),1),DocCharacters[Accepted Characters For Documents]))=20,"Pass","Fail"))</f>
        <v/>
      </c>
      <c r="T326" s="24" t="str" cm="1">
        <f t="array" ref="T326">IF(ISBLANK($G326),"",IF(SUMPRODUCT(--EXACT(MID($G326,COLUMN($A$1:$AX$1),1),NameCharacters[Accepted Characters For Names]))=50,"Pass","Fail"))</f>
        <v/>
      </c>
      <c r="U326" s="24" t="str" cm="1">
        <f t="array" ref="U326">IF(ISBLANK($H326),"",IF(SUMPRODUCT(--EXACT(MID($H326,COLUMN($A$1:$AX$1),1),NameCharacters[Accepted Characters For Names]))=50,"Pass","Fail"))</f>
        <v/>
      </c>
      <c r="V326" s="24" t="str" cm="1">
        <f t="array" ref="V326">IF(ISBLANK($I326),"",IF(SUMPRODUCT(--EXACT(MID($I326,COLUMN($A$1:$AX$1),1),NameCharacters[Accepted Characters For Names]))=50,"Pass","Fail"))</f>
        <v/>
      </c>
      <c r="W326" s="24" t="str" cm="1">
        <f t="array" ref="W326">IF(ISBLANK($J326),"",IF(SUMPRODUCT(--EXACT($J326,ISO3List[ISO3 List]))=1,"Pass","Fail"))</f>
        <v/>
      </c>
      <c r="X326" s="24" t="str">
        <f t="shared" ca="1" si="13"/>
        <v/>
      </c>
      <c r="Y326" s="24" t="str" cm="1">
        <f t="array" ref="Y326">IF(ISBLANK($L326),"",IF(SUMPRODUCT(--EXACT($L326,Sex[Sex]))=1,"Pass","Fail"))</f>
        <v/>
      </c>
      <c r="Z326" s="24" t="str">
        <f t="shared" ca="1" si="15"/>
        <v/>
      </c>
      <c r="AA326" s="35" t="str">
        <f t="shared" ca="1" si="16"/>
        <v/>
      </c>
      <c r="AB326" s="8"/>
      <c r="AC326" s="58"/>
      <c r="AD326" s="8"/>
      <c r="AE326" s="8"/>
      <c r="AF326" s="8"/>
      <c r="GU326" s="8"/>
    </row>
    <row r="327" spans="1:203" s="5" customFormat="1" x14ac:dyDescent="0.2">
      <c r="A327" s="1"/>
      <c r="B327" s="4"/>
      <c r="C327" s="16"/>
      <c r="D327" s="17"/>
      <c r="E327" s="17"/>
      <c r="F327" s="18"/>
      <c r="G327" s="17"/>
      <c r="H327" s="17"/>
      <c r="I327" s="17"/>
      <c r="J327" s="17"/>
      <c r="K327" s="19"/>
      <c r="L327" s="17"/>
      <c r="M327" s="20"/>
      <c r="N327" s="8"/>
      <c r="O327" s="50"/>
      <c r="P327" s="27" t="str" cm="1">
        <f t="array" ref="P327">IF(ISBLANK($C327),"",IF(SUMPRODUCT(--EXACT($C327,CrewOrPassenger[Crew or Passenger]))=1,"Pass","Fail"))</f>
        <v/>
      </c>
      <c r="Q327" s="24" t="str" cm="1">
        <f t="array" ref="Q327">IF(ISBLANK($D327),"",IF(SUMPRODUCT(--EXACT($D327,TravelDocumentType[Travel Document Type]))=1,"Pass","Fail"))</f>
        <v/>
      </c>
      <c r="R327" s="24" t="str" cm="1">
        <f t="array" ref="R327">IF(ISBLANK($E327),"",IF(SUMPRODUCT(--EXACT($E327,ISO3List[ISO3 List]))=1,"Pass","Fail"))</f>
        <v/>
      </c>
      <c r="S327" s="24" t="str" cm="1">
        <f t="array" ref="S327">IF(ISBLANK($F327),"",IF(SUMPRODUCT(--EXACT(MID($F327,COLUMN($A$1:$T$1),1),DocCharacters[Accepted Characters For Documents]))=20,"Pass","Fail"))</f>
        <v/>
      </c>
      <c r="T327" s="24" t="str" cm="1">
        <f t="array" ref="T327">IF(ISBLANK($G327),"",IF(SUMPRODUCT(--EXACT(MID($G327,COLUMN($A$1:$AX$1),1),NameCharacters[Accepted Characters For Names]))=50,"Pass","Fail"))</f>
        <v/>
      </c>
      <c r="U327" s="24" t="str" cm="1">
        <f t="array" ref="U327">IF(ISBLANK($H327),"",IF(SUMPRODUCT(--EXACT(MID($H327,COLUMN($A$1:$AX$1),1),NameCharacters[Accepted Characters For Names]))=50,"Pass","Fail"))</f>
        <v/>
      </c>
      <c r="V327" s="24" t="str" cm="1">
        <f t="array" ref="V327">IF(ISBLANK($I327),"",IF(SUMPRODUCT(--EXACT(MID($I327,COLUMN($A$1:$AX$1),1),NameCharacters[Accepted Characters For Names]))=50,"Pass","Fail"))</f>
        <v/>
      </c>
      <c r="W327" s="24" t="str" cm="1">
        <f t="array" ref="W327">IF(ISBLANK($J327),"",IF(SUMPRODUCT(--EXACT($J327,ISO3List[ISO3 List]))=1,"Pass","Fail"))</f>
        <v/>
      </c>
      <c r="X327" s="24" t="str">
        <f t="shared" ca="1" si="13"/>
        <v/>
      </c>
      <c r="Y327" s="24" t="str" cm="1">
        <f t="array" ref="Y327">IF(ISBLANK($L327),"",IF(SUMPRODUCT(--EXACT($L327,Sex[Sex]))=1,"Pass","Fail"))</f>
        <v/>
      </c>
      <c r="Z327" s="24" t="str">
        <f t="shared" ca="1" si="15"/>
        <v/>
      </c>
      <c r="AA327" s="35" t="str">
        <f t="shared" ref="AA327:AA390" ca="1" si="17">IF(COUNTBLANK($P327:$Z327)=11,"",IF(SUM(COUNTBLANK(P327:U327),COUNTBLANK(W327:Z327))=0,"Pass","Fail"))</f>
        <v/>
      </c>
      <c r="AB327" s="8"/>
      <c r="AC327" s="58"/>
      <c r="AD327" s="8"/>
      <c r="AE327" s="8"/>
      <c r="AF327" s="8"/>
      <c r="GU327" s="8"/>
    </row>
    <row r="328" spans="1:203" s="5" customFormat="1" x14ac:dyDescent="0.2">
      <c r="A328" s="1"/>
      <c r="B328" s="4"/>
      <c r="C328" s="16"/>
      <c r="D328" s="17"/>
      <c r="E328" s="17"/>
      <c r="F328" s="18"/>
      <c r="G328" s="17"/>
      <c r="H328" s="17"/>
      <c r="I328" s="17"/>
      <c r="J328" s="17"/>
      <c r="K328" s="19"/>
      <c r="L328" s="17"/>
      <c r="M328" s="20"/>
      <c r="N328" s="8"/>
      <c r="O328" s="50"/>
      <c r="P328" s="27" t="str" cm="1">
        <f t="array" ref="P328">IF(ISBLANK($C328),"",IF(SUMPRODUCT(--EXACT($C328,CrewOrPassenger[Crew or Passenger]))=1,"Pass","Fail"))</f>
        <v/>
      </c>
      <c r="Q328" s="24" t="str" cm="1">
        <f t="array" ref="Q328">IF(ISBLANK($D328),"",IF(SUMPRODUCT(--EXACT($D328,TravelDocumentType[Travel Document Type]))=1,"Pass","Fail"))</f>
        <v/>
      </c>
      <c r="R328" s="24" t="str" cm="1">
        <f t="array" ref="R328">IF(ISBLANK($E328),"",IF(SUMPRODUCT(--EXACT($E328,ISO3List[ISO3 List]))=1,"Pass","Fail"))</f>
        <v/>
      </c>
      <c r="S328" s="24" t="str" cm="1">
        <f t="array" ref="S328">IF(ISBLANK($F328),"",IF(SUMPRODUCT(--EXACT(MID($F328,COLUMN($A$1:$T$1),1),DocCharacters[Accepted Characters For Documents]))=20,"Pass","Fail"))</f>
        <v/>
      </c>
      <c r="T328" s="24" t="str" cm="1">
        <f t="array" ref="T328">IF(ISBLANK($G328),"",IF(SUMPRODUCT(--EXACT(MID($G328,COLUMN($A$1:$AX$1),1),NameCharacters[Accepted Characters For Names]))=50,"Pass","Fail"))</f>
        <v/>
      </c>
      <c r="U328" s="24" t="str" cm="1">
        <f t="array" ref="U328">IF(ISBLANK($H328),"",IF(SUMPRODUCT(--EXACT(MID($H328,COLUMN($A$1:$AX$1),1),NameCharacters[Accepted Characters For Names]))=50,"Pass","Fail"))</f>
        <v/>
      </c>
      <c r="V328" s="24" t="str" cm="1">
        <f t="array" ref="V328">IF(ISBLANK($I328),"",IF(SUMPRODUCT(--EXACT(MID($I328,COLUMN($A$1:$AX$1),1),NameCharacters[Accepted Characters For Names]))=50,"Pass","Fail"))</f>
        <v/>
      </c>
      <c r="W328" s="24" t="str" cm="1">
        <f t="array" ref="W328">IF(ISBLANK($J328),"",IF(SUMPRODUCT(--EXACT($J328,ISO3List[ISO3 List]))=1,"Pass","Fail"))</f>
        <v/>
      </c>
      <c r="X328" s="24" t="str">
        <f t="shared" ca="1" si="13"/>
        <v/>
      </c>
      <c r="Y328" s="24" t="str" cm="1">
        <f t="array" ref="Y328">IF(ISBLANK($L328),"",IF(SUMPRODUCT(--EXACT($L328,Sex[Sex]))=1,"Pass","Fail"))</f>
        <v/>
      </c>
      <c r="Z328" s="24" t="str">
        <f t="shared" ca="1" si="15"/>
        <v/>
      </c>
      <c r="AA328" s="35" t="str">
        <f t="shared" ca="1" si="17"/>
        <v/>
      </c>
      <c r="AB328" s="8"/>
      <c r="AC328" s="58"/>
      <c r="AD328" s="8"/>
      <c r="AE328" s="8"/>
      <c r="AF328" s="8"/>
      <c r="GU328" s="8"/>
    </row>
    <row r="329" spans="1:203" s="5" customFormat="1" x14ac:dyDescent="0.2">
      <c r="A329" s="1"/>
      <c r="B329" s="4"/>
      <c r="C329" s="16"/>
      <c r="D329" s="17"/>
      <c r="E329" s="17"/>
      <c r="F329" s="18"/>
      <c r="G329" s="17"/>
      <c r="H329" s="17"/>
      <c r="I329" s="17"/>
      <c r="J329" s="17"/>
      <c r="K329" s="19"/>
      <c r="L329" s="17"/>
      <c r="M329" s="20"/>
      <c r="N329" s="8"/>
      <c r="O329" s="50"/>
      <c r="P329" s="27" t="str" cm="1">
        <f t="array" ref="P329">IF(ISBLANK($C329),"",IF(SUMPRODUCT(--EXACT($C329,CrewOrPassenger[Crew or Passenger]))=1,"Pass","Fail"))</f>
        <v/>
      </c>
      <c r="Q329" s="24" t="str" cm="1">
        <f t="array" ref="Q329">IF(ISBLANK($D329),"",IF(SUMPRODUCT(--EXACT($D329,TravelDocumentType[Travel Document Type]))=1,"Pass","Fail"))</f>
        <v/>
      </c>
      <c r="R329" s="24" t="str" cm="1">
        <f t="array" ref="R329">IF(ISBLANK($E329),"",IF(SUMPRODUCT(--EXACT($E329,ISO3List[ISO3 List]))=1,"Pass","Fail"))</f>
        <v/>
      </c>
      <c r="S329" s="24" t="str" cm="1">
        <f t="array" ref="S329">IF(ISBLANK($F329),"",IF(SUMPRODUCT(--EXACT(MID($F329,COLUMN($A$1:$T$1),1),DocCharacters[Accepted Characters For Documents]))=20,"Pass","Fail"))</f>
        <v/>
      </c>
      <c r="T329" s="24" t="str" cm="1">
        <f t="array" ref="T329">IF(ISBLANK($G329),"",IF(SUMPRODUCT(--EXACT(MID($G329,COLUMN($A$1:$AX$1),1),NameCharacters[Accepted Characters For Names]))=50,"Pass","Fail"))</f>
        <v/>
      </c>
      <c r="U329" s="24" t="str" cm="1">
        <f t="array" ref="U329">IF(ISBLANK($H329),"",IF(SUMPRODUCT(--EXACT(MID($H329,COLUMN($A$1:$AX$1),1),NameCharacters[Accepted Characters For Names]))=50,"Pass","Fail"))</f>
        <v/>
      </c>
      <c r="V329" s="24" t="str" cm="1">
        <f t="array" ref="V329">IF(ISBLANK($I329),"",IF(SUMPRODUCT(--EXACT(MID($I329,COLUMN($A$1:$AX$1),1),NameCharacters[Accepted Characters For Names]))=50,"Pass","Fail"))</f>
        <v/>
      </c>
      <c r="W329" s="24" t="str" cm="1">
        <f t="array" ref="W329">IF(ISBLANK($J329),"",IF(SUMPRODUCT(--EXACT($J329,ISO3List[ISO3 List]))=1,"Pass","Fail"))</f>
        <v/>
      </c>
      <c r="X329" s="24" t="str">
        <f t="shared" ca="1" si="13"/>
        <v/>
      </c>
      <c r="Y329" s="24" t="str" cm="1">
        <f t="array" ref="Y329">IF(ISBLANK($L329),"",IF(SUMPRODUCT(--EXACT($L329,Sex[Sex]))=1,"Pass","Fail"))</f>
        <v/>
      </c>
      <c r="Z329" s="24" t="str">
        <f t="shared" ca="1" si="15"/>
        <v/>
      </c>
      <c r="AA329" s="35" t="str">
        <f t="shared" ca="1" si="17"/>
        <v/>
      </c>
      <c r="AB329" s="8"/>
      <c r="AC329" s="58"/>
      <c r="AD329" s="8"/>
      <c r="AE329" s="8"/>
      <c r="AF329" s="8"/>
      <c r="GU329" s="8"/>
    </row>
    <row r="330" spans="1:203" s="5" customFormat="1" x14ac:dyDescent="0.2">
      <c r="A330" s="1"/>
      <c r="B330" s="4"/>
      <c r="C330" s="16"/>
      <c r="D330" s="17"/>
      <c r="E330" s="17"/>
      <c r="F330" s="18"/>
      <c r="G330" s="17"/>
      <c r="H330" s="17"/>
      <c r="I330" s="17"/>
      <c r="J330" s="17"/>
      <c r="K330" s="19"/>
      <c r="L330" s="17"/>
      <c r="M330" s="20"/>
      <c r="N330" s="8"/>
      <c r="O330" s="50"/>
      <c r="P330" s="27" t="str" cm="1">
        <f t="array" ref="P330">IF(ISBLANK($C330),"",IF(SUMPRODUCT(--EXACT($C330,CrewOrPassenger[Crew or Passenger]))=1,"Pass","Fail"))</f>
        <v/>
      </c>
      <c r="Q330" s="24" t="str" cm="1">
        <f t="array" ref="Q330">IF(ISBLANK($D330),"",IF(SUMPRODUCT(--EXACT($D330,TravelDocumentType[Travel Document Type]))=1,"Pass","Fail"))</f>
        <v/>
      </c>
      <c r="R330" s="24" t="str" cm="1">
        <f t="array" ref="R330">IF(ISBLANK($E330),"",IF(SUMPRODUCT(--EXACT($E330,ISO3List[ISO3 List]))=1,"Pass","Fail"))</f>
        <v/>
      </c>
      <c r="S330" s="24" t="str" cm="1">
        <f t="array" ref="S330">IF(ISBLANK($F330),"",IF(SUMPRODUCT(--EXACT(MID($F330,COLUMN($A$1:$T$1),1),DocCharacters[Accepted Characters For Documents]))=20,"Pass","Fail"))</f>
        <v/>
      </c>
      <c r="T330" s="24" t="str" cm="1">
        <f t="array" ref="T330">IF(ISBLANK($G330),"",IF(SUMPRODUCT(--EXACT(MID($G330,COLUMN($A$1:$AX$1),1),NameCharacters[Accepted Characters For Names]))=50,"Pass","Fail"))</f>
        <v/>
      </c>
      <c r="U330" s="24" t="str" cm="1">
        <f t="array" ref="U330">IF(ISBLANK($H330),"",IF(SUMPRODUCT(--EXACT(MID($H330,COLUMN($A$1:$AX$1),1),NameCharacters[Accepted Characters For Names]))=50,"Pass","Fail"))</f>
        <v/>
      </c>
      <c r="V330" s="24" t="str" cm="1">
        <f t="array" ref="V330">IF(ISBLANK($I330),"",IF(SUMPRODUCT(--EXACT(MID($I330,COLUMN($A$1:$AX$1),1),NameCharacters[Accepted Characters For Names]))=50,"Pass","Fail"))</f>
        <v/>
      </c>
      <c r="W330" s="24" t="str" cm="1">
        <f t="array" ref="W330">IF(ISBLANK($J330),"",IF(SUMPRODUCT(--EXACT($J330,ISO3List[ISO3 List]))=1,"Pass","Fail"))</f>
        <v/>
      </c>
      <c r="X330" s="24" t="str">
        <f t="shared" ca="1" si="13"/>
        <v/>
      </c>
      <c r="Y330" s="24" t="str" cm="1">
        <f t="array" ref="Y330">IF(ISBLANK($L330),"",IF(SUMPRODUCT(--EXACT($L330,Sex[Sex]))=1,"Pass","Fail"))</f>
        <v/>
      </c>
      <c r="Z330" s="24" t="str">
        <f t="shared" ca="1" si="15"/>
        <v/>
      </c>
      <c r="AA330" s="35" t="str">
        <f t="shared" ca="1" si="17"/>
        <v/>
      </c>
      <c r="AB330" s="8"/>
      <c r="AC330" s="58"/>
      <c r="AD330" s="8"/>
      <c r="AE330" s="8"/>
      <c r="AF330" s="8"/>
      <c r="GU330" s="8"/>
    </row>
    <row r="331" spans="1:203" s="5" customFormat="1" x14ac:dyDescent="0.2">
      <c r="A331" s="1"/>
      <c r="B331" s="4"/>
      <c r="C331" s="16"/>
      <c r="D331" s="17"/>
      <c r="E331" s="17"/>
      <c r="F331" s="18"/>
      <c r="G331" s="17"/>
      <c r="H331" s="17"/>
      <c r="I331" s="17"/>
      <c r="J331" s="17"/>
      <c r="K331" s="19"/>
      <c r="L331" s="17"/>
      <c r="M331" s="20"/>
      <c r="N331" s="8"/>
      <c r="O331" s="50"/>
      <c r="P331" s="27" t="str" cm="1">
        <f t="array" ref="P331">IF(ISBLANK($C331),"",IF(SUMPRODUCT(--EXACT($C331,CrewOrPassenger[Crew or Passenger]))=1,"Pass","Fail"))</f>
        <v/>
      </c>
      <c r="Q331" s="24" t="str" cm="1">
        <f t="array" ref="Q331">IF(ISBLANK($D331),"",IF(SUMPRODUCT(--EXACT($D331,TravelDocumentType[Travel Document Type]))=1,"Pass","Fail"))</f>
        <v/>
      </c>
      <c r="R331" s="24" t="str" cm="1">
        <f t="array" ref="R331">IF(ISBLANK($E331),"",IF(SUMPRODUCT(--EXACT($E331,ISO3List[ISO3 List]))=1,"Pass","Fail"))</f>
        <v/>
      </c>
      <c r="S331" s="24" t="str" cm="1">
        <f t="array" ref="S331">IF(ISBLANK($F331),"",IF(SUMPRODUCT(--EXACT(MID($F331,COLUMN($A$1:$T$1),1),DocCharacters[Accepted Characters For Documents]))=20,"Pass","Fail"))</f>
        <v/>
      </c>
      <c r="T331" s="24" t="str" cm="1">
        <f t="array" ref="T331">IF(ISBLANK($G331),"",IF(SUMPRODUCT(--EXACT(MID($G331,COLUMN($A$1:$AX$1),1),NameCharacters[Accepted Characters For Names]))=50,"Pass","Fail"))</f>
        <v/>
      </c>
      <c r="U331" s="24" t="str" cm="1">
        <f t="array" ref="U331">IF(ISBLANK($H331),"",IF(SUMPRODUCT(--EXACT(MID($H331,COLUMN($A$1:$AX$1),1),NameCharacters[Accepted Characters For Names]))=50,"Pass","Fail"))</f>
        <v/>
      </c>
      <c r="V331" s="24" t="str" cm="1">
        <f t="array" ref="V331">IF(ISBLANK($I331),"",IF(SUMPRODUCT(--EXACT(MID($I331,COLUMN($A$1:$AX$1),1),NameCharacters[Accepted Characters For Names]))=50,"Pass","Fail"))</f>
        <v/>
      </c>
      <c r="W331" s="24" t="str" cm="1">
        <f t="array" ref="W331">IF(ISBLANK($J331),"",IF(SUMPRODUCT(--EXACT($J331,ISO3List[ISO3 List]))=1,"Pass","Fail"))</f>
        <v/>
      </c>
      <c r="X331" s="24" t="str">
        <f t="shared" ca="1" si="13"/>
        <v/>
      </c>
      <c r="Y331" s="24" t="str" cm="1">
        <f t="array" ref="Y331">IF(ISBLANK($L331),"",IF(SUMPRODUCT(--EXACT($L331,Sex[Sex]))=1,"Pass","Fail"))</f>
        <v/>
      </c>
      <c r="Z331" s="24" t="str">
        <f t="shared" ca="1" si="15"/>
        <v/>
      </c>
      <c r="AA331" s="35" t="str">
        <f t="shared" ca="1" si="17"/>
        <v/>
      </c>
      <c r="AB331" s="8"/>
      <c r="AC331" s="58"/>
      <c r="AD331" s="8"/>
      <c r="AE331" s="8"/>
      <c r="AF331" s="8"/>
      <c r="GU331" s="8"/>
    </row>
    <row r="332" spans="1:203" s="5" customFormat="1" x14ac:dyDescent="0.2">
      <c r="A332" s="1"/>
      <c r="B332" s="4"/>
      <c r="C332" s="16"/>
      <c r="D332" s="17"/>
      <c r="E332" s="17"/>
      <c r="F332" s="18"/>
      <c r="G332" s="17"/>
      <c r="H332" s="17"/>
      <c r="I332" s="17"/>
      <c r="J332" s="17"/>
      <c r="K332" s="19"/>
      <c r="L332" s="17"/>
      <c r="M332" s="20"/>
      <c r="N332" s="8"/>
      <c r="O332" s="50"/>
      <c r="P332" s="27" t="str" cm="1">
        <f t="array" ref="P332">IF(ISBLANK($C332),"",IF(SUMPRODUCT(--EXACT($C332,CrewOrPassenger[Crew or Passenger]))=1,"Pass","Fail"))</f>
        <v/>
      </c>
      <c r="Q332" s="24" t="str" cm="1">
        <f t="array" ref="Q332">IF(ISBLANK($D332),"",IF(SUMPRODUCT(--EXACT($D332,TravelDocumentType[Travel Document Type]))=1,"Pass","Fail"))</f>
        <v/>
      </c>
      <c r="R332" s="24" t="str" cm="1">
        <f t="array" ref="R332">IF(ISBLANK($E332),"",IF(SUMPRODUCT(--EXACT($E332,ISO3List[ISO3 List]))=1,"Pass","Fail"))</f>
        <v/>
      </c>
      <c r="S332" s="24" t="str" cm="1">
        <f t="array" ref="S332">IF(ISBLANK($F332),"",IF(SUMPRODUCT(--EXACT(MID($F332,COLUMN($A$1:$T$1),1),DocCharacters[Accepted Characters For Documents]))=20,"Pass","Fail"))</f>
        <v/>
      </c>
      <c r="T332" s="24" t="str" cm="1">
        <f t="array" ref="T332">IF(ISBLANK($G332),"",IF(SUMPRODUCT(--EXACT(MID($G332,COLUMN($A$1:$AX$1),1),NameCharacters[Accepted Characters For Names]))=50,"Pass","Fail"))</f>
        <v/>
      </c>
      <c r="U332" s="24" t="str" cm="1">
        <f t="array" ref="U332">IF(ISBLANK($H332),"",IF(SUMPRODUCT(--EXACT(MID($H332,COLUMN($A$1:$AX$1),1),NameCharacters[Accepted Characters For Names]))=50,"Pass","Fail"))</f>
        <v/>
      </c>
      <c r="V332" s="24" t="str" cm="1">
        <f t="array" ref="V332">IF(ISBLANK($I332),"",IF(SUMPRODUCT(--EXACT(MID($I332,COLUMN($A$1:$AX$1),1),NameCharacters[Accepted Characters For Names]))=50,"Pass","Fail"))</f>
        <v/>
      </c>
      <c r="W332" s="24" t="str" cm="1">
        <f t="array" ref="W332">IF(ISBLANK($J332),"",IF(SUMPRODUCT(--EXACT($J332,ISO3List[ISO3 List]))=1,"Pass","Fail"))</f>
        <v/>
      </c>
      <c r="X332" s="24" t="str">
        <f t="shared" ca="1" si="13"/>
        <v/>
      </c>
      <c r="Y332" s="24" t="str" cm="1">
        <f t="array" ref="Y332">IF(ISBLANK($L332),"",IF(SUMPRODUCT(--EXACT($L332,Sex[Sex]))=1,"Pass","Fail"))</f>
        <v/>
      </c>
      <c r="Z332" s="24" t="str">
        <f t="shared" ca="1" si="15"/>
        <v/>
      </c>
      <c r="AA332" s="35" t="str">
        <f t="shared" ca="1" si="17"/>
        <v/>
      </c>
      <c r="AB332" s="8"/>
      <c r="AC332" s="58"/>
      <c r="AD332" s="8"/>
      <c r="AE332" s="8"/>
      <c r="AF332" s="8"/>
      <c r="GU332" s="8"/>
    </row>
    <row r="333" spans="1:203" s="5" customFormat="1" x14ac:dyDescent="0.2">
      <c r="A333" s="1"/>
      <c r="B333" s="4"/>
      <c r="C333" s="16"/>
      <c r="D333" s="17"/>
      <c r="E333" s="17"/>
      <c r="F333" s="18"/>
      <c r="G333" s="17"/>
      <c r="H333" s="17"/>
      <c r="I333" s="17"/>
      <c r="J333" s="17"/>
      <c r="K333" s="19"/>
      <c r="L333" s="17"/>
      <c r="M333" s="20"/>
      <c r="N333" s="8"/>
      <c r="O333" s="50"/>
      <c r="P333" s="27" t="str" cm="1">
        <f t="array" ref="P333">IF(ISBLANK($C333),"",IF(SUMPRODUCT(--EXACT($C333,CrewOrPassenger[Crew or Passenger]))=1,"Pass","Fail"))</f>
        <v/>
      </c>
      <c r="Q333" s="24" t="str" cm="1">
        <f t="array" ref="Q333">IF(ISBLANK($D333),"",IF(SUMPRODUCT(--EXACT($D333,TravelDocumentType[Travel Document Type]))=1,"Pass","Fail"))</f>
        <v/>
      </c>
      <c r="R333" s="24" t="str" cm="1">
        <f t="array" ref="R333">IF(ISBLANK($E333),"",IF(SUMPRODUCT(--EXACT($E333,ISO3List[ISO3 List]))=1,"Pass","Fail"))</f>
        <v/>
      </c>
      <c r="S333" s="24" t="str" cm="1">
        <f t="array" ref="S333">IF(ISBLANK($F333),"",IF(SUMPRODUCT(--EXACT(MID($F333,COLUMN($A$1:$T$1),1),DocCharacters[Accepted Characters For Documents]))=20,"Pass","Fail"))</f>
        <v/>
      </c>
      <c r="T333" s="24" t="str" cm="1">
        <f t="array" ref="T333">IF(ISBLANK($G333),"",IF(SUMPRODUCT(--EXACT(MID($G333,COLUMN($A$1:$AX$1),1),NameCharacters[Accepted Characters For Names]))=50,"Pass","Fail"))</f>
        <v/>
      </c>
      <c r="U333" s="24" t="str" cm="1">
        <f t="array" ref="U333">IF(ISBLANK($H333),"",IF(SUMPRODUCT(--EXACT(MID($H333,COLUMN($A$1:$AX$1),1),NameCharacters[Accepted Characters For Names]))=50,"Pass","Fail"))</f>
        <v/>
      </c>
      <c r="V333" s="24" t="str" cm="1">
        <f t="array" ref="V333">IF(ISBLANK($I333),"",IF(SUMPRODUCT(--EXACT(MID($I333,COLUMN($A$1:$AX$1),1),NameCharacters[Accepted Characters For Names]))=50,"Pass","Fail"))</f>
        <v/>
      </c>
      <c r="W333" s="24" t="str" cm="1">
        <f t="array" ref="W333">IF(ISBLANK($J333),"",IF(SUMPRODUCT(--EXACT($J333,ISO3List[ISO3 List]))=1,"Pass","Fail"))</f>
        <v/>
      </c>
      <c r="X333" s="24" t="str">
        <f t="shared" ca="1" si="13"/>
        <v/>
      </c>
      <c r="Y333" s="24" t="str" cm="1">
        <f t="array" ref="Y333">IF(ISBLANK($L333),"",IF(SUMPRODUCT(--EXACT($L333,Sex[Sex]))=1,"Pass","Fail"))</f>
        <v/>
      </c>
      <c r="Z333" s="24" t="str">
        <f t="shared" ca="1" si="15"/>
        <v/>
      </c>
      <c r="AA333" s="35" t="str">
        <f t="shared" ca="1" si="17"/>
        <v/>
      </c>
      <c r="AB333" s="8"/>
      <c r="AC333" s="58"/>
      <c r="AD333" s="8"/>
      <c r="AE333" s="8"/>
      <c r="AF333" s="8"/>
      <c r="GU333" s="8"/>
    </row>
    <row r="334" spans="1:203" s="5" customFormat="1" x14ac:dyDescent="0.2">
      <c r="A334" s="1"/>
      <c r="B334" s="4"/>
      <c r="C334" s="16"/>
      <c r="D334" s="17"/>
      <c r="E334" s="17"/>
      <c r="F334" s="18"/>
      <c r="G334" s="17"/>
      <c r="H334" s="17"/>
      <c r="I334" s="17"/>
      <c r="J334" s="17"/>
      <c r="K334" s="19"/>
      <c r="L334" s="17"/>
      <c r="M334" s="20"/>
      <c r="N334" s="8"/>
      <c r="O334" s="50"/>
      <c r="P334" s="27" t="str" cm="1">
        <f t="array" ref="P334">IF(ISBLANK($C334),"",IF(SUMPRODUCT(--EXACT($C334,CrewOrPassenger[Crew or Passenger]))=1,"Pass","Fail"))</f>
        <v/>
      </c>
      <c r="Q334" s="24" t="str" cm="1">
        <f t="array" ref="Q334">IF(ISBLANK($D334),"",IF(SUMPRODUCT(--EXACT($D334,TravelDocumentType[Travel Document Type]))=1,"Pass","Fail"))</f>
        <v/>
      </c>
      <c r="R334" s="24" t="str" cm="1">
        <f t="array" ref="R334">IF(ISBLANK($E334),"",IF(SUMPRODUCT(--EXACT($E334,ISO3List[ISO3 List]))=1,"Pass","Fail"))</f>
        <v/>
      </c>
      <c r="S334" s="24" t="str" cm="1">
        <f t="array" ref="S334">IF(ISBLANK($F334),"",IF(SUMPRODUCT(--EXACT(MID($F334,COLUMN($A$1:$T$1),1),DocCharacters[Accepted Characters For Documents]))=20,"Pass","Fail"))</f>
        <v/>
      </c>
      <c r="T334" s="24" t="str" cm="1">
        <f t="array" ref="T334">IF(ISBLANK($G334),"",IF(SUMPRODUCT(--EXACT(MID($G334,COLUMN($A$1:$AX$1),1),NameCharacters[Accepted Characters For Names]))=50,"Pass","Fail"))</f>
        <v/>
      </c>
      <c r="U334" s="24" t="str" cm="1">
        <f t="array" ref="U334">IF(ISBLANK($H334),"",IF(SUMPRODUCT(--EXACT(MID($H334,COLUMN($A$1:$AX$1),1),NameCharacters[Accepted Characters For Names]))=50,"Pass","Fail"))</f>
        <v/>
      </c>
      <c r="V334" s="24" t="str" cm="1">
        <f t="array" ref="V334">IF(ISBLANK($I334),"",IF(SUMPRODUCT(--EXACT(MID($I334,COLUMN($A$1:$AX$1),1),NameCharacters[Accepted Characters For Names]))=50,"Pass","Fail"))</f>
        <v/>
      </c>
      <c r="W334" s="24" t="str" cm="1">
        <f t="array" ref="W334">IF(ISBLANK($J334),"",IF(SUMPRODUCT(--EXACT($J334,ISO3List[ISO3 List]))=1,"Pass","Fail"))</f>
        <v/>
      </c>
      <c r="X334" s="24" t="str">
        <f t="shared" ca="1" si="13"/>
        <v/>
      </c>
      <c r="Y334" s="24" t="str" cm="1">
        <f t="array" ref="Y334">IF(ISBLANK($L334),"",IF(SUMPRODUCT(--EXACT($L334,Sex[Sex]))=1,"Pass","Fail"))</f>
        <v/>
      </c>
      <c r="Z334" s="24" t="str">
        <f t="shared" ca="1" si="15"/>
        <v/>
      </c>
      <c r="AA334" s="35" t="str">
        <f t="shared" ca="1" si="17"/>
        <v/>
      </c>
      <c r="AB334" s="8"/>
      <c r="AC334" s="58"/>
      <c r="AD334" s="8"/>
      <c r="AE334" s="8"/>
      <c r="AF334" s="8"/>
      <c r="GU334" s="8"/>
    </row>
    <row r="335" spans="1:203" s="5" customFormat="1" x14ac:dyDescent="0.2">
      <c r="A335" s="1"/>
      <c r="B335" s="4"/>
      <c r="C335" s="16"/>
      <c r="D335" s="17"/>
      <c r="E335" s="17"/>
      <c r="F335" s="18"/>
      <c r="G335" s="17"/>
      <c r="H335" s="17"/>
      <c r="I335" s="17"/>
      <c r="J335" s="17"/>
      <c r="K335" s="19"/>
      <c r="L335" s="17"/>
      <c r="M335" s="20"/>
      <c r="N335" s="8"/>
      <c r="O335" s="50"/>
      <c r="P335" s="27" t="str" cm="1">
        <f t="array" ref="P335">IF(ISBLANK($C335),"",IF(SUMPRODUCT(--EXACT($C335,CrewOrPassenger[Crew or Passenger]))=1,"Pass","Fail"))</f>
        <v/>
      </c>
      <c r="Q335" s="24" t="str" cm="1">
        <f t="array" ref="Q335">IF(ISBLANK($D335),"",IF(SUMPRODUCT(--EXACT($D335,TravelDocumentType[Travel Document Type]))=1,"Pass","Fail"))</f>
        <v/>
      </c>
      <c r="R335" s="24" t="str" cm="1">
        <f t="array" ref="R335">IF(ISBLANK($E335),"",IF(SUMPRODUCT(--EXACT($E335,ISO3List[ISO3 List]))=1,"Pass","Fail"))</f>
        <v/>
      </c>
      <c r="S335" s="24" t="str" cm="1">
        <f t="array" ref="S335">IF(ISBLANK($F335),"",IF(SUMPRODUCT(--EXACT(MID($F335,COLUMN($A$1:$T$1),1),DocCharacters[Accepted Characters For Documents]))=20,"Pass","Fail"))</f>
        <v/>
      </c>
      <c r="T335" s="24" t="str" cm="1">
        <f t="array" ref="T335">IF(ISBLANK($G335),"",IF(SUMPRODUCT(--EXACT(MID($G335,COLUMN($A$1:$AX$1),1),NameCharacters[Accepted Characters For Names]))=50,"Pass","Fail"))</f>
        <v/>
      </c>
      <c r="U335" s="24" t="str" cm="1">
        <f t="array" ref="U335">IF(ISBLANK($H335),"",IF(SUMPRODUCT(--EXACT(MID($H335,COLUMN($A$1:$AX$1),1),NameCharacters[Accepted Characters For Names]))=50,"Pass","Fail"))</f>
        <v/>
      </c>
      <c r="V335" s="24" t="str" cm="1">
        <f t="array" ref="V335">IF(ISBLANK($I335),"",IF(SUMPRODUCT(--EXACT(MID($I335,COLUMN($A$1:$AX$1),1),NameCharacters[Accepted Characters For Names]))=50,"Pass","Fail"))</f>
        <v/>
      </c>
      <c r="W335" s="24" t="str" cm="1">
        <f t="array" ref="W335">IF(ISBLANK($J335),"",IF(SUMPRODUCT(--EXACT($J335,ISO3List[ISO3 List]))=1,"Pass","Fail"))</f>
        <v/>
      </c>
      <c r="X335" s="24" t="str">
        <f t="shared" ca="1" si="13"/>
        <v/>
      </c>
      <c r="Y335" s="24" t="str" cm="1">
        <f t="array" ref="Y335">IF(ISBLANK($L335),"",IF(SUMPRODUCT(--EXACT($L335,Sex[Sex]))=1,"Pass","Fail"))</f>
        <v/>
      </c>
      <c r="Z335" s="24" t="str">
        <f t="shared" ca="1" si="15"/>
        <v/>
      </c>
      <c r="AA335" s="35" t="str">
        <f t="shared" ca="1" si="17"/>
        <v/>
      </c>
      <c r="AB335" s="8"/>
      <c r="AC335" s="58"/>
      <c r="AD335" s="8"/>
      <c r="AE335" s="8"/>
      <c r="AF335" s="8"/>
      <c r="GU335" s="8"/>
    </row>
    <row r="336" spans="1:203" s="5" customFormat="1" x14ac:dyDescent="0.2">
      <c r="A336" s="1"/>
      <c r="B336" s="4"/>
      <c r="C336" s="16"/>
      <c r="D336" s="17"/>
      <c r="E336" s="17"/>
      <c r="F336" s="18"/>
      <c r="G336" s="17"/>
      <c r="H336" s="17"/>
      <c r="I336" s="17"/>
      <c r="J336" s="17"/>
      <c r="K336" s="19"/>
      <c r="L336" s="17"/>
      <c r="M336" s="20"/>
      <c r="N336" s="8"/>
      <c r="O336" s="50"/>
      <c r="P336" s="27" t="str" cm="1">
        <f t="array" ref="P336">IF(ISBLANK($C336),"",IF(SUMPRODUCT(--EXACT($C336,CrewOrPassenger[Crew or Passenger]))=1,"Pass","Fail"))</f>
        <v/>
      </c>
      <c r="Q336" s="24" t="str" cm="1">
        <f t="array" ref="Q336">IF(ISBLANK($D336),"",IF(SUMPRODUCT(--EXACT($D336,TravelDocumentType[Travel Document Type]))=1,"Pass","Fail"))</f>
        <v/>
      </c>
      <c r="R336" s="24" t="str" cm="1">
        <f t="array" ref="R336">IF(ISBLANK($E336),"",IF(SUMPRODUCT(--EXACT($E336,ISO3List[ISO3 List]))=1,"Pass","Fail"))</f>
        <v/>
      </c>
      <c r="S336" s="24" t="str" cm="1">
        <f t="array" ref="S336">IF(ISBLANK($F336),"",IF(SUMPRODUCT(--EXACT(MID($F336,COLUMN($A$1:$T$1),1),DocCharacters[Accepted Characters For Documents]))=20,"Pass","Fail"))</f>
        <v/>
      </c>
      <c r="T336" s="24" t="str" cm="1">
        <f t="array" ref="T336">IF(ISBLANK($G336),"",IF(SUMPRODUCT(--EXACT(MID($G336,COLUMN($A$1:$AX$1),1),NameCharacters[Accepted Characters For Names]))=50,"Pass","Fail"))</f>
        <v/>
      </c>
      <c r="U336" s="24" t="str" cm="1">
        <f t="array" ref="U336">IF(ISBLANK($H336),"",IF(SUMPRODUCT(--EXACT(MID($H336,COLUMN($A$1:$AX$1),1),NameCharacters[Accepted Characters For Names]))=50,"Pass","Fail"))</f>
        <v/>
      </c>
      <c r="V336" s="24" t="str" cm="1">
        <f t="array" ref="V336">IF(ISBLANK($I336),"",IF(SUMPRODUCT(--EXACT(MID($I336,COLUMN($A$1:$AX$1),1),NameCharacters[Accepted Characters For Names]))=50,"Pass","Fail"))</f>
        <v/>
      </c>
      <c r="W336" s="24" t="str" cm="1">
        <f t="array" ref="W336">IF(ISBLANK($J336),"",IF(SUMPRODUCT(--EXACT($J336,ISO3List[ISO3 List]))=1,"Pass","Fail"))</f>
        <v/>
      </c>
      <c r="X336" s="24" t="str">
        <f t="shared" ca="1" si="13"/>
        <v/>
      </c>
      <c r="Y336" s="24" t="str" cm="1">
        <f t="array" ref="Y336">IF(ISBLANK($L336),"",IF(SUMPRODUCT(--EXACT($L336,Sex[Sex]))=1,"Pass","Fail"))</f>
        <v/>
      </c>
      <c r="Z336" s="24" t="str">
        <f t="shared" ca="1" si="15"/>
        <v/>
      </c>
      <c r="AA336" s="35" t="str">
        <f t="shared" ca="1" si="17"/>
        <v/>
      </c>
      <c r="AB336" s="8"/>
      <c r="AC336" s="58"/>
      <c r="AD336" s="8"/>
      <c r="AE336" s="8"/>
      <c r="AF336" s="8"/>
      <c r="GU336" s="8"/>
    </row>
    <row r="337" spans="1:203" s="5" customFormat="1" x14ac:dyDescent="0.2">
      <c r="A337" s="1"/>
      <c r="B337" s="4"/>
      <c r="C337" s="16"/>
      <c r="D337" s="17"/>
      <c r="E337" s="17"/>
      <c r="F337" s="18"/>
      <c r="G337" s="17"/>
      <c r="H337" s="17"/>
      <c r="I337" s="17"/>
      <c r="J337" s="17"/>
      <c r="K337" s="19"/>
      <c r="L337" s="17"/>
      <c r="M337" s="20"/>
      <c r="N337" s="8"/>
      <c r="O337" s="50"/>
      <c r="P337" s="27" t="str" cm="1">
        <f t="array" ref="P337">IF(ISBLANK($C337),"",IF(SUMPRODUCT(--EXACT($C337,CrewOrPassenger[Crew or Passenger]))=1,"Pass","Fail"))</f>
        <v/>
      </c>
      <c r="Q337" s="24" t="str" cm="1">
        <f t="array" ref="Q337">IF(ISBLANK($D337),"",IF(SUMPRODUCT(--EXACT($D337,TravelDocumentType[Travel Document Type]))=1,"Pass","Fail"))</f>
        <v/>
      </c>
      <c r="R337" s="24" t="str" cm="1">
        <f t="array" ref="R337">IF(ISBLANK($E337),"",IF(SUMPRODUCT(--EXACT($E337,ISO3List[ISO3 List]))=1,"Pass","Fail"))</f>
        <v/>
      </c>
      <c r="S337" s="24" t="str" cm="1">
        <f t="array" ref="S337">IF(ISBLANK($F337),"",IF(SUMPRODUCT(--EXACT(MID($F337,COLUMN($A$1:$T$1),1),DocCharacters[Accepted Characters For Documents]))=20,"Pass","Fail"))</f>
        <v/>
      </c>
      <c r="T337" s="24" t="str" cm="1">
        <f t="array" ref="T337">IF(ISBLANK($G337),"",IF(SUMPRODUCT(--EXACT(MID($G337,COLUMN($A$1:$AX$1),1),NameCharacters[Accepted Characters For Names]))=50,"Pass","Fail"))</f>
        <v/>
      </c>
      <c r="U337" s="24" t="str" cm="1">
        <f t="array" ref="U337">IF(ISBLANK($H337),"",IF(SUMPRODUCT(--EXACT(MID($H337,COLUMN($A$1:$AX$1),1),NameCharacters[Accepted Characters For Names]))=50,"Pass","Fail"))</f>
        <v/>
      </c>
      <c r="V337" s="24" t="str" cm="1">
        <f t="array" ref="V337">IF(ISBLANK($I337),"",IF(SUMPRODUCT(--EXACT(MID($I337,COLUMN($A$1:$AX$1),1),NameCharacters[Accepted Characters For Names]))=50,"Pass","Fail"))</f>
        <v/>
      </c>
      <c r="W337" s="24" t="str" cm="1">
        <f t="array" ref="W337">IF(ISBLANK($J337),"",IF(SUMPRODUCT(--EXACT($J337,ISO3List[ISO3 List]))=1,"Pass","Fail"))</f>
        <v/>
      </c>
      <c r="X337" s="24" t="str">
        <f t="shared" ca="1" si="13"/>
        <v/>
      </c>
      <c r="Y337" s="24" t="str" cm="1">
        <f t="array" ref="Y337">IF(ISBLANK($L337),"",IF(SUMPRODUCT(--EXACT($L337,Sex[Sex]))=1,"Pass","Fail"))</f>
        <v/>
      </c>
      <c r="Z337" s="24" t="str">
        <f t="shared" ca="1" si="15"/>
        <v/>
      </c>
      <c r="AA337" s="35" t="str">
        <f t="shared" ca="1" si="17"/>
        <v/>
      </c>
      <c r="AB337" s="8"/>
      <c r="AC337" s="58"/>
      <c r="AD337" s="8"/>
      <c r="AE337" s="8"/>
      <c r="AF337" s="8"/>
      <c r="GU337" s="8"/>
    </row>
    <row r="338" spans="1:203" s="5" customFormat="1" x14ac:dyDescent="0.2">
      <c r="A338" s="1"/>
      <c r="B338" s="4"/>
      <c r="C338" s="16"/>
      <c r="D338" s="17"/>
      <c r="E338" s="17"/>
      <c r="F338" s="18"/>
      <c r="G338" s="17"/>
      <c r="H338" s="17"/>
      <c r="I338" s="17"/>
      <c r="J338" s="17"/>
      <c r="K338" s="19"/>
      <c r="L338" s="17"/>
      <c r="M338" s="20"/>
      <c r="N338" s="8"/>
      <c r="O338" s="50"/>
      <c r="P338" s="27" t="str" cm="1">
        <f t="array" ref="P338">IF(ISBLANK($C338),"",IF(SUMPRODUCT(--EXACT($C338,CrewOrPassenger[Crew or Passenger]))=1,"Pass","Fail"))</f>
        <v/>
      </c>
      <c r="Q338" s="24" t="str" cm="1">
        <f t="array" ref="Q338">IF(ISBLANK($D338),"",IF(SUMPRODUCT(--EXACT($D338,TravelDocumentType[Travel Document Type]))=1,"Pass","Fail"))</f>
        <v/>
      </c>
      <c r="R338" s="24" t="str" cm="1">
        <f t="array" ref="R338">IF(ISBLANK($E338),"",IF(SUMPRODUCT(--EXACT($E338,ISO3List[ISO3 List]))=1,"Pass","Fail"))</f>
        <v/>
      </c>
      <c r="S338" s="24" t="str" cm="1">
        <f t="array" ref="S338">IF(ISBLANK($F338),"",IF(SUMPRODUCT(--EXACT(MID($F338,COLUMN($A$1:$T$1),1),DocCharacters[Accepted Characters For Documents]))=20,"Pass","Fail"))</f>
        <v/>
      </c>
      <c r="T338" s="24" t="str" cm="1">
        <f t="array" ref="T338">IF(ISBLANK($G338),"",IF(SUMPRODUCT(--EXACT(MID($G338,COLUMN($A$1:$AX$1),1),NameCharacters[Accepted Characters For Names]))=50,"Pass","Fail"))</f>
        <v/>
      </c>
      <c r="U338" s="24" t="str" cm="1">
        <f t="array" ref="U338">IF(ISBLANK($H338),"",IF(SUMPRODUCT(--EXACT(MID($H338,COLUMN($A$1:$AX$1),1),NameCharacters[Accepted Characters For Names]))=50,"Pass","Fail"))</f>
        <v/>
      </c>
      <c r="V338" s="24" t="str" cm="1">
        <f t="array" ref="V338">IF(ISBLANK($I338),"",IF(SUMPRODUCT(--EXACT(MID($I338,COLUMN($A$1:$AX$1),1),NameCharacters[Accepted Characters For Names]))=50,"Pass","Fail"))</f>
        <v/>
      </c>
      <c r="W338" s="24" t="str" cm="1">
        <f t="array" ref="W338">IF(ISBLANK($J338),"",IF(SUMPRODUCT(--EXACT($J338,ISO3List[ISO3 List]))=1,"Pass","Fail"))</f>
        <v/>
      </c>
      <c r="X338" s="24" t="str">
        <f t="shared" ca="1" si="13"/>
        <v/>
      </c>
      <c r="Y338" s="24" t="str" cm="1">
        <f t="array" ref="Y338">IF(ISBLANK($L338),"",IF(SUMPRODUCT(--EXACT($L338,Sex[Sex]))=1,"Pass","Fail"))</f>
        <v/>
      </c>
      <c r="Z338" s="24" t="str">
        <f t="shared" ca="1" si="15"/>
        <v/>
      </c>
      <c r="AA338" s="35" t="str">
        <f t="shared" ca="1" si="17"/>
        <v/>
      </c>
      <c r="AB338" s="8"/>
      <c r="AC338" s="58"/>
      <c r="AD338" s="8"/>
      <c r="AE338" s="8"/>
      <c r="AF338" s="8"/>
      <c r="GU338" s="8"/>
    </row>
    <row r="339" spans="1:203" s="5" customFormat="1" x14ac:dyDescent="0.2">
      <c r="A339" s="1"/>
      <c r="B339" s="4"/>
      <c r="C339" s="16"/>
      <c r="D339" s="17"/>
      <c r="E339" s="17"/>
      <c r="F339" s="18"/>
      <c r="G339" s="17"/>
      <c r="H339" s="17"/>
      <c r="I339" s="17"/>
      <c r="J339" s="17"/>
      <c r="K339" s="19"/>
      <c r="L339" s="17"/>
      <c r="M339" s="20"/>
      <c r="N339" s="8"/>
      <c r="O339" s="50"/>
      <c r="P339" s="27" t="str" cm="1">
        <f t="array" ref="P339">IF(ISBLANK($C339),"",IF(SUMPRODUCT(--EXACT($C339,CrewOrPassenger[Crew or Passenger]))=1,"Pass","Fail"))</f>
        <v/>
      </c>
      <c r="Q339" s="24" t="str" cm="1">
        <f t="array" ref="Q339">IF(ISBLANK($D339),"",IF(SUMPRODUCT(--EXACT($D339,TravelDocumentType[Travel Document Type]))=1,"Pass","Fail"))</f>
        <v/>
      </c>
      <c r="R339" s="24" t="str" cm="1">
        <f t="array" ref="R339">IF(ISBLANK($E339),"",IF(SUMPRODUCT(--EXACT($E339,ISO3List[ISO3 List]))=1,"Pass","Fail"))</f>
        <v/>
      </c>
      <c r="S339" s="24" t="str" cm="1">
        <f t="array" ref="S339">IF(ISBLANK($F339),"",IF(SUMPRODUCT(--EXACT(MID($F339,COLUMN($A$1:$T$1),1),DocCharacters[Accepted Characters For Documents]))=20,"Pass","Fail"))</f>
        <v/>
      </c>
      <c r="T339" s="24" t="str" cm="1">
        <f t="array" ref="T339">IF(ISBLANK($G339),"",IF(SUMPRODUCT(--EXACT(MID($G339,COLUMN($A$1:$AX$1),1),NameCharacters[Accepted Characters For Names]))=50,"Pass","Fail"))</f>
        <v/>
      </c>
      <c r="U339" s="24" t="str" cm="1">
        <f t="array" ref="U339">IF(ISBLANK($H339),"",IF(SUMPRODUCT(--EXACT(MID($H339,COLUMN($A$1:$AX$1),1),NameCharacters[Accepted Characters For Names]))=50,"Pass","Fail"))</f>
        <v/>
      </c>
      <c r="V339" s="24" t="str" cm="1">
        <f t="array" ref="V339">IF(ISBLANK($I339),"",IF(SUMPRODUCT(--EXACT(MID($I339,COLUMN($A$1:$AX$1),1),NameCharacters[Accepted Characters For Names]))=50,"Pass","Fail"))</f>
        <v/>
      </c>
      <c r="W339" s="24" t="str" cm="1">
        <f t="array" ref="W339">IF(ISBLANK($J339),"",IF(SUMPRODUCT(--EXACT($J339,ISO3List[ISO3 List]))=1,"Pass","Fail"))</f>
        <v/>
      </c>
      <c r="X339" s="24" t="str">
        <f t="shared" ca="1" si="13"/>
        <v/>
      </c>
      <c r="Y339" s="24" t="str" cm="1">
        <f t="array" ref="Y339">IF(ISBLANK($L339),"",IF(SUMPRODUCT(--EXACT($L339,Sex[Sex]))=1,"Pass","Fail"))</f>
        <v/>
      </c>
      <c r="Z339" s="24" t="str">
        <f t="shared" ca="1" si="15"/>
        <v/>
      </c>
      <c r="AA339" s="35" t="str">
        <f t="shared" ca="1" si="17"/>
        <v/>
      </c>
      <c r="AB339" s="8"/>
      <c r="AC339" s="58"/>
      <c r="AD339" s="8"/>
      <c r="AE339" s="8"/>
      <c r="AF339" s="8"/>
      <c r="GU339" s="8"/>
    </row>
    <row r="340" spans="1:203" s="5" customFormat="1" x14ac:dyDescent="0.2">
      <c r="A340" s="1"/>
      <c r="B340" s="4"/>
      <c r="C340" s="16"/>
      <c r="D340" s="17"/>
      <c r="E340" s="17"/>
      <c r="F340" s="18"/>
      <c r="G340" s="17"/>
      <c r="H340" s="17"/>
      <c r="I340" s="17"/>
      <c r="J340" s="17"/>
      <c r="K340" s="19"/>
      <c r="L340" s="17"/>
      <c r="M340" s="20"/>
      <c r="N340" s="8"/>
      <c r="O340" s="50"/>
      <c r="P340" s="27" t="str" cm="1">
        <f t="array" ref="P340">IF(ISBLANK($C340),"",IF(SUMPRODUCT(--EXACT($C340,CrewOrPassenger[Crew or Passenger]))=1,"Pass","Fail"))</f>
        <v/>
      </c>
      <c r="Q340" s="24" t="str" cm="1">
        <f t="array" ref="Q340">IF(ISBLANK($D340),"",IF(SUMPRODUCT(--EXACT($D340,TravelDocumentType[Travel Document Type]))=1,"Pass","Fail"))</f>
        <v/>
      </c>
      <c r="R340" s="24" t="str" cm="1">
        <f t="array" ref="R340">IF(ISBLANK($E340),"",IF(SUMPRODUCT(--EXACT($E340,ISO3List[ISO3 List]))=1,"Pass","Fail"))</f>
        <v/>
      </c>
      <c r="S340" s="24" t="str" cm="1">
        <f t="array" ref="S340">IF(ISBLANK($F340),"",IF(SUMPRODUCT(--EXACT(MID($F340,COLUMN($A$1:$T$1),1),DocCharacters[Accepted Characters For Documents]))=20,"Pass","Fail"))</f>
        <v/>
      </c>
      <c r="T340" s="24" t="str" cm="1">
        <f t="array" ref="T340">IF(ISBLANK($G340),"",IF(SUMPRODUCT(--EXACT(MID($G340,COLUMN($A$1:$AX$1),1),NameCharacters[Accepted Characters For Names]))=50,"Pass","Fail"))</f>
        <v/>
      </c>
      <c r="U340" s="24" t="str" cm="1">
        <f t="array" ref="U340">IF(ISBLANK($H340),"",IF(SUMPRODUCT(--EXACT(MID($H340,COLUMN($A$1:$AX$1),1),NameCharacters[Accepted Characters For Names]))=50,"Pass","Fail"))</f>
        <v/>
      </c>
      <c r="V340" s="24" t="str" cm="1">
        <f t="array" ref="V340">IF(ISBLANK($I340),"",IF(SUMPRODUCT(--EXACT(MID($I340,COLUMN($A$1:$AX$1),1),NameCharacters[Accepted Characters For Names]))=50,"Pass","Fail"))</f>
        <v/>
      </c>
      <c r="W340" s="24" t="str" cm="1">
        <f t="array" ref="W340">IF(ISBLANK($J340),"",IF(SUMPRODUCT(--EXACT($J340,ISO3List[ISO3 List]))=1,"Pass","Fail"))</f>
        <v/>
      </c>
      <c r="X340" s="24" t="str">
        <f t="shared" ca="1" si="13"/>
        <v/>
      </c>
      <c r="Y340" s="24" t="str" cm="1">
        <f t="array" ref="Y340">IF(ISBLANK($L340),"",IF(SUMPRODUCT(--EXACT($L340,Sex[Sex]))=1,"Pass","Fail"))</f>
        <v/>
      </c>
      <c r="Z340" s="24" t="str">
        <f t="shared" ca="1" si="15"/>
        <v/>
      </c>
      <c r="AA340" s="35" t="str">
        <f t="shared" ca="1" si="17"/>
        <v/>
      </c>
      <c r="AB340" s="8"/>
      <c r="AC340" s="58"/>
      <c r="AD340" s="8"/>
      <c r="AE340" s="8"/>
      <c r="AF340" s="8"/>
      <c r="GU340" s="8"/>
    </row>
    <row r="341" spans="1:203" s="5" customFormat="1" x14ac:dyDescent="0.2">
      <c r="A341" s="1"/>
      <c r="B341" s="4"/>
      <c r="C341" s="16"/>
      <c r="D341" s="17"/>
      <c r="E341" s="17"/>
      <c r="F341" s="18"/>
      <c r="G341" s="17"/>
      <c r="H341" s="17"/>
      <c r="I341" s="17"/>
      <c r="J341" s="17"/>
      <c r="K341" s="19"/>
      <c r="L341" s="17"/>
      <c r="M341" s="20"/>
      <c r="N341" s="8"/>
      <c r="O341" s="50"/>
      <c r="P341" s="27" t="str" cm="1">
        <f t="array" ref="P341">IF(ISBLANK($C341),"",IF(SUMPRODUCT(--EXACT($C341,CrewOrPassenger[Crew or Passenger]))=1,"Pass","Fail"))</f>
        <v/>
      </c>
      <c r="Q341" s="24" t="str" cm="1">
        <f t="array" ref="Q341">IF(ISBLANK($D341),"",IF(SUMPRODUCT(--EXACT($D341,TravelDocumentType[Travel Document Type]))=1,"Pass","Fail"))</f>
        <v/>
      </c>
      <c r="R341" s="24" t="str" cm="1">
        <f t="array" ref="R341">IF(ISBLANK($E341),"",IF(SUMPRODUCT(--EXACT($E341,ISO3List[ISO3 List]))=1,"Pass","Fail"))</f>
        <v/>
      </c>
      <c r="S341" s="24" t="str" cm="1">
        <f t="array" ref="S341">IF(ISBLANK($F341),"",IF(SUMPRODUCT(--EXACT(MID($F341,COLUMN($A$1:$T$1),1),DocCharacters[Accepted Characters For Documents]))=20,"Pass","Fail"))</f>
        <v/>
      </c>
      <c r="T341" s="24" t="str" cm="1">
        <f t="array" ref="T341">IF(ISBLANK($G341),"",IF(SUMPRODUCT(--EXACT(MID($G341,COLUMN($A$1:$AX$1),1),NameCharacters[Accepted Characters For Names]))=50,"Pass","Fail"))</f>
        <v/>
      </c>
      <c r="U341" s="24" t="str" cm="1">
        <f t="array" ref="U341">IF(ISBLANK($H341),"",IF(SUMPRODUCT(--EXACT(MID($H341,COLUMN($A$1:$AX$1),1),NameCharacters[Accepted Characters For Names]))=50,"Pass","Fail"))</f>
        <v/>
      </c>
      <c r="V341" s="24" t="str" cm="1">
        <f t="array" ref="V341">IF(ISBLANK($I341),"",IF(SUMPRODUCT(--EXACT(MID($I341,COLUMN($A$1:$AX$1),1),NameCharacters[Accepted Characters For Names]))=50,"Pass","Fail"))</f>
        <v/>
      </c>
      <c r="W341" s="24" t="str" cm="1">
        <f t="array" ref="W341">IF(ISBLANK($J341),"",IF(SUMPRODUCT(--EXACT($J341,ISO3List[ISO3 List]))=1,"Pass","Fail"))</f>
        <v/>
      </c>
      <c r="X341" s="24" t="str">
        <f t="shared" ca="1" si="13"/>
        <v/>
      </c>
      <c r="Y341" s="24" t="str" cm="1">
        <f t="array" ref="Y341">IF(ISBLANK($L341),"",IF(SUMPRODUCT(--EXACT($L341,Sex[Sex]))=1,"Pass","Fail"))</f>
        <v/>
      </c>
      <c r="Z341" s="24" t="str">
        <f t="shared" ca="1" si="15"/>
        <v/>
      </c>
      <c r="AA341" s="35" t="str">
        <f t="shared" ca="1" si="17"/>
        <v/>
      </c>
      <c r="AB341" s="8"/>
      <c r="AC341" s="58"/>
      <c r="AD341" s="8"/>
      <c r="AE341" s="8"/>
      <c r="AF341" s="8"/>
      <c r="GU341" s="8"/>
    </row>
    <row r="342" spans="1:203" s="5" customFormat="1" x14ac:dyDescent="0.2">
      <c r="A342" s="1"/>
      <c r="B342" s="4"/>
      <c r="C342" s="16"/>
      <c r="D342" s="17"/>
      <c r="E342" s="17"/>
      <c r="F342" s="18"/>
      <c r="G342" s="17"/>
      <c r="H342" s="17"/>
      <c r="I342" s="17"/>
      <c r="J342" s="17"/>
      <c r="K342" s="19"/>
      <c r="L342" s="17"/>
      <c r="M342" s="20"/>
      <c r="N342" s="8"/>
      <c r="O342" s="50"/>
      <c r="P342" s="27" t="str" cm="1">
        <f t="array" ref="P342">IF(ISBLANK($C342),"",IF(SUMPRODUCT(--EXACT($C342,CrewOrPassenger[Crew or Passenger]))=1,"Pass","Fail"))</f>
        <v/>
      </c>
      <c r="Q342" s="24" t="str" cm="1">
        <f t="array" ref="Q342">IF(ISBLANK($D342),"",IF(SUMPRODUCT(--EXACT($D342,TravelDocumentType[Travel Document Type]))=1,"Pass","Fail"))</f>
        <v/>
      </c>
      <c r="R342" s="24" t="str" cm="1">
        <f t="array" ref="R342">IF(ISBLANK($E342),"",IF(SUMPRODUCT(--EXACT($E342,ISO3List[ISO3 List]))=1,"Pass","Fail"))</f>
        <v/>
      </c>
      <c r="S342" s="24" t="str" cm="1">
        <f t="array" ref="S342">IF(ISBLANK($F342),"",IF(SUMPRODUCT(--EXACT(MID($F342,COLUMN($A$1:$T$1),1),DocCharacters[Accepted Characters For Documents]))=20,"Pass","Fail"))</f>
        <v/>
      </c>
      <c r="T342" s="24" t="str" cm="1">
        <f t="array" ref="T342">IF(ISBLANK($G342),"",IF(SUMPRODUCT(--EXACT(MID($G342,COLUMN($A$1:$AX$1),1),NameCharacters[Accepted Characters For Names]))=50,"Pass","Fail"))</f>
        <v/>
      </c>
      <c r="U342" s="24" t="str" cm="1">
        <f t="array" ref="U342">IF(ISBLANK($H342),"",IF(SUMPRODUCT(--EXACT(MID($H342,COLUMN($A$1:$AX$1),1),NameCharacters[Accepted Characters For Names]))=50,"Pass","Fail"))</f>
        <v/>
      </c>
      <c r="V342" s="24" t="str" cm="1">
        <f t="array" ref="V342">IF(ISBLANK($I342),"",IF(SUMPRODUCT(--EXACT(MID($I342,COLUMN($A$1:$AX$1),1),NameCharacters[Accepted Characters For Names]))=50,"Pass","Fail"))</f>
        <v/>
      </c>
      <c r="W342" s="24" t="str" cm="1">
        <f t="array" ref="W342">IF(ISBLANK($J342),"",IF(SUMPRODUCT(--EXACT($J342,ISO3List[ISO3 List]))=1,"Pass","Fail"))</f>
        <v/>
      </c>
      <c r="X342" s="24" t="str">
        <f t="shared" ca="1" si="13"/>
        <v/>
      </c>
      <c r="Y342" s="24" t="str" cm="1">
        <f t="array" ref="Y342">IF(ISBLANK($L342),"",IF(SUMPRODUCT(--EXACT($L342,Sex[Sex]))=1,"Pass","Fail"))</f>
        <v/>
      </c>
      <c r="Z342" s="24" t="str">
        <f t="shared" ca="1" si="15"/>
        <v/>
      </c>
      <c r="AA342" s="35" t="str">
        <f t="shared" ca="1" si="17"/>
        <v/>
      </c>
      <c r="AB342" s="8"/>
      <c r="AC342" s="58"/>
      <c r="AD342" s="8"/>
      <c r="AE342" s="8"/>
      <c r="AF342" s="8"/>
      <c r="GU342" s="8"/>
    </row>
    <row r="343" spans="1:203" s="5" customFormat="1" x14ac:dyDescent="0.2">
      <c r="A343" s="1"/>
      <c r="B343" s="4"/>
      <c r="C343" s="16"/>
      <c r="D343" s="17"/>
      <c r="E343" s="17"/>
      <c r="F343" s="18"/>
      <c r="G343" s="17"/>
      <c r="H343" s="17"/>
      <c r="I343" s="17"/>
      <c r="J343" s="17"/>
      <c r="K343" s="19"/>
      <c r="L343" s="17"/>
      <c r="M343" s="20"/>
      <c r="N343" s="8"/>
      <c r="O343" s="50"/>
      <c r="P343" s="27" t="str" cm="1">
        <f t="array" ref="P343">IF(ISBLANK($C343),"",IF(SUMPRODUCT(--EXACT($C343,CrewOrPassenger[Crew or Passenger]))=1,"Pass","Fail"))</f>
        <v/>
      </c>
      <c r="Q343" s="24" t="str" cm="1">
        <f t="array" ref="Q343">IF(ISBLANK($D343),"",IF(SUMPRODUCT(--EXACT($D343,TravelDocumentType[Travel Document Type]))=1,"Pass","Fail"))</f>
        <v/>
      </c>
      <c r="R343" s="24" t="str" cm="1">
        <f t="array" ref="R343">IF(ISBLANK($E343),"",IF(SUMPRODUCT(--EXACT($E343,ISO3List[ISO3 List]))=1,"Pass","Fail"))</f>
        <v/>
      </c>
      <c r="S343" s="24" t="str" cm="1">
        <f t="array" ref="S343">IF(ISBLANK($F343),"",IF(SUMPRODUCT(--EXACT(MID($F343,COLUMN($A$1:$T$1),1),DocCharacters[Accepted Characters For Documents]))=20,"Pass","Fail"))</f>
        <v/>
      </c>
      <c r="T343" s="24" t="str" cm="1">
        <f t="array" ref="T343">IF(ISBLANK($G343),"",IF(SUMPRODUCT(--EXACT(MID($G343,COLUMN($A$1:$AX$1),1),NameCharacters[Accepted Characters For Names]))=50,"Pass","Fail"))</f>
        <v/>
      </c>
      <c r="U343" s="24" t="str" cm="1">
        <f t="array" ref="U343">IF(ISBLANK($H343),"",IF(SUMPRODUCT(--EXACT(MID($H343,COLUMN($A$1:$AX$1),1),NameCharacters[Accepted Characters For Names]))=50,"Pass","Fail"))</f>
        <v/>
      </c>
      <c r="V343" s="24" t="str" cm="1">
        <f t="array" ref="V343">IF(ISBLANK($I343),"",IF(SUMPRODUCT(--EXACT(MID($I343,COLUMN($A$1:$AX$1),1),NameCharacters[Accepted Characters For Names]))=50,"Pass","Fail"))</f>
        <v/>
      </c>
      <c r="W343" s="24" t="str" cm="1">
        <f t="array" ref="W343">IF(ISBLANK($J343),"",IF(SUMPRODUCT(--EXACT($J343,ISO3List[ISO3 List]))=1,"Pass","Fail"))</f>
        <v/>
      </c>
      <c r="X343" s="24" t="str">
        <f t="shared" ca="1" si="13"/>
        <v/>
      </c>
      <c r="Y343" s="24" t="str" cm="1">
        <f t="array" ref="Y343">IF(ISBLANK($L343),"",IF(SUMPRODUCT(--EXACT($L343,Sex[Sex]))=1,"Pass","Fail"))</f>
        <v/>
      </c>
      <c r="Z343" s="24" t="str">
        <f t="shared" ca="1" si="15"/>
        <v/>
      </c>
      <c r="AA343" s="35" t="str">
        <f t="shared" ca="1" si="17"/>
        <v/>
      </c>
      <c r="AB343" s="8"/>
      <c r="AC343" s="58"/>
      <c r="AD343" s="8"/>
      <c r="AE343" s="8"/>
      <c r="AF343" s="8"/>
      <c r="GU343" s="8"/>
    </row>
    <row r="344" spans="1:203" s="5" customFormat="1" x14ac:dyDescent="0.2">
      <c r="A344" s="1"/>
      <c r="B344" s="4"/>
      <c r="C344" s="16"/>
      <c r="D344" s="17"/>
      <c r="E344" s="17"/>
      <c r="F344" s="18"/>
      <c r="G344" s="17"/>
      <c r="H344" s="17"/>
      <c r="I344" s="17"/>
      <c r="J344" s="17"/>
      <c r="K344" s="19"/>
      <c r="L344" s="17"/>
      <c r="M344" s="20"/>
      <c r="N344" s="8"/>
      <c r="O344" s="50"/>
      <c r="P344" s="27" t="str" cm="1">
        <f t="array" ref="P344">IF(ISBLANK($C344),"",IF(SUMPRODUCT(--EXACT($C344,CrewOrPassenger[Crew or Passenger]))=1,"Pass","Fail"))</f>
        <v/>
      </c>
      <c r="Q344" s="24" t="str" cm="1">
        <f t="array" ref="Q344">IF(ISBLANK($D344),"",IF(SUMPRODUCT(--EXACT($D344,TravelDocumentType[Travel Document Type]))=1,"Pass","Fail"))</f>
        <v/>
      </c>
      <c r="R344" s="24" t="str" cm="1">
        <f t="array" ref="R344">IF(ISBLANK($E344),"",IF(SUMPRODUCT(--EXACT($E344,ISO3List[ISO3 List]))=1,"Pass","Fail"))</f>
        <v/>
      </c>
      <c r="S344" s="24" t="str" cm="1">
        <f t="array" ref="S344">IF(ISBLANK($F344),"",IF(SUMPRODUCT(--EXACT(MID($F344,COLUMN($A$1:$T$1),1),DocCharacters[Accepted Characters For Documents]))=20,"Pass","Fail"))</f>
        <v/>
      </c>
      <c r="T344" s="24" t="str" cm="1">
        <f t="array" ref="T344">IF(ISBLANK($G344),"",IF(SUMPRODUCT(--EXACT(MID($G344,COLUMN($A$1:$AX$1),1),NameCharacters[Accepted Characters For Names]))=50,"Pass","Fail"))</f>
        <v/>
      </c>
      <c r="U344" s="24" t="str" cm="1">
        <f t="array" ref="U344">IF(ISBLANK($H344),"",IF(SUMPRODUCT(--EXACT(MID($H344,COLUMN($A$1:$AX$1),1),NameCharacters[Accepted Characters For Names]))=50,"Pass","Fail"))</f>
        <v/>
      </c>
      <c r="V344" s="24" t="str" cm="1">
        <f t="array" ref="V344">IF(ISBLANK($I344),"",IF(SUMPRODUCT(--EXACT(MID($I344,COLUMN($A$1:$AX$1),1),NameCharacters[Accepted Characters For Names]))=50,"Pass","Fail"))</f>
        <v/>
      </c>
      <c r="W344" s="24" t="str" cm="1">
        <f t="array" ref="W344">IF(ISBLANK($J344),"",IF(SUMPRODUCT(--EXACT($J344,ISO3List[ISO3 List]))=1,"Pass","Fail"))</f>
        <v/>
      </c>
      <c r="X344" s="24" t="str">
        <f t="shared" ca="1" si="13"/>
        <v/>
      </c>
      <c r="Y344" s="24" t="str" cm="1">
        <f t="array" ref="Y344">IF(ISBLANK($L344),"",IF(SUMPRODUCT(--EXACT($L344,Sex[Sex]))=1,"Pass","Fail"))</f>
        <v/>
      </c>
      <c r="Z344" s="24" t="str">
        <f t="shared" ca="1" si="15"/>
        <v/>
      </c>
      <c r="AA344" s="35" t="str">
        <f t="shared" ca="1" si="17"/>
        <v/>
      </c>
      <c r="AB344" s="8"/>
      <c r="AC344" s="58"/>
      <c r="AD344" s="8"/>
      <c r="AE344" s="8"/>
      <c r="AF344" s="8"/>
      <c r="GU344" s="8"/>
    </row>
    <row r="345" spans="1:203" s="5" customFormat="1" x14ac:dyDescent="0.2">
      <c r="A345" s="1"/>
      <c r="B345" s="4"/>
      <c r="C345" s="16"/>
      <c r="D345" s="17"/>
      <c r="E345" s="17"/>
      <c r="F345" s="18"/>
      <c r="G345" s="17"/>
      <c r="H345" s="17"/>
      <c r="I345" s="17"/>
      <c r="J345" s="17"/>
      <c r="K345" s="19"/>
      <c r="L345" s="17"/>
      <c r="M345" s="20"/>
      <c r="N345" s="8"/>
      <c r="O345" s="50"/>
      <c r="P345" s="27" t="str" cm="1">
        <f t="array" ref="P345">IF(ISBLANK($C345),"",IF(SUMPRODUCT(--EXACT($C345,CrewOrPassenger[Crew or Passenger]))=1,"Pass","Fail"))</f>
        <v/>
      </c>
      <c r="Q345" s="24" t="str" cm="1">
        <f t="array" ref="Q345">IF(ISBLANK($D345),"",IF(SUMPRODUCT(--EXACT($D345,TravelDocumentType[Travel Document Type]))=1,"Pass","Fail"))</f>
        <v/>
      </c>
      <c r="R345" s="24" t="str" cm="1">
        <f t="array" ref="R345">IF(ISBLANK($E345),"",IF(SUMPRODUCT(--EXACT($E345,ISO3List[ISO3 List]))=1,"Pass","Fail"))</f>
        <v/>
      </c>
      <c r="S345" s="24" t="str" cm="1">
        <f t="array" ref="S345">IF(ISBLANK($F345),"",IF(SUMPRODUCT(--EXACT(MID($F345,COLUMN($A$1:$T$1),1),DocCharacters[Accepted Characters For Documents]))=20,"Pass","Fail"))</f>
        <v/>
      </c>
      <c r="T345" s="24" t="str" cm="1">
        <f t="array" ref="T345">IF(ISBLANK($G345),"",IF(SUMPRODUCT(--EXACT(MID($G345,COLUMN($A$1:$AX$1),1),NameCharacters[Accepted Characters For Names]))=50,"Pass","Fail"))</f>
        <v/>
      </c>
      <c r="U345" s="24" t="str" cm="1">
        <f t="array" ref="U345">IF(ISBLANK($H345),"",IF(SUMPRODUCT(--EXACT(MID($H345,COLUMN($A$1:$AX$1),1),NameCharacters[Accepted Characters For Names]))=50,"Pass","Fail"))</f>
        <v/>
      </c>
      <c r="V345" s="24" t="str" cm="1">
        <f t="array" ref="V345">IF(ISBLANK($I345),"",IF(SUMPRODUCT(--EXACT(MID($I345,COLUMN($A$1:$AX$1),1),NameCharacters[Accepted Characters For Names]))=50,"Pass","Fail"))</f>
        <v/>
      </c>
      <c r="W345" s="24" t="str" cm="1">
        <f t="array" ref="W345">IF(ISBLANK($J345),"",IF(SUMPRODUCT(--EXACT($J345,ISO3List[ISO3 List]))=1,"Pass","Fail"))</f>
        <v/>
      </c>
      <c r="X345" s="24" t="str">
        <f t="shared" ca="1" si="13"/>
        <v/>
      </c>
      <c r="Y345" s="24" t="str" cm="1">
        <f t="array" ref="Y345">IF(ISBLANK($L345),"",IF(SUMPRODUCT(--EXACT($L345,Sex[Sex]))=1,"Pass","Fail"))</f>
        <v/>
      </c>
      <c r="Z345" s="24" t="str">
        <f t="shared" ca="1" si="15"/>
        <v/>
      </c>
      <c r="AA345" s="35" t="str">
        <f t="shared" ca="1" si="17"/>
        <v/>
      </c>
      <c r="AB345" s="8"/>
      <c r="AC345" s="58"/>
      <c r="AD345" s="8"/>
      <c r="AE345" s="8"/>
      <c r="AF345" s="8"/>
      <c r="GU345" s="8"/>
    </row>
    <row r="346" spans="1:203" s="5" customFormat="1" x14ac:dyDescent="0.2">
      <c r="A346" s="1"/>
      <c r="B346" s="4"/>
      <c r="C346" s="16"/>
      <c r="D346" s="17"/>
      <c r="E346" s="17"/>
      <c r="F346" s="18"/>
      <c r="G346" s="17"/>
      <c r="H346" s="17"/>
      <c r="I346" s="17"/>
      <c r="J346" s="17"/>
      <c r="K346" s="19"/>
      <c r="L346" s="17"/>
      <c r="M346" s="20"/>
      <c r="N346" s="8"/>
      <c r="O346" s="50"/>
      <c r="P346" s="27" t="str" cm="1">
        <f t="array" ref="P346">IF(ISBLANK($C346),"",IF(SUMPRODUCT(--EXACT($C346,CrewOrPassenger[Crew or Passenger]))=1,"Pass","Fail"))</f>
        <v/>
      </c>
      <c r="Q346" s="24" t="str" cm="1">
        <f t="array" ref="Q346">IF(ISBLANK($D346),"",IF(SUMPRODUCT(--EXACT($D346,TravelDocumentType[Travel Document Type]))=1,"Pass","Fail"))</f>
        <v/>
      </c>
      <c r="R346" s="24" t="str" cm="1">
        <f t="array" ref="R346">IF(ISBLANK($E346),"",IF(SUMPRODUCT(--EXACT($E346,ISO3List[ISO3 List]))=1,"Pass","Fail"))</f>
        <v/>
      </c>
      <c r="S346" s="24" t="str" cm="1">
        <f t="array" ref="S346">IF(ISBLANK($F346),"",IF(SUMPRODUCT(--EXACT(MID($F346,COLUMN($A$1:$T$1),1),DocCharacters[Accepted Characters For Documents]))=20,"Pass","Fail"))</f>
        <v/>
      </c>
      <c r="T346" s="24" t="str" cm="1">
        <f t="array" ref="T346">IF(ISBLANK($G346),"",IF(SUMPRODUCT(--EXACT(MID($G346,COLUMN($A$1:$AX$1),1),NameCharacters[Accepted Characters For Names]))=50,"Pass","Fail"))</f>
        <v/>
      </c>
      <c r="U346" s="24" t="str" cm="1">
        <f t="array" ref="U346">IF(ISBLANK($H346),"",IF(SUMPRODUCT(--EXACT(MID($H346,COLUMN($A$1:$AX$1),1),NameCharacters[Accepted Characters For Names]))=50,"Pass","Fail"))</f>
        <v/>
      </c>
      <c r="V346" s="24" t="str" cm="1">
        <f t="array" ref="V346">IF(ISBLANK($I346),"",IF(SUMPRODUCT(--EXACT(MID($I346,COLUMN($A$1:$AX$1),1),NameCharacters[Accepted Characters For Names]))=50,"Pass","Fail"))</f>
        <v/>
      </c>
      <c r="W346" s="24" t="str" cm="1">
        <f t="array" ref="W346">IF(ISBLANK($J346),"",IF(SUMPRODUCT(--EXACT($J346,ISO3List[ISO3 List]))=1,"Pass","Fail"))</f>
        <v/>
      </c>
      <c r="X346" s="24" t="str">
        <f t="shared" ca="1" si="13"/>
        <v/>
      </c>
      <c r="Y346" s="24" t="str" cm="1">
        <f t="array" ref="Y346">IF(ISBLANK($L346),"",IF(SUMPRODUCT(--EXACT($L346,Sex[Sex]))=1,"Pass","Fail"))</f>
        <v/>
      </c>
      <c r="Z346" s="24" t="str">
        <f t="shared" ca="1" si="15"/>
        <v/>
      </c>
      <c r="AA346" s="35" t="str">
        <f t="shared" ca="1" si="17"/>
        <v/>
      </c>
      <c r="AB346" s="8"/>
      <c r="AC346" s="58"/>
      <c r="AD346" s="8"/>
      <c r="AE346" s="8"/>
      <c r="AF346" s="8"/>
      <c r="GU346" s="8"/>
    </row>
    <row r="347" spans="1:203" s="5" customFormat="1" x14ac:dyDescent="0.2">
      <c r="A347" s="1"/>
      <c r="B347" s="4"/>
      <c r="C347" s="16"/>
      <c r="D347" s="17"/>
      <c r="E347" s="17"/>
      <c r="F347" s="18"/>
      <c r="G347" s="17"/>
      <c r="H347" s="17"/>
      <c r="I347" s="17"/>
      <c r="J347" s="17"/>
      <c r="K347" s="19"/>
      <c r="L347" s="17"/>
      <c r="M347" s="20"/>
      <c r="N347" s="8"/>
      <c r="O347" s="50"/>
      <c r="P347" s="27" t="str" cm="1">
        <f t="array" ref="P347">IF(ISBLANK($C347),"",IF(SUMPRODUCT(--EXACT($C347,CrewOrPassenger[Crew or Passenger]))=1,"Pass","Fail"))</f>
        <v/>
      </c>
      <c r="Q347" s="24" t="str" cm="1">
        <f t="array" ref="Q347">IF(ISBLANK($D347),"",IF(SUMPRODUCT(--EXACT($D347,TravelDocumentType[Travel Document Type]))=1,"Pass","Fail"))</f>
        <v/>
      </c>
      <c r="R347" s="24" t="str" cm="1">
        <f t="array" ref="R347">IF(ISBLANK($E347),"",IF(SUMPRODUCT(--EXACT($E347,ISO3List[ISO3 List]))=1,"Pass","Fail"))</f>
        <v/>
      </c>
      <c r="S347" s="24" t="str" cm="1">
        <f t="array" ref="S347">IF(ISBLANK($F347),"",IF(SUMPRODUCT(--EXACT(MID($F347,COLUMN($A$1:$T$1),1),DocCharacters[Accepted Characters For Documents]))=20,"Pass","Fail"))</f>
        <v/>
      </c>
      <c r="T347" s="24" t="str" cm="1">
        <f t="array" ref="T347">IF(ISBLANK($G347),"",IF(SUMPRODUCT(--EXACT(MID($G347,COLUMN($A$1:$AX$1),1),NameCharacters[Accepted Characters For Names]))=50,"Pass","Fail"))</f>
        <v/>
      </c>
      <c r="U347" s="24" t="str" cm="1">
        <f t="array" ref="U347">IF(ISBLANK($H347),"",IF(SUMPRODUCT(--EXACT(MID($H347,COLUMN($A$1:$AX$1),1),NameCharacters[Accepted Characters For Names]))=50,"Pass","Fail"))</f>
        <v/>
      </c>
      <c r="V347" s="24" t="str" cm="1">
        <f t="array" ref="V347">IF(ISBLANK($I347),"",IF(SUMPRODUCT(--EXACT(MID($I347,COLUMN($A$1:$AX$1),1),NameCharacters[Accepted Characters For Names]))=50,"Pass","Fail"))</f>
        <v/>
      </c>
      <c r="W347" s="24" t="str" cm="1">
        <f t="array" ref="W347">IF(ISBLANK($J347),"",IF(SUMPRODUCT(--EXACT($J347,ISO3List[ISO3 List]))=1,"Pass","Fail"))</f>
        <v/>
      </c>
      <c r="X347" s="24" t="str">
        <f t="shared" ca="1" si="13"/>
        <v/>
      </c>
      <c r="Y347" s="24" t="str" cm="1">
        <f t="array" ref="Y347">IF(ISBLANK($L347),"",IF(SUMPRODUCT(--EXACT($L347,Sex[Sex]))=1,"Pass","Fail"))</f>
        <v/>
      </c>
      <c r="Z347" s="24" t="str">
        <f t="shared" ca="1" si="15"/>
        <v/>
      </c>
      <c r="AA347" s="35" t="str">
        <f t="shared" ca="1" si="17"/>
        <v/>
      </c>
      <c r="AB347" s="8"/>
      <c r="AC347" s="58"/>
      <c r="AD347" s="8"/>
      <c r="AE347" s="8"/>
      <c r="AF347" s="8"/>
      <c r="GU347" s="8"/>
    </row>
    <row r="348" spans="1:203" s="5" customFormat="1" x14ac:dyDescent="0.2">
      <c r="A348" s="1"/>
      <c r="B348" s="4"/>
      <c r="C348" s="16"/>
      <c r="D348" s="17"/>
      <c r="E348" s="17"/>
      <c r="F348" s="18"/>
      <c r="G348" s="17"/>
      <c r="H348" s="17"/>
      <c r="I348" s="17"/>
      <c r="J348" s="17"/>
      <c r="K348" s="19"/>
      <c r="L348" s="17"/>
      <c r="M348" s="20"/>
      <c r="N348" s="8"/>
      <c r="O348" s="50"/>
      <c r="P348" s="27" t="str" cm="1">
        <f t="array" ref="P348">IF(ISBLANK($C348),"",IF(SUMPRODUCT(--EXACT($C348,CrewOrPassenger[Crew or Passenger]))=1,"Pass","Fail"))</f>
        <v/>
      </c>
      <c r="Q348" s="24" t="str" cm="1">
        <f t="array" ref="Q348">IF(ISBLANK($D348),"",IF(SUMPRODUCT(--EXACT($D348,TravelDocumentType[Travel Document Type]))=1,"Pass","Fail"))</f>
        <v/>
      </c>
      <c r="R348" s="24" t="str" cm="1">
        <f t="array" ref="R348">IF(ISBLANK($E348),"",IF(SUMPRODUCT(--EXACT($E348,ISO3List[ISO3 List]))=1,"Pass","Fail"))</f>
        <v/>
      </c>
      <c r="S348" s="24" t="str" cm="1">
        <f t="array" ref="S348">IF(ISBLANK($F348),"",IF(SUMPRODUCT(--EXACT(MID($F348,COLUMN($A$1:$T$1),1),DocCharacters[Accepted Characters For Documents]))=20,"Pass","Fail"))</f>
        <v/>
      </c>
      <c r="T348" s="24" t="str" cm="1">
        <f t="array" ref="T348">IF(ISBLANK($G348),"",IF(SUMPRODUCT(--EXACT(MID($G348,COLUMN($A$1:$AX$1),1),NameCharacters[Accepted Characters For Names]))=50,"Pass","Fail"))</f>
        <v/>
      </c>
      <c r="U348" s="24" t="str" cm="1">
        <f t="array" ref="U348">IF(ISBLANK($H348),"",IF(SUMPRODUCT(--EXACT(MID($H348,COLUMN($A$1:$AX$1),1),NameCharacters[Accepted Characters For Names]))=50,"Pass","Fail"))</f>
        <v/>
      </c>
      <c r="V348" s="24" t="str" cm="1">
        <f t="array" ref="V348">IF(ISBLANK($I348),"",IF(SUMPRODUCT(--EXACT(MID($I348,COLUMN($A$1:$AX$1),1),NameCharacters[Accepted Characters For Names]))=50,"Pass","Fail"))</f>
        <v/>
      </c>
      <c r="W348" s="24" t="str" cm="1">
        <f t="array" ref="W348">IF(ISBLANK($J348),"",IF(SUMPRODUCT(--EXACT($J348,ISO3List[ISO3 List]))=1,"Pass","Fail"))</f>
        <v/>
      </c>
      <c r="X348" s="24" t="str">
        <f t="shared" ca="1" si="13"/>
        <v/>
      </c>
      <c r="Y348" s="24" t="str" cm="1">
        <f t="array" ref="Y348">IF(ISBLANK($L348),"",IF(SUMPRODUCT(--EXACT($L348,Sex[Sex]))=1,"Pass","Fail"))</f>
        <v/>
      </c>
      <c r="Z348" s="24" t="str">
        <f t="shared" ca="1" si="15"/>
        <v/>
      </c>
      <c r="AA348" s="35" t="str">
        <f t="shared" ca="1" si="17"/>
        <v/>
      </c>
      <c r="AB348" s="8"/>
      <c r="AC348" s="58"/>
      <c r="AD348" s="8"/>
      <c r="AE348" s="8"/>
      <c r="AF348" s="8"/>
      <c r="GU348" s="8"/>
    </row>
    <row r="349" spans="1:203" s="5" customFormat="1" x14ac:dyDescent="0.2">
      <c r="A349" s="1"/>
      <c r="B349" s="4"/>
      <c r="C349" s="16"/>
      <c r="D349" s="17"/>
      <c r="E349" s="17"/>
      <c r="F349" s="18"/>
      <c r="G349" s="17"/>
      <c r="H349" s="17"/>
      <c r="I349" s="17"/>
      <c r="J349" s="17"/>
      <c r="K349" s="19"/>
      <c r="L349" s="17"/>
      <c r="M349" s="20"/>
      <c r="N349" s="8"/>
      <c r="O349" s="50"/>
      <c r="P349" s="27" t="str" cm="1">
        <f t="array" ref="P349">IF(ISBLANK($C349),"",IF(SUMPRODUCT(--EXACT($C349,CrewOrPassenger[Crew or Passenger]))=1,"Pass","Fail"))</f>
        <v/>
      </c>
      <c r="Q349" s="24" t="str" cm="1">
        <f t="array" ref="Q349">IF(ISBLANK($D349),"",IF(SUMPRODUCT(--EXACT($D349,TravelDocumentType[Travel Document Type]))=1,"Pass","Fail"))</f>
        <v/>
      </c>
      <c r="R349" s="24" t="str" cm="1">
        <f t="array" ref="R349">IF(ISBLANK($E349),"",IF(SUMPRODUCT(--EXACT($E349,ISO3List[ISO3 List]))=1,"Pass","Fail"))</f>
        <v/>
      </c>
      <c r="S349" s="24" t="str" cm="1">
        <f t="array" ref="S349">IF(ISBLANK($F349),"",IF(SUMPRODUCT(--EXACT(MID($F349,COLUMN($A$1:$T$1),1),DocCharacters[Accepted Characters For Documents]))=20,"Pass","Fail"))</f>
        <v/>
      </c>
      <c r="T349" s="24" t="str" cm="1">
        <f t="array" ref="T349">IF(ISBLANK($G349),"",IF(SUMPRODUCT(--EXACT(MID($G349,COLUMN($A$1:$AX$1),1),NameCharacters[Accepted Characters For Names]))=50,"Pass","Fail"))</f>
        <v/>
      </c>
      <c r="U349" s="24" t="str" cm="1">
        <f t="array" ref="U349">IF(ISBLANK($H349),"",IF(SUMPRODUCT(--EXACT(MID($H349,COLUMN($A$1:$AX$1),1),NameCharacters[Accepted Characters For Names]))=50,"Pass","Fail"))</f>
        <v/>
      </c>
      <c r="V349" s="24" t="str" cm="1">
        <f t="array" ref="V349">IF(ISBLANK($I349),"",IF(SUMPRODUCT(--EXACT(MID($I349,COLUMN($A$1:$AX$1),1),NameCharacters[Accepted Characters For Names]))=50,"Pass","Fail"))</f>
        <v/>
      </c>
      <c r="W349" s="24" t="str" cm="1">
        <f t="array" ref="W349">IF(ISBLANK($J349),"",IF(SUMPRODUCT(--EXACT($J349,ISO3List[ISO3 List]))=1,"Pass","Fail"))</f>
        <v/>
      </c>
      <c r="X349" s="24" t="str">
        <f t="shared" ca="1" si="13"/>
        <v/>
      </c>
      <c r="Y349" s="24" t="str" cm="1">
        <f t="array" ref="Y349">IF(ISBLANK($L349),"",IF(SUMPRODUCT(--EXACT($L349,Sex[Sex]))=1,"Pass","Fail"))</f>
        <v/>
      </c>
      <c r="Z349" s="24" t="str">
        <f t="shared" ca="1" si="15"/>
        <v/>
      </c>
      <c r="AA349" s="35" t="str">
        <f t="shared" ca="1" si="17"/>
        <v/>
      </c>
      <c r="AB349" s="8"/>
      <c r="AC349" s="58"/>
      <c r="AD349" s="8"/>
      <c r="AE349" s="8"/>
      <c r="AF349" s="8"/>
      <c r="GU349" s="8"/>
    </row>
    <row r="350" spans="1:203" s="5" customFormat="1" x14ac:dyDescent="0.2">
      <c r="A350" s="1"/>
      <c r="B350" s="4"/>
      <c r="C350" s="16"/>
      <c r="D350" s="17"/>
      <c r="E350" s="17"/>
      <c r="F350" s="18"/>
      <c r="G350" s="17"/>
      <c r="H350" s="17"/>
      <c r="I350" s="17"/>
      <c r="J350" s="17"/>
      <c r="K350" s="19"/>
      <c r="L350" s="17"/>
      <c r="M350" s="20"/>
      <c r="N350" s="8"/>
      <c r="O350" s="50"/>
      <c r="P350" s="27" t="str" cm="1">
        <f t="array" ref="P350">IF(ISBLANK($C350),"",IF(SUMPRODUCT(--EXACT($C350,CrewOrPassenger[Crew or Passenger]))=1,"Pass","Fail"))</f>
        <v/>
      </c>
      <c r="Q350" s="24" t="str" cm="1">
        <f t="array" ref="Q350">IF(ISBLANK($D350),"",IF(SUMPRODUCT(--EXACT($D350,TravelDocumentType[Travel Document Type]))=1,"Pass","Fail"))</f>
        <v/>
      </c>
      <c r="R350" s="24" t="str" cm="1">
        <f t="array" ref="R350">IF(ISBLANK($E350),"",IF(SUMPRODUCT(--EXACT($E350,ISO3List[ISO3 List]))=1,"Pass","Fail"))</f>
        <v/>
      </c>
      <c r="S350" s="24" t="str" cm="1">
        <f t="array" ref="S350">IF(ISBLANK($F350),"",IF(SUMPRODUCT(--EXACT(MID($F350,COLUMN($A$1:$T$1),1),DocCharacters[Accepted Characters For Documents]))=20,"Pass","Fail"))</f>
        <v/>
      </c>
      <c r="T350" s="24" t="str" cm="1">
        <f t="array" ref="T350">IF(ISBLANK($G350),"",IF(SUMPRODUCT(--EXACT(MID($G350,COLUMN($A$1:$AX$1),1),NameCharacters[Accepted Characters For Names]))=50,"Pass","Fail"))</f>
        <v/>
      </c>
      <c r="U350" s="24" t="str" cm="1">
        <f t="array" ref="U350">IF(ISBLANK($H350),"",IF(SUMPRODUCT(--EXACT(MID($H350,COLUMN($A$1:$AX$1),1),NameCharacters[Accepted Characters For Names]))=50,"Pass","Fail"))</f>
        <v/>
      </c>
      <c r="V350" s="24" t="str" cm="1">
        <f t="array" ref="V350">IF(ISBLANK($I350),"",IF(SUMPRODUCT(--EXACT(MID($I350,COLUMN($A$1:$AX$1),1),NameCharacters[Accepted Characters For Names]))=50,"Pass","Fail"))</f>
        <v/>
      </c>
      <c r="W350" s="24" t="str" cm="1">
        <f t="array" ref="W350">IF(ISBLANK($J350),"",IF(SUMPRODUCT(--EXACT($J350,ISO3List[ISO3 List]))=1,"Pass","Fail"))</f>
        <v/>
      </c>
      <c r="X350" s="24" t="str">
        <f t="shared" ca="1" si="13"/>
        <v/>
      </c>
      <c r="Y350" s="24" t="str" cm="1">
        <f t="array" ref="Y350">IF(ISBLANK($L350),"",IF(SUMPRODUCT(--EXACT($L350,Sex[Sex]))=1,"Pass","Fail"))</f>
        <v/>
      </c>
      <c r="Z350" s="24" t="str">
        <f t="shared" ca="1" si="15"/>
        <v/>
      </c>
      <c r="AA350" s="35" t="str">
        <f t="shared" ca="1" si="17"/>
        <v/>
      </c>
      <c r="AB350" s="8"/>
      <c r="AC350" s="58"/>
      <c r="AD350" s="8"/>
      <c r="AE350" s="8"/>
      <c r="AF350" s="8"/>
      <c r="GU350" s="8"/>
    </row>
    <row r="351" spans="1:203" s="5" customFormat="1" x14ac:dyDescent="0.2">
      <c r="A351" s="1"/>
      <c r="B351" s="4"/>
      <c r="C351" s="16"/>
      <c r="D351" s="17"/>
      <c r="E351" s="17"/>
      <c r="F351" s="18"/>
      <c r="G351" s="17"/>
      <c r="H351" s="17"/>
      <c r="I351" s="17"/>
      <c r="J351" s="17"/>
      <c r="K351" s="19"/>
      <c r="L351" s="17"/>
      <c r="M351" s="20"/>
      <c r="N351" s="8"/>
      <c r="O351" s="50"/>
      <c r="P351" s="27" t="str" cm="1">
        <f t="array" ref="P351">IF(ISBLANK($C351),"",IF(SUMPRODUCT(--EXACT($C351,CrewOrPassenger[Crew or Passenger]))=1,"Pass","Fail"))</f>
        <v/>
      </c>
      <c r="Q351" s="24" t="str" cm="1">
        <f t="array" ref="Q351">IF(ISBLANK($D351),"",IF(SUMPRODUCT(--EXACT($D351,TravelDocumentType[Travel Document Type]))=1,"Pass","Fail"))</f>
        <v/>
      </c>
      <c r="R351" s="24" t="str" cm="1">
        <f t="array" ref="R351">IF(ISBLANK($E351),"",IF(SUMPRODUCT(--EXACT($E351,ISO3List[ISO3 List]))=1,"Pass","Fail"))</f>
        <v/>
      </c>
      <c r="S351" s="24" t="str" cm="1">
        <f t="array" ref="S351">IF(ISBLANK($F351),"",IF(SUMPRODUCT(--EXACT(MID($F351,COLUMN($A$1:$T$1),1),DocCharacters[Accepted Characters For Documents]))=20,"Pass","Fail"))</f>
        <v/>
      </c>
      <c r="T351" s="24" t="str" cm="1">
        <f t="array" ref="T351">IF(ISBLANK($G351),"",IF(SUMPRODUCT(--EXACT(MID($G351,COLUMN($A$1:$AX$1),1),NameCharacters[Accepted Characters For Names]))=50,"Pass","Fail"))</f>
        <v/>
      </c>
      <c r="U351" s="24" t="str" cm="1">
        <f t="array" ref="U351">IF(ISBLANK($H351),"",IF(SUMPRODUCT(--EXACT(MID($H351,COLUMN($A$1:$AX$1),1),NameCharacters[Accepted Characters For Names]))=50,"Pass","Fail"))</f>
        <v/>
      </c>
      <c r="V351" s="24" t="str" cm="1">
        <f t="array" ref="V351">IF(ISBLANK($I351),"",IF(SUMPRODUCT(--EXACT(MID($I351,COLUMN($A$1:$AX$1),1),NameCharacters[Accepted Characters For Names]))=50,"Pass","Fail"))</f>
        <v/>
      </c>
      <c r="W351" s="24" t="str" cm="1">
        <f t="array" ref="W351">IF(ISBLANK($J351),"",IF(SUMPRODUCT(--EXACT($J351,ISO3List[ISO3 List]))=1,"Pass","Fail"))</f>
        <v/>
      </c>
      <c r="X351" s="24" t="str">
        <f t="shared" ca="1" si="13"/>
        <v/>
      </c>
      <c r="Y351" s="24" t="str" cm="1">
        <f t="array" ref="Y351">IF(ISBLANK($L351),"",IF(SUMPRODUCT(--EXACT($L351,Sex[Sex]))=1,"Pass","Fail"))</f>
        <v/>
      </c>
      <c r="Z351" s="24" t="str">
        <f t="shared" ca="1" si="15"/>
        <v/>
      </c>
      <c r="AA351" s="35" t="str">
        <f t="shared" ca="1" si="17"/>
        <v/>
      </c>
      <c r="AB351" s="8"/>
      <c r="AC351" s="58"/>
      <c r="AD351" s="8"/>
      <c r="AE351" s="8"/>
      <c r="AF351" s="8"/>
      <c r="GU351" s="8"/>
    </row>
    <row r="352" spans="1:203" s="5" customFormat="1" x14ac:dyDescent="0.2">
      <c r="A352" s="1"/>
      <c r="B352" s="4"/>
      <c r="C352" s="16"/>
      <c r="D352" s="17"/>
      <c r="E352" s="17"/>
      <c r="F352" s="18"/>
      <c r="G352" s="17"/>
      <c r="H352" s="17"/>
      <c r="I352" s="17"/>
      <c r="J352" s="17"/>
      <c r="K352" s="19"/>
      <c r="L352" s="17"/>
      <c r="M352" s="20"/>
      <c r="N352" s="8"/>
      <c r="O352" s="50"/>
      <c r="P352" s="27" t="str" cm="1">
        <f t="array" ref="P352">IF(ISBLANK($C352),"",IF(SUMPRODUCT(--EXACT($C352,CrewOrPassenger[Crew or Passenger]))=1,"Pass","Fail"))</f>
        <v/>
      </c>
      <c r="Q352" s="24" t="str" cm="1">
        <f t="array" ref="Q352">IF(ISBLANK($D352),"",IF(SUMPRODUCT(--EXACT($D352,TravelDocumentType[Travel Document Type]))=1,"Pass","Fail"))</f>
        <v/>
      </c>
      <c r="R352" s="24" t="str" cm="1">
        <f t="array" ref="R352">IF(ISBLANK($E352),"",IF(SUMPRODUCT(--EXACT($E352,ISO3List[ISO3 List]))=1,"Pass","Fail"))</f>
        <v/>
      </c>
      <c r="S352" s="24" t="str" cm="1">
        <f t="array" ref="S352">IF(ISBLANK($F352),"",IF(SUMPRODUCT(--EXACT(MID($F352,COLUMN($A$1:$T$1),1),DocCharacters[Accepted Characters For Documents]))=20,"Pass","Fail"))</f>
        <v/>
      </c>
      <c r="T352" s="24" t="str" cm="1">
        <f t="array" ref="T352">IF(ISBLANK($G352),"",IF(SUMPRODUCT(--EXACT(MID($G352,COLUMN($A$1:$AX$1),1),NameCharacters[Accepted Characters For Names]))=50,"Pass","Fail"))</f>
        <v/>
      </c>
      <c r="U352" s="24" t="str" cm="1">
        <f t="array" ref="U352">IF(ISBLANK($H352),"",IF(SUMPRODUCT(--EXACT(MID($H352,COLUMN($A$1:$AX$1),1),NameCharacters[Accepted Characters For Names]))=50,"Pass","Fail"))</f>
        <v/>
      </c>
      <c r="V352" s="24" t="str" cm="1">
        <f t="array" ref="V352">IF(ISBLANK($I352),"",IF(SUMPRODUCT(--EXACT(MID($I352,COLUMN($A$1:$AX$1),1),NameCharacters[Accepted Characters For Names]))=50,"Pass","Fail"))</f>
        <v/>
      </c>
      <c r="W352" s="24" t="str" cm="1">
        <f t="array" ref="W352">IF(ISBLANK($J352),"",IF(SUMPRODUCT(--EXACT($J352,ISO3List[ISO3 List]))=1,"Pass","Fail"))</f>
        <v/>
      </c>
      <c r="X352" s="24" t="str">
        <f t="shared" ca="1" si="13"/>
        <v/>
      </c>
      <c r="Y352" s="24" t="str" cm="1">
        <f t="array" ref="Y352">IF(ISBLANK($L352),"",IF(SUMPRODUCT(--EXACT($L352,Sex[Sex]))=1,"Pass","Fail"))</f>
        <v/>
      </c>
      <c r="Z352" s="24" t="str">
        <f t="shared" ca="1" si="15"/>
        <v/>
      </c>
      <c r="AA352" s="35" t="str">
        <f t="shared" ca="1" si="17"/>
        <v/>
      </c>
      <c r="AB352" s="8"/>
      <c r="AC352" s="58"/>
      <c r="AD352" s="8"/>
      <c r="AE352" s="8"/>
      <c r="AF352" s="8"/>
      <c r="GU352" s="8"/>
    </row>
    <row r="353" spans="1:203" s="5" customFormat="1" x14ac:dyDescent="0.2">
      <c r="A353" s="1"/>
      <c r="B353" s="4"/>
      <c r="C353" s="16"/>
      <c r="D353" s="17"/>
      <c r="E353" s="17"/>
      <c r="F353" s="18"/>
      <c r="G353" s="17"/>
      <c r="H353" s="17"/>
      <c r="I353" s="17"/>
      <c r="J353" s="17"/>
      <c r="K353" s="19"/>
      <c r="L353" s="17"/>
      <c r="M353" s="20"/>
      <c r="N353" s="8"/>
      <c r="O353" s="50"/>
      <c r="P353" s="27" t="str" cm="1">
        <f t="array" ref="P353">IF(ISBLANK($C353),"",IF(SUMPRODUCT(--EXACT($C353,CrewOrPassenger[Crew or Passenger]))=1,"Pass","Fail"))</f>
        <v/>
      </c>
      <c r="Q353" s="24" t="str" cm="1">
        <f t="array" ref="Q353">IF(ISBLANK($D353),"",IF(SUMPRODUCT(--EXACT($D353,TravelDocumentType[Travel Document Type]))=1,"Pass","Fail"))</f>
        <v/>
      </c>
      <c r="R353" s="24" t="str" cm="1">
        <f t="array" ref="R353">IF(ISBLANK($E353),"",IF(SUMPRODUCT(--EXACT($E353,ISO3List[ISO3 List]))=1,"Pass","Fail"))</f>
        <v/>
      </c>
      <c r="S353" s="24" t="str" cm="1">
        <f t="array" ref="S353">IF(ISBLANK($F353),"",IF(SUMPRODUCT(--EXACT(MID($F353,COLUMN($A$1:$T$1),1),DocCharacters[Accepted Characters For Documents]))=20,"Pass","Fail"))</f>
        <v/>
      </c>
      <c r="T353" s="24" t="str" cm="1">
        <f t="array" ref="T353">IF(ISBLANK($G353),"",IF(SUMPRODUCT(--EXACT(MID($G353,COLUMN($A$1:$AX$1),1),NameCharacters[Accepted Characters For Names]))=50,"Pass","Fail"))</f>
        <v/>
      </c>
      <c r="U353" s="24" t="str" cm="1">
        <f t="array" ref="U353">IF(ISBLANK($H353),"",IF(SUMPRODUCT(--EXACT(MID($H353,COLUMN($A$1:$AX$1),1),NameCharacters[Accepted Characters For Names]))=50,"Pass","Fail"))</f>
        <v/>
      </c>
      <c r="V353" s="24" t="str" cm="1">
        <f t="array" ref="V353">IF(ISBLANK($I353),"",IF(SUMPRODUCT(--EXACT(MID($I353,COLUMN($A$1:$AX$1),1),NameCharacters[Accepted Characters For Names]))=50,"Pass","Fail"))</f>
        <v/>
      </c>
      <c r="W353" s="24" t="str" cm="1">
        <f t="array" ref="W353">IF(ISBLANK($J353),"",IF(SUMPRODUCT(--EXACT($J353,ISO3List[ISO3 List]))=1,"Pass","Fail"))</f>
        <v/>
      </c>
      <c r="X353" s="24" t="str">
        <f t="shared" ca="1" si="13"/>
        <v/>
      </c>
      <c r="Y353" s="24" t="str" cm="1">
        <f t="array" ref="Y353">IF(ISBLANK($L353),"",IF(SUMPRODUCT(--EXACT($L353,Sex[Sex]))=1,"Pass","Fail"))</f>
        <v/>
      </c>
      <c r="Z353" s="24" t="str">
        <f t="shared" ca="1" si="15"/>
        <v/>
      </c>
      <c r="AA353" s="35" t="str">
        <f t="shared" ca="1" si="17"/>
        <v/>
      </c>
      <c r="AB353" s="8"/>
      <c r="AC353" s="58"/>
      <c r="AD353" s="8"/>
      <c r="AE353" s="8"/>
      <c r="AF353" s="8"/>
      <c r="GU353" s="8"/>
    </row>
    <row r="354" spans="1:203" s="5" customFormat="1" x14ac:dyDescent="0.2">
      <c r="A354" s="1"/>
      <c r="B354" s="4"/>
      <c r="C354" s="16"/>
      <c r="D354" s="17"/>
      <c r="E354" s="17"/>
      <c r="F354" s="18"/>
      <c r="G354" s="17"/>
      <c r="H354" s="17"/>
      <c r="I354" s="17"/>
      <c r="J354" s="17"/>
      <c r="K354" s="19"/>
      <c r="L354" s="17"/>
      <c r="M354" s="20"/>
      <c r="N354" s="8"/>
      <c r="O354" s="50"/>
      <c r="P354" s="27" t="str" cm="1">
        <f t="array" ref="P354">IF(ISBLANK($C354),"",IF(SUMPRODUCT(--EXACT($C354,CrewOrPassenger[Crew or Passenger]))=1,"Pass","Fail"))</f>
        <v/>
      </c>
      <c r="Q354" s="24" t="str" cm="1">
        <f t="array" ref="Q354">IF(ISBLANK($D354),"",IF(SUMPRODUCT(--EXACT($D354,TravelDocumentType[Travel Document Type]))=1,"Pass","Fail"))</f>
        <v/>
      </c>
      <c r="R354" s="24" t="str" cm="1">
        <f t="array" ref="R354">IF(ISBLANK($E354),"",IF(SUMPRODUCT(--EXACT($E354,ISO3List[ISO3 List]))=1,"Pass","Fail"))</f>
        <v/>
      </c>
      <c r="S354" s="24" t="str" cm="1">
        <f t="array" ref="S354">IF(ISBLANK($F354),"",IF(SUMPRODUCT(--EXACT(MID($F354,COLUMN($A$1:$T$1),1),DocCharacters[Accepted Characters For Documents]))=20,"Pass","Fail"))</f>
        <v/>
      </c>
      <c r="T354" s="24" t="str" cm="1">
        <f t="array" ref="T354">IF(ISBLANK($G354),"",IF(SUMPRODUCT(--EXACT(MID($G354,COLUMN($A$1:$AX$1),1),NameCharacters[Accepted Characters For Names]))=50,"Pass","Fail"))</f>
        <v/>
      </c>
      <c r="U354" s="24" t="str" cm="1">
        <f t="array" ref="U354">IF(ISBLANK($H354),"",IF(SUMPRODUCT(--EXACT(MID($H354,COLUMN($A$1:$AX$1),1),NameCharacters[Accepted Characters For Names]))=50,"Pass","Fail"))</f>
        <v/>
      </c>
      <c r="V354" s="24" t="str" cm="1">
        <f t="array" ref="V354">IF(ISBLANK($I354),"",IF(SUMPRODUCT(--EXACT(MID($I354,COLUMN($A$1:$AX$1),1),NameCharacters[Accepted Characters For Names]))=50,"Pass","Fail"))</f>
        <v/>
      </c>
      <c r="W354" s="24" t="str" cm="1">
        <f t="array" ref="W354">IF(ISBLANK($J354),"",IF(SUMPRODUCT(--EXACT($J354,ISO3List[ISO3 List]))=1,"Pass","Fail"))</f>
        <v/>
      </c>
      <c r="X354" s="24" t="str">
        <f t="shared" ca="1" si="13"/>
        <v/>
      </c>
      <c r="Y354" s="24" t="str" cm="1">
        <f t="array" ref="Y354">IF(ISBLANK($L354),"",IF(SUMPRODUCT(--EXACT($L354,Sex[Sex]))=1,"Pass","Fail"))</f>
        <v/>
      </c>
      <c r="Z354" s="24" t="str">
        <f t="shared" ca="1" si="15"/>
        <v/>
      </c>
      <c r="AA354" s="35" t="str">
        <f t="shared" ca="1" si="17"/>
        <v/>
      </c>
      <c r="AB354" s="8"/>
      <c r="AC354" s="58"/>
      <c r="AD354" s="8"/>
      <c r="AE354" s="8"/>
      <c r="AF354" s="8"/>
      <c r="GU354" s="8"/>
    </row>
    <row r="355" spans="1:203" s="5" customFormat="1" x14ac:dyDescent="0.2">
      <c r="A355" s="1"/>
      <c r="B355" s="4"/>
      <c r="C355" s="16"/>
      <c r="D355" s="17"/>
      <c r="E355" s="17"/>
      <c r="F355" s="18"/>
      <c r="G355" s="17"/>
      <c r="H355" s="17"/>
      <c r="I355" s="17"/>
      <c r="J355" s="17"/>
      <c r="K355" s="19"/>
      <c r="L355" s="17"/>
      <c r="M355" s="20"/>
      <c r="N355" s="8"/>
      <c r="O355" s="50"/>
      <c r="P355" s="27" t="str" cm="1">
        <f t="array" ref="P355">IF(ISBLANK($C355),"",IF(SUMPRODUCT(--EXACT($C355,CrewOrPassenger[Crew or Passenger]))=1,"Pass","Fail"))</f>
        <v/>
      </c>
      <c r="Q355" s="24" t="str" cm="1">
        <f t="array" ref="Q355">IF(ISBLANK($D355),"",IF(SUMPRODUCT(--EXACT($D355,TravelDocumentType[Travel Document Type]))=1,"Pass","Fail"))</f>
        <v/>
      </c>
      <c r="R355" s="24" t="str" cm="1">
        <f t="array" ref="R355">IF(ISBLANK($E355),"",IF(SUMPRODUCT(--EXACT($E355,ISO3List[ISO3 List]))=1,"Pass","Fail"))</f>
        <v/>
      </c>
      <c r="S355" s="24" t="str" cm="1">
        <f t="array" ref="S355">IF(ISBLANK($F355),"",IF(SUMPRODUCT(--EXACT(MID($F355,COLUMN($A$1:$T$1),1),DocCharacters[Accepted Characters For Documents]))=20,"Pass","Fail"))</f>
        <v/>
      </c>
      <c r="T355" s="24" t="str" cm="1">
        <f t="array" ref="T355">IF(ISBLANK($G355),"",IF(SUMPRODUCT(--EXACT(MID($G355,COLUMN($A$1:$AX$1),1),NameCharacters[Accepted Characters For Names]))=50,"Pass","Fail"))</f>
        <v/>
      </c>
      <c r="U355" s="24" t="str" cm="1">
        <f t="array" ref="U355">IF(ISBLANK($H355),"",IF(SUMPRODUCT(--EXACT(MID($H355,COLUMN($A$1:$AX$1),1),NameCharacters[Accepted Characters For Names]))=50,"Pass","Fail"))</f>
        <v/>
      </c>
      <c r="V355" s="24" t="str" cm="1">
        <f t="array" ref="V355">IF(ISBLANK($I355),"",IF(SUMPRODUCT(--EXACT(MID($I355,COLUMN($A$1:$AX$1),1),NameCharacters[Accepted Characters For Names]))=50,"Pass","Fail"))</f>
        <v/>
      </c>
      <c r="W355" s="24" t="str" cm="1">
        <f t="array" ref="W355">IF(ISBLANK($J355),"",IF(SUMPRODUCT(--EXACT($J355,ISO3List[ISO3 List]))=1,"Pass","Fail"))</f>
        <v/>
      </c>
      <c r="X355" s="24" t="str">
        <f t="shared" ca="1" si="13"/>
        <v/>
      </c>
      <c r="Y355" s="24" t="str" cm="1">
        <f t="array" ref="Y355">IF(ISBLANK($L355),"",IF(SUMPRODUCT(--EXACT($L355,Sex[Sex]))=1,"Pass","Fail"))</f>
        <v/>
      </c>
      <c r="Z355" s="24" t="str">
        <f t="shared" ca="1" si="15"/>
        <v/>
      </c>
      <c r="AA355" s="35" t="str">
        <f t="shared" ca="1" si="17"/>
        <v/>
      </c>
      <c r="AB355" s="8"/>
      <c r="AC355" s="58"/>
      <c r="AD355" s="8"/>
      <c r="AE355" s="8"/>
      <c r="AF355" s="8"/>
      <c r="GU355" s="8"/>
    </row>
    <row r="356" spans="1:203" s="5" customFormat="1" x14ac:dyDescent="0.2">
      <c r="A356" s="1"/>
      <c r="B356" s="4"/>
      <c r="C356" s="16"/>
      <c r="D356" s="17"/>
      <c r="E356" s="17"/>
      <c r="F356" s="18"/>
      <c r="G356" s="17"/>
      <c r="H356" s="17"/>
      <c r="I356" s="17"/>
      <c r="J356" s="17"/>
      <c r="K356" s="19"/>
      <c r="L356" s="17"/>
      <c r="M356" s="20"/>
      <c r="N356" s="8"/>
      <c r="O356" s="50"/>
      <c r="P356" s="27" t="str" cm="1">
        <f t="array" ref="P356">IF(ISBLANK($C356),"",IF(SUMPRODUCT(--EXACT($C356,CrewOrPassenger[Crew or Passenger]))=1,"Pass","Fail"))</f>
        <v/>
      </c>
      <c r="Q356" s="24" t="str" cm="1">
        <f t="array" ref="Q356">IF(ISBLANK($D356),"",IF(SUMPRODUCT(--EXACT($D356,TravelDocumentType[Travel Document Type]))=1,"Pass","Fail"))</f>
        <v/>
      </c>
      <c r="R356" s="24" t="str" cm="1">
        <f t="array" ref="R356">IF(ISBLANK($E356),"",IF(SUMPRODUCT(--EXACT($E356,ISO3List[ISO3 List]))=1,"Pass","Fail"))</f>
        <v/>
      </c>
      <c r="S356" s="24" t="str" cm="1">
        <f t="array" ref="S356">IF(ISBLANK($F356),"",IF(SUMPRODUCT(--EXACT(MID($F356,COLUMN($A$1:$T$1),1),DocCharacters[Accepted Characters For Documents]))=20,"Pass","Fail"))</f>
        <v/>
      </c>
      <c r="T356" s="24" t="str" cm="1">
        <f t="array" ref="T356">IF(ISBLANK($G356),"",IF(SUMPRODUCT(--EXACT(MID($G356,COLUMN($A$1:$AX$1),1),NameCharacters[Accepted Characters For Names]))=50,"Pass","Fail"))</f>
        <v/>
      </c>
      <c r="U356" s="24" t="str" cm="1">
        <f t="array" ref="U356">IF(ISBLANK($H356),"",IF(SUMPRODUCT(--EXACT(MID($H356,COLUMN($A$1:$AX$1),1),NameCharacters[Accepted Characters For Names]))=50,"Pass","Fail"))</f>
        <v/>
      </c>
      <c r="V356" s="24" t="str" cm="1">
        <f t="array" ref="V356">IF(ISBLANK($I356),"",IF(SUMPRODUCT(--EXACT(MID($I356,COLUMN($A$1:$AX$1),1),NameCharacters[Accepted Characters For Names]))=50,"Pass","Fail"))</f>
        <v/>
      </c>
      <c r="W356" s="24" t="str" cm="1">
        <f t="array" ref="W356">IF(ISBLANK($J356),"",IF(SUMPRODUCT(--EXACT($J356,ISO3List[ISO3 List]))=1,"Pass","Fail"))</f>
        <v/>
      </c>
      <c r="X356" s="24" t="str">
        <f t="shared" ca="1" si="13"/>
        <v/>
      </c>
      <c r="Y356" s="24" t="str" cm="1">
        <f t="array" ref="Y356">IF(ISBLANK($L356),"",IF(SUMPRODUCT(--EXACT($L356,Sex[Sex]))=1,"Pass","Fail"))</f>
        <v/>
      </c>
      <c r="Z356" s="24" t="str">
        <f t="shared" ca="1" si="15"/>
        <v/>
      </c>
      <c r="AA356" s="35" t="str">
        <f t="shared" ca="1" si="17"/>
        <v/>
      </c>
      <c r="AB356" s="8"/>
      <c r="AC356" s="58"/>
      <c r="AD356" s="8"/>
      <c r="AE356" s="8"/>
      <c r="AF356" s="8"/>
      <c r="GU356" s="8"/>
    </row>
    <row r="357" spans="1:203" s="5" customFormat="1" x14ac:dyDescent="0.2">
      <c r="A357" s="1"/>
      <c r="B357" s="4"/>
      <c r="C357" s="16"/>
      <c r="D357" s="17"/>
      <c r="E357" s="17"/>
      <c r="F357" s="18"/>
      <c r="G357" s="17"/>
      <c r="H357" s="17"/>
      <c r="I357" s="17"/>
      <c r="J357" s="17"/>
      <c r="K357" s="19"/>
      <c r="L357" s="17"/>
      <c r="M357" s="20"/>
      <c r="N357" s="8"/>
      <c r="O357" s="50"/>
      <c r="P357" s="27" t="str" cm="1">
        <f t="array" ref="P357">IF(ISBLANK($C357),"",IF(SUMPRODUCT(--EXACT($C357,CrewOrPassenger[Crew or Passenger]))=1,"Pass","Fail"))</f>
        <v/>
      </c>
      <c r="Q357" s="24" t="str" cm="1">
        <f t="array" ref="Q357">IF(ISBLANK($D357),"",IF(SUMPRODUCT(--EXACT($D357,TravelDocumentType[Travel Document Type]))=1,"Pass","Fail"))</f>
        <v/>
      </c>
      <c r="R357" s="24" t="str" cm="1">
        <f t="array" ref="R357">IF(ISBLANK($E357),"",IF(SUMPRODUCT(--EXACT($E357,ISO3List[ISO3 List]))=1,"Pass","Fail"))</f>
        <v/>
      </c>
      <c r="S357" s="24" t="str" cm="1">
        <f t="array" ref="S357">IF(ISBLANK($F357),"",IF(SUMPRODUCT(--EXACT(MID($F357,COLUMN($A$1:$T$1),1),DocCharacters[Accepted Characters For Documents]))=20,"Pass","Fail"))</f>
        <v/>
      </c>
      <c r="T357" s="24" t="str" cm="1">
        <f t="array" ref="T357">IF(ISBLANK($G357),"",IF(SUMPRODUCT(--EXACT(MID($G357,COLUMN($A$1:$AX$1),1),NameCharacters[Accepted Characters For Names]))=50,"Pass","Fail"))</f>
        <v/>
      </c>
      <c r="U357" s="24" t="str" cm="1">
        <f t="array" ref="U357">IF(ISBLANK($H357),"",IF(SUMPRODUCT(--EXACT(MID($H357,COLUMN($A$1:$AX$1),1),NameCharacters[Accepted Characters For Names]))=50,"Pass","Fail"))</f>
        <v/>
      </c>
      <c r="V357" s="24" t="str" cm="1">
        <f t="array" ref="V357">IF(ISBLANK($I357),"",IF(SUMPRODUCT(--EXACT(MID($I357,COLUMN($A$1:$AX$1),1),NameCharacters[Accepted Characters For Names]))=50,"Pass","Fail"))</f>
        <v/>
      </c>
      <c r="W357" s="24" t="str" cm="1">
        <f t="array" ref="W357">IF(ISBLANK($J357),"",IF(SUMPRODUCT(--EXACT($J357,ISO3List[ISO3 List]))=1,"Pass","Fail"))</f>
        <v/>
      </c>
      <c r="X357" s="24" t="str">
        <f t="shared" ca="1" si="13"/>
        <v/>
      </c>
      <c r="Y357" s="24" t="str" cm="1">
        <f t="array" ref="Y357">IF(ISBLANK($L357),"",IF(SUMPRODUCT(--EXACT($L357,Sex[Sex]))=1,"Pass","Fail"))</f>
        <v/>
      </c>
      <c r="Z357" s="24" t="str">
        <f t="shared" ca="1" si="15"/>
        <v/>
      </c>
      <c r="AA357" s="35" t="str">
        <f t="shared" ca="1" si="17"/>
        <v/>
      </c>
      <c r="AB357" s="8"/>
      <c r="AC357" s="58"/>
      <c r="AD357" s="8"/>
      <c r="AE357" s="8"/>
      <c r="AF357" s="8"/>
      <c r="GU357" s="8"/>
    </row>
    <row r="358" spans="1:203" s="5" customFormat="1" x14ac:dyDescent="0.2">
      <c r="A358" s="1"/>
      <c r="B358" s="4"/>
      <c r="C358" s="16"/>
      <c r="D358" s="17"/>
      <c r="E358" s="17"/>
      <c r="F358" s="18"/>
      <c r="G358" s="17"/>
      <c r="H358" s="17"/>
      <c r="I358" s="17"/>
      <c r="J358" s="17"/>
      <c r="K358" s="19"/>
      <c r="L358" s="17"/>
      <c r="M358" s="20"/>
      <c r="N358" s="8"/>
      <c r="O358" s="50"/>
      <c r="P358" s="27" t="str" cm="1">
        <f t="array" ref="P358">IF(ISBLANK($C358),"",IF(SUMPRODUCT(--EXACT($C358,CrewOrPassenger[Crew or Passenger]))=1,"Pass","Fail"))</f>
        <v/>
      </c>
      <c r="Q358" s="24" t="str" cm="1">
        <f t="array" ref="Q358">IF(ISBLANK($D358),"",IF(SUMPRODUCT(--EXACT($D358,TravelDocumentType[Travel Document Type]))=1,"Pass","Fail"))</f>
        <v/>
      </c>
      <c r="R358" s="24" t="str" cm="1">
        <f t="array" ref="R358">IF(ISBLANK($E358),"",IF(SUMPRODUCT(--EXACT($E358,ISO3List[ISO3 List]))=1,"Pass","Fail"))</f>
        <v/>
      </c>
      <c r="S358" s="24" t="str" cm="1">
        <f t="array" ref="S358">IF(ISBLANK($F358),"",IF(SUMPRODUCT(--EXACT(MID($F358,COLUMN($A$1:$T$1),1),DocCharacters[Accepted Characters For Documents]))=20,"Pass","Fail"))</f>
        <v/>
      </c>
      <c r="T358" s="24" t="str" cm="1">
        <f t="array" ref="T358">IF(ISBLANK($G358),"",IF(SUMPRODUCT(--EXACT(MID($G358,COLUMN($A$1:$AX$1),1),NameCharacters[Accepted Characters For Names]))=50,"Pass","Fail"))</f>
        <v/>
      </c>
      <c r="U358" s="24" t="str" cm="1">
        <f t="array" ref="U358">IF(ISBLANK($H358),"",IF(SUMPRODUCT(--EXACT(MID($H358,COLUMN($A$1:$AX$1),1),NameCharacters[Accepted Characters For Names]))=50,"Pass","Fail"))</f>
        <v/>
      </c>
      <c r="V358" s="24" t="str" cm="1">
        <f t="array" ref="V358">IF(ISBLANK($I358),"",IF(SUMPRODUCT(--EXACT(MID($I358,COLUMN($A$1:$AX$1),1),NameCharacters[Accepted Characters For Names]))=50,"Pass","Fail"))</f>
        <v/>
      </c>
      <c r="W358" s="24" t="str" cm="1">
        <f t="array" ref="W358">IF(ISBLANK($J358),"",IF(SUMPRODUCT(--EXACT($J358,ISO3List[ISO3 List]))=1,"Pass","Fail"))</f>
        <v/>
      </c>
      <c r="X358" s="24" t="str">
        <f t="shared" ca="1" si="13"/>
        <v/>
      </c>
      <c r="Y358" s="24" t="str" cm="1">
        <f t="array" ref="Y358">IF(ISBLANK($L358),"",IF(SUMPRODUCT(--EXACT($L358,Sex[Sex]))=1,"Pass","Fail"))</f>
        <v/>
      </c>
      <c r="Z358" s="24" t="str">
        <f t="shared" ca="1" si="15"/>
        <v/>
      </c>
      <c r="AA358" s="35" t="str">
        <f t="shared" ca="1" si="17"/>
        <v/>
      </c>
      <c r="AB358" s="8"/>
      <c r="AC358" s="58"/>
      <c r="AD358" s="8"/>
      <c r="AE358" s="8"/>
      <c r="AF358" s="8"/>
      <c r="GU358" s="8"/>
    </row>
    <row r="359" spans="1:203" s="5" customFormat="1" x14ac:dyDescent="0.2">
      <c r="A359" s="1"/>
      <c r="B359" s="4"/>
      <c r="C359" s="16"/>
      <c r="D359" s="17"/>
      <c r="E359" s="17"/>
      <c r="F359" s="18"/>
      <c r="G359" s="17"/>
      <c r="H359" s="17"/>
      <c r="I359" s="17"/>
      <c r="J359" s="17"/>
      <c r="K359" s="19"/>
      <c r="L359" s="17"/>
      <c r="M359" s="20"/>
      <c r="N359" s="8"/>
      <c r="O359" s="50"/>
      <c r="P359" s="27" t="str" cm="1">
        <f t="array" ref="P359">IF(ISBLANK($C359),"",IF(SUMPRODUCT(--EXACT($C359,CrewOrPassenger[Crew or Passenger]))=1,"Pass","Fail"))</f>
        <v/>
      </c>
      <c r="Q359" s="24" t="str" cm="1">
        <f t="array" ref="Q359">IF(ISBLANK($D359),"",IF(SUMPRODUCT(--EXACT($D359,TravelDocumentType[Travel Document Type]))=1,"Pass","Fail"))</f>
        <v/>
      </c>
      <c r="R359" s="24" t="str" cm="1">
        <f t="array" ref="R359">IF(ISBLANK($E359),"",IF(SUMPRODUCT(--EXACT($E359,ISO3List[ISO3 List]))=1,"Pass","Fail"))</f>
        <v/>
      </c>
      <c r="S359" s="24" t="str" cm="1">
        <f t="array" ref="S359">IF(ISBLANK($F359),"",IF(SUMPRODUCT(--EXACT(MID($F359,COLUMN($A$1:$T$1),1),DocCharacters[Accepted Characters For Documents]))=20,"Pass","Fail"))</f>
        <v/>
      </c>
      <c r="T359" s="24" t="str" cm="1">
        <f t="array" ref="T359">IF(ISBLANK($G359),"",IF(SUMPRODUCT(--EXACT(MID($G359,COLUMN($A$1:$AX$1),1),NameCharacters[Accepted Characters For Names]))=50,"Pass","Fail"))</f>
        <v/>
      </c>
      <c r="U359" s="24" t="str" cm="1">
        <f t="array" ref="U359">IF(ISBLANK($H359),"",IF(SUMPRODUCT(--EXACT(MID($H359,COLUMN($A$1:$AX$1),1),NameCharacters[Accepted Characters For Names]))=50,"Pass","Fail"))</f>
        <v/>
      </c>
      <c r="V359" s="24" t="str" cm="1">
        <f t="array" ref="V359">IF(ISBLANK($I359),"",IF(SUMPRODUCT(--EXACT(MID($I359,COLUMN($A$1:$AX$1),1),NameCharacters[Accepted Characters For Names]))=50,"Pass","Fail"))</f>
        <v/>
      </c>
      <c r="W359" s="24" t="str" cm="1">
        <f t="array" ref="W359">IF(ISBLANK($J359),"",IF(SUMPRODUCT(--EXACT($J359,ISO3List[ISO3 List]))=1,"Pass","Fail"))</f>
        <v/>
      </c>
      <c r="X359" s="24" t="str">
        <f t="shared" ca="1" si="13"/>
        <v/>
      </c>
      <c r="Y359" s="24" t="str" cm="1">
        <f t="array" ref="Y359">IF(ISBLANK($L359),"",IF(SUMPRODUCT(--EXACT($L359,Sex[Sex]))=1,"Pass","Fail"))</f>
        <v/>
      </c>
      <c r="Z359" s="24" t="str">
        <f t="shared" ca="1" si="15"/>
        <v/>
      </c>
      <c r="AA359" s="35" t="str">
        <f t="shared" ca="1" si="17"/>
        <v/>
      </c>
      <c r="AB359" s="8"/>
      <c r="AC359" s="58"/>
      <c r="AD359" s="8"/>
      <c r="AE359" s="8"/>
      <c r="AF359" s="8"/>
      <c r="GU359" s="8"/>
    </row>
    <row r="360" spans="1:203" s="5" customFormat="1" x14ac:dyDescent="0.2">
      <c r="A360" s="1"/>
      <c r="B360" s="4"/>
      <c r="C360" s="16"/>
      <c r="D360" s="17"/>
      <c r="E360" s="17"/>
      <c r="F360" s="18"/>
      <c r="G360" s="17"/>
      <c r="H360" s="17"/>
      <c r="I360" s="17"/>
      <c r="J360" s="17"/>
      <c r="K360" s="19"/>
      <c r="L360" s="17"/>
      <c r="M360" s="20"/>
      <c r="N360" s="8"/>
      <c r="O360" s="50"/>
      <c r="P360" s="27" t="str" cm="1">
        <f t="array" ref="P360">IF(ISBLANK($C360),"",IF(SUMPRODUCT(--EXACT($C360,CrewOrPassenger[Crew or Passenger]))=1,"Pass","Fail"))</f>
        <v/>
      </c>
      <c r="Q360" s="24" t="str" cm="1">
        <f t="array" ref="Q360">IF(ISBLANK($D360),"",IF(SUMPRODUCT(--EXACT($D360,TravelDocumentType[Travel Document Type]))=1,"Pass","Fail"))</f>
        <v/>
      </c>
      <c r="R360" s="24" t="str" cm="1">
        <f t="array" ref="R360">IF(ISBLANK($E360),"",IF(SUMPRODUCT(--EXACT($E360,ISO3List[ISO3 List]))=1,"Pass","Fail"))</f>
        <v/>
      </c>
      <c r="S360" s="24" t="str" cm="1">
        <f t="array" ref="S360">IF(ISBLANK($F360),"",IF(SUMPRODUCT(--EXACT(MID($F360,COLUMN($A$1:$T$1),1),DocCharacters[Accepted Characters For Documents]))=20,"Pass","Fail"))</f>
        <v/>
      </c>
      <c r="T360" s="24" t="str" cm="1">
        <f t="array" ref="T360">IF(ISBLANK($G360),"",IF(SUMPRODUCT(--EXACT(MID($G360,COLUMN($A$1:$AX$1),1),NameCharacters[Accepted Characters For Names]))=50,"Pass","Fail"))</f>
        <v/>
      </c>
      <c r="U360" s="24" t="str" cm="1">
        <f t="array" ref="U360">IF(ISBLANK($H360),"",IF(SUMPRODUCT(--EXACT(MID($H360,COLUMN($A$1:$AX$1),1),NameCharacters[Accepted Characters For Names]))=50,"Pass","Fail"))</f>
        <v/>
      </c>
      <c r="V360" s="24" t="str" cm="1">
        <f t="array" ref="V360">IF(ISBLANK($I360),"",IF(SUMPRODUCT(--EXACT(MID($I360,COLUMN($A$1:$AX$1),1),NameCharacters[Accepted Characters For Names]))=50,"Pass","Fail"))</f>
        <v/>
      </c>
      <c r="W360" s="24" t="str" cm="1">
        <f t="array" ref="W360">IF(ISBLANK($J360),"",IF(SUMPRODUCT(--EXACT($J360,ISO3List[ISO3 List]))=1,"Pass","Fail"))</f>
        <v/>
      </c>
      <c r="X360" s="24" t="str">
        <f t="shared" ca="1" si="13"/>
        <v/>
      </c>
      <c r="Y360" s="24" t="str" cm="1">
        <f t="array" ref="Y360">IF(ISBLANK($L360),"",IF(SUMPRODUCT(--EXACT($L360,Sex[Sex]))=1,"Pass","Fail"))</f>
        <v/>
      </c>
      <c r="Z360" s="24" t="str">
        <f t="shared" ca="1" si="15"/>
        <v/>
      </c>
      <c r="AA360" s="35" t="str">
        <f t="shared" ca="1" si="17"/>
        <v/>
      </c>
      <c r="AB360" s="8"/>
      <c r="AC360" s="58"/>
      <c r="AD360" s="8"/>
      <c r="AE360" s="8"/>
      <c r="AF360" s="8"/>
      <c r="GU360" s="8"/>
    </row>
    <row r="361" spans="1:203" s="5" customFormat="1" x14ac:dyDescent="0.2">
      <c r="A361" s="1"/>
      <c r="B361" s="4"/>
      <c r="C361" s="16"/>
      <c r="D361" s="17"/>
      <c r="E361" s="17"/>
      <c r="F361" s="18"/>
      <c r="G361" s="17"/>
      <c r="H361" s="17"/>
      <c r="I361" s="17"/>
      <c r="J361" s="17"/>
      <c r="K361" s="19"/>
      <c r="L361" s="17"/>
      <c r="M361" s="20"/>
      <c r="N361" s="8"/>
      <c r="O361" s="50"/>
      <c r="P361" s="27" t="str" cm="1">
        <f t="array" ref="P361">IF(ISBLANK($C361),"",IF(SUMPRODUCT(--EXACT($C361,CrewOrPassenger[Crew or Passenger]))=1,"Pass","Fail"))</f>
        <v/>
      </c>
      <c r="Q361" s="24" t="str" cm="1">
        <f t="array" ref="Q361">IF(ISBLANK($D361),"",IF(SUMPRODUCT(--EXACT($D361,TravelDocumentType[Travel Document Type]))=1,"Pass","Fail"))</f>
        <v/>
      </c>
      <c r="R361" s="24" t="str" cm="1">
        <f t="array" ref="R361">IF(ISBLANK($E361),"",IF(SUMPRODUCT(--EXACT($E361,ISO3List[ISO3 List]))=1,"Pass","Fail"))</f>
        <v/>
      </c>
      <c r="S361" s="24" t="str" cm="1">
        <f t="array" ref="S361">IF(ISBLANK($F361),"",IF(SUMPRODUCT(--EXACT(MID($F361,COLUMN($A$1:$T$1),1),DocCharacters[Accepted Characters For Documents]))=20,"Pass","Fail"))</f>
        <v/>
      </c>
      <c r="T361" s="24" t="str" cm="1">
        <f t="array" ref="T361">IF(ISBLANK($G361),"",IF(SUMPRODUCT(--EXACT(MID($G361,COLUMN($A$1:$AX$1),1),NameCharacters[Accepted Characters For Names]))=50,"Pass","Fail"))</f>
        <v/>
      </c>
      <c r="U361" s="24" t="str" cm="1">
        <f t="array" ref="U361">IF(ISBLANK($H361),"",IF(SUMPRODUCT(--EXACT(MID($H361,COLUMN($A$1:$AX$1),1),NameCharacters[Accepted Characters For Names]))=50,"Pass","Fail"))</f>
        <v/>
      </c>
      <c r="V361" s="24" t="str" cm="1">
        <f t="array" ref="V361">IF(ISBLANK($I361),"",IF(SUMPRODUCT(--EXACT(MID($I361,COLUMN($A$1:$AX$1),1),NameCharacters[Accepted Characters For Names]))=50,"Pass","Fail"))</f>
        <v/>
      </c>
      <c r="W361" s="24" t="str" cm="1">
        <f t="array" ref="W361">IF(ISBLANK($J361),"",IF(SUMPRODUCT(--EXACT($J361,ISO3List[ISO3 List]))=1,"Pass","Fail"))</f>
        <v/>
      </c>
      <c r="X361" s="24" t="str">
        <f t="shared" ca="1" si="13"/>
        <v/>
      </c>
      <c r="Y361" s="24" t="str" cm="1">
        <f t="array" ref="Y361">IF(ISBLANK($L361),"",IF(SUMPRODUCT(--EXACT($L361,Sex[Sex]))=1,"Pass","Fail"))</f>
        <v/>
      </c>
      <c r="Z361" s="24" t="str">
        <f t="shared" ca="1" si="15"/>
        <v/>
      </c>
      <c r="AA361" s="35" t="str">
        <f t="shared" ca="1" si="17"/>
        <v/>
      </c>
      <c r="AB361" s="8"/>
      <c r="AC361" s="58"/>
      <c r="AD361" s="8"/>
      <c r="AE361" s="8"/>
      <c r="AF361" s="8"/>
      <c r="GU361" s="8"/>
    </row>
    <row r="362" spans="1:203" s="5" customFormat="1" x14ac:dyDescent="0.2">
      <c r="A362" s="1"/>
      <c r="B362" s="4"/>
      <c r="C362" s="16"/>
      <c r="D362" s="17"/>
      <c r="E362" s="17"/>
      <c r="F362" s="18"/>
      <c r="G362" s="17"/>
      <c r="H362" s="17"/>
      <c r="I362" s="17"/>
      <c r="J362" s="17"/>
      <c r="K362" s="19"/>
      <c r="L362" s="17"/>
      <c r="M362" s="20"/>
      <c r="N362" s="8"/>
      <c r="O362" s="50"/>
      <c r="P362" s="27" t="str" cm="1">
        <f t="array" ref="P362">IF(ISBLANK($C362),"",IF(SUMPRODUCT(--EXACT($C362,CrewOrPassenger[Crew or Passenger]))=1,"Pass","Fail"))</f>
        <v/>
      </c>
      <c r="Q362" s="24" t="str" cm="1">
        <f t="array" ref="Q362">IF(ISBLANK($D362),"",IF(SUMPRODUCT(--EXACT($D362,TravelDocumentType[Travel Document Type]))=1,"Pass","Fail"))</f>
        <v/>
      </c>
      <c r="R362" s="24" t="str" cm="1">
        <f t="array" ref="R362">IF(ISBLANK($E362),"",IF(SUMPRODUCT(--EXACT($E362,ISO3List[ISO3 List]))=1,"Pass","Fail"))</f>
        <v/>
      </c>
      <c r="S362" s="24" t="str" cm="1">
        <f t="array" ref="S362">IF(ISBLANK($F362),"",IF(SUMPRODUCT(--EXACT(MID($F362,COLUMN($A$1:$T$1),1),DocCharacters[Accepted Characters For Documents]))=20,"Pass","Fail"))</f>
        <v/>
      </c>
      <c r="T362" s="24" t="str" cm="1">
        <f t="array" ref="T362">IF(ISBLANK($G362),"",IF(SUMPRODUCT(--EXACT(MID($G362,COLUMN($A$1:$AX$1),1),NameCharacters[Accepted Characters For Names]))=50,"Pass","Fail"))</f>
        <v/>
      </c>
      <c r="U362" s="24" t="str" cm="1">
        <f t="array" ref="U362">IF(ISBLANK($H362),"",IF(SUMPRODUCT(--EXACT(MID($H362,COLUMN($A$1:$AX$1),1),NameCharacters[Accepted Characters For Names]))=50,"Pass","Fail"))</f>
        <v/>
      </c>
      <c r="V362" s="24" t="str" cm="1">
        <f t="array" ref="V362">IF(ISBLANK($I362),"",IF(SUMPRODUCT(--EXACT(MID($I362,COLUMN($A$1:$AX$1),1),NameCharacters[Accepted Characters For Names]))=50,"Pass","Fail"))</f>
        <v/>
      </c>
      <c r="W362" s="24" t="str" cm="1">
        <f t="array" ref="W362">IF(ISBLANK($J362),"",IF(SUMPRODUCT(--EXACT($J362,ISO3List[ISO3 List]))=1,"Pass","Fail"))</f>
        <v/>
      </c>
      <c r="X362" s="24" t="str">
        <f t="shared" ca="1" si="13"/>
        <v/>
      </c>
      <c r="Y362" s="24" t="str" cm="1">
        <f t="array" ref="Y362">IF(ISBLANK($L362),"",IF(SUMPRODUCT(--EXACT($L362,Sex[Sex]))=1,"Pass","Fail"))</f>
        <v/>
      </c>
      <c r="Z362" s="24" t="str">
        <f t="shared" ca="1" si="15"/>
        <v/>
      </c>
      <c r="AA362" s="35" t="str">
        <f t="shared" ca="1" si="17"/>
        <v/>
      </c>
      <c r="AB362" s="8"/>
      <c r="AC362" s="58"/>
      <c r="AD362" s="8"/>
      <c r="AE362" s="8"/>
      <c r="AF362" s="8"/>
      <c r="GU362" s="8"/>
    </row>
    <row r="363" spans="1:203" s="5" customFormat="1" x14ac:dyDescent="0.2">
      <c r="A363" s="1"/>
      <c r="B363" s="4"/>
      <c r="C363" s="16"/>
      <c r="D363" s="17"/>
      <c r="E363" s="17"/>
      <c r="F363" s="18"/>
      <c r="G363" s="17"/>
      <c r="H363" s="17"/>
      <c r="I363" s="17"/>
      <c r="J363" s="17"/>
      <c r="K363" s="19"/>
      <c r="L363" s="17"/>
      <c r="M363" s="20"/>
      <c r="N363" s="8"/>
      <c r="O363" s="50"/>
      <c r="P363" s="27" t="str" cm="1">
        <f t="array" ref="P363">IF(ISBLANK($C363),"",IF(SUMPRODUCT(--EXACT($C363,CrewOrPassenger[Crew or Passenger]))=1,"Pass","Fail"))</f>
        <v/>
      </c>
      <c r="Q363" s="24" t="str" cm="1">
        <f t="array" ref="Q363">IF(ISBLANK($D363),"",IF(SUMPRODUCT(--EXACT($D363,TravelDocumentType[Travel Document Type]))=1,"Pass","Fail"))</f>
        <v/>
      </c>
      <c r="R363" s="24" t="str" cm="1">
        <f t="array" ref="R363">IF(ISBLANK($E363),"",IF(SUMPRODUCT(--EXACT($E363,ISO3List[ISO3 List]))=1,"Pass","Fail"))</f>
        <v/>
      </c>
      <c r="S363" s="24" t="str" cm="1">
        <f t="array" ref="S363">IF(ISBLANK($F363),"",IF(SUMPRODUCT(--EXACT(MID($F363,COLUMN($A$1:$T$1),1),DocCharacters[Accepted Characters For Documents]))=20,"Pass","Fail"))</f>
        <v/>
      </c>
      <c r="T363" s="24" t="str" cm="1">
        <f t="array" ref="T363">IF(ISBLANK($G363),"",IF(SUMPRODUCT(--EXACT(MID($G363,COLUMN($A$1:$AX$1),1),NameCharacters[Accepted Characters For Names]))=50,"Pass","Fail"))</f>
        <v/>
      </c>
      <c r="U363" s="24" t="str" cm="1">
        <f t="array" ref="U363">IF(ISBLANK($H363),"",IF(SUMPRODUCT(--EXACT(MID($H363,COLUMN($A$1:$AX$1),1),NameCharacters[Accepted Characters For Names]))=50,"Pass","Fail"))</f>
        <v/>
      </c>
      <c r="V363" s="24" t="str" cm="1">
        <f t="array" ref="V363">IF(ISBLANK($I363),"",IF(SUMPRODUCT(--EXACT(MID($I363,COLUMN($A$1:$AX$1),1),NameCharacters[Accepted Characters For Names]))=50,"Pass","Fail"))</f>
        <v/>
      </c>
      <c r="W363" s="24" t="str" cm="1">
        <f t="array" ref="W363">IF(ISBLANK($J363),"",IF(SUMPRODUCT(--EXACT($J363,ISO3List[ISO3 List]))=1,"Pass","Fail"))</f>
        <v/>
      </c>
      <c r="X363" s="24" t="str">
        <f t="shared" ca="1" si="13"/>
        <v/>
      </c>
      <c r="Y363" s="24" t="str" cm="1">
        <f t="array" ref="Y363">IF(ISBLANK($L363),"",IF(SUMPRODUCT(--EXACT($L363,Sex[Sex]))=1,"Pass","Fail"))</f>
        <v/>
      </c>
      <c r="Z363" s="24" t="str">
        <f t="shared" ca="1" si="15"/>
        <v/>
      </c>
      <c r="AA363" s="35" t="str">
        <f t="shared" ca="1" si="17"/>
        <v/>
      </c>
      <c r="AB363" s="8"/>
      <c r="AC363" s="58"/>
      <c r="AD363" s="8"/>
      <c r="AE363" s="8"/>
      <c r="AF363" s="8"/>
      <c r="GU363" s="8"/>
    </row>
    <row r="364" spans="1:203" s="5" customFormat="1" x14ac:dyDescent="0.2">
      <c r="A364" s="1"/>
      <c r="B364" s="4"/>
      <c r="C364" s="16"/>
      <c r="D364" s="17"/>
      <c r="E364" s="17"/>
      <c r="F364" s="18"/>
      <c r="G364" s="17"/>
      <c r="H364" s="17"/>
      <c r="I364" s="17"/>
      <c r="J364" s="17"/>
      <c r="K364" s="19"/>
      <c r="L364" s="17"/>
      <c r="M364" s="20"/>
      <c r="N364" s="8"/>
      <c r="O364" s="50"/>
      <c r="P364" s="27" t="str" cm="1">
        <f t="array" ref="P364">IF(ISBLANK($C364),"",IF(SUMPRODUCT(--EXACT($C364,CrewOrPassenger[Crew or Passenger]))=1,"Pass","Fail"))</f>
        <v/>
      </c>
      <c r="Q364" s="24" t="str" cm="1">
        <f t="array" ref="Q364">IF(ISBLANK($D364),"",IF(SUMPRODUCT(--EXACT($D364,TravelDocumentType[Travel Document Type]))=1,"Pass","Fail"))</f>
        <v/>
      </c>
      <c r="R364" s="24" t="str" cm="1">
        <f t="array" ref="R364">IF(ISBLANK($E364),"",IF(SUMPRODUCT(--EXACT($E364,ISO3List[ISO3 List]))=1,"Pass","Fail"))</f>
        <v/>
      </c>
      <c r="S364" s="24" t="str" cm="1">
        <f t="array" ref="S364">IF(ISBLANK($F364),"",IF(SUMPRODUCT(--EXACT(MID($F364,COLUMN($A$1:$T$1),1),DocCharacters[Accepted Characters For Documents]))=20,"Pass","Fail"))</f>
        <v/>
      </c>
      <c r="T364" s="24" t="str" cm="1">
        <f t="array" ref="T364">IF(ISBLANK($G364),"",IF(SUMPRODUCT(--EXACT(MID($G364,COLUMN($A$1:$AX$1),1),NameCharacters[Accepted Characters For Names]))=50,"Pass","Fail"))</f>
        <v/>
      </c>
      <c r="U364" s="24" t="str" cm="1">
        <f t="array" ref="U364">IF(ISBLANK($H364),"",IF(SUMPRODUCT(--EXACT(MID($H364,COLUMN($A$1:$AX$1),1),NameCharacters[Accepted Characters For Names]))=50,"Pass","Fail"))</f>
        <v/>
      </c>
      <c r="V364" s="24" t="str" cm="1">
        <f t="array" ref="V364">IF(ISBLANK($I364),"",IF(SUMPRODUCT(--EXACT(MID($I364,COLUMN($A$1:$AX$1),1),NameCharacters[Accepted Characters For Names]))=50,"Pass","Fail"))</f>
        <v/>
      </c>
      <c r="W364" s="24" t="str" cm="1">
        <f t="array" ref="W364">IF(ISBLANK($J364),"",IF(SUMPRODUCT(--EXACT($J364,ISO3List[ISO3 List]))=1,"Pass","Fail"))</f>
        <v/>
      </c>
      <c r="X364" s="24" t="str">
        <f t="shared" ca="1" si="13"/>
        <v/>
      </c>
      <c r="Y364" s="24" t="str" cm="1">
        <f t="array" ref="Y364">IF(ISBLANK($L364),"",IF(SUMPRODUCT(--EXACT($L364,Sex[Sex]))=1,"Pass","Fail"))</f>
        <v/>
      </c>
      <c r="Z364" s="24" t="str">
        <f t="shared" ca="1" si="15"/>
        <v/>
      </c>
      <c r="AA364" s="35" t="str">
        <f t="shared" ca="1" si="17"/>
        <v/>
      </c>
      <c r="AB364" s="8"/>
      <c r="AC364" s="58"/>
      <c r="AD364" s="8"/>
      <c r="AE364" s="8"/>
      <c r="AF364" s="8"/>
      <c r="GU364" s="8"/>
    </row>
    <row r="365" spans="1:203" s="5" customFormat="1" x14ac:dyDescent="0.2">
      <c r="A365" s="1"/>
      <c r="B365" s="4"/>
      <c r="C365" s="16"/>
      <c r="D365" s="17"/>
      <c r="E365" s="17"/>
      <c r="F365" s="18"/>
      <c r="G365" s="17"/>
      <c r="H365" s="17"/>
      <c r="I365" s="17"/>
      <c r="J365" s="17"/>
      <c r="K365" s="19"/>
      <c r="L365" s="17"/>
      <c r="M365" s="20"/>
      <c r="N365" s="8"/>
      <c r="O365" s="50"/>
      <c r="P365" s="27" t="str" cm="1">
        <f t="array" ref="P365">IF(ISBLANK($C365),"",IF(SUMPRODUCT(--EXACT($C365,CrewOrPassenger[Crew or Passenger]))=1,"Pass","Fail"))</f>
        <v/>
      </c>
      <c r="Q365" s="24" t="str" cm="1">
        <f t="array" ref="Q365">IF(ISBLANK($D365),"",IF(SUMPRODUCT(--EXACT($D365,TravelDocumentType[Travel Document Type]))=1,"Pass","Fail"))</f>
        <v/>
      </c>
      <c r="R365" s="24" t="str" cm="1">
        <f t="array" ref="R365">IF(ISBLANK($E365),"",IF(SUMPRODUCT(--EXACT($E365,ISO3List[ISO3 List]))=1,"Pass","Fail"))</f>
        <v/>
      </c>
      <c r="S365" s="24" t="str" cm="1">
        <f t="array" ref="S365">IF(ISBLANK($F365),"",IF(SUMPRODUCT(--EXACT(MID($F365,COLUMN($A$1:$T$1),1),DocCharacters[Accepted Characters For Documents]))=20,"Pass","Fail"))</f>
        <v/>
      </c>
      <c r="T365" s="24" t="str" cm="1">
        <f t="array" ref="T365">IF(ISBLANK($G365),"",IF(SUMPRODUCT(--EXACT(MID($G365,COLUMN($A$1:$AX$1),1),NameCharacters[Accepted Characters For Names]))=50,"Pass","Fail"))</f>
        <v/>
      </c>
      <c r="U365" s="24" t="str" cm="1">
        <f t="array" ref="U365">IF(ISBLANK($H365),"",IF(SUMPRODUCT(--EXACT(MID($H365,COLUMN($A$1:$AX$1),1),NameCharacters[Accepted Characters For Names]))=50,"Pass","Fail"))</f>
        <v/>
      </c>
      <c r="V365" s="24" t="str" cm="1">
        <f t="array" ref="V365">IF(ISBLANK($I365),"",IF(SUMPRODUCT(--EXACT(MID($I365,COLUMN($A$1:$AX$1),1),NameCharacters[Accepted Characters For Names]))=50,"Pass","Fail"))</f>
        <v/>
      </c>
      <c r="W365" s="24" t="str" cm="1">
        <f t="array" ref="W365">IF(ISBLANK($J365),"",IF(SUMPRODUCT(--EXACT($J365,ISO3List[ISO3 List]))=1,"Pass","Fail"))</f>
        <v/>
      </c>
      <c r="X365" s="24" t="str">
        <f t="shared" ca="1" si="13"/>
        <v/>
      </c>
      <c r="Y365" s="24" t="str" cm="1">
        <f t="array" ref="Y365">IF(ISBLANK($L365),"",IF(SUMPRODUCT(--EXACT($L365,Sex[Sex]))=1,"Pass","Fail"))</f>
        <v/>
      </c>
      <c r="Z365" s="24" t="str">
        <f t="shared" ca="1" si="15"/>
        <v/>
      </c>
      <c r="AA365" s="35" t="str">
        <f t="shared" ca="1" si="17"/>
        <v/>
      </c>
      <c r="AB365" s="8"/>
      <c r="AC365" s="58"/>
      <c r="AD365" s="8"/>
      <c r="AE365" s="8"/>
      <c r="AF365" s="8"/>
      <c r="GU365" s="8"/>
    </row>
    <row r="366" spans="1:203" s="5" customFormat="1" x14ac:dyDescent="0.2">
      <c r="A366" s="1"/>
      <c r="B366" s="4"/>
      <c r="C366" s="16"/>
      <c r="D366" s="17"/>
      <c r="E366" s="17"/>
      <c r="F366" s="18"/>
      <c r="G366" s="17"/>
      <c r="H366" s="17"/>
      <c r="I366" s="17"/>
      <c r="J366" s="17"/>
      <c r="K366" s="19"/>
      <c r="L366" s="17"/>
      <c r="M366" s="20"/>
      <c r="N366" s="8"/>
      <c r="O366" s="50"/>
      <c r="P366" s="27" t="str" cm="1">
        <f t="array" ref="P366">IF(ISBLANK($C366),"",IF(SUMPRODUCT(--EXACT($C366,CrewOrPassenger[Crew or Passenger]))=1,"Pass","Fail"))</f>
        <v/>
      </c>
      <c r="Q366" s="24" t="str" cm="1">
        <f t="array" ref="Q366">IF(ISBLANK($D366),"",IF(SUMPRODUCT(--EXACT($D366,TravelDocumentType[Travel Document Type]))=1,"Pass","Fail"))</f>
        <v/>
      </c>
      <c r="R366" s="24" t="str" cm="1">
        <f t="array" ref="R366">IF(ISBLANK($E366),"",IF(SUMPRODUCT(--EXACT($E366,ISO3List[ISO3 List]))=1,"Pass","Fail"))</f>
        <v/>
      </c>
      <c r="S366" s="24" t="str" cm="1">
        <f t="array" ref="S366">IF(ISBLANK($F366),"",IF(SUMPRODUCT(--EXACT(MID($F366,COLUMN($A$1:$T$1),1),DocCharacters[Accepted Characters For Documents]))=20,"Pass","Fail"))</f>
        <v/>
      </c>
      <c r="T366" s="24" t="str" cm="1">
        <f t="array" ref="T366">IF(ISBLANK($G366),"",IF(SUMPRODUCT(--EXACT(MID($G366,COLUMN($A$1:$AX$1),1),NameCharacters[Accepted Characters For Names]))=50,"Pass","Fail"))</f>
        <v/>
      </c>
      <c r="U366" s="24" t="str" cm="1">
        <f t="array" ref="U366">IF(ISBLANK($H366),"",IF(SUMPRODUCT(--EXACT(MID($H366,COLUMN($A$1:$AX$1),1),NameCharacters[Accepted Characters For Names]))=50,"Pass","Fail"))</f>
        <v/>
      </c>
      <c r="V366" s="24" t="str" cm="1">
        <f t="array" ref="V366">IF(ISBLANK($I366),"",IF(SUMPRODUCT(--EXACT(MID($I366,COLUMN($A$1:$AX$1),1),NameCharacters[Accepted Characters For Names]))=50,"Pass","Fail"))</f>
        <v/>
      </c>
      <c r="W366" s="24" t="str" cm="1">
        <f t="array" ref="W366">IF(ISBLANK($J366),"",IF(SUMPRODUCT(--EXACT($J366,ISO3List[ISO3 List]))=1,"Pass","Fail"))</f>
        <v/>
      </c>
      <c r="X366" s="24" t="str">
        <f t="shared" ca="1" si="13"/>
        <v/>
      </c>
      <c r="Y366" s="24" t="str" cm="1">
        <f t="array" ref="Y366">IF(ISBLANK($L366),"",IF(SUMPRODUCT(--EXACT($L366,Sex[Sex]))=1,"Pass","Fail"))</f>
        <v/>
      </c>
      <c r="Z366" s="24" t="str">
        <f t="shared" ca="1" si="15"/>
        <v/>
      </c>
      <c r="AA366" s="35" t="str">
        <f t="shared" ca="1" si="17"/>
        <v/>
      </c>
      <c r="AB366" s="8"/>
      <c r="AC366" s="58"/>
      <c r="AD366" s="8"/>
      <c r="AE366" s="8"/>
      <c r="AF366" s="8"/>
      <c r="GU366" s="8"/>
    </row>
    <row r="367" spans="1:203" s="5" customFormat="1" x14ac:dyDescent="0.2">
      <c r="A367" s="1"/>
      <c r="B367" s="4"/>
      <c r="C367" s="16"/>
      <c r="D367" s="17"/>
      <c r="E367" s="17"/>
      <c r="F367" s="18"/>
      <c r="G367" s="17"/>
      <c r="H367" s="17"/>
      <c r="I367" s="17"/>
      <c r="J367" s="17"/>
      <c r="K367" s="19"/>
      <c r="L367" s="17"/>
      <c r="M367" s="20"/>
      <c r="N367" s="8"/>
      <c r="O367" s="50"/>
      <c r="P367" s="27" t="str" cm="1">
        <f t="array" ref="P367">IF(ISBLANK($C367),"",IF(SUMPRODUCT(--EXACT($C367,CrewOrPassenger[Crew or Passenger]))=1,"Pass","Fail"))</f>
        <v/>
      </c>
      <c r="Q367" s="24" t="str" cm="1">
        <f t="array" ref="Q367">IF(ISBLANK($D367),"",IF(SUMPRODUCT(--EXACT($D367,TravelDocumentType[Travel Document Type]))=1,"Pass","Fail"))</f>
        <v/>
      </c>
      <c r="R367" s="24" t="str" cm="1">
        <f t="array" ref="R367">IF(ISBLANK($E367),"",IF(SUMPRODUCT(--EXACT($E367,ISO3List[ISO3 List]))=1,"Pass","Fail"))</f>
        <v/>
      </c>
      <c r="S367" s="24" t="str" cm="1">
        <f t="array" ref="S367">IF(ISBLANK($F367),"",IF(SUMPRODUCT(--EXACT(MID($F367,COLUMN($A$1:$T$1),1),DocCharacters[Accepted Characters For Documents]))=20,"Pass","Fail"))</f>
        <v/>
      </c>
      <c r="T367" s="24" t="str" cm="1">
        <f t="array" ref="T367">IF(ISBLANK($G367),"",IF(SUMPRODUCT(--EXACT(MID($G367,COLUMN($A$1:$AX$1),1),NameCharacters[Accepted Characters For Names]))=50,"Pass","Fail"))</f>
        <v/>
      </c>
      <c r="U367" s="24" t="str" cm="1">
        <f t="array" ref="U367">IF(ISBLANK($H367),"",IF(SUMPRODUCT(--EXACT(MID($H367,COLUMN($A$1:$AX$1),1),NameCharacters[Accepted Characters For Names]))=50,"Pass","Fail"))</f>
        <v/>
      </c>
      <c r="V367" s="24" t="str" cm="1">
        <f t="array" ref="V367">IF(ISBLANK($I367),"",IF(SUMPRODUCT(--EXACT(MID($I367,COLUMN($A$1:$AX$1),1),NameCharacters[Accepted Characters For Names]))=50,"Pass","Fail"))</f>
        <v/>
      </c>
      <c r="W367" s="24" t="str" cm="1">
        <f t="array" ref="W367">IF(ISBLANK($J367),"",IF(SUMPRODUCT(--EXACT($J367,ISO3List[ISO3 List]))=1,"Pass","Fail"))</f>
        <v/>
      </c>
      <c r="X367" s="24" t="str">
        <f t="shared" ca="1" si="13"/>
        <v/>
      </c>
      <c r="Y367" s="24" t="str" cm="1">
        <f t="array" ref="Y367">IF(ISBLANK($L367),"",IF(SUMPRODUCT(--EXACT($L367,Sex[Sex]))=1,"Pass","Fail"))</f>
        <v/>
      </c>
      <c r="Z367" s="24" t="str">
        <f t="shared" ca="1" si="15"/>
        <v/>
      </c>
      <c r="AA367" s="35" t="str">
        <f t="shared" ca="1" si="17"/>
        <v/>
      </c>
      <c r="AB367" s="8"/>
      <c r="AC367" s="58"/>
      <c r="AD367" s="8"/>
      <c r="AE367" s="8"/>
      <c r="AF367" s="8"/>
      <c r="GU367" s="8"/>
    </row>
    <row r="368" spans="1:203" s="5" customFormat="1" x14ac:dyDescent="0.2">
      <c r="A368" s="1"/>
      <c r="B368" s="4"/>
      <c r="C368" s="16"/>
      <c r="D368" s="17"/>
      <c r="E368" s="17"/>
      <c r="F368" s="18"/>
      <c r="G368" s="17"/>
      <c r="H368" s="17"/>
      <c r="I368" s="17"/>
      <c r="J368" s="17"/>
      <c r="K368" s="19"/>
      <c r="L368" s="17"/>
      <c r="M368" s="20"/>
      <c r="N368" s="8"/>
      <c r="O368" s="50"/>
      <c r="P368" s="27" t="str" cm="1">
        <f t="array" ref="P368">IF(ISBLANK($C368),"",IF(SUMPRODUCT(--EXACT($C368,CrewOrPassenger[Crew or Passenger]))=1,"Pass","Fail"))</f>
        <v/>
      </c>
      <c r="Q368" s="24" t="str" cm="1">
        <f t="array" ref="Q368">IF(ISBLANK($D368),"",IF(SUMPRODUCT(--EXACT($D368,TravelDocumentType[Travel Document Type]))=1,"Pass","Fail"))</f>
        <v/>
      </c>
      <c r="R368" s="24" t="str" cm="1">
        <f t="array" ref="R368">IF(ISBLANK($E368),"",IF(SUMPRODUCT(--EXACT($E368,ISO3List[ISO3 List]))=1,"Pass","Fail"))</f>
        <v/>
      </c>
      <c r="S368" s="24" t="str" cm="1">
        <f t="array" ref="S368">IF(ISBLANK($F368),"",IF(SUMPRODUCT(--EXACT(MID($F368,COLUMN($A$1:$T$1),1),DocCharacters[Accepted Characters For Documents]))=20,"Pass","Fail"))</f>
        <v/>
      </c>
      <c r="T368" s="24" t="str" cm="1">
        <f t="array" ref="T368">IF(ISBLANK($G368),"",IF(SUMPRODUCT(--EXACT(MID($G368,COLUMN($A$1:$AX$1),1),NameCharacters[Accepted Characters For Names]))=50,"Pass","Fail"))</f>
        <v/>
      </c>
      <c r="U368" s="24" t="str" cm="1">
        <f t="array" ref="U368">IF(ISBLANK($H368),"",IF(SUMPRODUCT(--EXACT(MID($H368,COLUMN($A$1:$AX$1),1),NameCharacters[Accepted Characters For Names]))=50,"Pass","Fail"))</f>
        <v/>
      </c>
      <c r="V368" s="24" t="str" cm="1">
        <f t="array" ref="V368">IF(ISBLANK($I368),"",IF(SUMPRODUCT(--EXACT(MID($I368,COLUMN($A$1:$AX$1),1),NameCharacters[Accepted Characters For Names]))=50,"Pass","Fail"))</f>
        <v/>
      </c>
      <c r="W368" s="24" t="str" cm="1">
        <f t="array" ref="W368">IF(ISBLANK($J368),"",IF(SUMPRODUCT(--EXACT($J368,ISO3List[ISO3 List]))=1,"Pass","Fail"))</f>
        <v/>
      </c>
      <c r="X368" s="24" t="str">
        <f t="shared" ca="1" si="13"/>
        <v/>
      </c>
      <c r="Y368" s="24" t="str" cm="1">
        <f t="array" ref="Y368">IF(ISBLANK($L368),"",IF(SUMPRODUCT(--EXACT($L368,Sex[Sex]))=1,"Pass","Fail"))</f>
        <v/>
      </c>
      <c r="Z368" s="24" t="str">
        <f t="shared" ca="1" si="15"/>
        <v/>
      </c>
      <c r="AA368" s="35" t="str">
        <f t="shared" ca="1" si="17"/>
        <v/>
      </c>
      <c r="AB368" s="8"/>
      <c r="AC368" s="58"/>
      <c r="AD368" s="8"/>
      <c r="AE368" s="8"/>
      <c r="AF368" s="8"/>
      <c r="GU368" s="8"/>
    </row>
    <row r="369" spans="1:203" s="5" customFormat="1" x14ac:dyDescent="0.2">
      <c r="A369" s="1"/>
      <c r="B369" s="4"/>
      <c r="C369" s="16"/>
      <c r="D369" s="17"/>
      <c r="E369" s="17"/>
      <c r="F369" s="18"/>
      <c r="G369" s="17"/>
      <c r="H369" s="17"/>
      <c r="I369" s="17"/>
      <c r="J369" s="17"/>
      <c r="K369" s="19"/>
      <c r="L369" s="17"/>
      <c r="M369" s="20"/>
      <c r="N369" s="8"/>
      <c r="O369" s="50"/>
      <c r="P369" s="27" t="str" cm="1">
        <f t="array" ref="P369">IF(ISBLANK($C369),"",IF(SUMPRODUCT(--EXACT($C369,CrewOrPassenger[Crew or Passenger]))=1,"Pass","Fail"))</f>
        <v/>
      </c>
      <c r="Q369" s="24" t="str" cm="1">
        <f t="array" ref="Q369">IF(ISBLANK($D369),"",IF(SUMPRODUCT(--EXACT($D369,TravelDocumentType[Travel Document Type]))=1,"Pass","Fail"))</f>
        <v/>
      </c>
      <c r="R369" s="24" t="str" cm="1">
        <f t="array" ref="R369">IF(ISBLANK($E369),"",IF(SUMPRODUCT(--EXACT($E369,ISO3List[ISO3 List]))=1,"Pass","Fail"))</f>
        <v/>
      </c>
      <c r="S369" s="24" t="str" cm="1">
        <f t="array" ref="S369">IF(ISBLANK($F369),"",IF(SUMPRODUCT(--EXACT(MID($F369,COLUMN($A$1:$T$1),1),DocCharacters[Accepted Characters For Documents]))=20,"Pass","Fail"))</f>
        <v/>
      </c>
      <c r="T369" s="24" t="str" cm="1">
        <f t="array" ref="T369">IF(ISBLANK($G369),"",IF(SUMPRODUCT(--EXACT(MID($G369,COLUMN($A$1:$AX$1),1),NameCharacters[Accepted Characters For Names]))=50,"Pass","Fail"))</f>
        <v/>
      </c>
      <c r="U369" s="24" t="str" cm="1">
        <f t="array" ref="U369">IF(ISBLANK($H369),"",IF(SUMPRODUCT(--EXACT(MID($H369,COLUMN($A$1:$AX$1),1),NameCharacters[Accepted Characters For Names]))=50,"Pass","Fail"))</f>
        <v/>
      </c>
      <c r="V369" s="24" t="str" cm="1">
        <f t="array" ref="V369">IF(ISBLANK($I369),"",IF(SUMPRODUCT(--EXACT(MID($I369,COLUMN($A$1:$AX$1),1),NameCharacters[Accepted Characters For Names]))=50,"Pass","Fail"))</f>
        <v/>
      </c>
      <c r="W369" s="24" t="str" cm="1">
        <f t="array" ref="W369">IF(ISBLANK($J369),"",IF(SUMPRODUCT(--EXACT($J369,ISO3List[ISO3 List]))=1,"Pass","Fail"))</f>
        <v/>
      </c>
      <c r="X369" s="24" t="str">
        <f t="shared" ca="1" si="13"/>
        <v/>
      </c>
      <c r="Y369" s="24" t="str" cm="1">
        <f t="array" ref="Y369">IF(ISBLANK($L369),"",IF(SUMPRODUCT(--EXACT($L369,Sex[Sex]))=1,"Pass","Fail"))</f>
        <v/>
      </c>
      <c r="Z369" s="24" t="str">
        <f t="shared" ca="1" si="15"/>
        <v/>
      </c>
      <c r="AA369" s="35" t="str">
        <f t="shared" ca="1" si="17"/>
        <v/>
      </c>
      <c r="AB369" s="8"/>
      <c r="AC369" s="58"/>
      <c r="AD369" s="8"/>
      <c r="AE369" s="8"/>
      <c r="AF369" s="8"/>
      <c r="GU369" s="8"/>
    </row>
    <row r="370" spans="1:203" s="5" customFormat="1" x14ac:dyDescent="0.2">
      <c r="A370" s="1"/>
      <c r="B370" s="4"/>
      <c r="C370" s="16"/>
      <c r="D370" s="17"/>
      <c r="E370" s="17"/>
      <c r="F370" s="18"/>
      <c r="G370" s="17"/>
      <c r="H370" s="17"/>
      <c r="I370" s="17"/>
      <c r="J370" s="17"/>
      <c r="K370" s="19"/>
      <c r="L370" s="17"/>
      <c r="M370" s="20"/>
      <c r="N370" s="8"/>
      <c r="O370" s="50"/>
      <c r="P370" s="27" t="str" cm="1">
        <f t="array" ref="P370">IF(ISBLANK($C370),"",IF(SUMPRODUCT(--EXACT($C370,CrewOrPassenger[Crew or Passenger]))=1,"Pass","Fail"))</f>
        <v/>
      </c>
      <c r="Q370" s="24" t="str" cm="1">
        <f t="array" ref="Q370">IF(ISBLANK($D370),"",IF(SUMPRODUCT(--EXACT($D370,TravelDocumentType[Travel Document Type]))=1,"Pass","Fail"))</f>
        <v/>
      </c>
      <c r="R370" s="24" t="str" cm="1">
        <f t="array" ref="R370">IF(ISBLANK($E370),"",IF(SUMPRODUCT(--EXACT($E370,ISO3List[ISO3 List]))=1,"Pass","Fail"))</f>
        <v/>
      </c>
      <c r="S370" s="24" t="str" cm="1">
        <f t="array" ref="S370">IF(ISBLANK($F370),"",IF(SUMPRODUCT(--EXACT(MID($F370,COLUMN($A$1:$T$1),1),DocCharacters[Accepted Characters For Documents]))=20,"Pass","Fail"))</f>
        <v/>
      </c>
      <c r="T370" s="24" t="str" cm="1">
        <f t="array" ref="T370">IF(ISBLANK($G370),"",IF(SUMPRODUCT(--EXACT(MID($G370,COLUMN($A$1:$AX$1),1),NameCharacters[Accepted Characters For Names]))=50,"Pass","Fail"))</f>
        <v/>
      </c>
      <c r="U370" s="24" t="str" cm="1">
        <f t="array" ref="U370">IF(ISBLANK($H370),"",IF(SUMPRODUCT(--EXACT(MID($H370,COLUMN($A$1:$AX$1),1),NameCharacters[Accepted Characters For Names]))=50,"Pass","Fail"))</f>
        <v/>
      </c>
      <c r="V370" s="24" t="str" cm="1">
        <f t="array" ref="V370">IF(ISBLANK($I370),"",IF(SUMPRODUCT(--EXACT(MID($I370,COLUMN($A$1:$AX$1),1),NameCharacters[Accepted Characters For Names]))=50,"Pass","Fail"))</f>
        <v/>
      </c>
      <c r="W370" s="24" t="str" cm="1">
        <f t="array" ref="W370">IF(ISBLANK($J370),"",IF(SUMPRODUCT(--EXACT($J370,ISO3List[ISO3 List]))=1,"Pass","Fail"))</f>
        <v/>
      </c>
      <c r="X370" s="24" t="str">
        <f t="shared" ca="1" si="13"/>
        <v/>
      </c>
      <c r="Y370" s="24" t="str" cm="1">
        <f t="array" ref="Y370">IF(ISBLANK($L370),"",IF(SUMPRODUCT(--EXACT($L370,Sex[Sex]))=1,"Pass","Fail"))</f>
        <v/>
      </c>
      <c r="Z370" s="24" t="str">
        <f t="shared" ca="1" si="15"/>
        <v/>
      </c>
      <c r="AA370" s="35" t="str">
        <f t="shared" ca="1" si="17"/>
        <v/>
      </c>
      <c r="AB370" s="8"/>
      <c r="AC370" s="58"/>
      <c r="AD370" s="8"/>
      <c r="AE370" s="8"/>
      <c r="AF370" s="8"/>
      <c r="GU370" s="8"/>
    </row>
    <row r="371" spans="1:203" s="5" customFormat="1" x14ac:dyDescent="0.2">
      <c r="A371" s="1"/>
      <c r="B371" s="4"/>
      <c r="C371" s="16"/>
      <c r="D371" s="17"/>
      <c r="E371" s="17"/>
      <c r="F371" s="18"/>
      <c r="G371" s="17"/>
      <c r="H371" s="17"/>
      <c r="I371" s="17"/>
      <c r="J371" s="17"/>
      <c r="K371" s="19"/>
      <c r="L371" s="17"/>
      <c r="M371" s="20"/>
      <c r="N371" s="8"/>
      <c r="O371" s="50"/>
      <c r="P371" s="27" t="str" cm="1">
        <f t="array" ref="P371">IF(ISBLANK($C371),"",IF(SUMPRODUCT(--EXACT($C371,CrewOrPassenger[Crew or Passenger]))=1,"Pass","Fail"))</f>
        <v/>
      </c>
      <c r="Q371" s="24" t="str" cm="1">
        <f t="array" ref="Q371">IF(ISBLANK($D371),"",IF(SUMPRODUCT(--EXACT($D371,TravelDocumentType[Travel Document Type]))=1,"Pass","Fail"))</f>
        <v/>
      </c>
      <c r="R371" s="24" t="str" cm="1">
        <f t="array" ref="R371">IF(ISBLANK($E371),"",IF(SUMPRODUCT(--EXACT($E371,ISO3List[ISO3 List]))=1,"Pass","Fail"))</f>
        <v/>
      </c>
      <c r="S371" s="24" t="str" cm="1">
        <f t="array" ref="S371">IF(ISBLANK($F371),"",IF(SUMPRODUCT(--EXACT(MID($F371,COLUMN($A$1:$T$1),1),DocCharacters[Accepted Characters For Documents]))=20,"Pass","Fail"))</f>
        <v/>
      </c>
      <c r="T371" s="24" t="str" cm="1">
        <f t="array" ref="T371">IF(ISBLANK($G371),"",IF(SUMPRODUCT(--EXACT(MID($G371,COLUMN($A$1:$AX$1),1),NameCharacters[Accepted Characters For Names]))=50,"Pass","Fail"))</f>
        <v/>
      </c>
      <c r="U371" s="24" t="str" cm="1">
        <f t="array" ref="U371">IF(ISBLANK($H371),"",IF(SUMPRODUCT(--EXACT(MID($H371,COLUMN($A$1:$AX$1),1),NameCharacters[Accepted Characters For Names]))=50,"Pass","Fail"))</f>
        <v/>
      </c>
      <c r="V371" s="24" t="str" cm="1">
        <f t="array" ref="V371">IF(ISBLANK($I371),"",IF(SUMPRODUCT(--EXACT(MID($I371,COLUMN($A$1:$AX$1),1),NameCharacters[Accepted Characters For Names]))=50,"Pass","Fail"))</f>
        <v/>
      </c>
      <c r="W371" s="24" t="str" cm="1">
        <f t="array" ref="W371">IF(ISBLANK($J371),"",IF(SUMPRODUCT(--EXACT($J371,ISO3List[ISO3 List]))=1,"Pass","Fail"))</f>
        <v/>
      </c>
      <c r="X371" s="24" t="str">
        <f t="shared" ca="1" si="13"/>
        <v/>
      </c>
      <c r="Y371" s="24" t="str" cm="1">
        <f t="array" ref="Y371">IF(ISBLANK($L371),"",IF(SUMPRODUCT(--EXACT($L371,Sex[Sex]))=1,"Pass","Fail"))</f>
        <v/>
      </c>
      <c r="Z371" s="24" t="str">
        <f t="shared" ca="1" si="15"/>
        <v/>
      </c>
      <c r="AA371" s="35" t="str">
        <f t="shared" ca="1" si="17"/>
        <v/>
      </c>
      <c r="AB371" s="8"/>
      <c r="AC371" s="58"/>
      <c r="AD371" s="8"/>
      <c r="AE371" s="8"/>
      <c r="AF371" s="8"/>
      <c r="GU371" s="8"/>
    </row>
    <row r="372" spans="1:203" s="5" customFormat="1" x14ac:dyDescent="0.2">
      <c r="A372" s="1"/>
      <c r="B372" s="4"/>
      <c r="C372" s="16"/>
      <c r="D372" s="17"/>
      <c r="E372" s="17"/>
      <c r="F372" s="18"/>
      <c r="G372" s="17"/>
      <c r="H372" s="17"/>
      <c r="I372" s="17"/>
      <c r="J372" s="17"/>
      <c r="K372" s="19"/>
      <c r="L372" s="17"/>
      <c r="M372" s="20"/>
      <c r="N372" s="8"/>
      <c r="O372" s="50"/>
      <c r="P372" s="27" t="str" cm="1">
        <f t="array" ref="P372">IF(ISBLANK($C372),"",IF(SUMPRODUCT(--EXACT($C372,CrewOrPassenger[Crew or Passenger]))=1,"Pass","Fail"))</f>
        <v/>
      </c>
      <c r="Q372" s="24" t="str" cm="1">
        <f t="array" ref="Q372">IF(ISBLANK($D372),"",IF(SUMPRODUCT(--EXACT($D372,TravelDocumentType[Travel Document Type]))=1,"Pass","Fail"))</f>
        <v/>
      </c>
      <c r="R372" s="24" t="str" cm="1">
        <f t="array" ref="R372">IF(ISBLANK($E372),"",IF(SUMPRODUCT(--EXACT($E372,ISO3List[ISO3 List]))=1,"Pass","Fail"))</f>
        <v/>
      </c>
      <c r="S372" s="24" t="str" cm="1">
        <f t="array" ref="S372">IF(ISBLANK($F372),"",IF(SUMPRODUCT(--EXACT(MID($F372,COLUMN($A$1:$T$1),1),DocCharacters[Accepted Characters For Documents]))=20,"Pass","Fail"))</f>
        <v/>
      </c>
      <c r="T372" s="24" t="str" cm="1">
        <f t="array" ref="T372">IF(ISBLANK($G372),"",IF(SUMPRODUCT(--EXACT(MID($G372,COLUMN($A$1:$AX$1),1),NameCharacters[Accepted Characters For Names]))=50,"Pass","Fail"))</f>
        <v/>
      </c>
      <c r="U372" s="24" t="str" cm="1">
        <f t="array" ref="U372">IF(ISBLANK($H372),"",IF(SUMPRODUCT(--EXACT(MID($H372,COLUMN($A$1:$AX$1),1),NameCharacters[Accepted Characters For Names]))=50,"Pass","Fail"))</f>
        <v/>
      </c>
      <c r="V372" s="24" t="str" cm="1">
        <f t="array" ref="V372">IF(ISBLANK($I372),"",IF(SUMPRODUCT(--EXACT(MID($I372,COLUMN($A$1:$AX$1),1),NameCharacters[Accepted Characters For Names]))=50,"Pass","Fail"))</f>
        <v/>
      </c>
      <c r="W372" s="24" t="str" cm="1">
        <f t="array" ref="W372">IF(ISBLANK($J372),"",IF(SUMPRODUCT(--EXACT($J372,ISO3List[ISO3 List]))=1,"Pass","Fail"))</f>
        <v/>
      </c>
      <c r="X372" s="24" t="str">
        <f t="shared" ca="1" si="13"/>
        <v/>
      </c>
      <c r="Y372" s="24" t="str" cm="1">
        <f t="array" ref="Y372">IF(ISBLANK($L372),"",IF(SUMPRODUCT(--EXACT($L372,Sex[Sex]))=1,"Pass","Fail"))</f>
        <v/>
      </c>
      <c r="Z372" s="24" t="str">
        <f t="shared" ca="1" si="15"/>
        <v/>
      </c>
      <c r="AA372" s="35" t="str">
        <f t="shared" ca="1" si="17"/>
        <v/>
      </c>
      <c r="AB372" s="8"/>
      <c r="AC372" s="58"/>
      <c r="AD372" s="8"/>
      <c r="AE372" s="8"/>
      <c r="AF372" s="8"/>
      <c r="GU372" s="8"/>
    </row>
    <row r="373" spans="1:203" s="5" customFormat="1" x14ac:dyDescent="0.2">
      <c r="A373" s="1"/>
      <c r="B373" s="4"/>
      <c r="C373" s="16"/>
      <c r="D373" s="17"/>
      <c r="E373" s="17"/>
      <c r="F373" s="18"/>
      <c r="G373" s="17"/>
      <c r="H373" s="17"/>
      <c r="I373" s="17"/>
      <c r="J373" s="17"/>
      <c r="K373" s="19"/>
      <c r="L373" s="17"/>
      <c r="M373" s="20"/>
      <c r="N373" s="8"/>
      <c r="O373" s="50"/>
      <c r="P373" s="27" t="str" cm="1">
        <f t="array" ref="P373">IF(ISBLANK($C373),"",IF(SUMPRODUCT(--EXACT($C373,CrewOrPassenger[Crew or Passenger]))=1,"Pass","Fail"))</f>
        <v/>
      </c>
      <c r="Q373" s="24" t="str" cm="1">
        <f t="array" ref="Q373">IF(ISBLANK($D373),"",IF(SUMPRODUCT(--EXACT($D373,TravelDocumentType[Travel Document Type]))=1,"Pass","Fail"))</f>
        <v/>
      </c>
      <c r="R373" s="24" t="str" cm="1">
        <f t="array" ref="R373">IF(ISBLANK($E373),"",IF(SUMPRODUCT(--EXACT($E373,ISO3List[ISO3 List]))=1,"Pass","Fail"))</f>
        <v/>
      </c>
      <c r="S373" s="24" t="str" cm="1">
        <f t="array" ref="S373">IF(ISBLANK($F373),"",IF(SUMPRODUCT(--EXACT(MID($F373,COLUMN($A$1:$T$1),1),DocCharacters[Accepted Characters For Documents]))=20,"Pass","Fail"))</f>
        <v/>
      </c>
      <c r="T373" s="24" t="str" cm="1">
        <f t="array" ref="T373">IF(ISBLANK($G373),"",IF(SUMPRODUCT(--EXACT(MID($G373,COLUMN($A$1:$AX$1),1),NameCharacters[Accepted Characters For Names]))=50,"Pass","Fail"))</f>
        <v/>
      </c>
      <c r="U373" s="24" t="str" cm="1">
        <f t="array" ref="U373">IF(ISBLANK($H373),"",IF(SUMPRODUCT(--EXACT(MID($H373,COLUMN($A$1:$AX$1),1),NameCharacters[Accepted Characters For Names]))=50,"Pass","Fail"))</f>
        <v/>
      </c>
      <c r="V373" s="24" t="str" cm="1">
        <f t="array" ref="V373">IF(ISBLANK($I373),"",IF(SUMPRODUCT(--EXACT(MID($I373,COLUMN($A$1:$AX$1),1),NameCharacters[Accepted Characters For Names]))=50,"Pass","Fail"))</f>
        <v/>
      </c>
      <c r="W373" s="24" t="str" cm="1">
        <f t="array" ref="W373">IF(ISBLANK($J373),"",IF(SUMPRODUCT(--EXACT($J373,ISO3List[ISO3 List]))=1,"Pass","Fail"))</f>
        <v/>
      </c>
      <c r="X373" s="24" t="str">
        <f t="shared" ca="1" si="13"/>
        <v/>
      </c>
      <c r="Y373" s="24" t="str" cm="1">
        <f t="array" ref="Y373">IF(ISBLANK($L373),"",IF(SUMPRODUCT(--EXACT($L373,Sex[Sex]))=1,"Pass","Fail"))</f>
        <v/>
      </c>
      <c r="Z373" s="24" t="str">
        <f t="shared" ca="1" si="15"/>
        <v/>
      </c>
      <c r="AA373" s="35" t="str">
        <f t="shared" ca="1" si="17"/>
        <v/>
      </c>
      <c r="AB373" s="8"/>
      <c r="AC373" s="58"/>
      <c r="AD373" s="8"/>
      <c r="AE373" s="8"/>
      <c r="AF373" s="8"/>
      <c r="GU373" s="8"/>
    </row>
    <row r="374" spans="1:203" s="5" customFormat="1" x14ac:dyDescent="0.2">
      <c r="A374" s="1"/>
      <c r="B374" s="4"/>
      <c r="C374" s="16"/>
      <c r="D374" s="17"/>
      <c r="E374" s="17"/>
      <c r="F374" s="18"/>
      <c r="G374" s="17"/>
      <c r="H374" s="17"/>
      <c r="I374" s="17"/>
      <c r="J374" s="17"/>
      <c r="K374" s="19"/>
      <c r="L374" s="17"/>
      <c r="M374" s="20"/>
      <c r="N374" s="8"/>
      <c r="O374" s="50"/>
      <c r="P374" s="27" t="str" cm="1">
        <f t="array" ref="P374">IF(ISBLANK($C374),"",IF(SUMPRODUCT(--EXACT($C374,CrewOrPassenger[Crew or Passenger]))=1,"Pass","Fail"))</f>
        <v/>
      </c>
      <c r="Q374" s="24" t="str" cm="1">
        <f t="array" ref="Q374">IF(ISBLANK($D374),"",IF(SUMPRODUCT(--EXACT($D374,TravelDocumentType[Travel Document Type]))=1,"Pass","Fail"))</f>
        <v/>
      </c>
      <c r="R374" s="24" t="str" cm="1">
        <f t="array" ref="R374">IF(ISBLANK($E374),"",IF(SUMPRODUCT(--EXACT($E374,ISO3List[ISO3 List]))=1,"Pass","Fail"))</f>
        <v/>
      </c>
      <c r="S374" s="24" t="str" cm="1">
        <f t="array" ref="S374">IF(ISBLANK($F374),"",IF(SUMPRODUCT(--EXACT(MID($F374,COLUMN($A$1:$T$1),1),DocCharacters[Accepted Characters For Documents]))=20,"Pass","Fail"))</f>
        <v/>
      </c>
      <c r="T374" s="24" t="str" cm="1">
        <f t="array" ref="T374">IF(ISBLANK($G374),"",IF(SUMPRODUCT(--EXACT(MID($G374,COLUMN($A$1:$AX$1),1),NameCharacters[Accepted Characters For Names]))=50,"Pass","Fail"))</f>
        <v/>
      </c>
      <c r="U374" s="24" t="str" cm="1">
        <f t="array" ref="U374">IF(ISBLANK($H374),"",IF(SUMPRODUCT(--EXACT(MID($H374,COLUMN($A$1:$AX$1),1),NameCharacters[Accepted Characters For Names]))=50,"Pass","Fail"))</f>
        <v/>
      </c>
      <c r="V374" s="24" t="str" cm="1">
        <f t="array" ref="V374">IF(ISBLANK($I374),"",IF(SUMPRODUCT(--EXACT(MID($I374,COLUMN($A$1:$AX$1),1),NameCharacters[Accepted Characters For Names]))=50,"Pass","Fail"))</f>
        <v/>
      </c>
      <c r="W374" s="24" t="str" cm="1">
        <f t="array" ref="W374">IF(ISBLANK($J374),"",IF(SUMPRODUCT(--EXACT($J374,ISO3List[ISO3 List]))=1,"Pass","Fail"))</f>
        <v/>
      </c>
      <c r="X374" s="24" t="str">
        <f t="shared" ca="1" si="13"/>
        <v/>
      </c>
      <c r="Y374" s="24" t="str" cm="1">
        <f t="array" ref="Y374">IF(ISBLANK($L374),"",IF(SUMPRODUCT(--EXACT($L374,Sex[Sex]))=1,"Pass","Fail"))</f>
        <v/>
      </c>
      <c r="Z374" s="24" t="str">
        <f t="shared" ca="1" si="15"/>
        <v/>
      </c>
      <c r="AA374" s="35" t="str">
        <f t="shared" ca="1" si="17"/>
        <v/>
      </c>
      <c r="AB374" s="8"/>
      <c r="AC374" s="58"/>
      <c r="AD374" s="8"/>
      <c r="AE374" s="8"/>
      <c r="AF374" s="8"/>
      <c r="GU374" s="8"/>
    </row>
    <row r="375" spans="1:203" s="5" customFormat="1" x14ac:dyDescent="0.2">
      <c r="A375" s="1"/>
      <c r="B375" s="4"/>
      <c r="C375" s="16"/>
      <c r="D375" s="17"/>
      <c r="E375" s="17"/>
      <c r="F375" s="18"/>
      <c r="G375" s="17"/>
      <c r="H375" s="17"/>
      <c r="I375" s="17"/>
      <c r="J375" s="17"/>
      <c r="K375" s="19"/>
      <c r="L375" s="17"/>
      <c r="M375" s="20"/>
      <c r="N375" s="8"/>
      <c r="O375" s="50"/>
      <c r="P375" s="27" t="str" cm="1">
        <f t="array" ref="P375">IF(ISBLANK($C375),"",IF(SUMPRODUCT(--EXACT($C375,CrewOrPassenger[Crew or Passenger]))=1,"Pass","Fail"))</f>
        <v/>
      </c>
      <c r="Q375" s="24" t="str" cm="1">
        <f t="array" ref="Q375">IF(ISBLANK($D375),"",IF(SUMPRODUCT(--EXACT($D375,TravelDocumentType[Travel Document Type]))=1,"Pass","Fail"))</f>
        <v/>
      </c>
      <c r="R375" s="24" t="str" cm="1">
        <f t="array" ref="R375">IF(ISBLANK($E375),"",IF(SUMPRODUCT(--EXACT($E375,ISO3List[ISO3 List]))=1,"Pass","Fail"))</f>
        <v/>
      </c>
      <c r="S375" s="24" t="str" cm="1">
        <f t="array" ref="S375">IF(ISBLANK($F375),"",IF(SUMPRODUCT(--EXACT(MID($F375,COLUMN($A$1:$T$1),1),DocCharacters[Accepted Characters For Documents]))=20,"Pass","Fail"))</f>
        <v/>
      </c>
      <c r="T375" s="24" t="str" cm="1">
        <f t="array" ref="T375">IF(ISBLANK($G375),"",IF(SUMPRODUCT(--EXACT(MID($G375,COLUMN($A$1:$AX$1),1),NameCharacters[Accepted Characters For Names]))=50,"Pass","Fail"))</f>
        <v/>
      </c>
      <c r="U375" s="24" t="str" cm="1">
        <f t="array" ref="U375">IF(ISBLANK($H375),"",IF(SUMPRODUCT(--EXACT(MID($H375,COLUMN($A$1:$AX$1),1),NameCharacters[Accepted Characters For Names]))=50,"Pass","Fail"))</f>
        <v/>
      </c>
      <c r="V375" s="24" t="str" cm="1">
        <f t="array" ref="V375">IF(ISBLANK($I375),"",IF(SUMPRODUCT(--EXACT(MID($I375,COLUMN($A$1:$AX$1),1),NameCharacters[Accepted Characters For Names]))=50,"Pass","Fail"))</f>
        <v/>
      </c>
      <c r="W375" s="24" t="str" cm="1">
        <f t="array" ref="W375">IF(ISBLANK($J375),"",IF(SUMPRODUCT(--EXACT($J375,ISO3List[ISO3 List]))=1,"Pass","Fail"))</f>
        <v/>
      </c>
      <c r="X375" s="24" t="str">
        <f t="shared" ca="1" si="13"/>
        <v/>
      </c>
      <c r="Y375" s="24" t="str" cm="1">
        <f t="array" ref="Y375">IF(ISBLANK($L375),"",IF(SUMPRODUCT(--EXACT($L375,Sex[Sex]))=1,"Pass","Fail"))</f>
        <v/>
      </c>
      <c r="Z375" s="24" t="str">
        <f t="shared" ca="1" si="15"/>
        <v/>
      </c>
      <c r="AA375" s="35" t="str">
        <f t="shared" ca="1" si="17"/>
        <v/>
      </c>
      <c r="AB375" s="8"/>
      <c r="AC375" s="58"/>
      <c r="AD375" s="8"/>
      <c r="AE375" s="8"/>
      <c r="AF375" s="8"/>
      <c r="GU375" s="8"/>
    </row>
    <row r="376" spans="1:203" s="5" customFormat="1" x14ac:dyDescent="0.2">
      <c r="A376" s="1"/>
      <c r="B376" s="4"/>
      <c r="C376" s="16"/>
      <c r="D376" s="17"/>
      <c r="E376" s="17"/>
      <c r="F376" s="18"/>
      <c r="G376" s="17"/>
      <c r="H376" s="17"/>
      <c r="I376" s="17"/>
      <c r="J376" s="17"/>
      <c r="K376" s="19"/>
      <c r="L376" s="17"/>
      <c r="M376" s="20"/>
      <c r="N376" s="8"/>
      <c r="O376" s="50"/>
      <c r="P376" s="27" t="str" cm="1">
        <f t="array" ref="P376">IF(ISBLANK($C376),"",IF(SUMPRODUCT(--EXACT($C376,CrewOrPassenger[Crew or Passenger]))=1,"Pass","Fail"))</f>
        <v/>
      </c>
      <c r="Q376" s="24" t="str" cm="1">
        <f t="array" ref="Q376">IF(ISBLANK($D376),"",IF(SUMPRODUCT(--EXACT($D376,TravelDocumentType[Travel Document Type]))=1,"Pass","Fail"))</f>
        <v/>
      </c>
      <c r="R376" s="24" t="str" cm="1">
        <f t="array" ref="R376">IF(ISBLANK($E376),"",IF(SUMPRODUCT(--EXACT($E376,ISO3List[ISO3 List]))=1,"Pass","Fail"))</f>
        <v/>
      </c>
      <c r="S376" s="24" t="str" cm="1">
        <f t="array" ref="S376">IF(ISBLANK($F376),"",IF(SUMPRODUCT(--EXACT(MID($F376,COLUMN($A$1:$T$1),1),DocCharacters[Accepted Characters For Documents]))=20,"Pass","Fail"))</f>
        <v/>
      </c>
      <c r="T376" s="24" t="str" cm="1">
        <f t="array" ref="T376">IF(ISBLANK($G376),"",IF(SUMPRODUCT(--EXACT(MID($G376,COLUMN($A$1:$AX$1),1),NameCharacters[Accepted Characters For Names]))=50,"Pass","Fail"))</f>
        <v/>
      </c>
      <c r="U376" s="24" t="str" cm="1">
        <f t="array" ref="U376">IF(ISBLANK($H376),"",IF(SUMPRODUCT(--EXACT(MID($H376,COLUMN($A$1:$AX$1),1),NameCharacters[Accepted Characters For Names]))=50,"Pass","Fail"))</f>
        <v/>
      </c>
      <c r="V376" s="24" t="str" cm="1">
        <f t="array" ref="V376">IF(ISBLANK($I376),"",IF(SUMPRODUCT(--EXACT(MID($I376,COLUMN($A$1:$AX$1),1),NameCharacters[Accepted Characters For Names]))=50,"Pass","Fail"))</f>
        <v/>
      </c>
      <c r="W376" s="24" t="str" cm="1">
        <f t="array" ref="W376">IF(ISBLANK($J376),"",IF(SUMPRODUCT(--EXACT($J376,ISO3List[ISO3 List]))=1,"Pass","Fail"))</f>
        <v/>
      </c>
      <c r="X376" s="24" t="str">
        <f t="shared" ca="1" si="13"/>
        <v/>
      </c>
      <c r="Y376" s="24" t="str" cm="1">
        <f t="array" ref="Y376">IF(ISBLANK($L376),"",IF(SUMPRODUCT(--EXACT($L376,Sex[Sex]))=1,"Pass","Fail"))</f>
        <v/>
      </c>
      <c r="Z376" s="24" t="str">
        <f t="shared" ca="1" si="15"/>
        <v/>
      </c>
      <c r="AA376" s="35" t="str">
        <f t="shared" ca="1" si="17"/>
        <v/>
      </c>
      <c r="AB376" s="8"/>
      <c r="AC376" s="58"/>
      <c r="AD376" s="8"/>
      <c r="AE376" s="8"/>
      <c r="AF376" s="8"/>
      <c r="GU376" s="8"/>
    </row>
    <row r="377" spans="1:203" s="5" customFormat="1" x14ac:dyDescent="0.2">
      <c r="A377" s="1"/>
      <c r="B377" s="4"/>
      <c r="C377" s="16"/>
      <c r="D377" s="17"/>
      <c r="E377" s="17"/>
      <c r="F377" s="18"/>
      <c r="G377" s="17"/>
      <c r="H377" s="17"/>
      <c r="I377" s="17"/>
      <c r="J377" s="17"/>
      <c r="K377" s="19"/>
      <c r="L377" s="17"/>
      <c r="M377" s="20"/>
      <c r="N377" s="8"/>
      <c r="O377" s="50"/>
      <c r="P377" s="27" t="str" cm="1">
        <f t="array" ref="P377">IF(ISBLANK($C377),"",IF(SUMPRODUCT(--EXACT($C377,CrewOrPassenger[Crew or Passenger]))=1,"Pass","Fail"))</f>
        <v/>
      </c>
      <c r="Q377" s="24" t="str" cm="1">
        <f t="array" ref="Q377">IF(ISBLANK($D377),"",IF(SUMPRODUCT(--EXACT($D377,TravelDocumentType[Travel Document Type]))=1,"Pass","Fail"))</f>
        <v/>
      </c>
      <c r="R377" s="24" t="str" cm="1">
        <f t="array" ref="R377">IF(ISBLANK($E377),"",IF(SUMPRODUCT(--EXACT($E377,ISO3List[ISO3 List]))=1,"Pass","Fail"))</f>
        <v/>
      </c>
      <c r="S377" s="24" t="str" cm="1">
        <f t="array" ref="S377">IF(ISBLANK($F377),"",IF(SUMPRODUCT(--EXACT(MID($F377,COLUMN($A$1:$T$1),1),DocCharacters[Accepted Characters For Documents]))=20,"Pass","Fail"))</f>
        <v/>
      </c>
      <c r="T377" s="24" t="str" cm="1">
        <f t="array" ref="T377">IF(ISBLANK($G377),"",IF(SUMPRODUCT(--EXACT(MID($G377,COLUMN($A$1:$AX$1),1),NameCharacters[Accepted Characters For Names]))=50,"Pass","Fail"))</f>
        <v/>
      </c>
      <c r="U377" s="24" t="str" cm="1">
        <f t="array" ref="U377">IF(ISBLANK($H377),"",IF(SUMPRODUCT(--EXACT(MID($H377,COLUMN($A$1:$AX$1),1),NameCharacters[Accepted Characters For Names]))=50,"Pass","Fail"))</f>
        <v/>
      </c>
      <c r="V377" s="24" t="str" cm="1">
        <f t="array" ref="V377">IF(ISBLANK($I377),"",IF(SUMPRODUCT(--EXACT(MID($I377,COLUMN($A$1:$AX$1),1),NameCharacters[Accepted Characters For Names]))=50,"Pass","Fail"))</f>
        <v/>
      </c>
      <c r="W377" s="24" t="str" cm="1">
        <f t="array" ref="W377">IF(ISBLANK($J377),"",IF(SUMPRODUCT(--EXACT($J377,ISO3List[ISO3 List]))=1,"Pass","Fail"))</f>
        <v/>
      </c>
      <c r="X377" s="24" t="str">
        <f t="shared" ca="1" si="13"/>
        <v/>
      </c>
      <c r="Y377" s="24" t="str" cm="1">
        <f t="array" ref="Y377">IF(ISBLANK($L377),"",IF(SUMPRODUCT(--EXACT($L377,Sex[Sex]))=1,"Pass","Fail"))</f>
        <v/>
      </c>
      <c r="Z377" s="24" t="str">
        <f t="shared" ca="1" si="15"/>
        <v/>
      </c>
      <c r="AA377" s="35" t="str">
        <f t="shared" ca="1" si="17"/>
        <v/>
      </c>
      <c r="AB377" s="8"/>
      <c r="AC377" s="58"/>
      <c r="AD377" s="8"/>
      <c r="AE377" s="8"/>
      <c r="AF377" s="8"/>
      <c r="GU377" s="8"/>
    </row>
    <row r="378" spans="1:203" s="5" customFormat="1" x14ac:dyDescent="0.2">
      <c r="A378" s="1"/>
      <c r="B378" s="4"/>
      <c r="C378" s="16"/>
      <c r="D378" s="17"/>
      <c r="E378" s="17"/>
      <c r="F378" s="18"/>
      <c r="G378" s="17"/>
      <c r="H378" s="17"/>
      <c r="I378" s="17"/>
      <c r="J378" s="17"/>
      <c r="K378" s="19"/>
      <c r="L378" s="17"/>
      <c r="M378" s="20"/>
      <c r="N378" s="8"/>
      <c r="O378" s="50"/>
      <c r="P378" s="27" t="str" cm="1">
        <f t="array" ref="P378">IF(ISBLANK($C378),"",IF(SUMPRODUCT(--EXACT($C378,CrewOrPassenger[Crew or Passenger]))=1,"Pass","Fail"))</f>
        <v/>
      </c>
      <c r="Q378" s="24" t="str" cm="1">
        <f t="array" ref="Q378">IF(ISBLANK($D378),"",IF(SUMPRODUCT(--EXACT($D378,TravelDocumentType[Travel Document Type]))=1,"Pass","Fail"))</f>
        <v/>
      </c>
      <c r="R378" s="24" t="str" cm="1">
        <f t="array" ref="R378">IF(ISBLANK($E378),"",IF(SUMPRODUCT(--EXACT($E378,ISO3List[ISO3 List]))=1,"Pass","Fail"))</f>
        <v/>
      </c>
      <c r="S378" s="24" t="str" cm="1">
        <f t="array" ref="S378">IF(ISBLANK($F378),"",IF(SUMPRODUCT(--EXACT(MID($F378,COLUMN($A$1:$T$1),1),DocCharacters[Accepted Characters For Documents]))=20,"Pass","Fail"))</f>
        <v/>
      </c>
      <c r="T378" s="24" t="str" cm="1">
        <f t="array" ref="T378">IF(ISBLANK($G378),"",IF(SUMPRODUCT(--EXACT(MID($G378,COLUMN($A$1:$AX$1),1),NameCharacters[Accepted Characters For Names]))=50,"Pass","Fail"))</f>
        <v/>
      </c>
      <c r="U378" s="24" t="str" cm="1">
        <f t="array" ref="U378">IF(ISBLANK($H378),"",IF(SUMPRODUCT(--EXACT(MID($H378,COLUMN($A$1:$AX$1),1),NameCharacters[Accepted Characters For Names]))=50,"Pass","Fail"))</f>
        <v/>
      </c>
      <c r="V378" s="24" t="str" cm="1">
        <f t="array" ref="V378">IF(ISBLANK($I378),"",IF(SUMPRODUCT(--EXACT(MID($I378,COLUMN($A$1:$AX$1),1),NameCharacters[Accepted Characters For Names]))=50,"Pass","Fail"))</f>
        <v/>
      </c>
      <c r="W378" s="24" t="str" cm="1">
        <f t="array" ref="W378">IF(ISBLANK($J378),"",IF(SUMPRODUCT(--EXACT($J378,ISO3List[ISO3 List]))=1,"Pass","Fail"))</f>
        <v/>
      </c>
      <c r="X378" s="24" t="str">
        <f t="shared" ca="1" si="13"/>
        <v/>
      </c>
      <c r="Y378" s="24" t="str" cm="1">
        <f t="array" ref="Y378">IF(ISBLANK($L378),"",IF(SUMPRODUCT(--EXACT($L378,Sex[Sex]))=1,"Pass","Fail"))</f>
        <v/>
      </c>
      <c r="Z378" s="24" t="str">
        <f t="shared" ca="1" si="15"/>
        <v/>
      </c>
      <c r="AA378" s="35" t="str">
        <f t="shared" ca="1" si="17"/>
        <v/>
      </c>
      <c r="AB378" s="8"/>
      <c r="AC378" s="58"/>
      <c r="AD378" s="8"/>
      <c r="AE378" s="8"/>
      <c r="AF378" s="8"/>
      <c r="GU378" s="8"/>
    </row>
    <row r="379" spans="1:203" s="5" customFormat="1" x14ac:dyDescent="0.2">
      <c r="A379" s="1"/>
      <c r="B379" s="4"/>
      <c r="C379" s="16"/>
      <c r="D379" s="17"/>
      <c r="E379" s="17"/>
      <c r="F379" s="18"/>
      <c r="G379" s="17"/>
      <c r="H379" s="17"/>
      <c r="I379" s="17"/>
      <c r="J379" s="17"/>
      <c r="K379" s="19"/>
      <c r="L379" s="17"/>
      <c r="M379" s="20"/>
      <c r="N379" s="8"/>
      <c r="O379" s="50"/>
      <c r="P379" s="27" t="str" cm="1">
        <f t="array" ref="P379">IF(ISBLANK($C379),"",IF(SUMPRODUCT(--EXACT($C379,CrewOrPassenger[Crew or Passenger]))=1,"Pass","Fail"))</f>
        <v/>
      </c>
      <c r="Q379" s="24" t="str" cm="1">
        <f t="array" ref="Q379">IF(ISBLANK($D379),"",IF(SUMPRODUCT(--EXACT($D379,TravelDocumentType[Travel Document Type]))=1,"Pass","Fail"))</f>
        <v/>
      </c>
      <c r="R379" s="24" t="str" cm="1">
        <f t="array" ref="R379">IF(ISBLANK($E379),"",IF(SUMPRODUCT(--EXACT($E379,ISO3List[ISO3 List]))=1,"Pass","Fail"))</f>
        <v/>
      </c>
      <c r="S379" s="24" t="str" cm="1">
        <f t="array" ref="S379">IF(ISBLANK($F379),"",IF(SUMPRODUCT(--EXACT(MID($F379,COLUMN($A$1:$T$1),1),DocCharacters[Accepted Characters For Documents]))=20,"Pass","Fail"))</f>
        <v/>
      </c>
      <c r="T379" s="24" t="str" cm="1">
        <f t="array" ref="T379">IF(ISBLANK($G379),"",IF(SUMPRODUCT(--EXACT(MID($G379,COLUMN($A$1:$AX$1),1),NameCharacters[Accepted Characters For Names]))=50,"Pass","Fail"))</f>
        <v/>
      </c>
      <c r="U379" s="24" t="str" cm="1">
        <f t="array" ref="U379">IF(ISBLANK($H379),"",IF(SUMPRODUCT(--EXACT(MID($H379,COLUMN($A$1:$AX$1),1),NameCharacters[Accepted Characters For Names]))=50,"Pass","Fail"))</f>
        <v/>
      </c>
      <c r="V379" s="24" t="str" cm="1">
        <f t="array" ref="V379">IF(ISBLANK($I379),"",IF(SUMPRODUCT(--EXACT(MID($I379,COLUMN($A$1:$AX$1),1),NameCharacters[Accepted Characters For Names]))=50,"Pass","Fail"))</f>
        <v/>
      </c>
      <c r="W379" s="24" t="str" cm="1">
        <f t="array" ref="W379">IF(ISBLANK($J379),"",IF(SUMPRODUCT(--EXACT($J379,ISO3List[ISO3 List]))=1,"Pass","Fail"))</f>
        <v/>
      </c>
      <c r="X379" s="24" t="str">
        <f t="shared" ca="1" si="13"/>
        <v/>
      </c>
      <c r="Y379" s="24" t="str" cm="1">
        <f t="array" ref="Y379">IF(ISBLANK($L379),"",IF(SUMPRODUCT(--EXACT($L379,Sex[Sex]))=1,"Pass","Fail"))</f>
        <v/>
      </c>
      <c r="Z379" s="24" t="str">
        <f t="shared" ca="1" si="15"/>
        <v/>
      </c>
      <c r="AA379" s="35" t="str">
        <f t="shared" ca="1" si="17"/>
        <v/>
      </c>
      <c r="AB379" s="8"/>
      <c r="AC379" s="58"/>
      <c r="AD379" s="8"/>
      <c r="AE379" s="8"/>
      <c r="AF379" s="8"/>
      <c r="GU379" s="8"/>
    </row>
    <row r="380" spans="1:203" s="5" customFormat="1" x14ac:dyDescent="0.2">
      <c r="A380" s="1"/>
      <c r="B380" s="4"/>
      <c r="C380" s="16"/>
      <c r="D380" s="17"/>
      <c r="E380" s="17"/>
      <c r="F380" s="18"/>
      <c r="G380" s="17"/>
      <c r="H380" s="17"/>
      <c r="I380" s="17"/>
      <c r="J380" s="17"/>
      <c r="K380" s="19"/>
      <c r="L380" s="17"/>
      <c r="M380" s="20"/>
      <c r="N380" s="8"/>
      <c r="O380" s="50"/>
      <c r="P380" s="27" t="str" cm="1">
        <f t="array" ref="P380">IF(ISBLANK($C380),"",IF(SUMPRODUCT(--EXACT($C380,CrewOrPassenger[Crew or Passenger]))=1,"Pass","Fail"))</f>
        <v/>
      </c>
      <c r="Q380" s="24" t="str" cm="1">
        <f t="array" ref="Q380">IF(ISBLANK($D380),"",IF(SUMPRODUCT(--EXACT($D380,TravelDocumentType[Travel Document Type]))=1,"Pass","Fail"))</f>
        <v/>
      </c>
      <c r="R380" s="24" t="str" cm="1">
        <f t="array" ref="R380">IF(ISBLANK($E380),"",IF(SUMPRODUCT(--EXACT($E380,ISO3List[ISO3 List]))=1,"Pass","Fail"))</f>
        <v/>
      </c>
      <c r="S380" s="24" t="str" cm="1">
        <f t="array" ref="S380">IF(ISBLANK($F380),"",IF(SUMPRODUCT(--EXACT(MID($F380,COLUMN($A$1:$T$1),1),DocCharacters[Accepted Characters For Documents]))=20,"Pass","Fail"))</f>
        <v/>
      </c>
      <c r="T380" s="24" t="str" cm="1">
        <f t="array" ref="T380">IF(ISBLANK($G380),"",IF(SUMPRODUCT(--EXACT(MID($G380,COLUMN($A$1:$AX$1),1),NameCharacters[Accepted Characters For Names]))=50,"Pass","Fail"))</f>
        <v/>
      </c>
      <c r="U380" s="24" t="str" cm="1">
        <f t="array" ref="U380">IF(ISBLANK($H380),"",IF(SUMPRODUCT(--EXACT(MID($H380,COLUMN($A$1:$AX$1),1),NameCharacters[Accepted Characters For Names]))=50,"Pass","Fail"))</f>
        <v/>
      </c>
      <c r="V380" s="24" t="str" cm="1">
        <f t="array" ref="V380">IF(ISBLANK($I380),"",IF(SUMPRODUCT(--EXACT(MID($I380,COLUMN($A$1:$AX$1),1),NameCharacters[Accepted Characters For Names]))=50,"Pass","Fail"))</f>
        <v/>
      </c>
      <c r="W380" s="24" t="str" cm="1">
        <f t="array" ref="W380">IF(ISBLANK($J380),"",IF(SUMPRODUCT(--EXACT($J380,ISO3List[ISO3 List]))=1,"Pass","Fail"))</f>
        <v/>
      </c>
      <c r="X380" s="24" t="str">
        <f t="shared" ca="1" si="13"/>
        <v/>
      </c>
      <c r="Y380" s="24" t="str" cm="1">
        <f t="array" ref="Y380">IF(ISBLANK($L380),"",IF(SUMPRODUCT(--EXACT($L380,Sex[Sex]))=1,"Pass","Fail"))</f>
        <v/>
      </c>
      <c r="Z380" s="24" t="str">
        <f t="shared" ca="1" si="15"/>
        <v/>
      </c>
      <c r="AA380" s="35" t="str">
        <f t="shared" ca="1" si="17"/>
        <v/>
      </c>
      <c r="AB380" s="8"/>
      <c r="AC380" s="58"/>
      <c r="AD380" s="8"/>
      <c r="AE380" s="8"/>
      <c r="AF380" s="8"/>
      <c r="GU380" s="8"/>
    </row>
    <row r="381" spans="1:203" s="5" customFormat="1" x14ac:dyDescent="0.2">
      <c r="A381" s="1"/>
      <c r="B381" s="4"/>
      <c r="C381" s="16"/>
      <c r="D381" s="17"/>
      <c r="E381" s="17"/>
      <c r="F381" s="18"/>
      <c r="G381" s="17"/>
      <c r="H381" s="17"/>
      <c r="I381" s="17"/>
      <c r="J381" s="17"/>
      <c r="K381" s="19"/>
      <c r="L381" s="17"/>
      <c r="M381" s="20"/>
      <c r="N381" s="8"/>
      <c r="O381" s="50"/>
      <c r="P381" s="27" t="str" cm="1">
        <f t="array" ref="P381">IF(ISBLANK($C381),"",IF(SUMPRODUCT(--EXACT($C381,CrewOrPassenger[Crew or Passenger]))=1,"Pass","Fail"))</f>
        <v/>
      </c>
      <c r="Q381" s="24" t="str" cm="1">
        <f t="array" ref="Q381">IF(ISBLANK($D381),"",IF(SUMPRODUCT(--EXACT($D381,TravelDocumentType[Travel Document Type]))=1,"Pass","Fail"))</f>
        <v/>
      </c>
      <c r="R381" s="24" t="str" cm="1">
        <f t="array" ref="R381">IF(ISBLANK($E381),"",IF(SUMPRODUCT(--EXACT($E381,ISO3List[ISO3 List]))=1,"Pass","Fail"))</f>
        <v/>
      </c>
      <c r="S381" s="24" t="str" cm="1">
        <f t="array" ref="S381">IF(ISBLANK($F381),"",IF(SUMPRODUCT(--EXACT(MID($F381,COLUMN($A$1:$T$1),1),DocCharacters[Accepted Characters For Documents]))=20,"Pass","Fail"))</f>
        <v/>
      </c>
      <c r="T381" s="24" t="str" cm="1">
        <f t="array" ref="T381">IF(ISBLANK($G381),"",IF(SUMPRODUCT(--EXACT(MID($G381,COLUMN($A$1:$AX$1),1),NameCharacters[Accepted Characters For Names]))=50,"Pass","Fail"))</f>
        <v/>
      </c>
      <c r="U381" s="24" t="str" cm="1">
        <f t="array" ref="U381">IF(ISBLANK($H381),"",IF(SUMPRODUCT(--EXACT(MID($H381,COLUMN($A$1:$AX$1),1),NameCharacters[Accepted Characters For Names]))=50,"Pass","Fail"))</f>
        <v/>
      </c>
      <c r="V381" s="24" t="str" cm="1">
        <f t="array" ref="V381">IF(ISBLANK($I381),"",IF(SUMPRODUCT(--EXACT(MID($I381,COLUMN($A$1:$AX$1),1),NameCharacters[Accepted Characters For Names]))=50,"Pass","Fail"))</f>
        <v/>
      </c>
      <c r="W381" s="24" t="str" cm="1">
        <f t="array" ref="W381">IF(ISBLANK($J381),"",IF(SUMPRODUCT(--EXACT($J381,ISO3List[ISO3 List]))=1,"Pass","Fail"))</f>
        <v/>
      </c>
      <c r="X381" s="24" t="str">
        <f t="shared" ca="1" si="13"/>
        <v/>
      </c>
      <c r="Y381" s="24" t="str" cm="1">
        <f t="array" ref="Y381">IF(ISBLANK($L381),"",IF(SUMPRODUCT(--EXACT($L381,Sex[Sex]))=1,"Pass","Fail"))</f>
        <v/>
      </c>
      <c r="Z381" s="24" t="str">
        <f t="shared" ca="1" si="15"/>
        <v/>
      </c>
      <c r="AA381" s="35" t="str">
        <f t="shared" ca="1" si="17"/>
        <v/>
      </c>
      <c r="AB381" s="8"/>
      <c r="AC381" s="58"/>
      <c r="AD381" s="8"/>
      <c r="AE381" s="8"/>
      <c r="AF381" s="8"/>
      <c r="GU381" s="8"/>
    </row>
    <row r="382" spans="1:203" s="5" customFormat="1" x14ac:dyDescent="0.2">
      <c r="A382" s="1"/>
      <c r="B382" s="4"/>
      <c r="C382" s="16"/>
      <c r="D382" s="17"/>
      <c r="E382" s="17"/>
      <c r="F382" s="18"/>
      <c r="G382" s="17"/>
      <c r="H382" s="17"/>
      <c r="I382" s="17"/>
      <c r="J382" s="17"/>
      <c r="K382" s="19"/>
      <c r="L382" s="17"/>
      <c r="M382" s="20"/>
      <c r="N382" s="8"/>
      <c r="O382" s="50"/>
      <c r="P382" s="27" t="str" cm="1">
        <f t="array" ref="P382">IF(ISBLANK($C382),"",IF(SUMPRODUCT(--EXACT($C382,CrewOrPassenger[Crew or Passenger]))=1,"Pass","Fail"))</f>
        <v/>
      </c>
      <c r="Q382" s="24" t="str" cm="1">
        <f t="array" ref="Q382">IF(ISBLANK($D382),"",IF(SUMPRODUCT(--EXACT($D382,TravelDocumentType[Travel Document Type]))=1,"Pass","Fail"))</f>
        <v/>
      </c>
      <c r="R382" s="24" t="str" cm="1">
        <f t="array" ref="R382">IF(ISBLANK($E382),"",IF(SUMPRODUCT(--EXACT($E382,ISO3List[ISO3 List]))=1,"Pass","Fail"))</f>
        <v/>
      </c>
      <c r="S382" s="24" t="str" cm="1">
        <f t="array" ref="S382">IF(ISBLANK($F382),"",IF(SUMPRODUCT(--EXACT(MID($F382,COLUMN($A$1:$T$1),1),DocCharacters[Accepted Characters For Documents]))=20,"Pass","Fail"))</f>
        <v/>
      </c>
      <c r="T382" s="24" t="str" cm="1">
        <f t="array" ref="T382">IF(ISBLANK($G382),"",IF(SUMPRODUCT(--EXACT(MID($G382,COLUMN($A$1:$AX$1),1),NameCharacters[Accepted Characters For Names]))=50,"Pass","Fail"))</f>
        <v/>
      </c>
      <c r="U382" s="24" t="str" cm="1">
        <f t="array" ref="U382">IF(ISBLANK($H382),"",IF(SUMPRODUCT(--EXACT(MID($H382,COLUMN($A$1:$AX$1),1),NameCharacters[Accepted Characters For Names]))=50,"Pass","Fail"))</f>
        <v/>
      </c>
      <c r="V382" s="24" t="str" cm="1">
        <f t="array" ref="V382">IF(ISBLANK($I382),"",IF(SUMPRODUCT(--EXACT(MID($I382,COLUMN($A$1:$AX$1),1),NameCharacters[Accepted Characters For Names]))=50,"Pass","Fail"))</f>
        <v/>
      </c>
      <c r="W382" s="24" t="str" cm="1">
        <f t="array" ref="W382">IF(ISBLANK($J382),"",IF(SUMPRODUCT(--EXACT($J382,ISO3List[ISO3 List]))=1,"Pass","Fail"))</f>
        <v/>
      </c>
      <c r="X382" s="24" t="str">
        <f t="shared" ca="1" si="13"/>
        <v/>
      </c>
      <c r="Y382" s="24" t="str" cm="1">
        <f t="array" ref="Y382">IF(ISBLANK($L382),"",IF(SUMPRODUCT(--EXACT($L382,Sex[Sex]))=1,"Pass","Fail"))</f>
        <v/>
      </c>
      <c r="Z382" s="24" t="str">
        <f t="shared" ca="1" si="15"/>
        <v/>
      </c>
      <c r="AA382" s="35" t="str">
        <f t="shared" ca="1" si="17"/>
        <v/>
      </c>
      <c r="AB382" s="8"/>
      <c r="AC382" s="58"/>
      <c r="AD382" s="8"/>
      <c r="AE382" s="8"/>
      <c r="AF382" s="8"/>
      <c r="GU382" s="8"/>
    </row>
    <row r="383" spans="1:203" s="5" customFormat="1" x14ac:dyDescent="0.2">
      <c r="A383" s="1"/>
      <c r="B383" s="4"/>
      <c r="C383" s="16"/>
      <c r="D383" s="17"/>
      <c r="E383" s="17"/>
      <c r="F383" s="18"/>
      <c r="G383" s="17"/>
      <c r="H383" s="17"/>
      <c r="I383" s="17"/>
      <c r="J383" s="17"/>
      <c r="K383" s="19"/>
      <c r="L383" s="17"/>
      <c r="M383" s="20"/>
      <c r="N383" s="8"/>
      <c r="O383" s="50"/>
      <c r="P383" s="27" t="str" cm="1">
        <f t="array" ref="P383">IF(ISBLANK($C383),"",IF(SUMPRODUCT(--EXACT($C383,CrewOrPassenger[Crew or Passenger]))=1,"Pass","Fail"))</f>
        <v/>
      </c>
      <c r="Q383" s="24" t="str" cm="1">
        <f t="array" ref="Q383">IF(ISBLANK($D383),"",IF(SUMPRODUCT(--EXACT($D383,TravelDocumentType[Travel Document Type]))=1,"Pass","Fail"))</f>
        <v/>
      </c>
      <c r="R383" s="24" t="str" cm="1">
        <f t="array" ref="R383">IF(ISBLANK($E383),"",IF(SUMPRODUCT(--EXACT($E383,ISO3List[ISO3 List]))=1,"Pass","Fail"))</f>
        <v/>
      </c>
      <c r="S383" s="24" t="str" cm="1">
        <f t="array" ref="S383">IF(ISBLANK($F383),"",IF(SUMPRODUCT(--EXACT(MID($F383,COLUMN($A$1:$T$1),1),DocCharacters[Accepted Characters For Documents]))=20,"Pass","Fail"))</f>
        <v/>
      </c>
      <c r="T383" s="24" t="str" cm="1">
        <f t="array" ref="T383">IF(ISBLANK($G383),"",IF(SUMPRODUCT(--EXACT(MID($G383,COLUMN($A$1:$AX$1),1),NameCharacters[Accepted Characters For Names]))=50,"Pass","Fail"))</f>
        <v/>
      </c>
      <c r="U383" s="24" t="str" cm="1">
        <f t="array" ref="U383">IF(ISBLANK($H383),"",IF(SUMPRODUCT(--EXACT(MID($H383,COLUMN($A$1:$AX$1),1),NameCharacters[Accepted Characters For Names]))=50,"Pass","Fail"))</f>
        <v/>
      </c>
      <c r="V383" s="24" t="str" cm="1">
        <f t="array" ref="V383">IF(ISBLANK($I383),"",IF(SUMPRODUCT(--EXACT(MID($I383,COLUMN($A$1:$AX$1),1),NameCharacters[Accepted Characters For Names]))=50,"Pass","Fail"))</f>
        <v/>
      </c>
      <c r="W383" s="24" t="str" cm="1">
        <f t="array" ref="W383">IF(ISBLANK($J383),"",IF(SUMPRODUCT(--EXACT($J383,ISO3List[ISO3 List]))=1,"Pass","Fail"))</f>
        <v/>
      </c>
      <c r="X383" s="24" t="str">
        <f t="shared" ca="1" si="13"/>
        <v/>
      </c>
      <c r="Y383" s="24" t="str" cm="1">
        <f t="array" ref="Y383">IF(ISBLANK($L383),"",IF(SUMPRODUCT(--EXACT($L383,Sex[Sex]))=1,"Pass","Fail"))</f>
        <v/>
      </c>
      <c r="Z383" s="24" t="str">
        <f t="shared" ca="1" si="15"/>
        <v/>
      </c>
      <c r="AA383" s="35" t="str">
        <f t="shared" ca="1" si="17"/>
        <v/>
      </c>
      <c r="AB383" s="8"/>
      <c r="AC383" s="58"/>
      <c r="AD383" s="8"/>
      <c r="AE383" s="8"/>
      <c r="AF383" s="8"/>
      <c r="GU383" s="8"/>
    </row>
    <row r="384" spans="1:203" s="5" customFormat="1" x14ac:dyDescent="0.2">
      <c r="A384" s="1"/>
      <c r="B384" s="4"/>
      <c r="C384" s="16"/>
      <c r="D384" s="17"/>
      <c r="E384" s="17"/>
      <c r="F384" s="18"/>
      <c r="G384" s="17"/>
      <c r="H384" s="17"/>
      <c r="I384" s="17"/>
      <c r="J384" s="17"/>
      <c r="K384" s="19"/>
      <c r="L384" s="17"/>
      <c r="M384" s="20"/>
      <c r="N384" s="8"/>
      <c r="O384" s="50"/>
      <c r="P384" s="27" t="str" cm="1">
        <f t="array" ref="P384">IF(ISBLANK($C384),"",IF(SUMPRODUCT(--EXACT($C384,CrewOrPassenger[Crew or Passenger]))=1,"Pass","Fail"))</f>
        <v/>
      </c>
      <c r="Q384" s="24" t="str" cm="1">
        <f t="array" ref="Q384">IF(ISBLANK($D384),"",IF(SUMPRODUCT(--EXACT($D384,TravelDocumentType[Travel Document Type]))=1,"Pass","Fail"))</f>
        <v/>
      </c>
      <c r="R384" s="24" t="str" cm="1">
        <f t="array" ref="R384">IF(ISBLANK($E384),"",IF(SUMPRODUCT(--EXACT($E384,ISO3List[ISO3 List]))=1,"Pass","Fail"))</f>
        <v/>
      </c>
      <c r="S384" s="24" t="str" cm="1">
        <f t="array" ref="S384">IF(ISBLANK($F384),"",IF(SUMPRODUCT(--EXACT(MID($F384,COLUMN($A$1:$T$1),1),DocCharacters[Accepted Characters For Documents]))=20,"Pass","Fail"))</f>
        <v/>
      </c>
      <c r="T384" s="24" t="str" cm="1">
        <f t="array" ref="T384">IF(ISBLANK($G384),"",IF(SUMPRODUCT(--EXACT(MID($G384,COLUMN($A$1:$AX$1),1),NameCharacters[Accepted Characters For Names]))=50,"Pass","Fail"))</f>
        <v/>
      </c>
      <c r="U384" s="24" t="str" cm="1">
        <f t="array" ref="U384">IF(ISBLANK($H384),"",IF(SUMPRODUCT(--EXACT(MID($H384,COLUMN($A$1:$AX$1),1),NameCharacters[Accepted Characters For Names]))=50,"Pass","Fail"))</f>
        <v/>
      </c>
      <c r="V384" s="24" t="str" cm="1">
        <f t="array" ref="V384">IF(ISBLANK($I384),"",IF(SUMPRODUCT(--EXACT(MID($I384,COLUMN($A$1:$AX$1),1),NameCharacters[Accepted Characters For Names]))=50,"Pass","Fail"))</f>
        <v/>
      </c>
      <c r="W384" s="24" t="str" cm="1">
        <f t="array" ref="W384">IF(ISBLANK($J384),"",IF(SUMPRODUCT(--EXACT($J384,ISO3List[ISO3 List]))=1,"Pass","Fail"))</f>
        <v/>
      </c>
      <c r="X384" s="24" t="str">
        <f t="shared" ca="1" si="13"/>
        <v/>
      </c>
      <c r="Y384" s="24" t="str" cm="1">
        <f t="array" ref="Y384">IF(ISBLANK($L384),"",IF(SUMPRODUCT(--EXACT($L384,Sex[Sex]))=1,"Pass","Fail"))</f>
        <v/>
      </c>
      <c r="Z384" s="24" t="str">
        <f t="shared" ca="1" si="15"/>
        <v/>
      </c>
      <c r="AA384" s="35" t="str">
        <f t="shared" ca="1" si="17"/>
        <v/>
      </c>
      <c r="AB384" s="8"/>
      <c r="AC384" s="58"/>
      <c r="AD384" s="8"/>
      <c r="AE384" s="8"/>
      <c r="AF384" s="8"/>
      <c r="GU384" s="8"/>
    </row>
    <row r="385" spans="1:203" s="5" customFormat="1" x14ac:dyDescent="0.2">
      <c r="A385" s="1"/>
      <c r="B385" s="4"/>
      <c r="C385" s="16"/>
      <c r="D385" s="17"/>
      <c r="E385" s="17"/>
      <c r="F385" s="18"/>
      <c r="G385" s="17"/>
      <c r="H385" s="17"/>
      <c r="I385" s="17"/>
      <c r="J385" s="17"/>
      <c r="K385" s="19"/>
      <c r="L385" s="17"/>
      <c r="M385" s="20"/>
      <c r="N385" s="8"/>
      <c r="O385" s="50"/>
      <c r="P385" s="27" t="str" cm="1">
        <f t="array" ref="P385">IF(ISBLANK($C385),"",IF(SUMPRODUCT(--EXACT($C385,CrewOrPassenger[Crew or Passenger]))=1,"Pass","Fail"))</f>
        <v/>
      </c>
      <c r="Q385" s="24" t="str" cm="1">
        <f t="array" ref="Q385">IF(ISBLANK($D385),"",IF(SUMPRODUCT(--EXACT($D385,TravelDocumentType[Travel Document Type]))=1,"Pass","Fail"))</f>
        <v/>
      </c>
      <c r="R385" s="24" t="str" cm="1">
        <f t="array" ref="R385">IF(ISBLANK($E385),"",IF(SUMPRODUCT(--EXACT($E385,ISO3List[ISO3 List]))=1,"Pass","Fail"))</f>
        <v/>
      </c>
      <c r="S385" s="24" t="str" cm="1">
        <f t="array" ref="S385">IF(ISBLANK($F385),"",IF(SUMPRODUCT(--EXACT(MID($F385,COLUMN($A$1:$T$1),1),DocCharacters[Accepted Characters For Documents]))=20,"Pass","Fail"))</f>
        <v/>
      </c>
      <c r="T385" s="24" t="str" cm="1">
        <f t="array" ref="T385">IF(ISBLANK($G385),"",IF(SUMPRODUCT(--EXACT(MID($G385,COLUMN($A$1:$AX$1),1),NameCharacters[Accepted Characters For Names]))=50,"Pass","Fail"))</f>
        <v/>
      </c>
      <c r="U385" s="24" t="str" cm="1">
        <f t="array" ref="U385">IF(ISBLANK($H385),"",IF(SUMPRODUCT(--EXACT(MID($H385,COLUMN($A$1:$AX$1),1),NameCharacters[Accepted Characters For Names]))=50,"Pass","Fail"))</f>
        <v/>
      </c>
      <c r="V385" s="24" t="str" cm="1">
        <f t="array" ref="V385">IF(ISBLANK($I385),"",IF(SUMPRODUCT(--EXACT(MID($I385,COLUMN($A$1:$AX$1),1),NameCharacters[Accepted Characters For Names]))=50,"Pass","Fail"))</f>
        <v/>
      </c>
      <c r="W385" s="24" t="str" cm="1">
        <f t="array" ref="W385">IF(ISBLANK($J385),"",IF(SUMPRODUCT(--EXACT($J385,ISO3List[ISO3 List]))=1,"Pass","Fail"))</f>
        <v/>
      </c>
      <c r="X385" s="24" t="str">
        <f t="shared" ca="1" si="13"/>
        <v/>
      </c>
      <c r="Y385" s="24" t="str" cm="1">
        <f t="array" ref="Y385">IF(ISBLANK($L385),"",IF(SUMPRODUCT(--EXACT($L385,Sex[Sex]))=1,"Pass","Fail"))</f>
        <v/>
      </c>
      <c r="Z385" s="24" t="str">
        <f t="shared" ca="1" si="15"/>
        <v/>
      </c>
      <c r="AA385" s="35" t="str">
        <f t="shared" ca="1" si="17"/>
        <v/>
      </c>
      <c r="AB385" s="8"/>
      <c r="AC385" s="58"/>
      <c r="AD385" s="8"/>
      <c r="AE385" s="8"/>
      <c r="AF385" s="8"/>
      <c r="GU385" s="8"/>
    </row>
    <row r="386" spans="1:203" s="5" customFormat="1" x14ac:dyDescent="0.2">
      <c r="A386" s="1"/>
      <c r="B386" s="4"/>
      <c r="C386" s="16"/>
      <c r="D386" s="17"/>
      <c r="E386" s="17"/>
      <c r="F386" s="18"/>
      <c r="G386" s="17"/>
      <c r="H386" s="17"/>
      <c r="I386" s="17"/>
      <c r="J386" s="17"/>
      <c r="K386" s="19"/>
      <c r="L386" s="17"/>
      <c r="M386" s="20"/>
      <c r="N386" s="8"/>
      <c r="O386" s="50"/>
      <c r="P386" s="27" t="str" cm="1">
        <f t="array" ref="P386">IF(ISBLANK($C386),"",IF(SUMPRODUCT(--EXACT($C386,CrewOrPassenger[Crew or Passenger]))=1,"Pass","Fail"))</f>
        <v/>
      </c>
      <c r="Q386" s="24" t="str" cm="1">
        <f t="array" ref="Q386">IF(ISBLANK($D386),"",IF(SUMPRODUCT(--EXACT($D386,TravelDocumentType[Travel Document Type]))=1,"Pass","Fail"))</f>
        <v/>
      </c>
      <c r="R386" s="24" t="str" cm="1">
        <f t="array" ref="R386">IF(ISBLANK($E386),"",IF(SUMPRODUCT(--EXACT($E386,ISO3List[ISO3 List]))=1,"Pass","Fail"))</f>
        <v/>
      </c>
      <c r="S386" s="24" t="str" cm="1">
        <f t="array" ref="S386">IF(ISBLANK($F386),"",IF(SUMPRODUCT(--EXACT(MID($F386,COLUMN($A$1:$T$1),1),DocCharacters[Accepted Characters For Documents]))=20,"Pass","Fail"))</f>
        <v/>
      </c>
      <c r="T386" s="24" t="str" cm="1">
        <f t="array" ref="T386">IF(ISBLANK($G386),"",IF(SUMPRODUCT(--EXACT(MID($G386,COLUMN($A$1:$AX$1),1),NameCharacters[Accepted Characters For Names]))=50,"Pass","Fail"))</f>
        <v/>
      </c>
      <c r="U386" s="24" t="str" cm="1">
        <f t="array" ref="U386">IF(ISBLANK($H386),"",IF(SUMPRODUCT(--EXACT(MID($H386,COLUMN($A$1:$AX$1),1),NameCharacters[Accepted Characters For Names]))=50,"Pass","Fail"))</f>
        <v/>
      </c>
      <c r="V386" s="24" t="str" cm="1">
        <f t="array" ref="V386">IF(ISBLANK($I386),"",IF(SUMPRODUCT(--EXACT(MID($I386,COLUMN($A$1:$AX$1),1),NameCharacters[Accepted Characters For Names]))=50,"Pass","Fail"))</f>
        <v/>
      </c>
      <c r="W386" s="24" t="str" cm="1">
        <f t="array" ref="W386">IF(ISBLANK($J386),"",IF(SUMPRODUCT(--EXACT($J386,ISO3List[ISO3 List]))=1,"Pass","Fail"))</f>
        <v/>
      </c>
      <c r="X386" s="24" t="str">
        <f t="shared" ca="1" si="13"/>
        <v/>
      </c>
      <c r="Y386" s="24" t="str" cm="1">
        <f t="array" ref="Y386">IF(ISBLANK($L386),"",IF(SUMPRODUCT(--EXACT($L386,Sex[Sex]))=1,"Pass","Fail"))</f>
        <v/>
      </c>
      <c r="Z386" s="24" t="str">
        <f t="shared" ca="1" si="15"/>
        <v/>
      </c>
      <c r="AA386" s="35" t="str">
        <f t="shared" ca="1" si="17"/>
        <v/>
      </c>
      <c r="AB386" s="8"/>
      <c r="AC386" s="58"/>
      <c r="AD386" s="8"/>
      <c r="AE386" s="8"/>
      <c r="AF386" s="8"/>
      <c r="GU386" s="8"/>
    </row>
    <row r="387" spans="1:203" s="5" customFormat="1" x14ac:dyDescent="0.2">
      <c r="A387" s="1"/>
      <c r="B387" s="4"/>
      <c r="C387" s="16"/>
      <c r="D387" s="17"/>
      <c r="E387" s="17"/>
      <c r="F387" s="18"/>
      <c r="G387" s="17"/>
      <c r="H387" s="17"/>
      <c r="I387" s="17"/>
      <c r="J387" s="17"/>
      <c r="K387" s="19"/>
      <c r="L387" s="17"/>
      <c r="M387" s="20"/>
      <c r="N387" s="8"/>
      <c r="O387" s="50"/>
      <c r="P387" s="27" t="str" cm="1">
        <f t="array" ref="P387">IF(ISBLANK($C387),"",IF(SUMPRODUCT(--EXACT($C387,CrewOrPassenger[Crew or Passenger]))=1,"Pass","Fail"))</f>
        <v/>
      </c>
      <c r="Q387" s="24" t="str" cm="1">
        <f t="array" ref="Q387">IF(ISBLANK($D387),"",IF(SUMPRODUCT(--EXACT($D387,TravelDocumentType[Travel Document Type]))=1,"Pass","Fail"))</f>
        <v/>
      </c>
      <c r="R387" s="24" t="str" cm="1">
        <f t="array" ref="R387">IF(ISBLANK($E387),"",IF(SUMPRODUCT(--EXACT($E387,ISO3List[ISO3 List]))=1,"Pass","Fail"))</f>
        <v/>
      </c>
      <c r="S387" s="24" t="str" cm="1">
        <f t="array" ref="S387">IF(ISBLANK($F387),"",IF(SUMPRODUCT(--EXACT(MID($F387,COLUMN($A$1:$T$1),1),DocCharacters[Accepted Characters For Documents]))=20,"Pass","Fail"))</f>
        <v/>
      </c>
      <c r="T387" s="24" t="str" cm="1">
        <f t="array" ref="T387">IF(ISBLANK($G387),"",IF(SUMPRODUCT(--EXACT(MID($G387,COLUMN($A$1:$AX$1),1),NameCharacters[Accepted Characters For Names]))=50,"Pass","Fail"))</f>
        <v/>
      </c>
      <c r="U387" s="24" t="str" cm="1">
        <f t="array" ref="U387">IF(ISBLANK($H387),"",IF(SUMPRODUCT(--EXACT(MID($H387,COLUMN($A$1:$AX$1),1),NameCharacters[Accepted Characters For Names]))=50,"Pass","Fail"))</f>
        <v/>
      </c>
      <c r="V387" s="24" t="str" cm="1">
        <f t="array" ref="V387">IF(ISBLANK($I387),"",IF(SUMPRODUCT(--EXACT(MID($I387,COLUMN($A$1:$AX$1),1),NameCharacters[Accepted Characters For Names]))=50,"Pass","Fail"))</f>
        <v/>
      </c>
      <c r="W387" s="24" t="str" cm="1">
        <f t="array" ref="W387">IF(ISBLANK($J387),"",IF(SUMPRODUCT(--EXACT($J387,ISO3List[ISO3 List]))=1,"Pass","Fail"))</f>
        <v/>
      </c>
      <c r="X387" s="24" t="str">
        <f t="shared" ca="1" si="13"/>
        <v/>
      </c>
      <c r="Y387" s="24" t="str" cm="1">
        <f t="array" ref="Y387">IF(ISBLANK($L387),"",IF(SUMPRODUCT(--EXACT($L387,Sex[Sex]))=1,"Pass","Fail"))</f>
        <v/>
      </c>
      <c r="Z387" s="24" t="str">
        <f t="shared" ca="1" si="15"/>
        <v/>
      </c>
      <c r="AA387" s="35" t="str">
        <f t="shared" ca="1" si="17"/>
        <v/>
      </c>
      <c r="AB387" s="8"/>
      <c r="AC387" s="58"/>
      <c r="AD387" s="8"/>
      <c r="AE387" s="8"/>
      <c r="AF387" s="8"/>
      <c r="GU387" s="8"/>
    </row>
    <row r="388" spans="1:203" s="5" customFormat="1" x14ac:dyDescent="0.2">
      <c r="A388" s="1"/>
      <c r="B388" s="4"/>
      <c r="C388" s="16"/>
      <c r="D388" s="17"/>
      <c r="E388" s="17"/>
      <c r="F388" s="18"/>
      <c r="G388" s="17"/>
      <c r="H388" s="17"/>
      <c r="I388" s="17"/>
      <c r="J388" s="17"/>
      <c r="K388" s="19"/>
      <c r="L388" s="17"/>
      <c r="M388" s="20"/>
      <c r="N388" s="8"/>
      <c r="O388" s="50"/>
      <c r="P388" s="27" t="str" cm="1">
        <f t="array" ref="P388">IF(ISBLANK($C388),"",IF(SUMPRODUCT(--EXACT($C388,CrewOrPassenger[Crew or Passenger]))=1,"Pass","Fail"))</f>
        <v/>
      </c>
      <c r="Q388" s="24" t="str" cm="1">
        <f t="array" ref="Q388">IF(ISBLANK($D388),"",IF(SUMPRODUCT(--EXACT($D388,TravelDocumentType[Travel Document Type]))=1,"Pass","Fail"))</f>
        <v/>
      </c>
      <c r="R388" s="24" t="str" cm="1">
        <f t="array" ref="R388">IF(ISBLANK($E388),"",IF(SUMPRODUCT(--EXACT($E388,ISO3List[ISO3 List]))=1,"Pass","Fail"))</f>
        <v/>
      </c>
      <c r="S388" s="24" t="str" cm="1">
        <f t="array" ref="S388">IF(ISBLANK($F388),"",IF(SUMPRODUCT(--EXACT(MID($F388,COLUMN($A$1:$T$1),1),DocCharacters[Accepted Characters For Documents]))=20,"Pass","Fail"))</f>
        <v/>
      </c>
      <c r="T388" s="24" t="str" cm="1">
        <f t="array" ref="T388">IF(ISBLANK($G388),"",IF(SUMPRODUCT(--EXACT(MID($G388,COLUMN($A$1:$AX$1),1),NameCharacters[Accepted Characters For Names]))=50,"Pass","Fail"))</f>
        <v/>
      </c>
      <c r="U388" s="24" t="str" cm="1">
        <f t="array" ref="U388">IF(ISBLANK($H388),"",IF(SUMPRODUCT(--EXACT(MID($H388,COLUMN($A$1:$AX$1),1),NameCharacters[Accepted Characters For Names]))=50,"Pass","Fail"))</f>
        <v/>
      </c>
      <c r="V388" s="24" t="str" cm="1">
        <f t="array" ref="V388">IF(ISBLANK($I388),"",IF(SUMPRODUCT(--EXACT(MID($I388,COLUMN($A$1:$AX$1),1),NameCharacters[Accepted Characters For Names]))=50,"Pass","Fail"))</f>
        <v/>
      </c>
      <c r="W388" s="24" t="str" cm="1">
        <f t="array" ref="W388">IF(ISBLANK($J388),"",IF(SUMPRODUCT(--EXACT($J388,ISO3List[ISO3 List]))=1,"Pass","Fail"))</f>
        <v/>
      </c>
      <c r="X388" s="24" t="str">
        <f t="shared" ca="1" si="13"/>
        <v/>
      </c>
      <c r="Y388" s="24" t="str" cm="1">
        <f t="array" ref="Y388">IF(ISBLANK($L388),"",IF(SUMPRODUCT(--EXACT($L388,Sex[Sex]))=1,"Pass","Fail"))</f>
        <v/>
      </c>
      <c r="Z388" s="24" t="str">
        <f t="shared" ca="1" si="15"/>
        <v/>
      </c>
      <c r="AA388" s="35" t="str">
        <f t="shared" ca="1" si="17"/>
        <v/>
      </c>
      <c r="AB388" s="8"/>
      <c r="AC388" s="58"/>
      <c r="AD388" s="8"/>
      <c r="AE388" s="8"/>
      <c r="AF388" s="8"/>
      <c r="GU388" s="8"/>
    </row>
    <row r="389" spans="1:203" s="5" customFormat="1" x14ac:dyDescent="0.2">
      <c r="A389" s="1"/>
      <c r="B389" s="4"/>
      <c r="C389" s="16"/>
      <c r="D389" s="17"/>
      <c r="E389" s="17"/>
      <c r="F389" s="18"/>
      <c r="G389" s="17"/>
      <c r="H389" s="17"/>
      <c r="I389" s="17"/>
      <c r="J389" s="17"/>
      <c r="K389" s="19"/>
      <c r="L389" s="17"/>
      <c r="M389" s="20"/>
      <c r="N389" s="8"/>
      <c r="O389" s="50"/>
      <c r="P389" s="27" t="str" cm="1">
        <f t="array" ref="P389">IF(ISBLANK($C389),"",IF(SUMPRODUCT(--EXACT($C389,CrewOrPassenger[Crew or Passenger]))=1,"Pass","Fail"))</f>
        <v/>
      </c>
      <c r="Q389" s="24" t="str" cm="1">
        <f t="array" ref="Q389">IF(ISBLANK($D389),"",IF(SUMPRODUCT(--EXACT($D389,TravelDocumentType[Travel Document Type]))=1,"Pass","Fail"))</f>
        <v/>
      </c>
      <c r="R389" s="24" t="str" cm="1">
        <f t="array" ref="R389">IF(ISBLANK($E389),"",IF(SUMPRODUCT(--EXACT($E389,ISO3List[ISO3 List]))=1,"Pass","Fail"))</f>
        <v/>
      </c>
      <c r="S389" s="24" t="str" cm="1">
        <f t="array" ref="S389">IF(ISBLANK($F389),"",IF(SUMPRODUCT(--EXACT(MID($F389,COLUMN($A$1:$T$1),1),DocCharacters[Accepted Characters For Documents]))=20,"Pass","Fail"))</f>
        <v/>
      </c>
      <c r="T389" s="24" t="str" cm="1">
        <f t="array" ref="T389">IF(ISBLANK($G389),"",IF(SUMPRODUCT(--EXACT(MID($G389,COLUMN($A$1:$AX$1),1),NameCharacters[Accepted Characters For Names]))=50,"Pass","Fail"))</f>
        <v/>
      </c>
      <c r="U389" s="24" t="str" cm="1">
        <f t="array" ref="U389">IF(ISBLANK($H389),"",IF(SUMPRODUCT(--EXACT(MID($H389,COLUMN($A$1:$AX$1),1),NameCharacters[Accepted Characters For Names]))=50,"Pass","Fail"))</f>
        <v/>
      </c>
      <c r="V389" s="24" t="str" cm="1">
        <f t="array" ref="V389">IF(ISBLANK($I389),"",IF(SUMPRODUCT(--EXACT(MID($I389,COLUMN($A$1:$AX$1),1),NameCharacters[Accepted Characters For Names]))=50,"Pass","Fail"))</f>
        <v/>
      </c>
      <c r="W389" s="24" t="str" cm="1">
        <f t="array" ref="W389">IF(ISBLANK($J389),"",IF(SUMPRODUCT(--EXACT($J389,ISO3List[ISO3 List]))=1,"Pass","Fail"))</f>
        <v/>
      </c>
      <c r="X389" s="24" t="str">
        <f t="shared" ca="1" si="13"/>
        <v/>
      </c>
      <c r="Y389" s="24" t="str" cm="1">
        <f t="array" ref="Y389">IF(ISBLANK($L389),"",IF(SUMPRODUCT(--EXACT($L389,Sex[Sex]))=1,"Pass","Fail"))</f>
        <v/>
      </c>
      <c r="Z389" s="24" t="str">
        <f t="shared" ca="1" si="15"/>
        <v/>
      </c>
      <c r="AA389" s="35" t="str">
        <f t="shared" ca="1" si="17"/>
        <v/>
      </c>
      <c r="AB389" s="8"/>
      <c r="AC389" s="58"/>
      <c r="AD389" s="8"/>
      <c r="AE389" s="8"/>
      <c r="AF389" s="8"/>
      <c r="GU389" s="8"/>
    </row>
    <row r="390" spans="1:203" s="5" customFormat="1" x14ac:dyDescent="0.2">
      <c r="A390" s="1"/>
      <c r="B390" s="4"/>
      <c r="C390" s="16"/>
      <c r="D390" s="17"/>
      <c r="E390" s="17"/>
      <c r="F390" s="18"/>
      <c r="G390" s="17"/>
      <c r="H390" s="17"/>
      <c r="I390" s="17"/>
      <c r="J390" s="17"/>
      <c r="K390" s="19"/>
      <c r="L390" s="17"/>
      <c r="M390" s="20"/>
      <c r="N390" s="8"/>
      <c r="O390" s="50"/>
      <c r="P390" s="27" t="str" cm="1">
        <f t="array" ref="P390">IF(ISBLANK($C390),"",IF(SUMPRODUCT(--EXACT($C390,CrewOrPassenger[Crew or Passenger]))=1,"Pass","Fail"))</f>
        <v/>
      </c>
      <c r="Q390" s="24" t="str" cm="1">
        <f t="array" ref="Q390">IF(ISBLANK($D390),"",IF(SUMPRODUCT(--EXACT($D390,TravelDocumentType[Travel Document Type]))=1,"Pass","Fail"))</f>
        <v/>
      </c>
      <c r="R390" s="24" t="str" cm="1">
        <f t="array" ref="R390">IF(ISBLANK($E390),"",IF(SUMPRODUCT(--EXACT($E390,ISO3List[ISO3 List]))=1,"Pass","Fail"))</f>
        <v/>
      </c>
      <c r="S390" s="24" t="str" cm="1">
        <f t="array" ref="S390">IF(ISBLANK($F390),"",IF(SUMPRODUCT(--EXACT(MID($F390,COLUMN($A$1:$T$1),1),DocCharacters[Accepted Characters For Documents]))=20,"Pass","Fail"))</f>
        <v/>
      </c>
      <c r="T390" s="24" t="str" cm="1">
        <f t="array" ref="T390">IF(ISBLANK($G390),"",IF(SUMPRODUCT(--EXACT(MID($G390,COLUMN($A$1:$AX$1),1),NameCharacters[Accepted Characters For Names]))=50,"Pass","Fail"))</f>
        <v/>
      </c>
      <c r="U390" s="24" t="str" cm="1">
        <f t="array" ref="U390">IF(ISBLANK($H390),"",IF(SUMPRODUCT(--EXACT(MID($H390,COLUMN($A$1:$AX$1),1),NameCharacters[Accepted Characters For Names]))=50,"Pass","Fail"))</f>
        <v/>
      </c>
      <c r="V390" s="24" t="str" cm="1">
        <f t="array" ref="V390">IF(ISBLANK($I390),"",IF(SUMPRODUCT(--EXACT(MID($I390,COLUMN($A$1:$AX$1),1),NameCharacters[Accepted Characters For Names]))=50,"Pass","Fail"))</f>
        <v/>
      </c>
      <c r="W390" s="24" t="str" cm="1">
        <f t="array" ref="W390">IF(ISBLANK($J390),"",IF(SUMPRODUCT(--EXACT($J390,ISO3List[ISO3 List]))=1,"Pass","Fail"))</f>
        <v/>
      </c>
      <c r="X390" s="24" t="str">
        <f t="shared" ca="1" si="13"/>
        <v/>
      </c>
      <c r="Y390" s="24" t="str" cm="1">
        <f t="array" ref="Y390">IF(ISBLANK($L390),"",IF(SUMPRODUCT(--EXACT($L390,Sex[Sex]))=1,"Pass","Fail"))</f>
        <v/>
      </c>
      <c r="Z390" s="24" t="str">
        <f t="shared" ca="1" si="15"/>
        <v/>
      </c>
      <c r="AA390" s="35" t="str">
        <f t="shared" ca="1" si="17"/>
        <v/>
      </c>
      <c r="AB390" s="8"/>
      <c r="AC390" s="58"/>
      <c r="AD390" s="8"/>
      <c r="AE390" s="8"/>
      <c r="AF390" s="8"/>
      <c r="GU390" s="8"/>
    </row>
    <row r="391" spans="1:203" s="5" customFormat="1" x14ac:dyDescent="0.2">
      <c r="A391" s="1"/>
      <c r="B391" s="4"/>
      <c r="C391" s="16"/>
      <c r="D391" s="17"/>
      <c r="E391" s="17"/>
      <c r="F391" s="18"/>
      <c r="G391" s="17"/>
      <c r="H391" s="17"/>
      <c r="I391" s="17"/>
      <c r="J391" s="17"/>
      <c r="K391" s="19"/>
      <c r="L391" s="17"/>
      <c r="M391" s="20"/>
      <c r="N391" s="8"/>
      <c r="O391" s="50"/>
      <c r="P391" s="27" t="str" cm="1">
        <f t="array" ref="P391">IF(ISBLANK($C391),"",IF(SUMPRODUCT(--EXACT($C391,CrewOrPassenger[Crew or Passenger]))=1,"Pass","Fail"))</f>
        <v/>
      </c>
      <c r="Q391" s="24" t="str" cm="1">
        <f t="array" ref="Q391">IF(ISBLANK($D391),"",IF(SUMPRODUCT(--EXACT($D391,TravelDocumentType[Travel Document Type]))=1,"Pass","Fail"))</f>
        <v/>
      </c>
      <c r="R391" s="24" t="str" cm="1">
        <f t="array" ref="R391">IF(ISBLANK($E391),"",IF(SUMPRODUCT(--EXACT($E391,ISO3List[ISO3 List]))=1,"Pass","Fail"))</f>
        <v/>
      </c>
      <c r="S391" s="24" t="str" cm="1">
        <f t="array" ref="S391">IF(ISBLANK($F391),"",IF(SUMPRODUCT(--EXACT(MID($F391,COLUMN($A$1:$T$1),1),DocCharacters[Accepted Characters For Documents]))=20,"Pass","Fail"))</f>
        <v/>
      </c>
      <c r="T391" s="24" t="str" cm="1">
        <f t="array" ref="T391">IF(ISBLANK($G391),"",IF(SUMPRODUCT(--EXACT(MID($G391,COLUMN($A$1:$AX$1),1),NameCharacters[Accepted Characters For Names]))=50,"Pass","Fail"))</f>
        <v/>
      </c>
      <c r="U391" s="24" t="str" cm="1">
        <f t="array" ref="U391">IF(ISBLANK($H391),"",IF(SUMPRODUCT(--EXACT(MID($H391,COLUMN($A$1:$AX$1),1),NameCharacters[Accepted Characters For Names]))=50,"Pass","Fail"))</f>
        <v/>
      </c>
      <c r="V391" s="24" t="str" cm="1">
        <f t="array" ref="V391">IF(ISBLANK($I391),"",IF(SUMPRODUCT(--EXACT(MID($I391,COLUMN($A$1:$AX$1),1),NameCharacters[Accepted Characters For Names]))=50,"Pass","Fail"))</f>
        <v/>
      </c>
      <c r="W391" s="24" t="str" cm="1">
        <f t="array" ref="W391">IF(ISBLANK($J391),"",IF(SUMPRODUCT(--EXACT($J391,ISO3List[ISO3 List]))=1,"Pass","Fail"))</f>
        <v/>
      </c>
      <c r="X391" s="24" t="str">
        <f t="shared" ca="1" si="13"/>
        <v/>
      </c>
      <c r="Y391" s="24" t="str" cm="1">
        <f t="array" ref="Y391">IF(ISBLANK($L391),"",IF(SUMPRODUCT(--EXACT($L391,Sex[Sex]))=1,"Pass","Fail"))</f>
        <v/>
      </c>
      <c r="Z391" s="24" t="str">
        <f t="shared" ca="1" si="15"/>
        <v/>
      </c>
      <c r="AA391" s="35" t="str">
        <f t="shared" ref="AA391:AA454" ca="1" si="18">IF(COUNTBLANK($P391:$Z391)=11,"",IF(SUM(COUNTBLANK(P391:U391),COUNTBLANK(W391:Z391))=0,"Pass","Fail"))</f>
        <v/>
      </c>
      <c r="AB391" s="8"/>
      <c r="AC391" s="58"/>
      <c r="AD391" s="8"/>
      <c r="AE391" s="8"/>
      <c r="AF391" s="8"/>
      <c r="GU391" s="8"/>
    </row>
    <row r="392" spans="1:203" s="5" customFormat="1" x14ac:dyDescent="0.2">
      <c r="A392" s="1"/>
      <c r="B392" s="4"/>
      <c r="C392" s="16"/>
      <c r="D392" s="17"/>
      <c r="E392" s="17"/>
      <c r="F392" s="18"/>
      <c r="G392" s="17"/>
      <c r="H392" s="17"/>
      <c r="I392" s="17"/>
      <c r="J392" s="17"/>
      <c r="K392" s="19"/>
      <c r="L392" s="17"/>
      <c r="M392" s="20"/>
      <c r="N392" s="8"/>
      <c r="O392" s="50"/>
      <c r="P392" s="27" t="str" cm="1">
        <f t="array" ref="P392">IF(ISBLANK($C392),"",IF(SUMPRODUCT(--EXACT($C392,CrewOrPassenger[Crew or Passenger]))=1,"Pass","Fail"))</f>
        <v/>
      </c>
      <c r="Q392" s="24" t="str" cm="1">
        <f t="array" ref="Q392">IF(ISBLANK($D392),"",IF(SUMPRODUCT(--EXACT($D392,TravelDocumentType[Travel Document Type]))=1,"Pass","Fail"))</f>
        <v/>
      </c>
      <c r="R392" s="24" t="str" cm="1">
        <f t="array" ref="R392">IF(ISBLANK($E392),"",IF(SUMPRODUCT(--EXACT($E392,ISO3List[ISO3 List]))=1,"Pass","Fail"))</f>
        <v/>
      </c>
      <c r="S392" s="24" t="str" cm="1">
        <f t="array" ref="S392">IF(ISBLANK($F392),"",IF(SUMPRODUCT(--EXACT(MID($F392,COLUMN($A$1:$T$1),1),DocCharacters[Accepted Characters For Documents]))=20,"Pass","Fail"))</f>
        <v/>
      </c>
      <c r="T392" s="24" t="str" cm="1">
        <f t="array" ref="T392">IF(ISBLANK($G392),"",IF(SUMPRODUCT(--EXACT(MID($G392,COLUMN($A$1:$AX$1),1),NameCharacters[Accepted Characters For Names]))=50,"Pass","Fail"))</f>
        <v/>
      </c>
      <c r="U392" s="24" t="str" cm="1">
        <f t="array" ref="U392">IF(ISBLANK($H392),"",IF(SUMPRODUCT(--EXACT(MID($H392,COLUMN($A$1:$AX$1),1),NameCharacters[Accepted Characters For Names]))=50,"Pass","Fail"))</f>
        <v/>
      </c>
      <c r="V392" s="24" t="str" cm="1">
        <f t="array" ref="V392">IF(ISBLANK($I392),"",IF(SUMPRODUCT(--EXACT(MID($I392,COLUMN($A$1:$AX$1),1),NameCharacters[Accepted Characters For Names]))=50,"Pass","Fail"))</f>
        <v/>
      </c>
      <c r="W392" s="24" t="str" cm="1">
        <f t="array" ref="W392">IF(ISBLANK($J392),"",IF(SUMPRODUCT(--EXACT($J392,ISO3List[ISO3 List]))=1,"Pass","Fail"))</f>
        <v/>
      </c>
      <c r="X392" s="24" t="str">
        <f t="shared" ca="1" si="13"/>
        <v/>
      </c>
      <c r="Y392" s="24" t="str" cm="1">
        <f t="array" ref="Y392">IF(ISBLANK($L392),"",IF(SUMPRODUCT(--EXACT($L392,Sex[Sex]))=1,"Pass","Fail"))</f>
        <v/>
      </c>
      <c r="Z392" s="24" t="str">
        <f t="shared" ca="1" si="15"/>
        <v/>
      </c>
      <c r="AA392" s="35" t="str">
        <f t="shared" ca="1" si="18"/>
        <v/>
      </c>
      <c r="AB392" s="8"/>
      <c r="AC392" s="58"/>
      <c r="AD392" s="8"/>
      <c r="AE392" s="8"/>
      <c r="AF392" s="8"/>
      <c r="GU392" s="8"/>
    </row>
    <row r="393" spans="1:203" s="5" customFormat="1" x14ac:dyDescent="0.2">
      <c r="A393" s="1"/>
      <c r="B393" s="4"/>
      <c r="C393" s="16"/>
      <c r="D393" s="17"/>
      <c r="E393" s="17"/>
      <c r="F393" s="18"/>
      <c r="G393" s="17"/>
      <c r="H393" s="17"/>
      <c r="I393" s="17"/>
      <c r="J393" s="17"/>
      <c r="K393" s="19"/>
      <c r="L393" s="17"/>
      <c r="M393" s="20"/>
      <c r="N393" s="8"/>
      <c r="O393" s="50"/>
      <c r="P393" s="27" t="str" cm="1">
        <f t="array" ref="P393">IF(ISBLANK($C393),"",IF(SUMPRODUCT(--EXACT($C393,CrewOrPassenger[Crew or Passenger]))=1,"Pass","Fail"))</f>
        <v/>
      </c>
      <c r="Q393" s="24" t="str" cm="1">
        <f t="array" ref="Q393">IF(ISBLANK($D393),"",IF(SUMPRODUCT(--EXACT($D393,TravelDocumentType[Travel Document Type]))=1,"Pass","Fail"))</f>
        <v/>
      </c>
      <c r="R393" s="24" t="str" cm="1">
        <f t="array" ref="R393">IF(ISBLANK($E393),"",IF(SUMPRODUCT(--EXACT($E393,ISO3List[ISO3 List]))=1,"Pass","Fail"))</f>
        <v/>
      </c>
      <c r="S393" s="24" t="str" cm="1">
        <f t="array" ref="S393">IF(ISBLANK($F393),"",IF(SUMPRODUCT(--EXACT(MID($F393,COLUMN($A$1:$T$1),1),DocCharacters[Accepted Characters For Documents]))=20,"Pass","Fail"))</f>
        <v/>
      </c>
      <c r="T393" s="24" t="str" cm="1">
        <f t="array" ref="T393">IF(ISBLANK($G393),"",IF(SUMPRODUCT(--EXACT(MID($G393,COLUMN($A$1:$AX$1),1),NameCharacters[Accepted Characters For Names]))=50,"Pass","Fail"))</f>
        <v/>
      </c>
      <c r="U393" s="24" t="str" cm="1">
        <f t="array" ref="U393">IF(ISBLANK($H393),"",IF(SUMPRODUCT(--EXACT(MID($H393,COLUMN($A$1:$AX$1),1),NameCharacters[Accepted Characters For Names]))=50,"Pass","Fail"))</f>
        <v/>
      </c>
      <c r="V393" s="24" t="str" cm="1">
        <f t="array" ref="V393">IF(ISBLANK($I393),"",IF(SUMPRODUCT(--EXACT(MID($I393,COLUMN($A$1:$AX$1),1),NameCharacters[Accepted Characters For Names]))=50,"Pass","Fail"))</f>
        <v/>
      </c>
      <c r="W393" s="24" t="str" cm="1">
        <f t="array" ref="W393">IF(ISBLANK($J393),"",IF(SUMPRODUCT(--EXACT($J393,ISO3List[ISO3 List]))=1,"Pass","Fail"))</f>
        <v/>
      </c>
      <c r="X393" s="24" t="str">
        <f t="shared" ca="1" si="13"/>
        <v/>
      </c>
      <c r="Y393" s="24" t="str" cm="1">
        <f t="array" ref="Y393">IF(ISBLANK($L393),"",IF(SUMPRODUCT(--EXACT($L393,Sex[Sex]))=1,"Pass","Fail"))</f>
        <v/>
      </c>
      <c r="Z393" s="24" t="str">
        <f t="shared" ca="1" si="15"/>
        <v/>
      </c>
      <c r="AA393" s="35" t="str">
        <f t="shared" ca="1" si="18"/>
        <v/>
      </c>
      <c r="AB393" s="8"/>
      <c r="AC393" s="58"/>
      <c r="AD393" s="8"/>
      <c r="AE393" s="8"/>
      <c r="AF393" s="8"/>
      <c r="GU393" s="8"/>
    </row>
    <row r="394" spans="1:203" s="5" customFormat="1" x14ac:dyDescent="0.2">
      <c r="A394" s="1"/>
      <c r="B394" s="4"/>
      <c r="C394" s="16"/>
      <c r="D394" s="17"/>
      <c r="E394" s="17"/>
      <c r="F394" s="18"/>
      <c r="G394" s="17"/>
      <c r="H394" s="17"/>
      <c r="I394" s="17"/>
      <c r="J394" s="17"/>
      <c r="K394" s="19"/>
      <c r="L394" s="17"/>
      <c r="M394" s="20"/>
      <c r="N394" s="8"/>
      <c r="O394" s="50"/>
      <c r="P394" s="27" t="str" cm="1">
        <f t="array" ref="P394">IF(ISBLANK($C394),"",IF(SUMPRODUCT(--EXACT($C394,CrewOrPassenger[Crew or Passenger]))=1,"Pass","Fail"))</f>
        <v/>
      </c>
      <c r="Q394" s="24" t="str" cm="1">
        <f t="array" ref="Q394">IF(ISBLANK($D394),"",IF(SUMPRODUCT(--EXACT($D394,TravelDocumentType[Travel Document Type]))=1,"Pass","Fail"))</f>
        <v/>
      </c>
      <c r="R394" s="24" t="str" cm="1">
        <f t="array" ref="R394">IF(ISBLANK($E394),"",IF(SUMPRODUCT(--EXACT($E394,ISO3List[ISO3 List]))=1,"Pass","Fail"))</f>
        <v/>
      </c>
      <c r="S394" s="24" t="str" cm="1">
        <f t="array" ref="S394">IF(ISBLANK($F394),"",IF(SUMPRODUCT(--EXACT(MID($F394,COLUMN($A$1:$T$1),1),DocCharacters[Accepted Characters For Documents]))=20,"Pass","Fail"))</f>
        <v/>
      </c>
      <c r="T394" s="24" t="str" cm="1">
        <f t="array" ref="T394">IF(ISBLANK($G394),"",IF(SUMPRODUCT(--EXACT(MID($G394,COLUMN($A$1:$AX$1),1),NameCharacters[Accepted Characters For Names]))=50,"Pass","Fail"))</f>
        <v/>
      </c>
      <c r="U394" s="24" t="str" cm="1">
        <f t="array" ref="U394">IF(ISBLANK($H394),"",IF(SUMPRODUCT(--EXACT(MID($H394,COLUMN($A$1:$AX$1),1),NameCharacters[Accepted Characters For Names]))=50,"Pass","Fail"))</f>
        <v/>
      </c>
      <c r="V394" s="24" t="str" cm="1">
        <f t="array" ref="V394">IF(ISBLANK($I394),"",IF(SUMPRODUCT(--EXACT(MID($I394,COLUMN($A$1:$AX$1),1),NameCharacters[Accepted Characters For Names]))=50,"Pass","Fail"))</f>
        <v/>
      </c>
      <c r="W394" s="24" t="str" cm="1">
        <f t="array" ref="W394">IF(ISBLANK($J394),"",IF(SUMPRODUCT(--EXACT($J394,ISO3List[ISO3 List]))=1,"Pass","Fail"))</f>
        <v/>
      </c>
      <c r="X394" s="24" t="str">
        <f t="shared" ca="1" si="13"/>
        <v/>
      </c>
      <c r="Y394" s="24" t="str" cm="1">
        <f t="array" ref="Y394">IF(ISBLANK($L394),"",IF(SUMPRODUCT(--EXACT($L394,Sex[Sex]))=1,"Pass","Fail"))</f>
        <v/>
      </c>
      <c r="Z394" s="24" t="str">
        <f t="shared" ca="1" si="15"/>
        <v/>
      </c>
      <c r="AA394" s="35" t="str">
        <f t="shared" ca="1" si="18"/>
        <v/>
      </c>
      <c r="AB394" s="8"/>
      <c r="AC394" s="58"/>
      <c r="AD394" s="8"/>
      <c r="AE394" s="8"/>
      <c r="AF394" s="8"/>
      <c r="GU394" s="8"/>
    </row>
    <row r="395" spans="1:203" s="5" customFormat="1" x14ac:dyDescent="0.2">
      <c r="A395" s="1"/>
      <c r="B395" s="4"/>
      <c r="C395" s="16"/>
      <c r="D395" s="17"/>
      <c r="E395" s="17"/>
      <c r="F395" s="18"/>
      <c r="G395" s="17"/>
      <c r="H395" s="17"/>
      <c r="I395" s="17"/>
      <c r="J395" s="17"/>
      <c r="K395" s="19"/>
      <c r="L395" s="17"/>
      <c r="M395" s="20"/>
      <c r="N395" s="8"/>
      <c r="O395" s="50"/>
      <c r="P395" s="27" t="str" cm="1">
        <f t="array" ref="P395">IF(ISBLANK($C395),"",IF(SUMPRODUCT(--EXACT($C395,CrewOrPassenger[Crew or Passenger]))=1,"Pass","Fail"))</f>
        <v/>
      </c>
      <c r="Q395" s="24" t="str" cm="1">
        <f t="array" ref="Q395">IF(ISBLANK($D395),"",IF(SUMPRODUCT(--EXACT($D395,TravelDocumentType[Travel Document Type]))=1,"Pass","Fail"))</f>
        <v/>
      </c>
      <c r="R395" s="24" t="str" cm="1">
        <f t="array" ref="R395">IF(ISBLANK($E395),"",IF(SUMPRODUCT(--EXACT($E395,ISO3List[ISO3 List]))=1,"Pass","Fail"))</f>
        <v/>
      </c>
      <c r="S395" s="24" t="str" cm="1">
        <f t="array" ref="S395">IF(ISBLANK($F395),"",IF(SUMPRODUCT(--EXACT(MID($F395,COLUMN($A$1:$T$1),1),DocCharacters[Accepted Characters For Documents]))=20,"Pass","Fail"))</f>
        <v/>
      </c>
      <c r="T395" s="24" t="str" cm="1">
        <f t="array" ref="T395">IF(ISBLANK($G395),"",IF(SUMPRODUCT(--EXACT(MID($G395,COLUMN($A$1:$AX$1),1),NameCharacters[Accepted Characters For Names]))=50,"Pass","Fail"))</f>
        <v/>
      </c>
      <c r="U395" s="24" t="str" cm="1">
        <f t="array" ref="U395">IF(ISBLANK($H395),"",IF(SUMPRODUCT(--EXACT(MID($H395,COLUMN($A$1:$AX$1),1),NameCharacters[Accepted Characters For Names]))=50,"Pass","Fail"))</f>
        <v/>
      </c>
      <c r="V395" s="24" t="str" cm="1">
        <f t="array" ref="V395">IF(ISBLANK($I395),"",IF(SUMPRODUCT(--EXACT(MID($I395,COLUMN($A$1:$AX$1),1),NameCharacters[Accepted Characters For Names]))=50,"Pass","Fail"))</f>
        <v/>
      </c>
      <c r="W395" s="24" t="str" cm="1">
        <f t="array" ref="W395">IF(ISBLANK($J395),"",IF(SUMPRODUCT(--EXACT($J395,ISO3List[ISO3 List]))=1,"Pass","Fail"))</f>
        <v/>
      </c>
      <c r="X395" s="24" t="str">
        <f t="shared" ca="1" si="13"/>
        <v/>
      </c>
      <c r="Y395" s="24" t="str" cm="1">
        <f t="array" ref="Y395">IF(ISBLANK($L395),"",IF(SUMPRODUCT(--EXACT($L395,Sex[Sex]))=1,"Pass","Fail"))</f>
        <v/>
      </c>
      <c r="Z395" s="24" t="str">
        <f t="shared" ca="1" si="15"/>
        <v/>
      </c>
      <c r="AA395" s="35" t="str">
        <f t="shared" ca="1" si="18"/>
        <v/>
      </c>
      <c r="AB395" s="8"/>
      <c r="AC395" s="58"/>
      <c r="AD395" s="8"/>
      <c r="AE395" s="8"/>
      <c r="AF395" s="8"/>
      <c r="GU395" s="8"/>
    </row>
    <row r="396" spans="1:203" s="5" customFormat="1" x14ac:dyDescent="0.2">
      <c r="A396" s="1"/>
      <c r="B396" s="4"/>
      <c r="C396" s="16"/>
      <c r="D396" s="17"/>
      <c r="E396" s="17"/>
      <c r="F396" s="18"/>
      <c r="G396" s="17"/>
      <c r="H396" s="17"/>
      <c r="I396" s="17"/>
      <c r="J396" s="17"/>
      <c r="K396" s="19"/>
      <c r="L396" s="17"/>
      <c r="M396" s="20"/>
      <c r="N396" s="8"/>
      <c r="O396" s="50"/>
      <c r="P396" s="27" t="str" cm="1">
        <f t="array" ref="P396">IF(ISBLANK($C396),"",IF(SUMPRODUCT(--EXACT($C396,CrewOrPassenger[Crew or Passenger]))=1,"Pass","Fail"))</f>
        <v/>
      </c>
      <c r="Q396" s="24" t="str" cm="1">
        <f t="array" ref="Q396">IF(ISBLANK($D396),"",IF(SUMPRODUCT(--EXACT($D396,TravelDocumentType[Travel Document Type]))=1,"Pass","Fail"))</f>
        <v/>
      </c>
      <c r="R396" s="24" t="str" cm="1">
        <f t="array" ref="R396">IF(ISBLANK($E396),"",IF(SUMPRODUCT(--EXACT($E396,ISO3List[ISO3 List]))=1,"Pass","Fail"))</f>
        <v/>
      </c>
      <c r="S396" s="24" t="str" cm="1">
        <f t="array" ref="S396">IF(ISBLANK($F396),"",IF(SUMPRODUCT(--EXACT(MID($F396,COLUMN($A$1:$T$1),1),DocCharacters[Accepted Characters For Documents]))=20,"Pass","Fail"))</f>
        <v/>
      </c>
      <c r="T396" s="24" t="str" cm="1">
        <f t="array" ref="T396">IF(ISBLANK($G396),"",IF(SUMPRODUCT(--EXACT(MID($G396,COLUMN($A$1:$AX$1),1),NameCharacters[Accepted Characters For Names]))=50,"Pass","Fail"))</f>
        <v/>
      </c>
      <c r="U396" s="24" t="str" cm="1">
        <f t="array" ref="U396">IF(ISBLANK($H396),"",IF(SUMPRODUCT(--EXACT(MID($H396,COLUMN($A$1:$AX$1),1),NameCharacters[Accepted Characters For Names]))=50,"Pass","Fail"))</f>
        <v/>
      </c>
      <c r="V396" s="24" t="str" cm="1">
        <f t="array" ref="V396">IF(ISBLANK($I396),"",IF(SUMPRODUCT(--EXACT(MID($I396,COLUMN($A$1:$AX$1),1),NameCharacters[Accepted Characters For Names]))=50,"Pass","Fail"))</f>
        <v/>
      </c>
      <c r="W396" s="24" t="str" cm="1">
        <f t="array" ref="W396">IF(ISBLANK($J396),"",IF(SUMPRODUCT(--EXACT($J396,ISO3List[ISO3 List]))=1,"Pass","Fail"))</f>
        <v/>
      </c>
      <c r="X396" s="24" t="str">
        <f t="shared" ca="1" si="13"/>
        <v/>
      </c>
      <c r="Y396" s="24" t="str" cm="1">
        <f t="array" ref="Y396">IF(ISBLANK($L396),"",IF(SUMPRODUCT(--EXACT($L396,Sex[Sex]))=1,"Pass","Fail"))</f>
        <v/>
      </c>
      <c r="Z396" s="24" t="str">
        <f t="shared" ca="1" si="15"/>
        <v/>
      </c>
      <c r="AA396" s="35" t="str">
        <f t="shared" ca="1" si="18"/>
        <v/>
      </c>
      <c r="AB396" s="8"/>
      <c r="AC396" s="58"/>
      <c r="AD396" s="8"/>
      <c r="AE396" s="8"/>
      <c r="AF396" s="8"/>
      <c r="GU396" s="8"/>
    </row>
    <row r="397" spans="1:203" s="5" customFormat="1" x14ac:dyDescent="0.2">
      <c r="A397" s="1"/>
      <c r="B397" s="4"/>
      <c r="C397" s="16"/>
      <c r="D397" s="17"/>
      <c r="E397" s="17"/>
      <c r="F397" s="18"/>
      <c r="G397" s="17"/>
      <c r="H397" s="17"/>
      <c r="I397" s="17"/>
      <c r="J397" s="17"/>
      <c r="K397" s="19"/>
      <c r="L397" s="17"/>
      <c r="M397" s="20"/>
      <c r="N397" s="8"/>
      <c r="O397" s="50"/>
      <c r="P397" s="27" t="str" cm="1">
        <f t="array" ref="P397">IF(ISBLANK($C397),"",IF(SUMPRODUCT(--EXACT($C397,CrewOrPassenger[Crew or Passenger]))=1,"Pass","Fail"))</f>
        <v/>
      </c>
      <c r="Q397" s="24" t="str" cm="1">
        <f t="array" ref="Q397">IF(ISBLANK($D397),"",IF(SUMPRODUCT(--EXACT($D397,TravelDocumentType[Travel Document Type]))=1,"Pass","Fail"))</f>
        <v/>
      </c>
      <c r="R397" s="24" t="str" cm="1">
        <f t="array" ref="R397">IF(ISBLANK($E397),"",IF(SUMPRODUCT(--EXACT($E397,ISO3List[ISO3 List]))=1,"Pass","Fail"))</f>
        <v/>
      </c>
      <c r="S397" s="24" t="str" cm="1">
        <f t="array" ref="S397">IF(ISBLANK($F397),"",IF(SUMPRODUCT(--EXACT(MID($F397,COLUMN($A$1:$T$1),1),DocCharacters[Accepted Characters For Documents]))=20,"Pass","Fail"))</f>
        <v/>
      </c>
      <c r="T397" s="24" t="str" cm="1">
        <f t="array" ref="T397">IF(ISBLANK($G397),"",IF(SUMPRODUCT(--EXACT(MID($G397,COLUMN($A$1:$AX$1),1),NameCharacters[Accepted Characters For Names]))=50,"Pass","Fail"))</f>
        <v/>
      </c>
      <c r="U397" s="24" t="str" cm="1">
        <f t="array" ref="U397">IF(ISBLANK($H397),"",IF(SUMPRODUCT(--EXACT(MID($H397,COLUMN($A$1:$AX$1),1),NameCharacters[Accepted Characters For Names]))=50,"Pass","Fail"))</f>
        <v/>
      </c>
      <c r="V397" s="24" t="str" cm="1">
        <f t="array" ref="V397">IF(ISBLANK($I397),"",IF(SUMPRODUCT(--EXACT(MID($I397,COLUMN($A$1:$AX$1),1),NameCharacters[Accepted Characters For Names]))=50,"Pass","Fail"))</f>
        <v/>
      </c>
      <c r="W397" s="24" t="str" cm="1">
        <f t="array" ref="W397">IF(ISBLANK($J397),"",IF(SUMPRODUCT(--EXACT($J397,ISO3List[ISO3 List]))=1,"Pass","Fail"))</f>
        <v/>
      </c>
      <c r="X397" s="24" t="str">
        <f t="shared" ca="1" si="13"/>
        <v/>
      </c>
      <c r="Y397" s="24" t="str" cm="1">
        <f t="array" ref="Y397">IF(ISBLANK($L397),"",IF(SUMPRODUCT(--EXACT($L397,Sex[Sex]))=1,"Pass","Fail"))</f>
        <v/>
      </c>
      <c r="Z397" s="24" t="str">
        <f t="shared" ca="1" si="15"/>
        <v/>
      </c>
      <c r="AA397" s="35" t="str">
        <f t="shared" ca="1" si="18"/>
        <v/>
      </c>
      <c r="AB397" s="8"/>
      <c r="AC397" s="58"/>
      <c r="AD397" s="8"/>
      <c r="AE397" s="8"/>
      <c r="AF397" s="8"/>
      <c r="GU397" s="8"/>
    </row>
    <row r="398" spans="1:203" s="5" customFormat="1" x14ac:dyDescent="0.2">
      <c r="A398" s="1"/>
      <c r="B398" s="4"/>
      <c r="C398" s="16"/>
      <c r="D398" s="17"/>
      <c r="E398" s="17"/>
      <c r="F398" s="18"/>
      <c r="G398" s="17"/>
      <c r="H398" s="17"/>
      <c r="I398" s="17"/>
      <c r="J398" s="17"/>
      <c r="K398" s="19"/>
      <c r="L398" s="17"/>
      <c r="M398" s="20"/>
      <c r="N398" s="8"/>
      <c r="O398" s="50"/>
      <c r="P398" s="27" t="str" cm="1">
        <f t="array" ref="P398">IF(ISBLANK($C398),"",IF(SUMPRODUCT(--EXACT($C398,CrewOrPassenger[Crew or Passenger]))=1,"Pass","Fail"))</f>
        <v/>
      </c>
      <c r="Q398" s="24" t="str" cm="1">
        <f t="array" ref="Q398">IF(ISBLANK($D398),"",IF(SUMPRODUCT(--EXACT($D398,TravelDocumentType[Travel Document Type]))=1,"Pass","Fail"))</f>
        <v/>
      </c>
      <c r="R398" s="24" t="str" cm="1">
        <f t="array" ref="R398">IF(ISBLANK($E398),"",IF(SUMPRODUCT(--EXACT($E398,ISO3List[ISO3 List]))=1,"Pass","Fail"))</f>
        <v/>
      </c>
      <c r="S398" s="24" t="str" cm="1">
        <f t="array" ref="S398">IF(ISBLANK($F398),"",IF(SUMPRODUCT(--EXACT(MID($F398,COLUMN($A$1:$T$1),1),DocCharacters[Accepted Characters For Documents]))=20,"Pass","Fail"))</f>
        <v/>
      </c>
      <c r="T398" s="24" t="str" cm="1">
        <f t="array" ref="T398">IF(ISBLANK($G398),"",IF(SUMPRODUCT(--EXACT(MID($G398,COLUMN($A$1:$AX$1),1),NameCharacters[Accepted Characters For Names]))=50,"Pass","Fail"))</f>
        <v/>
      </c>
      <c r="U398" s="24" t="str" cm="1">
        <f t="array" ref="U398">IF(ISBLANK($H398),"",IF(SUMPRODUCT(--EXACT(MID($H398,COLUMN($A$1:$AX$1),1),NameCharacters[Accepted Characters For Names]))=50,"Pass","Fail"))</f>
        <v/>
      </c>
      <c r="V398" s="24" t="str" cm="1">
        <f t="array" ref="V398">IF(ISBLANK($I398),"",IF(SUMPRODUCT(--EXACT(MID($I398,COLUMN($A$1:$AX$1),1),NameCharacters[Accepted Characters For Names]))=50,"Pass","Fail"))</f>
        <v/>
      </c>
      <c r="W398" s="24" t="str" cm="1">
        <f t="array" ref="W398">IF(ISBLANK($J398),"",IF(SUMPRODUCT(--EXACT($J398,ISO3List[ISO3 List]))=1,"Pass","Fail"))</f>
        <v/>
      </c>
      <c r="X398" s="24" t="str">
        <f t="shared" ca="1" si="13"/>
        <v/>
      </c>
      <c r="Y398" s="24" t="str" cm="1">
        <f t="array" ref="Y398">IF(ISBLANK($L398),"",IF(SUMPRODUCT(--EXACT($L398,Sex[Sex]))=1,"Pass","Fail"))</f>
        <v/>
      </c>
      <c r="Z398" s="24" t="str">
        <f t="shared" ca="1" si="15"/>
        <v/>
      </c>
      <c r="AA398" s="35" t="str">
        <f t="shared" ca="1" si="18"/>
        <v/>
      </c>
      <c r="AB398" s="8"/>
      <c r="AC398" s="58"/>
      <c r="AD398" s="8"/>
      <c r="AE398" s="8"/>
      <c r="AF398" s="8"/>
      <c r="GU398" s="8"/>
    </row>
    <row r="399" spans="1:203" s="5" customFormat="1" x14ac:dyDescent="0.2">
      <c r="A399" s="1"/>
      <c r="B399" s="4"/>
      <c r="C399" s="16"/>
      <c r="D399" s="17"/>
      <c r="E399" s="17"/>
      <c r="F399" s="18"/>
      <c r="G399" s="17"/>
      <c r="H399" s="17"/>
      <c r="I399" s="17"/>
      <c r="J399" s="17"/>
      <c r="K399" s="19"/>
      <c r="L399" s="17"/>
      <c r="M399" s="20"/>
      <c r="N399" s="8"/>
      <c r="O399" s="50"/>
      <c r="P399" s="27" t="str" cm="1">
        <f t="array" ref="P399">IF(ISBLANK($C399),"",IF(SUMPRODUCT(--EXACT($C399,CrewOrPassenger[Crew or Passenger]))=1,"Pass","Fail"))</f>
        <v/>
      </c>
      <c r="Q399" s="24" t="str" cm="1">
        <f t="array" ref="Q399">IF(ISBLANK($D399),"",IF(SUMPRODUCT(--EXACT($D399,TravelDocumentType[Travel Document Type]))=1,"Pass","Fail"))</f>
        <v/>
      </c>
      <c r="R399" s="24" t="str" cm="1">
        <f t="array" ref="R399">IF(ISBLANK($E399),"",IF(SUMPRODUCT(--EXACT($E399,ISO3List[ISO3 List]))=1,"Pass","Fail"))</f>
        <v/>
      </c>
      <c r="S399" s="24" t="str" cm="1">
        <f t="array" ref="S399">IF(ISBLANK($F399),"",IF(SUMPRODUCT(--EXACT(MID($F399,COLUMN($A$1:$T$1),1),DocCharacters[Accepted Characters For Documents]))=20,"Pass","Fail"))</f>
        <v/>
      </c>
      <c r="T399" s="24" t="str" cm="1">
        <f t="array" ref="T399">IF(ISBLANK($G399),"",IF(SUMPRODUCT(--EXACT(MID($G399,COLUMN($A$1:$AX$1),1),NameCharacters[Accepted Characters For Names]))=50,"Pass","Fail"))</f>
        <v/>
      </c>
      <c r="U399" s="24" t="str" cm="1">
        <f t="array" ref="U399">IF(ISBLANK($H399),"",IF(SUMPRODUCT(--EXACT(MID($H399,COLUMN($A$1:$AX$1),1),NameCharacters[Accepted Characters For Names]))=50,"Pass","Fail"))</f>
        <v/>
      </c>
      <c r="V399" s="24" t="str" cm="1">
        <f t="array" ref="V399">IF(ISBLANK($I399),"",IF(SUMPRODUCT(--EXACT(MID($I399,COLUMN($A$1:$AX$1),1),NameCharacters[Accepted Characters For Names]))=50,"Pass","Fail"))</f>
        <v/>
      </c>
      <c r="W399" s="24" t="str" cm="1">
        <f t="array" ref="W399">IF(ISBLANK($J399),"",IF(SUMPRODUCT(--EXACT($J399,ISO3List[ISO3 List]))=1,"Pass","Fail"))</f>
        <v/>
      </c>
      <c r="X399" s="24" t="str">
        <f t="shared" ca="1" si="13"/>
        <v/>
      </c>
      <c r="Y399" s="24" t="str" cm="1">
        <f t="array" ref="Y399">IF(ISBLANK($L399),"",IF(SUMPRODUCT(--EXACT($L399,Sex[Sex]))=1,"Pass","Fail"))</f>
        <v/>
      </c>
      <c r="Z399" s="24" t="str">
        <f t="shared" ca="1" si="15"/>
        <v/>
      </c>
      <c r="AA399" s="35" t="str">
        <f t="shared" ca="1" si="18"/>
        <v/>
      </c>
      <c r="AB399" s="8"/>
      <c r="AC399" s="58"/>
      <c r="AD399" s="8"/>
      <c r="AE399" s="8"/>
      <c r="AF399" s="8"/>
      <c r="GU399" s="8"/>
    </row>
    <row r="400" spans="1:203" s="5" customFormat="1" x14ac:dyDescent="0.2">
      <c r="A400" s="1"/>
      <c r="B400" s="4"/>
      <c r="C400" s="16"/>
      <c r="D400" s="17"/>
      <c r="E400" s="17"/>
      <c r="F400" s="18"/>
      <c r="G400" s="17"/>
      <c r="H400" s="17"/>
      <c r="I400" s="17"/>
      <c r="J400" s="17"/>
      <c r="K400" s="19"/>
      <c r="L400" s="17"/>
      <c r="M400" s="20"/>
      <c r="N400" s="8"/>
      <c r="O400" s="50"/>
      <c r="P400" s="27" t="str" cm="1">
        <f t="array" ref="P400">IF(ISBLANK($C400),"",IF(SUMPRODUCT(--EXACT($C400,CrewOrPassenger[Crew or Passenger]))=1,"Pass","Fail"))</f>
        <v/>
      </c>
      <c r="Q400" s="24" t="str" cm="1">
        <f t="array" ref="Q400">IF(ISBLANK($D400),"",IF(SUMPRODUCT(--EXACT($D400,TravelDocumentType[Travel Document Type]))=1,"Pass","Fail"))</f>
        <v/>
      </c>
      <c r="R400" s="24" t="str" cm="1">
        <f t="array" ref="R400">IF(ISBLANK($E400),"",IF(SUMPRODUCT(--EXACT($E400,ISO3List[ISO3 List]))=1,"Pass","Fail"))</f>
        <v/>
      </c>
      <c r="S400" s="24" t="str" cm="1">
        <f t="array" ref="S400">IF(ISBLANK($F400),"",IF(SUMPRODUCT(--EXACT(MID($F400,COLUMN($A$1:$T$1),1),DocCharacters[Accepted Characters For Documents]))=20,"Pass","Fail"))</f>
        <v/>
      </c>
      <c r="T400" s="24" t="str" cm="1">
        <f t="array" ref="T400">IF(ISBLANK($G400),"",IF(SUMPRODUCT(--EXACT(MID($G400,COLUMN($A$1:$AX$1),1),NameCharacters[Accepted Characters For Names]))=50,"Pass","Fail"))</f>
        <v/>
      </c>
      <c r="U400" s="24" t="str" cm="1">
        <f t="array" ref="U400">IF(ISBLANK($H400),"",IF(SUMPRODUCT(--EXACT(MID($H400,COLUMN($A$1:$AX$1),1),NameCharacters[Accepted Characters For Names]))=50,"Pass","Fail"))</f>
        <v/>
      </c>
      <c r="V400" s="24" t="str" cm="1">
        <f t="array" ref="V400">IF(ISBLANK($I400),"",IF(SUMPRODUCT(--EXACT(MID($I400,COLUMN($A$1:$AX$1),1),NameCharacters[Accepted Characters For Names]))=50,"Pass","Fail"))</f>
        <v/>
      </c>
      <c r="W400" s="24" t="str" cm="1">
        <f t="array" ref="W400">IF(ISBLANK($J400),"",IF(SUMPRODUCT(--EXACT($J400,ISO3List[ISO3 List]))=1,"Pass","Fail"))</f>
        <v/>
      </c>
      <c r="X400" s="24" t="str">
        <f t="shared" ca="1" si="13"/>
        <v/>
      </c>
      <c r="Y400" s="24" t="str" cm="1">
        <f t="array" ref="Y400">IF(ISBLANK($L400),"",IF(SUMPRODUCT(--EXACT($L400,Sex[Sex]))=1,"Pass","Fail"))</f>
        <v/>
      </c>
      <c r="Z400" s="24" t="str">
        <f t="shared" ca="1" si="15"/>
        <v/>
      </c>
      <c r="AA400" s="35" t="str">
        <f t="shared" ca="1" si="18"/>
        <v/>
      </c>
      <c r="AB400" s="8"/>
      <c r="AC400" s="58"/>
      <c r="AD400" s="8"/>
      <c r="AE400" s="8"/>
      <c r="AF400" s="8"/>
      <c r="GU400" s="8"/>
    </row>
    <row r="401" spans="1:203" s="5" customFormat="1" x14ac:dyDescent="0.2">
      <c r="A401" s="1"/>
      <c r="B401" s="4"/>
      <c r="C401" s="16"/>
      <c r="D401" s="17"/>
      <c r="E401" s="17"/>
      <c r="F401" s="18"/>
      <c r="G401" s="17"/>
      <c r="H401" s="17"/>
      <c r="I401" s="17"/>
      <c r="J401" s="17"/>
      <c r="K401" s="19"/>
      <c r="L401" s="17"/>
      <c r="M401" s="20"/>
      <c r="N401" s="8"/>
      <c r="O401" s="50"/>
      <c r="P401" s="27" t="str" cm="1">
        <f t="array" ref="P401">IF(ISBLANK($C401),"",IF(SUMPRODUCT(--EXACT($C401,CrewOrPassenger[Crew or Passenger]))=1,"Pass","Fail"))</f>
        <v/>
      </c>
      <c r="Q401" s="24" t="str" cm="1">
        <f t="array" ref="Q401">IF(ISBLANK($D401),"",IF(SUMPRODUCT(--EXACT($D401,TravelDocumentType[Travel Document Type]))=1,"Pass","Fail"))</f>
        <v/>
      </c>
      <c r="R401" s="24" t="str" cm="1">
        <f t="array" ref="R401">IF(ISBLANK($E401),"",IF(SUMPRODUCT(--EXACT($E401,ISO3List[ISO3 List]))=1,"Pass","Fail"))</f>
        <v/>
      </c>
      <c r="S401" s="24" t="str" cm="1">
        <f t="array" ref="S401">IF(ISBLANK($F401),"",IF(SUMPRODUCT(--EXACT(MID($F401,COLUMN($A$1:$T$1),1),DocCharacters[Accepted Characters For Documents]))=20,"Pass","Fail"))</f>
        <v/>
      </c>
      <c r="T401" s="24" t="str" cm="1">
        <f t="array" ref="T401">IF(ISBLANK($G401),"",IF(SUMPRODUCT(--EXACT(MID($G401,COLUMN($A$1:$AX$1),1),NameCharacters[Accepted Characters For Names]))=50,"Pass","Fail"))</f>
        <v/>
      </c>
      <c r="U401" s="24" t="str" cm="1">
        <f t="array" ref="U401">IF(ISBLANK($H401),"",IF(SUMPRODUCT(--EXACT(MID($H401,COLUMN($A$1:$AX$1),1),NameCharacters[Accepted Characters For Names]))=50,"Pass","Fail"))</f>
        <v/>
      </c>
      <c r="V401" s="24" t="str" cm="1">
        <f t="array" ref="V401">IF(ISBLANK($I401),"",IF(SUMPRODUCT(--EXACT(MID($I401,COLUMN($A$1:$AX$1),1),NameCharacters[Accepted Characters For Names]))=50,"Pass","Fail"))</f>
        <v/>
      </c>
      <c r="W401" s="24" t="str" cm="1">
        <f t="array" ref="W401">IF(ISBLANK($J401),"",IF(SUMPRODUCT(--EXACT($J401,ISO3List[ISO3 List]))=1,"Pass","Fail"))</f>
        <v/>
      </c>
      <c r="X401" s="24" t="str">
        <f t="shared" ca="1" si="13"/>
        <v/>
      </c>
      <c r="Y401" s="24" t="str" cm="1">
        <f t="array" ref="Y401">IF(ISBLANK($L401),"",IF(SUMPRODUCT(--EXACT($L401,Sex[Sex]))=1,"Pass","Fail"))</f>
        <v/>
      </c>
      <c r="Z401" s="24" t="str">
        <f t="shared" ca="1" si="15"/>
        <v/>
      </c>
      <c r="AA401" s="35" t="str">
        <f t="shared" ca="1" si="18"/>
        <v/>
      </c>
      <c r="AB401" s="8"/>
      <c r="AC401" s="58"/>
      <c r="AD401" s="8"/>
      <c r="AE401" s="8"/>
      <c r="AF401" s="8"/>
      <c r="GU401" s="8"/>
    </row>
    <row r="402" spans="1:203" s="5" customFormat="1" x14ac:dyDescent="0.2">
      <c r="A402" s="1"/>
      <c r="B402" s="4"/>
      <c r="C402" s="16"/>
      <c r="D402" s="17"/>
      <c r="E402" s="17"/>
      <c r="F402" s="18"/>
      <c r="G402" s="17"/>
      <c r="H402" s="17"/>
      <c r="I402" s="17"/>
      <c r="J402" s="17"/>
      <c r="K402" s="19"/>
      <c r="L402" s="17"/>
      <c r="M402" s="20"/>
      <c r="N402" s="8"/>
      <c r="O402" s="50"/>
      <c r="P402" s="27" t="str" cm="1">
        <f t="array" ref="P402">IF(ISBLANK($C402),"",IF(SUMPRODUCT(--EXACT($C402,CrewOrPassenger[Crew or Passenger]))=1,"Pass","Fail"))</f>
        <v/>
      </c>
      <c r="Q402" s="24" t="str" cm="1">
        <f t="array" ref="Q402">IF(ISBLANK($D402),"",IF(SUMPRODUCT(--EXACT($D402,TravelDocumentType[Travel Document Type]))=1,"Pass","Fail"))</f>
        <v/>
      </c>
      <c r="R402" s="24" t="str" cm="1">
        <f t="array" ref="R402">IF(ISBLANK($E402),"",IF(SUMPRODUCT(--EXACT($E402,ISO3List[ISO3 List]))=1,"Pass","Fail"))</f>
        <v/>
      </c>
      <c r="S402" s="24" t="str" cm="1">
        <f t="array" ref="S402">IF(ISBLANK($F402),"",IF(SUMPRODUCT(--EXACT(MID($F402,COLUMN($A$1:$T$1),1),DocCharacters[Accepted Characters For Documents]))=20,"Pass","Fail"))</f>
        <v/>
      </c>
      <c r="T402" s="24" t="str" cm="1">
        <f t="array" ref="T402">IF(ISBLANK($G402),"",IF(SUMPRODUCT(--EXACT(MID($G402,COLUMN($A$1:$AX$1),1),NameCharacters[Accepted Characters For Names]))=50,"Pass","Fail"))</f>
        <v/>
      </c>
      <c r="U402" s="24" t="str" cm="1">
        <f t="array" ref="U402">IF(ISBLANK($H402),"",IF(SUMPRODUCT(--EXACT(MID($H402,COLUMN($A$1:$AX$1),1),NameCharacters[Accepted Characters For Names]))=50,"Pass","Fail"))</f>
        <v/>
      </c>
      <c r="V402" s="24" t="str" cm="1">
        <f t="array" ref="V402">IF(ISBLANK($I402),"",IF(SUMPRODUCT(--EXACT(MID($I402,COLUMN($A$1:$AX$1),1),NameCharacters[Accepted Characters For Names]))=50,"Pass","Fail"))</f>
        <v/>
      </c>
      <c r="W402" s="24" t="str" cm="1">
        <f t="array" ref="W402">IF(ISBLANK($J402),"",IF(SUMPRODUCT(--EXACT($J402,ISO3List[ISO3 List]))=1,"Pass","Fail"))</f>
        <v/>
      </c>
      <c r="X402" s="24" t="str">
        <f t="shared" ca="1" si="13"/>
        <v/>
      </c>
      <c r="Y402" s="24" t="str" cm="1">
        <f t="array" ref="Y402">IF(ISBLANK($L402),"",IF(SUMPRODUCT(--EXACT($L402,Sex[Sex]))=1,"Pass","Fail"))</f>
        <v/>
      </c>
      <c r="Z402" s="24" t="str">
        <f t="shared" ca="1" si="15"/>
        <v/>
      </c>
      <c r="AA402" s="35" t="str">
        <f t="shared" ca="1" si="18"/>
        <v/>
      </c>
      <c r="AB402" s="8"/>
      <c r="AC402" s="58"/>
      <c r="AD402" s="8"/>
      <c r="AE402" s="8"/>
      <c r="AF402" s="8"/>
      <c r="GU402" s="8"/>
    </row>
    <row r="403" spans="1:203" s="5" customFormat="1" x14ac:dyDescent="0.2">
      <c r="A403" s="1"/>
      <c r="B403" s="4"/>
      <c r="C403" s="16"/>
      <c r="D403" s="17"/>
      <c r="E403" s="17"/>
      <c r="F403" s="18"/>
      <c r="G403" s="17"/>
      <c r="H403" s="17"/>
      <c r="I403" s="17"/>
      <c r="J403" s="17"/>
      <c r="K403" s="19"/>
      <c r="L403" s="17"/>
      <c r="M403" s="20"/>
      <c r="N403" s="8"/>
      <c r="O403" s="50"/>
      <c r="P403" s="27" t="str" cm="1">
        <f t="array" ref="P403">IF(ISBLANK($C403),"",IF(SUMPRODUCT(--EXACT($C403,CrewOrPassenger[Crew or Passenger]))=1,"Pass","Fail"))</f>
        <v/>
      </c>
      <c r="Q403" s="24" t="str" cm="1">
        <f t="array" ref="Q403">IF(ISBLANK($D403),"",IF(SUMPRODUCT(--EXACT($D403,TravelDocumentType[Travel Document Type]))=1,"Pass","Fail"))</f>
        <v/>
      </c>
      <c r="R403" s="24" t="str" cm="1">
        <f t="array" ref="R403">IF(ISBLANK($E403),"",IF(SUMPRODUCT(--EXACT($E403,ISO3List[ISO3 List]))=1,"Pass","Fail"))</f>
        <v/>
      </c>
      <c r="S403" s="24" t="str" cm="1">
        <f t="array" ref="S403">IF(ISBLANK($F403),"",IF(SUMPRODUCT(--EXACT(MID($F403,COLUMN($A$1:$T$1),1),DocCharacters[Accepted Characters For Documents]))=20,"Pass","Fail"))</f>
        <v/>
      </c>
      <c r="T403" s="24" t="str" cm="1">
        <f t="array" ref="T403">IF(ISBLANK($G403),"",IF(SUMPRODUCT(--EXACT(MID($G403,COLUMN($A$1:$AX$1),1),NameCharacters[Accepted Characters For Names]))=50,"Pass","Fail"))</f>
        <v/>
      </c>
      <c r="U403" s="24" t="str" cm="1">
        <f t="array" ref="U403">IF(ISBLANK($H403),"",IF(SUMPRODUCT(--EXACT(MID($H403,COLUMN($A$1:$AX$1),1),NameCharacters[Accepted Characters For Names]))=50,"Pass","Fail"))</f>
        <v/>
      </c>
      <c r="V403" s="24" t="str" cm="1">
        <f t="array" ref="V403">IF(ISBLANK($I403),"",IF(SUMPRODUCT(--EXACT(MID($I403,COLUMN($A$1:$AX$1),1),NameCharacters[Accepted Characters For Names]))=50,"Pass","Fail"))</f>
        <v/>
      </c>
      <c r="W403" s="24" t="str" cm="1">
        <f t="array" ref="W403">IF(ISBLANK($J403),"",IF(SUMPRODUCT(--EXACT($J403,ISO3List[ISO3 List]))=1,"Pass","Fail"))</f>
        <v/>
      </c>
      <c r="X403" s="24" t="str">
        <f t="shared" ca="1" si="13"/>
        <v/>
      </c>
      <c r="Y403" s="24" t="str" cm="1">
        <f t="array" ref="Y403">IF(ISBLANK($L403),"",IF(SUMPRODUCT(--EXACT($L403,Sex[Sex]))=1,"Pass","Fail"))</f>
        <v/>
      </c>
      <c r="Z403" s="24" t="str">
        <f t="shared" ca="1" si="15"/>
        <v/>
      </c>
      <c r="AA403" s="35" t="str">
        <f t="shared" ca="1" si="18"/>
        <v/>
      </c>
      <c r="AB403" s="8"/>
      <c r="AC403" s="58"/>
      <c r="AD403" s="8"/>
      <c r="AE403" s="8"/>
      <c r="AF403" s="8"/>
      <c r="GU403" s="8"/>
    </row>
    <row r="404" spans="1:203" s="5" customFormat="1" x14ac:dyDescent="0.2">
      <c r="A404" s="1"/>
      <c r="B404" s="4"/>
      <c r="C404" s="16"/>
      <c r="D404" s="17"/>
      <c r="E404" s="17"/>
      <c r="F404" s="18"/>
      <c r="G404" s="17"/>
      <c r="H404" s="17"/>
      <c r="I404" s="17"/>
      <c r="J404" s="17"/>
      <c r="K404" s="19"/>
      <c r="L404" s="17"/>
      <c r="M404" s="20"/>
      <c r="N404" s="8"/>
      <c r="O404" s="50"/>
      <c r="P404" s="27" t="str" cm="1">
        <f t="array" ref="P404">IF(ISBLANK($C404),"",IF(SUMPRODUCT(--EXACT($C404,CrewOrPassenger[Crew or Passenger]))=1,"Pass","Fail"))</f>
        <v/>
      </c>
      <c r="Q404" s="24" t="str" cm="1">
        <f t="array" ref="Q404">IF(ISBLANK($D404),"",IF(SUMPRODUCT(--EXACT($D404,TravelDocumentType[Travel Document Type]))=1,"Pass","Fail"))</f>
        <v/>
      </c>
      <c r="R404" s="24" t="str" cm="1">
        <f t="array" ref="R404">IF(ISBLANK($E404),"",IF(SUMPRODUCT(--EXACT($E404,ISO3List[ISO3 List]))=1,"Pass","Fail"))</f>
        <v/>
      </c>
      <c r="S404" s="24" t="str" cm="1">
        <f t="array" ref="S404">IF(ISBLANK($F404),"",IF(SUMPRODUCT(--EXACT(MID($F404,COLUMN($A$1:$T$1),1),DocCharacters[Accepted Characters For Documents]))=20,"Pass","Fail"))</f>
        <v/>
      </c>
      <c r="T404" s="24" t="str" cm="1">
        <f t="array" ref="T404">IF(ISBLANK($G404),"",IF(SUMPRODUCT(--EXACT(MID($G404,COLUMN($A$1:$AX$1),1),NameCharacters[Accepted Characters For Names]))=50,"Pass","Fail"))</f>
        <v/>
      </c>
      <c r="U404" s="24" t="str" cm="1">
        <f t="array" ref="U404">IF(ISBLANK($H404),"",IF(SUMPRODUCT(--EXACT(MID($H404,COLUMN($A$1:$AX$1),1),NameCharacters[Accepted Characters For Names]))=50,"Pass","Fail"))</f>
        <v/>
      </c>
      <c r="V404" s="24" t="str" cm="1">
        <f t="array" ref="V404">IF(ISBLANK($I404),"",IF(SUMPRODUCT(--EXACT(MID($I404,COLUMN($A$1:$AX$1),1),NameCharacters[Accepted Characters For Names]))=50,"Pass","Fail"))</f>
        <v/>
      </c>
      <c r="W404" s="24" t="str" cm="1">
        <f t="array" ref="W404">IF(ISBLANK($J404),"",IF(SUMPRODUCT(--EXACT($J404,ISO3List[ISO3 List]))=1,"Pass","Fail"))</f>
        <v/>
      </c>
      <c r="X404" s="24" t="str">
        <f t="shared" ca="1" si="13"/>
        <v/>
      </c>
      <c r="Y404" s="24" t="str" cm="1">
        <f t="array" ref="Y404">IF(ISBLANK($L404),"",IF(SUMPRODUCT(--EXACT($L404,Sex[Sex]))=1,"Pass","Fail"))</f>
        <v/>
      </c>
      <c r="Z404" s="24" t="str">
        <f t="shared" ca="1" si="15"/>
        <v/>
      </c>
      <c r="AA404" s="35" t="str">
        <f t="shared" ca="1" si="18"/>
        <v/>
      </c>
      <c r="AB404" s="8"/>
      <c r="AC404" s="58"/>
      <c r="AD404" s="8"/>
      <c r="AE404" s="8"/>
      <c r="AF404" s="8"/>
      <c r="GU404" s="8"/>
    </row>
    <row r="405" spans="1:203" s="5" customFormat="1" x14ac:dyDescent="0.2">
      <c r="A405" s="1"/>
      <c r="B405" s="4"/>
      <c r="C405" s="16"/>
      <c r="D405" s="17"/>
      <c r="E405" s="17"/>
      <c r="F405" s="18"/>
      <c r="G405" s="17"/>
      <c r="H405" s="17"/>
      <c r="I405" s="17"/>
      <c r="J405" s="17"/>
      <c r="K405" s="19"/>
      <c r="L405" s="17"/>
      <c r="M405" s="20"/>
      <c r="N405" s="8"/>
      <c r="O405" s="50"/>
      <c r="P405" s="27" t="str" cm="1">
        <f t="array" ref="P405">IF(ISBLANK($C405),"",IF(SUMPRODUCT(--EXACT($C405,CrewOrPassenger[Crew or Passenger]))=1,"Pass","Fail"))</f>
        <v/>
      </c>
      <c r="Q405" s="24" t="str" cm="1">
        <f t="array" ref="Q405">IF(ISBLANK($D405),"",IF(SUMPRODUCT(--EXACT($D405,TravelDocumentType[Travel Document Type]))=1,"Pass","Fail"))</f>
        <v/>
      </c>
      <c r="R405" s="24" t="str" cm="1">
        <f t="array" ref="R405">IF(ISBLANK($E405),"",IF(SUMPRODUCT(--EXACT($E405,ISO3List[ISO3 List]))=1,"Pass","Fail"))</f>
        <v/>
      </c>
      <c r="S405" s="24" t="str" cm="1">
        <f t="array" ref="S405">IF(ISBLANK($F405),"",IF(SUMPRODUCT(--EXACT(MID($F405,COLUMN($A$1:$T$1),1),DocCharacters[Accepted Characters For Documents]))=20,"Pass","Fail"))</f>
        <v/>
      </c>
      <c r="T405" s="24" t="str" cm="1">
        <f t="array" ref="T405">IF(ISBLANK($G405),"",IF(SUMPRODUCT(--EXACT(MID($G405,COLUMN($A$1:$AX$1),1),NameCharacters[Accepted Characters For Names]))=50,"Pass","Fail"))</f>
        <v/>
      </c>
      <c r="U405" s="24" t="str" cm="1">
        <f t="array" ref="U405">IF(ISBLANK($H405),"",IF(SUMPRODUCT(--EXACT(MID($H405,COLUMN($A$1:$AX$1),1),NameCharacters[Accepted Characters For Names]))=50,"Pass","Fail"))</f>
        <v/>
      </c>
      <c r="V405" s="24" t="str" cm="1">
        <f t="array" ref="V405">IF(ISBLANK($I405),"",IF(SUMPRODUCT(--EXACT(MID($I405,COLUMN($A$1:$AX$1),1),NameCharacters[Accepted Characters For Names]))=50,"Pass","Fail"))</f>
        <v/>
      </c>
      <c r="W405" s="24" t="str" cm="1">
        <f t="array" ref="W405">IF(ISBLANK($J405),"",IF(SUMPRODUCT(--EXACT($J405,ISO3List[ISO3 List]))=1,"Pass","Fail"))</f>
        <v/>
      </c>
      <c r="X405" s="24" t="str">
        <f t="shared" ca="1" si="13"/>
        <v/>
      </c>
      <c r="Y405" s="24" t="str" cm="1">
        <f t="array" ref="Y405">IF(ISBLANK($L405),"",IF(SUMPRODUCT(--EXACT($L405,Sex[Sex]))=1,"Pass","Fail"))</f>
        <v/>
      </c>
      <c r="Z405" s="24" t="str">
        <f t="shared" ca="1" si="15"/>
        <v/>
      </c>
      <c r="AA405" s="35" t="str">
        <f t="shared" ca="1" si="18"/>
        <v/>
      </c>
      <c r="AB405" s="8"/>
      <c r="AC405" s="58"/>
      <c r="AD405" s="8"/>
      <c r="AE405" s="8"/>
      <c r="AF405" s="8"/>
      <c r="GU405" s="8"/>
    </row>
    <row r="406" spans="1:203" s="5" customFormat="1" x14ac:dyDescent="0.2">
      <c r="A406" s="1"/>
      <c r="B406" s="4"/>
      <c r="C406" s="16"/>
      <c r="D406" s="17"/>
      <c r="E406" s="17"/>
      <c r="F406" s="18"/>
      <c r="G406" s="17"/>
      <c r="H406" s="17"/>
      <c r="I406" s="17"/>
      <c r="J406" s="17"/>
      <c r="K406" s="19"/>
      <c r="L406" s="17"/>
      <c r="M406" s="20"/>
      <c r="N406" s="8"/>
      <c r="O406" s="50"/>
      <c r="P406" s="27" t="str" cm="1">
        <f t="array" ref="P406">IF(ISBLANK($C406),"",IF(SUMPRODUCT(--EXACT($C406,CrewOrPassenger[Crew or Passenger]))=1,"Pass","Fail"))</f>
        <v/>
      </c>
      <c r="Q406" s="24" t="str" cm="1">
        <f t="array" ref="Q406">IF(ISBLANK($D406),"",IF(SUMPRODUCT(--EXACT($D406,TravelDocumentType[Travel Document Type]))=1,"Pass","Fail"))</f>
        <v/>
      </c>
      <c r="R406" s="24" t="str" cm="1">
        <f t="array" ref="R406">IF(ISBLANK($E406),"",IF(SUMPRODUCT(--EXACT($E406,ISO3List[ISO3 List]))=1,"Pass","Fail"))</f>
        <v/>
      </c>
      <c r="S406" s="24" t="str" cm="1">
        <f t="array" ref="S406">IF(ISBLANK($F406),"",IF(SUMPRODUCT(--EXACT(MID($F406,COLUMN($A$1:$T$1),1),DocCharacters[Accepted Characters For Documents]))=20,"Pass","Fail"))</f>
        <v/>
      </c>
      <c r="T406" s="24" t="str" cm="1">
        <f t="array" ref="T406">IF(ISBLANK($G406),"",IF(SUMPRODUCT(--EXACT(MID($G406,COLUMN($A$1:$AX$1),1),NameCharacters[Accepted Characters For Names]))=50,"Pass","Fail"))</f>
        <v/>
      </c>
      <c r="U406" s="24" t="str" cm="1">
        <f t="array" ref="U406">IF(ISBLANK($H406),"",IF(SUMPRODUCT(--EXACT(MID($H406,COLUMN($A$1:$AX$1),1),NameCharacters[Accepted Characters For Names]))=50,"Pass","Fail"))</f>
        <v/>
      </c>
      <c r="V406" s="24" t="str" cm="1">
        <f t="array" ref="V406">IF(ISBLANK($I406),"",IF(SUMPRODUCT(--EXACT(MID($I406,COLUMN($A$1:$AX$1),1),NameCharacters[Accepted Characters For Names]))=50,"Pass","Fail"))</f>
        <v/>
      </c>
      <c r="W406" s="24" t="str" cm="1">
        <f t="array" ref="W406">IF(ISBLANK($J406),"",IF(SUMPRODUCT(--EXACT($J406,ISO3List[ISO3 List]))=1,"Pass","Fail"))</f>
        <v/>
      </c>
      <c r="X406" s="24" t="str">
        <f t="shared" ca="1" si="13"/>
        <v/>
      </c>
      <c r="Y406" s="24" t="str" cm="1">
        <f t="array" ref="Y406">IF(ISBLANK($L406),"",IF(SUMPRODUCT(--EXACT($L406,Sex[Sex]))=1,"Pass","Fail"))</f>
        <v/>
      </c>
      <c r="Z406" s="24" t="str">
        <f t="shared" ca="1" si="15"/>
        <v/>
      </c>
      <c r="AA406" s="35" t="str">
        <f t="shared" ca="1" si="18"/>
        <v/>
      </c>
      <c r="AB406" s="8"/>
      <c r="AC406" s="58"/>
      <c r="AD406" s="8"/>
      <c r="AE406" s="8"/>
      <c r="AF406" s="8"/>
      <c r="GU406" s="8"/>
    </row>
    <row r="407" spans="1:203" s="5" customFormat="1" x14ac:dyDescent="0.2">
      <c r="A407" s="1"/>
      <c r="B407" s="4"/>
      <c r="C407" s="16"/>
      <c r="D407" s="17"/>
      <c r="E407" s="17"/>
      <c r="F407" s="18"/>
      <c r="G407" s="17"/>
      <c r="H407" s="17"/>
      <c r="I407" s="17"/>
      <c r="J407" s="17"/>
      <c r="K407" s="19"/>
      <c r="L407" s="17"/>
      <c r="M407" s="20"/>
      <c r="N407" s="8"/>
      <c r="O407" s="50"/>
      <c r="P407" s="27" t="str" cm="1">
        <f t="array" ref="P407">IF(ISBLANK($C407),"",IF(SUMPRODUCT(--EXACT($C407,CrewOrPassenger[Crew or Passenger]))=1,"Pass","Fail"))</f>
        <v/>
      </c>
      <c r="Q407" s="24" t="str" cm="1">
        <f t="array" ref="Q407">IF(ISBLANK($D407),"",IF(SUMPRODUCT(--EXACT($D407,TravelDocumentType[Travel Document Type]))=1,"Pass","Fail"))</f>
        <v/>
      </c>
      <c r="R407" s="24" t="str" cm="1">
        <f t="array" ref="R407">IF(ISBLANK($E407),"",IF(SUMPRODUCT(--EXACT($E407,ISO3List[ISO3 List]))=1,"Pass","Fail"))</f>
        <v/>
      </c>
      <c r="S407" s="24" t="str" cm="1">
        <f t="array" ref="S407">IF(ISBLANK($F407),"",IF(SUMPRODUCT(--EXACT(MID($F407,COLUMN($A$1:$T$1),1),DocCharacters[Accepted Characters For Documents]))=20,"Pass","Fail"))</f>
        <v/>
      </c>
      <c r="T407" s="24" t="str" cm="1">
        <f t="array" ref="T407">IF(ISBLANK($G407),"",IF(SUMPRODUCT(--EXACT(MID($G407,COLUMN($A$1:$AX$1),1),NameCharacters[Accepted Characters For Names]))=50,"Pass","Fail"))</f>
        <v/>
      </c>
      <c r="U407" s="24" t="str" cm="1">
        <f t="array" ref="U407">IF(ISBLANK($H407),"",IF(SUMPRODUCT(--EXACT(MID($H407,COLUMN($A$1:$AX$1),1),NameCharacters[Accepted Characters For Names]))=50,"Pass","Fail"))</f>
        <v/>
      </c>
      <c r="V407" s="24" t="str" cm="1">
        <f t="array" ref="V407">IF(ISBLANK($I407),"",IF(SUMPRODUCT(--EXACT(MID($I407,COLUMN($A$1:$AX$1),1),NameCharacters[Accepted Characters For Names]))=50,"Pass","Fail"))</f>
        <v/>
      </c>
      <c r="W407" s="24" t="str" cm="1">
        <f t="array" ref="W407">IF(ISBLANK($J407),"",IF(SUMPRODUCT(--EXACT($J407,ISO3List[ISO3 List]))=1,"Pass","Fail"))</f>
        <v/>
      </c>
      <c r="X407" s="24" t="str">
        <f t="shared" ca="1" si="13"/>
        <v/>
      </c>
      <c r="Y407" s="24" t="str" cm="1">
        <f t="array" ref="Y407">IF(ISBLANK($L407),"",IF(SUMPRODUCT(--EXACT($L407,Sex[Sex]))=1,"Pass","Fail"))</f>
        <v/>
      </c>
      <c r="Z407" s="24" t="str">
        <f t="shared" ca="1" si="15"/>
        <v/>
      </c>
      <c r="AA407" s="35" t="str">
        <f t="shared" ca="1" si="18"/>
        <v/>
      </c>
      <c r="AB407" s="8"/>
      <c r="AC407" s="58"/>
      <c r="AD407" s="8"/>
      <c r="AE407" s="8"/>
      <c r="AF407" s="8"/>
      <c r="GU407" s="8"/>
    </row>
    <row r="408" spans="1:203" s="5" customFormat="1" x14ac:dyDescent="0.2">
      <c r="A408" s="1"/>
      <c r="B408" s="4"/>
      <c r="C408" s="16"/>
      <c r="D408" s="17"/>
      <c r="E408" s="17"/>
      <c r="F408" s="18"/>
      <c r="G408" s="17"/>
      <c r="H408" s="17"/>
      <c r="I408" s="17"/>
      <c r="J408" s="17"/>
      <c r="K408" s="19"/>
      <c r="L408" s="17"/>
      <c r="M408" s="20"/>
      <c r="N408" s="8"/>
      <c r="O408" s="50"/>
      <c r="P408" s="27" t="str" cm="1">
        <f t="array" ref="P408">IF(ISBLANK($C408),"",IF(SUMPRODUCT(--EXACT($C408,CrewOrPassenger[Crew or Passenger]))=1,"Pass","Fail"))</f>
        <v/>
      </c>
      <c r="Q408" s="24" t="str" cm="1">
        <f t="array" ref="Q408">IF(ISBLANK($D408),"",IF(SUMPRODUCT(--EXACT($D408,TravelDocumentType[Travel Document Type]))=1,"Pass","Fail"))</f>
        <v/>
      </c>
      <c r="R408" s="24" t="str" cm="1">
        <f t="array" ref="R408">IF(ISBLANK($E408),"",IF(SUMPRODUCT(--EXACT($E408,ISO3List[ISO3 List]))=1,"Pass","Fail"))</f>
        <v/>
      </c>
      <c r="S408" s="24" t="str" cm="1">
        <f t="array" ref="S408">IF(ISBLANK($F408),"",IF(SUMPRODUCT(--EXACT(MID($F408,COLUMN($A$1:$T$1),1),DocCharacters[Accepted Characters For Documents]))=20,"Pass","Fail"))</f>
        <v/>
      </c>
      <c r="T408" s="24" t="str" cm="1">
        <f t="array" ref="T408">IF(ISBLANK($G408),"",IF(SUMPRODUCT(--EXACT(MID($G408,COLUMN($A$1:$AX$1),1),NameCharacters[Accepted Characters For Names]))=50,"Pass","Fail"))</f>
        <v/>
      </c>
      <c r="U408" s="24" t="str" cm="1">
        <f t="array" ref="U408">IF(ISBLANK($H408),"",IF(SUMPRODUCT(--EXACT(MID($H408,COLUMN($A$1:$AX$1),1),NameCharacters[Accepted Characters For Names]))=50,"Pass","Fail"))</f>
        <v/>
      </c>
      <c r="V408" s="24" t="str" cm="1">
        <f t="array" ref="V408">IF(ISBLANK($I408),"",IF(SUMPRODUCT(--EXACT(MID($I408,COLUMN($A$1:$AX$1),1),NameCharacters[Accepted Characters For Names]))=50,"Pass","Fail"))</f>
        <v/>
      </c>
      <c r="W408" s="24" t="str" cm="1">
        <f t="array" ref="W408">IF(ISBLANK($J408),"",IF(SUMPRODUCT(--EXACT($J408,ISO3List[ISO3 List]))=1,"Pass","Fail"))</f>
        <v/>
      </c>
      <c r="X408" s="24" t="str">
        <f t="shared" ca="1" si="13"/>
        <v/>
      </c>
      <c r="Y408" s="24" t="str" cm="1">
        <f t="array" ref="Y408">IF(ISBLANK($L408),"",IF(SUMPRODUCT(--EXACT($L408,Sex[Sex]))=1,"Pass","Fail"))</f>
        <v/>
      </c>
      <c r="Z408" s="24" t="str">
        <f t="shared" ca="1" si="15"/>
        <v/>
      </c>
      <c r="AA408" s="35" t="str">
        <f t="shared" ca="1" si="18"/>
        <v/>
      </c>
      <c r="AB408" s="8"/>
      <c r="AC408" s="58"/>
      <c r="AD408" s="8"/>
      <c r="AE408" s="8"/>
      <c r="AF408" s="8"/>
      <c r="GU408" s="8"/>
    </row>
    <row r="409" spans="1:203" s="5" customFormat="1" x14ac:dyDescent="0.2">
      <c r="A409" s="1"/>
      <c r="B409" s="4"/>
      <c r="C409" s="16"/>
      <c r="D409" s="17"/>
      <c r="E409" s="17"/>
      <c r="F409" s="18"/>
      <c r="G409" s="17"/>
      <c r="H409" s="17"/>
      <c r="I409" s="17"/>
      <c r="J409" s="17"/>
      <c r="K409" s="19"/>
      <c r="L409" s="17"/>
      <c r="M409" s="20"/>
      <c r="N409" s="8"/>
      <c r="O409" s="50"/>
      <c r="P409" s="27" t="str" cm="1">
        <f t="array" ref="P409">IF(ISBLANK($C409),"",IF(SUMPRODUCT(--EXACT($C409,CrewOrPassenger[Crew or Passenger]))=1,"Pass","Fail"))</f>
        <v/>
      </c>
      <c r="Q409" s="24" t="str" cm="1">
        <f t="array" ref="Q409">IF(ISBLANK($D409),"",IF(SUMPRODUCT(--EXACT($D409,TravelDocumentType[Travel Document Type]))=1,"Pass","Fail"))</f>
        <v/>
      </c>
      <c r="R409" s="24" t="str" cm="1">
        <f t="array" ref="R409">IF(ISBLANK($E409),"",IF(SUMPRODUCT(--EXACT($E409,ISO3List[ISO3 List]))=1,"Pass","Fail"))</f>
        <v/>
      </c>
      <c r="S409" s="24" t="str" cm="1">
        <f t="array" ref="S409">IF(ISBLANK($F409),"",IF(SUMPRODUCT(--EXACT(MID($F409,COLUMN($A$1:$T$1),1),DocCharacters[Accepted Characters For Documents]))=20,"Pass","Fail"))</f>
        <v/>
      </c>
      <c r="T409" s="24" t="str" cm="1">
        <f t="array" ref="T409">IF(ISBLANK($G409),"",IF(SUMPRODUCT(--EXACT(MID($G409,COLUMN($A$1:$AX$1),1),NameCharacters[Accepted Characters For Names]))=50,"Pass","Fail"))</f>
        <v/>
      </c>
      <c r="U409" s="24" t="str" cm="1">
        <f t="array" ref="U409">IF(ISBLANK($H409),"",IF(SUMPRODUCT(--EXACT(MID($H409,COLUMN($A$1:$AX$1),1),NameCharacters[Accepted Characters For Names]))=50,"Pass","Fail"))</f>
        <v/>
      </c>
      <c r="V409" s="24" t="str" cm="1">
        <f t="array" ref="V409">IF(ISBLANK($I409),"",IF(SUMPRODUCT(--EXACT(MID($I409,COLUMN($A$1:$AX$1),1),NameCharacters[Accepted Characters For Names]))=50,"Pass","Fail"))</f>
        <v/>
      </c>
      <c r="W409" s="24" t="str" cm="1">
        <f t="array" ref="W409">IF(ISBLANK($J409),"",IF(SUMPRODUCT(--EXACT($J409,ISO3List[ISO3 List]))=1,"Pass","Fail"))</f>
        <v/>
      </c>
      <c r="X409" s="24" t="str">
        <f t="shared" ca="1" si="13"/>
        <v/>
      </c>
      <c r="Y409" s="24" t="str" cm="1">
        <f t="array" ref="Y409">IF(ISBLANK($L409),"",IF(SUMPRODUCT(--EXACT($L409,Sex[Sex]))=1,"Pass","Fail"))</f>
        <v/>
      </c>
      <c r="Z409" s="24" t="str">
        <f t="shared" ca="1" si="15"/>
        <v/>
      </c>
      <c r="AA409" s="35" t="str">
        <f t="shared" ca="1" si="18"/>
        <v/>
      </c>
      <c r="AB409" s="8"/>
      <c r="AC409" s="58"/>
      <c r="AD409" s="8"/>
      <c r="AE409" s="8"/>
      <c r="AF409" s="8"/>
      <c r="GU409" s="8"/>
    </row>
    <row r="410" spans="1:203" s="5" customFormat="1" x14ac:dyDescent="0.2">
      <c r="A410" s="1"/>
      <c r="B410" s="4"/>
      <c r="C410" s="16"/>
      <c r="D410" s="17"/>
      <c r="E410" s="17"/>
      <c r="F410" s="18"/>
      <c r="G410" s="17"/>
      <c r="H410" s="17"/>
      <c r="I410" s="17"/>
      <c r="J410" s="17"/>
      <c r="K410" s="19"/>
      <c r="L410" s="17"/>
      <c r="M410" s="20"/>
      <c r="N410" s="8"/>
      <c r="O410" s="50"/>
      <c r="P410" s="27" t="str" cm="1">
        <f t="array" ref="P410">IF(ISBLANK($C410),"",IF(SUMPRODUCT(--EXACT($C410,CrewOrPassenger[Crew or Passenger]))=1,"Pass","Fail"))</f>
        <v/>
      </c>
      <c r="Q410" s="24" t="str" cm="1">
        <f t="array" ref="Q410">IF(ISBLANK($D410),"",IF(SUMPRODUCT(--EXACT($D410,TravelDocumentType[Travel Document Type]))=1,"Pass","Fail"))</f>
        <v/>
      </c>
      <c r="R410" s="24" t="str" cm="1">
        <f t="array" ref="R410">IF(ISBLANK($E410),"",IF(SUMPRODUCT(--EXACT($E410,ISO3List[ISO3 List]))=1,"Pass","Fail"))</f>
        <v/>
      </c>
      <c r="S410" s="24" t="str" cm="1">
        <f t="array" ref="S410">IF(ISBLANK($F410),"",IF(SUMPRODUCT(--EXACT(MID($F410,COLUMN($A$1:$T$1),1),DocCharacters[Accepted Characters For Documents]))=20,"Pass","Fail"))</f>
        <v/>
      </c>
      <c r="T410" s="24" t="str" cm="1">
        <f t="array" ref="T410">IF(ISBLANK($G410),"",IF(SUMPRODUCT(--EXACT(MID($G410,COLUMN($A$1:$AX$1),1),NameCharacters[Accepted Characters For Names]))=50,"Pass","Fail"))</f>
        <v/>
      </c>
      <c r="U410" s="24" t="str" cm="1">
        <f t="array" ref="U410">IF(ISBLANK($H410),"",IF(SUMPRODUCT(--EXACT(MID($H410,COLUMN($A$1:$AX$1),1),NameCharacters[Accepted Characters For Names]))=50,"Pass","Fail"))</f>
        <v/>
      </c>
      <c r="V410" s="24" t="str" cm="1">
        <f t="array" ref="V410">IF(ISBLANK($I410),"",IF(SUMPRODUCT(--EXACT(MID($I410,COLUMN($A$1:$AX$1),1),NameCharacters[Accepted Characters For Names]))=50,"Pass","Fail"))</f>
        <v/>
      </c>
      <c r="W410" s="24" t="str" cm="1">
        <f t="array" ref="W410">IF(ISBLANK($J410),"",IF(SUMPRODUCT(--EXACT($J410,ISO3List[ISO3 List]))=1,"Pass","Fail"))</f>
        <v/>
      </c>
      <c r="X410" s="24" t="str">
        <f t="shared" ca="1" si="13"/>
        <v/>
      </c>
      <c r="Y410" s="24" t="str" cm="1">
        <f t="array" ref="Y410">IF(ISBLANK($L410),"",IF(SUMPRODUCT(--EXACT($L410,Sex[Sex]))=1,"Pass","Fail"))</f>
        <v/>
      </c>
      <c r="Z410" s="24" t="str">
        <f t="shared" ca="1" si="15"/>
        <v/>
      </c>
      <c r="AA410" s="35" t="str">
        <f t="shared" ca="1" si="18"/>
        <v/>
      </c>
      <c r="AB410" s="8"/>
      <c r="AC410" s="58"/>
      <c r="AD410" s="8"/>
      <c r="AE410" s="8"/>
      <c r="AF410" s="8"/>
      <c r="GU410" s="8"/>
    </row>
    <row r="411" spans="1:203" s="5" customFormat="1" x14ac:dyDescent="0.2">
      <c r="A411" s="1"/>
      <c r="B411" s="4"/>
      <c r="C411" s="16"/>
      <c r="D411" s="17"/>
      <c r="E411" s="17"/>
      <c r="F411" s="18"/>
      <c r="G411" s="17"/>
      <c r="H411" s="17"/>
      <c r="I411" s="17"/>
      <c r="J411" s="17"/>
      <c r="K411" s="19"/>
      <c r="L411" s="17"/>
      <c r="M411" s="20"/>
      <c r="N411" s="8"/>
      <c r="O411" s="50"/>
      <c r="P411" s="27" t="str" cm="1">
        <f t="array" ref="P411">IF(ISBLANK($C411),"",IF(SUMPRODUCT(--EXACT($C411,CrewOrPassenger[Crew or Passenger]))=1,"Pass","Fail"))</f>
        <v/>
      </c>
      <c r="Q411" s="24" t="str" cm="1">
        <f t="array" ref="Q411">IF(ISBLANK($D411),"",IF(SUMPRODUCT(--EXACT($D411,TravelDocumentType[Travel Document Type]))=1,"Pass","Fail"))</f>
        <v/>
      </c>
      <c r="R411" s="24" t="str" cm="1">
        <f t="array" ref="R411">IF(ISBLANK($E411),"",IF(SUMPRODUCT(--EXACT($E411,ISO3List[ISO3 List]))=1,"Pass","Fail"))</f>
        <v/>
      </c>
      <c r="S411" s="24" t="str" cm="1">
        <f t="array" ref="S411">IF(ISBLANK($F411),"",IF(SUMPRODUCT(--EXACT(MID($F411,COLUMN($A$1:$T$1),1),DocCharacters[Accepted Characters For Documents]))=20,"Pass","Fail"))</f>
        <v/>
      </c>
      <c r="T411" s="24" t="str" cm="1">
        <f t="array" ref="T411">IF(ISBLANK($G411),"",IF(SUMPRODUCT(--EXACT(MID($G411,COLUMN($A$1:$AX$1),1),NameCharacters[Accepted Characters For Names]))=50,"Pass","Fail"))</f>
        <v/>
      </c>
      <c r="U411" s="24" t="str" cm="1">
        <f t="array" ref="U411">IF(ISBLANK($H411),"",IF(SUMPRODUCT(--EXACT(MID($H411,COLUMN($A$1:$AX$1),1),NameCharacters[Accepted Characters For Names]))=50,"Pass","Fail"))</f>
        <v/>
      </c>
      <c r="V411" s="24" t="str" cm="1">
        <f t="array" ref="V411">IF(ISBLANK($I411),"",IF(SUMPRODUCT(--EXACT(MID($I411,COLUMN($A$1:$AX$1),1),NameCharacters[Accepted Characters For Names]))=50,"Pass","Fail"))</f>
        <v/>
      </c>
      <c r="W411" s="24" t="str" cm="1">
        <f t="array" ref="W411">IF(ISBLANK($J411),"",IF(SUMPRODUCT(--EXACT($J411,ISO3List[ISO3 List]))=1,"Pass","Fail"))</f>
        <v/>
      </c>
      <c r="X411" s="24" t="str">
        <f t="shared" ca="1" si="13"/>
        <v/>
      </c>
      <c r="Y411" s="24" t="str" cm="1">
        <f t="array" ref="Y411">IF(ISBLANK($L411),"",IF(SUMPRODUCT(--EXACT($L411,Sex[Sex]))=1,"Pass","Fail"))</f>
        <v/>
      </c>
      <c r="Z411" s="24" t="str">
        <f t="shared" ca="1" si="15"/>
        <v/>
      </c>
      <c r="AA411" s="35" t="str">
        <f t="shared" ca="1" si="18"/>
        <v/>
      </c>
      <c r="AB411" s="8"/>
      <c r="AC411" s="58"/>
      <c r="AD411" s="8"/>
      <c r="AE411" s="8"/>
      <c r="AF411" s="8"/>
      <c r="GU411" s="8"/>
    </row>
    <row r="412" spans="1:203" s="5" customFormat="1" x14ac:dyDescent="0.2">
      <c r="A412" s="1"/>
      <c r="B412" s="4"/>
      <c r="C412" s="16"/>
      <c r="D412" s="17"/>
      <c r="E412" s="17"/>
      <c r="F412" s="18"/>
      <c r="G412" s="17"/>
      <c r="H412" s="17"/>
      <c r="I412" s="17"/>
      <c r="J412" s="17"/>
      <c r="K412" s="19"/>
      <c r="L412" s="17"/>
      <c r="M412" s="20"/>
      <c r="N412" s="8"/>
      <c r="O412" s="50"/>
      <c r="P412" s="27" t="str" cm="1">
        <f t="array" ref="P412">IF(ISBLANK($C412),"",IF(SUMPRODUCT(--EXACT($C412,CrewOrPassenger[Crew or Passenger]))=1,"Pass","Fail"))</f>
        <v/>
      </c>
      <c r="Q412" s="24" t="str" cm="1">
        <f t="array" ref="Q412">IF(ISBLANK($D412),"",IF(SUMPRODUCT(--EXACT($D412,TravelDocumentType[Travel Document Type]))=1,"Pass","Fail"))</f>
        <v/>
      </c>
      <c r="R412" s="24" t="str" cm="1">
        <f t="array" ref="R412">IF(ISBLANK($E412),"",IF(SUMPRODUCT(--EXACT($E412,ISO3List[ISO3 List]))=1,"Pass","Fail"))</f>
        <v/>
      </c>
      <c r="S412" s="24" t="str" cm="1">
        <f t="array" ref="S412">IF(ISBLANK($F412),"",IF(SUMPRODUCT(--EXACT(MID($F412,COLUMN($A$1:$T$1),1),DocCharacters[Accepted Characters For Documents]))=20,"Pass","Fail"))</f>
        <v/>
      </c>
      <c r="T412" s="24" t="str" cm="1">
        <f t="array" ref="T412">IF(ISBLANK($G412),"",IF(SUMPRODUCT(--EXACT(MID($G412,COLUMN($A$1:$AX$1),1),NameCharacters[Accepted Characters For Names]))=50,"Pass","Fail"))</f>
        <v/>
      </c>
      <c r="U412" s="24" t="str" cm="1">
        <f t="array" ref="U412">IF(ISBLANK($H412),"",IF(SUMPRODUCT(--EXACT(MID($H412,COLUMN($A$1:$AX$1),1),NameCharacters[Accepted Characters For Names]))=50,"Pass","Fail"))</f>
        <v/>
      </c>
      <c r="V412" s="24" t="str" cm="1">
        <f t="array" ref="V412">IF(ISBLANK($I412),"",IF(SUMPRODUCT(--EXACT(MID($I412,COLUMN($A$1:$AX$1),1),NameCharacters[Accepted Characters For Names]))=50,"Pass","Fail"))</f>
        <v/>
      </c>
      <c r="W412" s="24" t="str" cm="1">
        <f t="array" ref="W412">IF(ISBLANK($J412),"",IF(SUMPRODUCT(--EXACT($J412,ISO3List[ISO3 List]))=1,"Pass","Fail"))</f>
        <v/>
      </c>
      <c r="X412" s="24" t="str">
        <f t="shared" ca="1" si="13"/>
        <v/>
      </c>
      <c r="Y412" s="24" t="str" cm="1">
        <f t="array" ref="Y412">IF(ISBLANK($L412),"",IF(SUMPRODUCT(--EXACT($L412,Sex[Sex]))=1,"Pass","Fail"))</f>
        <v/>
      </c>
      <c r="Z412" s="24" t="str">
        <f t="shared" ca="1" si="15"/>
        <v/>
      </c>
      <c r="AA412" s="35" t="str">
        <f t="shared" ca="1" si="18"/>
        <v/>
      </c>
      <c r="AB412" s="8"/>
      <c r="AC412" s="58"/>
      <c r="AD412" s="8"/>
      <c r="AE412" s="8"/>
      <c r="AF412" s="8"/>
      <c r="GU412" s="8"/>
    </row>
    <row r="413" spans="1:203" s="5" customFormat="1" x14ac:dyDescent="0.2">
      <c r="A413" s="1"/>
      <c r="B413" s="4"/>
      <c r="C413" s="16"/>
      <c r="D413" s="17"/>
      <c r="E413" s="17"/>
      <c r="F413" s="18"/>
      <c r="G413" s="17"/>
      <c r="H413" s="17"/>
      <c r="I413" s="17"/>
      <c r="J413" s="17"/>
      <c r="K413" s="19"/>
      <c r="L413" s="17"/>
      <c r="M413" s="20"/>
      <c r="N413" s="8"/>
      <c r="O413" s="50"/>
      <c r="P413" s="27" t="str" cm="1">
        <f t="array" ref="P413">IF(ISBLANK($C413),"",IF(SUMPRODUCT(--EXACT($C413,CrewOrPassenger[Crew or Passenger]))=1,"Pass","Fail"))</f>
        <v/>
      </c>
      <c r="Q413" s="24" t="str" cm="1">
        <f t="array" ref="Q413">IF(ISBLANK($D413),"",IF(SUMPRODUCT(--EXACT($D413,TravelDocumentType[Travel Document Type]))=1,"Pass","Fail"))</f>
        <v/>
      </c>
      <c r="R413" s="24" t="str" cm="1">
        <f t="array" ref="R413">IF(ISBLANK($E413),"",IF(SUMPRODUCT(--EXACT($E413,ISO3List[ISO3 List]))=1,"Pass","Fail"))</f>
        <v/>
      </c>
      <c r="S413" s="24" t="str" cm="1">
        <f t="array" ref="S413">IF(ISBLANK($F413),"",IF(SUMPRODUCT(--EXACT(MID($F413,COLUMN($A$1:$T$1),1),DocCharacters[Accepted Characters For Documents]))=20,"Pass","Fail"))</f>
        <v/>
      </c>
      <c r="T413" s="24" t="str" cm="1">
        <f t="array" ref="T413">IF(ISBLANK($G413),"",IF(SUMPRODUCT(--EXACT(MID($G413,COLUMN($A$1:$AX$1),1),NameCharacters[Accepted Characters For Names]))=50,"Pass","Fail"))</f>
        <v/>
      </c>
      <c r="U413" s="24" t="str" cm="1">
        <f t="array" ref="U413">IF(ISBLANK($H413),"",IF(SUMPRODUCT(--EXACT(MID($H413,COLUMN($A$1:$AX$1),1),NameCharacters[Accepted Characters For Names]))=50,"Pass","Fail"))</f>
        <v/>
      </c>
      <c r="V413" s="24" t="str" cm="1">
        <f t="array" ref="V413">IF(ISBLANK($I413),"",IF(SUMPRODUCT(--EXACT(MID($I413,COLUMN($A$1:$AX$1),1),NameCharacters[Accepted Characters For Names]))=50,"Pass","Fail"))</f>
        <v/>
      </c>
      <c r="W413" s="24" t="str" cm="1">
        <f t="array" ref="W413">IF(ISBLANK($J413),"",IF(SUMPRODUCT(--EXACT($J413,ISO3List[ISO3 List]))=1,"Pass","Fail"))</f>
        <v/>
      </c>
      <c r="X413" s="24" t="str">
        <f t="shared" ca="1" si="13"/>
        <v/>
      </c>
      <c r="Y413" s="24" t="str" cm="1">
        <f t="array" ref="Y413">IF(ISBLANK($L413),"",IF(SUMPRODUCT(--EXACT($L413,Sex[Sex]))=1,"Pass","Fail"))</f>
        <v/>
      </c>
      <c r="Z413" s="24" t="str">
        <f t="shared" ca="1" si="15"/>
        <v/>
      </c>
      <c r="AA413" s="35" t="str">
        <f t="shared" ca="1" si="18"/>
        <v/>
      </c>
      <c r="AB413" s="8"/>
      <c r="AC413" s="58"/>
      <c r="AD413" s="8"/>
      <c r="AE413" s="8"/>
      <c r="AF413" s="8"/>
      <c r="GU413" s="8"/>
    </row>
    <row r="414" spans="1:203" s="5" customFormat="1" x14ac:dyDescent="0.2">
      <c r="A414" s="1"/>
      <c r="B414" s="4"/>
      <c r="C414" s="16"/>
      <c r="D414" s="17"/>
      <c r="E414" s="17"/>
      <c r="F414" s="18"/>
      <c r="G414" s="17"/>
      <c r="H414" s="17"/>
      <c r="I414" s="17"/>
      <c r="J414" s="17"/>
      <c r="K414" s="19"/>
      <c r="L414" s="17"/>
      <c r="M414" s="20"/>
      <c r="N414" s="8"/>
      <c r="O414" s="50"/>
      <c r="P414" s="27" t="str" cm="1">
        <f t="array" ref="P414">IF(ISBLANK($C414),"",IF(SUMPRODUCT(--EXACT($C414,CrewOrPassenger[Crew or Passenger]))=1,"Pass","Fail"))</f>
        <v/>
      </c>
      <c r="Q414" s="24" t="str" cm="1">
        <f t="array" ref="Q414">IF(ISBLANK($D414),"",IF(SUMPRODUCT(--EXACT($D414,TravelDocumentType[Travel Document Type]))=1,"Pass","Fail"))</f>
        <v/>
      </c>
      <c r="R414" s="24" t="str" cm="1">
        <f t="array" ref="R414">IF(ISBLANK($E414),"",IF(SUMPRODUCT(--EXACT($E414,ISO3List[ISO3 List]))=1,"Pass","Fail"))</f>
        <v/>
      </c>
      <c r="S414" s="24" t="str" cm="1">
        <f t="array" ref="S414">IF(ISBLANK($F414),"",IF(SUMPRODUCT(--EXACT(MID($F414,COLUMN($A$1:$T$1),1),DocCharacters[Accepted Characters For Documents]))=20,"Pass","Fail"))</f>
        <v/>
      </c>
      <c r="T414" s="24" t="str" cm="1">
        <f t="array" ref="T414">IF(ISBLANK($G414),"",IF(SUMPRODUCT(--EXACT(MID($G414,COLUMN($A$1:$AX$1),1),NameCharacters[Accepted Characters For Names]))=50,"Pass","Fail"))</f>
        <v/>
      </c>
      <c r="U414" s="24" t="str" cm="1">
        <f t="array" ref="U414">IF(ISBLANK($H414),"",IF(SUMPRODUCT(--EXACT(MID($H414,COLUMN($A$1:$AX$1),1),NameCharacters[Accepted Characters For Names]))=50,"Pass","Fail"))</f>
        <v/>
      </c>
      <c r="V414" s="24" t="str" cm="1">
        <f t="array" ref="V414">IF(ISBLANK($I414),"",IF(SUMPRODUCT(--EXACT(MID($I414,COLUMN($A$1:$AX$1),1),NameCharacters[Accepted Characters For Names]))=50,"Pass","Fail"))</f>
        <v/>
      </c>
      <c r="W414" s="24" t="str" cm="1">
        <f t="array" ref="W414">IF(ISBLANK($J414),"",IF(SUMPRODUCT(--EXACT($J414,ISO3List[ISO3 List]))=1,"Pass","Fail"))</f>
        <v/>
      </c>
      <c r="X414" s="24" t="str">
        <f t="shared" ca="1" si="13"/>
        <v/>
      </c>
      <c r="Y414" s="24" t="str" cm="1">
        <f t="array" ref="Y414">IF(ISBLANK($L414),"",IF(SUMPRODUCT(--EXACT($L414,Sex[Sex]))=1,"Pass","Fail"))</f>
        <v/>
      </c>
      <c r="Z414" s="24" t="str">
        <f t="shared" ca="1" si="15"/>
        <v/>
      </c>
      <c r="AA414" s="35" t="str">
        <f t="shared" ca="1" si="18"/>
        <v/>
      </c>
      <c r="AB414" s="8"/>
      <c r="AC414" s="58"/>
      <c r="AD414" s="8"/>
      <c r="AE414" s="8"/>
      <c r="AF414" s="8"/>
      <c r="GU414" s="8"/>
    </row>
    <row r="415" spans="1:203" s="5" customFormat="1" x14ac:dyDescent="0.2">
      <c r="A415" s="1"/>
      <c r="B415" s="4"/>
      <c r="C415" s="16"/>
      <c r="D415" s="17"/>
      <c r="E415" s="17"/>
      <c r="F415" s="18"/>
      <c r="G415" s="17"/>
      <c r="H415" s="17"/>
      <c r="I415" s="17"/>
      <c r="J415" s="17"/>
      <c r="K415" s="19"/>
      <c r="L415" s="17"/>
      <c r="M415" s="20"/>
      <c r="N415" s="8"/>
      <c r="O415" s="50"/>
      <c r="P415" s="27" t="str" cm="1">
        <f t="array" ref="P415">IF(ISBLANK($C415),"",IF(SUMPRODUCT(--EXACT($C415,CrewOrPassenger[Crew or Passenger]))=1,"Pass","Fail"))</f>
        <v/>
      </c>
      <c r="Q415" s="24" t="str" cm="1">
        <f t="array" ref="Q415">IF(ISBLANK($D415),"",IF(SUMPRODUCT(--EXACT($D415,TravelDocumentType[Travel Document Type]))=1,"Pass","Fail"))</f>
        <v/>
      </c>
      <c r="R415" s="24" t="str" cm="1">
        <f t="array" ref="R415">IF(ISBLANK($E415),"",IF(SUMPRODUCT(--EXACT($E415,ISO3List[ISO3 List]))=1,"Pass","Fail"))</f>
        <v/>
      </c>
      <c r="S415" s="24" t="str" cm="1">
        <f t="array" ref="S415">IF(ISBLANK($F415),"",IF(SUMPRODUCT(--EXACT(MID($F415,COLUMN($A$1:$T$1),1),DocCharacters[Accepted Characters For Documents]))=20,"Pass","Fail"))</f>
        <v/>
      </c>
      <c r="T415" s="24" t="str" cm="1">
        <f t="array" ref="T415">IF(ISBLANK($G415),"",IF(SUMPRODUCT(--EXACT(MID($G415,COLUMN($A$1:$AX$1),1),NameCharacters[Accepted Characters For Names]))=50,"Pass","Fail"))</f>
        <v/>
      </c>
      <c r="U415" s="24" t="str" cm="1">
        <f t="array" ref="U415">IF(ISBLANK($H415),"",IF(SUMPRODUCT(--EXACT(MID($H415,COLUMN($A$1:$AX$1),1),NameCharacters[Accepted Characters For Names]))=50,"Pass","Fail"))</f>
        <v/>
      </c>
      <c r="V415" s="24" t="str" cm="1">
        <f t="array" ref="V415">IF(ISBLANK($I415),"",IF(SUMPRODUCT(--EXACT(MID($I415,COLUMN($A$1:$AX$1),1),NameCharacters[Accepted Characters For Names]))=50,"Pass","Fail"))</f>
        <v/>
      </c>
      <c r="W415" s="24" t="str" cm="1">
        <f t="array" ref="W415">IF(ISBLANK($J415),"",IF(SUMPRODUCT(--EXACT($J415,ISO3List[ISO3 List]))=1,"Pass","Fail"))</f>
        <v/>
      </c>
      <c r="X415" s="24" t="str">
        <f t="shared" ca="1" si="13"/>
        <v/>
      </c>
      <c r="Y415" s="24" t="str" cm="1">
        <f t="array" ref="Y415">IF(ISBLANK($L415),"",IF(SUMPRODUCT(--EXACT($L415,Sex[Sex]))=1,"Pass","Fail"))</f>
        <v/>
      </c>
      <c r="Z415" s="24" t="str">
        <f t="shared" ca="1" si="15"/>
        <v/>
      </c>
      <c r="AA415" s="35" t="str">
        <f t="shared" ca="1" si="18"/>
        <v/>
      </c>
      <c r="AB415" s="8"/>
      <c r="AC415" s="58"/>
      <c r="AD415" s="8"/>
      <c r="AE415" s="8"/>
      <c r="AF415" s="8"/>
      <c r="GU415" s="8"/>
    </row>
    <row r="416" spans="1:203" s="5" customFormat="1" x14ac:dyDescent="0.2">
      <c r="A416" s="1"/>
      <c r="B416" s="4"/>
      <c r="C416" s="16"/>
      <c r="D416" s="17"/>
      <c r="E416" s="17"/>
      <c r="F416" s="18"/>
      <c r="G416" s="17"/>
      <c r="H416" s="17"/>
      <c r="I416" s="17"/>
      <c r="J416" s="17"/>
      <c r="K416" s="19"/>
      <c r="L416" s="17"/>
      <c r="M416" s="20"/>
      <c r="N416" s="8"/>
      <c r="O416" s="50"/>
      <c r="P416" s="27" t="str" cm="1">
        <f t="array" ref="P416">IF(ISBLANK($C416),"",IF(SUMPRODUCT(--EXACT($C416,CrewOrPassenger[Crew or Passenger]))=1,"Pass","Fail"))</f>
        <v/>
      </c>
      <c r="Q416" s="24" t="str" cm="1">
        <f t="array" ref="Q416">IF(ISBLANK($D416),"",IF(SUMPRODUCT(--EXACT($D416,TravelDocumentType[Travel Document Type]))=1,"Pass","Fail"))</f>
        <v/>
      </c>
      <c r="R416" s="24" t="str" cm="1">
        <f t="array" ref="R416">IF(ISBLANK($E416),"",IF(SUMPRODUCT(--EXACT($E416,ISO3List[ISO3 List]))=1,"Pass","Fail"))</f>
        <v/>
      </c>
      <c r="S416" s="24" t="str" cm="1">
        <f t="array" ref="S416">IF(ISBLANK($F416),"",IF(SUMPRODUCT(--EXACT(MID($F416,COLUMN($A$1:$T$1),1),DocCharacters[Accepted Characters For Documents]))=20,"Pass","Fail"))</f>
        <v/>
      </c>
      <c r="T416" s="24" t="str" cm="1">
        <f t="array" ref="T416">IF(ISBLANK($G416),"",IF(SUMPRODUCT(--EXACT(MID($G416,COLUMN($A$1:$AX$1),1),NameCharacters[Accepted Characters For Names]))=50,"Pass","Fail"))</f>
        <v/>
      </c>
      <c r="U416" s="24" t="str" cm="1">
        <f t="array" ref="U416">IF(ISBLANK($H416),"",IF(SUMPRODUCT(--EXACT(MID($H416,COLUMN($A$1:$AX$1),1),NameCharacters[Accepted Characters For Names]))=50,"Pass","Fail"))</f>
        <v/>
      </c>
      <c r="V416" s="24" t="str" cm="1">
        <f t="array" ref="V416">IF(ISBLANK($I416),"",IF(SUMPRODUCT(--EXACT(MID($I416,COLUMN($A$1:$AX$1),1),NameCharacters[Accepted Characters For Names]))=50,"Pass","Fail"))</f>
        <v/>
      </c>
      <c r="W416" s="24" t="str" cm="1">
        <f t="array" ref="W416">IF(ISBLANK($J416),"",IF(SUMPRODUCT(--EXACT($J416,ISO3List[ISO3 List]))=1,"Pass","Fail"))</f>
        <v/>
      </c>
      <c r="X416" s="24" t="str">
        <f t="shared" ca="1" si="13"/>
        <v/>
      </c>
      <c r="Y416" s="24" t="str" cm="1">
        <f t="array" ref="Y416">IF(ISBLANK($L416),"",IF(SUMPRODUCT(--EXACT($L416,Sex[Sex]))=1,"Pass","Fail"))</f>
        <v/>
      </c>
      <c r="Z416" s="24" t="str">
        <f t="shared" ca="1" si="15"/>
        <v/>
      </c>
      <c r="AA416" s="35" t="str">
        <f t="shared" ca="1" si="18"/>
        <v/>
      </c>
      <c r="AB416" s="8"/>
      <c r="AC416" s="58"/>
      <c r="AD416" s="8"/>
      <c r="AE416" s="8"/>
      <c r="AF416" s="8"/>
      <c r="GU416" s="8"/>
    </row>
    <row r="417" spans="1:203" s="5" customFormat="1" x14ac:dyDescent="0.2">
      <c r="A417" s="1"/>
      <c r="B417" s="4"/>
      <c r="C417" s="16"/>
      <c r="D417" s="17"/>
      <c r="E417" s="17"/>
      <c r="F417" s="18"/>
      <c r="G417" s="17"/>
      <c r="H417" s="17"/>
      <c r="I417" s="17"/>
      <c r="J417" s="17"/>
      <c r="K417" s="19"/>
      <c r="L417" s="17"/>
      <c r="M417" s="20"/>
      <c r="N417" s="8"/>
      <c r="O417" s="50"/>
      <c r="P417" s="27" t="str" cm="1">
        <f t="array" ref="P417">IF(ISBLANK($C417),"",IF(SUMPRODUCT(--EXACT($C417,CrewOrPassenger[Crew or Passenger]))=1,"Pass","Fail"))</f>
        <v/>
      </c>
      <c r="Q417" s="24" t="str" cm="1">
        <f t="array" ref="Q417">IF(ISBLANK($D417),"",IF(SUMPRODUCT(--EXACT($D417,TravelDocumentType[Travel Document Type]))=1,"Pass","Fail"))</f>
        <v/>
      </c>
      <c r="R417" s="24" t="str" cm="1">
        <f t="array" ref="R417">IF(ISBLANK($E417),"",IF(SUMPRODUCT(--EXACT($E417,ISO3List[ISO3 List]))=1,"Pass","Fail"))</f>
        <v/>
      </c>
      <c r="S417" s="24" t="str" cm="1">
        <f t="array" ref="S417">IF(ISBLANK($F417),"",IF(SUMPRODUCT(--EXACT(MID($F417,COLUMN($A$1:$T$1),1),DocCharacters[Accepted Characters For Documents]))=20,"Pass","Fail"))</f>
        <v/>
      </c>
      <c r="T417" s="24" t="str" cm="1">
        <f t="array" ref="T417">IF(ISBLANK($G417),"",IF(SUMPRODUCT(--EXACT(MID($G417,COLUMN($A$1:$AX$1),1),NameCharacters[Accepted Characters For Names]))=50,"Pass","Fail"))</f>
        <v/>
      </c>
      <c r="U417" s="24" t="str" cm="1">
        <f t="array" ref="U417">IF(ISBLANK($H417),"",IF(SUMPRODUCT(--EXACT(MID($H417,COLUMN($A$1:$AX$1),1),NameCharacters[Accepted Characters For Names]))=50,"Pass","Fail"))</f>
        <v/>
      </c>
      <c r="V417" s="24" t="str" cm="1">
        <f t="array" ref="V417">IF(ISBLANK($I417),"",IF(SUMPRODUCT(--EXACT(MID($I417,COLUMN($A$1:$AX$1),1),NameCharacters[Accepted Characters For Names]))=50,"Pass","Fail"))</f>
        <v/>
      </c>
      <c r="W417" s="24" t="str" cm="1">
        <f t="array" ref="W417">IF(ISBLANK($J417),"",IF(SUMPRODUCT(--EXACT($J417,ISO3List[ISO3 List]))=1,"Pass","Fail"))</f>
        <v/>
      </c>
      <c r="X417" s="24" t="str">
        <f t="shared" ca="1" si="13"/>
        <v/>
      </c>
      <c r="Y417" s="24" t="str" cm="1">
        <f t="array" ref="Y417">IF(ISBLANK($L417),"",IF(SUMPRODUCT(--EXACT($L417,Sex[Sex]))=1,"Pass","Fail"))</f>
        <v/>
      </c>
      <c r="Z417" s="24" t="str">
        <f t="shared" ca="1" si="15"/>
        <v/>
      </c>
      <c r="AA417" s="35" t="str">
        <f t="shared" ca="1" si="18"/>
        <v/>
      </c>
      <c r="AB417" s="8"/>
      <c r="AC417" s="58"/>
      <c r="AD417" s="8"/>
      <c r="AE417" s="8"/>
      <c r="AF417" s="8"/>
      <c r="GU417" s="8"/>
    </row>
    <row r="418" spans="1:203" s="5" customFormat="1" x14ac:dyDescent="0.2">
      <c r="A418" s="1"/>
      <c r="B418" s="4"/>
      <c r="C418" s="16"/>
      <c r="D418" s="17"/>
      <c r="E418" s="17"/>
      <c r="F418" s="18"/>
      <c r="G418" s="17"/>
      <c r="H418" s="17"/>
      <c r="I418" s="17"/>
      <c r="J418" s="17"/>
      <c r="K418" s="19"/>
      <c r="L418" s="17"/>
      <c r="M418" s="20"/>
      <c r="N418" s="8"/>
      <c r="O418" s="50"/>
      <c r="P418" s="27" t="str" cm="1">
        <f t="array" ref="P418">IF(ISBLANK($C418),"",IF(SUMPRODUCT(--EXACT($C418,CrewOrPassenger[Crew or Passenger]))=1,"Pass","Fail"))</f>
        <v/>
      </c>
      <c r="Q418" s="24" t="str" cm="1">
        <f t="array" ref="Q418">IF(ISBLANK($D418),"",IF(SUMPRODUCT(--EXACT($D418,TravelDocumentType[Travel Document Type]))=1,"Pass","Fail"))</f>
        <v/>
      </c>
      <c r="R418" s="24" t="str" cm="1">
        <f t="array" ref="R418">IF(ISBLANK($E418),"",IF(SUMPRODUCT(--EXACT($E418,ISO3List[ISO3 List]))=1,"Pass","Fail"))</f>
        <v/>
      </c>
      <c r="S418" s="24" t="str" cm="1">
        <f t="array" ref="S418">IF(ISBLANK($F418),"",IF(SUMPRODUCT(--EXACT(MID($F418,COLUMN($A$1:$T$1),1),DocCharacters[Accepted Characters For Documents]))=20,"Pass","Fail"))</f>
        <v/>
      </c>
      <c r="T418" s="24" t="str" cm="1">
        <f t="array" ref="T418">IF(ISBLANK($G418),"",IF(SUMPRODUCT(--EXACT(MID($G418,COLUMN($A$1:$AX$1),1),NameCharacters[Accepted Characters For Names]))=50,"Pass","Fail"))</f>
        <v/>
      </c>
      <c r="U418" s="24" t="str" cm="1">
        <f t="array" ref="U418">IF(ISBLANK($H418),"",IF(SUMPRODUCT(--EXACT(MID($H418,COLUMN($A$1:$AX$1),1),NameCharacters[Accepted Characters For Names]))=50,"Pass","Fail"))</f>
        <v/>
      </c>
      <c r="V418" s="24" t="str" cm="1">
        <f t="array" ref="V418">IF(ISBLANK($I418),"",IF(SUMPRODUCT(--EXACT(MID($I418,COLUMN($A$1:$AX$1),1),NameCharacters[Accepted Characters For Names]))=50,"Pass","Fail"))</f>
        <v/>
      </c>
      <c r="W418" s="24" t="str" cm="1">
        <f t="array" ref="W418">IF(ISBLANK($J418),"",IF(SUMPRODUCT(--EXACT($J418,ISO3List[ISO3 List]))=1,"Pass","Fail"))</f>
        <v/>
      </c>
      <c r="X418" s="24" t="str">
        <f t="shared" ca="1" si="13"/>
        <v/>
      </c>
      <c r="Y418" s="24" t="str" cm="1">
        <f t="array" ref="Y418">IF(ISBLANK($L418),"",IF(SUMPRODUCT(--EXACT($L418,Sex[Sex]))=1,"Pass","Fail"))</f>
        <v/>
      </c>
      <c r="Z418" s="24" t="str">
        <f t="shared" ca="1" si="15"/>
        <v/>
      </c>
      <c r="AA418" s="35" t="str">
        <f t="shared" ca="1" si="18"/>
        <v/>
      </c>
      <c r="AB418" s="8"/>
      <c r="AC418" s="58"/>
      <c r="AD418" s="8"/>
      <c r="AE418" s="8"/>
      <c r="AF418" s="8"/>
      <c r="GU418" s="8"/>
    </row>
    <row r="419" spans="1:203" s="5" customFormat="1" x14ac:dyDescent="0.2">
      <c r="A419" s="1"/>
      <c r="B419" s="4"/>
      <c r="C419" s="16"/>
      <c r="D419" s="17"/>
      <c r="E419" s="17"/>
      <c r="F419" s="18"/>
      <c r="G419" s="17"/>
      <c r="H419" s="17"/>
      <c r="I419" s="17"/>
      <c r="J419" s="17"/>
      <c r="K419" s="19"/>
      <c r="L419" s="17"/>
      <c r="M419" s="20"/>
      <c r="N419" s="8"/>
      <c r="O419" s="50"/>
      <c r="P419" s="27" t="str" cm="1">
        <f t="array" ref="P419">IF(ISBLANK($C419),"",IF(SUMPRODUCT(--EXACT($C419,CrewOrPassenger[Crew or Passenger]))=1,"Pass","Fail"))</f>
        <v/>
      </c>
      <c r="Q419" s="24" t="str" cm="1">
        <f t="array" ref="Q419">IF(ISBLANK($D419),"",IF(SUMPRODUCT(--EXACT($D419,TravelDocumentType[Travel Document Type]))=1,"Pass","Fail"))</f>
        <v/>
      </c>
      <c r="R419" s="24" t="str" cm="1">
        <f t="array" ref="R419">IF(ISBLANK($E419),"",IF(SUMPRODUCT(--EXACT($E419,ISO3List[ISO3 List]))=1,"Pass","Fail"))</f>
        <v/>
      </c>
      <c r="S419" s="24" t="str" cm="1">
        <f t="array" ref="S419">IF(ISBLANK($F419),"",IF(SUMPRODUCT(--EXACT(MID($F419,COLUMN($A$1:$T$1),1),DocCharacters[Accepted Characters For Documents]))=20,"Pass","Fail"))</f>
        <v/>
      </c>
      <c r="T419" s="24" t="str" cm="1">
        <f t="array" ref="T419">IF(ISBLANK($G419),"",IF(SUMPRODUCT(--EXACT(MID($G419,COLUMN($A$1:$AX$1),1),NameCharacters[Accepted Characters For Names]))=50,"Pass","Fail"))</f>
        <v/>
      </c>
      <c r="U419" s="24" t="str" cm="1">
        <f t="array" ref="U419">IF(ISBLANK($H419),"",IF(SUMPRODUCT(--EXACT(MID($H419,COLUMN($A$1:$AX$1),1),NameCharacters[Accepted Characters For Names]))=50,"Pass","Fail"))</f>
        <v/>
      </c>
      <c r="V419" s="24" t="str" cm="1">
        <f t="array" ref="V419">IF(ISBLANK($I419),"",IF(SUMPRODUCT(--EXACT(MID($I419,COLUMN($A$1:$AX$1),1),NameCharacters[Accepted Characters For Names]))=50,"Pass","Fail"))</f>
        <v/>
      </c>
      <c r="W419" s="24" t="str" cm="1">
        <f t="array" ref="W419">IF(ISBLANK($J419),"",IF(SUMPRODUCT(--EXACT($J419,ISO3List[ISO3 List]))=1,"Pass","Fail"))</f>
        <v/>
      </c>
      <c r="X419" s="24" t="str">
        <f t="shared" ca="1" si="13"/>
        <v/>
      </c>
      <c r="Y419" s="24" t="str" cm="1">
        <f t="array" ref="Y419">IF(ISBLANK($L419),"",IF(SUMPRODUCT(--EXACT($L419,Sex[Sex]))=1,"Pass","Fail"))</f>
        <v/>
      </c>
      <c r="Z419" s="24" t="str">
        <f t="shared" ca="1" si="15"/>
        <v/>
      </c>
      <c r="AA419" s="35" t="str">
        <f t="shared" ca="1" si="18"/>
        <v/>
      </c>
      <c r="AB419" s="8"/>
      <c r="AC419" s="58"/>
      <c r="AD419" s="8"/>
      <c r="AE419" s="8"/>
      <c r="AF419" s="8"/>
      <c r="GU419" s="8"/>
    </row>
    <row r="420" spans="1:203" s="5" customFormat="1" x14ac:dyDescent="0.2">
      <c r="A420" s="1"/>
      <c r="B420" s="4"/>
      <c r="C420" s="16"/>
      <c r="D420" s="17"/>
      <c r="E420" s="17"/>
      <c r="F420" s="18"/>
      <c r="G420" s="17"/>
      <c r="H420" s="17"/>
      <c r="I420" s="17"/>
      <c r="J420" s="17"/>
      <c r="K420" s="19"/>
      <c r="L420" s="17"/>
      <c r="M420" s="20"/>
      <c r="N420" s="8"/>
      <c r="O420" s="50"/>
      <c r="P420" s="27" t="str" cm="1">
        <f t="array" ref="P420">IF(ISBLANK($C420),"",IF(SUMPRODUCT(--EXACT($C420,CrewOrPassenger[Crew or Passenger]))=1,"Pass","Fail"))</f>
        <v/>
      </c>
      <c r="Q420" s="24" t="str" cm="1">
        <f t="array" ref="Q420">IF(ISBLANK($D420),"",IF(SUMPRODUCT(--EXACT($D420,TravelDocumentType[Travel Document Type]))=1,"Pass","Fail"))</f>
        <v/>
      </c>
      <c r="R420" s="24" t="str" cm="1">
        <f t="array" ref="R420">IF(ISBLANK($E420),"",IF(SUMPRODUCT(--EXACT($E420,ISO3List[ISO3 List]))=1,"Pass","Fail"))</f>
        <v/>
      </c>
      <c r="S420" s="24" t="str" cm="1">
        <f t="array" ref="S420">IF(ISBLANK($F420),"",IF(SUMPRODUCT(--EXACT(MID($F420,COLUMN($A$1:$T$1),1),DocCharacters[Accepted Characters For Documents]))=20,"Pass","Fail"))</f>
        <v/>
      </c>
      <c r="T420" s="24" t="str" cm="1">
        <f t="array" ref="T420">IF(ISBLANK($G420),"",IF(SUMPRODUCT(--EXACT(MID($G420,COLUMN($A$1:$AX$1),1),NameCharacters[Accepted Characters For Names]))=50,"Pass","Fail"))</f>
        <v/>
      </c>
      <c r="U420" s="24" t="str" cm="1">
        <f t="array" ref="U420">IF(ISBLANK($H420),"",IF(SUMPRODUCT(--EXACT(MID($H420,COLUMN($A$1:$AX$1),1),NameCharacters[Accepted Characters For Names]))=50,"Pass","Fail"))</f>
        <v/>
      </c>
      <c r="V420" s="24" t="str" cm="1">
        <f t="array" ref="V420">IF(ISBLANK($I420),"",IF(SUMPRODUCT(--EXACT(MID($I420,COLUMN($A$1:$AX$1),1),NameCharacters[Accepted Characters For Names]))=50,"Pass","Fail"))</f>
        <v/>
      </c>
      <c r="W420" s="24" t="str" cm="1">
        <f t="array" ref="W420">IF(ISBLANK($J420),"",IF(SUMPRODUCT(--EXACT($J420,ISO3List[ISO3 List]))=1,"Pass","Fail"))</f>
        <v/>
      </c>
      <c r="X420" s="24" t="str">
        <f t="shared" ca="1" si="13"/>
        <v/>
      </c>
      <c r="Y420" s="24" t="str" cm="1">
        <f t="array" ref="Y420">IF(ISBLANK($L420),"",IF(SUMPRODUCT(--EXACT($L420,Sex[Sex]))=1,"Pass","Fail"))</f>
        <v/>
      </c>
      <c r="Z420" s="24" t="str">
        <f t="shared" ca="1" si="15"/>
        <v/>
      </c>
      <c r="AA420" s="35" t="str">
        <f t="shared" ca="1" si="18"/>
        <v/>
      </c>
      <c r="AB420" s="8"/>
      <c r="AC420" s="58"/>
      <c r="AD420" s="8"/>
      <c r="AE420" s="8"/>
      <c r="AF420" s="8"/>
      <c r="GU420" s="8"/>
    </row>
    <row r="421" spans="1:203" s="5" customFormat="1" x14ac:dyDescent="0.2">
      <c r="A421" s="1"/>
      <c r="B421" s="4"/>
      <c r="C421" s="16"/>
      <c r="D421" s="17"/>
      <c r="E421" s="17"/>
      <c r="F421" s="18"/>
      <c r="G421" s="17"/>
      <c r="H421" s="17"/>
      <c r="I421" s="17"/>
      <c r="J421" s="17"/>
      <c r="K421" s="19"/>
      <c r="L421" s="17"/>
      <c r="M421" s="20"/>
      <c r="N421" s="8"/>
      <c r="O421" s="50"/>
      <c r="P421" s="27" t="str" cm="1">
        <f t="array" ref="P421">IF(ISBLANK($C421),"",IF(SUMPRODUCT(--EXACT($C421,CrewOrPassenger[Crew or Passenger]))=1,"Pass","Fail"))</f>
        <v/>
      </c>
      <c r="Q421" s="24" t="str" cm="1">
        <f t="array" ref="Q421">IF(ISBLANK($D421),"",IF(SUMPRODUCT(--EXACT($D421,TravelDocumentType[Travel Document Type]))=1,"Pass","Fail"))</f>
        <v/>
      </c>
      <c r="R421" s="24" t="str" cm="1">
        <f t="array" ref="R421">IF(ISBLANK($E421),"",IF(SUMPRODUCT(--EXACT($E421,ISO3List[ISO3 List]))=1,"Pass","Fail"))</f>
        <v/>
      </c>
      <c r="S421" s="24" t="str" cm="1">
        <f t="array" ref="S421">IF(ISBLANK($F421),"",IF(SUMPRODUCT(--EXACT(MID($F421,COLUMN($A$1:$T$1),1),DocCharacters[Accepted Characters For Documents]))=20,"Pass","Fail"))</f>
        <v/>
      </c>
      <c r="T421" s="24" t="str" cm="1">
        <f t="array" ref="T421">IF(ISBLANK($G421),"",IF(SUMPRODUCT(--EXACT(MID($G421,COLUMN($A$1:$AX$1),1),NameCharacters[Accepted Characters For Names]))=50,"Pass","Fail"))</f>
        <v/>
      </c>
      <c r="U421" s="24" t="str" cm="1">
        <f t="array" ref="U421">IF(ISBLANK($H421),"",IF(SUMPRODUCT(--EXACT(MID($H421,COLUMN($A$1:$AX$1),1),NameCharacters[Accepted Characters For Names]))=50,"Pass","Fail"))</f>
        <v/>
      </c>
      <c r="V421" s="24" t="str" cm="1">
        <f t="array" ref="V421">IF(ISBLANK($I421),"",IF(SUMPRODUCT(--EXACT(MID($I421,COLUMN($A$1:$AX$1),1),NameCharacters[Accepted Characters For Names]))=50,"Pass","Fail"))</f>
        <v/>
      </c>
      <c r="W421" s="24" t="str" cm="1">
        <f t="array" ref="W421">IF(ISBLANK($J421),"",IF(SUMPRODUCT(--EXACT($J421,ISO3List[ISO3 List]))=1,"Pass","Fail"))</f>
        <v/>
      </c>
      <c r="X421" s="24" t="str">
        <f t="shared" ca="1" si="13"/>
        <v/>
      </c>
      <c r="Y421" s="24" t="str" cm="1">
        <f t="array" ref="Y421">IF(ISBLANK($L421),"",IF(SUMPRODUCT(--EXACT($L421,Sex[Sex]))=1,"Pass","Fail"))</f>
        <v/>
      </c>
      <c r="Z421" s="24" t="str">
        <f t="shared" ca="1" si="15"/>
        <v/>
      </c>
      <c r="AA421" s="35" t="str">
        <f t="shared" ca="1" si="18"/>
        <v/>
      </c>
      <c r="AB421" s="8"/>
      <c r="AC421" s="58"/>
      <c r="AD421" s="8"/>
      <c r="AE421" s="8"/>
      <c r="AF421" s="8"/>
      <c r="GU421" s="8"/>
    </row>
    <row r="422" spans="1:203" s="5" customFormat="1" x14ac:dyDescent="0.2">
      <c r="A422" s="1"/>
      <c r="B422" s="4"/>
      <c r="C422" s="16"/>
      <c r="D422" s="17"/>
      <c r="E422" s="17"/>
      <c r="F422" s="18"/>
      <c r="G422" s="17"/>
      <c r="H422" s="17"/>
      <c r="I422" s="17"/>
      <c r="J422" s="17"/>
      <c r="K422" s="19"/>
      <c r="L422" s="17"/>
      <c r="M422" s="20"/>
      <c r="N422" s="8"/>
      <c r="O422" s="50"/>
      <c r="P422" s="27" t="str" cm="1">
        <f t="array" ref="P422">IF(ISBLANK($C422),"",IF(SUMPRODUCT(--EXACT($C422,CrewOrPassenger[Crew or Passenger]))=1,"Pass","Fail"))</f>
        <v/>
      </c>
      <c r="Q422" s="24" t="str" cm="1">
        <f t="array" ref="Q422">IF(ISBLANK($D422),"",IF(SUMPRODUCT(--EXACT($D422,TravelDocumentType[Travel Document Type]))=1,"Pass","Fail"))</f>
        <v/>
      </c>
      <c r="R422" s="24" t="str" cm="1">
        <f t="array" ref="R422">IF(ISBLANK($E422),"",IF(SUMPRODUCT(--EXACT($E422,ISO3List[ISO3 List]))=1,"Pass","Fail"))</f>
        <v/>
      </c>
      <c r="S422" s="24" t="str" cm="1">
        <f t="array" ref="S422">IF(ISBLANK($F422),"",IF(SUMPRODUCT(--EXACT(MID($F422,COLUMN($A$1:$T$1),1),DocCharacters[Accepted Characters For Documents]))=20,"Pass","Fail"))</f>
        <v/>
      </c>
      <c r="T422" s="24" t="str" cm="1">
        <f t="array" ref="T422">IF(ISBLANK($G422),"",IF(SUMPRODUCT(--EXACT(MID($G422,COLUMN($A$1:$AX$1),1),NameCharacters[Accepted Characters For Names]))=50,"Pass","Fail"))</f>
        <v/>
      </c>
      <c r="U422" s="24" t="str" cm="1">
        <f t="array" ref="U422">IF(ISBLANK($H422),"",IF(SUMPRODUCT(--EXACT(MID($H422,COLUMN($A$1:$AX$1),1),NameCharacters[Accepted Characters For Names]))=50,"Pass","Fail"))</f>
        <v/>
      </c>
      <c r="V422" s="24" t="str" cm="1">
        <f t="array" ref="V422">IF(ISBLANK($I422),"",IF(SUMPRODUCT(--EXACT(MID($I422,COLUMN($A$1:$AX$1),1),NameCharacters[Accepted Characters For Names]))=50,"Pass","Fail"))</f>
        <v/>
      </c>
      <c r="W422" s="24" t="str" cm="1">
        <f t="array" ref="W422">IF(ISBLANK($J422),"",IF(SUMPRODUCT(--EXACT($J422,ISO3List[ISO3 List]))=1,"Pass","Fail"))</f>
        <v/>
      </c>
      <c r="X422" s="24" t="str">
        <f t="shared" ca="1" si="13"/>
        <v/>
      </c>
      <c r="Y422" s="24" t="str" cm="1">
        <f t="array" ref="Y422">IF(ISBLANK($L422),"",IF(SUMPRODUCT(--EXACT($L422,Sex[Sex]))=1,"Pass","Fail"))</f>
        <v/>
      </c>
      <c r="Z422" s="24" t="str">
        <f t="shared" ca="1" si="15"/>
        <v/>
      </c>
      <c r="AA422" s="35" t="str">
        <f t="shared" ca="1" si="18"/>
        <v/>
      </c>
      <c r="AB422" s="8"/>
      <c r="AC422" s="58"/>
      <c r="AD422" s="8"/>
      <c r="AE422" s="8"/>
      <c r="AF422" s="8"/>
      <c r="GU422" s="8"/>
    </row>
    <row r="423" spans="1:203" s="5" customFormat="1" x14ac:dyDescent="0.2">
      <c r="A423" s="1"/>
      <c r="B423" s="4"/>
      <c r="C423" s="16"/>
      <c r="D423" s="17"/>
      <c r="E423" s="17"/>
      <c r="F423" s="18"/>
      <c r="G423" s="17"/>
      <c r="H423" s="17"/>
      <c r="I423" s="17"/>
      <c r="J423" s="17"/>
      <c r="K423" s="19"/>
      <c r="L423" s="17"/>
      <c r="M423" s="20"/>
      <c r="N423" s="8"/>
      <c r="O423" s="50"/>
      <c r="P423" s="27" t="str" cm="1">
        <f t="array" ref="P423">IF(ISBLANK($C423),"",IF(SUMPRODUCT(--EXACT($C423,CrewOrPassenger[Crew or Passenger]))=1,"Pass","Fail"))</f>
        <v/>
      </c>
      <c r="Q423" s="24" t="str" cm="1">
        <f t="array" ref="Q423">IF(ISBLANK($D423),"",IF(SUMPRODUCT(--EXACT($D423,TravelDocumentType[Travel Document Type]))=1,"Pass","Fail"))</f>
        <v/>
      </c>
      <c r="R423" s="24" t="str" cm="1">
        <f t="array" ref="R423">IF(ISBLANK($E423),"",IF(SUMPRODUCT(--EXACT($E423,ISO3List[ISO3 List]))=1,"Pass","Fail"))</f>
        <v/>
      </c>
      <c r="S423" s="24" t="str" cm="1">
        <f t="array" ref="S423">IF(ISBLANK($F423),"",IF(SUMPRODUCT(--EXACT(MID($F423,COLUMN($A$1:$T$1),1),DocCharacters[Accepted Characters For Documents]))=20,"Pass","Fail"))</f>
        <v/>
      </c>
      <c r="T423" s="24" t="str" cm="1">
        <f t="array" ref="T423">IF(ISBLANK($G423),"",IF(SUMPRODUCT(--EXACT(MID($G423,COLUMN($A$1:$AX$1),1),NameCharacters[Accepted Characters For Names]))=50,"Pass","Fail"))</f>
        <v/>
      </c>
      <c r="U423" s="24" t="str" cm="1">
        <f t="array" ref="U423">IF(ISBLANK($H423),"",IF(SUMPRODUCT(--EXACT(MID($H423,COLUMN($A$1:$AX$1),1),NameCharacters[Accepted Characters For Names]))=50,"Pass","Fail"))</f>
        <v/>
      </c>
      <c r="V423" s="24" t="str" cm="1">
        <f t="array" ref="V423">IF(ISBLANK($I423),"",IF(SUMPRODUCT(--EXACT(MID($I423,COLUMN($A$1:$AX$1),1),NameCharacters[Accepted Characters For Names]))=50,"Pass","Fail"))</f>
        <v/>
      </c>
      <c r="W423" s="24" t="str" cm="1">
        <f t="array" ref="W423">IF(ISBLANK($J423),"",IF(SUMPRODUCT(--EXACT($J423,ISO3List[ISO3 List]))=1,"Pass","Fail"))</f>
        <v/>
      </c>
      <c r="X423" s="24" t="str">
        <f t="shared" ca="1" si="13"/>
        <v/>
      </c>
      <c r="Y423" s="24" t="str" cm="1">
        <f t="array" ref="Y423">IF(ISBLANK($L423),"",IF(SUMPRODUCT(--EXACT($L423,Sex[Sex]))=1,"Pass","Fail"))</f>
        <v/>
      </c>
      <c r="Z423" s="24" t="str">
        <f t="shared" ca="1" si="15"/>
        <v/>
      </c>
      <c r="AA423" s="35" t="str">
        <f t="shared" ca="1" si="18"/>
        <v/>
      </c>
      <c r="AB423" s="8"/>
      <c r="AC423" s="58"/>
      <c r="AD423" s="8"/>
      <c r="AE423" s="8"/>
      <c r="AF423" s="8"/>
      <c r="GU423" s="8"/>
    </row>
    <row r="424" spans="1:203" s="5" customFormat="1" x14ac:dyDescent="0.2">
      <c r="A424" s="1"/>
      <c r="B424" s="4"/>
      <c r="C424" s="16"/>
      <c r="D424" s="17"/>
      <c r="E424" s="17"/>
      <c r="F424" s="18"/>
      <c r="G424" s="17"/>
      <c r="H424" s="17"/>
      <c r="I424" s="17"/>
      <c r="J424" s="17"/>
      <c r="K424" s="19"/>
      <c r="L424" s="17"/>
      <c r="M424" s="20"/>
      <c r="N424" s="8"/>
      <c r="O424" s="50"/>
      <c r="P424" s="27" t="str" cm="1">
        <f t="array" ref="P424">IF(ISBLANK($C424),"",IF(SUMPRODUCT(--EXACT($C424,CrewOrPassenger[Crew or Passenger]))=1,"Pass","Fail"))</f>
        <v/>
      </c>
      <c r="Q424" s="24" t="str" cm="1">
        <f t="array" ref="Q424">IF(ISBLANK($D424),"",IF(SUMPRODUCT(--EXACT($D424,TravelDocumentType[Travel Document Type]))=1,"Pass","Fail"))</f>
        <v/>
      </c>
      <c r="R424" s="24" t="str" cm="1">
        <f t="array" ref="R424">IF(ISBLANK($E424),"",IF(SUMPRODUCT(--EXACT($E424,ISO3List[ISO3 List]))=1,"Pass","Fail"))</f>
        <v/>
      </c>
      <c r="S424" s="24" t="str" cm="1">
        <f t="array" ref="S424">IF(ISBLANK($F424),"",IF(SUMPRODUCT(--EXACT(MID($F424,COLUMN($A$1:$T$1),1),DocCharacters[Accepted Characters For Documents]))=20,"Pass","Fail"))</f>
        <v/>
      </c>
      <c r="T424" s="24" t="str" cm="1">
        <f t="array" ref="T424">IF(ISBLANK($G424),"",IF(SUMPRODUCT(--EXACT(MID($G424,COLUMN($A$1:$AX$1),1),NameCharacters[Accepted Characters For Names]))=50,"Pass","Fail"))</f>
        <v/>
      </c>
      <c r="U424" s="24" t="str" cm="1">
        <f t="array" ref="U424">IF(ISBLANK($H424),"",IF(SUMPRODUCT(--EXACT(MID($H424,COLUMN($A$1:$AX$1),1),NameCharacters[Accepted Characters For Names]))=50,"Pass","Fail"))</f>
        <v/>
      </c>
      <c r="V424" s="24" t="str" cm="1">
        <f t="array" ref="V424">IF(ISBLANK($I424),"",IF(SUMPRODUCT(--EXACT(MID($I424,COLUMN($A$1:$AX$1),1),NameCharacters[Accepted Characters For Names]))=50,"Pass","Fail"))</f>
        <v/>
      </c>
      <c r="W424" s="24" t="str" cm="1">
        <f t="array" ref="W424">IF(ISBLANK($J424),"",IF(SUMPRODUCT(--EXACT($J424,ISO3List[ISO3 List]))=1,"Pass","Fail"))</f>
        <v/>
      </c>
      <c r="X424" s="24" t="str">
        <f t="shared" ca="1" si="13"/>
        <v/>
      </c>
      <c r="Y424" s="24" t="str" cm="1">
        <f t="array" ref="Y424">IF(ISBLANK($L424),"",IF(SUMPRODUCT(--EXACT($L424,Sex[Sex]))=1,"Pass","Fail"))</f>
        <v/>
      </c>
      <c r="Z424" s="24" t="str">
        <f t="shared" ca="1" si="15"/>
        <v/>
      </c>
      <c r="AA424" s="35" t="str">
        <f t="shared" ca="1" si="18"/>
        <v/>
      </c>
      <c r="AB424" s="8"/>
      <c r="AC424" s="58"/>
      <c r="AD424" s="8"/>
      <c r="AE424" s="8"/>
      <c r="AF424" s="8"/>
      <c r="GU424" s="8"/>
    </row>
    <row r="425" spans="1:203" s="5" customFormat="1" x14ac:dyDescent="0.2">
      <c r="A425" s="1"/>
      <c r="B425" s="4"/>
      <c r="C425" s="16"/>
      <c r="D425" s="17"/>
      <c r="E425" s="17"/>
      <c r="F425" s="18"/>
      <c r="G425" s="17"/>
      <c r="H425" s="17"/>
      <c r="I425" s="17"/>
      <c r="J425" s="17"/>
      <c r="K425" s="19"/>
      <c r="L425" s="17"/>
      <c r="M425" s="20"/>
      <c r="N425" s="8"/>
      <c r="O425" s="50"/>
      <c r="P425" s="27" t="str" cm="1">
        <f t="array" ref="P425">IF(ISBLANK($C425),"",IF(SUMPRODUCT(--EXACT($C425,CrewOrPassenger[Crew or Passenger]))=1,"Pass","Fail"))</f>
        <v/>
      </c>
      <c r="Q425" s="24" t="str" cm="1">
        <f t="array" ref="Q425">IF(ISBLANK($D425),"",IF(SUMPRODUCT(--EXACT($D425,TravelDocumentType[Travel Document Type]))=1,"Pass","Fail"))</f>
        <v/>
      </c>
      <c r="R425" s="24" t="str" cm="1">
        <f t="array" ref="R425">IF(ISBLANK($E425),"",IF(SUMPRODUCT(--EXACT($E425,ISO3List[ISO3 List]))=1,"Pass","Fail"))</f>
        <v/>
      </c>
      <c r="S425" s="24" t="str" cm="1">
        <f t="array" ref="S425">IF(ISBLANK($F425),"",IF(SUMPRODUCT(--EXACT(MID($F425,COLUMN($A$1:$T$1),1),DocCharacters[Accepted Characters For Documents]))=20,"Pass","Fail"))</f>
        <v/>
      </c>
      <c r="T425" s="24" t="str" cm="1">
        <f t="array" ref="T425">IF(ISBLANK($G425),"",IF(SUMPRODUCT(--EXACT(MID($G425,COLUMN($A$1:$AX$1),1),NameCharacters[Accepted Characters For Names]))=50,"Pass","Fail"))</f>
        <v/>
      </c>
      <c r="U425" s="24" t="str" cm="1">
        <f t="array" ref="U425">IF(ISBLANK($H425),"",IF(SUMPRODUCT(--EXACT(MID($H425,COLUMN($A$1:$AX$1),1),NameCharacters[Accepted Characters For Names]))=50,"Pass","Fail"))</f>
        <v/>
      </c>
      <c r="V425" s="24" t="str" cm="1">
        <f t="array" ref="V425">IF(ISBLANK($I425),"",IF(SUMPRODUCT(--EXACT(MID($I425,COLUMN($A$1:$AX$1),1),NameCharacters[Accepted Characters For Names]))=50,"Pass","Fail"))</f>
        <v/>
      </c>
      <c r="W425" s="24" t="str" cm="1">
        <f t="array" ref="W425">IF(ISBLANK($J425),"",IF(SUMPRODUCT(--EXACT($J425,ISO3List[ISO3 List]))=1,"Pass","Fail"))</f>
        <v/>
      </c>
      <c r="X425" s="24" t="str">
        <f t="shared" ca="1" si="13"/>
        <v/>
      </c>
      <c r="Y425" s="24" t="str" cm="1">
        <f t="array" ref="Y425">IF(ISBLANK($L425),"",IF(SUMPRODUCT(--EXACT($L425,Sex[Sex]))=1,"Pass","Fail"))</f>
        <v/>
      </c>
      <c r="Z425" s="24" t="str">
        <f t="shared" ca="1" si="15"/>
        <v/>
      </c>
      <c r="AA425" s="35" t="str">
        <f t="shared" ca="1" si="18"/>
        <v/>
      </c>
      <c r="AB425" s="8"/>
      <c r="AC425" s="58"/>
      <c r="AD425" s="8"/>
      <c r="AE425" s="8"/>
      <c r="AF425" s="8"/>
      <c r="GU425" s="8"/>
    </row>
    <row r="426" spans="1:203" s="5" customFormat="1" x14ac:dyDescent="0.2">
      <c r="A426" s="1"/>
      <c r="B426" s="4"/>
      <c r="C426" s="16"/>
      <c r="D426" s="17"/>
      <c r="E426" s="17"/>
      <c r="F426" s="18"/>
      <c r="G426" s="17"/>
      <c r="H426" s="17"/>
      <c r="I426" s="17"/>
      <c r="J426" s="17"/>
      <c r="K426" s="19"/>
      <c r="L426" s="17"/>
      <c r="M426" s="20"/>
      <c r="N426" s="8"/>
      <c r="O426" s="50"/>
      <c r="P426" s="27" t="str" cm="1">
        <f t="array" ref="P426">IF(ISBLANK($C426),"",IF(SUMPRODUCT(--EXACT($C426,CrewOrPassenger[Crew or Passenger]))=1,"Pass","Fail"))</f>
        <v/>
      </c>
      <c r="Q426" s="24" t="str" cm="1">
        <f t="array" ref="Q426">IF(ISBLANK($D426),"",IF(SUMPRODUCT(--EXACT($D426,TravelDocumentType[Travel Document Type]))=1,"Pass","Fail"))</f>
        <v/>
      </c>
      <c r="R426" s="24" t="str" cm="1">
        <f t="array" ref="R426">IF(ISBLANK($E426),"",IF(SUMPRODUCT(--EXACT($E426,ISO3List[ISO3 List]))=1,"Pass","Fail"))</f>
        <v/>
      </c>
      <c r="S426" s="24" t="str" cm="1">
        <f t="array" ref="S426">IF(ISBLANK($F426),"",IF(SUMPRODUCT(--EXACT(MID($F426,COLUMN($A$1:$T$1),1),DocCharacters[Accepted Characters For Documents]))=20,"Pass","Fail"))</f>
        <v/>
      </c>
      <c r="T426" s="24" t="str" cm="1">
        <f t="array" ref="T426">IF(ISBLANK($G426),"",IF(SUMPRODUCT(--EXACT(MID($G426,COLUMN($A$1:$AX$1),1),NameCharacters[Accepted Characters For Names]))=50,"Pass","Fail"))</f>
        <v/>
      </c>
      <c r="U426" s="24" t="str" cm="1">
        <f t="array" ref="U426">IF(ISBLANK($H426),"",IF(SUMPRODUCT(--EXACT(MID($H426,COLUMN($A$1:$AX$1),1),NameCharacters[Accepted Characters For Names]))=50,"Pass","Fail"))</f>
        <v/>
      </c>
      <c r="V426" s="24" t="str" cm="1">
        <f t="array" ref="V426">IF(ISBLANK($I426),"",IF(SUMPRODUCT(--EXACT(MID($I426,COLUMN($A$1:$AX$1),1),NameCharacters[Accepted Characters For Names]))=50,"Pass","Fail"))</f>
        <v/>
      </c>
      <c r="W426" s="24" t="str" cm="1">
        <f t="array" ref="W426">IF(ISBLANK($J426),"",IF(SUMPRODUCT(--EXACT($J426,ISO3List[ISO3 List]))=1,"Pass","Fail"))</f>
        <v/>
      </c>
      <c r="X426" s="24" t="str">
        <f t="shared" ca="1" si="13"/>
        <v/>
      </c>
      <c r="Y426" s="24" t="str" cm="1">
        <f t="array" ref="Y426">IF(ISBLANK($L426),"",IF(SUMPRODUCT(--EXACT($L426,Sex[Sex]))=1,"Pass","Fail"))</f>
        <v/>
      </c>
      <c r="Z426" s="24" t="str">
        <f t="shared" ca="1" si="15"/>
        <v/>
      </c>
      <c r="AA426" s="35" t="str">
        <f t="shared" ca="1" si="18"/>
        <v/>
      </c>
      <c r="AB426" s="8"/>
      <c r="AC426" s="58"/>
      <c r="AD426" s="8"/>
      <c r="AE426" s="8"/>
      <c r="AF426" s="8"/>
      <c r="GU426" s="8"/>
    </row>
    <row r="427" spans="1:203" s="5" customFormat="1" x14ac:dyDescent="0.2">
      <c r="A427" s="1"/>
      <c r="B427" s="4"/>
      <c r="C427" s="16"/>
      <c r="D427" s="17"/>
      <c r="E427" s="17"/>
      <c r="F427" s="18"/>
      <c r="G427" s="17"/>
      <c r="H427" s="17"/>
      <c r="I427" s="17"/>
      <c r="J427" s="17"/>
      <c r="K427" s="19"/>
      <c r="L427" s="17"/>
      <c r="M427" s="20"/>
      <c r="N427" s="8"/>
      <c r="O427" s="50"/>
      <c r="P427" s="27" t="str" cm="1">
        <f t="array" ref="P427">IF(ISBLANK($C427),"",IF(SUMPRODUCT(--EXACT($C427,CrewOrPassenger[Crew or Passenger]))=1,"Pass","Fail"))</f>
        <v/>
      </c>
      <c r="Q427" s="24" t="str" cm="1">
        <f t="array" ref="Q427">IF(ISBLANK($D427),"",IF(SUMPRODUCT(--EXACT($D427,TravelDocumentType[Travel Document Type]))=1,"Pass","Fail"))</f>
        <v/>
      </c>
      <c r="R427" s="24" t="str" cm="1">
        <f t="array" ref="R427">IF(ISBLANK($E427),"",IF(SUMPRODUCT(--EXACT($E427,ISO3List[ISO3 List]))=1,"Pass","Fail"))</f>
        <v/>
      </c>
      <c r="S427" s="24" t="str" cm="1">
        <f t="array" ref="S427">IF(ISBLANK($F427),"",IF(SUMPRODUCT(--EXACT(MID($F427,COLUMN($A$1:$T$1),1),DocCharacters[Accepted Characters For Documents]))=20,"Pass","Fail"))</f>
        <v/>
      </c>
      <c r="T427" s="24" t="str" cm="1">
        <f t="array" ref="T427">IF(ISBLANK($G427),"",IF(SUMPRODUCT(--EXACT(MID($G427,COLUMN($A$1:$AX$1),1),NameCharacters[Accepted Characters For Names]))=50,"Pass","Fail"))</f>
        <v/>
      </c>
      <c r="U427" s="24" t="str" cm="1">
        <f t="array" ref="U427">IF(ISBLANK($H427),"",IF(SUMPRODUCT(--EXACT(MID($H427,COLUMN($A$1:$AX$1),1),NameCharacters[Accepted Characters For Names]))=50,"Pass","Fail"))</f>
        <v/>
      </c>
      <c r="V427" s="24" t="str" cm="1">
        <f t="array" ref="V427">IF(ISBLANK($I427),"",IF(SUMPRODUCT(--EXACT(MID($I427,COLUMN($A$1:$AX$1),1),NameCharacters[Accepted Characters For Names]))=50,"Pass","Fail"))</f>
        <v/>
      </c>
      <c r="W427" s="24" t="str" cm="1">
        <f t="array" ref="W427">IF(ISBLANK($J427),"",IF(SUMPRODUCT(--EXACT($J427,ISO3List[ISO3 List]))=1,"Pass","Fail"))</f>
        <v/>
      </c>
      <c r="X427" s="24" t="str">
        <f t="shared" ca="1" si="13"/>
        <v/>
      </c>
      <c r="Y427" s="24" t="str" cm="1">
        <f t="array" ref="Y427">IF(ISBLANK($L427),"",IF(SUMPRODUCT(--EXACT($L427,Sex[Sex]))=1,"Pass","Fail"))</f>
        <v/>
      </c>
      <c r="Z427" s="24" t="str">
        <f t="shared" ca="1" si="15"/>
        <v/>
      </c>
      <c r="AA427" s="35" t="str">
        <f t="shared" ca="1" si="18"/>
        <v/>
      </c>
      <c r="AB427" s="8"/>
      <c r="AC427" s="58"/>
      <c r="AD427" s="8"/>
      <c r="AE427" s="8"/>
      <c r="AF427" s="8"/>
      <c r="GU427" s="8"/>
    </row>
    <row r="428" spans="1:203" s="5" customFormat="1" x14ac:dyDescent="0.2">
      <c r="A428" s="1"/>
      <c r="B428" s="4"/>
      <c r="C428" s="16"/>
      <c r="D428" s="17"/>
      <c r="E428" s="17"/>
      <c r="F428" s="18"/>
      <c r="G428" s="17"/>
      <c r="H428" s="17"/>
      <c r="I428" s="17"/>
      <c r="J428" s="17"/>
      <c r="K428" s="19"/>
      <c r="L428" s="17"/>
      <c r="M428" s="20"/>
      <c r="N428" s="8"/>
      <c r="O428" s="50"/>
      <c r="P428" s="27" t="str" cm="1">
        <f t="array" ref="P428">IF(ISBLANK($C428),"",IF(SUMPRODUCT(--EXACT($C428,CrewOrPassenger[Crew or Passenger]))=1,"Pass","Fail"))</f>
        <v/>
      </c>
      <c r="Q428" s="24" t="str" cm="1">
        <f t="array" ref="Q428">IF(ISBLANK($D428),"",IF(SUMPRODUCT(--EXACT($D428,TravelDocumentType[Travel Document Type]))=1,"Pass","Fail"))</f>
        <v/>
      </c>
      <c r="R428" s="24" t="str" cm="1">
        <f t="array" ref="R428">IF(ISBLANK($E428),"",IF(SUMPRODUCT(--EXACT($E428,ISO3List[ISO3 List]))=1,"Pass","Fail"))</f>
        <v/>
      </c>
      <c r="S428" s="24" t="str" cm="1">
        <f t="array" ref="S428">IF(ISBLANK($F428),"",IF(SUMPRODUCT(--EXACT(MID($F428,COLUMN($A$1:$T$1),1),DocCharacters[Accepted Characters For Documents]))=20,"Pass","Fail"))</f>
        <v/>
      </c>
      <c r="T428" s="24" t="str" cm="1">
        <f t="array" ref="T428">IF(ISBLANK($G428),"",IF(SUMPRODUCT(--EXACT(MID($G428,COLUMN($A$1:$AX$1),1),NameCharacters[Accepted Characters For Names]))=50,"Pass","Fail"))</f>
        <v/>
      </c>
      <c r="U428" s="24" t="str" cm="1">
        <f t="array" ref="U428">IF(ISBLANK($H428),"",IF(SUMPRODUCT(--EXACT(MID($H428,COLUMN($A$1:$AX$1),1),NameCharacters[Accepted Characters For Names]))=50,"Pass","Fail"))</f>
        <v/>
      </c>
      <c r="V428" s="24" t="str" cm="1">
        <f t="array" ref="V428">IF(ISBLANK($I428),"",IF(SUMPRODUCT(--EXACT(MID($I428,COLUMN($A$1:$AX$1),1),NameCharacters[Accepted Characters For Names]))=50,"Pass","Fail"))</f>
        <v/>
      </c>
      <c r="W428" s="24" t="str" cm="1">
        <f t="array" ref="W428">IF(ISBLANK($J428),"",IF(SUMPRODUCT(--EXACT($J428,ISO3List[ISO3 List]))=1,"Pass","Fail"))</f>
        <v/>
      </c>
      <c r="X428" s="24" t="str">
        <f t="shared" ca="1" si="13"/>
        <v/>
      </c>
      <c r="Y428" s="24" t="str" cm="1">
        <f t="array" ref="Y428">IF(ISBLANK($L428),"",IF(SUMPRODUCT(--EXACT($L428,Sex[Sex]))=1,"Pass","Fail"))</f>
        <v/>
      </c>
      <c r="Z428" s="24" t="str">
        <f t="shared" ca="1" si="15"/>
        <v/>
      </c>
      <c r="AA428" s="35" t="str">
        <f t="shared" ca="1" si="18"/>
        <v/>
      </c>
      <c r="AB428" s="8"/>
      <c r="AC428" s="58"/>
      <c r="AD428" s="8"/>
      <c r="AE428" s="8"/>
      <c r="AF428" s="8"/>
      <c r="GU428" s="8"/>
    </row>
    <row r="429" spans="1:203" s="5" customFormat="1" x14ac:dyDescent="0.2">
      <c r="A429" s="1"/>
      <c r="B429" s="4"/>
      <c r="C429" s="16"/>
      <c r="D429" s="17"/>
      <c r="E429" s="17"/>
      <c r="F429" s="18"/>
      <c r="G429" s="17"/>
      <c r="H429" s="17"/>
      <c r="I429" s="17"/>
      <c r="J429" s="17"/>
      <c r="K429" s="19"/>
      <c r="L429" s="17"/>
      <c r="M429" s="20"/>
      <c r="N429" s="8"/>
      <c r="O429" s="50"/>
      <c r="P429" s="27" t="str" cm="1">
        <f t="array" ref="P429">IF(ISBLANK($C429),"",IF(SUMPRODUCT(--EXACT($C429,CrewOrPassenger[Crew or Passenger]))=1,"Pass","Fail"))</f>
        <v/>
      </c>
      <c r="Q429" s="24" t="str" cm="1">
        <f t="array" ref="Q429">IF(ISBLANK($D429),"",IF(SUMPRODUCT(--EXACT($D429,TravelDocumentType[Travel Document Type]))=1,"Pass","Fail"))</f>
        <v/>
      </c>
      <c r="R429" s="24" t="str" cm="1">
        <f t="array" ref="R429">IF(ISBLANK($E429),"",IF(SUMPRODUCT(--EXACT($E429,ISO3List[ISO3 List]))=1,"Pass","Fail"))</f>
        <v/>
      </c>
      <c r="S429" s="24" t="str" cm="1">
        <f t="array" ref="S429">IF(ISBLANK($F429),"",IF(SUMPRODUCT(--EXACT(MID($F429,COLUMN($A$1:$T$1),1),DocCharacters[Accepted Characters For Documents]))=20,"Pass","Fail"))</f>
        <v/>
      </c>
      <c r="T429" s="24" t="str" cm="1">
        <f t="array" ref="T429">IF(ISBLANK($G429),"",IF(SUMPRODUCT(--EXACT(MID($G429,COLUMN($A$1:$AX$1),1),NameCharacters[Accepted Characters For Names]))=50,"Pass","Fail"))</f>
        <v/>
      </c>
      <c r="U429" s="24" t="str" cm="1">
        <f t="array" ref="U429">IF(ISBLANK($H429),"",IF(SUMPRODUCT(--EXACT(MID($H429,COLUMN($A$1:$AX$1),1),NameCharacters[Accepted Characters For Names]))=50,"Pass","Fail"))</f>
        <v/>
      </c>
      <c r="V429" s="24" t="str" cm="1">
        <f t="array" ref="V429">IF(ISBLANK($I429),"",IF(SUMPRODUCT(--EXACT(MID($I429,COLUMN($A$1:$AX$1),1),NameCharacters[Accepted Characters For Names]))=50,"Pass","Fail"))</f>
        <v/>
      </c>
      <c r="W429" s="24" t="str" cm="1">
        <f t="array" ref="W429">IF(ISBLANK($J429),"",IF(SUMPRODUCT(--EXACT($J429,ISO3List[ISO3 List]))=1,"Pass","Fail"))</f>
        <v/>
      </c>
      <c r="X429" s="24" t="str">
        <f t="shared" ca="1" si="13"/>
        <v/>
      </c>
      <c r="Y429" s="24" t="str" cm="1">
        <f t="array" ref="Y429">IF(ISBLANK($L429),"",IF(SUMPRODUCT(--EXACT($L429,Sex[Sex]))=1,"Pass","Fail"))</f>
        <v/>
      </c>
      <c r="Z429" s="24" t="str">
        <f t="shared" ca="1" si="15"/>
        <v/>
      </c>
      <c r="AA429" s="35" t="str">
        <f t="shared" ca="1" si="18"/>
        <v/>
      </c>
      <c r="AB429" s="8"/>
      <c r="AC429" s="58"/>
      <c r="AD429" s="8"/>
      <c r="AE429" s="8"/>
      <c r="AF429" s="8"/>
      <c r="GU429" s="8"/>
    </row>
    <row r="430" spans="1:203" s="5" customFormat="1" x14ac:dyDescent="0.2">
      <c r="A430" s="1"/>
      <c r="B430" s="4"/>
      <c r="C430" s="16"/>
      <c r="D430" s="17"/>
      <c r="E430" s="17"/>
      <c r="F430" s="18"/>
      <c r="G430" s="17"/>
      <c r="H430" s="17"/>
      <c r="I430" s="17"/>
      <c r="J430" s="17"/>
      <c r="K430" s="19"/>
      <c r="L430" s="17"/>
      <c r="M430" s="20"/>
      <c r="N430" s="8"/>
      <c r="O430" s="50"/>
      <c r="P430" s="27" t="str" cm="1">
        <f t="array" ref="P430">IF(ISBLANK($C430),"",IF(SUMPRODUCT(--EXACT($C430,CrewOrPassenger[Crew or Passenger]))=1,"Pass","Fail"))</f>
        <v/>
      </c>
      <c r="Q430" s="24" t="str" cm="1">
        <f t="array" ref="Q430">IF(ISBLANK($D430),"",IF(SUMPRODUCT(--EXACT($D430,TravelDocumentType[Travel Document Type]))=1,"Pass","Fail"))</f>
        <v/>
      </c>
      <c r="R430" s="24" t="str" cm="1">
        <f t="array" ref="R430">IF(ISBLANK($E430),"",IF(SUMPRODUCT(--EXACT($E430,ISO3List[ISO3 List]))=1,"Pass","Fail"))</f>
        <v/>
      </c>
      <c r="S430" s="24" t="str" cm="1">
        <f t="array" ref="S430">IF(ISBLANK($F430),"",IF(SUMPRODUCT(--EXACT(MID($F430,COLUMN($A$1:$T$1),1),DocCharacters[Accepted Characters For Documents]))=20,"Pass","Fail"))</f>
        <v/>
      </c>
      <c r="T430" s="24" t="str" cm="1">
        <f t="array" ref="T430">IF(ISBLANK($G430),"",IF(SUMPRODUCT(--EXACT(MID($G430,COLUMN($A$1:$AX$1),1),NameCharacters[Accepted Characters For Names]))=50,"Pass","Fail"))</f>
        <v/>
      </c>
      <c r="U430" s="24" t="str" cm="1">
        <f t="array" ref="U430">IF(ISBLANK($H430),"",IF(SUMPRODUCT(--EXACT(MID($H430,COLUMN($A$1:$AX$1),1),NameCharacters[Accepted Characters For Names]))=50,"Pass","Fail"))</f>
        <v/>
      </c>
      <c r="V430" s="24" t="str" cm="1">
        <f t="array" ref="V430">IF(ISBLANK($I430),"",IF(SUMPRODUCT(--EXACT(MID($I430,COLUMN($A$1:$AX$1),1),NameCharacters[Accepted Characters For Names]))=50,"Pass","Fail"))</f>
        <v/>
      </c>
      <c r="W430" s="24" t="str" cm="1">
        <f t="array" ref="W430">IF(ISBLANK($J430),"",IF(SUMPRODUCT(--EXACT($J430,ISO3List[ISO3 List]))=1,"Pass","Fail"))</f>
        <v/>
      </c>
      <c r="X430" s="24" t="str">
        <f t="shared" ca="1" si="13"/>
        <v/>
      </c>
      <c r="Y430" s="24" t="str" cm="1">
        <f t="array" ref="Y430">IF(ISBLANK($L430),"",IF(SUMPRODUCT(--EXACT($L430,Sex[Sex]))=1,"Pass","Fail"))</f>
        <v/>
      </c>
      <c r="Z430" s="24" t="str">
        <f t="shared" ca="1" si="15"/>
        <v/>
      </c>
      <c r="AA430" s="35" t="str">
        <f t="shared" ca="1" si="18"/>
        <v/>
      </c>
      <c r="AB430" s="8"/>
      <c r="AC430" s="58"/>
      <c r="AD430" s="8"/>
      <c r="AE430" s="8"/>
      <c r="AF430" s="8"/>
      <c r="GU430" s="8"/>
    </row>
    <row r="431" spans="1:203" s="5" customFormat="1" x14ac:dyDescent="0.2">
      <c r="A431" s="1"/>
      <c r="B431" s="4"/>
      <c r="C431" s="16"/>
      <c r="D431" s="17"/>
      <c r="E431" s="17"/>
      <c r="F431" s="18"/>
      <c r="G431" s="17"/>
      <c r="H431" s="17"/>
      <c r="I431" s="17"/>
      <c r="J431" s="17"/>
      <c r="K431" s="19"/>
      <c r="L431" s="17"/>
      <c r="M431" s="20"/>
      <c r="N431" s="8"/>
      <c r="O431" s="50"/>
      <c r="P431" s="27" t="str" cm="1">
        <f t="array" ref="P431">IF(ISBLANK($C431),"",IF(SUMPRODUCT(--EXACT($C431,CrewOrPassenger[Crew or Passenger]))=1,"Pass","Fail"))</f>
        <v/>
      </c>
      <c r="Q431" s="24" t="str" cm="1">
        <f t="array" ref="Q431">IF(ISBLANK($D431),"",IF(SUMPRODUCT(--EXACT($D431,TravelDocumentType[Travel Document Type]))=1,"Pass","Fail"))</f>
        <v/>
      </c>
      <c r="R431" s="24" t="str" cm="1">
        <f t="array" ref="R431">IF(ISBLANK($E431),"",IF(SUMPRODUCT(--EXACT($E431,ISO3List[ISO3 List]))=1,"Pass","Fail"))</f>
        <v/>
      </c>
      <c r="S431" s="24" t="str" cm="1">
        <f t="array" ref="S431">IF(ISBLANK($F431),"",IF(SUMPRODUCT(--EXACT(MID($F431,COLUMN($A$1:$T$1),1),DocCharacters[Accepted Characters For Documents]))=20,"Pass","Fail"))</f>
        <v/>
      </c>
      <c r="T431" s="24" t="str" cm="1">
        <f t="array" ref="T431">IF(ISBLANK($G431),"",IF(SUMPRODUCT(--EXACT(MID($G431,COLUMN($A$1:$AX$1),1),NameCharacters[Accepted Characters For Names]))=50,"Pass","Fail"))</f>
        <v/>
      </c>
      <c r="U431" s="24" t="str" cm="1">
        <f t="array" ref="U431">IF(ISBLANK($H431),"",IF(SUMPRODUCT(--EXACT(MID($H431,COLUMN($A$1:$AX$1),1),NameCharacters[Accepted Characters For Names]))=50,"Pass","Fail"))</f>
        <v/>
      </c>
      <c r="V431" s="24" t="str" cm="1">
        <f t="array" ref="V431">IF(ISBLANK($I431),"",IF(SUMPRODUCT(--EXACT(MID($I431,COLUMN($A$1:$AX$1),1),NameCharacters[Accepted Characters For Names]))=50,"Pass","Fail"))</f>
        <v/>
      </c>
      <c r="W431" s="24" t="str" cm="1">
        <f t="array" ref="W431">IF(ISBLANK($J431),"",IF(SUMPRODUCT(--EXACT($J431,ISO3List[ISO3 List]))=1,"Pass","Fail"))</f>
        <v/>
      </c>
      <c r="X431" s="24" t="str">
        <f t="shared" ca="1" si="13"/>
        <v/>
      </c>
      <c r="Y431" s="24" t="str" cm="1">
        <f t="array" ref="Y431">IF(ISBLANK($L431),"",IF(SUMPRODUCT(--EXACT($L431,Sex[Sex]))=1,"Pass","Fail"))</f>
        <v/>
      </c>
      <c r="Z431" s="24" t="str">
        <f t="shared" ca="1" si="15"/>
        <v/>
      </c>
      <c r="AA431" s="35" t="str">
        <f t="shared" ca="1" si="18"/>
        <v/>
      </c>
      <c r="AB431" s="8"/>
      <c r="AC431" s="58"/>
      <c r="AD431" s="8"/>
      <c r="AE431" s="8"/>
      <c r="AF431" s="8"/>
      <c r="GU431" s="8"/>
    </row>
    <row r="432" spans="1:203" s="5" customFormat="1" x14ac:dyDescent="0.2">
      <c r="A432" s="1"/>
      <c r="B432" s="4"/>
      <c r="C432" s="16"/>
      <c r="D432" s="17"/>
      <c r="E432" s="17"/>
      <c r="F432" s="18"/>
      <c r="G432" s="17"/>
      <c r="H432" s="17"/>
      <c r="I432" s="17"/>
      <c r="J432" s="17"/>
      <c r="K432" s="19"/>
      <c r="L432" s="17"/>
      <c r="M432" s="20"/>
      <c r="N432" s="8"/>
      <c r="O432" s="50"/>
      <c r="P432" s="27" t="str" cm="1">
        <f t="array" ref="P432">IF(ISBLANK($C432),"",IF(SUMPRODUCT(--EXACT($C432,CrewOrPassenger[Crew or Passenger]))=1,"Pass","Fail"))</f>
        <v/>
      </c>
      <c r="Q432" s="24" t="str" cm="1">
        <f t="array" ref="Q432">IF(ISBLANK($D432),"",IF(SUMPRODUCT(--EXACT($D432,TravelDocumentType[Travel Document Type]))=1,"Pass","Fail"))</f>
        <v/>
      </c>
      <c r="R432" s="24" t="str" cm="1">
        <f t="array" ref="R432">IF(ISBLANK($E432),"",IF(SUMPRODUCT(--EXACT($E432,ISO3List[ISO3 List]))=1,"Pass","Fail"))</f>
        <v/>
      </c>
      <c r="S432" s="24" t="str" cm="1">
        <f t="array" ref="S432">IF(ISBLANK($F432),"",IF(SUMPRODUCT(--EXACT(MID($F432,COLUMN($A$1:$T$1),1),DocCharacters[Accepted Characters For Documents]))=20,"Pass","Fail"))</f>
        <v/>
      </c>
      <c r="T432" s="24" t="str" cm="1">
        <f t="array" ref="T432">IF(ISBLANK($G432),"",IF(SUMPRODUCT(--EXACT(MID($G432,COLUMN($A$1:$AX$1),1),NameCharacters[Accepted Characters For Names]))=50,"Pass","Fail"))</f>
        <v/>
      </c>
      <c r="U432" s="24" t="str" cm="1">
        <f t="array" ref="U432">IF(ISBLANK($H432),"",IF(SUMPRODUCT(--EXACT(MID($H432,COLUMN($A$1:$AX$1),1),NameCharacters[Accepted Characters For Names]))=50,"Pass","Fail"))</f>
        <v/>
      </c>
      <c r="V432" s="24" t="str" cm="1">
        <f t="array" ref="V432">IF(ISBLANK($I432),"",IF(SUMPRODUCT(--EXACT(MID($I432,COLUMN($A$1:$AX$1),1),NameCharacters[Accepted Characters For Names]))=50,"Pass","Fail"))</f>
        <v/>
      </c>
      <c r="W432" s="24" t="str" cm="1">
        <f t="array" ref="W432">IF(ISBLANK($J432),"",IF(SUMPRODUCT(--EXACT($J432,ISO3List[ISO3 List]))=1,"Pass","Fail"))</f>
        <v/>
      </c>
      <c r="X432" s="24" t="str">
        <f t="shared" ca="1" si="13"/>
        <v/>
      </c>
      <c r="Y432" s="24" t="str" cm="1">
        <f t="array" ref="Y432">IF(ISBLANK($L432),"",IF(SUMPRODUCT(--EXACT($L432,Sex[Sex]))=1,"Pass","Fail"))</f>
        <v/>
      </c>
      <c r="Z432" s="24" t="str">
        <f t="shared" ca="1" si="15"/>
        <v/>
      </c>
      <c r="AA432" s="35" t="str">
        <f t="shared" ca="1" si="18"/>
        <v/>
      </c>
      <c r="AB432" s="8"/>
      <c r="AC432" s="58"/>
      <c r="AD432" s="8"/>
      <c r="AE432" s="8"/>
      <c r="AF432" s="8"/>
      <c r="GU432" s="8"/>
    </row>
    <row r="433" spans="1:203" s="5" customFormat="1" x14ac:dyDescent="0.2">
      <c r="A433" s="1"/>
      <c r="B433" s="4"/>
      <c r="C433" s="16"/>
      <c r="D433" s="17"/>
      <c r="E433" s="17"/>
      <c r="F433" s="18"/>
      <c r="G433" s="17"/>
      <c r="H433" s="17"/>
      <c r="I433" s="17"/>
      <c r="J433" s="17"/>
      <c r="K433" s="19"/>
      <c r="L433" s="17"/>
      <c r="M433" s="20"/>
      <c r="N433" s="8"/>
      <c r="O433" s="50"/>
      <c r="P433" s="27" t="str" cm="1">
        <f t="array" ref="P433">IF(ISBLANK($C433),"",IF(SUMPRODUCT(--EXACT($C433,CrewOrPassenger[Crew or Passenger]))=1,"Pass","Fail"))</f>
        <v/>
      </c>
      <c r="Q433" s="24" t="str" cm="1">
        <f t="array" ref="Q433">IF(ISBLANK($D433),"",IF(SUMPRODUCT(--EXACT($D433,TravelDocumentType[Travel Document Type]))=1,"Pass","Fail"))</f>
        <v/>
      </c>
      <c r="R433" s="24" t="str" cm="1">
        <f t="array" ref="R433">IF(ISBLANK($E433),"",IF(SUMPRODUCT(--EXACT($E433,ISO3List[ISO3 List]))=1,"Pass","Fail"))</f>
        <v/>
      </c>
      <c r="S433" s="24" t="str" cm="1">
        <f t="array" ref="S433">IF(ISBLANK($F433),"",IF(SUMPRODUCT(--EXACT(MID($F433,COLUMN($A$1:$T$1),1),DocCharacters[Accepted Characters For Documents]))=20,"Pass","Fail"))</f>
        <v/>
      </c>
      <c r="T433" s="24" t="str" cm="1">
        <f t="array" ref="T433">IF(ISBLANK($G433),"",IF(SUMPRODUCT(--EXACT(MID($G433,COLUMN($A$1:$AX$1),1),NameCharacters[Accepted Characters For Names]))=50,"Pass","Fail"))</f>
        <v/>
      </c>
      <c r="U433" s="24" t="str" cm="1">
        <f t="array" ref="U433">IF(ISBLANK($H433),"",IF(SUMPRODUCT(--EXACT(MID($H433,COLUMN($A$1:$AX$1),1),NameCharacters[Accepted Characters For Names]))=50,"Pass","Fail"))</f>
        <v/>
      </c>
      <c r="V433" s="24" t="str" cm="1">
        <f t="array" ref="V433">IF(ISBLANK($I433),"",IF(SUMPRODUCT(--EXACT(MID($I433,COLUMN($A$1:$AX$1),1),NameCharacters[Accepted Characters For Names]))=50,"Pass","Fail"))</f>
        <v/>
      </c>
      <c r="W433" s="24" t="str" cm="1">
        <f t="array" ref="W433">IF(ISBLANK($J433),"",IF(SUMPRODUCT(--EXACT($J433,ISO3List[ISO3 List]))=1,"Pass","Fail"))</f>
        <v/>
      </c>
      <c r="X433" s="24" t="str">
        <f t="shared" ca="1" si="13"/>
        <v/>
      </c>
      <c r="Y433" s="24" t="str" cm="1">
        <f t="array" ref="Y433">IF(ISBLANK($L433),"",IF(SUMPRODUCT(--EXACT($L433,Sex[Sex]))=1,"Pass","Fail"))</f>
        <v/>
      </c>
      <c r="Z433" s="24" t="str">
        <f t="shared" ca="1" si="15"/>
        <v/>
      </c>
      <c r="AA433" s="35" t="str">
        <f t="shared" ca="1" si="18"/>
        <v/>
      </c>
      <c r="AB433" s="8"/>
      <c r="AC433" s="58"/>
      <c r="AD433" s="8"/>
      <c r="AE433" s="8"/>
      <c r="AF433" s="8"/>
      <c r="GU433" s="8"/>
    </row>
    <row r="434" spans="1:203" s="5" customFormat="1" x14ac:dyDescent="0.2">
      <c r="A434" s="1"/>
      <c r="B434" s="4"/>
      <c r="C434" s="16"/>
      <c r="D434" s="17"/>
      <c r="E434" s="17"/>
      <c r="F434" s="18"/>
      <c r="G434" s="17"/>
      <c r="H434" s="17"/>
      <c r="I434" s="17"/>
      <c r="J434" s="17"/>
      <c r="K434" s="19"/>
      <c r="L434" s="17"/>
      <c r="M434" s="20"/>
      <c r="N434" s="8"/>
      <c r="O434" s="50"/>
      <c r="P434" s="27" t="str" cm="1">
        <f t="array" ref="P434">IF(ISBLANK($C434),"",IF(SUMPRODUCT(--EXACT($C434,CrewOrPassenger[Crew or Passenger]))=1,"Pass","Fail"))</f>
        <v/>
      </c>
      <c r="Q434" s="24" t="str" cm="1">
        <f t="array" ref="Q434">IF(ISBLANK($D434),"",IF(SUMPRODUCT(--EXACT($D434,TravelDocumentType[Travel Document Type]))=1,"Pass","Fail"))</f>
        <v/>
      </c>
      <c r="R434" s="24" t="str" cm="1">
        <f t="array" ref="R434">IF(ISBLANK($E434),"",IF(SUMPRODUCT(--EXACT($E434,ISO3List[ISO3 List]))=1,"Pass","Fail"))</f>
        <v/>
      </c>
      <c r="S434" s="24" t="str" cm="1">
        <f t="array" ref="S434">IF(ISBLANK($F434),"",IF(SUMPRODUCT(--EXACT(MID($F434,COLUMN($A$1:$T$1),1),DocCharacters[Accepted Characters For Documents]))=20,"Pass","Fail"))</f>
        <v/>
      </c>
      <c r="T434" s="24" t="str" cm="1">
        <f t="array" ref="T434">IF(ISBLANK($G434),"",IF(SUMPRODUCT(--EXACT(MID($G434,COLUMN($A$1:$AX$1),1),NameCharacters[Accepted Characters For Names]))=50,"Pass","Fail"))</f>
        <v/>
      </c>
      <c r="U434" s="24" t="str" cm="1">
        <f t="array" ref="U434">IF(ISBLANK($H434),"",IF(SUMPRODUCT(--EXACT(MID($H434,COLUMN($A$1:$AX$1),1),NameCharacters[Accepted Characters For Names]))=50,"Pass","Fail"))</f>
        <v/>
      </c>
      <c r="V434" s="24" t="str" cm="1">
        <f t="array" ref="V434">IF(ISBLANK($I434),"",IF(SUMPRODUCT(--EXACT(MID($I434,COLUMN($A$1:$AX$1),1),NameCharacters[Accepted Characters For Names]))=50,"Pass","Fail"))</f>
        <v/>
      </c>
      <c r="W434" s="24" t="str" cm="1">
        <f t="array" ref="W434">IF(ISBLANK($J434),"",IF(SUMPRODUCT(--EXACT($J434,ISO3List[ISO3 List]))=1,"Pass","Fail"))</f>
        <v/>
      </c>
      <c r="X434" s="24" t="str">
        <f t="shared" ca="1" si="13"/>
        <v/>
      </c>
      <c r="Y434" s="24" t="str" cm="1">
        <f t="array" ref="Y434">IF(ISBLANK($L434),"",IF(SUMPRODUCT(--EXACT($L434,Sex[Sex]))=1,"Pass","Fail"))</f>
        <v/>
      </c>
      <c r="Z434" s="24" t="str">
        <f t="shared" ca="1" si="15"/>
        <v/>
      </c>
      <c r="AA434" s="35" t="str">
        <f t="shared" ca="1" si="18"/>
        <v/>
      </c>
      <c r="AB434" s="8"/>
      <c r="AC434" s="58"/>
      <c r="AD434" s="8"/>
      <c r="AE434" s="8"/>
      <c r="AF434" s="8"/>
      <c r="GU434" s="8"/>
    </row>
    <row r="435" spans="1:203" s="5" customFormat="1" x14ac:dyDescent="0.2">
      <c r="A435" s="1"/>
      <c r="B435" s="4"/>
      <c r="C435" s="16"/>
      <c r="D435" s="17"/>
      <c r="E435" s="17"/>
      <c r="F435" s="18"/>
      <c r="G435" s="17"/>
      <c r="H435" s="17"/>
      <c r="I435" s="17"/>
      <c r="J435" s="17"/>
      <c r="K435" s="19"/>
      <c r="L435" s="17"/>
      <c r="M435" s="20"/>
      <c r="N435" s="8"/>
      <c r="O435" s="50"/>
      <c r="P435" s="27" t="str" cm="1">
        <f t="array" ref="P435">IF(ISBLANK($C435),"",IF(SUMPRODUCT(--EXACT($C435,CrewOrPassenger[Crew or Passenger]))=1,"Pass","Fail"))</f>
        <v/>
      </c>
      <c r="Q435" s="24" t="str" cm="1">
        <f t="array" ref="Q435">IF(ISBLANK($D435),"",IF(SUMPRODUCT(--EXACT($D435,TravelDocumentType[Travel Document Type]))=1,"Pass","Fail"))</f>
        <v/>
      </c>
      <c r="R435" s="24" t="str" cm="1">
        <f t="array" ref="R435">IF(ISBLANK($E435),"",IF(SUMPRODUCT(--EXACT($E435,ISO3List[ISO3 List]))=1,"Pass","Fail"))</f>
        <v/>
      </c>
      <c r="S435" s="24" t="str" cm="1">
        <f t="array" ref="S435">IF(ISBLANK($F435),"",IF(SUMPRODUCT(--EXACT(MID($F435,COLUMN($A$1:$T$1),1),DocCharacters[Accepted Characters For Documents]))=20,"Pass","Fail"))</f>
        <v/>
      </c>
      <c r="T435" s="24" t="str" cm="1">
        <f t="array" ref="T435">IF(ISBLANK($G435),"",IF(SUMPRODUCT(--EXACT(MID($G435,COLUMN($A$1:$AX$1),1),NameCharacters[Accepted Characters For Names]))=50,"Pass","Fail"))</f>
        <v/>
      </c>
      <c r="U435" s="24" t="str" cm="1">
        <f t="array" ref="U435">IF(ISBLANK($H435),"",IF(SUMPRODUCT(--EXACT(MID($H435,COLUMN($A$1:$AX$1),1),NameCharacters[Accepted Characters For Names]))=50,"Pass","Fail"))</f>
        <v/>
      </c>
      <c r="V435" s="24" t="str" cm="1">
        <f t="array" ref="V435">IF(ISBLANK($I435),"",IF(SUMPRODUCT(--EXACT(MID($I435,COLUMN($A$1:$AX$1),1),NameCharacters[Accepted Characters For Names]))=50,"Pass","Fail"))</f>
        <v/>
      </c>
      <c r="W435" s="24" t="str" cm="1">
        <f t="array" ref="W435">IF(ISBLANK($J435),"",IF(SUMPRODUCT(--EXACT($J435,ISO3List[ISO3 List]))=1,"Pass","Fail"))</f>
        <v/>
      </c>
      <c r="X435" s="24" t="str">
        <f t="shared" ca="1" si="13"/>
        <v/>
      </c>
      <c r="Y435" s="24" t="str" cm="1">
        <f t="array" ref="Y435">IF(ISBLANK($L435),"",IF(SUMPRODUCT(--EXACT($L435,Sex[Sex]))=1,"Pass","Fail"))</f>
        <v/>
      </c>
      <c r="Z435" s="24" t="str">
        <f t="shared" ca="1" si="15"/>
        <v/>
      </c>
      <c r="AA435" s="35" t="str">
        <f t="shared" ca="1" si="18"/>
        <v/>
      </c>
      <c r="AB435" s="8"/>
      <c r="AC435" s="58"/>
      <c r="AD435" s="8"/>
      <c r="AE435" s="8"/>
      <c r="AF435" s="8"/>
      <c r="GU435" s="8"/>
    </row>
    <row r="436" spans="1:203" s="5" customFormat="1" x14ac:dyDescent="0.2">
      <c r="A436" s="1"/>
      <c r="B436" s="4"/>
      <c r="C436" s="16"/>
      <c r="D436" s="17"/>
      <c r="E436" s="17"/>
      <c r="F436" s="18"/>
      <c r="G436" s="17"/>
      <c r="H436" s="17"/>
      <c r="I436" s="17"/>
      <c r="J436" s="17"/>
      <c r="K436" s="19"/>
      <c r="L436" s="17"/>
      <c r="M436" s="20"/>
      <c r="N436" s="8"/>
      <c r="O436" s="50"/>
      <c r="P436" s="27" t="str" cm="1">
        <f t="array" ref="P436">IF(ISBLANK($C436),"",IF(SUMPRODUCT(--EXACT($C436,CrewOrPassenger[Crew or Passenger]))=1,"Pass","Fail"))</f>
        <v/>
      </c>
      <c r="Q436" s="24" t="str" cm="1">
        <f t="array" ref="Q436">IF(ISBLANK($D436),"",IF(SUMPRODUCT(--EXACT($D436,TravelDocumentType[Travel Document Type]))=1,"Pass","Fail"))</f>
        <v/>
      </c>
      <c r="R436" s="24" t="str" cm="1">
        <f t="array" ref="R436">IF(ISBLANK($E436),"",IF(SUMPRODUCT(--EXACT($E436,ISO3List[ISO3 List]))=1,"Pass","Fail"))</f>
        <v/>
      </c>
      <c r="S436" s="24" t="str" cm="1">
        <f t="array" ref="S436">IF(ISBLANK($F436),"",IF(SUMPRODUCT(--EXACT(MID($F436,COLUMN($A$1:$T$1),1),DocCharacters[Accepted Characters For Documents]))=20,"Pass","Fail"))</f>
        <v/>
      </c>
      <c r="T436" s="24" t="str" cm="1">
        <f t="array" ref="T436">IF(ISBLANK($G436),"",IF(SUMPRODUCT(--EXACT(MID($G436,COLUMN($A$1:$AX$1),1),NameCharacters[Accepted Characters For Names]))=50,"Pass","Fail"))</f>
        <v/>
      </c>
      <c r="U436" s="24" t="str" cm="1">
        <f t="array" ref="U436">IF(ISBLANK($H436),"",IF(SUMPRODUCT(--EXACT(MID($H436,COLUMN($A$1:$AX$1),1),NameCharacters[Accepted Characters For Names]))=50,"Pass","Fail"))</f>
        <v/>
      </c>
      <c r="V436" s="24" t="str" cm="1">
        <f t="array" ref="V436">IF(ISBLANK($I436),"",IF(SUMPRODUCT(--EXACT(MID($I436,COLUMN($A$1:$AX$1),1),NameCharacters[Accepted Characters For Names]))=50,"Pass","Fail"))</f>
        <v/>
      </c>
      <c r="W436" s="24" t="str" cm="1">
        <f t="array" ref="W436">IF(ISBLANK($J436),"",IF(SUMPRODUCT(--EXACT($J436,ISO3List[ISO3 List]))=1,"Pass","Fail"))</f>
        <v/>
      </c>
      <c r="X436" s="24" t="str">
        <f t="shared" ca="1" si="13"/>
        <v/>
      </c>
      <c r="Y436" s="24" t="str" cm="1">
        <f t="array" ref="Y436">IF(ISBLANK($L436),"",IF(SUMPRODUCT(--EXACT($L436,Sex[Sex]))=1,"Pass","Fail"))</f>
        <v/>
      </c>
      <c r="Z436" s="24" t="str">
        <f t="shared" ca="1" si="15"/>
        <v/>
      </c>
      <c r="AA436" s="35" t="str">
        <f t="shared" ca="1" si="18"/>
        <v/>
      </c>
      <c r="AB436" s="8"/>
      <c r="AC436" s="58"/>
      <c r="AD436" s="8"/>
      <c r="AE436" s="8"/>
      <c r="AF436" s="8"/>
      <c r="GU436" s="8"/>
    </row>
    <row r="437" spans="1:203" s="5" customFormat="1" x14ac:dyDescent="0.2">
      <c r="A437" s="1"/>
      <c r="B437" s="4"/>
      <c r="C437" s="16"/>
      <c r="D437" s="17"/>
      <c r="E437" s="17"/>
      <c r="F437" s="18"/>
      <c r="G437" s="17"/>
      <c r="H437" s="17"/>
      <c r="I437" s="17"/>
      <c r="J437" s="17"/>
      <c r="K437" s="19"/>
      <c r="L437" s="17"/>
      <c r="M437" s="20"/>
      <c r="N437" s="8"/>
      <c r="O437" s="50"/>
      <c r="P437" s="27" t="str" cm="1">
        <f t="array" ref="P437">IF(ISBLANK($C437),"",IF(SUMPRODUCT(--EXACT($C437,CrewOrPassenger[Crew or Passenger]))=1,"Pass","Fail"))</f>
        <v/>
      </c>
      <c r="Q437" s="24" t="str" cm="1">
        <f t="array" ref="Q437">IF(ISBLANK($D437),"",IF(SUMPRODUCT(--EXACT($D437,TravelDocumentType[Travel Document Type]))=1,"Pass","Fail"))</f>
        <v/>
      </c>
      <c r="R437" s="24" t="str" cm="1">
        <f t="array" ref="R437">IF(ISBLANK($E437),"",IF(SUMPRODUCT(--EXACT($E437,ISO3List[ISO3 List]))=1,"Pass","Fail"))</f>
        <v/>
      </c>
      <c r="S437" s="24" t="str" cm="1">
        <f t="array" ref="S437">IF(ISBLANK($F437),"",IF(SUMPRODUCT(--EXACT(MID($F437,COLUMN($A$1:$T$1),1),DocCharacters[Accepted Characters For Documents]))=20,"Pass","Fail"))</f>
        <v/>
      </c>
      <c r="T437" s="24" t="str" cm="1">
        <f t="array" ref="T437">IF(ISBLANK($G437),"",IF(SUMPRODUCT(--EXACT(MID($G437,COLUMN($A$1:$AX$1),1),NameCharacters[Accepted Characters For Names]))=50,"Pass","Fail"))</f>
        <v/>
      </c>
      <c r="U437" s="24" t="str" cm="1">
        <f t="array" ref="U437">IF(ISBLANK($H437),"",IF(SUMPRODUCT(--EXACT(MID($H437,COLUMN($A$1:$AX$1),1),NameCharacters[Accepted Characters For Names]))=50,"Pass","Fail"))</f>
        <v/>
      </c>
      <c r="V437" s="24" t="str" cm="1">
        <f t="array" ref="V437">IF(ISBLANK($I437),"",IF(SUMPRODUCT(--EXACT(MID($I437,COLUMN($A$1:$AX$1),1),NameCharacters[Accepted Characters For Names]))=50,"Pass","Fail"))</f>
        <v/>
      </c>
      <c r="W437" s="24" t="str" cm="1">
        <f t="array" ref="W437">IF(ISBLANK($J437),"",IF(SUMPRODUCT(--EXACT($J437,ISO3List[ISO3 List]))=1,"Pass","Fail"))</f>
        <v/>
      </c>
      <c r="X437" s="24" t="str">
        <f t="shared" ca="1" si="13"/>
        <v/>
      </c>
      <c r="Y437" s="24" t="str" cm="1">
        <f t="array" ref="Y437">IF(ISBLANK($L437),"",IF(SUMPRODUCT(--EXACT($L437,Sex[Sex]))=1,"Pass","Fail"))</f>
        <v/>
      </c>
      <c r="Z437" s="24" t="str">
        <f t="shared" ca="1" si="15"/>
        <v/>
      </c>
      <c r="AA437" s="35" t="str">
        <f t="shared" ca="1" si="18"/>
        <v/>
      </c>
      <c r="AB437" s="8"/>
      <c r="AC437" s="58"/>
      <c r="AD437" s="8"/>
      <c r="AE437" s="8"/>
      <c r="AF437" s="8"/>
      <c r="GU437" s="8"/>
    </row>
    <row r="438" spans="1:203" s="5" customFormat="1" x14ac:dyDescent="0.2">
      <c r="A438" s="1"/>
      <c r="B438" s="4"/>
      <c r="C438" s="16"/>
      <c r="D438" s="17"/>
      <c r="E438" s="17"/>
      <c r="F438" s="18"/>
      <c r="G438" s="17"/>
      <c r="H438" s="17"/>
      <c r="I438" s="17"/>
      <c r="J438" s="17"/>
      <c r="K438" s="19"/>
      <c r="L438" s="17"/>
      <c r="M438" s="20"/>
      <c r="N438" s="8"/>
      <c r="O438" s="50"/>
      <c r="P438" s="27" t="str" cm="1">
        <f t="array" ref="P438">IF(ISBLANK($C438),"",IF(SUMPRODUCT(--EXACT($C438,CrewOrPassenger[Crew or Passenger]))=1,"Pass","Fail"))</f>
        <v/>
      </c>
      <c r="Q438" s="24" t="str" cm="1">
        <f t="array" ref="Q438">IF(ISBLANK($D438),"",IF(SUMPRODUCT(--EXACT($D438,TravelDocumentType[Travel Document Type]))=1,"Pass","Fail"))</f>
        <v/>
      </c>
      <c r="R438" s="24" t="str" cm="1">
        <f t="array" ref="R438">IF(ISBLANK($E438),"",IF(SUMPRODUCT(--EXACT($E438,ISO3List[ISO3 List]))=1,"Pass","Fail"))</f>
        <v/>
      </c>
      <c r="S438" s="24" t="str" cm="1">
        <f t="array" ref="S438">IF(ISBLANK($F438),"",IF(SUMPRODUCT(--EXACT(MID($F438,COLUMN($A$1:$T$1),1),DocCharacters[Accepted Characters For Documents]))=20,"Pass","Fail"))</f>
        <v/>
      </c>
      <c r="T438" s="24" t="str" cm="1">
        <f t="array" ref="T438">IF(ISBLANK($G438),"",IF(SUMPRODUCT(--EXACT(MID($G438,COLUMN($A$1:$AX$1),1),NameCharacters[Accepted Characters For Names]))=50,"Pass","Fail"))</f>
        <v/>
      </c>
      <c r="U438" s="24" t="str" cm="1">
        <f t="array" ref="U438">IF(ISBLANK($H438),"",IF(SUMPRODUCT(--EXACT(MID($H438,COLUMN($A$1:$AX$1),1),NameCharacters[Accepted Characters For Names]))=50,"Pass","Fail"))</f>
        <v/>
      </c>
      <c r="V438" s="24" t="str" cm="1">
        <f t="array" ref="V438">IF(ISBLANK($I438),"",IF(SUMPRODUCT(--EXACT(MID($I438,COLUMN($A$1:$AX$1),1),NameCharacters[Accepted Characters For Names]))=50,"Pass","Fail"))</f>
        <v/>
      </c>
      <c r="W438" s="24" t="str" cm="1">
        <f t="array" ref="W438">IF(ISBLANK($J438),"",IF(SUMPRODUCT(--EXACT($J438,ISO3List[ISO3 List]))=1,"Pass","Fail"))</f>
        <v/>
      </c>
      <c r="X438" s="24" t="str">
        <f t="shared" ca="1" si="13"/>
        <v/>
      </c>
      <c r="Y438" s="24" t="str" cm="1">
        <f t="array" ref="Y438">IF(ISBLANK($L438),"",IF(SUMPRODUCT(--EXACT($L438,Sex[Sex]))=1,"Pass","Fail"))</f>
        <v/>
      </c>
      <c r="Z438" s="24" t="str">
        <f t="shared" ca="1" si="15"/>
        <v/>
      </c>
      <c r="AA438" s="35" t="str">
        <f t="shared" ca="1" si="18"/>
        <v/>
      </c>
      <c r="AB438" s="8"/>
      <c r="AC438" s="58"/>
      <c r="AD438" s="8"/>
      <c r="AE438" s="8"/>
      <c r="AF438" s="8"/>
      <c r="GU438" s="8"/>
    </row>
    <row r="439" spans="1:203" s="5" customFormat="1" x14ac:dyDescent="0.2">
      <c r="A439" s="1"/>
      <c r="B439" s="4"/>
      <c r="C439" s="16"/>
      <c r="D439" s="17"/>
      <c r="E439" s="17"/>
      <c r="F439" s="18"/>
      <c r="G439" s="17"/>
      <c r="H439" s="17"/>
      <c r="I439" s="17"/>
      <c r="J439" s="17"/>
      <c r="K439" s="19"/>
      <c r="L439" s="17"/>
      <c r="M439" s="20"/>
      <c r="N439" s="8"/>
      <c r="O439" s="50"/>
      <c r="P439" s="27" t="str" cm="1">
        <f t="array" ref="P439">IF(ISBLANK($C439),"",IF(SUMPRODUCT(--EXACT($C439,CrewOrPassenger[Crew or Passenger]))=1,"Pass","Fail"))</f>
        <v/>
      </c>
      <c r="Q439" s="24" t="str" cm="1">
        <f t="array" ref="Q439">IF(ISBLANK($D439),"",IF(SUMPRODUCT(--EXACT($D439,TravelDocumentType[Travel Document Type]))=1,"Pass","Fail"))</f>
        <v/>
      </c>
      <c r="R439" s="24" t="str" cm="1">
        <f t="array" ref="R439">IF(ISBLANK($E439),"",IF(SUMPRODUCT(--EXACT($E439,ISO3List[ISO3 List]))=1,"Pass","Fail"))</f>
        <v/>
      </c>
      <c r="S439" s="24" t="str" cm="1">
        <f t="array" ref="S439">IF(ISBLANK($F439),"",IF(SUMPRODUCT(--EXACT(MID($F439,COLUMN($A$1:$T$1),1),DocCharacters[Accepted Characters For Documents]))=20,"Pass","Fail"))</f>
        <v/>
      </c>
      <c r="T439" s="24" t="str" cm="1">
        <f t="array" ref="T439">IF(ISBLANK($G439),"",IF(SUMPRODUCT(--EXACT(MID($G439,COLUMN($A$1:$AX$1),1),NameCharacters[Accepted Characters For Names]))=50,"Pass","Fail"))</f>
        <v/>
      </c>
      <c r="U439" s="24" t="str" cm="1">
        <f t="array" ref="U439">IF(ISBLANK($H439),"",IF(SUMPRODUCT(--EXACT(MID($H439,COLUMN($A$1:$AX$1),1),NameCharacters[Accepted Characters For Names]))=50,"Pass","Fail"))</f>
        <v/>
      </c>
      <c r="V439" s="24" t="str" cm="1">
        <f t="array" ref="V439">IF(ISBLANK($I439),"",IF(SUMPRODUCT(--EXACT(MID($I439,COLUMN($A$1:$AX$1),1),NameCharacters[Accepted Characters For Names]))=50,"Pass","Fail"))</f>
        <v/>
      </c>
      <c r="W439" s="24" t="str" cm="1">
        <f t="array" ref="W439">IF(ISBLANK($J439),"",IF(SUMPRODUCT(--EXACT($J439,ISO3List[ISO3 List]))=1,"Pass","Fail"))</f>
        <v/>
      </c>
      <c r="X439" s="24" t="str">
        <f t="shared" ca="1" si="13"/>
        <v/>
      </c>
      <c r="Y439" s="24" t="str" cm="1">
        <f t="array" ref="Y439">IF(ISBLANK($L439),"",IF(SUMPRODUCT(--EXACT($L439,Sex[Sex]))=1,"Pass","Fail"))</f>
        <v/>
      </c>
      <c r="Z439" s="24" t="str">
        <f t="shared" ca="1" si="15"/>
        <v/>
      </c>
      <c r="AA439" s="35" t="str">
        <f t="shared" ca="1" si="18"/>
        <v/>
      </c>
      <c r="AB439" s="8"/>
      <c r="AC439" s="58"/>
      <c r="AD439" s="8"/>
      <c r="AE439" s="8"/>
      <c r="AF439" s="8"/>
      <c r="GU439" s="8"/>
    </row>
    <row r="440" spans="1:203" s="5" customFormat="1" x14ac:dyDescent="0.2">
      <c r="A440" s="1"/>
      <c r="B440" s="4"/>
      <c r="C440" s="16"/>
      <c r="D440" s="17"/>
      <c r="E440" s="17"/>
      <c r="F440" s="18"/>
      <c r="G440" s="17"/>
      <c r="H440" s="17"/>
      <c r="I440" s="17"/>
      <c r="J440" s="17"/>
      <c r="K440" s="19"/>
      <c r="L440" s="17"/>
      <c r="M440" s="20"/>
      <c r="N440" s="8"/>
      <c r="O440" s="50"/>
      <c r="P440" s="27" t="str" cm="1">
        <f t="array" ref="P440">IF(ISBLANK($C440),"",IF(SUMPRODUCT(--EXACT($C440,CrewOrPassenger[Crew or Passenger]))=1,"Pass","Fail"))</f>
        <v/>
      </c>
      <c r="Q440" s="24" t="str" cm="1">
        <f t="array" ref="Q440">IF(ISBLANK($D440),"",IF(SUMPRODUCT(--EXACT($D440,TravelDocumentType[Travel Document Type]))=1,"Pass","Fail"))</f>
        <v/>
      </c>
      <c r="R440" s="24" t="str" cm="1">
        <f t="array" ref="R440">IF(ISBLANK($E440),"",IF(SUMPRODUCT(--EXACT($E440,ISO3List[ISO3 List]))=1,"Pass","Fail"))</f>
        <v/>
      </c>
      <c r="S440" s="24" t="str" cm="1">
        <f t="array" ref="S440">IF(ISBLANK($F440),"",IF(SUMPRODUCT(--EXACT(MID($F440,COLUMN($A$1:$T$1),1),DocCharacters[Accepted Characters For Documents]))=20,"Pass","Fail"))</f>
        <v/>
      </c>
      <c r="T440" s="24" t="str" cm="1">
        <f t="array" ref="T440">IF(ISBLANK($G440),"",IF(SUMPRODUCT(--EXACT(MID($G440,COLUMN($A$1:$AX$1),1),NameCharacters[Accepted Characters For Names]))=50,"Pass","Fail"))</f>
        <v/>
      </c>
      <c r="U440" s="24" t="str" cm="1">
        <f t="array" ref="U440">IF(ISBLANK($H440),"",IF(SUMPRODUCT(--EXACT(MID($H440,COLUMN($A$1:$AX$1),1),NameCharacters[Accepted Characters For Names]))=50,"Pass","Fail"))</f>
        <v/>
      </c>
      <c r="V440" s="24" t="str" cm="1">
        <f t="array" ref="V440">IF(ISBLANK($I440),"",IF(SUMPRODUCT(--EXACT(MID($I440,COLUMN($A$1:$AX$1),1),NameCharacters[Accepted Characters For Names]))=50,"Pass","Fail"))</f>
        <v/>
      </c>
      <c r="W440" s="24" t="str" cm="1">
        <f t="array" ref="W440">IF(ISBLANK($J440),"",IF(SUMPRODUCT(--EXACT($J440,ISO3List[ISO3 List]))=1,"Pass","Fail"))</f>
        <v/>
      </c>
      <c r="X440" s="24" t="str">
        <f t="shared" ca="1" si="13"/>
        <v/>
      </c>
      <c r="Y440" s="24" t="str" cm="1">
        <f t="array" ref="Y440">IF(ISBLANK($L440),"",IF(SUMPRODUCT(--EXACT($L440,Sex[Sex]))=1,"Pass","Fail"))</f>
        <v/>
      </c>
      <c r="Z440" s="24" t="str">
        <f t="shared" ca="1" si="15"/>
        <v/>
      </c>
      <c r="AA440" s="35" t="str">
        <f t="shared" ca="1" si="18"/>
        <v/>
      </c>
      <c r="AB440" s="8"/>
      <c r="AC440" s="58"/>
      <c r="AD440" s="8"/>
      <c r="AE440" s="8"/>
      <c r="AF440" s="8"/>
      <c r="GU440" s="8"/>
    </row>
    <row r="441" spans="1:203" s="5" customFormat="1" x14ac:dyDescent="0.2">
      <c r="A441" s="1"/>
      <c r="B441" s="4"/>
      <c r="C441" s="16"/>
      <c r="D441" s="17"/>
      <c r="E441" s="17"/>
      <c r="F441" s="18"/>
      <c r="G441" s="17"/>
      <c r="H441" s="17"/>
      <c r="I441" s="17"/>
      <c r="J441" s="17"/>
      <c r="K441" s="19"/>
      <c r="L441" s="17"/>
      <c r="M441" s="20"/>
      <c r="N441" s="8"/>
      <c r="O441" s="50"/>
      <c r="P441" s="27" t="str" cm="1">
        <f t="array" ref="P441">IF(ISBLANK($C441),"",IF(SUMPRODUCT(--EXACT($C441,CrewOrPassenger[Crew or Passenger]))=1,"Pass","Fail"))</f>
        <v/>
      </c>
      <c r="Q441" s="24" t="str" cm="1">
        <f t="array" ref="Q441">IF(ISBLANK($D441),"",IF(SUMPRODUCT(--EXACT($D441,TravelDocumentType[Travel Document Type]))=1,"Pass","Fail"))</f>
        <v/>
      </c>
      <c r="R441" s="24" t="str" cm="1">
        <f t="array" ref="R441">IF(ISBLANK($E441),"",IF(SUMPRODUCT(--EXACT($E441,ISO3List[ISO3 List]))=1,"Pass","Fail"))</f>
        <v/>
      </c>
      <c r="S441" s="24" t="str" cm="1">
        <f t="array" ref="S441">IF(ISBLANK($F441),"",IF(SUMPRODUCT(--EXACT(MID($F441,COLUMN($A$1:$T$1),1),DocCharacters[Accepted Characters For Documents]))=20,"Pass","Fail"))</f>
        <v/>
      </c>
      <c r="T441" s="24" t="str" cm="1">
        <f t="array" ref="T441">IF(ISBLANK($G441),"",IF(SUMPRODUCT(--EXACT(MID($G441,COLUMN($A$1:$AX$1),1),NameCharacters[Accepted Characters For Names]))=50,"Pass","Fail"))</f>
        <v/>
      </c>
      <c r="U441" s="24" t="str" cm="1">
        <f t="array" ref="U441">IF(ISBLANK($H441),"",IF(SUMPRODUCT(--EXACT(MID($H441,COLUMN($A$1:$AX$1),1),NameCharacters[Accepted Characters For Names]))=50,"Pass","Fail"))</f>
        <v/>
      </c>
      <c r="V441" s="24" t="str" cm="1">
        <f t="array" ref="V441">IF(ISBLANK($I441),"",IF(SUMPRODUCT(--EXACT(MID($I441,COLUMN($A$1:$AX$1),1),NameCharacters[Accepted Characters For Names]))=50,"Pass","Fail"))</f>
        <v/>
      </c>
      <c r="W441" s="24" t="str" cm="1">
        <f t="array" ref="W441">IF(ISBLANK($J441),"",IF(SUMPRODUCT(--EXACT($J441,ISO3List[ISO3 List]))=1,"Pass","Fail"))</f>
        <v/>
      </c>
      <c r="X441" s="24" t="str">
        <f t="shared" ca="1" si="13"/>
        <v/>
      </c>
      <c r="Y441" s="24" t="str" cm="1">
        <f t="array" ref="Y441">IF(ISBLANK($L441),"",IF(SUMPRODUCT(--EXACT($L441,Sex[Sex]))=1,"Pass","Fail"))</f>
        <v/>
      </c>
      <c r="Z441" s="24" t="str">
        <f t="shared" ca="1" si="15"/>
        <v/>
      </c>
      <c r="AA441" s="35" t="str">
        <f t="shared" ca="1" si="18"/>
        <v/>
      </c>
      <c r="AB441" s="8"/>
      <c r="AC441" s="58"/>
      <c r="AD441" s="8"/>
      <c r="AE441" s="8"/>
      <c r="AF441" s="8"/>
      <c r="GU441" s="8"/>
    </row>
    <row r="442" spans="1:203" s="5" customFormat="1" x14ac:dyDescent="0.2">
      <c r="A442" s="1"/>
      <c r="B442" s="4"/>
      <c r="C442" s="16"/>
      <c r="D442" s="17"/>
      <c r="E442" s="17"/>
      <c r="F442" s="18"/>
      <c r="G442" s="17"/>
      <c r="H442" s="17"/>
      <c r="I442" s="17"/>
      <c r="J442" s="17"/>
      <c r="K442" s="19"/>
      <c r="L442" s="17"/>
      <c r="M442" s="20"/>
      <c r="N442" s="8"/>
      <c r="O442" s="50"/>
      <c r="P442" s="27" t="str" cm="1">
        <f t="array" ref="P442">IF(ISBLANK($C442),"",IF(SUMPRODUCT(--EXACT($C442,CrewOrPassenger[Crew or Passenger]))=1,"Pass","Fail"))</f>
        <v/>
      </c>
      <c r="Q442" s="24" t="str" cm="1">
        <f t="array" ref="Q442">IF(ISBLANK($D442),"",IF(SUMPRODUCT(--EXACT($D442,TravelDocumentType[Travel Document Type]))=1,"Pass","Fail"))</f>
        <v/>
      </c>
      <c r="R442" s="24" t="str" cm="1">
        <f t="array" ref="R442">IF(ISBLANK($E442),"",IF(SUMPRODUCT(--EXACT($E442,ISO3List[ISO3 List]))=1,"Pass","Fail"))</f>
        <v/>
      </c>
      <c r="S442" s="24" t="str" cm="1">
        <f t="array" ref="S442">IF(ISBLANK($F442),"",IF(SUMPRODUCT(--EXACT(MID($F442,COLUMN($A$1:$T$1),1),DocCharacters[Accepted Characters For Documents]))=20,"Pass","Fail"))</f>
        <v/>
      </c>
      <c r="T442" s="24" t="str" cm="1">
        <f t="array" ref="T442">IF(ISBLANK($G442),"",IF(SUMPRODUCT(--EXACT(MID($G442,COLUMN($A$1:$AX$1),1),NameCharacters[Accepted Characters For Names]))=50,"Pass","Fail"))</f>
        <v/>
      </c>
      <c r="U442" s="24" t="str" cm="1">
        <f t="array" ref="U442">IF(ISBLANK($H442),"",IF(SUMPRODUCT(--EXACT(MID($H442,COLUMN($A$1:$AX$1),1),NameCharacters[Accepted Characters For Names]))=50,"Pass","Fail"))</f>
        <v/>
      </c>
      <c r="V442" s="24" t="str" cm="1">
        <f t="array" ref="V442">IF(ISBLANK($I442),"",IF(SUMPRODUCT(--EXACT(MID($I442,COLUMN($A$1:$AX$1),1),NameCharacters[Accepted Characters For Names]))=50,"Pass","Fail"))</f>
        <v/>
      </c>
      <c r="W442" s="24" t="str" cm="1">
        <f t="array" ref="W442">IF(ISBLANK($J442),"",IF(SUMPRODUCT(--EXACT($J442,ISO3List[ISO3 List]))=1,"Pass","Fail"))</f>
        <v/>
      </c>
      <c r="X442" s="24" t="str">
        <f t="shared" ca="1" si="13"/>
        <v/>
      </c>
      <c r="Y442" s="24" t="str" cm="1">
        <f t="array" ref="Y442">IF(ISBLANK($L442),"",IF(SUMPRODUCT(--EXACT($L442,Sex[Sex]))=1,"Pass","Fail"))</f>
        <v/>
      </c>
      <c r="Z442" s="24" t="str">
        <f t="shared" ca="1" si="15"/>
        <v/>
      </c>
      <c r="AA442" s="35" t="str">
        <f t="shared" ca="1" si="18"/>
        <v/>
      </c>
      <c r="AB442" s="8"/>
      <c r="AC442" s="58"/>
      <c r="AD442" s="8"/>
      <c r="AE442" s="8"/>
      <c r="AF442" s="8"/>
      <c r="GU442" s="8"/>
    </row>
    <row r="443" spans="1:203" s="5" customFormat="1" x14ac:dyDescent="0.2">
      <c r="A443" s="1"/>
      <c r="B443" s="4"/>
      <c r="C443" s="16"/>
      <c r="D443" s="17"/>
      <c r="E443" s="17"/>
      <c r="F443" s="18"/>
      <c r="G443" s="17"/>
      <c r="H443" s="17"/>
      <c r="I443" s="17"/>
      <c r="J443" s="17"/>
      <c r="K443" s="19"/>
      <c r="L443" s="17"/>
      <c r="M443" s="20"/>
      <c r="N443" s="8"/>
      <c r="O443" s="50"/>
      <c r="P443" s="27" t="str" cm="1">
        <f t="array" ref="P443">IF(ISBLANK($C443),"",IF(SUMPRODUCT(--EXACT($C443,CrewOrPassenger[Crew or Passenger]))=1,"Pass","Fail"))</f>
        <v/>
      </c>
      <c r="Q443" s="24" t="str" cm="1">
        <f t="array" ref="Q443">IF(ISBLANK($D443),"",IF(SUMPRODUCT(--EXACT($D443,TravelDocumentType[Travel Document Type]))=1,"Pass","Fail"))</f>
        <v/>
      </c>
      <c r="R443" s="24" t="str" cm="1">
        <f t="array" ref="R443">IF(ISBLANK($E443),"",IF(SUMPRODUCT(--EXACT($E443,ISO3List[ISO3 List]))=1,"Pass","Fail"))</f>
        <v/>
      </c>
      <c r="S443" s="24" t="str" cm="1">
        <f t="array" ref="S443">IF(ISBLANK($F443),"",IF(SUMPRODUCT(--EXACT(MID($F443,COLUMN($A$1:$T$1),1),DocCharacters[Accepted Characters For Documents]))=20,"Pass","Fail"))</f>
        <v/>
      </c>
      <c r="T443" s="24" t="str" cm="1">
        <f t="array" ref="T443">IF(ISBLANK($G443),"",IF(SUMPRODUCT(--EXACT(MID($G443,COLUMN($A$1:$AX$1),1),NameCharacters[Accepted Characters For Names]))=50,"Pass","Fail"))</f>
        <v/>
      </c>
      <c r="U443" s="24" t="str" cm="1">
        <f t="array" ref="U443">IF(ISBLANK($H443),"",IF(SUMPRODUCT(--EXACT(MID($H443,COLUMN($A$1:$AX$1),1),NameCharacters[Accepted Characters For Names]))=50,"Pass","Fail"))</f>
        <v/>
      </c>
      <c r="V443" s="24" t="str" cm="1">
        <f t="array" ref="V443">IF(ISBLANK($I443),"",IF(SUMPRODUCT(--EXACT(MID($I443,COLUMN($A$1:$AX$1),1),NameCharacters[Accepted Characters For Names]))=50,"Pass","Fail"))</f>
        <v/>
      </c>
      <c r="W443" s="24" t="str" cm="1">
        <f t="array" ref="W443">IF(ISBLANK($J443),"",IF(SUMPRODUCT(--EXACT($J443,ISO3List[ISO3 List]))=1,"Pass","Fail"))</f>
        <v/>
      </c>
      <c r="X443" s="24" t="str">
        <f t="shared" ca="1" si="13"/>
        <v/>
      </c>
      <c r="Y443" s="24" t="str" cm="1">
        <f t="array" ref="Y443">IF(ISBLANK($L443),"",IF(SUMPRODUCT(--EXACT($L443,Sex[Sex]))=1,"Pass","Fail"))</f>
        <v/>
      </c>
      <c r="Z443" s="24" t="str">
        <f t="shared" ca="1" si="15"/>
        <v/>
      </c>
      <c r="AA443" s="35" t="str">
        <f t="shared" ca="1" si="18"/>
        <v/>
      </c>
      <c r="AB443" s="8"/>
      <c r="AC443" s="58"/>
      <c r="AD443" s="8"/>
      <c r="AE443" s="8"/>
      <c r="AF443" s="8"/>
      <c r="GU443" s="8"/>
    </row>
    <row r="444" spans="1:203" s="5" customFormat="1" x14ac:dyDescent="0.2">
      <c r="A444" s="1"/>
      <c r="B444" s="4"/>
      <c r="C444" s="16"/>
      <c r="D444" s="17"/>
      <c r="E444" s="17"/>
      <c r="F444" s="18"/>
      <c r="G444" s="17"/>
      <c r="H444" s="17"/>
      <c r="I444" s="17"/>
      <c r="J444" s="17"/>
      <c r="K444" s="19"/>
      <c r="L444" s="17"/>
      <c r="M444" s="20"/>
      <c r="N444" s="8"/>
      <c r="O444" s="50"/>
      <c r="P444" s="27" t="str" cm="1">
        <f t="array" ref="P444">IF(ISBLANK($C444),"",IF(SUMPRODUCT(--EXACT($C444,CrewOrPassenger[Crew or Passenger]))=1,"Pass","Fail"))</f>
        <v/>
      </c>
      <c r="Q444" s="24" t="str" cm="1">
        <f t="array" ref="Q444">IF(ISBLANK($D444),"",IF(SUMPRODUCT(--EXACT($D444,TravelDocumentType[Travel Document Type]))=1,"Pass","Fail"))</f>
        <v/>
      </c>
      <c r="R444" s="24" t="str" cm="1">
        <f t="array" ref="R444">IF(ISBLANK($E444),"",IF(SUMPRODUCT(--EXACT($E444,ISO3List[ISO3 List]))=1,"Pass","Fail"))</f>
        <v/>
      </c>
      <c r="S444" s="24" t="str" cm="1">
        <f t="array" ref="S444">IF(ISBLANK($F444),"",IF(SUMPRODUCT(--EXACT(MID($F444,COLUMN($A$1:$T$1),1),DocCharacters[Accepted Characters For Documents]))=20,"Pass","Fail"))</f>
        <v/>
      </c>
      <c r="T444" s="24" t="str" cm="1">
        <f t="array" ref="T444">IF(ISBLANK($G444),"",IF(SUMPRODUCT(--EXACT(MID($G444,COLUMN($A$1:$AX$1),1),NameCharacters[Accepted Characters For Names]))=50,"Pass","Fail"))</f>
        <v/>
      </c>
      <c r="U444" s="24" t="str" cm="1">
        <f t="array" ref="U444">IF(ISBLANK($H444),"",IF(SUMPRODUCT(--EXACT(MID($H444,COLUMN($A$1:$AX$1),1),NameCharacters[Accepted Characters For Names]))=50,"Pass","Fail"))</f>
        <v/>
      </c>
      <c r="V444" s="24" t="str" cm="1">
        <f t="array" ref="V444">IF(ISBLANK($I444),"",IF(SUMPRODUCT(--EXACT(MID($I444,COLUMN($A$1:$AX$1),1),NameCharacters[Accepted Characters For Names]))=50,"Pass","Fail"))</f>
        <v/>
      </c>
      <c r="W444" s="24" t="str" cm="1">
        <f t="array" ref="W444">IF(ISBLANK($J444),"",IF(SUMPRODUCT(--EXACT($J444,ISO3List[ISO3 List]))=1,"Pass","Fail"))</f>
        <v/>
      </c>
      <c r="X444" s="24" t="str">
        <f t="shared" ca="1" si="13"/>
        <v/>
      </c>
      <c r="Y444" s="24" t="str" cm="1">
        <f t="array" ref="Y444">IF(ISBLANK($L444),"",IF(SUMPRODUCT(--EXACT($L444,Sex[Sex]))=1,"Pass","Fail"))</f>
        <v/>
      </c>
      <c r="Z444" s="24" t="str">
        <f t="shared" ca="1" si="15"/>
        <v/>
      </c>
      <c r="AA444" s="35" t="str">
        <f t="shared" ca="1" si="18"/>
        <v/>
      </c>
      <c r="AB444" s="8"/>
      <c r="AC444" s="58"/>
      <c r="AD444" s="8"/>
      <c r="AE444" s="8"/>
      <c r="AF444" s="8"/>
      <c r="GU444" s="8"/>
    </row>
    <row r="445" spans="1:203" s="5" customFormat="1" x14ac:dyDescent="0.2">
      <c r="A445" s="1"/>
      <c r="B445" s="4"/>
      <c r="C445" s="16"/>
      <c r="D445" s="17"/>
      <c r="E445" s="17"/>
      <c r="F445" s="18"/>
      <c r="G445" s="17"/>
      <c r="H445" s="17"/>
      <c r="I445" s="17"/>
      <c r="J445" s="17"/>
      <c r="K445" s="19"/>
      <c r="L445" s="17"/>
      <c r="M445" s="20"/>
      <c r="N445" s="8"/>
      <c r="O445" s="50"/>
      <c r="P445" s="27" t="str" cm="1">
        <f t="array" ref="P445">IF(ISBLANK($C445),"",IF(SUMPRODUCT(--EXACT($C445,CrewOrPassenger[Crew or Passenger]))=1,"Pass","Fail"))</f>
        <v/>
      </c>
      <c r="Q445" s="24" t="str" cm="1">
        <f t="array" ref="Q445">IF(ISBLANK($D445),"",IF(SUMPRODUCT(--EXACT($D445,TravelDocumentType[Travel Document Type]))=1,"Pass","Fail"))</f>
        <v/>
      </c>
      <c r="R445" s="24" t="str" cm="1">
        <f t="array" ref="R445">IF(ISBLANK($E445),"",IF(SUMPRODUCT(--EXACT($E445,ISO3List[ISO3 List]))=1,"Pass","Fail"))</f>
        <v/>
      </c>
      <c r="S445" s="24" t="str" cm="1">
        <f t="array" ref="S445">IF(ISBLANK($F445),"",IF(SUMPRODUCT(--EXACT(MID($F445,COLUMN($A$1:$T$1),1),DocCharacters[Accepted Characters For Documents]))=20,"Pass","Fail"))</f>
        <v/>
      </c>
      <c r="T445" s="24" t="str" cm="1">
        <f t="array" ref="T445">IF(ISBLANK($G445),"",IF(SUMPRODUCT(--EXACT(MID($G445,COLUMN($A$1:$AX$1),1),NameCharacters[Accepted Characters For Names]))=50,"Pass","Fail"))</f>
        <v/>
      </c>
      <c r="U445" s="24" t="str" cm="1">
        <f t="array" ref="U445">IF(ISBLANK($H445),"",IF(SUMPRODUCT(--EXACT(MID($H445,COLUMN($A$1:$AX$1),1),NameCharacters[Accepted Characters For Names]))=50,"Pass","Fail"))</f>
        <v/>
      </c>
      <c r="V445" s="24" t="str" cm="1">
        <f t="array" ref="V445">IF(ISBLANK($I445),"",IF(SUMPRODUCT(--EXACT(MID($I445,COLUMN($A$1:$AX$1),1),NameCharacters[Accepted Characters For Names]))=50,"Pass","Fail"))</f>
        <v/>
      </c>
      <c r="W445" s="24" t="str" cm="1">
        <f t="array" ref="W445">IF(ISBLANK($J445),"",IF(SUMPRODUCT(--EXACT($J445,ISO3List[ISO3 List]))=1,"Pass","Fail"))</f>
        <v/>
      </c>
      <c r="X445" s="24" t="str">
        <f t="shared" ca="1" si="13"/>
        <v/>
      </c>
      <c r="Y445" s="24" t="str" cm="1">
        <f t="array" ref="Y445">IF(ISBLANK($L445),"",IF(SUMPRODUCT(--EXACT($L445,Sex[Sex]))=1,"Pass","Fail"))</f>
        <v/>
      </c>
      <c r="Z445" s="24" t="str">
        <f t="shared" ca="1" si="15"/>
        <v/>
      </c>
      <c r="AA445" s="35" t="str">
        <f t="shared" ca="1" si="18"/>
        <v/>
      </c>
      <c r="AB445" s="8"/>
      <c r="AC445" s="58"/>
      <c r="AD445" s="8"/>
      <c r="AE445" s="8"/>
      <c r="AF445" s="8"/>
      <c r="GU445" s="8"/>
    </row>
    <row r="446" spans="1:203" s="5" customFormat="1" x14ac:dyDescent="0.2">
      <c r="A446" s="1"/>
      <c r="B446" s="4"/>
      <c r="C446" s="16"/>
      <c r="D446" s="17"/>
      <c r="E446" s="17"/>
      <c r="F446" s="18"/>
      <c r="G446" s="17"/>
      <c r="H446" s="17"/>
      <c r="I446" s="17"/>
      <c r="J446" s="17"/>
      <c r="K446" s="19"/>
      <c r="L446" s="17"/>
      <c r="M446" s="20"/>
      <c r="N446" s="8"/>
      <c r="O446" s="50"/>
      <c r="P446" s="27" t="str" cm="1">
        <f t="array" ref="P446">IF(ISBLANK($C446),"",IF(SUMPRODUCT(--EXACT($C446,CrewOrPassenger[Crew or Passenger]))=1,"Pass","Fail"))</f>
        <v/>
      </c>
      <c r="Q446" s="24" t="str" cm="1">
        <f t="array" ref="Q446">IF(ISBLANK($D446),"",IF(SUMPRODUCT(--EXACT($D446,TravelDocumentType[Travel Document Type]))=1,"Pass","Fail"))</f>
        <v/>
      </c>
      <c r="R446" s="24" t="str" cm="1">
        <f t="array" ref="R446">IF(ISBLANK($E446),"",IF(SUMPRODUCT(--EXACT($E446,ISO3List[ISO3 List]))=1,"Pass","Fail"))</f>
        <v/>
      </c>
      <c r="S446" s="24" t="str" cm="1">
        <f t="array" ref="S446">IF(ISBLANK($F446),"",IF(SUMPRODUCT(--EXACT(MID($F446,COLUMN($A$1:$T$1),1),DocCharacters[Accepted Characters For Documents]))=20,"Pass","Fail"))</f>
        <v/>
      </c>
      <c r="T446" s="24" t="str" cm="1">
        <f t="array" ref="T446">IF(ISBLANK($G446),"",IF(SUMPRODUCT(--EXACT(MID($G446,COLUMN($A$1:$AX$1),1),NameCharacters[Accepted Characters For Names]))=50,"Pass","Fail"))</f>
        <v/>
      </c>
      <c r="U446" s="24" t="str" cm="1">
        <f t="array" ref="U446">IF(ISBLANK($H446),"",IF(SUMPRODUCT(--EXACT(MID($H446,COLUMN($A$1:$AX$1),1),NameCharacters[Accepted Characters For Names]))=50,"Pass","Fail"))</f>
        <v/>
      </c>
      <c r="V446" s="24" t="str" cm="1">
        <f t="array" ref="V446">IF(ISBLANK($I446),"",IF(SUMPRODUCT(--EXACT(MID($I446,COLUMN($A$1:$AX$1),1),NameCharacters[Accepted Characters For Names]))=50,"Pass","Fail"))</f>
        <v/>
      </c>
      <c r="W446" s="24" t="str" cm="1">
        <f t="array" ref="W446">IF(ISBLANK($J446),"",IF(SUMPRODUCT(--EXACT($J446,ISO3List[ISO3 List]))=1,"Pass","Fail"))</f>
        <v/>
      </c>
      <c r="X446" s="24" t="str">
        <f t="shared" ca="1" si="13"/>
        <v/>
      </c>
      <c r="Y446" s="24" t="str" cm="1">
        <f t="array" ref="Y446">IF(ISBLANK($L446),"",IF(SUMPRODUCT(--EXACT($L446,Sex[Sex]))=1,"Pass","Fail"))</f>
        <v/>
      </c>
      <c r="Z446" s="24" t="str">
        <f t="shared" ca="1" si="15"/>
        <v/>
      </c>
      <c r="AA446" s="35" t="str">
        <f t="shared" ca="1" si="18"/>
        <v/>
      </c>
      <c r="AB446" s="8"/>
      <c r="AC446" s="58"/>
      <c r="AD446" s="8"/>
      <c r="AE446" s="8"/>
      <c r="AF446" s="8"/>
      <c r="GU446" s="8"/>
    </row>
    <row r="447" spans="1:203" s="5" customFormat="1" x14ac:dyDescent="0.2">
      <c r="A447" s="1"/>
      <c r="B447" s="4"/>
      <c r="C447" s="16"/>
      <c r="D447" s="17"/>
      <c r="E447" s="17"/>
      <c r="F447" s="18"/>
      <c r="G447" s="17"/>
      <c r="H447" s="17"/>
      <c r="I447" s="17"/>
      <c r="J447" s="17"/>
      <c r="K447" s="19"/>
      <c r="L447" s="17"/>
      <c r="M447" s="20"/>
      <c r="N447" s="8"/>
      <c r="O447" s="50"/>
      <c r="P447" s="27" t="str" cm="1">
        <f t="array" ref="P447">IF(ISBLANK($C447),"",IF(SUMPRODUCT(--EXACT($C447,CrewOrPassenger[Crew or Passenger]))=1,"Pass","Fail"))</f>
        <v/>
      </c>
      <c r="Q447" s="24" t="str" cm="1">
        <f t="array" ref="Q447">IF(ISBLANK($D447),"",IF(SUMPRODUCT(--EXACT($D447,TravelDocumentType[Travel Document Type]))=1,"Pass","Fail"))</f>
        <v/>
      </c>
      <c r="R447" s="24" t="str" cm="1">
        <f t="array" ref="R447">IF(ISBLANK($E447),"",IF(SUMPRODUCT(--EXACT($E447,ISO3List[ISO3 List]))=1,"Pass","Fail"))</f>
        <v/>
      </c>
      <c r="S447" s="24" t="str" cm="1">
        <f t="array" ref="S447">IF(ISBLANK($F447),"",IF(SUMPRODUCT(--EXACT(MID($F447,COLUMN($A$1:$T$1),1),DocCharacters[Accepted Characters For Documents]))=20,"Pass","Fail"))</f>
        <v/>
      </c>
      <c r="T447" s="24" t="str" cm="1">
        <f t="array" ref="T447">IF(ISBLANK($G447),"",IF(SUMPRODUCT(--EXACT(MID($G447,COLUMN($A$1:$AX$1),1),NameCharacters[Accepted Characters For Names]))=50,"Pass","Fail"))</f>
        <v/>
      </c>
      <c r="U447" s="24" t="str" cm="1">
        <f t="array" ref="U447">IF(ISBLANK($H447),"",IF(SUMPRODUCT(--EXACT(MID($H447,COLUMN($A$1:$AX$1),1),NameCharacters[Accepted Characters For Names]))=50,"Pass","Fail"))</f>
        <v/>
      </c>
      <c r="V447" s="24" t="str" cm="1">
        <f t="array" ref="V447">IF(ISBLANK($I447),"",IF(SUMPRODUCT(--EXACT(MID($I447,COLUMN($A$1:$AX$1),1),NameCharacters[Accepted Characters For Names]))=50,"Pass","Fail"))</f>
        <v/>
      </c>
      <c r="W447" s="24" t="str" cm="1">
        <f t="array" ref="W447">IF(ISBLANK($J447),"",IF(SUMPRODUCT(--EXACT($J447,ISO3List[ISO3 List]))=1,"Pass","Fail"))</f>
        <v/>
      </c>
      <c r="X447" s="24" t="str">
        <f t="shared" ca="1" si="13"/>
        <v/>
      </c>
      <c r="Y447" s="24" t="str" cm="1">
        <f t="array" ref="Y447">IF(ISBLANK($L447),"",IF(SUMPRODUCT(--EXACT($L447,Sex[Sex]))=1,"Pass","Fail"))</f>
        <v/>
      </c>
      <c r="Z447" s="24" t="str">
        <f t="shared" ca="1" si="15"/>
        <v/>
      </c>
      <c r="AA447" s="35" t="str">
        <f t="shared" ca="1" si="18"/>
        <v/>
      </c>
      <c r="AB447" s="8"/>
      <c r="AC447" s="58"/>
      <c r="AD447" s="8"/>
      <c r="AE447" s="8"/>
      <c r="AF447" s="8"/>
      <c r="GU447" s="8"/>
    </row>
    <row r="448" spans="1:203" s="5" customFormat="1" x14ac:dyDescent="0.2">
      <c r="A448" s="1"/>
      <c r="B448" s="4"/>
      <c r="C448" s="16"/>
      <c r="D448" s="17"/>
      <c r="E448" s="17"/>
      <c r="F448" s="18"/>
      <c r="G448" s="17"/>
      <c r="H448" s="17"/>
      <c r="I448" s="17"/>
      <c r="J448" s="17"/>
      <c r="K448" s="19"/>
      <c r="L448" s="17"/>
      <c r="M448" s="20"/>
      <c r="N448" s="8"/>
      <c r="O448" s="50"/>
      <c r="P448" s="27" t="str" cm="1">
        <f t="array" ref="P448">IF(ISBLANK($C448),"",IF(SUMPRODUCT(--EXACT($C448,CrewOrPassenger[Crew or Passenger]))=1,"Pass","Fail"))</f>
        <v/>
      </c>
      <c r="Q448" s="24" t="str" cm="1">
        <f t="array" ref="Q448">IF(ISBLANK($D448),"",IF(SUMPRODUCT(--EXACT($D448,TravelDocumentType[Travel Document Type]))=1,"Pass","Fail"))</f>
        <v/>
      </c>
      <c r="R448" s="24" t="str" cm="1">
        <f t="array" ref="R448">IF(ISBLANK($E448),"",IF(SUMPRODUCT(--EXACT($E448,ISO3List[ISO3 List]))=1,"Pass","Fail"))</f>
        <v/>
      </c>
      <c r="S448" s="24" t="str" cm="1">
        <f t="array" ref="S448">IF(ISBLANK($F448),"",IF(SUMPRODUCT(--EXACT(MID($F448,COLUMN($A$1:$T$1),1),DocCharacters[Accepted Characters For Documents]))=20,"Pass","Fail"))</f>
        <v/>
      </c>
      <c r="T448" s="24" t="str" cm="1">
        <f t="array" ref="T448">IF(ISBLANK($G448),"",IF(SUMPRODUCT(--EXACT(MID($G448,COLUMN($A$1:$AX$1),1),NameCharacters[Accepted Characters For Names]))=50,"Pass","Fail"))</f>
        <v/>
      </c>
      <c r="U448" s="24" t="str" cm="1">
        <f t="array" ref="U448">IF(ISBLANK($H448),"",IF(SUMPRODUCT(--EXACT(MID($H448,COLUMN($A$1:$AX$1),1),NameCharacters[Accepted Characters For Names]))=50,"Pass","Fail"))</f>
        <v/>
      </c>
      <c r="V448" s="24" t="str" cm="1">
        <f t="array" ref="V448">IF(ISBLANK($I448),"",IF(SUMPRODUCT(--EXACT(MID($I448,COLUMN($A$1:$AX$1),1),NameCharacters[Accepted Characters For Names]))=50,"Pass","Fail"))</f>
        <v/>
      </c>
      <c r="W448" s="24" t="str" cm="1">
        <f t="array" ref="W448">IF(ISBLANK($J448),"",IF(SUMPRODUCT(--EXACT($J448,ISO3List[ISO3 List]))=1,"Pass","Fail"))</f>
        <v/>
      </c>
      <c r="X448" s="24" t="str">
        <f t="shared" ca="1" si="13"/>
        <v/>
      </c>
      <c r="Y448" s="24" t="str" cm="1">
        <f t="array" ref="Y448">IF(ISBLANK($L448),"",IF(SUMPRODUCT(--EXACT($L448,Sex[Sex]))=1,"Pass","Fail"))</f>
        <v/>
      </c>
      <c r="Z448" s="24" t="str">
        <f t="shared" ca="1" si="15"/>
        <v/>
      </c>
      <c r="AA448" s="35" t="str">
        <f t="shared" ca="1" si="18"/>
        <v/>
      </c>
      <c r="AB448" s="8"/>
      <c r="AC448" s="58"/>
      <c r="AD448" s="8"/>
      <c r="AE448" s="8"/>
      <c r="AF448" s="8"/>
      <c r="GU448" s="8"/>
    </row>
    <row r="449" spans="1:203" s="5" customFormat="1" x14ac:dyDescent="0.2">
      <c r="A449" s="1"/>
      <c r="B449" s="4"/>
      <c r="C449" s="16"/>
      <c r="D449" s="17"/>
      <c r="E449" s="17"/>
      <c r="F449" s="18"/>
      <c r="G449" s="17"/>
      <c r="H449" s="17"/>
      <c r="I449" s="17"/>
      <c r="J449" s="17"/>
      <c r="K449" s="19"/>
      <c r="L449" s="17"/>
      <c r="M449" s="20"/>
      <c r="N449" s="8"/>
      <c r="O449" s="50"/>
      <c r="P449" s="27" t="str" cm="1">
        <f t="array" ref="P449">IF(ISBLANK($C449),"",IF(SUMPRODUCT(--EXACT($C449,CrewOrPassenger[Crew or Passenger]))=1,"Pass","Fail"))</f>
        <v/>
      </c>
      <c r="Q449" s="24" t="str" cm="1">
        <f t="array" ref="Q449">IF(ISBLANK($D449),"",IF(SUMPRODUCT(--EXACT($D449,TravelDocumentType[Travel Document Type]))=1,"Pass","Fail"))</f>
        <v/>
      </c>
      <c r="R449" s="24" t="str" cm="1">
        <f t="array" ref="R449">IF(ISBLANK($E449),"",IF(SUMPRODUCT(--EXACT($E449,ISO3List[ISO3 List]))=1,"Pass","Fail"))</f>
        <v/>
      </c>
      <c r="S449" s="24" t="str" cm="1">
        <f t="array" ref="S449">IF(ISBLANK($F449),"",IF(SUMPRODUCT(--EXACT(MID($F449,COLUMN($A$1:$T$1),1),DocCharacters[Accepted Characters For Documents]))=20,"Pass","Fail"))</f>
        <v/>
      </c>
      <c r="T449" s="24" t="str" cm="1">
        <f t="array" ref="T449">IF(ISBLANK($G449),"",IF(SUMPRODUCT(--EXACT(MID($G449,COLUMN($A$1:$AX$1),1),NameCharacters[Accepted Characters For Names]))=50,"Pass","Fail"))</f>
        <v/>
      </c>
      <c r="U449" s="24" t="str" cm="1">
        <f t="array" ref="U449">IF(ISBLANK($H449),"",IF(SUMPRODUCT(--EXACT(MID($H449,COLUMN($A$1:$AX$1),1),NameCharacters[Accepted Characters For Names]))=50,"Pass","Fail"))</f>
        <v/>
      </c>
      <c r="V449" s="24" t="str" cm="1">
        <f t="array" ref="V449">IF(ISBLANK($I449),"",IF(SUMPRODUCT(--EXACT(MID($I449,COLUMN($A$1:$AX$1),1),NameCharacters[Accepted Characters For Names]))=50,"Pass","Fail"))</f>
        <v/>
      </c>
      <c r="W449" s="24" t="str" cm="1">
        <f t="array" ref="W449">IF(ISBLANK($J449),"",IF(SUMPRODUCT(--EXACT($J449,ISO3List[ISO3 List]))=1,"Pass","Fail"))</f>
        <v/>
      </c>
      <c r="X449" s="24" t="str">
        <f t="shared" ca="1" si="13"/>
        <v/>
      </c>
      <c r="Y449" s="24" t="str" cm="1">
        <f t="array" ref="Y449">IF(ISBLANK($L449),"",IF(SUMPRODUCT(--EXACT($L449,Sex[Sex]))=1,"Pass","Fail"))</f>
        <v/>
      </c>
      <c r="Z449" s="24" t="str">
        <f t="shared" ca="1" si="15"/>
        <v/>
      </c>
      <c r="AA449" s="35" t="str">
        <f t="shared" ca="1" si="18"/>
        <v/>
      </c>
      <c r="AB449" s="8"/>
      <c r="AC449" s="58"/>
      <c r="AD449" s="8"/>
      <c r="AE449" s="8"/>
      <c r="AF449" s="8"/>
      <c r="GU449" s="8"/>
    </row>
    <row r="450" spans="1:203" s="5" customFormat="1" x14ac:dyDescent="0.2">
      <c r="A450" s="1"/>
      <c r="B450" s="4"/>
      <c r="C450" s="16"/>
      <c r="D450" s="17"/>
      <c r="E450" s="17"/>
      <c r="F450" s="18"/>
      <c r="G450" s="17"/>
      <c r="H450" s="17"/>
      <c r="I450" s="17"/>
      <c r="J450" s="17"/>
      <c r="K450" s="19"/>
      <c r="L450" s="17"/>
      <c r="M450" s="20"/>
      <c r="N450" s="8"/>
      <c r="O450" s="50"/>
      <c r="P450" s="27" t="str" cm="1">
        <f t="array" ref="P450">IF(ISBLANK($C450),"",IF(SUMPRODUCT(--EXACT($C450,CrewOrPassenger[Crew or Passenger]))=1,"Pass","Fail"))</f>
        <v/>
      </c>
      <c r="Q450" s="24" t="str" cm="1">
        <f t="array" ref="Q450">IF(ISBLANK($D450),"",IF(SUMPRODUCT(--EXACT($D450,TravelDocumentType[Travel Document Type]))=1,"Pass","Fail"))</f>
        <v/>
      </c>
      <c r="R450" s="24" t="str" cm="1">
        <f t="array" ref="R450">IF(ISBLANK($E450),"",IF(SUMPRODUCT(--EXACT($E450,ISO3List[ISO3 List]))=1,"Pass","Fail"))</f>
        <v/>
      </c>
      <c r="S450" s="24" t="str" cm="1">
        <f t="array" ref="S450">IF(ISBLANK($F450),"",IF(SUMPRODUCT(--EXACT(MID($F450,COLUMN($A$1:$T$1),1),DocCharacters[Accepted Characters For Documents]))=20,"Pass","Fail"))</f>
        <v/>
      </c>
      <c r="T450" s="24" t="str" cm="1">
        <f t="array" ref="T450">IF(ISBLANK($G450),"",IF(SUMPRODUCT(--EXACT(MID($G450,COLUMN($A$1:$AX$1),1),NameCharacters[Accepted Characters For Names]))=50,"Pass","Fail"))</f>
        <v/>
      </c>
      <c r="U450" s="24" t="str" cm="1">
        <f t="array" ref="U450">IF(ISBLANK($H450),"",IF(SUMPRODUCT(--EXACT(MID($H450,COLUMN($A$1:$AX$1),1),NameCharacters[Accepted Characters For Names]))=50,"Pass","Fail"))</f>
        <v/>
      </c>
      <c r="V450" s="24" t="str" cm="1">
        <f t="array" ref="V450">IF(ISBLANK($I450),"",IF(SUMPRODUCT(--EXACT(MID($I450,COLUMN($A$1:$AX$1),1),NameCharacters[Accepted Characters For Names]))=50,"Pass","Fail"))</f>
        <v/>
      </c>
      <c r="W450" s="24" t="str" cm="1">
        <f t="array" ref="W450">IF(ISBLANK($J450),"",IF(SUMPRODUCT(--EXACT($J450,ISO3List[ISO3 List]))=1,"Pass","Fail"))</f>
        <v/>
      </c>
      <c r="X450" s="24" t="str">
        <f t="shared" ca="1" si="13"/>
        <v/>
      </c>
      <c r="Y450" s="24" t="str" cm="1">
        <f t="array" ref="Y450">IF(ISBLANK($L450),"",IF(SUMPRODUCT(--EXACT($L450,Sex[Sex]))=1,"Pass","Fail"))</f>
        <v/>
      </c>
      <c r="Z450" s="24" t="str">
        <f t="shared" ca="1" si="15"/>
        <v/>
      </c>
      <c r="AA450" s="35" t="str">
        <f t="shared" ca="1" si="18"/>
        <v/>
      </c>
      <c r="AB450" s="8"/>
      <c r="AC450" s="58"/>
      <c r="AD450" s="8"/>
      <c r="AE450" s="8"/>
      <c r="AF450" s="8"/>
      <c r="GU450" s="8"/>
    </row>
    <row r="451" spans="1:203" s="5" customFormat="1" x14ac:dyDescent="0.2">
      <c r="A451" s="1"/>
      <c r="B451" s="4"/>
      <c r="C451" s="16"/>
      <c r="D451" s="17"/>
      <c r="E451" s="17"/>
      <c r="F451" s="18"/>
      <c r="G451" s="17"/>
      <c r="H451" s="17"/>
      <c r="I451" s="17"/>
      <c r="J451" s="17"/>
      <c r="K451" s="19"/>
      <c r="L451" s="17"/>
      <c r="M451" s="20"/>
      <c r="N451" s="8"/>
      <c r="O451" s="50"/>
      <c r="P451" s="27" t="str" cm="1">
        <f t="array" ref="P451">IF(ISBLANK($C451),"",IF(SUMPRODUCT(--EXACT($C451,CrewOrPassenger[Crew or Passenger]))=1,"Pass","Fail"))</f>
        <v/>
      </c>
      <c r="Q451" s="24" t="str" cm="1">
        <f t="array" ref="Q451">IF(ISBLANK($D451),"",IF(SUMPRODUCT(--EXACT($D451,TravelDocumentType[Travel Document Type]))=1,"Pass","Fail"))</f>
        <v/>
      </c>
      <c r="R451" s="24" t="str" cm="1">
        <f t="array" ref="R451">IF(ISBLANK($E451),"",IF(SUMPRODUCT(--EXACT($E451,ISO3List[ISO3 List]))=1,"Pass","Fail"))</f>
        <v/>
      </c>
      <c r="S451" s="24" t="str" cm="1">
        <f t="array" ref="S451">IF(ISBLANK($F451),"",IF(SUMPRODUCT(--EXACT(MID($F451,COLUMN($A$1:$T$1),1),DocCharacters[Accepted Characters For Documents]))=20,"Pass","Fail"))</f>
        <v/>
      </c>
      <c r="T451" s="24" t="str" cm="1">
        <f t="array" ref="T451">IF(ISBLANK($G451),"",IF(SUMPRODUCT(--EXACT(MID($G451,COLUMN($A$1:$AX$1),1),NameCharacters[Accepted Characters For Names]))=50,"Pass","Fail"))</f>
        <v/>
      </c>
      <c r="U451" s="24" t="str" cm="1">
        <f t="array" ref="U451">IF(ISBLANK($H451),"",IF(SUMPRODUCT(--EXACT(MID($H451,COLUMN($A$1:$AX$1),1),NameCharacters[Accepted Characters For Names]))=50,"Pass","Fail"))</f>
        <v/>
      </c>
      <c r="V451" s="24" t="str" cm="1">
        <f t="array" ref="V451">IF(ISBLANK($I451),"",IF(SUMPRODUCT(--EXACT(MID($I451,COLUMN($A$1:$AX$1),1),NameCharacters[Accepted Characters For Names]))=50,"Pass","Fail"))</f>
        <v/>
      </c>
      <c r="W451" s="24" t="str" cm="1">
        <f t="array" ref="W451">IF(ISBLANK($J451),"",IF(SUMPRODUCT(--EXACT($J451,ISO3List[ISO3 List]))=1,"Pass","Fail"))</f>
        <v/>
      </c>
      <c r="X451" s="24" t="str">
        <f t="shared" ca="1" si="13"/>
        <v/>
      </c>
      <c r="Y451" s="24" t="str" cm="1">
        <f t="array" ref="Y451">IF(ISBLANK($L451),"",IF(SUMPRODUCT(--EXACT($L451,Sex[Sex]))=1,"Pass","Fail"))</f>
        <v/>
      </c>
      <c r="Z451" s="24" t="str">
        <f t="shared" ca="1" si="15"/>
        <v/>
      </c>
      <c r="AA451" s="35" t="str">
        <f t="shared" ca="1" si="18"/>
        <v/>
      </c>
      <c r="AB451" s="8"/>
      <c r="AC451" s="58"/>
      <c r="AD451" s="8"/>
      <c r="AE451" s="8"/>
      <c r="AF451" s="8"/>
      <c r="GU451" s="8"/>
    </row>
    <row r="452" spans="1:203" s="5" customFormat="1" x14ac:dyDescent="0.2">
      <c r="A452" s="1"/>
      <c r="B452" s="4"/>
      <c r="C452" s="16"/>
      <c r="D452" s="17"/>
      <c r="E452" s="17"/>
      <c r="F452" s="18"/>
      <c r="G452" s="17"/>
      <c r="H452" s="17"/>
      <c r="I452" s="17"/>
      <c r="J452" s="17"/>
      <c r="K452" s="19"/>
      <c r="L452" s="17"/>
      <c r="M452" s="20"/>
      <c r="N452" s="8"/>
      <c r="O452" s="50"/>
      <c r="P452" s="27" t="str" cm="1">
        <f t="array" ref="P452">IF(ISBLANK($C452),"",IF(SUMPRODUCT(--EXACT($C452,CrewOrPassenger[Crew or Passenger]))=1,"Pass","Fail"))</f>
        <v/>
      </c>
      <c r="Q452" s="24" t="str" cm="1">
        <f t="array" ref="Q452">IF(ISBLANK($D452),"",IF(SUMPRODUCT(--EXACT($D452,TravelDocumentType[Travel Document Type]))=1,"Pass","Fail"))</f>
        <v/>
      </c>
      <c r="R452" s="24" t="str" cm="1">
        <f t="array" ref="R452">IF(ISBLANK($E452),"",IF(SUMPRODUCT(--EXACT($E452,ISO3List[ISO3 List]))=1,"Pass","Fail"))</f>
        <v/>
      </c>
      <c r="S452" s="24" t="str" cm="1">
        <f t="array" ref="S452">IF(ISBLANK($F452),"",IF(SUMPRODUCT(--EXACT(MID($F452,COLUMN($A$1:$T$1),1),DocCharacters[Accepted Characters For Documents]))=20,"Pass","Fail"))</f>
        <v/>
      </c>
      <c r="T452" s="24" t="str" cm="1">
        <f t="array" ref="T452">IF(ISBLANK($G452),"",IF(SUMPRODUCT(--EXACT(MID($G452,COLUMN($A$1:$AX$1),1),NameCharacters[Accepted Characters For Names]))=50,"Pass","Fail"))</f>
        <v/>
      </c>
      <c r="U452" s="24" t="str" cm="1">
        <f t="array" ref="U452">IF(ISBLANK($H452),"",IF(SUMPRODUCT(--EXACT(MID($H452,COLUMN($A$1:$AX$1),1),NameCharacters[Accepted Characters For Names]))=50,"Pass","Fail"))</f>
        <v/>
      </c>
      <c r="V452" s="24" t="str" cm="1">
        <f t="array" ref="V452">IF(ISBLANK($I452),"",IF(SUMPRODUCT(--EXACT(MID($I452,COLUMN($A$1:$AX$1),1),NameCharacters[Accepted Characters For Names]))=50,"Pass","Fail"))</f>
        <v/>
      </c>
      <c r="W452" s="24" t="str" cm="1">
        <f t="array" ref="W452">IF(ISBLANK($J452),"",IF(SUMPRODUCT(--EXACT($J452,ISO3List[ISO3 List]))=1,"Pass","Fail"))</f>
        <v/>
      </c>
      <c r="X452" s="24" t="str">
        <f t="shared" ca="1" si="13"/>
        <v/>
      </c>
      <c r="Y452" s="24" t="str" cm="1">
        <f t="array" ref="Y452">IF(ISBLANK($L452),"",IF(SUMPRODUCT(--EXACT($L452,Sex[Sex]))=1,"Pass","Fail"))</f>
        <v/>
      </c>
      <c r="Z452" s="24" t="str">
        <f t="shared" ca="1" si="15"/>
        <v/>
      </c>
      <c r="AA452" s="35" t="str">
        <f t="shared" ca="1" si="18"/>
        <v/>
      </c>
      <c r="AB452" s="8"/>
      <c r="AC452" s="58"/>
      <c r="AD452" s="8"/>
      <c r="AE452" s="8"/>
      <c r="AF452" s="8"/>
      <c r="GU452" s="8"/>
    </row>
    <row r="453" spans="1:203" s="5" customFormat="1" x14ac:dyDescent="0.2">
      <c r="A453" s="1"/>
      <c r="B453" s="4"/>
      <c r="C453" s="16"/>
      <c r="D453" s="17"/>
      <c r="E453" s="17"/>
      <c r="F453" s="18"/>
      <c r="G453" s="17"/>
      <c r="H453" s="17"/>
      <c r="I453" s="17"/>
      <c r="J453" s="17"/>
      <c r="K453" s="19"/>
      <c r="L453" s="17"/>
      <c r="M453" s="20"/>
      <c r="N453" s="8"/>
      <c r="O453" s="50"/>
      <c r="P453" s="27" t="str" cm="1">
        <f t="array" ref="P453">IF(ISBLANK($C453),"",IF(SUMPRODUCT(--EXACT($C453,CrewOrPassenger[Crew or Passenger]))=1,"Pass","Fail"))</f>
        <v/>
      </c>
      <c r="Q453" s="24" t="str" cm="1">
        <f t="array" ref="Q453">IF(ISBLANK($D453),"",IF(SUMPRODUCT(--EXACT($D453,TravelDocumentType[Travel Document Type]))=1,"Pass","Fail"))</f>
        <v/>
      </c>
      <c r="R453" s="24" t="str" cm="1">
        <f t="array" ref="R453">IF(ISBLANK($E453),"",IF(SUMPRODUCT(--EXACT($E453,ISO3List[ISO3 List]))=1,"Pass","Fail"))</f>
        <v/>
      </c>
      <c r="S453" s="24" t="str" cm="1">
        <f t="array" ref="S453">IF(ISBLANK($F453),"",IF(SUMPRODUCT(--EXACT(MID($F453,COLUMN($A$1:$T$1),1),DocCharacters[Accepted Characters For Documents]))=20,"Pass","Fail"))</f>
        <v/>
      </c>
      <c r="T453" s="24" t="str" cm="1">
        <f t="array" ref="T453">IF(ISBLANK($G453),"",IF(SUMPRODUCT(--EXACT(MID($G453,COLUMN($A$1:$AX$1),1),NameCharacters[Accepted Characters For Names]))=50,"Pass","Fail"))</f>
        <v/>
      </c>
      <c r="U453" s="24" t="str" cm="1">
        <f t="array" ref="U453">IF(ISBLANK($H453),"",IF(SUMPRODUCT(--EXACT(MID($H453,COLUMN($A$1:$AX$1),1),NameCharacters[Accepted Characters For Names]))=50,"Pass","Fail"))</f>
        <v/>
      </c>
      <c r="V453" s="24" t="str" cm="1">
        <f t="array" ref="V453">IF(ISBLANK($I453),"",IF(SUMPRODUCT(--EXACT(MID($I453,COLUMN($A$1:$AX$1),1),NameCharacters[Accepted Characters For Names]))=50,"Pass","Fail"))</f>
        <v/>
      </c>
      <c r="W453" s="24" t="str" cm="1">
        <f t="array" ref="W453">IF(ISBLANK($J453),"",IF(SUMPRODUCT(--EXACT($J453,ISO3List[ISO3 List]))=1,"Pass","Fail"))</f>
        <v/>
      </c>
      <c r="X453" s="24" t="str">
        <f t="shared" ca="1" si="13"/>
        <v/>
      </c>
      <c r="Y453" s="24" t="str" cm="1">
        <f t="array" ref="Y453">IF(ISBLANK($L453),"",IF(SUMPRODUCT(--EXACT($L453,Sex[Sex]))=1,"Pass","Fail"))</f>
        <v/>
      </c>
      <c r="Z453" s="24" t="str">
        <f t="shared" ca="1" si="15"/>
        <v/>
      </c>
      <c r="AA453" s="35" t="str">
        <f t="shared" ca="1" si="18"/>
        <v/>
      </c>
      <c r="AB453" s="8"/>
      <c r="AC453" s="58"/>
      <c r="AD453" s="8"/>
      <c r="AE453" s="8"/>
      <c r="AF453" s="8"/>
      <c r="GU453" s="8"/>
    </row>
    <row r="454" spans="1:203" s="5" customFormat="1" x14ac:dyDescent="0.2">
      <c r="A454" s="1"/>
      <c r="B454" s="4"/>
      <c r="C454" s="16"/>
      <c r="D454" s="17"/>
      <c r="E454" s="17"/>
      <c r="F454" s="18"/>
      <c r="G454" s="17"/>
      <c r="H454" s="17"/>
      <c r="I454" s="17"/>
      <c r="J454" s="17"/>
      <c r="K454" s="19"/>
      <c r="L454" s="17"/>
      <c r="M454" s="20"/>
      <c r="N454" s="8"/>
      <c r="O454" s="50"/>
      <c r="P454" s="27" t="str" cm="1">
        <f t="array" ref="P454">IF(ISBLANK($C454),"",IF(SUMPRODUCT(--EXACT($C454,CrewOrPassenger[Crew or Passenger]))=1,"Pass","Fail"))</f>
        <v/>
      </c>
      <c r="Q454" s="24" t="str" cm="1">
        <f t="array" ref="Q454">IF(ISBLANK($D454),"",IF(SUMPRODUCT(--EXACT($D454,TravelDocumentType[Travel Document Type]))=1,"Pass","Fail"))</f>
        <v/>
      </c>
      <c r="R454" s="24" t="str" cm="1">
        <f t="array" ref="R454">IF(ISBLANK($E454),"",IF(SUMPRODUCT(--EXACT($E454,ISO3List[ISO3 List]))=1,"Pass","Fail"))</f>
        <v/>
      </c>
      <c r="S454" s="24" t="str" cm="1">
        <f t="array" ref="S454">IF(ISBLANK($F454),"",IF(SUMPRODUCT(--EXACT(MID($F454,COLUMN($A$1:$T$1),1),DocCharacters[Accepted Characters For Documents]))=20,"Pass","Fail"))</f>
        <v/>
      </c>
      <c r="T454" s="24" t="str" cm="1">
        <f t="array" ref="T454">IF(ISBLANK($G454),"",IF(SUMPRODUCT(--EXACT(MID($G454,COLUMN($A$1:$AX$1),1),NameCharacters[Accepted Characters For Names]))=50,"Pass","Fail"))</f>
        <v/>
      </c>
      <c r="U454" s="24" t="str" cm="1">
        <f t="array" ref="U454">IF(ISBLANK($H454),"",IF(SUMPRODUCT(--EXACT(MID($H454,COLUMN($A$1:$AX$1),1),NameCharacters[Accepted Characters For Names]))=50,"Pass","Fail"))</f>
        <v/>
      </c>
      <c r="V454" s="24" t="str" cm="1">
        <f t="array" ref="V454">IF(ISBLANK($I454),"",IF(SUMPRODUCT(--EXACT(MID($I454,COLUMN($A$1:$AX$1),1),NameCharacters[Accepted Characters For Names]))=50,"Pass","Fail"))</f>
        <v/>
      </c>
      <c r="W454" s="24" t="str" cm="1">
        <f t="array" ref="W454">IF(ISBLANK($J454),"",IF(SUMPRODUCT(--EXACT($J454,ISO3List[ISO3 List]))=1,"Pass","Fail"))</f>
        <v/>
      </c>
      <c r="X454" s="24" t="str">
        <f t="shared" ca="1" si="13"/>
        <v/>
      </c>
      <c r="Y454" s="24" t="str" cm="1">
        <f t="array" ref="Y454">IF(ISBLANK($L454),"",IF(SUMPRODUCT(--EXACT($L454,Sex[Sex]))=1,"Pass","Fail"))</f>
        <v/>
      </c>
      <c r="Z454" s="24" t="str">
        <f t="shared" ca="1" si="15"/>
        <v/>
      </c>
      <c r="AA454" s="35" t="str">
        <f t="shared" ca="1" si="18"/>
        <v/>
      </c>
      <c r="AB454" s="8"/>
      <c r="AC454" s="58"/>
      <c r="AD454" s="8"/>
      <c r="AE454" s="8"/>
      <c r="AF454" s="8"/>
      <c r="GU454" s="8"/>
    </row>
    <row r="455" spans="1:203" s="5" customFormat="1" x14ac:dyDescent="0.2">
      <c r="A455" s="1"/>
      <c r="B455" s="4"/>
      <c r="C455" s="16"/>
      <c r="D455" s="17"/>
      <c r="E455" s="17"/>
      <c r="F455" s="18"/>
      <c r="G455" s="17"/>
      <c r="H455" s="17"/>
      <c r="I455" s="17"/>
      <c r="J455" s="17"/>
      <c r="K455" s="19"/>
      <c r="L455" s="17"/>
      <c r="M455" s="20"/>
      <c r="N455" s="8"/>
      <c r="O455" s="50"/>
      <c r="P455" s="27" t="str" cm="1">
        <f t="array" ref="P455">IF(ISBLANK($C455),"",IF(SUMPRODUCT(--EXACT($C455,CrewOrPassenger[Crew or Passenger]))=1,"Pass","Fail"))</f>
        <v/>
      </c>
      <c r="Q455" s="24" t="str" cm="1">
        <f t="array" ref="Q455">IF(ISBLANK($D455),"",IF(SUMPRODUCT(--EXACT($D455,TravelDocumentType[Travel Document Type]))=1,"Pass","Fail"))</f>
        <v/>
      </c>
      <c r="R455" s="24" t="str" cm="1">
        <f t="array" ref="R455">IF(ISBLANK($E455),"",IF(SUMPRODUCT(--EXACT($E455,ISO3List[ISO3 List]))=1,"Pass","Fail"))</f>
        <v/>
      </c>
      <c r="S455" s="24" t="str" cm="1">
        <f t="array" ref="S455">IF(ISBLANK($F455),"",IF(SUMPRODUCT(--EXACT(MID($F455,COLUMN($A$1:$T$1),1),DocCharacters[Accepted Characters For Documents]))=20,"Pass","Fail"))</f>
        <v/>
      </c>
      <c r="T455" s="24" t="str" cm="1">
        <f t="array" ref="T455">IF(ISBLANK($G455),"",IF(SUMPRODUCT(--EXACT(MID($G455,COLUMN($A$1:$AX$1),1),NameCharacters[Accepted Characters For Names]))=50,"Pass","Fail"))</f>
        <v/>
      </c>
      <c r="U455" s="24" t="str" cm="1">
        <f t="array" ref="U455">IF(ISBLANK($H455),"",IF(SUMPRODUCT(--EXACT(MID($H455,COLUMN($A$1:$AX$1),1),NameCharacters[Accepted Characters For Names]))=50,"Pass","Fail"))</f>
        <v/>
      </c>
      <c r="V455" s="24" t="str" cm="1">
        <f t="array" ref="V455">IF(ISBLANK($I455),"",IF(SUMPRODUCT(--EXACT(MID($I455,COLUMN($A$1:$AX$1),1),NameCharacters[Accepted Characters For Names]))=50,"Pass","Fail"))</f>
        <v/>
      </c>
      <c r="W455" s="24" t="str" cm="1">
        <f t="array" ref="W455">IF(ISBLANK($J455),"",IF(SUMPRODUCT(--EXACT($J455,ISO3List[ISO3 List]))=1,"Pass","Fail"))</f>
        <v/>
      </c>
      <c r="X455" s="24" t="str">
        <f t="shared" ca="1" si="13"/>
        <v/>
      </c>
      <c r="Y455" s="24" t="str" cm="1">
        <f t="array" ref="Y455">IF(ISBLANK($L455),"",IF(SUMPRODUCT(--EXACT($L455,Sex[Sex]))=1,"Pass","Fail"))</f>
        <v/>
      </c>
      <c r="Z455" s="24" t="str">
        <f t="shared" ca="1" si="15"/>
        <v/>
      </c>
      <c r="AA455" s="35" t="str">
        <f t="shared" ref="AA455:AA518" ca="1" si="19">IF(COUNTBLANK($P455:$Z455)=11,"",IF(SUM(COUNTBLANK(P455:U455),COUNTBLANK(W455:Z455))=0,"Pass","Fail"))</f>
        <v/>
      </c>
      <c r="AB455" s="8"/>
      <c r="AC455" s="58"/>
      <c r="AD455" s="8"/>
      <c r="AE455" s="8"/>
      <c r="AF455" s="8"/>
      <c r="GU455" s="8"/>
    </row>
    <row r="456" spans="1:203" s="5" customFormat="1" x14ac:dyDescent="0.2">
      <c r="A456" s="1"/>
      <c r="B456" s="4"/>
      <c r="C456" s="16"/>
      <c r="D456" s="17"/>
      <c r="E456" s="17"/>
      <c r="F456" s="18"/>
      <c r="G456" s="17"/>
      <c r="H456" s="17"/>
      <c r="I456" s="17"/>
      <c r="J456" s="17"/>
      <c r="K456" s="19"/>
      <c r="L456" s="17"/>
      <c r="M456" s="20"/>
      <c r="N456" s="8"/>
      <c r="O456" s="50"/>
      <c r="P456" s="27" t="str" cm="1">
        <f t="array" ref="P456">IF(ISBLANK($C456),"",IF(SUMPRODUCT(--EXACT($C456,CrewOrPassenger[Crew or Passenger]))=1,"Pass","Fail"))</f>
        <v/>
      </c>
      <c r="Q456" s="24" t="str" cm="1">
        <f t="array" ref="Q456">IF(ISBLANK($D456),"",IF(SUMPRODUCT(--EXACT($D456,TravelDocumentType[Travel Document Type]))=1,"Pass","Fail"))</f>
        <v/>
      </c>
      <c r="R456" s="24" t="str" cm="1">
        <f t="array" ref="R456">IF(ISBLANK($E456),"",IF(SUMPRODUCT(--EXACT($E456,ISO3List[ISO3 List]))=1,"Pass","Fail"))</f>
        <v/>
      </c>
      <c r="S456" s="24" t="str" cm="1">
        <f t="array" ref="S456">IF(ISBLANK($F456),"",IF(SUMPRODUCT(--EXACT(MID($F456,COLUMN($A$1:$T$1),1),DocCharacters[Accepted Characters For Documents]))=20,"Pass","Fail"))</f>
        <v/>
      </c>
      <c r="T456" s="24" t="str" cm="1">
        <f t="array" ref="T456">IF(ISBLANK($G456),"",IF(SUMPRODUCT(--EXACT(MID($G456,COLUMN($A$1:$AX$1),1),NameCharacters[Accepted Characters For Names]))=50,"Pass","Fail"))</f>
        <v/>
      </c>
      <c r="U456" s="24" t="str" cm="1">
        <f t="array" ref="U456">IF(ISBLANK($H456),"",IF(SUMPRODUCT(--EXACT(MID($H456,COLUMN($A$1:$AX$1),1),NameCharacters[Accepted Characters For Names]))=50,"Pass","Fail"))</f>
        <v/>
      </c>
      <c r="V456" s="24" t="str" cm="1">
        <f t="array" ref="V456">IF(ISBLANK($I456),"",IF(SUMPRODUCT(--EXACT(MID($I456,COLUMN($A$1:$AX$1),1),NameCharacters[Accepted Characters For Names]))=50,"Pass","Fail"))</f>
        <v/>
      </c>
      <c r="W456" s="24" t="str" cm="1">
        <f t="array" ref="W456">IF(ISBLANK($J456),"",IF(SUMPRODUCT(--EXACT($J456,ISO3List[ISO3 List]))=1,"Pass","Fail"))</f>
        <v/>
      </c>
      <c r="X456" s="24" t="str">
        <f t="shared" ca="1" si="13"/>
        <v/>
      </c>
      <c r="Y456" s="24" t="str" cm="1">
        <f t="array" ref="Y456">IF(ISBLANK($L456),"",IF(SUMPRODUCT(--EXACT($L456,Sex[Sex]))=1,"Pass","Fail"))</f>
        <v/>
      </c>
      <c r="Z456" s="24" t="str">
        <f t="shared" ca="1" si="15"/>
        <v/>
      </c>
      <c r="AA456" s="35" t="str">
        <f t="shared" ca="1" si="19"/>
        <v/>
      </c>
      <c r="AB456" s="8"/>
      <c r="AC456" s="58"/>
      <c r="AD456" s="8"/>
      <c r="AE456" s="8"/>
      <c r="AF456" s="8"/>
      <c r="GU456" s="8"/>
    </row>
    <row r="457" spans="1:203" s="5" customFormat="1" x14ac:dyDescent="0.2">
      <c r="A457" s="1"/>
      <c r="B457" s="4"/>
      <c r="C457" s="16"/>
      <c r="D457" s="17"/>
      <c r="E457" s="17"/>
      <c r="F457" s="18"/>
      <c r="G457" s="17"/>
      <c r="H457" s="17"/>
      <c r="I457" s="17"/>
      <c r="J457" s="17"/>
      <c r="K457" s="19"/>
      <c r="L457" s="17"/>
      <c r="M457" s="20"/>
      <c r="N457" s="8"/>
      <c r="O457" s="50"/>
      <c r="P457" s="27" t="str" cm="1">
        <f t="array" ref="P457">IF(ISBLANK($C457),"",IF(SUMPRODUCT(--EXACT($C457,CrewOrPassenger[Crew or Passenger]))=1,"Pass","Fail"))</f>
        <v/>
      </c>
      <c r="Q457" s="24" t="str" cm="1">
        <f t="array" ref="Q457">IF(ISBLANK($D457),"",IF(SUMPRODUCT(--EXACT($D457,TravelDocumentType[Travel Document Type]))=1,"Pass","Fail"))</f>
        <v/>
      </c>
      <c r="R457" s="24" t="str" cm="1">
        <f t="array" ref="R457">IF(ISBLANK($E457),"",IF(SUMPRODUCT(--EXACT($E457,ISO3List[ISO3 List]))=1,"Pass","Fail"))</f>
        <v/>
      </c>
      <c r="S457" s="24" t="str" cm="1">
        <f t="array" ref="S457">IF(ISBLANK($F457),"",IF(SUMPRODUCT(--EXACT(MID($F457,COLUMN($A$1:$T$1),1),DocCharacters[Accepted Characters For Documents]))=20,"Pass","Fail"))</f>
        <v/>
      </c>
      <c r="T457" s="24" t="str" cm="1">
        <f t="array" ref="T457">IF(ISBLANK($G457),"",IF(SUMPRODUCT(--EXACT(MID($G457,COLUMN($A$1:$AX$1),1),NameCharacters[Accepted Characters For Names]))=50,"Pass","Fail"))</f>
        <v/>
      </c>
      <c r="U457" s="24" t="str" cm="1">
        <f t="array" ref="U457">IF(ISBLANK($H457),"",IF(SUMPRODUCT(--EXACT(MID($H457,COLUMN($A$1:$AX$1),1),NameCharacters[Accepted Characters For Names]))=50,"Pass","Fail"))</f>
        <v/>
      </c>
      <c r="V457" s="24" t="str" cm="1">
        <f t="array" ref="V457">IF(ISBLANK($I457),"",IF(SUMPRODUCT(--EXACT(MID($I457,COLUMN($A$1:$AX$1),1),NameCharacters[Accepted Characters For Names]))=50,"Pass","Fail"))</f>
        <v/>
      </c>
      <c r="W457" s="24" t="str" cm="1">
        <f t="array" ref="W457">IF(ISBLANK($J457),"",IF(SUMPRODUCT(--EXACT($J457,ISO3List[ISO3 List]))=1,"Pass","Fail"))</f>
        <v/>
      </c>
      <c r="X457" s="24" t="str">
        <f t="shared" ca="1" si="13"/>
        <v/>
      </c>
      <c r="Y457" s="24" t="str" cm="1">
        <f t="array" ref="Y457">IF(ISBLANK($L457),"",IF(SUMPRODUCT(--EXACT($L457,Sex[Sex]))=1,"Pass","Fail"))</f>
        <v/>
      </c>
      <c r="Z457" s="24" t="str">
        <f t="shared" ca="1" si="15"/>
        <v/>
      </c>
      <c r="AA457" s="35" t="str">
        <f t="shared" ca="1" si="19"/>
        <v/>
      </c>
      <c r="AB457" s="8"/>
      <c r="AC457" s="58"/>
      <c r="AD457" s="8"/>
      <c r="AE457" s="8"/>
      <c r="AF457" s="8"/>
      <c r="GU457" s="8"/>
    </row>
    <row r="458" spans="1:203" s="5" customFormat="1" x14ac:dyDescent="0.2">
      <c r="A458" s="1"/>
      <c r="B458" s="4"/>
      <c r="C458" s="16"/>
      <c r="D458" s="17"/>
      <c r="E458" s="17"/>
      <c r="F458" s="18"/>
      <c r="G458" s="17"/>
      <c r="H458" s="17"/>
      <c r="I458" s="17"/>
      <c r="J458" s="17"/>
      <c r="K458" s="19"/>
      <c r="L458" s="17"/>
      <c r="M458" s="20"/>
      <c r="N458" s="8"/>
      <c r="O458" s="50"/>
      <c r="P458" s="27" t="str" cm="1">
        <f t="array" ref="P458">IF(ISBLANK($C458),"",IF(SUMPRODUCT(--EXACT($C458,CrewOrPassenger[Crew or Passenger]))=1,"Pass","Fail"))</f>
        <v/>
      </c>
      <c r="Q458" s="24" t="str" cm="1">
        <f t="array" ref="Q458">IF(ISBLANK($D458),"",IF(SUMPRODUCT(--EXACT($D458,TravelDocumentType[Travel Document Type]))=1,"Pass","Fail"))</f>
        <v/>
      </c>
      <c r="R458" s="24" t="str" cm="1">
        <f t="array" ref="R458">IF(ISBLANK($E458),"",IF(SUMPRODUCT(--EXACT($E458,ISO3List[ISO3 List]))=1,"Pass","Fail"))</f>
        <v/>
      </c>
      <c r="S458" s="24" t="str" cm="1">
        <f t="array" ref="S458">IF(ISBLANK($F458),"",IF(SUMPRODUCT(--EXACT(MID($F458,COLUMN($A$1:$T$1),1),DocCharacters[Accepted Characters For Documents]))=20,"Pass","Fail"))</f>
        <v/>
      </c>
      <c r="T458" s="24" t="str" cm="1">
        <f t="array" ref="T458">IF(ISBLANK($G458),"",IF(SUMPRODUCT(--EXACT(MID($G458,COLUMN($A$1:$AX$1),1),NameCharacters[Accepted Characters For Names]))=50,"Pass","Fail"))</f>
        <v/>
      </c>
      <c r="U458" s="24" t="str" cm="1">
        <f t="array" ref="U458">IF(ISBLANK($H458),"",IF(SUMPRODUCT(--EXACT(MID($H458,COLUMN($A$1:$AX$1),1),NameCharacters[Accepted Characters For Names]))=50,"Pass","Fail"))</f>
        <v/>
      </c>
      <c r="V458" s="24" t="str" cm="1">
        <f t="array" ref="V458">IF(ISBLANK($I458),"",IF(SUMPRODUCT(--EXACT(MID($I458,COLUMN($A$1:$AX$1),1),NameCharacters[Accepted Characters For Names]))=50,"Pass","Fail"))</f>
        <v/>
      </c>
      <c r="W458" s="24" t="str" cm="1">
        <f t="array" ref="W458">IF(ISBLANK($J458),"",IF(SUMPRODUCT(--EXACT($J458,ISO3List[ISO3 List]))=1,"Pass","Fail"))</f>
        <v/>
      </c>
      <c r="X458" s="24" t="str">
        <f t="shared" ca="1" si="13"/>
        <v/>
      </c>
      <c r="Y458" s="24" t="str" cm="1">
        <f t="array" ref="Y458">IF(ISBLANK($L458),"",IF(SUMPRODUCT(--EXACT($L458,Sex[Sex]))=1,"Pass","Fail"))</f>
        <v/>
      </c>
      <c r="Z458" s="24" t="str">
        <f t="shared" ca="1" si="15"/>
        <v/>
      </c>
      <c r="AA458" s="35" t="str">
        <f t="shared" ca="1" si="19"/>
        <v/>
      </c>
      <c r="AB458" s="8"/>
      <c r="AC458" s="58"/>
      <c r="AD458" s="8"/>
      <c r="AE458" s="8"/>
      <c r="AF458" s="8"/>
      <c r="GU458" s="8"/>
    </row>
    <row r="459" spans="1:203" s="5" customFormat="1" x14ac:dyDescent="0.2">
      <c r="A459" s="1"/>
      <c r="B459" s="4"/>
      <c r="C459" s="16"/>
      <c r="D459" s="17"/>
      <c r="E459" s="17"/>
      <c r="F459" s="18"/>
      <c r="G459" s="17"/>
      <c r="H459" s="17"/>
      <c r="I459" s="17"/>
      <c r="J459" s="17"/>
      <c r="K459" s="19"/>
      <c r="L459" s="17"/>
      <c r="M459" s="20"/>
      <c r="N459" s="8"/>
      <c r="O459" s="50"/>
      <c r="P459" s="27" t="str" cm="1">
        <f t="array" ref="P459">IF(ISBLANK($C459),"",IF(SUMPRODUCT(--EXACT($C459,CrewOrPassenger[Crew or Passenger]))=1,"Pass","Fail"))</f>
        <v/>
      </c>
      <c r="Q459" s="24" t="str" cm="1">
        <f t="array" ref="Q459">IF(ISBLANK($D459),"",IF(SUMPRODUCT(--EXACT($D459,TravelDocumentType[Travel Document Type]))=1,"Pass","Fail"))</f>
        <v/>
      </c>
      <c r="R459" s="24" t="str" cm="1">
        <f t="array" ref="R459">IF(ISBLANK($E459),"",IF(SUMPRODUCT(--EXACT($E459,ISO3List[ISO3 List]))=1,"Pass","Fail"))</f>
        <v/>
      </c>
      <c r="S459" s="24" t="str" cm="1">
        <f t="array" ref="S459">IF(ISBLANK($F459),"",IF(SUMPRODUCT(--EXACT(MID($F459,COLUMN($A$1:$T$1),1),DocCharacters[Accepted Characters For Documents]))=20,"Pass","Fail"))</f>
        <v/>
      </c>
      <c r="T459" s="24" t="str" cm="1">
        <f t="array" ref="T459">IF(ISBLANK($G459),"",IF(SUMPRODUCT(--EXACT(MID($G459,COLUMN($A$1:$AX$1),1),NameCharacters[Accepted Characters For Names]))=50,"Pass","Fail"))</f>
        <v/>
      </c>
      <c r="U459" s="24" t="str" cm="1">
        <f t="array" ref="U459">IF(ISBLANK($H459),"",IF(SUMPRODUCT(--EXACT(MID($H459,COLUMN($A$1:$AX$1),1),NameCharacters[Accepted Characters For Names]))=50,"Pass","Fail"))</f>
        <v/>
      </c>
      <c r="V459" s="24" t="str" cm="1">
        <f t="array" ref="V459">IF(ISBLANK($I459),"",IF(SUMPRODUCT(--EXACT(MID($I459,COLUMN($A$1:$AX$1),1),NameCharacters[Accepted Characters For Names]))=50,"Pass","Fail"))</f>
        <v/>
      </c>
      <c r="W459" s="24" t="str" cm="1">
        <f t="array" ref="W459">IF(ISBLANK($J459),"",IF(SUMPRODUCT(--EXACT($J459,ISO3List[ISO3 List]))=1,"Pass","Fail"))</f>
        <v/>
      </c>
      <c r="X459" s="24" t="str">
        <f t="shared" ca="1" si="13"/>
        <v/>
      </c>
      <c r="Y459" s="24" t="str" cm="1">
        <f t="array" ref="Y459">IF(ISBLANK($L459),"",IF(SUMPRODUCT(--EXACT($L459,Sex[Sex]))=1,"Pass","Fail"))</f>
        <v/>
      </c>
      <c r="Z459" s="24" t="str">
        <f t="shared" ca="1" si="15"/>
        <v/>
      </c>
      <c r="AA459" s="35" t="str">
        <f t="shared" ca="1" si="19"/>
        <v/>
      </c>
      <c r="AB459" s="8"/>
      <c r="AC459" s="58"/>
      <c r="AD459" s="8"/>
      <c r="AE459" s="8"/>
      <c r="AF459" s="8"/>
      <c r="GU459" s="8"/>
    </row>
    <row r="460" spans="1:203" s="5" customFormat="1" x14ac:dyDescent="0.2">
      <c r="A460" s="1"/>
      <c r="B460" s="4"/>
      <c r="C460" s="16"/>
      <c r="D460" s="17"/>
      <c r="E460" s="17"/>
      <c r="F460" s="18"/>
      <c r="G460" s="17"/>
      <c r="H460" s="17"/>
      <c r="I460" s="17"/>
      <c r="J460" s="17"/>
      <c r="K460" s="19"/>
      <c r="L460" s="17"/>
      <c r="M460" s="20"/>
      <c r="N460" s="8"/>
      <c r="O460" s="50"/>
      <c r="P460" s="27" t="str" cm="1">
        <f t="array" ref="P460">IF(ISBLANK($C460),"",IF(SUMPRODUCT(--EXACT($C460,CrewOrPassenger[Crew or Passenger]))=1,"Pass","Fail"))</f>
        <v/>
      </c>
      <c r="Q460" s="24" t="str" cm="1">
        <f t="array" ref="Q460">IF(ISBLANK($D460),"",IF(SUMPRODUCT(--EXACT($D460,TravelDocumentType[Travel Document Type]))=1,"Pass","Fail"))</f>
        <v/>
      </c>
      <c r="R460" s="24" t="str" cm="1">
        <f t="array" ref="R460">IF(ISBLANK($E460),"",IF(SUMPRODUCT(--EXACT($E460,ISO3List[ISO3 List]))=1,"Pass","Fail"))</f>
        <v/>
      </c>
      <c r="S460" s="24" t="str" cm="1">
        <f t="array" ref="S460">IF(ISBLANK($F460),"",IF(SUMPRODUCT(--EXACT(MID($F460,COLUMN($A$1:$T$1),1),DocCharacters[Accepted Characters For Documents]))=20,"Pass","Fail"))</f>
        <v/>
      </c>
      <c r="T460" s="24" t="str" cm="1">
        <f t="array" ref="T460">IF(ISBLANK($G460),"",IF(SUMPRODUCT(--EXACT(MID($G460,COLUMN($A$1:$AX$1),1),NameCharacters[Accepted Characters For Names]))=50,"Pass","Fail"))</f>
        <v/>
      </c>
      <c r="U460" s="24" t="str" cm="1">
        <f t="array" ref="U460">IF(ISBLANK($H460),"",IF(SUMPRODUCT(--EXACT(MID($H460,COLUMN($A$1:$AX$1),1),NameCharacters[Accepted Characters For Names]))=50,"Pass","Fail"))</f>
        <v/>
      </c>
      <c r="V460" s="24" t="str" cm="1">
        <f t="array" ref="V460">IF(ISBLANK($I460),"",IF(SUMPRODUCT(--EXACT(MID($I460,COLUMN($A$1:$AX$1),1),NameCharacters[Accepted Characters For Names]))=50,"Pass","Fail"))</f>
        <v/>
      </c>
      <c r="W460" s="24" t="str" cm="1">
        <f t="array" ref="W460">IF(ISBLANK($J460),"",IF(SUMPRODUCT(--EXACT($J460,ISO3List[ISO3 List]))=1,"Pass","Fail"))</f>
        <v/>
      </c>
      <c r="X460" s="24" t="str">
        <f t="shared" ca="1" si="13"/>
        <v/>
      </c>
      <c r="Y460" s="24" t="str" cm="1">
        <f t="array" ref="Y460">IF(ISBLANK($L460),"",IF(SUMPRODUCT(--EXACT($L460,Sex[Sex]))=1,"Pass","Fail"))</f>
        <v/>
      </c>
      <c r="Z460" s="24" t="str">
        <f t="shared" ca="1" si="15"/>
        <v/>
      </c>
      <c r="AA460" s="35" t="str">
        <f t="shared" ca="1" si="19"/>
        <v/>
      </c>
      <c r="AB460" s="8"/>
      <c r="AC460" s="58"/>
      <c r="AD460" s="8"/>
      <c r="AE460" s="8"/>
      <c r="AF460" s="8"/>
      <c r="GU460" s="8"/>
    </row>
    <row r="461" spans="1:203" s="5" customFormat="1" x14ac:dyDescent="0.2">
      <c r="A461" s="1"/>
      <c r="B461" s="4"/>
      <c r="C461" s="16"/>
      <c r="D461" s="17"/>
      <c r="E461" s="17"/>
      <c r="F461" s="18"/>
      <c r="G461" s="17"/>
      <c r="H461" s="17"/>
      <c r="I461" s="17"/>
      <c r="J461" s="17"/>
      <c r="K461" s="19"/>
      <c r="L461" s="17"/>
      <c r="M461" s="20"/>
      <c r="N461" s="8"/>
      <c r="O461" s="50"/>
      <c r="P461" s="27" t="str" cm="1">
        <f t="array" ref="P461">IF(ISBLANK($C461),"",IF(SUMPRODUCT(--EXACT($C461,CrewOrPassenger[Crew or Passenger]))=1,"Pass","Fail"))</f>
        <v/>
      </c>
      <c r="Q461" s="24" t="str" cm="1">
        <f t="array" ref="Q461">IF(ISBLANK($D461),"",IF(SUMPRODUCT(--EXACT($D461,TravelDocumentType[Travel Document Type]))=1,"Pass","Fail"))</f>
        <v/>
      </c>
      <c r="R461" s="24" t="str" cm="1">
        <f t="array" ref="R461">IF(ISBLANK($E461),"",IF(SUMPRODUCT(--EXACT($E461,ISO3List[ISO3 List]))=1,"Pass","Fail"))</f>
        <v/>
      </c>
      <c r="S461" s="24" t="str" cm="1">
        <f t="array" ref="S461">IF(ISBLANK($F461),"",IF(SUMPRODUCT(--EXACT(MID($F461,COLUMN($A$1:$T$1),1),DocCharacters[Accepted Characters For Documents]))=20,"Pass","Fail"))</f>
        <v/>
      </c>
      <c r="T461" s="24" t="str" cm="1">
        <f t="array" ref="T461">IF(ISBLANK($G461),"",IF(SUMPRODUCT(--EXACT(MID($G461,COLUMN($A$1:$AX$1),1),NameCharacters[Accepted Characters For Names]))=50,"Pass","Fail"))</f>
        <v/>
      </c>
      <c r="U461" s="24" t="str" cm="1">
        <f t="array" ref="U461">IF(ISBLANK($H461),"",IF(SUMPRODUCT(--EXACT(MID($H461,COLUMN($A$1:$AX$1),1),NameCharacters[Accepted Characters For Names]))=50,"Pass","Fail"))</f>
        <v/>
      </c>
      <c r="V461" s="24" t="str" cm="1">
        <f t="array" ref="V461">IF(ISBLANK($I461),"",IF(SUMPRODUCT(--EXACT(MID($I461,COLUMN($A$1:$AX$1),1),NameCharacters[Accepted Characters For Names]))=50,"Pass","Fail"))</f>
        <v/>
      </c>
      <c r="W461" s="24" t="str" cm="1">
        <f t="array" ref="W461">IF(ISBLANK($J461),"",IF(SUMPRODUCT(--EXACT($J461,ISO3List[ISO3 List]))=1,"Pass","Fail"))</f>
        <v/>
      </c>
      <c r="X461" s="24" t="str">
        <f t="shared" ca="1" si="13"/>
        <v/>
      </c>
      <c r="Y461" s="24" t="str" cm="1">
        <f t="array" ref="Y461">IF(ISBLANK($L461),"",IF(SUMPRODUCT(--EXACT($L461,Sex[Sex]))=1,"Pass","Fail"))</f>
        <v/>
      </c>
      <c r="Z461" s="24" t="str">
        <f t="shared" ca="1" si="15"/>
        <v/>
      </c>
      <c r="AA461" s="35" t="str">
        <f t="shared" ca="1" si="19"/>
        <v/>
      </c>
      <c r="AB461" s="8"/>
      <c r="AC461" s="58"/>
      <c r="AD461" s="8"/>
      <c r="AE461" s="8"/>
      <c r="AF461" s="8"/>
      <c r="GU461" s="8"/>
    </row>
    <row r="462" spans="1:203" s="5" customFormat="1" x14ac:dyDescent="0.2">
      <c r="A462" s="1"/>
      <c r="B462" s="4"/>
      <c r="C462" s="16"/>
      <c r="D462" s="17"/>
      <c r="E462" s="17"/>
      <c r="F462" s="18"/>
      <c r="G462" s="17"/>
      <c r="H462" s="17"/>
      <c r="I462" s="17"/>
      <c r="J462" s="17"/>
      <c r="K462" s="19"/>
      <c r="L462" s="17"/>
      <c r="M462" s="20"/>
      <c r="N462" s="8"/>
      <c r="O462" s="50"/>
      <c r="P462" s="27" t="str" cm="1">
        <f t="array" ref="P462">IF(ISBLANK($C462),"",IF(SUMPRODUCT(--EXACT($C462,CrewOrPassenger[Crew or Passenger]))=1,"Pass","Fail"))</f>
        <v/>
      </c>
      <c r="Q462" s="24" t="str" cm="1">
        <f t="array" ref="Q462">IF(ISBLANK($D462),"",IF(SUMPRODUCT(--EXACT($D462,TravelDocumentType[Travel Document Type]))=1,"Pass","Fail"))</f>
        <v/>
      </c>
      <c r="R462" s="24" t="str" cm="1">
        <f t="array" ref="R462">IF(ISBLANK($E462),"",IF(SUMPRODUCT(--EXACT($E462,ISO3List[ISO3 List]))=1,"Pass","Fail"))</f>
        <v/>
      </c>
      <c r="S462" s="24" t="str" cm="1">
        <f t="array" ref="S462">IF(ISBLANK($F462),"",IF(SUMPRODUCT(--EXACT(MID($F462,COLUMN($A$1:$T$1),1),DocCharacters[Accepted Characters For Documents]))=20,"Pass","Fail"))</f>
        <v/>
      </c>
      <c r="T462" s="24" t="str" cm="1">
        <f t="array" ref="T462">IF(ISBLANK($G462),"",IF(SUMPRODUCT(--EXACT(MID($G462,COLUMN($A$1:$AX$1),1),NameCharacters[Accepted Characters For Names]))=50,"Pass","Fail"))</f>
        <v/>
      </c>
      <c r="U462" s="24" t="str" cm="1">
        <f t="array" ref="U462">IF(ISBLANK($H462),"",IF(SUMPRODUCT(--EXACT(MID($H462,COLUMN($A$1:$AX$1),1),NameCharacters[Accepted Characters For Names]))=50,"Pass","Fail"))</f>
        <v/>
      </c>
      <c r="V462" s="24" t="str" cm="1">
        <f t="array" ref="V462">IF(ISBLANK($I462),"",IF(SUMPRODUCT(--EXACT(MID($I462,COLUMN($A$1:$AX$1),1),NameCharacters[Accepted Characters For Names]))=50,"Pass","Fail"))</f>
        <v/>
      </c>
      <c r="W462" s="24" t="str" cm="1">
        <f t="array" ref="W462">IF(ISBLANK($J462),"",IF(SUMPRODUCT(--EXACT($J462,ISO3List[ISO3 List]))=1,"Pass","Fail"))</f>
        <v/>
      </c>
      <c r="X462" s="24" t="str">
        <f t="shared" ca="1" si="13"/>
        <v/>
      </c>
      <c r="Y462" s="24" t="str" cm="1">
        <f t="array" ref="Y462">IF(ISBLANK($L462),"",IF(SUMPRODUCT(--EXACT($L462,Sex[Sex]))=1,"Pass","Fail"))</f>
        <v/>
      </c>
      <c r="Z462" s="24" t="str">
        <f t="shared" ca="1" si="15"/>
        <v/>
      </c>
      <c r="AA462" s="35" t="str">
        <f t="shared" ca="1" si="19"/>
        <v/>
      </c>
      <c r="AB462" s="8"/>
      <c r="AC462" s="58"/>
      <c r="AD462" s="8"/>
      <c r="AE462" s="8"/>
      <c r="AF462" s="8"/>
      <c r="GU462" s="8"/>
    </row>
    <row r="463" spans="1:203" s="5" customFormat="1" x14ac:dyDescent="0.2">
      <c r="A463" s="1"/>
      <c r="B463" s="4"/>
      <c r="C463" s="16"/>
      <c r="D463" s="17"/>
      <c r="E463" s="17"/>
      <c r="F463" s="18"/>
      <c r="G463" s="17"/>
      <c r="H463" s="17"/>
      <c r="I463" s="17"/>
      <c r="J463" s="17"/>
      <c r="K463" s="19"/>
      <c r="L463" s="17"/>
      <c r="M463" s="20"/>
      <c r="N463" s="8"/>
      <c r="O463" s="50"/>
      <c r="P463" s="27" t="str" cm="1">
        <f t="array" ref="P463">IF(ISBLANK($C463),"",IF(SUMPRODUCT(--EXACT($C463,CrewOrPassenger[Crew or Passenger]))=1,"Pass","Fail"))</f>
        <v/>
      </c>
      <c r="Q463" s="24" t="str" cm="1">
        <f t="array" ref="Q463">IF(ISBLANK($D463),"",IF(SUMPRODUCT(--EXACT($D463,TravelDocumentType[Travel Document Type]))=1,"Pass","Fail"))</f>
        <v/>
      </c>
      <c r="R463" s="24" t="str" cm="1">
        <f t="array" ref="R463">IF(ISBLANK($E463),"",IF(SUMPRODUCT(--EXACT($E463,ISO3List[ISO3 List]))=1,"Pass","Fail"))</f>
        <v/>
      </c>
      <c r="S463" s="24" t="str" cm="1">
        <f t="array" ref="S463">IF(ISBLANK($F463),"",IF(SUMPRODUCT(--EXACT(MID($F463,COLUMN($A$1:$T$1),1),DocCharacters[Accepted Characters For Documents]))=20,"Pass","Fail"))</f>
        <v/>
      </c>
      <c r="T463" s="24" t="str" cm="1">
        <f t="array" ref="T463">IF(ISBLANK($G463),"",IF(SUMPRODUCT(--EXACT(MID($G463,COLUMN($A$1:$AX$1),1),NameCharacters[Accepted Characters For Names]))=50,"Pass","Fail"))</f>
        <v/>
      </c>
      <c r="U463" s="24" t="str" cm="1">
        <f t="array" ref="U463">IF(ISBLANK($H463),"",IF(SUMPRODUCT(--EXACT(MID($H463,COLUMN($A$1:$AX$1),1),NameCharacters[Accepted Characters For Names]))=50,"Pass","Fail"))</f>
        <v/>
      </c>
      <c r="V463" s="24" t="str" cm="1">
        <f t="array" ref="V463">IF(ISBLANK($I463),"",IF(SUMPRODUCT(--EXACT(MID($I463,COLUMN($A$1:$AX$1),1),NameCharacters[Accepted Characters For Names]))=50,"Pass","Fail"))</f>
        <v/>
      </c>
      <c r="W463" s="24" t="str" cm="1">
        <f t="array" ref="W463">IF(ISBLANK($J463),"",IF(SUMPRODUCT(--EXACT($J463,ISO3List[ISO3 List]))=1,"Pass","Fail"))</f>
        <v/>
      </c>
      <c r="X463" s="24" t="str">
        <f t="shared" ca="1" si="13"/>
        <v/>
      </c>
      <c r="Y463" s="24" t="str" cm="1">
        <f t="array" ref="Y463">IF(ISBLANK($L463),"",IF(SUMPRODUCT(--EXACT($L463,Sex[Sex]))=1,"Pass","Fail"))</f>
        <v/>
      </c>
      <c r="Z463" s="24" t="str">
        <f t="shared" ca="1" si="15"/>
        <v/>
      </c>
      <c r="AA463" s="35" t="str">
        <f t="shared" ca="1" si="19"/>
        <v/>
      </c>
      <c r="AB463" s="8"/>
      <c r="AC463" s="58"/>
      <c r="AD463" s="8"/>
      <c r="AE463" s="8"/>
      <c r="AF463" s="8"/>
      <c r="GU463" s="8"/>
    </row>
    <row r="464" spans="1:203" s="5" customFormat="1" x14ac:dyDescent="0.2">
      <c r="A464" s="1"/>
      <c r="B464" s="4"/>
      <c r="C464" s="16"/>
      <c r="D464" s="17"/>
      <c r="E464" s="17"/>
      <c r="F464" s="18"/>
      <c r="G464" s="17"/>
      <c r="H464" s="17"/>
      <c r="I464" s="17"/>
      <c r="J464" s="17"/>
      <c r="K464" s="19"/>
      <c r="L464" s="17"/>
      <c r="M464" s="20"/>
      <c r="N464" s="8"/>
      <c r="O464" s="50"/>
      <c r="P464" s="27" t="str" cm="1">
        <f t="array" ref="P464">IF(ISBLANK($C464),"",IF(SUMPRODUCT(--EXACT($C464,CrewOrPassenger[Crew or Passenger]))=1,"Pass","Fail"))</f>
        <v/>
      </c>
      <c r="Q464" s="24" t="str" cm="1">
        <f t="array" ref="Q464">IF(ISBLANK($D464),"",IF(SUMPRODUCT(--EXACT($D464,TravelDocumentType[Travel Document Type]))=1,"Pass","Fail"))</f>
        <v/>
      </c>
      <c r="R464" s="24" t="str" cm="1">
        <f t="array" ref="R464">IF(ISBLANK($E464),"",IF(SUMPRODUCT(--EXACT($E464,ISO3List[ISO3 List]))=1,"Pass","Fail"))</f>
        <v/>
      </c>
      <c r="S464" s="24" t="str" cm="1">
        <f t="array" ref="S464">IF(ISBLANK($F464),"",IF(SUMPRODUCT(--EXACT(MID($F464,COLUMN($A$1:$T$1),1),DocCharacters[Accepted Characters For Documents]))=20,"Pass","Fail"))</f>
        <v/>
      </c>
      <c r="T464" s="24" t="str" cm="1">
        <f t="array" ref="T464">IF(ISBLANK($G464),"",IF(SUMPRODUCT(--EXACT(MID($G464,COLUMN($A$1:$AX$1),1),NameCharacters[Accepted Characters For Names]))=50,"Pass","Fail"))</f>
        <v/>
      </c>
      <c r="U464" s="24" t="str" cm="1">
        <f t="array" ref="U464">IF(ISBLANK($H464),"",IF(SUMPRODUCT(--EXACT(MID($H464,COLUMN($A$1:$AX$1),1),NameCharacters[Accepted Characters For Names]))=50,"Pass","Fail"))</f>
        <v/>
      </c>
      <c r="V464" s="24" t="str" cm="1">
        <f t="array" ref="V464">IF(ISBLANK($I464),"",IF(SUMPRODUCT(--EXACT(MID($I464,COLUMN($A$1:$AX$1),1),NameCharacters[Accepted Characters For Names]))=50,"Pass","Fail"))</f>
        <v/>
      </c>
      <c r="W464" s="24" t="str" cm="1">
        <f t="array" ref="W464">IF(ISBLANK($J464),"",IF(SUMPRODUCT(--EXACT($J464,ISO3List[ISO3 List]))=1,"Pass","Fail"))</f>
        <v/>
      </c>
      <c r="X464" s="24" t="str">
        <f t="shared" ca="1" si="13"/>
        <v/>
      </c>
      <c r="Y464" s="24" t="str" cm="1">
        <f t="array" ref="Y464">IF(ISBLANK($L464),"",IF(SUMPRODUCT(--EXACT($L464,Sex[Sex]))=1,"Pass","Fail"))</f>
        <v/>
      </c>
      <c r="Z464" s="24" t="str">
        <f t="shared" ca="1" si="15"/>
        <v/>
      </c>
      <c r="AA464" s="35" t="str">
        <f t="shared" ca="1" si="19"/>
        <v/>
      </c>
      <c r="AB464" s="8"/>
      <c r="AC464" s="58"/>
      <c r="AD464" s="8"/>
      <c r="AE464" s="8"/>
      <c r="AF464" s="8"/>
      <c r="GU464" s="8"/>
    </row>
    <row r="465" spans="1:203" s="5" customFormat="1" x14ac:dyDescent="0.2">
      <c r="A465" s="1"/>
      <c r="B465" s="4"/>
      <c r="C465" s="16"/>
      <c r="D465" s="17"/>
      <c r="E465" s="17"/>
      <c r="F465" s="18"/>
      <c r="G465" s="17"/>
      <c r="H465" s="17"/>
      <c r="I465" s="17"/>
      <c r="J465" s="17"/>
      <c r="K465" s="19"/>
      <c r="L465" s="17"/>
      <c r="M465" s="20"/>
      <c r="N465" s="8"/>
      <c r="O465" s="50"/>
      <c r="P465" s="27" t="str" cm="1">
        <f t="array" ref="P465">IF(ISBLANK($C465),"",IF(SUMPRODUCT(--EXACT($C465,CrewOrPassenger[Crew or Passenger]))=1,"Pass","Fail"))</f>
        <v/>
      </c>
      <c r="Q465" s="24" t="str" cm="1">
        <f t="array" ref="Q465">IF(ISBLANK($D465),"",IF(SUMPRODUCT(--EXACT($D465,TravelDocumentType[Travel Document Type]))=1,"Pass","Fail"))</f>
        <v/>
      </c>
      <c r="R465" s="24" t="str" cm="1">
        <f t="array" ref="R465">IF(ISBLANK($E465),"",IF(SUMPRODUCT(--EXACT($E465,ISO3List[ISO3 List]))=1,"Pass","Fail"))</f>
        <v/>
      </c>
      <c r="S465" s="24" t="str" cm="1">
        <f t="array" ref="S465">IF(ISBLANK($F465),"",IF(SUMPRODUCT(--EXACT(MID($F465,COLUMN($A$1:$T$1),1),DocCharacters[Accepted Characters For Documents]))=20,"Pass","Fail"))</f>
        <v/>
      </c>
      <c r="T465" s="24" t="str" cm="1">
        <f t="array" ref="T465">IF(ISBLANK($G465),"",IF(SUMPRODUCT(--EXACT(MID($G465,COLUMN($A$1:$AX$1),1),NameCharacters[Accepted Characters For Names]))=50,"Pass","Fail"))</f>
        <v/>
      </c>
      <c r="U465" s="24" t="str" cm="1">
        <f t="array" ref="U465">IF(ISBLANK($H465),"",IF(SUMPRODUCT(--EXACT(MID($H465,COLUMN($A$1:$AX$1),1),NameCharacters[Accepted Characters For Names]))=50,"Pass","Fail"))</f>
        <v/>
      </c>
      <c r="V465" s="24" t="str" cm="1">
        <f t="array" ref="V465">IF(ISBLANK($I465),"",IF(SUMPRODUCT(--EXACT(MID($I465,COLUMN($A$1:$AX$1),1),NameCharacters[Accepted Characters For Names]))=50,"Pass","Fail"))</f>
        <v/>
      </c>
      <c r="W465" s="24" t="str" cm="1">
        <f t="array" ref="W465">IF(ISBLANK($J465),"",IF(SUMPRODUCT(--EXACT($J465,ISO3List[ISO3 List]))=1,"Pass","Fail"))</f>
        <v/>
      </c>
      <c r="X465" s="24" t="str">
        <f t="shared" ca="1" si="13"/>
        <v/>
      </c>
      <c r="Y465" s="24" t="str" cm="1">
        <f t="array" ref="Y465">IF(ISBLANK($L465),"",IF(SUMPRODUCT(--EXACT($L465,Sex[Sex]))=1,"Pass","Fail"))</f>
        <v/>
      </c>
      <c r="Z465" s="24" t="str">
        <f t="shared" ca="1" si="15"/>
        <v/>
      </c>
      <c r="AA465" s="35" t="str">
        <f t="shared" ca="1" si="19"/>
        <v/>
      </c>
      <c r="AB465" s="8"/>
      <c r="AC465" s="58"/>
      <c r="AD465" s="8"/>
      <c r="AE465" s="8"/>
      <c r="AF465" s="8"/>
      <c r="GU465" s="8"/>
    </row>
    <row r="466" spans="1:203" s="5" customFormat="1" x14ac:dyDescent="0.2">
      <c r="A466" s="1"/>
      <c r="B466" s="4"/>
      <c r="C466" s="16"/>
      <c r="D466" s="17"/>
      <c r="E466" s="17"/>
      <c r="F466" s="18"/>
      <c r="G466" s="17"/>
      <c r="H466" s="17"/>
      <c r="I466" s="17"/>
      <c r="J466" s="17"/>
      <c r="K466" s="19"/>
      <c r="L466" s="17"/>
      <c r="M466" s="20"/>
      <c r="N466" s="8"/>
      <c r="O466" s="50"/>
      <c r="P466" s="27" t="str" cm="1">
        <f t="array" ref="P466">IF(ISBLANK($C466),"",IF(SUMPRODUCT(--EXACT($C466,CrewOrPassenger[Crew or Passenger]))=1,"Pass","Fail"))</f>
        <v/>
      </c>
      <c r="Q466" s="24" t="str" cm="1">
        <f t="array" ref="Q466">IF(ISBLANK($D466),"",IF(SUMPRODUCT(--EXACT($D466,TravelDocumentType[Travel Document Type]))=1,"Pass","Fail"))</f>
        <v/>
      </c>
      <c r="R466" s="24" t="str" cm="1">
        <f t="array" ref="R466">IF(ISBLANK($E466),"",IF(SUMPRODUCT(--EXACT($E466,ISO3List[ISO3 List]))=1,"Pass","Fail"))</f>
        <v/>
      </c>
      <c r="S466" s="24" t="str" cm="1">
        <f t="array" ref="S466">IF(ISBLANK($F466),"",IF(SUMPRODUCT(--EXACT(MID($F466,COLUMN($A$1:$T$1),1),DocCharacters[Accepted Characters For Documents]))=20,"Pass","Fail"))</f>
        <v/>
      </c>
      <c r="T466" s="24" t="str" cm="1">
        <f t="array" ref="T466">IF(ISBLANK($G466),"",IF(SUMPRODUCT(--EXACT(MID($G466,COLUMN($A$1:$AX$1),1),NameCharacters[Accepted Characters For Names]))=50,"Pass","Fail"))</f>
        <v/>
      </c>
      <c r="U466" s="24" t="str" cm="1">
        <f t="array" ref="U466">IF(ISBLANK($H466),"",IF(SUMPRODUCT(--EXACT(MID($H466,COLUMN($A$1:$AX$1),1),NameCharacters[Accepted Characters For Names]))=50,"Pass","Fail"))</f>
        <v/>
      </c>
      <c r="V466" s="24" t="str" cm="1">
        <f t="array" ref="V466">IF(ISBLANK($I466),"",IF(SUMPRODUCT(--EXACT(MID($I466,COLUMN($A$1:$AX$1),1),NameCharacters[Accepted Characters For Names]))=50,"Pass","Fail"))</f>
        <v/>
      </c>
      <c r="W466" s="24" t="str" cm="1">
        <f t="array" ref="W466">IF(ISBLANK($J466),"",IF(SUMPRODUCT(--EXACT($J466,ISO3List[ISO3 List]))=1,"Pass","Fail"))</f>
        <v/>
      </c>
      <c r="X466" s="24" t="str">
        <f t="shared" ca="1" si="13"/>
        <v/>
      </c>
      <c r="Y466" s="24" t="str" cm="1">
        <f t="array" ref="Y466">IF(ISBLANK($L466),"",IF(SUMPRODUCT(--EXACT($L466,Sex[Sex]))=1,"Pass","Fail"))</f>
        <v/>
      </c>
      <c r="Z466" s="24" t="str">
        <f t="shared" ca="1" si="15"/>
        <v/>
      </c>
      <c r="AA466" s="35" t="str">
        <f t="shared" ca="1" si="19"/>
        <v/>
      </c>
      <c r="AB466" s="8"/>
      <c r="AC466" s="58"/>
      <c r="AD466" s="8"/>
      <c r="AE466" s="8"/>
      <c r="AF466" s="8"/>
      <c r="GU466" s="8"/>
    </row>
    <row r="467" spans="1:203" s="5" customFormat="1" x14ac:dyDescent="0.2">
      <c r="A467" s="1"/>
      <c r="B467" s="4"/>
      <c r="C467" s="16"/>
      <c r="D467" s="17"/>
      <c r="E467" s="17"/>
      <c r="F467" s="18"/>
      <c r="G467" s="17"/>
      <c r="H467" s="17"/>
      <c r="I467" s="17"/>
      <c r="J467" s="17"/>
      <c r="K467" s="19"/>
      <c r="L467" s="17"/>
      <c r="M467" s="20"/>
      <c r="N467" s="8"/>
      <c r="O467" s="50"/>
      <c r="P467" s="27" t="str" cm="1">
        <f t="array" ref="P467">IF(ISBLANK($C467),"",IF(SUMPRODUCT(--EXACT($C467,CrewOrPassenger[Crew or Passenger]))=1,"Pass","Fail"))</f>
        <v/>
      </c>
      <c r="Q467" s="24" t="str" cm="1">
        <f t="array" ref="Q467">IF(ISBLANK($D467),"",IF(SUMPRODUCT(--EXACT($D467,TravelDocumentType[Travel Document Type]))=1,"Pass","Fail"))</f>
        <v/>
      </c>
      <c r="R467" s="24" t="str" cm="1">
        <f t="array" ref="R467">IF(ISBLANK($E467),"",IF(SUMPRODUCT(--EXACT($E467,ISO3List[ISO3 List]))=1,"Pass","Fail"))</f>
        <v/>
      </c>
      <c r="S467" s="24" t="str" cm="1">
        <f t="array" ref="S467">IF(ISBLANK($F467),"",IF(SUMPRODUCT(--EXACT(MID($F467,COLUMN($A$1:$T$1),1),DocCharacters[Accepted Characters For Documents]))=20,"Pass","Fail"))</f>
        <v/>
      </c>
      <c r="T467" s="24" t="str" cm="1">
        <f t="array" ref="T467">IF(ISBLANK($G467),"",IF(SUMPRODUCT(--EXACT(MID($G467,COLUMN($A$1:$AX$1),1),NameCharacters[Accepted Characters For Names]))=50,"Pass","Fail"))</f>
        <v/>
      </c>
      <c r="U467" s="24" t="str" cm="1">
        <f t="array" ref="U467">IF(ISBLANK($H467),"",IF(SUMPRODUCT(--EXACT(MID($H467,COLUMN($A$1:$AX$1),1),NameCharacters[Accepted Characters For Names]))=50,"Pass","Fail"))</f>
        <v/>
      </c>
      <c r="V467" s="24" t="str" cm="1">
        <f t="array" ref="V467">IF(ISBLANK($I467),"",IF(SUMPRODUCT(--EXACT(MID($I467,COLUMN($A$1:$AX$1),1),NameCharacters[Accepted Characters For Names]))=50,"Pass","Fail"))</f>
        <v/>
      </c>
      <c r="W467" s="24" t="str" cm="1">
        <f t="array" ref="W467">IF(ISBLANK($J467),"",IF(SUMPRODUCT(--EXACT($J467,ISO3List[ISO3 List]))=1,"Pass","Fail"))</f>
        <v/>
      </c>
      <c r="X467" s="24" t="str">
        <f t="shared" ca="1" si="13"/>
        <v/>
      </c>
      <c r="Y467" s="24" t="str" cm="1">
        <f t="array" ref="Y467">IF(ISBLANK($L467),"",IF(SUMPRODUCT(--EXACT($L467,Sex[Sex]))=1,"Pass","Fail"))</f>
        <v/>
      </c>
      <c r="Z467" s="24" t="str">
        <f t="shared" ca="1" si="15"/>
        <v/>
      </c>
      <c r="AA467" s="35" t="str">
        <f t="shared" ca="1" si="19"/>
        <v/>
      </c>
      <c r="AB467" s="8"/>
      <c r="AC467" s="58"/>
      <c r="AD467" s="8"/>
      <c r="AE467" s="8"/>
      <c r="AF467" s="8"/>
      <c r="GU467" s="8"/>
    </row>
    <row r="468" spans="1:203" s="5" customFormat="1" x14ac:dyDescent="0.2">
      <c r="A468" s="1"/>
      <c r="B468" s="4"/>
      <c r="C468" s="16"/>
      <c r="D468" s="17"/>
      <c r="E468" s="17"/>
      <c r="F468" s="18"/>
      <c r="G468" s="17"/>
      <c r="H468" s="17"/>
      <c r="I468" s="17"/>
      <c r="J468" s="17"/>
      <c r="K468" s="19"/>
      <c r="L468" s="17"/>
      <c r="M468" s="20"/>
      <c r="N468" s="8"/>
      <c r="O468" s="50"/>
      <c r="P468" s="27" t="str" cm="1">
        <f t="array" ref="P468">IF(ISBLANK($C468),"",IF(SUMPRODUCT(--EXACT($C468,CrewOrPassenger[Crew or Passenger]))=1,"Pass","Fail"))</f>
        <v/>
      </c>
      <c r="Q468" s="24" t="str" cm="1">
        <f t="array" ref="Q468">IF(ISBLANK($D468),"",IF(SUMPRODUCT(--EXACT($D468,TravelDocumentType[Travel Document Type]))=1,"Pass","Fail"))</f>
        <v/>
      </c>
      <c r="R468" s="24" t="str" cm="1">
        <f t="array" ref="R468">IF(ISBLANK($E468),"",IF(SUMPRODUCT(--EXACT($E468,ISO3List[ISO3 List]))=1,"Pass","Fail"))</f>
        <v/>
      </c>
      <c r="S468" s="24" t="str" cm="1">
        <f t="array" ref="S468">IF(ISBLANK($F468),"",IF(SUMPRODUCT(--EXACT(MID($F468,COLUMN($A$1:$T$1),1),DocCharacters[Accepted Characters For Documents]))=20,"Pass","Fail"))</f>
        <v/>
      </c>
      <c r="T468" s="24" t="str" cm="1">
        <f t="array" ref="T468">IF(ISBLANK($G468),"",IF(SUMPRODUCT(--EXACT(MID($G468,COLUMN($A$1:$AX$1),1),NameCharacters[Accepted Characters For Names]))=50,"Pass","Fail"))</f>
        <v/>
      </c>
      <c r="U468" s="24" t="str" cm="1">
        <f t="array" ref="U468">IF(ISBLANK($H468),"",IF(SUMPRODUCT(--EXACT(MID($H468,COLUMN($A$1:$AX$1),1),NameCharacters[Accepted Characters For Names]))=50,"Pass","Fail"))</f>
        <v/>
      </c>
      <c r="V468" s="24" t="str" cm="1">
        <f t="array" ref="V468">IF(ISBLANK($I468),"",IF(SUMPRODUCT(--EXACT(MID($I468,COLUMN($A$1:$AX$1),1),NameCharacters[Accepted Characters For Names]))=50,"Pass","Fail"))</f>
        <v/>
      </c>
      <c r="W468" s="24" t="str" cm="1">
        <f t="array" ref="W468">IF(ISBLANK($J468),"",IF(SUMPRODUCT(--EXACT($J468,ISO3List[ISO3 List]))=1,"Pass","Fail"))</f>
        <v/>
      </c>
      <c r="X468" s="24" t="str">
        <f t="shared" ca="1" si="13"/>
        <v/>
      </c>
      <c r="Y468" s="24" t="str" cm="1">
        <f t="array" ref="Y468">IF(ISBLANK($L468),"",IF(SUMPRODUCT(--EXACT($L468,Sex[Sex]))=1,"Pass","Fail"))</f>
        <v/>
      </c>
      <c r="Z468" s="24" t="str">
        <f t="shared" ca="1" si="15"/>
        <v/>
      </c>
      <c r="AA468" s="35" t="str">
        <f t="shared" ca="1" si="19"/>
        <v/>
      </c>
      <c r="AB468" s="8"/>
      <c r="AC468" s="58"/>
      <c r="AD468" s="8"/>
      <c r="AE468" s="8"/>
      <c r="AF468" s="8"/>
      <c r="GU468" s="8"/>
    </row>
    <row r="469" spans="1:203" s="5" customFormat="1" x14ac:dyDescent="0.2">
      <c r="A469" s="1"/>
      <c r="B469" s="4"/>
      <c r="C469" s="16"/>
      <c r="D469" s="17"/>
      <c r="E469" s="17"/>
      <c r="F469" s="18"/>
      <c r="G469" s="17"/>
      <c r="H469" s="17"/>
      <c r="I469" s="17"/>
      <c r="J469" s="17"/>
      <c r="K469" s="19"/>
      <c r="L469" s="17"/>
      <c r="M469" s="20"/>
      <c r="N469" s="8"/>
      <c r="O469" s="50"/>
      <c r="P469" s="27" t="str" cm="1">
        <f t="array" ref="P469">IF(ISBLANK($C469),"",IF(SUMPRODUCT(--EXACT($C469,CrewOrPassenger[Crew or Passenger]))=1,"Pass","Fail"))</f>
        <v/>
      </c>
      <c r="Q469" s="24" t="str" cm="1">
        <f t="array" ref="Q469">IF(ISBLANK($D469),"",IF(SUMPRODUCT(--EXACT($D469,TravelDocumentType[Travel Document Type]))=1,"Pass","Fail"))</f>
        <v/>
      </c>
      <c r="R469" s="24" t="str" cm="1">
        <f t="array" ref="R469">IF(ISBLANK($E469),"",IF(SUMPRODUCT(--EXACT($E469,ISO3List[ISO3 List]))=1,"Pass","Fail"))</f>
        <v/>
      </c>
      <c r="S469" s="24" t="str" cm="1">
        <f t="array" ref="S469">IF(ISBLANK($F469),"",IF(SUMPRODUCT(--EXACT(MID($F469,COLUMN($A$1:$T$1),1),DocCharacters[Accepted Characters For Documents]))=20,"Pass","Fail"))</f>
        <v/>
      </c>
      <c r="T469" s="24" t="str" cm="1">
        <f t="array" ref="T469">IF(ISBLANK($G469),"",IF(SUMPRODUCT(--EXACT(MID($G469,COLUMN($A$1:$AX$1),1),NameCharacters[Accepted Characters For Names]))=50,"Pass","Fail"))</f>
        <v/>
      </c>
      <c r="U469" s="24" t="str" cm="1">
        <f t="array" ref="U469">IF(ISBLANK($H469),"",IF(SUMPRODUCT(--EXACT(MID($H469,COLUMN($A$1:$AX$1),1),NameCharacters[Accepted Characters For Names]))=50,"Pass","Fail"))</f>
        <v/>
      </c>
      <c r="V469" s="24" t="str" cm="1">
        <f t="array" ref="V469">IF(ISBLANK($I469),"",IF(SUMPRODUCT(--EXACT(MID($I469,COLUMN($A$1:$AX$1),1),NameCharacters[Accepted Characters For Names]))=50,"Pass","Fail"))</f>
        <v/>
      </c>
      <c r="W469" s="24" t="str" cm="1">
        <f t="array" ref="W469">IF(ISBLANK($J469),"",IF(SUMPRODUCT(--EXACT($J469,ISO3List[ISO3 List]))=1,"Pass","Fail"))</f>
        <v/>
      </c>
      <c r="X469" s="24" t="str">
        <f t="shared" ca="1" si="13"/>
        <v/>
      </c>
      <c r="Y469" s="24" t="str" cm="1">
        <f t="array" ref="Y469">IF(ISBLANK($L469),"",IF(SUMPRODUCT(--EXACT($L469,Sex[Sex]))=1,"Pass","Fail"))</f>
        <v/>
      </c>
      <c r="Z469" s="24" t="str">
        <f t="shared" ca="1" si="15"/>
        <v/>
      </c>
      <c r="AA469" s="35" t="str">
        <f t="shared" ca="1" si="19"/>
        <v/>
      </c>
      <c r="AB469" s="8"/>
      <c r="AC469" s="58"/>
      <c r="AD469" s="8"/>
      <c r="AE469" s="8"/>
      <c r="AF469" s="8"/>
      <c r="GU469" s="8"/>
    </row>
    <row r="470" spans="1:203" s="5" customFormat="1" x14ac:dyDescent="0.2">
      <c r="A470" s="1"/>
      <c r="B470" s="4"/>
      <c r="C470" s="16"/>
      <c r="D470" s="17"/>
      <c r="E470" s="17"/>
      <c r="F470" s="18"/>
      <c r="G470" s="17"/>
      <c r="H470" s="17"/>
      <c r="I470" s="17"/>
      <c r="J470" s="17"/>
      <c r="K470" s="19"/>
      <c r="L470" s="17"/>
      <c r="M470" s="20"/>
      <c r="N470" s="8"/>
      <c r="O470" s="50"/>
      <c r="P470" s="27" t="str" cm="1">
        <f t="array" ref="P470">IF(ISBLANK($C470),"",IF(SUMPRODUCT(--EXACT($C470,CrewOrPassenger[Crew or Passenger]))=1,"Pass","Fail"))</f>
        <v/>
      </c>
      <c r="Q470" s="24" t="str" cm="1">
        <f t="array" ref="Q470">IF(ISBLANK($D470),"",IF(SUMPRODUCT(--EXACT($D470,TravelDocumentType[Travel Document Type]))=1,"Pass","Fail"))</f>
        <v/>
      </c>
      <c r="R470" s="24" t="str" cm="1">
        <f t="array" ref="R470">IF(ISBLANK($E470),"",IF(SUMPRODUCT(--EXACT($E470,ISO3List[ISO3 List]))=1,"Pass","Fail"))</f>
        <v/>
      </c>
      <c r="S470" s="24" t="str" cm="1">
        <f t="array" ref="S470">IF(ISBLANK($F470),"",IF(SUMPRODUCT(--EXACT(MID($F470,COLUMN($A$1:$T$1),1),DocCharacters[Accepted Characters For Documents]))=20,"Pass","Fail"))</f>
        <v/>
      </c>
      <c r="T470" s="24" t="str" cm="1">
        <f t="array" ref="T470">IF(ISBLANK($G470),"",IF(SUMPRODUCT(--EXACT(MID($G470,COLUMN($A$1:$AX$1),1),NameCharacters[Accepted Characters For Names]))=50,"Pass","Fail"))</f>
        <v/>
      </c>
      <c r="U470" s="24" t="str" cm="1">
        <f t="array" ref="U470">IF(ISBLANK($H470),"",IF(SUMPRODUCT(--EXACT(MID($H470,COLUMN($A$1:$AX$1),1),NameCharacters[Accepted Characters For Names]))=50,"Pass","Fail"))</f>
        <v/>
      </c>
      <c r="V470" s="24" t="str" cm="1">
        <f t="array" ref="V470">IF(ISBLANK($I470),"",IF(SUMPRODUCT(--EXACT(MID($I470,COLUMN($A$1:$AX$1),1),NameCharacters[Accepted Characters For Names]))=50,"Pass","Fail"))</f>
        <v/>
      </c>
      <c r="W470" s="24" t="str" cm="1">
        <f t="array" ref="W470">IF(ISBLANK($J470),"",IF(SUMPRODUCT(--EXACT($J470,ISO3List[ISO3 List]))=1,"Pass","Fail"))</f>
        <v/>
      </c>
      <c r="X470" s="24" t="str">
        <f t="shared" ca="1" si="13"/>
        <v/>
      </c>
      <c r="Y470" s="24" t="str" cm="1">
        <f t="array" ref="Y470">IF(ISBLANK($L470),"",IF(SUMPRODUCT(--EXACT($L470,Sex[Sex]))=1,"Pass","Fail"))</f>
        <v/>
      </c>
      <c r="Z470" s="24" t="str">
        <f t="shared" ca="1" si="15"/>
        <v/>
      </c>
      <c r="AA470" s="35" t="str">
        <f t="shared" ca="1" si="19"/>
        <v/>
      </c>
      <c r="AB470" s="8"/>
      <c r="AC470" s="58"/>
      <c r="AD470" s="8"/>
      <c r="AE470" s="8"/>
      <c r="AF470" s="8"/>
      <c r="GU470" s="8"/>
    </row>
    <row r="471" spans="1:203" s="5" customFormat="1" x14ac:dyDescent="0.2">
      <c r="A471" s="1"/>
      <c r="B471" s="4"/>
      <c r="C471" s="16"/>
      <c r="D471" s="17"/>
      <c r="E471" s="17"/>
      <c r="F471" s="18"/>
      <c r="G471" s="17"/>
      <c r="H471" s="17"/>
      <c r="I471" s="17"/>
      <c r="J471" s="17"/>
      <c r="K471" s="19"/>
      <c r="L471" s="17"/>
      <c r="M471" s="20"/>
      <c r="N471" s="8"/>
      <c r="O471" s="50"/>
      <c r="P471" s="27" t="str" cm="1">
        <f t="array" ref="P471">IF(ISBLANK($C471),"",IF(SUMPRODUCT(--EXACT($C471,CrewOrPassenger[Crew or Passenger]))=1,"Pass","Fail"))</f>
        <v/>
      </c>
      <c r="Q471" s="24" t="str" cm="1">
        <f t="array" ref="Q471">IF(ISBLANK($D471),"",IF(SUMPRODUCT(--EXACT($D471,TravelDocumentType[Travel Document Type]))=1,"Pass","Fail"))</f>
        <v/>
      </c>
      <c r="R471" s="24" t="str" cm="1">
        <f t="array" ref="R471">IF(ISBLANK($E471),"",IF(SUMPRODUCT(--EXACT($E471,ISO3List[ISO3 List]))=1,"Pass","Fail"))</f>
        <v/>
      </c>
      <c r="S471" s="24" t="str" cm="1">
        <f t="array" ref="S471">IF(ISBLANK($F471),"",IF(SUMPRODUCT(--EXACT(MID($F471,COLUMN($A$1:$T$1),1),DocCharacters[Accepted Characters For Documents]))=20,"Pass","Fail"))</f>
        <v/>
      </c>
      <c r="T471" s="24" t="str" cm="1">
        <f t="array" ref="T471">IF(ISBLANK($G471),"",IF(SUMPRODUCT(--EXACT(MID($G471,COLUMN($A$1:$AX$1),1),NameCharacters[Accepted Characters For Names]))=50,"Pass","Fail"))</f>
        <v/>
      </c>
      <c r="U471" s="24" t="str" cm="1">
        <f t="array" ref="U471">IF(ISBLANK($H471),"",IF(SUMPRODUCT(--EXACT(MID($H471,COLUMN($A$1:$AX$1),1),NameCharacters[Accepted Characters For Names]))=50,"Pass","Fail"))</f>
        <v/>
      </c>
      <c r="V471" s="24" t="str" cm="1">
        <f t="array" ref="V471">IF(ISBLANK($I471),"",IF(SUMPRODUCT(--EXACT(MID($I471,COLUMN($A$1:$AX$1),1),NameCharacters[Accepted Characters For Names]))=50,"Pass","Fail"))</f>
        <v/>
      </c>
      <c r="W471" s="24" t="str" cm="1">
        <f t="array" ref="W471">IF(ISBLANK($J471),"",IF(SUMPRODUCT(--EXACT($J471,ISO3List[ISO3 List]))=1,"Pass","Fail"))</f>
        <v/>
      </c>
      <c r="X471" s="24" t="str">
        <f t="shared" ca="1" si="13"/>
        <v/>
      </c>
      <c r="Y471" s="24" t="str" cm="1">
        <f t="array" ref="Y471">IF(ISBLANK($L471),"",IF(SUMPRODUCT(--EXACT($L471,Sex[Sex]))=1,"Pass","Fail"))</f>
        <v/>
      </c>
      <c r="Z471" s="24" t="str">
        <f t="shared" ca="1" si="15"/>
        <v/>
      </c>
      <c r="AA471" s="35" t="str">
        <f t="shared" ca="1" si="19"/>
        <v/>
      </c>
      <c r="AB471" s="8"/>
      <c r="AC471" s="58"/>
      <c r="AD471" s="8"/>
      <c r="AE471" s="8"/>
      <c r="AF471" s="8"/>
      <c r="GU471" s="8"/>
    </row>
    <row r="472" spans="1:203" s="5" customFormat="1" x14ac:dyDescent="0.2">
      <c r="A472" s="1"/>
      <c r="B472" s="4"/>
      <c r="C472" s="16"/>
      <c r="D472" s="17"/>
      <c r="E472" s="17"/>
      <c r="F472" s="18"/>
      <c r="G472" s="17"/>
      <c r="H472" s="17"/>
      <c r="I472" s="17"/>
      <c r="J472" s="17"/>
      <c r="K472" s="19"/>
      <c r="L472" s="17"/>
      <c r="M472" s="20"/>
      <c r="N472" s="8"/>
      <c r="O472" s="50"/>
      <c r="P472" s="27" t="str" cm="1">
        <f t="array" ref="P472">IF(ISBLANK($C472),"",IF(SUMPRODUCT(--EXACT($C472,CrewOrPassenger[Crew or Passenger]))=1,"Pass","Fail"))</f>
        <v/>
      </c>
      <c r="Q472" s="24" t="str" cm="1">
        <f t="array" ref="Q472">IF(ISBLANK($D472),"",IF(SUMPRODUCT(--EXACT($D472,TravelDocumentType[Travel Document Type]))=1,"Pass","Fail"))</f>
        <v/>
      </c>
      <c r="R472" s="24" t="str" cm="1">
        <f t="array" ref="R472">IF(ISBLANK($E472),"",IF(SUMPRODUCT(--EXACT($E472,ISO3List[ISO3 List]))=1,"Pass","Fail"))</f>
        <v/>
      </c>
      <c r="S472" s="24" t="str" cm="1">
        <f t="array" ref="S472">IF(ISBLANK($F472),"",IF(SUMPRODUCT(--EXACT(MID($F472,COLUMN($A$1:$T$1),1),DocCharacters[Accepted Characters For Documents]))=20,"Pass","Fail"))</f>
        <v/>
      </c>
      <c r="T472" s="24" t="str" cm="1">
        <f t="array" ref="T472">IF(ISBLANK($G472),"",IF(SUMPRODUCT(--EXACT(MID($G472,COLUMN($A$1:$AX$1),1),NameCharacters[Accepted Characters For Names]))=50,"Pass","Fail"))</f>
        <v/>
      </c>
      <c r="U472" s="24" t="str" cm="1">
        <f t="array" ref="U472">IF(ISBLANK($H472),"",IF(SUMPRODUCT(--EXACT(MID($H472,COLUMN($A$1:$AX$1),1),NameCharacters[Accepted Characters For Names]))=50,"Pass","Fail"))</f>
        <v/>
      </c>
      <c r="V472" s="24" t="str" cm="1">
        <f t="array" ref="V472">IF(ISBLANK($I472),"",IF(SUMPRODUCT(--EXACT(MID($I472,COLUMN($A$1:$AX$1),1),NameCharacters[Accepted Characters For Names]))=50,"Pass","Fail"))</f>
        <v/>
      </c>
      <c r="W472" s="24" t="str" cm="1">
        <f t="array" ref="W472">IF(ISBLANK($J472),"",IF(SUMPRODUCT(--EXACT($J472,ISO3List[ISO3 List]))=1,"Pass","Fail"))</f>
        <v/>
      </c>
      <c r="X472" s="24" t="str">
        <f t="shared" ca="1" si="13"/>
        <v/>
      </c>
      <c r="Y472" s="24" t="str" cm="1">
        <f t="array" ref="Y472">IF(ISBLANK($L472),"",IF(SUMPRODUCT(--EXACT($L472,Sex[Sex]))=1,"Pass","Fail"))</f>
        <v/>
      </c>
      <c r="Z472" s="24" t="str">
        <f t="shared" ca="1" si="15"/>
        <v/>
      </c>
      <c r="AA472" s="35" t="str">
        <f t="shared" ca="1" si="19"/>
        <v/>
      </c>
      <c r="AB472" s="8"/>
      <c r="AC472" s="58"/>
      <c r="AD472" s="8"/>
      <c r="AE472" s="8"/>
      <c r="AF472" s="8"/>
      <c r="GU472" s="8"/>
    </row>
    <row r="473" spans="1:203" s="5" customFormat="1" x14ac:dyDescent="0.2">
      <c r="A473" s="1"/>
      <c r="B473" s="4"/>
      <c r="C473" s="16"/>
      <c r="D473" s="17"/>
      <c r="E473" s="17"/>
      <c r="F473" s="18"/>
      <c r="G473" s="17"/>
      <c r="H473" s="17"/>
      <c r="I473" s="17"/>
      <c r="J473" s="17"/>
      <c r="K473" s="19"/>
      <c r="L473" s="17"/>
      <c r="M473" s="20"/>
      <c r="N473" s="8"/>
      <c r="O473" s="50"/>
      <c r="P473" s="27" t="str" cm="1">
        <f t="array" ref="P473">IF(ISBLANK($C473),"",IF(SUMPRODUCT(--EXACT($C473,CrewOrPassenger[Crew or Passenger]))=1,"Pass","Fail"))</f>
        <v/>
      </c>
      <c r="Q473" s="24" t="str" cm="1">
        <f t="array" ref="Q473">IF(ISBLANK($D473),"",IF(SUMPRODUCT(--EXACT($D473,TravelDocumentType[Travel Document Type]))=1,"Pass","Fail"))</f>
        <v/>
      </c>
      <c r="R473" s="24" t="str" cm="1">
        <f t="array" ref="R473">IF(ISBLANK($E473),"",IF(SUMPRODUCT(--EXACT($E473,ISO3List[ISO3 List]))=1,"Pass","Fail"))</f>
        <v/>
      </c>
      <c r="S473" s="24" t="str" cm="1">
        <f t="array" ref="S473">IF(ISBLANK($F473),"",IF(SUMPRODUCT(--EXACT(MID($F473,COLUMN($A$1:$T$1),1),DocCharacters[Accepted Characters For Documents]))=20,"Pass","Fail"))</f>
        <v/>
      </c>
      <c r="T473" s="24" t="str" cm="1">
        <f t="array" ref="T473">IF(ISBLANK($G473),"",IF(SUMPRODUCT(--EXACT(MID($G473,COLUMN($A$1:$AX$1),1),NameCharacters[Accepted Characters For Names]))=50,"Pass","Fail"))</f>
        <v/>
      </c>
      <c r="U473" s="24" t="str" cm="1">
        <f t="array" ref="U473">IF(ISBLANK($H473),"",IF(SUMPRODUCT(--EXACT(MID($H473,COLUMN($A$1:$AX$1),1),NameCharacters[Accepted Characters For Names]))=50,"Pass","Fail"))</f>
        <v/>
      </c>
      <c r="V473" s="24" t="str" cm="1">
        <f t="array" ref="V473">IF(ISBLANK($I473),"",IF(SUMPRODUCT(--EXACT(MID($I473,COLUMN($A$1:$AX$1),1),NameCharacters[Accepted Characters For Names]))=50,"Pass","Fail"))</f>
        <v/>
      </c>
      <c r="W473" s="24" t="str" cm="1">
        <f t="array" ref="W473">IF(ISBLANK($J473),"",IF(SUMPRODUCT(--EXACT($J473,ISO3List[ISO3 List]))=1,"Pass","Fail"))</f>
        <v/>
      </c>
      <c r="X473" s="24" t="str">
        <f t="shared" ca="1" si="13"/>
        <v/>
      </c>
      <c r="Y473" s="24" t="str" cm="1">
        <f t="array" ref="Y473">IF(ISBLANK($L473),"",IF(SUMPRODUCT(--EXACT($L473,Sex[Sex]))=1,"Pass","Fail"))</f>
        <v/>
      </c>
      <c r="Z473" s="24" t="str">
        <f t="shared" ca="1" si="15"/>
        <v/>
      </c>
      <c r="AA473" s="35" t="str">
        <f t="shared" ca="1" si="19"/>
        <v/>
      </c>
      <c r="AB473" s="8"/>
      <c r="AC473" s="58"/>
      <c r="AD473" s="8"/>
      <c r="AE473" s="8"/>
      <c r="AF473" s="8"/>
      <c r="GU473" s="8"/>
    </row>
    <row r="474" spans="1:203" s="5" customFormat="1" x14ac:dyDescent="0.2">
      <c r="A474" s="1"/>
      <c r="B474" s="4"/>
      <c r="C474" s="16"/>
      <c r="D474" s="17"/>
      <c r="E474" s="17"/>
      <c r="F474" s="18"/>
      <c r="G474" s="17"/>
      <c r="H474" s="17"/>
      <c r="I474" s="17"/>
      <c r="J474" s="17"/>
      <c r="K474" s="19"/>
      <c r="L474" s="17"/>
      <c r="M474" s="20"/>
      <c r="N474" s="8"/>
      <c r="O474" s="50"/>
      <c r="P474" s="27" t="str" cm="1">
        <f t="array" ref="P474">IF(ISBLANK($C474),"",IF(SUMPRODUCT(--EXACT($C474,CrewOrPassenger[Crew or Passenger]))=1,"Pass","Fail"))</f>
        <v/>
      </c>
      <c r="Q474" s="24" t="str" cm="1">
        <f t="array" ref="Q474">IF(ISBLANK($D474),"",IF(SUMPRODUCT(--EXACT($D474,TravelDocumentType[Travel Document Type]))=1,"Pass","Fail"))</f>
        <v/>
      </c>
      <c r="R474" s="24" t="str" cm="1">
        <f t="array" ref="R474">IF(ISBLANK($E474),"",IF(SUMPRODUCT(--EXACT($E474,ISO3List[ISO3 List]))=1,"Pass","Fail"))</f>
        <v/>
      </c>
      <c r="S474" s="24" t="str" cm="1">
        <f t="array" ref="S474">IF(ISBLANK($F474),"",IF(SUMPRODUCT(--EXACT(MID($F474,COLUMN($A$1:$T$1),1),DocCharacters[Accepted Characters For Documents]))=20,"Pass","Fail"))</f>
        <v/>
      </c>
      <c r="T474" s="24" t="str" cm="1">
        <f t="array" ref="T474">IF(ISBLANK($G474),"",IF(SUMPRODUCT(--EXACT(MID($G474,COLUMN($A$1:$AX$1),1),NameCharacters[Accepted Characters For Names]))=50,"Pass","Fail"))</f>
        <v/>
      </c>
      <c r="U474" s="24" t="str" cm="1">
        <f t="array" ref="U474">IF(ISBLANK($H474),"",IF(SUMPRODUCT(--EXACT(MID($H474,COLUMN($A$1:$AX$1),1),NameCharacters[Accepted Characters For Names]))=50,"Pass","Fail"))</f>
        <v/>
      </c>
      <c r="V474" s="24" t="str" cm="1">
        <f t="array" ref="V474">IF(ISBLANK($I474),"",IF(SUMPRODUCT(--EXACT(MID($I474,COLUMN($A$1:$AX$1),1),NameCharacters[Accepted Characters For Names]))=50,"Pass","Fail"))</f>
        <v/>
      </c>
      <c r="W474" s="24" t="str" cm="1">
        <f t="array" ref="W474">IF(ISBLANK($J474),"",IF(SUMPRODUCT(--EXACT($J474,ISO3List[ISO3 List]))=1,"Pass","Fail"))</f>
        <v/>
      </c>
      <c r="X474" s="24" t="str">
        <f t="shared" ca="1" si="13"/>
        <v/>
      </c>
      <c r="Y474" s="24" t="str" cm="1">
        <f t="array" ref="Y474">IF(ISBLANK($L474),"",IF(SUMPRODUCT(--EXACT($L474,Sex[Sex]))=1,"Pass","Fail"))</f>
        <v/>
      </c>
      <c r="Z474" s="24" t="str">
        <f t="shared" ca="1" si="15"/>
        <v/>
      </c>
      <c r="AA474" s="35" t="str">
        <f t="shared" ca="1" si="19"/>
        <v/>
      </c>
      <c r="AB474" s="8"/>
      <c r="AC474" s="58"/>
      <c r="AD474" s="8"/>
      <c r="AE474" s="8"/>
      <c r="AF474" s="8"/>
      <c r="GU474" s="8"/>
    </row>
    <row r="475" spans="1:203" s="5" customFormat="1" x14ac:dyDescent="0.2">
      <c r="A475" s="1"/>
      <c r="B475" s="4"/>
      <c r="C475" s="16"/>
      <c r="D475" s="17"/>
      <c r="E475" s="17"/>
      <c r="F475" s="18"/>
      <c r="G475" s="17"/>
      <c r="H475" s="17"/>
      <c r="I475" s="17"/>
      <c r="J475" s="17"/>
      <c r="K475" s="19"/>
      <c r="L475" s="17"/>
      <c r="M475" s="20"/>
      <c r="N475" s="8"/>
      <c r="O475" s="50"/>
      <c r="P475" s="27" t="str" cm="1">
        <f t="array" ref="P475">IF(ISBLANK($C475),"",IF(SUMPRODUCT(--EXACT($C475,CrewOrPassenger[Crew or Passenger]))=1,"Pass","Fail"))</f>
        <v/>
      </c>
      <c r="Q475" s="24" t="str" cm="1">
        <f t="array" ref="Q475">IF(ISBLANK($D475),"",IF(SUMPRODUCT(--EXACT($D475,TravelDocumentType[Travel Document Type]))=1,"Pass","Fail"))</f>
        <v/>
      </c>
      <c r="R475" s="24" t="str" cm="1">
        <f t="array" ref="R475">IF(ISBLANK($E475),"",IF(SUMPRODUCT(--EXACT($E475,ISO3List[ISO3 List]))=1,"Pass","Fail"))</f>
        <v/>
      </c>
      <c r="S475" s="24" t="str" cm="1">
        <f t="array" ref="S475">IF(ISBLANK($F475),"",IF(SUMPRODUCT(--EXACT(MID($F475,COLUMN($A$1:$T$1),1),DocCharacters[Accepted Characters For Documents]))=20,"Pass","Fail"))</f>
        <v/>
      </c>
      <c r="T475" s="24" t="str" cm="1">
        <f t="array" ref="T475">IF(ISBLANK($G475),"",IF(SUMPRODUCT(--EXACT(MID($G475,COLUMN($A$1:$AX$1),1),NameCharacters[Accepted Characters For Names]))=50,"Pass","Fail"))</f>
        <v/>
      </c>
      <c r="U475" s="24" t="str" cm="1">
        <f t="array" ref="U475">IF(ISBLANK($H475),"",IF(SUMPRODUCT(--EXACT(MID($H475,COLUMN($A$1:$AX$1),1),NameCharacters[Accepted Characters For Names]))=50,"Pass","Fail"))</f>
        <v/>
      </c>
      <c r="V475" s="24" t="str" cm="1">
        <f t="array" ref="V475">IF(ISBLANK($I475),"",IF(SUMPRODUCT(--EXACT(MID($I475,COLUMN($A$1:$AX$1),1),NameCharacters[Accepted Characters For Names]))=50,"Pass","Fail"))</f>
        <v/>
      </c>
      <c r="W475" s="24" t="str" cm="1">
        <f t="array" ref="W475">IF(ISBLANK($J475),"",IF(SUMPRODUCT(--EXACT($J475,ISO3List[ISO3 List]))=1,"Pass","Fail"))</f>
        <v/>
      </c>
      <c r="X475" s="24" t="str">
        <f t="shared" ca="1" si="13"/>
        <v/>
      </c>
      <c r="Y475" s="24" t="str" cm="1">
        <f t="array" ref="Y475">IF(ISBLANK($L475),"",IF(SUMPRODUCT(--EXACT($L475,Sex[Sex]))=1,"Pass","Fail"))</f>
        <v/>
      </c>
      <c r="Z475" s="24" t="str">
        <f t="shared" ca="1" si="15"/>
        <v/>
      </c>
      <c r="AA475" s="35" t="str">
        <f t="shared" ca="1" si="19"/>
        <v/>
      </c>
      <c r="AB475" s="8"/>
      <c r="AC475" s="58"/>
      <c r="AD475" s="8"/>
      <c r="AE475" s="8"/>
      <c r="AF475" s="8"/>
      <c r="GU475" s="8"/>
    </row>
    <row r="476" spans="1:203" s="5" customFormat="1" x14ac:dyDescent="0.2">
      <c r="A476" s="1"/>
      <c r="B476" s="4"/>
      <c r="C476" s="16"/>
      <c r="D476" s="17"/>
      <c r="E476" s="17"/>
      <c r="F476" s="18"/>
      <c r="G476" s="17"/>
      <c r="H476" s="17"/>
      <c r="I476" s="17"/>
      <c r="J476" s="17"/>
      <c r="K476" s="19"/>
      <c r="L476" s="17"/>
      <c r="M476" s="20"/>
      <c r="N476" s="8"/>
      <c r="O476" s="50"/>
      <c r="P476" s="27" t="str" cm="1">
        <f t="array" ref="P476">IF(ISBLANK($C476),"",IF(SUMPRODUCT(--EXACT($C476,CrewOrPassenger[Crew or Passenger]))=1,"Pass","Fail"))</f>
        <v/>
      </c>
      <c r="Q476" s="24" t="str" cm="1">
        <f t="array" ref="Q476">IF(ISBLANK($D476),"",IF(SUMPRODUCT(--EXACT($D476,TravelDocumentType[Travel Document Type]))=1,"Pass","Fail"))</f>
        <v/>
      </c>
      <c r="R476" s="24" t="str" cm="1">
        <f t="array" ref="R476">IF(ISBLANK($E476),"",IF(SUMPRODUCT(--EXACT($E476,ISO3List[ISO3 List]))=1,"Pass","Fail"))</f>
        <v/>
      </c>
      <c r="S476" s="24" t="str" cm="1">
        <f t="array" ref="S476">IF(ISBLANK($F476),"",IF(SUMPRODUCT(--EXACT(MID($F476,COLUMN($A$1:$T$1),1),DocCharacters[Accepted Characters For Documents]))=20,"Pass","Fail"))</f>
        <v/>
      </c>
      <c r="T476" s="24" t="str" cm="1">
        <f t="array" ref="T476">IF(ISBLANK($G476),"",IF(SUMPRODUCT(--EXACT(MID($G476,COLUMN($A$1:$AX$1),1),NameCharacters[Accepted Characters For Names]))=50,"Pass","Fail"))</f>
        <v/>
      </c>
      <c r="U476" s="24" t="str" cm="1">
        <f t="array" ref="U476">IF(ISBLANK($H476),"",IF(SUMPRODUCT(--EXACT(MID($H476,COLUMN($A$1:$AX$1),1),NameCharacters[Accepted Characters For Names]))=50,"Pass","Fail"))</f>
        <v/>
      </c>
      <c r="V476" s="24" t="str" cm="1">
        <f t="array" ref="V476">IF(ISBLANK($I476),"",IF(SUMPRODUCT(--EXACT(MID($I476,COLUMN($A$1:$AX$1),1),NameCharacters[Accepted Characters For Names]))=50,"Pass","Fail"))</f>
        <v/>
      </c>
      <c r="W476" s="24" t="str" cm="1">
        <f t="array" ref="W476">IF(ISBLANK($J476),"",IF(SUMPRODUCT(--EXACT($J476,ISO3List[ISO3 List]))=1,"Pass","Fail"))</f>
        <v/>
      </c>
      <c r="X476" s="24" t="str">
        <f t="shared" ca="1" si="13"/>
        <v/>
      </c>
      <c r="Y476" s="24" t="str" cm="1">
        <f t="array" ref="Y476">IF(ISBLANK($L476),"",IF(SUMPRODUCT(--EXACT($L476,Sex[Sex]))=1,"Pass","Fail"))</f>
        <v/>
      </c>
      <c r="Z476" s="24" t="str">
        <f t="shared" ca="1" si="15"/>
        <v/>
      </c>
      <c r="AA476" s="35" t="str">
        <f t="shared" ca="1" si="19"/>
        <v/>
      </c>
      <c r="AB476" s="8"/>
      <c r="AC476" s="58"/>
      <c r="AD476" s="8"/>
      <c r="AE476" s="8"/>
      <c r="AF476" s="8"/>
      <c r="GU476" s="8"/>
    </row>
    <row r="477" spans="1:203" s="5" customFormat="1" x14ac:dyDescent="0.2">
      <c r="A477" s="1"/>
      <c r="B477" s="4"/>
      <c r="C477" s="16"/>
      <c r="D477" s="17"/>
      <c r="E477" s="17"/>
      <c r="F477" s="18"/>
      <c r="G477" s="17"/>
      <c r="H477" s="17"/>
      <c r="I477" s="17"/>
      <c r="J477" s="17"/>
      <c r="K477" s="19"/>
      <c r="L477" s="17"/>
      <c r="M477" s="20"/>
      <c r="N477" s="8"/>
      <c r="O477" s="50"/>
      <c r="P477" s="27" t="str" cm="1">
        <f t="array" ref="P477">IF(ISBLANK($C477),"",IF(SUMPRODUCT(--EXACT($C477,CrewOrPassenger[Crew or Passenger]))=1,"Pass","Fail"))</f>
        <v/>
      </c>
      <c r="Q477" s="24" t="str" cm="1">
        <f t="array" ref="Q477">IF(ISBLANK($D477),"",IF(SUMPRODUCT(--EXACT($D477,TravelDocumentType[Travel Document Type]))=1,"Pass","Fail"))</f>
        <v/>
      </c>
      <c r="R477" s="24" t="str" cm="1">
        <f t="array" ref="R477">IF(ISBLANK($E477),"",IF(SUMPRODUCT(--EXACT($E477,ISO3List[ISO3 List]))=1,"Pass","Fail"))</f>
        <v/>
      </c>
      <c r="S477" s="24" t="str" cm="1">
        <f t="array" ref="S477">IF(ISBLANK($F477),"",IF(SUMPRODUCT(--EXACT(MID($F477,COLUMN($A$1:$T$1),1),DocCharacters[Accepted Characters For Documents]))=20,"Pass","Fail"))</f>
        <v/>
      </c>
      <c r="T477" s="24" t="str" cm="1">
        <f t="array" ref="T477">IF(ISBLANK($G477),"",IF(SUMPRODUCT(--EXACT(MID($G477,COLUMN($A$1:$AX$1),1),NameCharacters[Accepted Characters For Names]))=50,"Pass","Fail"))</f>
        <v/>
      </c>
      <c r="U477" s="24" t="str" cm="1">
        <f t="array" ref="U477">IF(ISBLANK($H477),"",IF(SUMPRODUCT(--EXACT(MID($H477,COLUMN($A$1:$AX$1),1),NameCharacters[Accepted Characters For Names]))=50,"Pass","Fail"))</f>
        <v/>
      </c>
      <c r="V477" s="24" t="str" cm="1">
        <f t="array" ref="V477">IF(ISBLANK($I477),"",IF(SUMPRODUCT(--EXACT(MID($I477,COLUMN($A$1:$AX$1),1),NameCharacters[Accepted Characters For Names]))=50,"Pass","Fail"))</f>
        <v/>
      </c>
      <c r="W477" s="24" t="str" cm="1">
        <f t="array" ref="W477">IF(ISBLANK($J477),"",IF(SUMPRODUCT(--EXACT($J477,ISO3List[ISO3 List]))=1,"Pass","Fail"))</f>
        <v/>
      </c>
      <c r="X477" s="24" t="str">
        <f t="shared" ca="1" si="13"/>
        <v/>
      </c>
      <c r="Y477" s="24" t="str" cm="1">
        <f t="array" ref="Y477">IF(ISBLANK($L477),"",IF(SUMPRODUCT(--EXACT($L477,Sex[Sex]))=1,"Pass","Fail"))</f>
        <v/>
      </c>
      <c r="Z477" s="24" t="str">
        <f t="shared" ca="1" si="15"/>
        <v/>
      </c>
      <c r="AA477" s="35" t="str">
        <f t="shared" ca="1" si="19"/>
        <v/>
      </c>
      <c r="AB477" s="8"/>
      <c r="AC477" s="58"/>
      <c r="AD477" s="8"/>
      <c r="AE477" s="8"/>
      <c r="AF477" s="8"/>
      <c r="GU477" s="8"/>
    </row>
    <row r="478" spans="1:203" s="5" customFormat="1" x14ac:dyDescent="0.2">
      <c r="A478" s="1"/>
      <c r="B478" s="4"/>
      <c r="C478" s="16"/>
      <c r="D478" s="17"/>
      <c r="E478" s="17"/>
      <c r="F478" s="18"/>
      <c r="G478" s="17"/>
      <c r="H478" s="17"/>
      <c r="I478" s="17"/>
      <c r="J478" s="17"/>
      <c r="K478" s="19"/>
      <c r="L478" s="17"/>
      <c r="M478" s="20"/>
      <c r="N478" s="8"/>
      <c r="O478" s="50"/>
      <c r="P478" s="27" t="str" cm="1">
        <f t="array" ref="P478">IF(ISBLANK($C478),"",IF(SUMPRODUCT(--EXACT($C478,CrewOrPassenger[Crew or Passenger]))=1,"Pass","Fail"))</f>
        <v/>
      </c>
      <c r="Q478" s="24" t="str" cm="1">
        <f t="array" ref="Q478">IF(ISBLANK($D478),"",IF(SUMPRODUCT(--EXACT($D478,TravelDocumentType[Travel Document Type]))=1,"Pass","Fail"))</f>
        <v/>
      </c>
      <c r="R478" s="24" t="str" cm="1">
        <f t="array" ref="R478">IF(ISBLANK($E478),"",IF(SUMPRODUCT(--EXACT($E478,ISO3List[ISO3 List]))=1,"Pass","Fail"))</f>
        <v/>
      </c>
      <c r="S478" s="24" t="str" cm="1">
        <f t="array" ref="S478">IF(ISBLANK($F478),"",IF(SUMPRODUCT(--EXACT(MID($F478,COLUMN($A$1:$T$1),1),DocCharacters[Accepted Characters For Documents]))=20,"Pass","Fail"))</f>
        <v/>
      </c>
      <c r="T478" s="24" t="str" cm="1">
        <f t="array" ref="T478">IF(ISBLANK($G478),"",IF(SUMPRODUCT(--EXACT(MID($G478,COLUMN($A$1:$AX$1),1),NameCharacters[Accepted Characters For Names]))=50,"Pass","Fail"))</f>
        <v/>
      </c>
      <c r="U478" s="24" t="str" cm="1">
        <f t="array" ref="U478">IF(ISBLANK($H478),"",IF(SUMPRODUCT(--EXACT(MID($H478,COLUMN($A$1:$AX$1),1),NameCharacters[Accepted Characters For Names]))=50,"Pass","Fail"))</f>
        <v/>
      </c>
      <c r="V478" s="24" t="str" cm="1">
        <f t="array" ref="V478">IF(ISBLANK($I478),"",IF(SUMPRODUCT(--EXACT(MID($I478,COLUMN($A$1:$AX$1),1),NameCharacters[Accepted Characters For Names]))=50,"Pass","Fail"))</f>
        <v/>
      </c>
      <c r="W478" s="24" t="str" cm="1">
        <f t="array" ref="W478">IF(ISBLANK($J478),"",IF(SUMPRODUCT(--EXACT($J478,ISO3List[ISO3 List]))=1,"Pass","Fail"))</f>
        <v/>
      </c>
      <c r="X478" s="24" t="str">
        <f t="shared" ca="1" si="13"/>
        <v/>
      </c>
      <c r="Y478" s="24" t="str" cm="1">
        <f t="array" ref="Y478">IF(ISBLANK($L478),"",IF(SUMPRODUCT(--EXACT($L478,Sex[Sex]))=1,"Pass","Fail"))</f>
        <v/>
      </c>
      <c r="Z478" s="24" t="str">
        <f t="shared" ca="1" si="15"/>
        <v/>
      </c>
      <c r="AA478" s="35" t="str">
        <f t="shared" ca="1" si="19"/>
        <v/>
      </c>
      <c r="AB478" s="8"/>
      <c r="AC478" s="58"/>
      <c r="AD478" s="8"/>
      <c r="AE478" s="8"/>
      <c r="AF478" s="8"/>
      <c r="GU478" s="8"/>
    </row>
    <row r="479" spans="1:203" s="5" customFormat="1" x14ac:dyDescent="0.2">
      <c r="A479" s="1"/>
      <c r="B479" s="4"/>
      <c r="C479" s="16"/>
      <c r="D479" s="17"/>
      <c r="E479" s="17"/>
      <c r="F479" s="18"/>
      <c r="G479" s="17"/>
      <c r="H479" s="17"/>
      <c r="I479" s="17"/>
      <c r="J479" s="17"/>
      <c r="K479" s="19"/>
      <c r="L479" s="17"/>
      <c r="M479" s="20"/>
      <c r="N479" s="8"/>
      <c r="O479" s="50"/>
      <c r="P479" s="27" t="str" cm="1">
        <f t="array" ref="P479">IF(ISBLANK($C479),"",IF(SUMPRODUCT(--EXACT($C479,CrewOrPassenger[Crew or Passenger]))=1,"Pass","Fail"))</f>
        <v/>
      </c>
      <c r="Q479" s="24" t="str" cm="1">
        <f t="array" ref="Q479">IF(ISBLANK($D479),"",IF(SUMPRODUCT(--EXACT($D479,TravelDocumentType[Travel Document Type]))=1,"Pass","Fail"))</f>
        <v/>
      </c>
      <c r="R479" s="24" t="str" cm="1">
        <f t="array" ref="R479">IF(ISBLANK($E479),"",IF(SUMPRODUCT(--EXACT($E479,ISO3List[ISO3 List]))=1,"Pass","Fail"))</f>
        <v/>
      </c>
      <c r="S479" s="24" t="str" cm="1">
        <f t="array" ref="S479">IF(ISBLANK($F479),"",IF(SUMPRODUCT(--EXACT(MID($F479,COLUMN($A$1:$T$1),1),DocCharacters[Accepted Characters For Documents]))=20,"Pass","Fail"))</f>
        <v/>
      </c>
      <c r="T479" s="24" t="str" cm="1">
        <f t="array" ref="T479">IF(ISBLANK($G479),"",IF(SUMPRODUCT(--EXACT(MID($G479,COLUMN($A$1:$AX$1),1),NameCharacters[Accepted Characters For Names]))=50,"Pass","Fail"))</f>
        <v/>
      </c>
      <c r="U479" s="24" t="str" cm="1">
        <f t="array" ref="U479">IF(ISBLANK($H479),"",IF(SUMPRODUCT(--EXACT(MID($H479,COLUMN($A$1:$AX$1),1),NameCharacters[Accepted Characters For Names]))=50,"Pass","Fail"))</f>
        <v/>
      </c>
      <c r="V479" s="24" t="str" cm="1">
        <f t="array" ref="V479">IF(ISBLANK($I479),"",IF(SUMPRODUCT(--EXACT(MID($I479,COLUMN($A$1:$AX$1),1),NameCharacters[Accepted Characters For Names]))=50,"Pass","Fail"))</f>
        <v/>
      </c>
      <c r="W479" s="24" t="str" cm="1">
        <f t="array" ref="W479">IF(ISBLANK($J479),"",IF(SUMPRODUCT(--EXACT($J479,ISO3List[ISO3 List]))=1,"Pass","Fail"))</f>
        <v/>
      </c>
      <c r="X479" s="24" t="str">
        <f t="shared" ca="1" si="13"/>
        <v/>
      </c>
      <c r="Y479" s="24" t="str" cm="1">
        <f t="array" ref="Y479">IF(ISBLANK($L479),"",IF(SUMPRODUCT(--EXACT($L479,Sex[Sex]))=1,"Pass","Fail"))</f>
        <v/>
      </c>
      <c r="Z479" s="24" t="str">
        <f t="shared" ca="1" si="15"/>
        <v/>
      </c>
      <c r="AA479" s="35" t="str">
        <f t="shared" ca="1" si="19"/>
        <v/>
      </c>
      <c r="AB479" s="8"/>
      <c r="AC479" s="58"/>
      <c r="AD479" s="8"/>
      <c r="AE479" s="8"/>
      <c r="AF479" s="8"/>
      <c r="GU479" s="8"/>
    </row>
    <row r="480" spans="1:203" s="5" customFormat="1" x14ac:dyDescent="0.2">
      <c r="A480" s="1"/>
      <c r="B480" s="4"/>
      <c r="C480" s="16"/>
      <c r="D480" s="17"/>
      <c r="E480" s="17"/>
      <c r="F480" s="18"/>
      <c r="G480" s="17"/>
      <c r="H480" s="17"/>
      <c r="I480" s="17"/>
      <c r="J480" s="17"/>
      <c r="K480" s="19"/>
      <c r="L480" s="17"/>
      <c r="M480" s="20"/>
      <c r="N480" s="8"/>
      <c r="O480" s="50"/>
      <c r="P480" s="27" t="str" cm="1">
        <f t="array" ref="P480">IF(ISBLANK($C480),"",IF(SUMPRODUCT(--EXACT($C480,CrewOrPassenger[Crew or Passenger]))=1,"Pass","Fail"))</f>
        <v/>
      </c>
      <c r="Q480" s="24" t="str" cm="1">
        <f t="array" ref="Q480">IF(ISBLANK($D480),"",IF(SUMPRODUCT(--EXACT($D480,TravelDocumentType[Travel Document Type]))=1,"Pass","Fail"))</f>
        <v/>
      </c>
      <c r="R480" s="24" t="str" cm="1">
        <f t="array" ref="R480">IF(ISBLANK($E480),"",IF(SUMPRODUCT(--EXACT($E480,ISO3List[ISO3 List]))=1,"Pass","Fail"))</f>
        <v/>
      </c>
      <c r="S480" s="24" t="str" cm="1">
        <f t="array" ref="S480">IF(ISBLANK($F480),"",IF(SUMPRODUCT(--EXACT(MID($F480,COLUMN($A$1:$T$1),1),DocCharacters[Accepted Characters For Documents]))=20,"Pass","Fail"))</f>
        <v/>
      </c>
      <c r="T480" s="24" t="str" cm="1">
        <f t="array" ref="T480">IF(ISBLANK($G480),"",IF(SUMPRODUCT(--EXACT(MID($G480,COLUMN($A$1:$AX$1),1),NameCharacters[Accepted Characters For Names]))=50,"Pass","Fail"))</f>
        <v/>
      </c>
      <c r="U480" s="24" t="str" cm="1">
        <f t="array" ref="U480">IF(ISBLANK($H480),"",IF(SUMPRODUCT(--EXACT(MID($H480,COLUMN($A$1:$AX$1),1),NameCharacters[Accepted Characters For Names]))=50,"Pass","Fail"))</f>
        <v/>
      </c>
      <c r="V480" s="24" t="str" cm="1">
        <f t="array" ref="V480">IF(ISBLANK($I480),"",IF(SUMPRODUCT(--EXACT(MID($I480,COLUMN($A$1:$AX$1),1),NameCharacters[Accepted Characters For Names]))=50,"Pass","Fail"))</f>
        <v/>
      </c>
      <c r="W480" s="24" t="str" cm="1">
        <f t="array" ref="W480">IF(ISBLANK($J480),"",IF(SUMPRODUCT(--EXACT($J480,ISO3List[ISO3 List]))=1,"Pass","Fail"))</f>
        <v/>
      </c>
      <c r="X480" s="24" t="str">
        <f t="shared" ca="1" si="13"/>
        <v/>
      </c>
      <c r="Y480" s="24" t="str" cm="1">
        <f t="array" ref="Y480">IF(ISBLANK($L480),"",IF(SUMPRODUCT(--EXACT($L480,Sex[Sex]))=1,"Pass","Fail"))</f>
        <v/>
      </c>
      <c r="Z480" s="24" t="str">
        <f t="shared" ca="1" si="15"/>
        <v/>
      </c>
      <c r="AA480" s="35" t="str">
        <f t="shared" ca="1" si="19"/>
        <v/>
      </c>
      <c r="AB480" s="8"/>
      <c r="AC480" s="58"/>
      <c r="AD480" s="8"/>
      <c r="AE480" s="8"/>
      <c r="AF480" s="8"/>
      <c r="GU480" s="8"/>
    </row>
    <row r="481" spans="1:203" s="5" customFormat="1" x14ac:dyDescent="0.2">
      <c r="A481" s="1"/>
      <c r="B481" s="4"/>
      <c r="C481" s="16"/>
      <c r="D481" s="17"/>
      <c r="E481" s="17"/>
      <c r="F481" s="18"/>
      <c r="G481" s="17"/>
      <c r="H481" s="17"/>
      <c r="I481" s="17"/>
      <c r="J481" s="17"/>
      <c r="K481" s="19"/>
      <c r="L481" s="17"/>
      <c r="M481" s="20"/>
      <c r="N481" s="8"/>
      <c r="O481" s="50"/>
      <c r="P481" s="27" t="str" cm="1">
        <f t="array" ref="P481">IF(ISBLANK($C481),"",IF(SUMPRODUCT(--EXACT($C481,CrewOrPassenger[Crew or Passenger]))=1,"Pass","Fail"))</f>
        <v/>
      </c>
      <c r="Q481" s="24" t="str" cm="1">
        <f t="array" ref="Q481">IF(ISBLANK($D481),"",IF(SUMPRODUCT(--EXACT($D481,TravelDocumentType[Travel Document Type]))=1,"Pass","Fail"))</f>
        <v/>
      </c>
      <c r="R481" s="24" t="str" cm="1">
        <f t="array" ref="R481">IF(ISBLANK($E481),"",IF(SUMPRODUCT(--EXACT($E481,ISO3List[ISO3 List]))=1,"Pass","Fail"))</f>
        <v/>
      </c>
      <c r="S481" s="24" t="str" cm="1">
        <f t="array" ref="S481">IF(ISBLANK($F481),"",IF(SUMPRODUCT(--EXACT(MID($F481,COLUMN($A$1:$T$1),1),DocCharacters[Accepted Characters For Documents]))=20,"Pass","Fail"))</f>
        <v/>
      </c>
      <c r="T481" s="24" t="str" cm="1">
        <f t="array" ref="T481">IF(ISBLANK($G481),"",IF(SUMPRODUCT(--EXACT(MID($G481,COLUMN($A$1:$AX$1),1),NameCharacters[Accepted Characters For Names]))=50,"Pass","Fail"))</f>
        <v/>
      </c>
      <c r="U481" s="24" t="str" cm="1">
        <f t="array" ref="U481">IF(ISBLANK($H481),"",IF(SUMPRODUCT(--EXACT(MID($H481,COLUMN($A$1:$AX$1),1),NameCharacters[Accepted Characters For Names]))=50,"Pass","Fail"))</f>
        <v/>
      </c>
      <c r="V481" s="24" t="str" cm="1">
        <f t="array" ref="V481">IF(ISBLANK($I481),"",IF(SUMPRODUCT(--EXACT(MID($I481,COLUMN($A$1:$AX$1),1),NameCharacters[Accepted Characters For Names]))=50,"Pass","Fail"))</f>
        <v/>
      </c>
      <c r="W481" s="24" t="str" cm="1">
        <f t="array" ref="W481">IF(ISBLANK($J481),"",IF(SUMPRODUCT(--EXACT($J481,ISO3List[ISO3 List]))=1,"Pass","Fail"))</f>
        <v/>
      </c>
      <c r="X481" s="24" t="str">
        <f t="shared" ca="1" si="13"/>
        <v/>
      </c>
      <c r="Y481" s="24" t="str" cm="1">
        <f t="array" ref="Y481">IF(ISBLANK($L481),"",IF(SUMPRODUCT(--EXACT($L481,Sex[Sex]))=1,"Pass","Fail"))</f>
        <v/>
      </c>
      <c r="Z481" s="24" t="str">
        <f t="shared" ca="1" si="15"/>
        <v/>
      </c>
      <c r="AA481" s="35" t="str">
        <f t="shared" ca="1" si="19"/>
        <v/>
      </c>
      <c r="AB481" s="8"/>
      <c r="AC481" s="58"/>
      <c r="AD481" s="8"/>
      <c r="AE481" s="8"/>
      <c r="AF481" s="8"/>
      <c r="GU481" s="8"/>
    </row>
    <row r="482" spans="1:203" s="5" customFormat="1" x14ac:dyDescent="0.2">
      <c r="A482" s="1"/>
      <c r="B482" s="4"/>
      <c r="C482" s="16"/>
      <c r="D482" s="17"/>
      <c r="E482" s="17"/>
      <c r="F482" s="18"/>
      <c r="G482" s="17"/>
      <c r="H482" s="17"/>
      <c r="I482" s="17"/>
      <c r="J482" s="17"/>
      <c r="K482" s="19"/>
      <c r="L482" s="17"/>
      <c r="M482" s="20"/>
      <c r="N482" s="8"/>
      <c r="O482" s="50"/>
      <c r="P482" s="27" t="str" cm="1">
        <f t="array" ref="P482">IF(ISBLANK($C482),"",IF(SUMPRODUCT(--EXACT($C482,CrewOrPassenger[Crew or Passenger]))=1,"Pass","Fail"))</f>
        <v/>
      </c>
      <c r="Q482" s="24" t="str" cm="1">
        <f t="array" ref="Q482">IF(ISBLANK($D482),"",IF(SUMPRODUCT(--EXACT($D482,TravelDocumentType[Travel Document Type]))=1,"Pass","Fail"))</f>
        <v/>
      </c>
      <c r="R482" s="24" t="str" cm="1">
        <f t="array" ref="R482">IF(ISBLANK($E482),"",IF(SUMPRODUCT(--EXACT($E482,ISO3List[ISO3 List]))=1,"Pass","Fail"))</f>
        <v/>
      </c>
      <c r="S482" s="24" t="str" cm="1">
        <f t="array" ref="S482">IF(ISBLANK($F482),"",IF(SUMPRODUCT(--EXACT(MID($F482,COLUMN($A$1:$T$1),1),DocCharacters[Accepted Characters For Documents]))=20,"Pass","Fail"))</f>
        <v/>
      </c>
      <c r="T482" s="24" t="str" cm="1">
        <f t="array" ref="T482">IF(ISBLANK($G482),"",IF(SUMPRODUCT(--EXACT(MID($G482,COLUMN($A$1:$AX$1),1),NameCharacters[Accepted Characters For Names]))=50,"Pass","Fail"))</f>
        <v/>
      </c>
      <c r="U482" s="24" t="str" cm="1">
        <f t="array" ref="U482">IF(ISBLANK($H482),"",IF(SUMPRODUCT(--EXACT(MID($H482,COLUMN($A$1:$AX$1),1),NameCharacters[Accepted Characters For Names]))=50,"Pass","Fail"))</f>
        <v/>
      </c>
      <c r="V482" s="24" t="str" cm="1">
        <f t="array" ref="V482">IF(ISBLANK($I482),"",IF(SUMPRODUCT(--EXACT(MID($I482,COLUMN($A$1:$AX$1),1),NameCharacters[Accepted Characters For Names]))=50,"Pass","Fail"))</f>
        <v/>
      </c>
      <c r="W482" s="24" t="str" cm="1">
        <f t="array" ref="W482">IF(ISBLANK($J482),"",IF(SUMPRODUCT(--EXACT($J482,ISO3List[ISO3 List]))=1,"Pass","Fail"))</f>
        <v/>
      </c>
      <c r="X482" s="24" t="str">
        <f t="shared" ca="1" si="13"/>
        <v/>
      </c>
      <c r="Y482" s="24" t="str" cm="1">
        <f t="array" ref="Y482">IF(ISBLANK($L482),"",IF(SUMPRODUCT(--EXACT($L482,Sex[Sex]))=1,"Pass","Fail"))</f>
        <v/>
      </c>
      <c r="Z482" s="24" t="str">
        <f t="shared" ca="1" si="15"/>
        <v/>
      </c>
      <c r="AA482" s="35" t="str">
        <f t="shared" ca="1" si="19"/>
        <v/>
      </c>
      <c r="AB482" s="8"/>
      <c r="AC482" s="58"/>
      <c r="AD482" s="8"/>
      <c r="AE482" s="8"/>
      <c r="AF482" s="8"/>
      <c r="GU482" s="8"/>
    </row>
    <row r="483" spans="1:203" s="5" customFormat="1" x14ac:dyDescent="0.2">
      <c r="A483" s="1"/>
      <c r="B483" s="4"/>
      <c r="C483" s="16"/>
      <c r="D483" s="17"/>
      <c r="E483" s="17"/>
      <c r="F483" s="18"/>
      <c r="G483" s="17"/>
      <c r="H483" s="17"/>
      <c r="I483" s="17"/>
      <c r="J483" s="17"/>
      <c r="K483" s="19"/>
      <c r="L483" s="17"/>
      <c r="M483" s="20"/>
      <c r="N483" s="8"/>
      <c r="O483" s="50"/>
      <c r="P483" s="27" t="str" cm="1">
        <f t="array" ref="P483">IF(ISBLANK($C483),"",IF(SUMPRODUCT(--EXACT($C483,CrewOrPassenger[Crew or Passenger]))=1,"Pass","Fail"))</f>
        <v/>
      </c>
      <c r="Q483" s="24" t="str" cm="1">
        <f t="array" ref="Q483">IF(ISBLANK($D483),"",IF(SUMPRODUCT(--EXACT($D483,TravelDocumentType[Travel Document Type]))=1,"Pass","Fail"))</f>
        <v/>
      </c>
      <c r="R483" s="24" t="str" cm="1">
        <f t="array" ref="R483">IF(ISBLANK($E483),"",IF(SUMPRODUCT(--EXACT($E483,ISO3List[ISO3 List]))=1,"Pass","Fail"))</f>
        <v/>
      </c>
      <c r="S483" s="24" t="str" cm="1">
        <f t="array" ref="S483">IF(ISBLANK($F483),"",IF(SUMPRODUCT(--EXACT(MID($F483,COLUMN($A$1:$T$1),1),DocCharacters[Accepted Characters For Documents]))=20,"Pass","Fail"))</f>
        <v/>
      </c>
      <c r="T483" s="24" t="str" cm="1">
        <f t="array" ref="T483">IF(ISBLANK($G483),"",IF(SUMPRODUCT(--EXACT(MID($G483,COLUMN($A$1:$AX$1),1),NameCharacters[Accepted Characters For Names]))=50,"Pass","Fail"))</f>
        <v/>
      </c>
      <c r="U483" s="24" t="str" cm="1">
        <f t="array" ref="U483">IF(ISBLANK($H483),"",IF(SUMPRODUCT(--EXACT(MID($H483,COLUMN($A$1:$AX$1),1),NameCharacters[Accepted Characters For Names]))=50,"Pass","Fail"))</f>
        <v/>
      </c>
      <c r="V483" s="24" t="str" cm="1">
        <f t="array" ref="V483">IF(ISBLANK($I483),"",IF(SUMPRODUCT(--EXACT(MID($I483,COLUMN($A$1:$AX$1),1),NameCharacters[Accepted Characters For Names]))=50,"Pass","Fail"))</f>
        <v/>
      </c>
      <c r="W483" s="24" t="str" cm="1">
        <f t="array" ref="W483">IF(ISBLANK($J483),"",IF(SUMPRODUCT(--EXACT($J483,ISO3List[ISO3 List]))=1,"Pass","Fail"))</f>
        <v/>
      </c>
      <c r="X483" s="24" t="str">
        <f t="shared" ca="1" si="13"/>
        <v/>
      </c>
      <c r="Y483" s="24" t="str" cm="1">
        <f t="array" ref="Y483">IF(ISBLANK($L483),"",IF(SUMPRODUCT(--EXACT($L483,Sex[Sex]))=1,"Pass","Fail"))</f>
        <v/>
      </c>
      <c r="Z483" s="24" t="str">
        <f t="shared" ca="1" si="15"/>
        <v/>
      </c>
      <c r="AA483" s="35" t="str">
        <f t="shared" ca="1" si="19"/>
        <v/>
      </c>
      <c r="AB483" s="8"/>
      <c r="AC483" s="58"/>
      <c r="AD483" s="8"/>
      <c r="AE483" s="8"/>
      <c r="AF483" s="8"/>
      <c r="GU483" s="8"/>
    </row>
    <row r="484" spans="1:203" s="5" customFormat="1" x14ac:dyDescent="0.2">
      <c r="A484" s="1"/>
      <c r="B484" s="4"/>
      <c r="C484" s="16"/>
      <c r="D484" s="17"/>
      <c r="E484" s="17"/>
      <c r="F484" s="18"/>
      <c r="G484" s="17"/>
      <c r="H484" s="17"/>
      <c r="I484" s="17"/>
      <c r="J484" s="17"/>
      <c r="K484" s="19"/>
      <c r="L484" s="17"/>
      <c r="M484" s="20"/>
      <c r="N484" s="8"/>
      <c r="O484" s="50"/>
      <c r="P484" s="27" t="str" cm="1">
        <f t="array" ref="P484">IF(ISBLANK($C484),"",IF(SUMPRODUCT(--EXACT($C484,CrewOrPassenger[Crew or Passenger]))=1,"Pass","Fail"))</f>
        <v/>
      </c>
      <c r="Q484" s="24" t="str" cm="1">
        <f t="array" ref="Q484">IF(ISBLANK($D484),"",IF(SUMPRODUCT(--EXACT($D484,TravelDocumentType[Travel Document Type]))=1,"Pass","Fail"))</f>
        <v/>
      </c>
      <c r="R484" s="24" t="str" cm="1">
        <f t="array" ref="R484">IF(ISBLANK($E484),"",IF(SUMPRODUCT(--EXACT($E484,ISO3List[ISO3 List]))=1,"Pass","Fail"))</f>
        <v/>
      </c>
      <c r="S484" s="24" t="str" cm="1">
        <f t="array" ref="S484">IF(ISBLANK($F484),"",IF(SUMPRODUCT(--EXACT(MID($F484,COLUMN($A$1:$T$1),1),DocCharacters[Accepted Characters For Documents]))=20,"Pass","Fail"))</f>
        <v/>
      </c>
      <c r="T484" s="24" t="str" cm="1">
        <f t="array" ref="T484">IF(ISBLANK($G484),"",IF(SUMPRODUCT(--EXACT(MID($G484,COLUMN($A$1:$AX$1),1),NameCharacters[Accepted Characters For Names]))=50,"Pass","Fail"))</f>
        <v/>
      </c>
      <c r="U484" s="24" t="str" cm="1">
        <f t="array" ref="U484">IF(ISBLANK($H484),"",IF(SUMPRODUCT(--EXACT(MID($H484,COLUMN($A$1:$AX$1),1),NameCharacters[Accepted Characters For Names]))=50,"Pass","Fail"))</f>
        <v/>
      </c>
      <c r="V484" s="24" t="str" cm="1">
        <f t="array" ref="V484">IF(ISBLANK($I484),"",IF(SUMPRODUCT(--EXACT(MID($I484,COLUMN($A$1:$AX$1),1),NameCharacters[Accepted Characters For Names]))=50,"Pass","Fail"))</f>
        <v/>
      </c>
      <c r="W484" s="24" t="str" cm="1">
        <f t="array" ref="W484">IF(ISBLANK($J484),"",IF(SUMPRODUCT(--EXACT($J484,ISO3List[ISO3 List]))=1,"Pass","Fail"))</f>
        <v/>
      </c>
      <c r="X484" s="24" t="str">
        <f t="shared" ca="1" si="13"/>
        <v/>
      </c>
      <c r="Y484" s="24" t="str" cm="1">
        <f t="array" ref="Y484">IF(ISBLANK($L484),"",IF(SUMPRODUCT(--EXACT($L484,Sex[Sex]))=1,"Pass","Fail"))</f>
        <v/>
      </c>
      <c r="Z484" s="24" t="str">
        <f t="shared" ca="1" si="15"/>
        <v/>
      </c>
      <c r="AA484" s="35" t="str">
        <f t="shared" ca="1" si="19"/>
        <v/>
      </c>
      <c r="AB484" s="8"/>
      <c r="AC484" s="58"/>
      <c r="AD484" s="8"/>
      <c r="AE484" s="8"/>
      <c r="AF484" s="8"/>
      <c r="GU484" s="8"/>
    </row>
    <row r="485" spans="1:203" s="5" customFormat="1" x14ac:dyDescent="0.2">
      <c r="A485" s="1"/>
      <c r="B485" s="4"/>
      <c r="C485" s="16"/>
      <c r="D485" s="17"/>
      <c r="E485" s="17"/>
      <c r="F485" s="18"/>
      <c r="G485" s="17"/>
      <c r="H485" s="17"/>
      <c r="I485" s="17"/>
      <c r="J485" s="17"/>
      <c r="K485" s="19"/>
      <c r="L485" s="17"/>
      <c r="M485" s="20"/>
      <c r="N485" s="8"/>
      <c r="O485" s="50"/>
      <c r="P485" s="27" t="str" cm="1">
        <f t="array" ref="P485">IF(ISBLANK($C485),"",IF(SUMPRODUCT(--EXACT($C485,CrewOrPassenger[Crew or Passenger]))=1,"Pass","Fail"))</f>
        <v/>
      </c>
      <c r="Q485" s="24" t="str" cm="1">
        <f t="array" ref="Q485">IF(ISBLANK($D485),"",IF(SUMPRODUCT(--EXACT($D485,TravelDocumentType[Travel Document Type]))=1,"Pass","Fail"))</f>
        <v/>
      </c>
      <c r="R485" s="24" t="str" cm="1">
        <f t="array" ref="R485">IF(ISBLANK($E485),"",IF(SUMPRODUCT(--EXACT($E485,ISO3List[ISO3 List]))=1,"Pass","Fail"))</f>
        <v/>
      </c>
      <c r="S485" s="24" t="str" cm="1">
        <f t="array" ref="S485">IF(ISBLANK($F485),"",IF(SUMPRODUCT(--EXACT(MID($F485,COLUMN($A$1:$T$1),1),DocCharacters[Accepted Characters For Documents]))=20,"Pass","Fail"))</f>
        <v/>
      </c>
      <c r="T485" s="24" t="str" cm="1">
        <f t="array" ref="T485">IF(ISBLANK($G485),"",IF(SUMPRODUCT(--EXACT(MID($G485,COLUMN($A$1:$AX$1),1),NameCharacters[Accepted Characters For Names]))=50,"Pass","Fail"))</f>
        <v/>
      </c>
      <c r="U485" s="24" t="str" cm="1">
        <f t="array" ref="U485">IF(ISBLANK($H485),"",IF(SUMPRODUCT(--EXACT(MID($H485,COLUMN($A$1:$AX$1),1),NameCharacters[Accepted Characters For Names]))=50,"Pass","Fail"))</f>
        <v/>
      </c>
      <c r="V485" s="24" t="str" cm="1">
        <f t="array" ref="V485">IF(ISBLANK($I485),"",IF(SUMPRODUCT(--EXACT(MID($I485,COLUMN($A$1:$AX$1),1),NameCharacters[Accepted Characters For Names]))=50,"Pass","Fail"))</f>
        <v/>
      </c>
      <c r="W485" s="24" t="str" cm="1">
        <f t="array" ref="W485">IF(ISBLANK($J485),"",IF(SUMPRODUCT(--EXACT($J485,ISO3List[ISO3 List]))=1,"Pass","Fail"))</f>
        <v/>
      </c>
      <c r="X485" s="24" t="str">
        <f t="shared" ca="1" si="13"/>
        <v/>
      </c>
      <c r="Y485" s="24" t="str" cm="1">
        <f t="array" ref="Y485">IF(ISBLANK($L485),"",IF(SUMPRODUCT(--EXACT($L485,Sex[Sex]))=1,"Pass","Fail"))</f>
        <v/>
      </c>
      <c r="Z485" s="24" t="str">
        <f t="shared" ca="1" si="15"/>
        <v/>
      </c>
      <c r="AA485" s="35" t="str">
        <f t="shared" ca="1" si="19"/>
        <v/>
      </c>
      <c r="AB485" s="8"/>
      <c r="AC485" s="58"/>
      <c r="AD485" s="8"/>
      <c r="AE485" s="8"/>
      <c r="AF485" s="8"/>
      <c r="GU485" s="8"/>
    </row>
    <row r="486" spans="1:203" s="5" customFormat="1" x14ac:dyDescent="0.2">
      <c r="A486" s="1"/>
      <c r="B486" s="4"/>
      <c r="C486" s="16"/>
      <c r="D486" s="17"/>
      <c r="E486" s="17"/>
      <c r="F486" s="18"/>
      <c r="G486" s="17"/>
      <c r="H486" s="17"/>
      <c r="I486" s="17"/>
      <c r="J486" s="17"/>
      <c r="K486" s="19"/>
      <c r="L486" s="17"/>
      <c r="M486" s="20"/>
      <c r="N486" s="8"/>
      <c r="O486" s="50"/>
      <c r="P486" s="27" t="str" cm="1">
        <f t="array" ref="P486">IF(ISBLANK($C486),"",IF(SUMPRODUCT(--EXACT($C486,CrewOrPassenger[Crew or Passenger]))=1,"Pass","Fail"))</f>
        <v/>
      </c>
      <c r="Q486" s="24" t="str" cm="1">
        <f t="array" ref="Q486">IF(ISBLANK($D486),"",IF(SUMPRODUCT(--EXACT($D486,TravelDocumentType[Travel Document Type]))=1,"Pass","Fail"))</f>
        <v/>
      </c>
      <c r="R486" s="24" t="str" cm="1">
        <f t="array" ref="R486">IF(ISBLANK($E486),"",IF(SUMPRODUCT(--EXACT($E486,ISO3List[ISO3 List]))=1,"Pass","Fail"))</f>
        <v/>
      </c>
      <c r="S486" s="24" t="str" cm="1">
        <f t="array" ref="S486">IF(ISBLANK($F486),"",IF(SUMPRODUCT(--EXACT(MID($F486,COLUMN($A$1:$T$1),1),DocCharacters[Accepted Characters For Documents]))=20,"Pass","Fail"))</f>
        <v/>
      </c>
      <c r="T486" s="24" t="str" cm="1">
        <f t="array" ref="T486">IF(ISBLANK($G486),"",IF(SUMPRODUCT(--EXACT(MID($G486,COLUMN($A$1:$AX$1),1),NameCharacters[Accepted Characters For Names]))=50,"Pass","Fail"))</f>
        <v/>
      </c>
      <c r="U486" s="24" t="str" cm="1">
        <f t="array" ref="U486">IF(ISBLANK($H486),"",IF(SUMPRODUCT(--EXACT(MID($H486,COLUMN($A$1:$AX$1),1),NameCharacters[Accepted Characters For Names]))=50,"Pass","Fail"))</f>
        <v/>
      </c>
      <c r="V486" s="24" t="str" cm="1">
        <f t="array" ref="V486">IF(ISBLANK($I486),"",IF(SUMPRODUCT(--EXACT(MID($I486,COLUMN($A$1:$AX$1),1),NameCharacters[Accepted Characters For Names]))=50,"Pass","Fail"))</f>
        <v/>
      </c>
      <c r="W486" s="24" t="str" cm="1">
        <f t="array" ref="W486">IF(ISBLANK($J486),"",IF(SUMPRODUCT(--EXACT($J486,ISO3List[ISO3 List]))=1,"Pass","Fail"))</f>
        <v/>
      </c>
      <c r="X486" s="24" t="str">
        <f t="shared" ca="1" si="13"/>
        <v/>
      </c>
      <c r="Y486" s="24" t="str" cm="1">
        <f t="array" ref="Y486">IF(ISBLANK($L486),"",IF(SUMPRODUCT(--EXACT($L486,Sex[Sex]))=1,"Pass","Fail"))</f>
        <v/>
      </c>
      <c r="Z486" s="24" t="str">
        <f t="shared" ca="1" si="15"/>
        <v/>
      </c>
      <c r="AA486" s="35" t="str">
        <f t="shared" ca="1" si="19"/>
        <v/>
      </c>
      <c r="AB486" s="8"/>
      <c r="AC486" s="58"/>
      <c r="AD486" s="8"/>
      <c r="AE486" s="8"/>
      <c r="AF486" s="8"/>
      <c r="GU486" s="8"/>
    </row>
    <row r="487" spans="1:203" s="5" customFormat="1" x14ac:dyDescent="0.2">
      <c r="A487" s="1"/>
      <c r="B487" s="4"/>
      <c r="C487" s="16"/>
      <c r="D487" s="17"/>
      <c r="E487" s="17"/>
      <c r="F487" s="18"/>
      <c r="G487" s="17"/>
      <c r="H487" s="17"/>
      <c r="I487" s="17"/>
      <c r="J487" s="17"/>
      <c r="K487" s="19"/>
      <c r="L487" s="17"/>
      <c r="M487" s="20"/>
      <c r="N487" s="8"/>
      <c r="O487" s="50"/>
      <c r="P487" s="27" t="str" cm="1">
        <f t="array" ref="P487">IF(ISBLANK($C487),"",IF(SUMPRODUCT(--EXACT($C487,CrewOrPassenger[Crew or Passenger]))=1,"Pass","Fail"))</f>
        <v/>
      </c>
      <c r="Q487" s="24" t="str" cm="1">
        <f t="array" ref="Q487">IF(ISBLANK($D487),"",IF(SUMPRODUCT(--EXACT($D487,TravelDocumentType[Travel Document Type]))=1,"Pass","Fail"))</f>
        <v/>
      </c>
      <c r="R487" s="24" t="str" cm="1">
        <f t="array" ref="R487">IF(ISBLANK($E487),"",IF(SUMPRODUCT(--EXACT($E487,ISO3List[ISO3 List]))=1,"Pass","Fail"))</f>
        <v/>
      </c>
      <c r="S487" s="24" t="str" cm="1">
        <f t="array" ref="S487">IF(ISBLANK($F487),"",IF(SUMPRODUCT(--EXACT(MID($F487,COLUMN($A$1:$T$1),1),DocCharacters[Accepted Characters For Documents]))=20,"Pass","Fail"))</f>
        <v/>
      </c>
      <c r="T487" s="24" t="str" cm="1">
        <f t="array" ref="T487">IF(ISBLANK($G487),"",IF(SUMPRODUCT(--EXACT(MID($G487,COLUMN($A$1:$AX$1),1),NameCharacters[Accepted Characters For Names]))=50,"Pass","Fail"))</f>
        <v/>
      </c>
      <c r="U487" s="24" t="str" cm="1">
        <f t="array" ref="U487">IF(ISBLANK($H487),"",IF(SUMPRODUCT(--EXACT(MID($H487,COLUMN($A$1:$AX$1),1),NameCharacters[Accepted Characters For Names]))=50,"Pass","Fail"))</f>
        <v/>
      </c>
      <c r="V487" s="24" t="str" cm="1">
        <f t="array" ref="V487">IF(ISBLANK($I487),"",IF(SUMPRODUCT(--EXACT(MID($I487,COLUMN($A$1:$AX$1),1),NameCharacters[Accepted Characters For Names]))=50,"Pass","Fail"))</f>
        <v/>
      </c>
      <c r="W487" s="24" t="str" cm="1">
        <f t="array" ref="W487">IF(ISBLANK($J487),"",IF(SUMPRODUCT(--EXACT($J487,ISO3List[ISO3 List]))=1,"Pass","Fail"))</f>
        <v/>
      </c>
      <c r="X487" s="24" t="str">
        <f t="shared" ca="1" si="13"/>
        <v/>
      </c>
      <c r="Y487" s="24" t="str" cm="1">
        <f t="array" ref="Y487">IF(ISBLANK($L487),"",IF(SUMPRODUCT(--EXACT($L487,Sex[Sex]))=1,"Pass","Fail"))</f>
        <v/>
      </c>
      <c r="Z487" s="24" t="str">
        <f t="shared" ca="1" si="15"/>
        <v/>
      </c>
      <c r="AA487" s="35" t="str">
        <f t="shared" ca="1" si="19"/>
        <v/>
      </c>
      <c r="AB487" s="8"/>
      <c r="AC487" s="58"/>
      <c r="AD487" s="8"/>
      <c r="AE487" s="8"/>
      <c r="AF487" s="8"/>
      <c r="GU487" s="8"/>
    </row>
    <row r="488" spans="1:203" s="5" customFormat="1" x14ac:dyDescent="0.2">
      <c r="A488" s="1"/>
      <c r="B488" s="4"/>
      <c r="C488" s="16"/>
      <c r="D488" s="17"/>
      <c r="E488" s="17"/>
      <c r="F488" s="18"/>
      <c r="G488" s="17"/>
      <c r="H488" s="17"/>
      <c r="I488" s="17"/>
      <c r="J488" s="17"/>
      <c r="K488" s="19"/>
      <c r="L488" s="17"/>
      <c r="M488" s="20"/>
      <c r="N488" s="8"/>
      <c r="O488" s="50"/>
      <c r="P488" s="27" t="str" cm="1">
        <f t="array" ref="P488">IF(ISBLANK($C488),"",IF(SUMPRODUCT(--EXACT($C488,CrewOrPassenger[Crew or Passenger]))=1,"Pass","Fail"))</f>
        <v/>
      </c>
      <c r="Q488" s="24" t="str" cm="1">
        <f t="array" ref="Q488">IF(ISBLANK($D488),"",IF(SUMPRODUCT(--EXACT($D488,TravelDocumentType[Travel Document Type]))=1,"Pass","Fail"))</f>
        <v/>
      </c>
      <c r="R488" s="24" t="str" cm="1">
        <f t="array" ref="R488">IF(ISBLANK($E488),"",IF(SUMPRODUCT(--EXACT($E488,ISO3List[ISO3 List]))=1,"Pass","Fail"))</f>
        <v/>
      </c>
      <c r="S488" s="24" t="str" cm="1">
        <f t="array" ref="S488">IF(ISBLANK($F488),"",IF(SUMPRODUCT(--EXACT(MID($F488,COLUMN($A$1:$T$1),1),DocCharacters[Accepted Characters For Documents]))=20,"Pass","Fail"))</f>
        <v/>
      </c>
      <c r="T488" s="24" t="str" cm="1">
        <f t="array" ref="T488">IF(ISBLANK($G488),"",IF(SUMPRODUCT(--EXACT(MID($G488,COLUMN($A$1:$AX$1),1),NameCharacters[Accepted Characters For Names]))=50,"Pass","Fail"))</f>
        <v/>
      </c>
      <c r="U488" s="24" t="str" cm="1">
        <f t="array" ref="U488">IF(ISBLANK($H488),"",IF(SUMPRODUCT(--EXACT(MID($H488,COLUMN($A$1:$AX$1),1),NameCharacters[Accepted Characters For Names]))=50,"Pass","Fail"))</f>
        <v/>
      </c>
      <c r="V488" s="24" t="str" cm="1">
        <f t="array" ref="V488">IF(ISBLANK($I488),"",IF(SUMPRODUCT(--EXACT(MID($I488,COLUMN($A$1:$AX$1),1),NameCharacters[Accepted Characters For Names]))=50,"Pass","Fail"))</f>
        <v/>
      </c>
      <c r="W488" s="24" t="str" cm="1">
        <f t="array" ref="W488">IF(ISBLANK($J488),"",IF(SUMPRODUCT(--EXACT($J488,ISO3List[ISO3 List]))=1,"Pass","Fail"))</f>
        <v/>
      </c>
      <c r="X488" s="24" t="str">
        <f t="shared" ca="1" si="13"/>
        <v/>
      </c>
      <c r="Y488" s="24" t="str" cm="1">
        <f t="array" ref="Y488">IF(ISBLANK($L488),"",IF(SUMPRODUCT(--EXACT($L488,Sex[Sex]))=1,"Pass","Fail"))</f>
        <v/>
      </c>
      <c r="Z488" s="24" t="str">
        <f t="shared" ca="1" si="15"/>
        <v/>
      </c>
      <c r="AA488" s="35" t="str">
        <f t="shared" ca="1" si="19"/>
        <v/>
      </c>
      <c r="AB488" s="8"/>
      <c r="AC488" s="58"/>
      <c r="AD488" s="8"/>
      <c r="AE488" s="8"/>
      <c r="AF488" s="8"/>
      <c r="GU488" s="8"/>
    </row>
    <row r="489" spans="1:203" s="5" customFormat="1" x14ac:dyDescent="0.2">
      <c r="A489" s="1"/>
      <c r="B489" s="4"/>
      <c r="C489" s="16"/>
      <c r="D489" s="17"/>
      <c r="E489" s="17"/>
      <c r="F489" s="18"/>
      <c r="G489" s="17"/>
      <c r="H489" s="17"/>
      <c r="I489" s="17"/>
      <c r="J489" s="17"/>
      <c r="K489" s="19"/>
      <c r="L489" s="17"/>
      <c r="M489" s="20"/>
      <c r="N489" s="8"/>
      <c r="O489" s="50"/>
      <c r="P489" s="27" t="str" cm="1">
        <f t="array" ref="P489">IF(ISBLANK($C489),"",IF(SUMPRODUCT(--EXACT($C489,CrewOrPassenger[Crew or Passenger]))=1,"Pass","Fail"))</f>
        <v/>
      </c>
      <c r="Q489" s="24" t="str" cm="1">
        <f t="array" ref="Q489">IF(ISBLANK($D489),"",IF(SUMPRODUCT(--EXACT($D489,TravelDocumentType[Travel Document Type]))=1,"Pass","Fail"))</f>
        <v/>
      </c>
      <c r="R489" s="24" t="str" cm="1">
        <f t="array" ref="R489">IF(ISBLANK($E489),"",IF(SUMPRODUCT(--EXACT($E489,ISO3List[ISO3 List]))=1,"Pass","Fail"))</f>
        <v/>
      </c>
      <c r="S489" s="24" t="str" cm="1">
        <f t="array" ref="S489">IF(ISBLANK($F489),"",IF(SUMPRODUCT(--EXACT(MID($F489,COLUMN($A$1:$T$1),1),DocCharacters[Accepted Characters For Documents]))=20,"Pass","Fail"))</f>
        <v/>
      </c>
      <c r="T489" s="24" t="str" cm="1">
        <f t="array" ref="T489">IF(ISBLANK($G489),"",IF(SUMPRODUCT(--EXACT(MID($G489,COLUMN($A$1:$AX$1),1),NameCharacters[Accepted Characters For Names]))=50,"Pass","Fail"))</f>
        <v/>
      </c>
      <c r="U489" s="24" t="str" cm="1">
        <f t="array" ref="U489">IF(ISBLANK($H489),"",IF(SUMPRODUCT(--EXACT(MID($H489,COLUMN($A$1:$AX$1),1),NameCharacters[Accepted Characters For Names]))=50,"Pass","Fail"))</f>
        <v/>
      </c>
      <c r="V489" s="24" t="str" cm="1">
        <f t="array" ref="V489">IF(ISBLANK($I489),"",IF(SUMPRODUCT(--EXACT(MID($I489,COLUMN($A$1:$AX$1),1),NameCharacters[Accepted Characters For Names]))=50,"Pass","Fail"))</f>
        <v/>
      </c>
      <c r="W489" s="24" t="str" cm="1">
        <f t="array" ref="W489">IF(ISBLANK($J489),"",IF(SUMPRODUCT(--EXACT($J489,ISO3List[ISO3 List]))=1,"Pass","Fail"))</f>
        <v/>
      </c>
      <c r="X489" s="24" t="str">
        <f t="shared" ca="1" si="13"/>
        <v/>
      </c>
      <c r="Y489" s="24" t="str" cm="1">
        <f t="array" ref="Y489">IF(ISBLANK($L489),"",IF(SUMPRODUCT(--EXACT($L489,Sex[Sex]))=1,"Pass","Fail"))</f>
        <v/>
      </c>
      <c r="Z489" s="24" t="str">
        <f t="shared" ca="1" si="15"/>
        <v/>
      </c>
      <c r="AA489" s="35" t="str">
        <f t="shared" ca="1" si="19"/>
        <v/>
      </c>
      <c r="AB489" s="8"/>
      <c r="AC489" s="58"/>
      <c r="AD489" s="8"/>
      <c r="AE489" s="8"/>
      <c r="AF489" s="8"/>
      <c r="GU489" s="8"/>
    </row>
    <row r="490" spans="1:203" s="5" customFormat="1" x14ac:dyDescent="0.2">
      <c r="A490" s="1"/>
      <c r="B490" s="4"/>
      <c r="C490" s="16"/>
      <c r="D490" s="17"/>
      <c r="E490" s="17"/>
      <c r="F490" s="18"/>
      <c r="G490" s="17"/>
      <c r="H490" s="17"/>
      <c r="I490" s="17"/>
      <c r="J490" s="17"/>
      <c r="K490" s="19"/>
      <c r="L490" s="17"/>
      <c r="M490" s="20"/>
      <c r="N490" s="8"/>
      <c r="O490" s="50"/>
      <c r="P490" s="27" t="str" cm="1">
        <f t="array" ref="P490">IF(ISBLANK($C490),"",IF(SUMPRODUCT(--EXACT($C490,CrewOrPassenger[Crew or Passenger]))=1,"Pass","Fail"))</f>
        <v/>
      </c>
      <c r="Q490" s="24" t="str" cm="1">
        <f t="array" ref="Q490">IF(ISBLANK($D490),"",IF(SUMPRODUCT(--EXACT($D490,TravelDocumentType[Travel Document Type]))=1,"Pass","Fail"))</f>
        <v/>
      </c>
      <c r="R490" s="24" t="str" cm="1">
        <f t="array" ref="R490">IF(ISBLANK($E490),"",IF(SUMPRODUCT(--EXACT($E490,ISO3List[ISO3 List]))=1,"Pass","Fail"))</f>
        <v/>
      </c>
      <c r="S490" s="24" t="str" cm="1">
        <f t="array" ref="S490">IF(ISBLANK($F490),"",IF(SUMPRODUCT(--EXACT(MID($F490,COLUMN($A$1:$T$1),1),DocCharacters[Accepted Characters For Documents]))=20,"Pass","Fail"))</f>
        <v/>
      </c>
      <c r="T490" s="24" t="str" cm="1">
        <f t="array" ref="T490">IF(ISBLANK($G490),"",IF(SUMPRODUCT(--EXACT(MID($G490,COLUMN($A$1:$AX$1),1),NameCharacters[Accepted Characters For Names]))=50,"Pass","Fail"))</f>
        <v/>
      </c>
      <c r="U490" s="24" t="str" cm="1">
        <f t="array" ref="U490">IF(ISBLANK($H490),"",IF(SUMPRODUCT(--EXACT(MID($H490,COLUMN($A$1:$AX$1),1),NameCharacters[Accepted Characters For Names]))=50,"Pass","Fail"))</f>
        <v/>
      </c>
      <c r="V490" s="24" t="str" cm="1">
        <f t="array" ref="V490">IF(ISBLANK($I490),"",IF(SUMPRODUCT(--EXACT(MID($I490,COLUMN($A$1:$AX$1),1),NameCharacters[Accepted Characters For Names]))=50,"Pass","Fail"))</f>
        <v/>
      </c>
      <c r="W490" s="24" t="str" cm="1">
        <f t="array" ref="W490">IF(ISBLANK($J490),"",IF(SUMPRODUCT(--EXACT($J490,ISO3List[ISO3 List]))=1,"Pass","Fail"))</f>
        <v/>
      </c>
      <c r="X490" s="24" t="str">
        <f t="shared" ca="1" si="13"/>
        <v/>
      </c>
      <c r="Y490" s="24" t="str" cm="1">
        <f t="array" ref="Y490">IF(ISBLANK($L490),"",IF(SUMPRODUCT(--EXACT($L490,Sex[Sex]))=1,"Pass","Fail"))</f>
        <v/>
      </c>
      <c r="Z490" s="24" t="str">
        <f t="shared" ca="1" si="15"/>
        <v/>
      </c>
      <c r="AA490" s="35" t="str">
        <f t="shared" ca="1" si="19"/>
        <v/>
      </c>
      <c r="AB490" s="8"/>
      <c r="AC490" s="58"/>
      <c r="AD490" s="8"/>
      <c r="AE490" s="8"/>
      <c r="AF490" s="8"/>
      <c r="GU490" s="8"/>
    </row>
    <row r="491" spans="1:203" s="5" customFormat="1" x14ac:dyDescent="0.2">
      <c r="A491" s="1"/>
      <c r="B491" s="4"/>
      <c r="C491" s="16"/>
      <c r="D491" s="17"/>
      <c r="E491" s="17"/>
      <c r="F491" s="18"/>
      <c r="G491" s="17"/>
      <c r="H491" s="17"/>
      <c r="I491" s="17"/>
      <c r="J491" s="17"/>
      <c r="K491" s="19"/>
      <c r="L491" s="17"/>
      <c r="M491" s="20"/>
      <c r="N491" s="8"/>
      <c r="O491" s="50"/>
      <c r="P491" s="27" t="str" cm="1">
        <f t="array" ref="P491">IF(ISBLANK($C491),"",IF(SUMPRODUCT(--EXACT($C491,CrewOrPassenger[Crew or Passenger]))=1,"Pass","Fail"))</f>
        <v/>
      </c>
      <c r="Q491" s="24" t="str" cm="1">
        <f t="array" ref="Q491">IF(ISBLANK($D491),"",IF(SUMPRODUCT(--EXACT($D491,TravelDocumentType[Travel Document Type]))=1,"Pass","Fail"))</f>
        <v/>
      </c>
      <c r="R491" s="24" t="str" cm="1">
        <f t="array" ref="R491">IF(ISBLANK($E491),"",IF(SUMPRODUCT(--EXACT($E491,ISO3List[ISO3 List]))=1,"Pass","Fail"))</f>
        <v/>
      </c>
      <c r="S491" s="24" t="str" cm="1">
        <f t="array" ref="S491">IF(ISBLANK($F491),"",IF(SUMPRODUCT(--EXACT(MID($F491,COLUMN($A$1:$T$1),1),DocCharacters[Accepted Characters For Documents]))=20,"Pass","Fail"))</f>
        <v/>
      </c>
      <c r="T491" s="24" t="str" cm="1">
        <f t="array" ref="T491">IF(ISBLANK($G491),"",IF(SUMPRODUCT(--EXACT(MID($G491,COLUMN($A$1:$AX$1),1),NameCharacters[Accepted Characters For Names]))=50,"Pass","Fail"))</f>
        <v/>
      </c>
      <c r="U491" s="24" t="str" cm="1">
        <f t="array" ref="U491">IF(ISBLANK($H491),"",IF(SUMPRODUCT(--EXACT(MID($H491,COLUMN($A$1:$AX$1),1),NameCharacters[Accepted Characters For Names]))=50,"Pass","Fail"))</f>
        <v/>
      </c>
      <c r="V491" s="24" t="str" cm="1">
        <f t="array" ref="V491">IF(ISBLANK($I491),"",IF(SUMPRODUCT(--EXACT(MID($I491,COLUMN($A$1:$AX$1),1),NameCharacters[Accepted Characters For Names]))=50,"Pass","Fail"))</f>
        <v/>
      </c>
      <c r="W491" s="24" t="str" cm="1">
        <f t="array" ref="W491">IF(ISBLANK($J491),"",IF(SUMPRODUCT(--EXACT($J491,ISO3List[ISO3 List]))=1,"Pass","Fail"))</f>
        <v/>
      </c>
      <c r="X491" s="24" t="str">
        <f t="shared" ca="1" si="13"/>
        <v/>
      </c>
      <c r="Y491" s="24" t="str" cm="1">
        <f t="array" ref="Y491">IF(ISBLANK($L491),"",IF(SUMPRODUCT(--EXACT($L491,Sex[Sex]))=1,"Pass","Fail"))</f>
        <v/>
      </c>
      <c r="Z491" s="24" t="str">
        <f t="shared" ca="1" si="15"/>
        <v/>
      </c>
      <c r="AA491" s="35" t="str">
        <f t="shared" ca="1" si="19"/>
        <v/>
      </c>
      <c r="AB491" s="8"/>
      <c r="AC491" s="58"/>
      <c r="AD491" s="8"/>
      <c r="AE491" s="8"/>
      <c r="AF491" s="8"/>
      <c r="GU491" s="8"/>
    </row>
    <row r="492" spans="1:203" s="5" customFormat="1" x14ac:dyDescent="0.2">
      <c r="A492" s="1"/>
      <c r="B492" s="4"/>
      <c r="C492" s="16"/>
      <c r="D492" s="17"/>
      <c r="E492" s="17"/>
      <c r="F492" s="18"/>
      <c r="G492" s="17"/>
      <c r="H492" s="17"/>
      <c r="I492" s="17"/>
      <c r="J492" s="17"/>
      <c r="K492" s="19"/>
      <c r="L492" s="17"/>
      <c r="M492" s="20"/>
      <c r="N492" s="8"/>
      <c r="O492" s="50"/>
      <c r="P492" s="27" t="str" cm="1">
        <f t="array" ref="P492">IF(ISBLANK($C492),"",IF(SUMPRODUCT(--EXACT($C492,CrewOrPassenger[Crew or Passenger]))=1,"Pass","Fail"))</f>
        <v/>
      </c>
      <c r="Q492" s="24" t="str" cm="1">
        <f t="array" ref="Q492">IF(ISBLANK($D492),"",IF(SUMPRODUCT(--EXACT($D492,TravelDocumentType[Travel Document Type]))=1,"Pass","Fail"))</f>
        <v/>
      </c>
      <c r="R492" s="24" t="str" cm="1">
        <f t="array" ref="R492">IF(ISBLANK($E492),"",IF(SUMPRODUCT(--EXACT($E492,ISO3List[ISO3 List]))=1,"Pass","Fail"))</f>
        <v/>
      </c>
      <c r="S492" s="24" t="str" cm="1">
        <f t="array" ref="S492">IF(ISBLANK($F492),"",IF(SUMPRODUCT(--EXACT(MID($F492,COLUMN($A$1:$T$1),1),DocCharacters[Accepted Characters For Documents]))=20,"Pass","Fail"))</f>
        <v/>
      </c>
      <c r="T492" s="24" t="str" cm="1">
        <f t="array" ref="T492">IF(ISBLANK($G492),"",IF(SUMPRODUCT(--EXACT(MID($G492,COLUMN($A$1:$AX$1),1),NameCharacters[Accepted Characters For Names]))=50,"Pass","Fail"))</f>
        <v/>
      </c>
      <c r="U492" s="24" t="str" cm="1">
        <f t="array" ref="U492">IF(ISBLANK($H492),"",IF(SUMPRODUCT(--EXACT(MID($H492,COLUMN($A$1:$AX$1),1),NameCharacters[Accepted Characters For Names]))=50,"Pass","Fail"))</f>
        <v/>
      </c>
      <c r="V492" s="24" t="str" cm="1">
        <f t="array" ref="V492">IF(ISBLANK($I492),"",IF(SUMPRODUCT(--EXACT(MID($I492,COLUMN($A$1:$AX$1),1),NameCharacters[Accepted Characters For Names]))=50,"Pass","Fail"))</f>
        <v/>
      </c>
      <c r="W492" s="24" t="str" cm="1">
        <f t="array" ref="W492">IF(ISBLANK($J492),"",IF(SUMPRODUCT(--EXACT($J492,ISO3List[ISO3 List]))=1,"Pass","Fail"))</f>
        <v/>
      </c>
      <c r="X492" s="24" t="str">
        <f t="shared" ca="1" si="13"/>
        <v/>
      </c>
      <c r="Y492" s="24" t="str" cm="1">
        <f t="array" ref="Y492">IF(ISBLANK($L492),"",IF(SUMPRODUCT(--EXACT($L492,Sex[Sex]))=1,"Pass","Fail"))</f>
        <v/>
      </c>
      <c r="Z492" s="24" t="str">
        <f t="shared" ca="1" si="15"/>
        <v/>
      </c>
      <c r="AA492" s="35" t="str">
        <f t="shared" ca="1" si="19"/>
        <v/>
      </c>
      <c r="AB492" s="8"/>
      <c r="AC492" s="58"/>
      <c r="AD492" s="8"/>
      <c r="AE492" s="8"/>
      <c r="AF492" s="8"/>
      <c r="GU492" s="8"/>
    </row>
    <row r="493" spans="1:203" s="5" customFormat="1" x14ac:dyDescent="0.2">
      <c r="A493" s="1"/>
      <c r="B493" s="4"/>
      <c r="C493" s="16"/>
      <c r="D493" s="17"/>
      <c r="E493" s="17"/>
      <c r="F493" s="18"/>
      <c r="G493" s="17"/>
      <c r="H493" s="17"/>
      <c r="I493" s="17"/>
      <c r="J493" s="17"/>
      <c r="K493" s="19"/>
      <c r="L493" s="17"/>
      <c r="M493" s="20"/>
      <c r="N493" s="8"/>
      <c r="O493" s="50"/>
      <c r="P493" s="27" t="str" cm="1">
        <f t="array" ref="P493">IF(ISBLANK($C493),"",IF(SUMPRODUCT(--EXACT($C493,CrewOrPassenger[Crew or Passenger]))=1,"Pass","Fail"))</f>
        <v/>
      </c>
      <c r="Q493" s="24" t="str" cm="1">
        <f t="array" ref="Q493">IF(ISBLANK($D493),"",IF(SUMPRODUCT(--EXACT($D493,TravelDocumentType[Travel Document Type]))=1,"Pass","Fail"))</f>
        <v/>
      </c>
      <c r="R493" s="24" t="str" cm="1">
        <f t="array" ref="R493">IF(ISBLANK($E493),"",IF(SUMPRODUCT(--EXACT($E493,ISO3List[ISO3 List]))=1,"Pass","Fail"))</f>
        <v/>
      </c>
      <c r="S493" s="24" t="str" cm="1">
        <f t="array" ref="S493">IF(ISBLANK($F493),"",IF(SUMPRODUCT(--EXACT(MID($F493,COLUMN($A$1:$T$1),1),DocCharacters[Accepted Characters For Documents]))=20,"Pass","Fail"))</f>
        <v/>
      </c>
      <c r="T493" s="24" t="str" cm="1">
        <f t="array" ref="T493">IF(ISBLANK($G493),"",IF(SUMPRODUCT(--EXACT(MID($G493,COLUMN($A$1:$AX$1),1),NameCharacters[Accepted Characters For Names]))=50,"Pass","Fail"))</f>
        <v/>
      </c>
      <c r="U493" s="24" t="str" cm="1">
        <f t="array" ref="U493">IF(ISBLANK($H493),"",IF(SUMPRODUCT(--EXACT(MID($H493,COLUMN($A$1:$AX$1),1),NameCharacters[Accepted Characters For Names]))=50,"Pass","Fail"))</f>
        <v/>
      </c>
      <c r="V493" s="24" t="str" cm="1">
        <f t="array" ref="V493">IF(ISBLANK($I493),"",IF(SUMPRODUCT(--EXACT(MID($I493,COLUMN($A$1:$AX$1),1),NameCharacters[Accepted Characters For Names]))=50,"Pass","Fail"))</f>
        <v/>
      </c>
      <c r="W493" s="24" t="str" cm="1">
        <f t="array" ref="W493">IF(ISBLANK($J493),"",IF(SUMPRODUCT(--EXACT($J493,ISO3List[ISO3 List]))=1,"Pass","Fail"))</f>
        <v/>
      </c>
      <c r="X493" s="24" t="str">
        <f t="shared" ca="1" si="13"/>
        <v/>
      </c>
      <c r="Y493" s="24" t="str" cm="1">
        <f t="array" ref="Y493">IF(ISBLANK($L493),"",IF(SUMPRODUCT(--EXACT($L493,Sex[Sex]))=1,"Pass","Fail"))</f>
        <v/>
      </c>
      <c r="Z493" s="24" t="str">
        <f t="shared" ca="1" si="15"/>
        <v/>
      </c>
      <c r="AA493" s="35" t="str">
        <f t="shared" ca="1" si="19"/>
        <v/>
      </c>
      <c r="AB493" s="8"/>
      <c r="AC493" s="58"/>
      <c r="AD493" s="8"/>
      <c r="AE493" s="8"/>
      <c r="AF493" s="8"/>
      <c r="GU493" s="8"/>
    </row>
    <row r="494" spans="1:203" s="5" customFormat="1" x14ac:dyDescent="0.2">
      <c r="A494" s="1"/>
      <c r="B494" s="4"/>
      <c r="C494" s="16"/>
      <c r="D494" s="17"/>
      <c r="E494" s="17"/>
      <c r="F494" s="18"/>
      <c r="G494" s="17"/>
      <c r="H494" s="17"/>
      <c r="I494" s="17"/>
      <c r="J494" s="17"/>
      <c r="K494" s="19"/>
      <c r="L494" s="17"/>
      <c r="M494" s="20"/>
      <c r="N494" s="8"/>
      <c r="O494" s="50"/>
      <c r="P494" s="27" t="str" cm="1">
        <f t="array" ref="P494">IF(ISBLANK($C494),"",IF(SUMPRODUCT(--EXACT($C494,CrewOrPassenger[Crew or Passenger]))=1,"Pass","Fail"))</f>
        <v/>
      </c>
      <c r="Q494" s="24" t="str" cm="1">
        <f t="array" ref="Q494">IF(ISBLANK($D494),"",IF(SUMPRODUCT(--EXACT($D494,TravelDocumentType[Travel Document Type]))=1,"Pass","Fail"))</f>
        <v/>
      </c>
      <c r="R494" s="24" t="str" cm="1">
        <f t="array" ref="R494">IF(ISBLANK($E494),"",IF(SUMPRODUCT(--EXACT($E494,ISO3List[ISO3 List]))=1,"Pass","Fail"))</f>
        <v/>
      </c>
      <c r="S494" s="24" t="str" cm="1">
        <f t="array" ref="S494">IF(ISBLANK($F494),"",IF(SUMPRODUCT(--EXACT(MID($F494,COLUMN($A$1:$T$1),1),DocCharacters[Accepted Characters For Documents]))=20,"Pass","Fail"))</f>
        <v/>
      </c>
      <c r="T494" s="24" t="str" cm="1">
        <f t="array" ref="T494">IF(ISBLANK($G494),"",IF(SUMPRODUCT(--EXACT(MID($G494,COLUMN($A$1:$AX$1),1),NameCharacters[Accepted Characters For Names]))=50,"Pass","Fail"))</f>
        <v/>
      </c>
      <c r="U494" s="24" t="str" cm="1">
        <f t="array" ref="U494">IF(ISBLANK($H494),"",IF(SUMPRODUCT(--EXACT(MID($H494,COLUMN($A$1:$AX$1),1),NameCharacters[Accepted Characters For Names]))=50,"Pass","Fail"))</f>
        <v/>
      </c>
      <c r="V494" s="24" t="str" cm="1">
        <f t="array" ref="V494">IF(ISBLANK($I494),"",IF(SUMPRODUCT(--EXACT(MID($I494,COLUMN($A$1:$AX$1),1),NameCharacters[Accepted Characters For Names]))=50,"Pass","Fail"))</f>
        <v/>
      </c>
      <c r="W494" s="24" t="str" cm="1">
        <f t="array" ref="W494">IF(ISBLANK($J494),"",IF(SUMPRODUCT(--EXACT($J494,ISO3List[ISO3 List]))=1,"Pass","Fail"))</f>
        <v/>
      </c>
      <c r="X494" s="24" t="str">
        <f t="shared" ca="1" si="13"/>
        <v/>
      </c>
      <c r="Y494" s="24" t="str" cm="1">
        <f t="array" ref="Y494">IF(ISBLANK($L494),"",IF(SUMPRODUCT(--EXACT($L494,Sex[Sex]))=1,"Pass","Fail"))</f>
        <v/>
      </c>
      <c r="Z494" s="24" t="str">
        <f t="shared" ca="1" si="15"/>
        <v/>
      </c>
      <c r="AA494" s="35" t="str">
        <f t="shared" ca="1" si="19"/>
        <v/>
      </c>
      <c r="AB494" s="8"/>
      <c r="AC494" s="58"/>
      <c r="AD494" s="8"/>
      <c r="AE494" s="8"/>
      <c r="AF494" s="8"/>
      <c r="GU494" s="8"/>
    </row>
    <row r="495" spans="1:203" s="5" customFormat="1" x14ac:dyDescent="0.2">
      <c r="A495" s="1"/>
      <c r="B495" s="4"/>
      <c r="C495" s="16"/>
      <c r="D495" s="17"/>
      <c r="E495" s="17"/>
      <c r="F495" s="18"/>
      <c r="G495" s="17"/>
      <c r="H495" s="17"/>
      <c r="I495" s="17"/>
      <c r="J495" s="17"/>
      <c r="K495" s="19"/>
      <c r="L495" s="17"/>
      <c r="M495" s="20"/>
      <c r="N495" s="8"/>
      <c r="O495" s="50"/>
      <c r="P495" s="27" t="str" cm="1">
        <f t="array" ref="P495">IF(ISBLANK($C495),"",IF(SUMPRODUCT(--EXACT($C495,CrewOrPassenger[Crew or Passenger]))=1,"Pass","Fail"))</f>
        <v/>
      </c>
      <c r="Q495" s="24" t="str" cm="1">
        <f t="array" ref="Q495">IF(ISBLANK($D495),"",IF(SUMPRODUCT(--EXACT($D495,TravelDocumentType[Travel Document Type]))=1,"Pass","Fail"))</f>
        <v/>
      </c>
      <c r="R495" s="24" t="str" cm="1">
        <f t="array" ref="R495">IF(ISBLANK($E495),"",IF(SUMPRODUCT(--EXACT($E495,ISO3List[ISO3 List]))=1,"Pass","Fail"))</f>
        <v/>
      </c>
      <c r="S495" s="24" t="str" cm="1">
        <f t="array" ref="S495">IF(ISBLANK($F495),"",IF(SUMPRODUCT(--EXACT(MID($F495,COLUMN($A$1:$T$1),1),DocCharacters[Accepted Characters For Documents]))=20,"Pass","Fail"))</f>
        <v/>
      </c>
      <c r="T495" s="24" t="str" cm="1">
        <f t="array" ref="T495">IF(ISBLANK($G495),"",IF(SUMPRODUCT(--EXACT(MID($G495,COLUMN($A$1:$AX$1),1),NameCharacters[Accepted Characters For Names]))=50,"Pass","Fail"))</f>
        <v/>
      </c>
      <c r="U495" s="24" t="str" cm="1">
        <f t="array" ref="U495">IF(ISBLANK($H495),"",IF(SUMPRODUCT(--EXACT(MID($H495,COLUMN($A$1:$AX$1),1),NameCharacters[Accepted Characters For Names]))=50,"Pass","Fail"))</f>
        <v/>
      </c>
      <c r="V495" s="24" t="str" cm="1">
        <f t="array" ref="V495">IF(ISBLANK($I495),"",IF(SUMPRODUCT(--EXACT(MID($I495,COLUMN($A$1:$AX$1),1),NameCharacters[Accepted Characters For Names]))=50,"Pass","Fail"))</f>
        <v/>
      </c>
      <c r="W495" s="24" t="str" cm="1">
        <f t="array" ref="W495">IF(ISBLANK($J495),"",IF(SUMPRODUCT(--EXACT($J495,ISO3List[ISO3 List]))=1,"Pass","Fail"))</f>
        <v/>
      </c>
      <c r="X495" s="24" t="str">
        <f t="shared" ca="1" si="13"/>
        <v/>
      </c>
      <c r="Y495" s="24" t="str" cm="1">
        <f t="array" ref="Y495">IF(ISBLANK($L495),"",IF(SUMPRODUCT(--EXACT($L495,Sex[Sex]))=1,"Pass","Fail"))</f>
        <v/>
      </c>
      <c r="Z495" s="24" t="str">
        <f t="shared" ca="1" si="15"/>
        <v/>
      </c>
      <c r="AA495" s="35" t="str">
        <f t="shared" ca="1" si="19"/>
        <v/>
      </c>
      <c r="AB495" s="8"/>
      <c r="AC495" s="58"/>
      <c r="AD495" s="8"/>
      <c r="AE495" s="8"/>
      <c r="AF495" s="8"/>
      <c r="GU495" s="8"/>
    </row>
    <row r="496" spans="1:203" s="5" customFormat="1" x14ac:dyDescent="0.2">
      <c r="A496" s="1"/>
      <c r="B496" s="4"/>
      <c r="C496" s="16"/>
      <c r="D496" s="17"/>
      <c r="E496" s="17"/>
      <c r="F496" s="18"/>
      <c r="G496" s="17"/>
      <c r="H496" s="17"/>
      <c r="I496" s="17"/>
      <c r="J496" s="17"/>
      <c r="K496" s="19"/>
      <c r="L496" s="17"/>
      <c r="M496" s="20"/>
      <c r="N496" s="8"/>
      <c r="O496" s="50"/>
      <c r="P496" s="27" t="str" cm="1">
        <f t="array" ref="P496">IF(ISBLANK($C496),"",IF(SUMPRODUCT(--EXACT($C496,CrewOrPassenger[Crew or Passenger]))=1,"Pass","Fail"))</f>
        <v/>
      </c>
      <c r="Q496" s="24" t="str" cm="1">
        <f t="array" ref="Q496">IF(ISBLANK($D496),"",IF(SUMPRODUCT(--EXACT($D496,TravelDocumentType[Travel Document Type]))=1,"Pass","Fail"))</f>
        <v/>
      </c>
      <c r="R496" s="24" t="str" cm="1">
        <f t="array" ref="R496">IF(ISBLANK($E496),"",IF(SUMPRODUCT(--EXACT($E496,ISO3List[ISO3 List]))=1,"Pass","Fail"))</f>
        <v/>
      </c>
      <c r="S496" s="24" t="str" cm="1">
        <f t="array" ref="S496">IF(ISBLANK($F496),"",IF(SUMPRODUCT(--EXACT(MID($F496,COLUMN($A$1:$T$1),1),DocCharacters[Accepted Characters For Documents]))=20,"Pass","Fail"))</f>
        <v/>
      </c>
      <c r="T496" s="24" t="str" cm="1">
        <f t="array" ref="T496">IF(ISBLANK($G496),"",IF(SUMPRODUCT(--EXACT(MID($G496,COLUMN($A$1:$AX$1),1),NameCharacters[Accepted Characters For Names]))=50,"Pass","Fail"))</f>
        <v/>
      </c>
      <c r="U496" s="24" t="str" cm="1">
        <f t="array" ref="U496">IF(ISBLANK($H496),"",IF(SUMPRODUCT(--EXACT(MID($H496,COLUMN($A$1:$AX$1),1),NameCharacters[Accepted Characters For Names]))=50,"Pass","Fail"))</f>
        <v/>
      </c>
      <c r="V496" s="24" t="str" cm="1">
        <f t="array" ref="V496">IF(ISBLANK($I496),"",IF(SUMPRODUCT(--EXACT(MID($I496,COLUMN($A$1:$AX$1),1),NameCharacters[Accepted Characters For Names]))=50,"Pass","Fail"))</f>
        <v/>
      </c>
      <c r="W496" s="24" t="str" cm="1">
        <f t="array" ref="W496">IF(ISBLANK($J496),"",IF(SUMPRODUCT(--EXACT($J496,ISO3List[ISO3 List]))=1,"Pass","Fail"))</f>
        <v/>
      </c>
      <c r="X496" s="24" t="str">
        <f t="shared" ca="1" si="13"/>
        <v/>
      </c>
      <c r="Y496" s="24" t="str" cm="1">
        <f t="array" ref="Y496">IF(ISBLANK($L496),"",IF(SUMPRODUCT(--EXACT($L496,Sex[Sex]))=1,"Pass","Fail"))</f>
        <v/>
      </c>
      <c r="Z496" s="24" t="str">
        <f t="shared" ca="1" si="15"/>
        <v/>
      </c>
      <c r="AA496" s="35" t="str">
        <f t="shared" ca="1" si="19"/>
        <v/>
      </c>
      <c r="AB496" s="8"/>
      <c r="AC496" s="58"/>
      <c r="AD496" s="8"/>
      <c r="AE496" s="8"/>
      <c r="AF496" s="8"/>
      <c r="GU496" s="8"/>
    </row>
    <row r="497" spans="1:203" s="5" customFormat="1" x14ac:dyDescent="0.2">
      <c r="A497" s="1"/>
      <c r="B497" s="4"/>
      <c r="C497" s="16"/>
      <c r="D497" s="17"/>
      <c r="E497" s="17"/>
      <c r="F497" s="18"/>
      <c r="G497" s="17"/>
      <c r="H497" s="17"/>
      <c r="I497" s="17"/>
      <c r="J497" s="17"/>
      <c r="K497" s="19"/>
      <c r="L497" s="17"/>
      <c r="M497" s="20"/>
      <c r="N497" s="8"/>
      <c r="O497" s="50"/>
      <c r="P497" s="27" t="str" cm="1">
        <f t="array" ref="P497">IF(ISBLANK($C497),"",IF(SUMPRODUCT(--EXACT($C497,CrewOrPassenger[Crew or Passenger]))=1,"Pass","Fail"))</f>
        <v/>
      </c>
      <c r="Q497" s="24" t="str" cm="1">
        <f t="array" ref="Q497">IF(ISBLANK($D497),"",IF(SUMPRODUCT(--EXACT($D497,TravelDocumentType[Travel Document Type]))=1,"Pass","Fail"))</f>
        <v/>
      </c>
      <c r="R497" s="24" t="str" cm="1">
        <f t="array" ref="R497">IF(ISBLANK($E497),"",IF(SUMPRODUCT(--EXACT($E497,ISO3List[ISO3 List]))=1,"Pass","Fail"))</f>
        <v/>
      </c>
      <c r="S497" s="24" t="str" cm="1">
        <f t="array" ref="S497">IF(ISBLANK($F497),"",IF(SUMPRODUCT(--EXACT(MID($F497,COLUMN($A$1:$T$1),1),DocCharacters[Accepted Characters For Documents]))=20,"Pass","Fail"))</f>
        <v/>
      </c>
      <c r="T497" s="24" t="str" cm="1">
        <f t="array" ref="T497">IF(ISBLANK($G497),"",IF(SUMPRODUCT(--EXACT(MID($G497,COLUMN($A$1:$AX$1),1),NameCharacters[Accepted Characters For Names]))=50,"Pass","Fail"))</f>
        <v/>
      </c>
      <c r="U497" s="24" t="str" cm="1">
        <f t="array" ref="U497">IF(ISBLANK($H497),"",IF(SUMPRODUCT(--EXACT(MID($H497,COLUMN($A$1:$AX$1),1),NameCharacters[Accepted Characters For Names]))=50,"Pass","Fail"))</f>
        <v/>
      </c>
      <c r="V497" s="24" t="str" cm="1">
        <f t="array" ref="V497">IF(ISBLANK($I497),"",IF(SUMPRODUCT(--EXACT(MID($I497,COLUMN($A$1:$AX$1),1),NameCharacters[Accepted Characters For Names]))=50,"Pass","Fail"))</f>
        <v/>
      </c>
      <c r="W497" s="24" t="str" cm="1">
        <f t="array" ref="W497">IF(ISBLANK($J497),"",IF(SUMPRODUCT(--EXACT($J497,ISO3List[ISO3 List]))=1,"Pass","Fail"))</f>
        <v/>
      </c>
      <c r="X497" s="24" t="str">
        <f t="shared" ca="1" si="13"/>
        <v/>
      </c>
      <c r="Y497" s="24" t="str" cm="1">
        <f t="array" ref="Y497">IF(ISBLANK($L497),"",IF(SUMPRODUCT(--EXACT($L497,Sex[Sex]))=1,"Pass","Fail"))</f>
        <v/>
      </c>
      <c r="Z497" s="24" t="str">
        <f t="shared" ca="1" si="15"/>
        <v/>
      </c>
      <c r="AA497" s="35" t="str">
        <f t="shared" ca="1" si="19"/>
        <v/>
      </c>
      <c r="AB497" s="8"/>
      <c r="AC497" s="58"/>
      <c r="AD497" s="8"/>
      <c r="AE497" s="8"/>
      <c r="AF497" s="8"/>
      <c r="GU497" s="8"/>
    </row>
    <row r="498" spans="1:203" s="5" customFormat="1" x14ac:dyDescent="0.2">
      <c r="A498" s="1"/>
      <c r="B498" s="4"/>
      <c r="C498" s="16"/>
      <c r="D498" s="17"/>
      <c r="E498" s="17"/>
      <c r="F498" s="18"/>
      <c r="G498" s="17"/>
      <c r="H498" s="17"/>
      <c r="I498" s="17"/>
      <c r="J498" s="17"/>
      <c r="K498" s="19"/>
      <c r="L498" s="17"/>
      <c r="M498" s="20"/>
      <c r="N498" s="8"/>
      <c r="O498" s="50"/>
      <c r="P498" s="27" t="str" cm="1">
        <f t="array" ref="P498">IF(ISBLANK($C498),"",IF(SUMPRODUCT(--EXACT($C498,CrewOrPassenger[Crew or Passenger]))=1,"Pass","Fail"))</f>
        <v/>
      </c>
      <c r="Q498" s="24" t="str" cm="1">
        <f t="array" ref="Q498">IF(ISBLANK($D498),"",IF(SUMPRODUCT(--EXACT($D498,TravelDocumentType[Travel Document Type]))=1,"Pass","Fail"))</f>
        <v/>
      </c>
      <c r="R498" s="24" t="str" cm="1">
        <f t="array" ref="R498">IF(ISBLANK($E498),"",IF(SUMPRODUCT(--EXACT($E498,ISO3List[ISO3 List]))=1,"Pass","Fail"))</f>
        <v/>
      </c>
      <c r="S498" s="24" t="str" cm="1">
        <f t="array" ref="S498">IF(ISBLANK($F498),"",IF(SUMPRODUCT(--EXACT(MID($F498,COLUMN($A$1:$T$1),1),DocCharacters[Accepted Characters For Documents]))=20,"Pass","Fail"))</f>
        <v/>
      </c>
      <c r="T498" s="24" t="str" cm="1">
        <f t="array" ref="T498">IF(ISBLANK($G498),"",IF(SUMPRODUCT(--EXACT(MID($G498,COLUMN($A$1:$AX$1),1),NameCharacters[Accepted Characters For Names]))=50,"Pass","Fail"))</f>
        <v/>
      </c>
      <c r="U498" s="24" t="str" cm="1">
        <f t="array" ref="U498">IF(ISBLANK($H498),"",IF(SUMPRODUCT(--EXACT(MID($H498,COLUMN($A$1:$AX$1),1),NameCharacters[Accepted Characters For Names]))=50,"Pass","Fail"))</f>
        <v/>
      </c>
      <c r="V498" s="24" t="str" cm="1">
        <f t="array" ref="V498">IF(ISBLANK($I498),"",IF(SUMPRODUCT(--EXACT(MID($I498,COLUMN($A$1:$AX$1),1),NameCharacters[Accepted Characters For Names]))=50,"Pass","Fail"))</f>
        <v/>
      </c>
      <c r="W498" s="24" t="str" cm="1">
        <f t="array" ref="W498">IF(ISBLANK($J498),"",IF(SUMPRODUCT(--EXACT($J498,ISO3List[ISO3 List]))=1,"Pass","Fail"))</f>
        <v/>
      </c>
      <c r="X498" s="24" t="str">
        <f t="shared" ca="1" si="13"/>
        <v/>
      </c>
      <c r="Y498" s="24" t="str" cm="1">
        <f t="array" ref="Y498">IF(ISBLANK($L498),"",IF(SUMPRODUCT(--EXACT($L498,Sex[Sex]))=1,"Pass","Fail"))</f>
        <v/>
      </c>
      <c r="Z498" s="24" t="str">
        <f t="shared" ca="1" si="15"/>
        <v/>
      </c>
      <c r="AA498" s="35" t="str">
        <f t="shared" ca="1" si="19"/>
        <v/>
      </c>
      <c r="AB498" s="8"/>
      <c r="AC498" s="58"/>
      <c r="AD498" s="8"/>
      <c r="AE498" s="8"/>
      <c r="AF498" s="8"/>
      <c r="GU498" s="8"/>
    </row>
    <row r="499" spans="1:203" s="5" customFormat="1" x14ac:dyDescent="0.2">
      <c r="A499" s="1"/>
      <c r="B499" s="4"/>
      <c r="C499" s="16"/>
      <c r="D499" s="17"/>
      <c r="E499" s="17"/>
      <c r="F499" s="18"/>
      <c r="G499" s="17"/>
      <c r="H499" s="17"/>
      <c r="I499" s="17"/>
      <c r="J499" s="17"/>
      <c r="K499" s="19"/>
      <c r="L499" s="17"/>
      <c r="M499" s="20"/>
      <c r="N499" s="8"/>
      <c r="O499" s="50"/>
      <c r="P499" s="27" t="str" cm="1">
        <f t="array" ref="P499">IF(ISBLANK($C499),"",IF(SUMPRODUCT(--EXACT($C499,CrewOrPassenger[Crew or Passenger]))=1,"Pass","Fail"))</f>
        <v/>
      </c>
      <c r="Q499" s="24" t="str" cm="1">
        <f t="array" ref="Q499">IF(ISBLANK($D499),"",IF(SUMPRODUCT(--EXACT($D499,TravelDocumentType[Travel Document Type]))=1,"Pass","Fail"))</f>
        <v/>
      </c>
      <c r="R499" s="24" t="str" cm="1">
        <f t="array" ref="R499">IF(ISBLANK($E499),"",IF(SUMPRODUCT(--EXACT($E499,ISO3List[ISO3 List]))=1,"Pass","Fail"))</f>
        <v/>
      </c>
      <c r="S499" s="24" t="str" cm="1">
        <f t="array" ref="S499">IF(ISBLANK($F499),"",IF(SUMPRODUCT(--EXACT(MID($F499,COLUMN($A$1:$T$1),1),DocCharacters[Accepted Characters For Documents]))=20,"Pass","Fail"))</f>
        <v/>
      </c>
      <c r="T499" s="24" t="str" cm="1">
        <f t="array" ref="T499">IF(ISBLANK($G499),"",IF(SUMPRODUCT(--EXACT(MID($G499,COLUMN($A$1:$AX$1),1),NameCharacters[Accepted Characters For Names]))=50,"Pass","Fail"))</f>
        <v/>
      </c>
      <c r="U499" s="24" t="str" cm="1">
        <f t="array" ref="U499">IF(ISBLANK($H499),"",IF(SUMPRODUCT(--EXACT(MID($H499,COLUMN($A$1:$AX$1),1),NameCharacters[Accepted Characters For Names]))=50,"Pass","Fail"))</f>
        <v/>
      </c>
      <c r="V499" s="24" t="str" cm="1">
        <f t="array" ref="V499">IF(ISBLANK($I499),"",IF(SUMPRODUCT(--EXACT(MID($I499,COLUMN($A$1:$AX$1),1),NameCharacters[Accepted Characters For Names]))=50,"Pass","Fail"))</f>
        <v/>
      </c>
      <c r="W499" s="24" t="str" cm="1">
        <f t="array" ref="W499">IF(ISBLANK($J499),"",IF(SUMPRODUCT(--EXACT($J499,ISO3List[ISO3 List]))=1,"Pass","Fail"))</f>
        <v/>
      </c>
      <c r="X499" s="24" t="str">
        <f t="shared" ca="1" si="13"/>
        <v/>
      </c>
      <c r="Y499" s="24" t="str" cm="1">
        <f t="array" ref="Y499">IF(ISBLANK($L499),"",IF(SUMPRODUCT(--EXACT($L499,Sex[Sex]))=1,"Pass","Fail"))</f>
        <v/>
      </c>
      <c r="Z499" s="24" t="str">
        <f t="shared" ca="1" si="15"/>
        <v/>
      </c>
      <c r="AA499" s="35" t="str">
        <f t="shared" ca="1" si="19"/>
        <v/>
      </c>
      <c r="AB499" s="8"/>
      <c r="AC499" s="58"/>
      <c r="AD499" s="8"/>
      <c r="AE499" s="8"/>
      <c r="AF499" s="8"/>
      <c r="GU499" s="8"/>
    </row>
    <row r="500" spans="1:203" s="5" customFormat="1" x14ac:dyDescent="0.2">
      <c r="A500" s="1"/>
      <c r="B500" s="4"/>
      <c r="C500" s="16"/>
      <c r="D500" s="17"/>
      <c r="E500" s="17"/>
      <c r="F500" s="18"/>
      <c r="G500" s="17"/>
      <c r="H500" s="17"/>
      <c r="I500" s="17"/>
      <c r="J500" s="17"/>
      <c r="K500" s="19"/>
      <c r="L500" s="17"/>
      <c r="M500" s="20"/>
      <c r="N500" s="8"/>
      <c r="O500" s="50"/>
      <c r="P500" s="27" t="str" cm="1">
        <f t="array" ref="P500">IF(ISBLANK($C500),"",IF(SUMPRODUCT(--EXACT($C500,CrewOrPassenger[Crew or Passenger]))=1,"Pass","Fail"))</f>
        <v/>
      </c>
      <c r="Q500" s="24" t="str" cm="1">
        <f t="array" ref="Q500">IF(ISBLANK($D500),"",IF(SUMPRODUCT(--EXACT($D500,TravelDocumentType[Travel Document Type]))=1,"Pass","Fail"))</f>
        <v/>
      </c>
      <c r="R500" s="24" t="str" cm="1">
        <f t="array" ref="R500">IF(ISBLANK($E500),"",IF(SUMPRODUCT(--EXACT($E500,ISO3List[ISO3 List]))=1,"Pass","Fail"))</f>
        <v/>
      </c>
      <c r="S500" s="24" t="str" cm="1">
        <f t="array" ref="S500">IF(ISBLANK($F500),"",IF(SUMPRODUCT(--EXACT(MID($F500,COLUMN($A$1:$T$1),1),DocCharacters[Accepted Characters For Documents]))=20,"Pass","Fail"))</f>
        <v/>
      </c>
      <c r="T500" s="24" t="str" cm="1">
        <f t="array" ref="T500">IF(ISBLANK($G500),"",IF(SUMPRODUCT(--EXACT(MID($G500,COLUMN($A$1:$AX$1),1),NameCharacters[Accepted Characters For Names]))=50,"Pass","Fail"))</f>
        <v/>
      </c>
      <c r="U500" s="24" t="str" cm="1">
        <f t="array" ref="U500">IF(ISBLANK($H500),"",IF(SUMPRODUCT(--EXACT(MID($H500,COLUMN($A$1:$AX$1),1),NameCharacters[Accepted Characters For Names]))=50,"Pass","Fail"))</f>
        <v/>
      </c>
      <c r="V500" s="24" t="str" cm="1">
        <f t="array" ref="V500">IF(ISBLANK($I500),"",IF(SUMPRODUCT(--EXACT(MID($I500,COLUMN($A$1:$AX$1),1),NameCharacters[Accepted Characters For Names]))=50,"Pass","Fail"))</f>
        <v/>
      </c>
      <c r="W500" s="24" t="str" cm="1">
        <f t="array" ref="W500">IF(ISBLANK($J500),"",IF(SUMPRODUCT(--EXACT($J500,ISO3List[ISO3 List]))=1,"Pass","Fail"))</f>
        <v/>
      </c>
      <c r="X500" s="24" t="str">
        <f t="shared" ca="1" si="13"/>
        <v/>
      </c>
      <c r="Y500" s="24" t="str" cm="1">
        <f t="array" ref="Y500">IF(ISBLANK($L500),"",IF(SUMPRODUCT(--EXACT($L500,Sex[Sex]))=1,"Pass","Fail"))</f>
        <v/>
      </c>
      <c r="Z500" s="24" t="str">
        <f t="shared" ca="1" si="15"/>
        <v/>
      </c>
      <c r="AA500" s="35" t="str">
        <f t="shared" ca="1" si="19"/>
        <v/>
      </c>
      <c r="AB500" s="8"/>
      <c r="AC500" s="58"/>
      <c r="AD500" s="8"/>
      <c r="AE500" s="8"/>
      <c r="AF500" s="8"/>
      <c r="GU500" s="8"/>
    </row>
    <row r="501" spans="1:203" s="5" customFormat="1" x14ac:dyDescent="0.2">
      <c r="A501" s="1"/>
      <c r="B501" s="4"/>
      <c r="C501" s="16"/>
      <c r="D501" s="17"/>
      <c r="E501" s="17"/>
      <c r="F501" s="18"/>
      <c r="G501" s="17"/>
      <c r="H501" s="17"/>
      <c r="I501" s="17"/>
      <c r="J501" s="17"/>
      <c r="K501" s="19"/>
      <c r="L501" s="17"/>
      <c r="M501" s="20"/>
      <c r="N501" s="8"/>
      <c r="O501" s="50"/>
      <c r="P501" s="27" t="str" cm="1">
        <f t="array" ref="P501">IF(ISBLANK($C501),"",IF(SUMPRODUCT(--EXACT($C501,CrewOrPassenger[Crew or Passenger]))=1,"Pass","Fail"))</f>
        <v/>
      </c>
      <c r="Q501" s="24" t="str" cm="1">
        <f t="array" ref="Q501">IF(ISBLANK($D501),"",IF(SUMPRODUCT(--EXACT($D501,TravelDocumentType[Travel Document Type]))=1,"Pass","Fail"))</f>
        <v/>
      </c>
      <c r="R501" s="24" t="str" cm="1">
        <f t="array" ref="R501">IF(ISBLANK($E501),"",IF(SUMPRODUCT(--EXACT($E501,ISO3List[ISO3 List]))=1,"Pass","Fail"))</f>
        <v/>
      </c>
      <c r="S501" s="24" t="str" cm="1">
        <f t="array" ref="S501">IF(ISBLANK($F501),"",IF(SUMPRODUCT(--EXACT(MID($F501,COLUMN($A$1:$T$1),1),DocCharacters[Accepted Characters For Documents]))=20,"Pass","Fail"))</f>
        <v/>
      </c>
      <c r="T501" s="24" t="str" cm="1">
        <f t="array" ref="T501">IF(ISBLANK($G501),"",IF(SUMPRODUCT(--EXACT(MID($G501,COLUMN($A$1:$AX$1),1),NameCharacters[Accepted Characters For Names]))=50,"Pass","Fail"))</f>
        <v/>
      </c>
      <c r="U501" s="24" t="str" cm="1">
        <f t="array" ref="U501">IF(ISBLANK($H501),"",IF(SUMPRODUCT(--EXACT(MID($H501,COLUMN($A$1:$AX$1),1),NameCharacters[Accepted Characters For Names]))=50,"Pass","Fail"))</f>
        <v/>
      </c>
      <c r="V501" s="24" t="str" cm="1">
        <f t="array" ref="V501">IF(ISBLANK($I501),"",IF(SUMPRODUCT(--EXACT(MID($I501,COLUMN($A$1:$AX$1),1),NameCharacters[Accepted Characters For Names]))=50,"Pass","Fail"))</f>
        <v/>
      </c>
      <c r="W501" s="24" t="str" cm="1">
        <f t="array" ref="W501">IF(ISBLANK($J501),"",IF(SUMPRODUCT(--EXACT($J501,ISO3List[ISO3 List]))=1,"Pass","Fail"))</f>
        <v/>
      </c>
      <c r="X501" s="24" t="str">
        <f t="shared" ca="1" si="13"/>
        <v/>
      </c>
      <c r="Y501" s="24" t="str" cm="1">
        <f t="array" ref="Y501">IF(ISBLANK($L501),"",IF(SUMPRODUCT(--EXACT($L501,Sex[Sex]))=1,"Pass","Fail"))</f>
        <v/>
      </c>
      <c r="Z501" s="24" t="str">
        <f t="shared" ca="1" si="15"/>
        <v/>
      </c>
      <c r="AA501" s="35" t="str">
        <f t="shared" ca="1" si="19"/>
        <v/>
      </c>
      <c r="AB501" s="8"/>
      <c r="AC501" s="58"/>
      <c r="AD501" s="8"/>
      <c r="AE501" s="8"/>
      <c r="AF501" s="8"/>
      <c r="GU501" s="8"/>
    </row>
    <row r="502" spans="1:203" s="5" customFormat="1" x14ac:dyDescent="0.2">
      <c r="A502" s="1"/>
      <c r="B502" s="4"/>
      <c r="C502" s="16"/>
      <c r="D502" s="17"/>
      <c r="E502" s="17"/>
      <c r="F502" s="18"/>
      <c r="G502" s="17"/>
      <c r="H502" s="17"/>
      <c r="I502" s="17"/>
      <c r="J502" s="17"/>
      <c r="K502" s="19"/>
      <c r="L502" s="17"/>
      <c r="M502" s="20"/>
      <c r="N502" s="8"/>
      <c r="O502" s="50"/>
      <c r="P502" s="27" t="str" cm="1">
        <f t="array" ref="P502">IF(ISBLANK($C502),"",IF(SUMPRODUCT(--EXACT($C502,CrewOrPassenger[Crew or Passenger]))=1,"Pass","Fail"))</f>
        <v/>
      </c>
      <c r="Q502" s="24" t="str" cm="1">
        <f t="array" ref="Q502">IF(ISBLANK($D502),"",IF(SUMPRODUCT(--EXACT($D502,TravelDocumentType[Travel Document Type]))=1,"Pass","Fail"))</f>
        <v/>
      </c>
      <c r="R502" s="24" t="str" cm="1">
        <f t="array" ref="R502">IF(ISBLANK($E502),"",IF(SUMPRODUCT(--EXACT($E502,ISO3List[ISO3 List]))=1,"Pass","Fail"))</f>
        <v/>
      </c>
      <c r="S502" s="24" t="str" cm="1">
        <f t="array" ref="S502">IF(ISBLANK($F502),"",IF(SUMPRODUCT(--EXACT(MID($F502,COLUMN($A$1:$T$1),1),DocCharacters[Accepted Characters For Documents]))=20,"Pass","Fail"))</f>
        <v/>
      </c>
      <c r="T502" s="24" t="str" cm="1">
        <f t="array" ref="T502">IF(ISBLANK($G502),"",IF(SUMPRODUCT(--EXACT(MID($G502,COLUMN($A$1:$AX$1),1),NameCharacters[Accepted Characters For Names]))=50,"Pass","Fail"))</f>
        <v/>
      </c>
      <c r="U502" s="24" t="str" cm="1">
        <f t="array" ref="U502">IF(ISBLANK($H502),"",IF(SUMPRODUCT(--EXACT(MID($H502,COLUMN($A$1:$AX$1),1),NameCharacters[Accepted Characters For Names]))=50,"Pass","Fail"))</f>
        <v/>
      </c>
      <c r="V502" s="24" t="str" cm="1">
        <f t="array" ref="V502">IF(ISBLANK($I502),"",IF(SUMPRODUCT(--EXACT(MID($I502,COLUMN($A$1:$AX$1),1),NameCharacters[Accepted Characters For Names]))=50,"Pass","Fail"))</f>
        <v/>
      </c>
      <c r="W502" s="24" t="str" cm="1">
        <f t="array" ref="W502">IF(ISBLANK($J502),"",IF(SUMPRODUCT(--EXACT($J502,ISO3List[ISO3 List]))=1,"Pass","Fail"))</f>
        <v/>
      </c>
      <c r="X502" s="24" t="str">
        <f t="shared" ca="1" si="13"/>
        <v/>
      </c>
      <c r="Y502" s="24" t="str" cm="1">
        <f t="array" ref="Y502">IF(ISBLANK($L502),"",IF(SUMPRODUCT(--EXACT($L502,Sex[Sex]))=1,"Pass","Fail"))</f>
        <v/>
      </c>
      <c r="Z502" s="24" t="str">
        <f t="shared" ca="1" si="15"/>
        <v/>
      </c>
      <c r="AA502" s="35" t="str">
        <f t="shared" ca="1" si="19"/>
        <v/>
      </c>
      <c r="AB502" s="8"/>
      <c r="AC502" s="58"/>
      <c r="AD502" s="8"/>
      <c r="AE502" s="8"/>
      <c r="AF502" s="8"/>
      <c r="GU502" s="8"/>
    </row>
    <row r="503" spans="1:203" s="5" customFormat="1" x14ac:dyDescent="0.2">
      <c r="A503" s="1"/>
      <c r="B503" s="4"/>
      <c r="C503" s="16"/>
      <c r="D503" s="17"/>
      <c r="E503" s="17"/>
      <c r="F503" s="18"/>
      <c r="G503" s="17"/>
      <c r="H503" s="17"/>
      <c r="I503" s="17"/>
      <c r="J503" s="17"/>
      <c r="K503" s="19"/>
      <c r="L503" s="17"/>
      <c r="M503" s="20"/>
      <c r="N503" s="8"/>
      <c r="O503" s="50"/>
      <c r="P503" s="27" t="str" cm="1">
        <f t="array" ref="P503">IF(ISBLANK($C503),"",IF(SUMPRODUCT(--EXACT($C503,CrewOrPassenger[Crew or Passenger]))=1,"Pass","Fail"))</f>
        <v/>
      </c>
      <c r="Q503" s="24" t="str" cm="1">
        <f t="array" ref="Q503">IF(ISBLANK($D503),"",IF(SUMPRODUCT(--EXACT($D503,TravelDocumentType[Travel Document Type]))=1,"Pass","Fail"))</f>
        <v/>
      </c>
      <c r="R503" s="24" t="str" cm="1">
        <f t="array" ref="R503">IF(ISBLANK($E503),"",IF(SUMPRODUCT(--EXACT($E503,ISO3List[ISO3 List]))=1,"Pass","Fail"))</f>
        <v/>
      </c>
      <c r="S503" s="24" t="str" cm="1">
        <f t="array" ref="S503">IF(ISBLANK($F503),"",IF(SUMPRODUCT(--EXACT(MID($F503,COLUMN($A$1:$T$1),1),DocCharacters[Accepted Characters For Documents]))=20,"Pass","Fail"))</f>
        <v/>
      </c>
      <c r="T503" s="24" t="str" cm="1">
        <f t="array" ref="T503">IF(ISBLANK($G503),"",IF(SUMPRODUCT(--EXACT(MID($G503,COLUMN($A$1:$AX$1),1),NameCharacters[Accepted Characters For Names]))=50,"Pass","Fail"))</f>
        <v/>
      </c>
      <c r="U503" s="24" t="str" cm="1">
        <f t="array" ref="U503">IF(ISBLANK($H503),"",IF(SUMPRODUCT(--EXACT(MID($H503,COLUMN($A$1:$AX$1),1),NameCharacters[Accepted Characters For Names]))=50,"Pass","Fail"))</f>
        <v/>
      </c>
      <c r="V503" s="24" t="str" cm="1">
        <f t="array" ref="V503">IF(ISBLANK($I503),"",IF(SUMPRODUCT(--EXACT(MID($I503,COLUMN($A$1:$AX$1),1),NameCharacters[Accepted Characters For Names]))=50,"Pass","Fail"))</f>
        <v/>
      </c>
      <c r="W503" s="24" t="str" cm="1">
        <f t="array" ref="W503">IF(ISBLANK($J503),"",IF(SUMPRODUCT(--EXACT($J503,ISO3List[ISO3 List]))=1,"Pass","Fail"))</f>
        <v/>
      </c>
      <c r="X503" s="24" t="str">
        <f t="shared" ca="1" si="13"/>
        <v/>
      </c>
      <c r="Y503" s="24" t="str" cm="1">
        <f t="array" ref="Y503">IF(ISBLANK($L503),"",IF(SUMPRODUCT(--EXACT($L503,Sex[Sex]))=1,"Pass","Fail"))</f>
        <v/>
      </c>
      <c r="Z503" s="24" t="str">
        <f t="shared" ca="1" si="15"/>
        <v/>
      </c>
      <c r="AA503" s="35" t="str">
        <f t="shared" ca="1" si="19"/>
        <v/>
      </c>
      <c r="AB503" s="8"/>
      <c r="AC503" s="58"/>
      <c r="AD503" s="8"/>
      <c r="AE503" s="8"/>
      <c r="AF503" s="8"/>
      <c r="GU503" s="8"/>
    </row>
    <row r="504" spans="1:203" s="5" customFormat="1" x14ac:dyDescent="0.2">
      <c r="A504" s="1"/>
      <c r="B504" s="4"/>
      <c r="C504" s="16"/>
      <c r="D504" s="17"/>
      <c r="E504" s="17"/>
      <c r="F504" s="18"/>
      <c r="G504" s="17"/>
      <c r="H504" s="17"/>
      <c r="I504" s="17"/>
      <c r="J504" s="17"/>
      <c r="K504" s="19"/>
      <c r="L504" s="17"/>
      <c r="M504" s="20"/>
      <c r="N504" s="8"/>
      <c r="O504" s="50"/>
      <c r="P504" s="27" t="str" cm="1">
        <f t="array" ref="P504">IF(ISBLANK($C504),"",IF(SUMPRODUCT(--EXACT($C504,CrewOrPassenger[Crew or Passenger]))=1,"Pass","Fail"))</f>
        <v/>
      </c>
      <c r="Q504" s="24" t="str" cm="1">
        <f t="array" ref="Q504">IF(ISBLANK($D504),"",IF(SUMPRODUCT(--EXACT($D504,TravelDocumentType[Travel Document Type]))=1,"Pass","Fail"))</f>
        <v/>
      </c>
      <c r="R504" s="24" t="str" cm="1">
        <f t="array" ref="R504">IF(ISBLANK($E504),"",IF(SUMPRODUCT(--EXACT($E504,ISO3List[ISO3 List]))=1,"Pass","Fail"))</f>
        <v/>
      </c>
      <c r="S504" s="24" t="str" cm="1">
        <f t="array" ref="S504">IF(ISBLANK($F504),"",IF(SUMPRODUCT(--EXACT(MID($F504,COLUMN($A$1:$T$1),1),DocCharacters[Accepted Characters For Documents]))=20,"Pass","Fail"))</f>
        <v/>
      </c>
      <c r="T504" s="24" t="str" cm="1">
        <f t="array" ref="T504">IF(ISBLANK($G504),"",IF(SUMPRODUCT(--EXACT(MID($G504,COLUMN($A$1:$AX$1),1),NameCharacters[Accepted Characters For Names]))=50,"Pass","Fail"))</f>
        <v/>
      </c>
      <c r="U504" s="24" t="str" cm="1">
        <f t="array" ref="U504">IF(ISBLANK($H504),"",IF(SUMPRODUCT(--EXACT(MID($H504,COLUMN($A$1:$AX$1),1),NameCharacters[Accepted Characters For Names]))=50,"Pass","Fail"))</f>
        <v/>
      </c>
      <c r="V504" s="24" t="str" cm="1">
        <f t="array" ref="V504">IF(ISBLANK($I504),"",IF(SUMPRODUCT(--EXACT(MID($I504,COLUMN($A$1:$AX$1),1),NameCharacters[Accepted Characters For Names]))=50,"Pass","Fail"))</f>
        <v/>
      </c>
      <c r="W504" s="24" t="str" cm="1">
        <f t="array" ref="W504">IF(ISBLANK($J504),"",IF(SUMPRODUCT(--EXACT($J504,ISO3List[ISO3 List]))=1,"Pass","Fail"))</f>
        <v/>
      </c>
      <c r="X504" s="24" t="str">
        <f t="shared" ref="X504:X567" ca="1" si="20">IF(ISBLANK($K504),"",IF(AND(ISNUMBER(DATEVALUE(TEXT($K504,"dd/MM/yyyy"))),$K504&lt;TODAY()),"Pass","Fail"))</f>
        <v/>
      </c>
      <c r="Y504" s="24" t="str" cm="1">
        <f t="array" ref="Y504">IF(ISBLANK($L504),"",IF(SUMPRODUCT(--EXACT($L504,Sex[Sex]))=1,"Pass","Fail"))</f>
        <v/>
      </c>
      <c r="Z504" s="24" t="str">
        <f t="shared" ca="1" si="15"/>
        <v/>
      </c>
      <c r="AA504" s="35" t="str">
        <f t="shared" ca="1" si="19"/>
        <v/>
      </c>
      <c r="AB504" s="8"/>
      <c r="AC504" s="58"/>
      <c r="AD504" s="8"/>
      <c r="AE504" s="8"/>
      <c r="AF504" s="8"/>
      <c r="GU504" s="8"/>
    </row>
    <row r="505" spans="1:203" s="5" customFormat="1" x14ac:dyDescent="0.2">
      <c r="A505" s="1"/>
      <c r="B505" s="4"/>
      <c r="C505" s="16"/>
      <c r="D505" s="17"/>
      <c r="E505" s="17"/>
      <c r="F505" s="18"/>
      <c r="G505" s="17"/>
      <c r="H505" s="17"/>
      <c r="I505" s="17"/>
      <c r="J505" s="17"/>
      <c r="K505" s="19"/>
      <c r="L505" s="17"/>
      <c r="M505" s="20"/>
      <c r="N505" s="8"/>
      <c r="O505" s="50"/>
      <c r="P505" s="27" t="str" cm="1">
        <f t="array" ref="P505">IF(ISBLANK($C505),"",IF(SUMPRODUCT(--EXACT($C505,CrewOrPassenger[Crew or Passenger]))=1,"Pass","Fail"))</f>
        <v/>
      </c>
      <c r="Q505" s="24" t="str" cm="1">
        <f t="array" ref="Q505">IF(ISBLANK($D505),"",IF(SUMPRODUCT(--EXACT($D505,TravelDocumentType[Travel Document Type]))=1,"Pass","Fail"))</f>
        <v/>
      </c>
      <c r="R505" s="24" t="str" cm="1">
        <f t="array" ref="R505">IF(ISBLANK($E505),"",IF(SUMPRODUCT(--EXACT($E505,ISO3List[ISO3 List]))=1,"Pass","Fail"))</f>
        <v/>
      </c>
      <c r="S505" s="24" t="str" cm="1">
        <f t="array" ref="S505">IF(ISBLANK($F505),"",IF(SUMPRODUCT(--EXACT(MID($F505,COLUMN($A$1:$T$1),1),DocCharacters[Accepted Characters For Documents]))=20,"Pass","Fail"))</f>
        <v/>
      </c>
      <c r="T505" s="24" t="str" cm="1">
        <f t="array" ref="T505">IF(ISBLANK($G505),"",IF(SUMPRODUCT(--EXACT(MID($G505,COLUMN($A$1:$AX$1),1),NameCharacters[Accepted Characters For Names]))=50,"Pass","Fail"))</f>
        <v/>
      </c>
      <c r="U505" s="24" t="str" cm="1">
        <f t="array" ref="U505">IF(ISBLANK($H505),"",IF(SUMPRODUCT(--EXACT(MID($H505,COLUMN($A$1:$AX$1),1),NameCharacters[Accepted Characters For Names]))=50,"Pass","Fail"))</f>
        <v/>
      </c>
      <c r="V505" s="24" t="str" cm="1">
        <f t="array" ref="V505">IF(ISBLANK($I505),"",IF(SUMPRODUCT(--EXACT(MID($I505,COLUMN($A$1:$AX$1),1),NameCharacters[Accepted Characters For Names]))=50,"Pass","Fail"))</f>
        <v/>
      </c>
      <c r="W505" s="24" t="str" cm="1">
        <f t="array" ref="W505">IF(ISBLANK($J505),"",IF(SUMPRODUCT(--EXACT($J505,ISO3List[ISO3 List]))=1,"Pass","Fail"))</f>
        <v/>
      </c>
      <c r="X505" s="24" t="str">
        <f t="shared" ca="1" si="20"/>
        <v/>
      </c>
      <c r="Y505" s="24" t="str" cm="1">
        <f t="array" ref="Y505">IF(ISBLANK($L505),"",IF(SUMPRODUCT(--EXACT($L505,Sex[Sex]))=1,"Pass","Fail"))</f>
        <v/>
      </c>
      <c r="Z505" s="24" t="str">
        <f t="shared" ref="Z505:Z568" ca="1" si="21">IF(ISBLANK($M505),"",IF(AND(ISNUMBER(DATEVALUE(TEXT($M505,"dd/MM/yyyy"))),$M505&gt;=TODAY()),"Pass","Fail"))</f>
        <v/>
      </c>
      <c r="AA505" s="35" t="str">
        <f t="shared" ca="1" si="19"/>
        <v/>
      </c>
      <c r="AB505" s="8"/>
      <c r="AC505" s="58"/>
      <c r="AD505" s="8"/>
      <c r="AE505" s="8"/>
      <c r="AF505" s="8"/>
      <c r="GU505" s="8"/>
    </row>
    <row r="506" spans="1:203" s="5" customFormat="1" x14ac:dyDescent="0.2">
      <c r="A506" s="1"/>
      <c r="B506" s="4"/>
      <c r="C506" s="16"/>
      <c r="D506" s="17"/>
      <c r="E506" s="17"/>
      <c r="F506" s="18"/>
      <c r="G506" s="17"/>
      <c r="H506" s="17"/>
      <c r="I506" s="17"/>
      <c r="J506" s="17"/>
      <c r="K506" s="19"/>
      <c r="L506" s="17"/>
      <c r="M506" s="20"/>
      <c r="N506" s="8"/>
      <c r="O506" s="50"/>
      <c r="P506" s="27" t="str" cm="1">
        <f t="array" ref="P506">IF(ISBLANK($C506),"",IF(SUMPRODUCT(--EXACT($C506,CrewOrPassenger[Crew or Passenger]))=1,"Pass","Fail"))</f>
        <v/>
      </c>
      <c r="Q506" s="24" t="str" cm="1">
        <f t="array" ref="Q506">IF(ISBLANK($D506),"",IF(SUMPRODUCT(--EXACT($D506,TravelDocumentType[Travel Document Type]))=1,"Pass","Fail"))</f>
        <v/>
      </c>
      <c r="R506" s="24" t="str" cm="1">
        <f t="array" ref="R506">IF(ISBLANK($E506),"",IF(SUMPRODUCT(--EXACT($E506,ISO3List[ISO3 List]))=1,"Pass","Fail"))</f>
        <v/>
      </c>
      <c r="S506" s="24" t="str" cm="1">
        <f t="array" ref="S506">IF(ISBLANK($F506),"",IF(SUMPRODUCT(--EXACT(MID($F506,COLUMN($A$1:$T$1),1),DocCharacters[Accepted Characters For Documents]))=20,"Pass","Fail"))</f>
        <v/>
      </c>
      <c r="T506" s="24" t="str" cm="1">
        <f t="array" ref="T506">IF(ISBLANK($G506),"",IF(SUMPRODUCT(--EXACT(MID($G506,COLUMN($A$1:$AX$1),1),NameCharacters[Accepted Characters For Names]))=50,"Pass","Fail"))</f>
        <v/>
      </c>
      <c r="U506" s="24" t="str" cm="1">
        <f t="array" ref="U506">IF(ISBLANK($H506),"",IF(SUMPRODUCT(--EXACT(MID($H506,COLUMN($A$1:$AX$1),1),NameCharacters[Accepted Characters For Names]))=50,"Pass","Fail"))</f>
        <v/>
      </c>
      <c r="V506" s="24" t="str" cm="1">
        <f t="array" ref="V506">IF(ISBLANK($I506),"",IF(SUMPRODUCT(--EXACT(MID($I506,COLUMN($A$1:$AX$1),1),NameCharacters[Accepted Characters For Names]))=50,"Pass","Fail"))</f>
        <v/>
      </c>
      <c r="W506" s="24" t="str" cm="1">
        <f t="array" ref="W506">IF(ISBLANK($J506),"",IF(SUMPRODUCT(--EXACT($J506,ISO3List[ISO3 List]))=1,"Pass","Fail"))</f>
        <v/>
      </c>
      <c r="X506" s="24" t="str">
        <f t="shared" ca="1" si="20"/>
        <v/>
      </c>
      <c r="Y506" s="24" t="str" cm="1">
        <f t="array" ref="Y506">IF(ISBLANK($L506),"",IF(SUMPRODUCT(--EXACT($L506,Sex[Sex]))=1,"Pass","Fail"))</f>
        <v/>
      </c>
      <c r="Z506" s="24" t="str">
        <f t="shared" ca="1" si="21"/>
        <v/>
      </c>
      <c r="AA506" s="35" t="str">
        <f t="shared" ca="1" si="19"/>
        <v/>
      </c>
      <c r="AB506" s="8"/>
      <c r="AC506" s="58"/>
      <c r="AD506" s="8"/>
      <c r="AE506" s="8"/>
      <c r="AF506" s="8"/>
      <c r="GU506" s="8"/>
    </row>
    <row r="507" spans="1:203" s="5" customFormat="1" x14ac:dyDescent="0.2">
      <c r="A507" s="1"/>
      <c r="B507" s="4"/>
      <c r="C507" s="16"/>
      <c r="D507" s="17"/>
      <c r="E507" s="17"/>
      <c r="F507" s="18"/>
      <c r="G507" s="17"/>
      <c r="H507" s="17"/>
      <c r="I507" s="17"/>
      <c r="J507" s="17"/>
      <c r="K507" s="19"/>
      <c r="L507" s="17"/>
      <c r="M507" s="20"/>
      <c r="N507" s="8"/>
      <c r="O507" s="50"/>
      <c r="P507" s="27" t="str" cm="1">
        <f t="array" ref="P507">IF(ISBLANK($C507),"",IF(SUMPRODUCT(--EXACT($C507,CrewOrPassenger[Crew or Passenger]))=1,"Pass","Fail"))</f>
        <v/>
      </c>
      <c r="Q507" s="24" t="str" cm="1">
        <f t="array" ref="Q507">IF(ISBLANK($D507),"",IF(SUMPRODUCT(--EXACT($D507,TravelDocumentType[Travel Document Type]))=1,"Pass","Fail"))</f>
        <v/>
      </c>
      <c r="R507" s="24" t="str" cm="1">
        <f t="array" ref="R507">IF(ISBLANK($E507),"",IF(SUMPRODUCT(--EXACT($E507,ISO3List[ISO3 List]))=1,"Pass","Fail"))</f>
        <v/>
      </c>
      <c r="S507" s="24" t="str" cm="1">
        <f t="array" ref="S507">IF(ISBLANK($F507),"",IF(SUMPRODUCT(--EXACT(MID($F507,COLUMN($A$1:$T$1),1),DocCharacters[Accepted Characters For Documents]))=20,"Pass","Fail"))</f>
        <v/>
      </c>
      <c r="T507" s="24" t="str" cm="1">
        <f t="array" ref="T507">IF(ISBLANK($G507),"",IF(SUMPRODUCT(--EXACT(MID($G507,COLUMN($A$1:$AX$1),1),NameCharacters[Accepted Characters For Names]))=50,"Pass","Fail"))</f>
        <v/>
      </c>
      <c r="U507" s="24" t="str" cm="1">
        <f t="array" ref="U507">IF(ISBLANK($H507),"",IF(SUMPRODUCT(--EXACT(MID($H507,COLUMN($A$1:$AX$1),1),NameCharacters[Accepted Characters For Names]))=50,"Pass","Fail"))</f>
        <v/>
      </c>
      <c r="V507" s="24" t="str" cm="1">
        <f t="array" ref="V507">IF(ISBLANK($I507),"",IF(SUMPRODUCT(--EXACT(MID($I507,COLUMN($A$1:$AX$1),1),NameCharacters[Accepted Characters For Names]))=50,"Pass","Fail"))</f>
        <v/>
      </c>
      <c r="W507" s="24" t="str" cm="1">
        <f t="array" ref="W507">IF(ISBLANK($J507),"",IF(SUMPRODUCT(--EXACT($J507,ISO3List[ISO3 List]))=1,"Pass","Fail"))</f>
        <v/>
      </c>
      <c r="X507" s="24" t="str">
        <f t="shared" ca="1" si="20"/>
        <v/>
      </c>
      <c r="Y507" s="24" t="str" cm="1">
        <f t="array" ref="Y507">IF(ISBLANK($L507),"",IF(SUMPRODUCT(--EXACT($L507,Sex[Sex]))=1,"Pass","Fail"))</f>
        <v/>
      </c>
      <c r="Z507" s="24" t="str">
        <f t="shared" ca="1" si="21"/>
        <v/>
      </c>
      <c r="AA507" s="35" t="str">
        <f t="shared" ca="1" si="19"/>
        <v/>
      </c>
      <c r="AB507" s="8"/>
      <c r="AC507" s="58"/>
      <c r="AD507" s="8"/>
      <c r="AE507" s="8"/>
      <c r="AF507" s="8"/>
      <c r="GU507" s="8"/>
    </row>
    <row r="508" spans="1:203" s="5" customFormat="1" x14ac:dyDescent="0.2">
      <c r="A508" s="1"/>
      <c r="B508" s="4"/>
      <c r="C508" s="16"/>
      <c r="D508" s="17"/>
      <c r="E508" s="17"/>
      <c r="F508" s="18"/>
      <c r="G508" s="17"/>
      <c r="H508" s="17"/>
      <c r="I508" s="17"/>
      <c r="J508" s="17"/>
      <c r="K508" s="19"/>
      <c r="L508" s="17"/>
      <c r="M508" s="20"/>
      <c r="N508" s="8"/>
      <c r="O508" s="50"/>
      <c r="P508" s="27" t="str" cm="1">
        <f t="array" ref="P508">IF(ISBLANK($C508),"",IF(SUMPRODUCT(--EXACT($C508,CrewOrPassenger[Crew or Passenger]))=1,"Pass","Fail"))</f>
        <v/>
      </c>
      <c r="Q508" s="24" t="str" cm="1">
        <f t="array" ref="Q508">IF(ISBLANK($D508),"",IF(SUMPRODUCT(--EXACT($D508,TravelDocumentType[Travel Document Type]))=1,"Pass","Fail"))</f>
        <v/>
      </c>
      <c r="R508" s="24" t="str" cm="1">
        <f t="array" ref="R508">IF(ISBLANK($E508),"",IF(SUMPRODUCT(--EXACT($E508,ISO3List[ISO3 List]))=1,"Pass","Fail"))</f>
        <v/>
      </c>
      <c r="S508" s="24" t="str" cm="1">
        <f t="array" ref="S508">IF(ISBLANK($F508),"",IF(SUMPRODUCT(--EXACT(MID($F508,COLUMN($A$1:$T$1),1),DocCharacters[Accepted Characters For Documents]))=20,"Pass","Fail"))</f>
        <v/>
      </c>
      <c r="T508" s="24" t="str" cm="1">
        <f t="array" ref="T508">IF(ISBLANK($G508),"",IF(SUMPRODUCT(--EXACT(MID($G508,COLUMN($A$1:$AX$1),1),NameCharacters[Accepted Characters For Names]))=50,"Pass","Fail"))</f>
        <v/>
      </c>
      <c r="U508" s="24" t="str" cm="1">
        <f t="array" ref="U508">IF(ISBLANK($H508),"",IF(SUMPRODUCT(--EXACT(MID($H508,COLUMN($A$1:$AX$1),1),NameCharacters[Accepted Characters For Names]))=50,"Pass","Fail"))</f>
        <v/>
      </c>
      <c r="V508" s="24" t="str" cm="1">
        <f t="array" ref="V508">IF(ISBLANK($I508),"",IF(SUMPRODUCT(--EXACT(MID($I508,COLUMN($A$1:$AX$1),1),NameCharacters[Accepted Characters For Names]))=50,"Pass","Fail"))</f>
        <v/>
      </c>
      <c r="W508" s="24" t="str" cm="1">
        <f t="array" ref="W508">IF(ISBLANK($J508),"",IF(SUMPRODUCT(--EXACT($J508,ISO3List[ISO3 List]))=1,"Pass","Fail"))</f>
        <v/>
      </c>
      <c r="X508" s="24" t="str">
        <f t="shared" ca="1" si="20"/>
        <v/>
      </c>
      <c r="Y508" s="24" t="str" cm="1">
        <f t="array" ref="Y508">IF(ISBLANK($L508),"",IF(SUMPRODUCT(--EXACT($L508,Sex[Sex]))=1,"Pass","Fail"))</f>
        <v/>
      </c>
      <c r="Z508" s="24" t="str">
        <f t="shared" ca="1" si="21"/>
        <v/>
      </c>
      <c r="AA508" s="35" t="str">
        <f t="shared" ca="1" si="19"/>
        <v/>
      </c>
      <c r="AB508" s="8"/>
      <c r="AC508" s="58"/>
      <c r="AD508" s="8"/>
      <c r="AE508" s="8"/>
      <c r="AF508" s="8"/>
      <c r="GU508" s="8"/>
    </row>
    <row r="509" spans="1:203" s="5" customFormat="1" x14ac:dyDescent="0.2">
      <c r="A509" s="1"/>
      <c r="B509" s="4"/>
      <c r="C509" s="16"/>
      <c r="D509" s="17"/>
      <c r="E509" s="17"/>
      <c r="F509" s="18"/>
      <c r="G509" s="17"/>
      <c r="H509" s="17"/>
      <c r="I509" s="17"/>
      <c r="J509" s="17"/>
      <c r="K509" s="19"/>
      <c r="L509" s="17"/>
      <c r="M509" s="20"/>
      <c r="N509" s="8"/>
      <c r="O509" s="50"/>
      <c r="P509" s="27" t="str" cm="1">
        <f t="array" ref="P509">IF(ISBLANK($C509),"",IF(SUMPRODUCT(--EXACT($C509,CrewOrPassenger[Crew or Passenger]))=1,"Pass","Fail"))</f>
        <v/>
      </c>
      <c r="Q509" s="24" t="str" cm="1">
        <f t="array" ref="Q509">IF(ISBLANK($D509),"",IF(SUMPRODUCT(--EXACT($D509,TravelDocumentType[Travel Document Type]))=1,"Pass","Fail"))</f>
        <v/>
      </c>
      <c r="R509" s="24" t="str" cm="1">
        <f t="array" ref="R509">IF(ISBLANK($E509),"",IF(SUMPRODUCT(--EXACT($E509,ISO3List[ISO3 List]))=1,"Pass","Fail"))</f>
        <v/>
      </c>
      <c r="S509" s="24" t="str" cm="1">
        <f t="array" ref="S509">IF(ISBLANK($F509),"",IF(SUMPRODUCT(--EXACT(MID($F509,COLUMN($A$1:$T$1),1),DocCharacters[Accepted Characters For Documents]))=20,"Pass","Fail"))</f>
        <v/>
      </c>
      <c r="T509" s="24" t="str" cm="1">
        <f t="array" ref="T509">IF(ISBLANK($G509),"",IF(SUMPRODUCT(--EXACT(MID($G509,COLUMN($A$1:$AX$1),1),NameCharacters[Accepted Characters For Names]))=50,"Pass","Fail"))</f>
        <v/>
      </c>
      <c r="U509" s="24" t="str" cm="1">
        <f t="array" ref="U509">IF(ISBLANK($H509),"",IF(SUMPRODUCT(--EXACT(MID($H509,COLUMN($A$1:$AX$1),1),NameCharacters[Accepted Characters For Names]))=50,"Pass","Fail"))</f>
        <v/>
      </c>
      <c r="V509" s="24" t="str" cm="1">
        <f t="array" ref="V509">IF(ISBLANK($I509),"",IF(SUMPRODUCT(--EXACT(MID($I509,COLUMN($A$1:$AX$1),1),NameCharacters[Accepted Characters For Names]))=50,"Pass","Fail"))</f>
        <v/>
      </c>
      <c r="W509" s="24" t="str" cm="1">
        <f t="array" ref="W509">IF(ISBLANK($J509),"",IF(SUMPRODUCT(--EXACT($J509,ISO3List[ISO3 List]))=1,"Pass","Fail"))</f>
        <v/>
      </c>
      <c r="X509" s="24" t="str">
        <f t="shared" ca="1" si="20"/>
        <v/>
      </c>
      <c r="Y509" s="24" t="str" cm="1">
        <f t="array" ref="Y509">IF(ISBLANK($L509),"",IF(SUMPRODUCT(--EXACT($L509,Sex[Sex]))=1,"Pass","Fail"))</f>
        <v/>
      </c>
      <c r="Z509" s="24" t="str">
        <f t="shared" ca="1" si="21"/>
        <v/>
      </c>
      <c r="AA509" s="35" t="str">
        <f t="shared" ca="1" si="19"/>
        <v/>
      </c>
      <c r="AB509" s="8"/>
      <c r="AC509" s="58"/>
      <c r="AD509" s="8"/>
      <c r="AE509" s="8"/>
      <c r="AF509" s="8"/>
      <c r="GU509" s="8"/>
    </row>
    <row r="510" spans="1:203" s="5" customFormat="1" x14ac:dyDescent="0.2">
      <c r="A510" s="1"/>
      <c r="B510" s="4"/>
      <c r="C510" s="16"/>
      <c r="D510" s="17"/>
      <c r="E510" s="17"/>
      <c r="F510" s="18"/>
      <c r="G510" s="17"/>
      <c r="H510" s="17"/>
      <c r="I510" s="17"/>
      <c r="J510" s="17"/>
      <c r="K510" s="19"/>
      <c r="L510" s="17"/>
      <c r="M510" s="20"/>
      <c r="N510" s="8"/>
      <c r="O510" s="50"/>
      <c r="P510" s="27" t="str" cm="1">
        <f t="array" ref="P510">IF(ISBLANK($C510),"",IF(SUMPRODUCT(--EXACT($C510,CrewOrPassenger[Crew or Passenger]))=1,"Pass","Fail"))</f>
        <v/>
      </c>
      <c r="Q510" s="24" t="str" cm="1">
        <f t="array" ref="Q510">IF(ISBLANK($D510),"",IF(SUMPRODUCT(--EXACT($D510,TravelDocumentType[Travel Document Type]))=1,"Pass","Fail"))</f>
        <v/>
      </c>
      <c r="R510" s="24" t="str" cm="1">
        <f t="array" ref="R510">IF(ISBLANK($E510),"",IF(SUMPRODUCT(--EXACT($E510,ISO3List[ISO3 List]))=1,"Pass","Fail"))</f>
        <v/>
      </c>
      <c r="S510" s="24" t="str" cm="1">
        <f t="array" ref="S510">IF(ISBLANK($F510),"",IF(SUMPRODUCT(--EXACT(MID($F510,COLUMN($A$1:$T$1),1),DocCharacters[Accepted Characters For Documents]))=20,"Pass","Fail"))</f>
        <v/>
      </c>
      <c r="T510" s="24" t="str" cm="1">
        <f t="array" ref="T510">IF(ISBLANK($G510),"",IF(SUMPRODUCT(--EXACT(MID($G510,COLUMN($A$1:$AX$1),1),NameCharacters[Accepted Characters For Names]))=50,"Pass","Fail"))</f>
        <v/>
      </c>
      <c r="U510" s="24" t="str" cm="1">
        <f t="array" ref="U510">IF(ISBLANK($H510),"",IF(SUMPRODUCT(--EXACT(MID($H510,COLUMN($A$1:$AX$1),1),NameCharacters[Accepted Characters For Names]))=50,"Pass","Fail"))</f>
        <v/>
      </c>
      <c r="V510" s="24" t="str" cm="1">
        <f t="array" ref="V510">IF(ISBLANK($I510),"",IF(SUMPRODUCT(--EXACT(MID($I510,COLUMN($A$1:$AX$1),1),NameCharacters[Accepted Characters For Names]))=50,"Pass","Fail"))</f>
        <v/>
      </c>
      <c r="W510" s="24" t="str" cm="1">
        <f t="array" ref="W510">IF(ISBLANK($J510),"",IF(SUMPRODUCT(--EXACT($J510,ISO3List[ISO3 List]))=1,"Pass","Fail"))</f>
        <v/>
      </c>
      <c r="X510" s="24" t="str">
        <f t="shared" ca="1" si="20"/>
        <v/>
      </c>
      <c r="Y510" s="24" t="str" cm="1">
        <f t="array" ref="Y510">IF(ISBLANK($L510),"",IF(SUMPRODUCT(--EXACT($L510,Sex[Sex]))=1,"Pass","Fail"))</f>
        <v/>
      </c>
      <c r="Z510" s="24" t="str">
        <f t="shared" ca="1" si="21"/>
        <v/>
      </c>
      <c r="AA510" s="35" t="str">
        <f t="shared" ca="1" si="19"/>
        <v/>
      </c>
      <c r="AB510" s="8"/>
      <c r="AC510" s="58"/>
      <c r="AD510" s="8"/>
      <c r="AE510" s="8"/>
      <c r="AF510" s="8"/>
      <c r="GU510" s="8"/>
    </row>
    <row r="511" spans="1:203" s="5" customFormat="1" x14ac:dyDescent="0.2">
      <c r="A511" s="1"/>
      <c r="B511" s="4"/>
      <c r="C511" s="16"/>
      <c r="D511" s="17"/>
      <c r="E511" s="17"/>
      <c r="F511" s="18"/>
      <c r="G511" s="17"/>
      <c r="H511" s="17"/>
      <c r="I511" s="17"/>
      <c r="J511" s="17"/>
      <c r="K511" s="19"/>
      <c r="L511" s="17"/>
      <c r="M511" s="20"/>
      <c r="N511" s="8"/>
      <c r="O511" s="50"/>
      <c r="P511" s="27" t="str" cm="1">
        <f t="array" ref="P511">IF(ISBLANK($C511),"",IF(SUMPRODUCT(--EXACT($C511,CrewOrPassenger[Crew or Passenger]))=1,"Pass","Fail"))</f>
        <v/>
      </c>
      <c r="Q511" s="24" t="str" cm="1">
        <f t="array" ref="Q511">IF(ISBLANK($D511),"",IF(SUMPRODUCT(--EXACT($D511,TravelDocumentType[Travel Document Type]))=1,"Pass","Fail"))</f>
        <v/>
      </c>
      <c r="R511" s="24" t="str" cm="1">
        <f t="array" ref="R511">IF(ISBLANK($E511),"",IF(SUMPRODUCT(--EXACT($E511,ISO3List[ISO3 List]))=1,"Pass","Fail"))</f>
        <v/>
      </c>
      <c r="S511" s="24" t="str" cm="1">
        <f t="array" ref="S511">IF(ISBLANK($F511),"",IF(SUMPRODUCT(--EXACT(MID($F511,COLUMN($A$1:$T$1),1),DocCharacters[Accepted Characters For Documents]))=20,"Pass","Fail"))</f>
        <v/>
      </c>
      <c r="T511" s="24" t="str" cm="1">
        <f t="array" ref="T511">IF(ISBLANK($G511),"",IF(SUMPRODUCT(--EXACT(MID($G511,COLUMN($A$1:$AX$1),1),NameCharacters[Accepted Characters For Names]))=50,"Pass","Fail"))</f>
        <v/>
      </c>
      <c r="U511" s="24" t="str" cm="1">
        <f t="array" ref="U511">IF(ISBLANK($H511),"",IF(SUMPRODUCT(--EXACT(MID($H511,COLUMN($A$1:$AX$1),1),NameCharacters[Accepted Characters For Names]))=50,"Pass","Fail"))</f>
        <v/>
      </c>
      <c r="V511" s="24" t="str" cm="1">
        <f t="array" ref="V511">IF(ISBLANK($I511),"",IF(SUMPRODUCT(--EXACT(MID($I511,COLUMN($A$1:$AX$1),1),NameCharacters[Accepted Characters For Names]))=50,"Pass","Fail"))</f>
        <v/>
      </c>
      <c r="W511" s="24" t="str" cm="1">
        <f t="array" ref="W511">IF(ISBLANK($J511),"",IF(SUMPRODUCT(--EXACT($J511,ISO3List[ISO3 List]))=1,"Pass","Fail"))</f>
        <v/>
      </c>
      <c r="X511" s="24" t="str">
        <f t="shared" ca="1" si="20"/>
        <v/>
      </c>
      <c r="Y511" s="24" t="str" cm="1">
        <f t="array" ref="Y511">IF(ISBLANK($L511),"",IF(SUMPRODUCT(--EXACT($L511,Sex[Sex]))=1,"Pass","Fail"))</f>
        <v/>
      </c>
      <c r="Z511" s="24" t="str">
        <f t="shared" ca="1" si="21"/>
        <v/>
      </c>
      <c r="AA511" s="35" t="str">
        <f t="shared" ca="1" si="19"/>
        <v/>
      </c>
      <c r="AB511" s="8"/>
      <c r="AC511" s="58"/>
      <c r="AD511" s="8"/>
      <c r="AE511" s="8"/>
      <c r="AF511" s="8"/>
      <c r="GU511" s="8"/>
    </row>
    <row r="512" spans="1:203" s="5" customFormat="1" x14ac:dyDescent="0.2">
      <c r="A512" s="1"/>
      <c r="B512" s="4"/>
      <c r="C512" s="16"/>
      <c r="D512" s="17"/>
      <c r="E512" s="17"/>
      <c r="F512" s="18"/>
      <c r="G512" s="17"/>
      <c r="H512" s="17"/>
      <c r="I512" s="17"/>
      <c r="J512" s="17"/>
      <c r="K512" s="19"/>
      <c r="L512" s="17"/>
      <c r="M512" s="20"/>
      <c r="N512" s="8"/>
      <c r="O512" s="50"/>
      <c r="P512" s="27" t="str" cm="1">
        <f t="array" ref="P512">IF(ISBLANK($C512),"",IF(SUMPRODUCT(--EXACT($C512,CrewOrPassenger[Crew or Passenger]))=1,"Pass","Fail"))</f>
        <v/>
      </c>
      <c r="Q512" s="24" t="str" cm="1">
        <f t="array" ref="Q512">IF(ISBLANK($D512),"",IF(SUMPRODUCT(--EXACT($D512,TravelDocumentType[Travel Document Type]))=1,"Pass","Fail"))</f>
        <v/>
      </c>
      <c r="R512" s="24" t="str" cm="1">
        <f t="array" ref="R512">IF(ISBLANK($E512),"",IF(SUMPRODUCT(--EXACT($E512,ISO3List[ISO3 List]))=1,"Pass","Fail"))</f>
        <v/>
      </c>
      <c r="S512" s="24" t="str" cm="1">
        <f t="array" ref="S512">IF(ISBLANK($F512),"",IF(SUMPRODUCT(--EXACT(MID($F512,COLUMN($A$1:$T$1),1),DocCharacters[Accepted Characters For Documents]))=20,"Pass","Fail"))</f>
        <v/>
      </c>
      <c r="T512" s="24" t="str" cm="1">
        <f t="array" ref="T512">IF(ISBLANK($G512),"",IF(SUMPRODUCT(--EXACT(MID($G512,COLUMN($A$1:$AX$1),1),NameCharacters[Accepted Characters For Names]))=50,"Pass","Fail"))</f>
        <v/>
      </c>
      <c r="U512" s="24" t="str" cm="1">
        <f t="array" ref="U512">IF(ISBLANK($H512),"",IF(SUMPRODUCT(--EXACT(MID($H512,COLUMN($A$1:$AX$1),1),NameCharacters[Accepted Characters For Names]))=50,"Pass","Fail"))</f>
        <v/>
      </c>
      <c r="V512" s="24" t="str" cm="1">
        <f t="array" ref="V512">IF(ISBLANK($I512),"",IF(SUMPRODUCT(--EXACT(MID($I512,COLUMN($A$1:$AX$1),1),NameCharacters[Accepted Characters For Names]))=50,"Pass","Fail"))</f>
        <v/>
      </c>
      <c r="W512" s="24" t="str" cm="1">
        <f t="array" ref="W512">IF(ISBLANK($J512),"",IF(SUMPRODUCT(--EXACT($J512,ISO3List[ISO3 List]))=1,"Pass","Fail"))</f>
        <v/>
      </c>
      <c r="X512" s="24" t="str">
        <f t="shared" ca="1" si="20"/>
        <v/>
      </c>
      <c r="Y512" s="24" t="str" cm="1">
        <f t="array" ref="Y512">IF(ISBLANK($L512),"",IF(SUMPRODUCT(--EXACT($L512,Sex[Sex]))=1,"Pass","Fail"))</f>
        <v/>
      </c>
      <c r="Z512" s="24" t="str">
        <f t="shared" ca="1" si="21"/>
        <v/>
      </c>
      <c r="AA512" s="35" t="str">
        <f t="shared" ca="1" si="19"/>
        <v/>
      </c>
      <c r="AB512" s="8"/>
      <c r="AC512" s="58"/>
      <c r="AD512" s="8"/>
      <c r="AE512" s="8"/>
      <c r="AF512" s="8"/>
      <c r="GU512" s="8"/>
    </row>
    <row r="513" spans="1:203" s="5" customFormat="1" x14ac:dyDescent="0.2">
      <c r="A513" s="1"/>
      <c r="B513" s="4"/>
      <c r="C513" s="16"/>
      <c r="D513" s="17"/>
      <c r="E513" s="17"/>
      <c r="F513" s="18"/>
      <c r="G513" s="17"/>
      <c r="H513" s="17"/>
      <c r="I513" s="17"/>
      <c r="J513" s="17"/>
      <c r="K513" s="19"/>
      <c r="L513" s="17"/>
      <c r="M513" s="20"/>
      <c r="N513" s="8"/>
      <c r="O513" s="50"/>
      <c r="P513" s="27" t="str" cm="1">
        <f t="array" ref="P513">IF(ISBLANK($C513),"",IF(SUMPRODUCT(--EXACT($C513,CrewOrPassenger[Crew or Passenger]))=1,"Pass","Fail"))</f>
        <v/>
      </c>
      <c r="Q513" s="24" t="str" cm="1">
        <f t="array" ref="Q513">IF(ISBLANK($D513),"",IF(SUMPRODUCT(--EXACT($D513,TravelDocumentType[Travel Document Type]))=1,"Pass","Fail"))</f>
        <v/>
      </c>
      <c r="R513" s="24" t="str" cm="1">
        <f t="array" ref="R513">IF(ISBLANK($E513),"",IF(SUMPRODUCT(--EXACT($E513,ISO3List[ISO3 List]))=1,"Pass","Fail"))</f>
        <v/>
      </c>
      <c r="S513" s="24" t="str" cm="1">
        <f t="array" ref="S513">IF(ISBLANK($F513),"",IF(SUMPRODUCT(--EXACT(MID($F513,COLUMN($A$1:$T$1),1),DocCharacters[Accepted Characters For Documents]))=20,"Pass","Fail"))</f>
        <v/>
      </c>
      <c r="T513" s="24" t="str" cm="1">
        <f t="array" ref="T513">IF(ISBLANK($G513),"",IF(SUMPRODUCT(--EXACT(MID($G513,COLUMN($A$1:$AX$1),1),NameCharacters[Accepted Characters For Names]))=50,"Pass","Fail"))</f>
        <v/>
      </c>
      <c r="U513" s="24" t="str" cm="1">
        <f t="array" ref="U513">IF(ISBLANK($H513),"",IF(SUMPRODUCT(--EXACT(MID($H513,COLUMN($A$1:$AX$1),1),NameCharacters[Accepted Characters For Names]))=50,"Pass","Fail"))</f>
        <v/>
      </c>
      <c r="V513" s="24" t="str" cm="1">
        <f t="array" ref="V513">IF(ISBLANK($I513),"",IF(SUMPRODUCT(--EXACT(MID($I513,COLUMN($A$1:$AX$1),1),NameCharacters[Accepted Characters For Names]))=50,"Pass","Fail"))</f>
        <v/>
      </c>
      <c r="W513" s="24" t="str" cm="1">
        <f t="array" ref="W513">IF(ISBLANK($J513),"",IF(SUMPRODUCT(--EXACT($J513,ISO3List[ISO3 List]))=1,"Pass","Fail"))</f>
        <v/>
      </c>
      <c r="X513" s="24" t="str">
        <f t="shared" ca="1" si="20"/>
        <v/>
      </c>
      <c r="Y513" s="24" t="str" cm="1">
        <f t="array" ref="Y513">IF(ISBLANK($L513),"",IF(SUMPRODUCT(--EXACT($L513,Sex[Sex]))=1,"Pass","Fail"))</f>
        <v/>
      </c>
      <c r="Z513" s="24" t="str">
        <f t="shared" ca="1" si="21"/>
        <v/>
      </c>
      <c r="AA513" s="35" t="str">
        <f t="shared" ca="1" si="19"/>
        <v/>
      </c>
      <c r="AB513" s="8"/>
      <c r="AC513" s="58"/>
      <c r="AD513" s="8"/>
      <c r="AE513" s="8"/>
      <c r="AF513" s="8"/>
      <c r="GU513" s="8"/>
    </row>
    <row r="514" spans="1:203" s="5" customFormat="1" x14ac:dyDescent="0.2">
      <c r="A514" s="1"/>
      <c r="B514" s="4"/>
      <c r="C514" s="16"/>
      <c r="D514" s="17"/>
      <c r="E514" s="17"/>
      <c r="F514" s="18"/>
      <c r="G514" s="17"/>
      <c r="H514" s="17"/>
      <c r="I514" s="17"/>
      <c r="J514" s="17"/>
      <c r="K514" s="19"/>
      <c r="L514" s="17"/>
      <c r="M514" s="20"/>
      <c r="N514" s="8"/>
      <c r="O514" s="50"/>
      <c r="P514" s="27" t="str" cm="1">
        <f t="array" ref="P514">IF(ISBLANK($C514),"",IF(SUMPRODUCT(--EXACT($C514,CrewOrPassenger[Crew or Passenger]))=1,"Pass","Fail"))</f>
        <v/>
      </c>
      <c r="Q514" s="24" t="str" cm="1">
        <f t="array" ref="Q514">IF(ISBLANK($D514),"",IF(SUMPRODUCT(--EXACT($D514,TravelDocumentType[Travel Document Type]))=1,"Pass","Fail"))</f>
        <v/>
      </c>
      <c r="R514" s="24" t="str" cm="1">
        <f t="array" ref="R514">IF(ISBLANK($E514),"",IF(SUMPRODUCT(--EXACT($E514,ISO3List[ISO3 List]))=1,"Pass","Fail"))</f>
        <v/>
      </c>
      <c r="S514" s="24" t="str" cm="1">
        <f t="array" ref="S514">IF(ISBLANK($F514),"",IF(SUMPRODUCT(--EXACT(MID($F514,COLUMN($A$1:$T$1),1),DocCharacters[Accepted Characters For Documents]))=20,"Pass","Fail"))</f>
        <v/>
      </c>
      <c r="T514" s="24" t="str" cm="1">
        <f t="array" ref="T514">IF(ISBLANK($G514),"",IF(SUMPRODUCT(--EXACT(MID($G514,COLUMN($A$1:$AX$1),1),NameCharacters[Accepted Characters For Names]))=50,"Pass","Fail"))</f>
        <v/>
      </c>
      <c r="U514" s="24" t="str" cm="1">
        <f t="array" ref="U514">IF(ISBLANK($H514),"",IF(SUMPRODUCT(--EXACT(MID($H514,COLUMN($A$1:$AX$1),1),NameCharacters[Accepted Characters For Names]))=50,"Pass","Fail"))</f>
        <v/>
      </c>
      <c r="V514" s="24" t="str" cm="1">
        <f t="array" ref="V514">IF(ISBLANK($I514),"",IF(SUMPRODUCT(--EXACT(MID($I514,COLUMN($A$1:$AX$1),1),NameCharacters[Accepted Characters For Names]))=50,"Pass","Fail"))</f>
        <v/>
      </c>
      <c r="W514" s="24" t="str" cm="1">
        <f t="array" ref="W514">IF(ISBLANK($J514),"",IF(SUMPRODUCT(--EXACT($J514,ISO3List[ISO3 List]))=1,"Pass","Fail"))</f>
        <v/>
      </c>
      <c r="X514" s="24" t="str">
        <f t="shared" ca="1" si="20"/>
        <v/>
      </c>
      <c r="Y514" s="24" t="str" cm="1">
        <f t="array" ref="Y514">IF(ISBLANK($L514),"",IF(SUMPRODUCT(--EXACT($L514,Sex[Sex]))=1,"Pass","Fail"))</f>
        <v/>
      </c>
      <c r="Z514" s="24" t="str">
        <f t="shared" ca="1" si="21"/>
        <v/>
      </c>
      <c r="AA514" s="35" t="str">
        <f t="shared" ca="1" si="19"/>
        <v/>
      </c>
      <c r="AB514" s="8"/>
      <c r="AC514" s="58"/>
      <c r="AD514" s="8"/>
      <c r="AE514" s="8"/>
      <c r="AF514" s="8"/>
      <c r="GU514" s="8"/>
    </row>
    <row r="515" spans="1:203" s="5" customFormat="1" x14ac:dyDescent="0.2">
      <c r="A515" s="1"/>
      <c r="B515" s="4"/>
      <c r="C515" s="16"/>
      <c r="D515" s="17"/>
      <c r="E515" s="17"/>
      <c r="F515" s="18"/>
      <c r="G515" s="17"/>
      <c r="H515" s="17"/>
      <c r="I515" s="17"/>
      <c r="J515" s="17"/>
      <c r="K515" s="19"/>
      <c r="L515" s="17"/>
      <c r="M515" s="20"/>
      <c r="N515" s="8"/>
      <c r="O515" s="50"/>
      <c r="P515" s="27" t="str" cm="1">
        <f t="array" ref="P515">IF(ISBLANK($C515),"",IF(SUMPRODUCT(--EXACT($C515,CrewOrPassenger[Crew or Passenger]))=1,"Pass","Fail"))</f>
        <v/>
      </c>
      <c r="Q515" s="24" t="str" cm="1">
        <f t="array" ref="Q515">IF(ISBLANK($D515),"",IF(SUMPRODUCT(--EXACT($D515,TravelDocumentType[Travel Document Type]))=1,"Pass","Fail"))</f>
        <v/>
      </c>
      <c r="R515" s="24" t="str" cm="1">
        <f t="array" ref="R515">IF(ISBLANK($E515),"",IF(SUMPRODUCT(--EXACT($E515,ISO3List[ISO3 List]))=1,"Pass","Fail"))</f>
        <v/>
      </c>
      <c r="S515" s="24" t="str" cm="1">
        <f t="array" ref="S515">IF(ISBLANK($F515),"",IF(SUMPRODUCT(--EXACT(MID($F515,COLUMN($A$1:$T$1),1),DocCharacters[Accepted Characters For Documents]))=20,"Pass","Fail"))</f>
        <v/>
      </c>
      <c r="T515" s="24" t="str" cm="1">
        <f t="array" ref="T515">IF(ISBLANK($G515),"",IF(SUMPRODUCT(--EXACT(MID($G515,COLUMN($A$1:$AX$1),1),NameCharacters[Accepted Characters For Names]))=50,"Pass","Fail"))</f>
        <v/>
      </c>
      <c r="U515" s="24" t="str" cm="1">
        <f t="array" ref="U515">IF(ISBLANK($H515),"",IF(SUMPRODUCT(--EXACT(MID($H515,COLUMN($A$1:$AX$1),1),NameCharacters[Accepted Characters For Names]))=50,"Pass","Fail"))</f>
        <v/>
      </c>
      <c r="V515" s="24" t="str" cm="1">
        <f t="array" ref="V515">IF(ISBLANK($I515),"",IF(SUMPRODUCT(--EXACT(MID($I515,COLUMN($A$1:$AX$1),1),NameCharacters[Accepted Characters For Names]))=50,"Pass","Fail"))</f>
        <v/>
      </c>
      <c r="W515" s="24" t="str" cm="1">
        <f t="array" ref="W515">IF(ISBLANK($J515),"",IF(SUMPRODUCT(--EXACT($J515,ISO3List[ISO3 List]))=1,"Pass","Fail"))</f>
        <v/>
      </c>
      <c r="X515" s="24" t="str">
        <f t="shared" ca="1" si="20"/>
        <v/>
      </c>
      <c r="Y515" s="24" t="str" cm="1">
        <f t="array" ref="Y515">IF(ISBLANK($L515),"",IF(SUMPRODUCT(--EXACT($L515,Sex[Sex]))=1,"Pass","Fail"))</f>
        <v/>
      </c>
      <c r="Z515" s="24" t="str">
        <f t="shared" ca="1" si="21"/>
        <v/>
      </c>
      <c r="AA515" s="35" t="str">
        <f t="shared" ca="1" si="19"/>
        <v/>
      </c>
      <c r="AB515" s="8"/>
      <c r="AC515" s="58"/>
      <c r="AD515" s="8"/>
      <c r="AE515" s="8"/>
      <c r="AF515" s="8"/>
      <c r="GU515" s="8"/>
    </row>
    <row r="516" spans="1:203" s="5" customFormat="1" x14ac:dyDescent="0.2">
      <c r="A516" s="1"/>
      <c r="B516" s="4"/>
      <c r="C516" s="16"/>
      <c r="D516" s="17"/>
      <c r="E516" s="17"/>
      <c r="F516" s="18"/>
      <c r="G516" s="17"/>
      <c r="H516" s="17"/>
      <c r="I516" s="17"/>
      <c r="J516" s="17"/>
      <c r="K516" s="19"/>
      <c r="L516" s="17"/>
      <c r="M516" s="20"/>
      <c r="N516" s="8"/>
      <c r="O516" s="50"/>
      <c r="P516" s="27" t="str" cm="1">
        <f t="array" ref="P516">IF(ISBLANK($C516),"",IF(SUMPRODUCT(--EXACT($C516,CrewOrPassenger[Crew or Passenger]))=1,"Pass","Fail"))</f>
        <v/>
      </c>
      <c r="Q516" s="24" t="str" cm="1">
        <f t="array" ref="Q516">IF(ISBLANK($D516),"",IF(SUMPRODUCT(--EXACT($D516,TravelDocumentType[Travel Document Type]))=1,"Pass","Fail"))</f>
        <v/>
      </c>
      <c r="R516" s="24" t="str" cm="1">
        <f t="array" ref="R516">IF(ISBLANK($E516),"",IF(SUMPRODUCT(--EXACT($E516,ISO3List[ISO3 List]))=1,"Pass","Fail"))</f>
        <v/>
      </c>
      <c r="S516" s="24" t="str" cm="1">
        <f t="array" ref="S516">IF(ISBLANK($F516),"",IF(SUMPRODUCT(--EXACT(MID($F516,COLUMN($A$1:$T$1),1),DocCharacters[Accepted Characters For Documents]))=20,"Pass","Fail"))</f>
        <v/>
      </c>
      <c r="T516" s="24" t="str" cm="1">
        <f t="array" ref="T516">IF(ISBLANK($G516),"",IF(SUMPRODUCT(--EXACT(MID($G516,COLUMN($A$1:$AX$1),1),NameCharacters[Accepted Characters For Names]))=50,"Pass","Fail"))</f>
        <v/>
      </c>
      <c r="U516" s="24" t="str" cm="1">
        <f t="array" ref="U516">IF(ISBLANK($H516),"",IF(SUMPRODUCT(--EXACT(MID($H516,COLUMN($A$1:$AX$1),1),NameCharacters[Accepted Characters For Names]))=50,"Pass","Fail"))</f>
        <v/>
      </c>
      <c r="V516" s="24" t="str" cm="1">
        <f t="array" ref="V516">IF(ISBLANK($I516),"",IF(SUMPRODUCT(--EXACT(MID($I516,COLUMN($A$1:$AX$1),1),NameCharacters[Accepted Characters For Names]))=50,"Pass","Fail"))</f>
        <v/>
      </c>
      <c r="W516" s="24" t="str" cm="1">
        <f t="array" ref="W516">IF(ISBLANK($J516),"",IF(SUMPRODUCT(--EXACT($J516,ISO3List[ISO3 List]))=1,"Pass","Fail"))</f>
        <v/>
      </c>
      <c r="X516" s="24" t="str">
        <f t="shared" ca="1" si="20"/>
        <v/>
      </c>
      <c r="Y516" s="24" t="str" cm="1">
        <f t="array" ref="Y516">IF(ISBLANK($L516),"",IF(SUMPRODUCT(--EXACT($L516,Sex[Sex]))=1,"Pass","Fail"))</f>
        <v/>
      </c>
      <c r="Z516" s="24" t="str">
        <f t="shared" ca="1" si="21"/>
        <v/>
      </c>
      <c r="AA516" s="35" t="str">
        <f t="shared" ca="1" si="19"/>
        <v/>
      </c>
      <c r="AB516" s="8"/>
      <c r="AC516" s="58"/>
      <c r="AD516" s="8"/>
      <c r="AE516" s="8"/>
      <c r="AF516" s="8"/>
      <c r="GU516" s="8"/>
    </row>
    <row r="517" spans="1:203" s="5" customFormat="1" x14ac:dyDescent="0.2">
      <c r="A517" s="1"/>
      <c r="B517" s="4"/>
      <c r="C517" s="16"/>
      <c r="D517" s="17"/>
      <c r="E517" s="17"/>
      <c r="F517" s="18"/>
      <c r="G517" s="17"/>
      <c r="H517" s="17"/>
      <c r="I517" s="17"/>
      <c r="J517" s="17"/>
      <c r="K517" s="19"/>
      <c r="L517" s="17"/>
      <c r="M517" s="20"/>
      <c r="N517" s="8"/>
      <c r="O517" s="50"/>
      <c r="P517" s="27" t="str" cm="1">
        <f t="array" ref="P517">IF(ISBLANK($C517),"",IF(SUMPRODUCT(--EXACT($C517,CrewOrPassenger[Crew or Passenger]))=1,"Pass","Fail"))</f>
        <v/>
      </c>
      <c r="Q517" s="24" t="str" cm="1">
        <f t="array" ref="Q517">IF(ISBLANK($D517),"",IF(SUMPRODUCT(--EXACT($D517,TravelDocumentType[Travel Document Type]))=1,"Pass","Fail"))</f>
        <v/>
      </c>
      <c r="R517" s="24" t="str" cm="1">
        <f t="array" ref="R517">IF(ISBLANK($E517),"",IF(SUMPRODUCT(--EXACT($E517,ISO3List[ISO3 List]))=1,"Pass","Fail"))</f>
        <v/>
      </c>
      <c r="S517" s="24" t="str" cm="1">
        <f t="array" ref="S517">IF(ISBLANK($F517),"",IF(SUMPRODUCT(--EXACT(MID($F517,COLUMN($A$1:$T$1),1),DocCharacters[Accepted Characters For Documents]))=20,"Pass","Fail"))</f>
        <v/>
      </c>
      <c r="T517" s="24" t="str" cm="1">
        <f t="array" ref="T517">IF(ISBLANK($G517),"",IF(SUMPRODUCT(--EXACT(MID($G517,COLUMN($A$1:$AX$1),1),NameCharacters[Accepted Characters For Names]))=50,"Pass","Fail"))</f>
        <v/>
      </c>
      <c r="U517" s="24" t="str" cm="1">
        <f t="array" ref="U517">IF(ISBLANK($H517),"",IF(SUMPRODUCT(--EXACT(MID($H517,COLUMN($A$1:$AX$1),1),NameCharacters[Accepted Characters For Names]))=50,"Pass","Fail"))</f>
        <v/>
      </c>
      <c r="V517" s="24" t="str" cm="1">
        <f t="array" ref="V517">IF(ISBLANK($I517),"",IF(SUMPRODUCT(--EXACT(MID($I517,COLUMN($A$1:$AX$1),1),NameCharacters[Accepted Characters For Names]))=50,"Pass","Fail"))</f>
        <v/>
      </c>
      <c r="W517" s="24" t="str" cm="1">
        <f t="array" ref="W517">IF(ISBLANK($J517),"",IF(SUMPRODUCT(--EXACT($J517,ISO3List[ISO3 List]))=1,"Pass","Fail"))</f>
        <v/>
      </c>
      <c r="X517" s="24" t="str">
        <f t="shared" ca="1" si="20"/>
        <v/>
      </c>
      <c r="Y517" s="24" t="str" cm="1">
        <f t="array" ref="Y517">IF(ISBLANK($L517),"",IF(SUMPRODUCT(--EXACT($L517,Sex[Sex]))=1,"Pass","Fail"))</f>
        <v/>
      </c>
      <c r="Z517" s="24" t="str">
        <f t="shared" ca="1" si="21"/>
        <v/>
      </c>
      <c r="AA517" s="35" t="str">
        <f t="shared" ca="1" si="19"/>
        <v/>
      </c>
      <c r="AB517" s="8"/>
      <c r="AC517" s="58"/>
      <c r="AD517" s="8"/>
      <c r="AE517" s="8"/>
      <c r="AF517" s="8"/>
      <c r="GU517" s="8"/>
    </row>
    <row r="518" spans="1:203" s="5" customFormat="1" x14ac:dyDescent="0.2">
      <c r="A518" s="1"/>
      <c r="B518" s="4"/>
      <c r="C518" s="16"/>
      <c r="D518" s="17"/>
      <c r="E518" s="17"/>
      <c r="F518" s="18"/>
      <c r="G518" s="17"/>
      <c r="H518" s="17"/>
      <c r="I518" s="17"/>
      <c r="J518" s="17"/>
      <c r="K518" s="19"/>
      <c r="L518" s="17"/>
      <c r="M518" s="20"/>
      <c r="N518" s="8"/>
      <c r="O518" s="50"/>
      <c r="P518" s="27" t="str" cm="1">
        <f t="array" ref="P518">IF(ISBLANK($C518),"",IF(SUMPRODUCT(--EXACT($C518,CrewOrPassenger[Crew or Passenger]))=1,"Pass","Fail"))</f>
        <v/>
      </c>
      <c r="Q518" s="24" t="str" cm="1">
        <f t="array" ref="Q518">IF(ISBLANK($D518),"",IF(SUMPRODUCT(--EXACT($D518,TravelDocumentType[Travel Document Type]))=1,"Pass","Fail"))</f>
        <v/>
      </c>
      <c r="R518" s="24" t="str" cm="1">
        <f t="array" ref="R518">IF(ISBLANK($E518),"",IF(SUMPRODUCT(--EXACT($E518,ISO3List[ISO3 List]))=1,"Pass","Fail"))</f>
        <v/>
      </c>
      <c r="S518" s="24" t="str" cm="1">
        <f t="array" ref="S518">IF(ISBLANK($F518),"",IF(SUMPRODUCT(--EXACT(MID($F518,COLUMN($A$1:$T$1),1),DocCharacters[Accepted Characters For Documents]))=20,"Pass","Fail"))</f>
        <v/>
      </c>
      <c r="T518" s="24" t="str" cm="1">
        <f t="array" ref="T518">IF(ISBLANK($G518),"",IF(SUMPRODUCT(--EXACT(MID($G518,COLUMN($A$1:$AX$1),1),NameCharacters[Accepted Characters For Names]))=50,"Pass","Fail"))</f>
        <v/>
      </c>
      <c r="U518" s="24" t="str" cm="1">
        <f t="array" ref="U518">IF(ISBLANK($H518),"",IF(SUMPRODUCT(--EXACT(MID($H518,COLUMN($A$1:$AX$1),1),NameCharacters[Accepted Characters For Names]))=50,"Pass","Fail"))</f>
        <v/>
      </c>
      <c r="V518" s="24" t="str" cm="1">
        <f t="array" ref="V518">IF(ISBLANK($I518),"",IF(SUMPRODUCT(--EXACT(MID($I518,COLUMN($A$1:$AX$1),1),NameCharacters[Accepted Characters For Names]))=50,"Pass","Fail"))</f>
        <v/>
      </c>
      <c r="W518" s="24" t="str" cm="1">
        <f t="array" ref="W518">IF(ISBLANK($J518),"",IF(SUMPRODUCT(--EXACT($J518,ISO3List[ISO3 List]))=1,"Pass","Fail"))</f>
        <v/>
      </c>
      <c r="X518" s="24" t="str">
        <f t="shared" ca="1" si="20"/>
        <v/>
      </c>
      <c r="Y518" s="24" t="str" cm="1">
        <f t="array" ref="Y518">IF(ISBLANK($L518),"",IF(SUMPRODUCT(--EXACT($L518,Sex[Sex]))=1,"Pass","Fail"))</f>
        <v/>
      </c>
      <c r="Z518" s="24" t="str">
        <f t="shared" ca="1" si="21"/>
        <v/>
      </c>
      <c r="AA518" s="35" t="str">
        <f t="shared" ca="1" si="19"/>
        <v/>
      </c>
      <c r="AB518" s="8"/>
      <c r="AC518" s="58"/>
      <c r="AD518" s="8"/>
      <c r="AE518" s="8"/>
      <c r="AF518" s="8"/>
      <c r="GU518" s="8"/>
    </row>
    <row r="519" spans="1:203" s="5" customFormat="1" x14ac:dyDescent="0.2">
      <c r="A519" s="1"/>
      <c r="B519" s="4"/>
      <c r="C519" s="16"/>
      <c r="D519" s="17"/>
      <c r="E519" s="17"/>
      <c r="F519" s="18"/>
      <c r="G519" s="17"/>
      <c r="H519" s="17"/>
      <c r="I519" s="17"/>
      <c r="J519" s="17"/>
      <c r="K519" s="19"/>
      <c r="L519" s="17"/>
      <c r="M519" s="20"/>
      <c r="N519" s="8"/>
      <c r="O519" s="50"/>
      <c r="P519" s="27" t="str" cm="1">
        <f t="array" ref="P519">IF(ISBLANK($C519),"",IF(SUMPRODUCT(--EXACT($C519,CrewOrPassenger[Crew or Passenger]))=1,"Pass","Fail"))</f>
        <v/>
      </c>
      <c r="Q519" s="24" t="str" cm="1">
        <f t="array" ref="Q519">IF(ISBLANK($D519),"",IF(SUMPRODUCT(--EXACT($D519,TravelDocumentType[Travel Document Type]))=1,"Pass","Fail"))</f>
        <v/>
      </c>
      <c r="R519" s="24" t="str" cm="1">
        <f t="array" ref="R519">IF(ISBLANK($E519),"",IF(SUMPRODUCT(--EXACT($E519,ISO3List[ISO3 List]))=1,"Pass","Fail"))</f>
        <v/>
      </c>
      <c r="S519" s="24" t="str" cm="1">
        <f t="array" ref="S519">IF(ISBLANK($F519),"",IF(SUMPRODUCT(--EXACT(MID($F519,COLUMN($A$1:$T$1),1),DocCharacters[Accepted Characters For Documents]))=20,"Pass","Fail"))</f>
        <v/>
      </c>
      <c r="T519" s="24" t="str" cm="1">
        <f t="array" ref="T519">IF(ISBLANK($G519),"",IF(SUMPRODUCT(--EXACT(MID($G519,COLUMN($A$1:$AX$1),1),NameCharacters[Accepted Characters For Names]))=50,"Pass","Fail"))</f>
        <v/>
      </c>
      <c r="U519" s="24" t="str" cm="1">
        <f t="array" ref="U519">IF(ISBLANK($H519),"",IF(SUMPRODUCT(--EXACT(MID($H519,COLUMN($A$1:$AX$1),1),NameCharacters[Accepted Characters For Names]))=50,"Pass","Fail"))</f>
        <v/>
      </c>
      <c r="V519" s="24" t="str" cm="1">
        <f t="array" ref="V519">IF(ISBLANK($I519),"",IF(SUMPRODUCT(--EXACT(MID($I519,COLUMN($A$1:$AX$1),1),NameCharacters[Accepted Characters For Names]))=50,"Pass","Fail"))</f>
        <v/>
      </c>
      <c r="W519" s="24" t="str" cm="1">
        <f t="array" ref="W519">IF(ISBLANK($J519),"",IF(SUMPRODUCT(--EXACT($J519,ISO3List[ISO3 List]))=1,"Pass","Fail"))</f>
        <v/>
      </c>
      <c r="X519" s="24" t="str">
        <f t="shared" ca="1" si="20"/>
        <v/>
      </c>
      <c r="Y519" s="24" t="str" cm="1">
        <f t="array" ref="Y519">IF(ISBLANK($L519),"",IF(SUMPRODUCT(--EXACT($L519,Sex[Sex]))=1,"Pass","Fail"))</f>
        <v/>
      </c>
      <c r="Z519" s="24" t="str">
        <f t="shared" ca="1" si="21"/>
        <v/>
      </c>
      <c r="AA519" s="35" t="str">
        <f t="shared" ref="AA519:AA582" ca="1" si="22">IF(COUNTBLANK($P519:$Z519)=11,"",IF(SUM(COUNTBLANK(P519:U519),COUNTBLANK(W519:Z519))=0,"Pass","Fail"))</f>
        <v/>
      </c>
      <c r="AB519" s="8"/>
      <c r="AC519" s="58"/>
      <c r="AD519" s="8"/>
      <c r="AE519" s="8"/>
      <c r="AF519" s="8"/>
      <c r="GU519" s="8"/>
    </row>
    <row r="520" spans="1:203" s="5" customFormat="1" x14ac:dyDescent="0.2">
      <c r="A520" s="1"/>
      <c r="B520" s="4"/>
      <c r="C520" s="16"/>
      <c r="D520" s="17"/>
      <c r="E520" s="17"/>
      <c r="F520" s="18"/>
      <c r="G520" s="17"/>
      <c r="H520" s="17"/>
      <c r="I520" s="17"/>
      <c r="J520" s="17"/>
      <c r="K520" s="19"/>
      <c r="L520" s="17"/>
      <c r="M520" s="20"/>
      <c r="N520" s="8"/>
      <c r="O520" s="50"/>
      <c r="P520" s="27" t="str" cm="1">
        <f t="array" ref="P520">IF(ISBLANK($C520),"",IF(SUMPRODUCT(--EXACT($C520,CrewOrPassenger[Crew or Passenger]))=1,"Pass","Fail"))</f>
        <v/>
      </c>
      <c r="Q520" s="24" t="str" cm="1">
        <f t="array" ref="Q520">IF(ISBLANK($D520),"",IF(SUMPRODUCT(--EXACT($D520,TravelDocumentType[Travel Document Type]))=1,"Pass","Fail"))</f>
        <v/>
      </c>
      <c r="R520" s="24" t="str" cm="1">
        <f t="array" ref="R520">IF(ISBLANK($E520),"",IF(SUMPRODUCT(--EXACT($E520,ISO3List[ISO3 List]))=1,"Pass","Fail"))</f>
        <v/>
      </c>
      <c r="S520" s="24" t="str" cm="1">
        <f t="array" ref="S520">IF(ISBLANK($F520),"",IF(SUMPRODUCT(--EXACT(MID($F520,COLUMN($A$1:$T$1),1),DocCharacters[Accepted Characters For Documents]))=20,"Pass","Fail"))</f>
        <v/>
      </c>
      <c r="T520" s="24" t="str" cm="1">
        <f t="array" ref="T520">IF(ISBLANK($G520),"",IF(SUMPRODUCT(--EXACT(MID($G520,COLUMN($A$1:$AX$1),1),NameCharacters[Accepted Characters For Names]))=50,"Pass","Fail"))</f>
        <v/>
      </c>
      <c r="U520" s="24" t="str" cm="1">
        <f t="array" ref="U520">IF(ISBLANK($H520),"",IF(SUMPRODUCT(--EXACT(MID($H520,COLUMN($A$1:$AX$1),1),NameCharacters[Accepted Characters For Names]))=50,"Pass","Fail"))</f>
        <v/>
      </c>
      <c r="V520" s="24" t="str" cm="1">
        <f t="array" ref="V520">IF(ISBLANK($I520),"",IF(SUMPRODUCT(--EXACT(MID($I520,COLUMN($A$1:$AX$1),1),NameCharacters[Accepted Characters For Names]))=50,"Pass","Fail"))</f>
        <v/>
      </c>
      <c r="W520" s="24" t="str" cm="1">
        <f t="array" ref="W520">IF(ISBLANK($J520),"",IF(SUMPRODUCT(--EXACT($J520,ISO3List[ISO3 List]))=1,"Pass","Fail"))</f>
        <v/>
      </c>
      <c r="X520" s="24" t="str">
        <f t="shared" ca="1" si="20"/>
        <v/>
      </c>
      <c r="Y520" s="24" t="str" cm="1">
        <f t="array" ref="Y520">IF(ISBLANK($L520),"",IF(SUMPRODUCT(--EXACT($L520,Sex[Sex]))=1,"Pass","Fail"))</f>
        <v/>
      </c>
      <c r="Z520" s="24" t="str">
        <f t="shared" ca="1" si="21"/>
        <v/>
      </c>
      <c r="AA520" s="35" t="str">
        <f t="shared" ca="1" si="22"/>
        <v/>
      </c>
      <c r="AB520" s="8"/>
      <c r="AC520" s="58"/>
      <c r="AD520" s="8"/>
      <c r="AE520" s="8"/>
      <c r="AF520" s="8"/>
      <c r="GU520" s="8"/>
    </row>
    <row r="521" spans="1:203" s="5" customFormat="1" x14ac:dyDescent="0.2">
      <c r="A521" s="1"/>
      <c r="B521" s="4"/>
      <c r="C521" s="16"/>
      <c r="D521" s="17"/>
      <c r="E521" s="17"/>
      <c r="F521" s="18"/>
      <c r="G521" s="17"/>
      <c r="H521" s="17"/>
      <c r="I521" s="17"/>
      <c r="J521" s="17"/>
      <c r="K521" s="19"/>
      <c r="L521" s="17"/>
      <c r="M521" s="20"/>
      <c r="N521" s="8"/>
      <c r="O521" s="50"/>
      <c r="P521" s="27" t="str" cm="1">
        <f t="array" ref="P521">IF(ISBLANK($C521),"",IF(SUMPRODUCT(--EXACT($C521,CrewOrPassenger[Crew or Passenger]))=1,"Pass","Fail"))</f>
        <v/>
      </c>
      <c r="Q521" s="24" t="str" cm="1">
        <f t="array" ref="Q521">IF(ISBLANK($D521),"",IF(SUMPRODUCT(--EXACT($D521,TravelDocumentType[Travel Document Type]))=1,"Pass","Fail"))</f>
        <v/>
      </c>
      <c r="R521" s="24" t="str" cm="1">
        <f t="array" ref="R521">IF(ISBLANK($E521),"",IF(SUMPRODUCT(--EXACT($E521,ISO3List[ISO3 List]))=1,"Pass","Fail"))</f>
        <v/>
      </c>
      <c r="S521" s="24" t="str" cm="1">
        <f t="array" ref="S521">IF(ISBLANK($F521),"",IF(SUMPRODUCT(--EXACT(MID($F521,COLUMN($A$1:$T$1),1),DocCharacters[Accepted Characters For Documents]))=20,"Pass","Fail"))</f>
        <v/>
      </c>
      <c r="T521" s="24" t="str" cm="1">
        <f t="array" ref="T521">IF(ISBLANK($G521),"",IF(SUMPRODUCT(--EXACT(MID($G521,COLUMN($A$1:$AX$1),1),NameCharacters[Accepted Characters For Names]))=50,"Pass","Fail"))</f>
        <v/>
      </c>
      <c r="U521" s="24" t="str" cm="1">
        <f t="array" ref="U521">IF(ISBLANK($H521),"",IF(SUMPRODUCT(--EXACT(MID($H521,COLUMN($A$1:$AX$1),1),NameCharacters[Accepted Characters For Names]))=50,"Pass","Fail"))</f>
        <v/>
      </c>
      <c r="V521" s="24" t="str" cm="1">
        <f t="array" ref="V521">IF(ISBLANK($I521),"",IF(SUMPRODUCT(--EXACT(MID($I521,COLUMN($A$1:$AX$1),1),NameCharacters[Accepted Characters For Names]))=50,"Pass","Fail"))</f>
        <v/>
      </c>
      <c r="W521" s="24" t="str" cm="1">
        <f t="array" ref="W521">IF(ISBLANK($J521),"",IF(SUMPRODUCT(--EXACT($J521,ISO3List[ISO3 List]))=1,"Pass","Fail"))</f>
        <v/>
      </c>
      <c r="X521" s="24" t="str">
        <f t="shared" ca="1" si="20"/>
        <v/>
      </c>
      <c r="Y521" s="24" t="str" cm="1">
        <f t="array" ref="Y521">IF(ISBLANK($L521),"",IF(SUMPRODUCT(--EXACT($L521,Sex[Sex]))=1,"Pass","Fail"))</f>
        <v/>
      </c>
      <c r="Z521" s="24" t="str">
        <f t="shared" ca="1" si="21"/>
        <v/>
      </c>
      <c r="AA521" s="35" t="str">
        <f t="shared" ca="1" si="22"/>
        <v/>
      </c>
      <c r="AB521" s="8"/>
      <c r="AC521" s="58"/>
      <c r="AD521" s="8"/>
      <c r="AE521" s="8"/>
      <c r="AF521" s="8"/>
      <c r="GU521" s="8"/>
    </row>
    <row r="522" spans="1:203" s="5" customFormat="1" x14ac:dyDescent="0.2">
      <c r="A522" s="1"/>
      <c r="B522" s="4"/>
      <c r="C522" s="16"/>
      <c r="D522" s="17"/>
      <c r="E522" s="17"/>
      <c r="F522" s="18"/>
      <c r="G522" s="17"/>
      <c r="H522" s="17"/>
      <c r="I522" s="17"/>
      <c r="J522" s="17"/>
      <c r="K522" s="19"/>
      <c r="L522" s="17"/>
      <c r="M522" s="20"/>
      <c r="N522" s="8"/>
      <c r="O522" s="50"/>
      <c r="P522" s="27" t="str" cm="1">
        <f t="array" ref="P522">IF(ISBLANK($C522),"",IF(SUMPRODUCT(--EXACT($C522,CrewOrPassenger[Crew or Passenger]))=1,"Pass","Fail"))</f>
        <v/>
      </c>
      <c r="Q522" s="24" t="str" cm="1">
        <f t="array" ref="Q522">IF(ISBLANK($D522),"",IF(SUMPRODUCT(--EXACT($D522,TravelDocumentType[Travel Document Type]))=1,"Pass","Fail"))</f>
        <v/>
      </c>
      <c r="R522" s="24" t="str" cm="1">
        <f t="array" ref="R522">IF(ISBLANK($E522),"",IF(SUMPRODUCT(--EXACT($E522,ISO3List[ISO3 List]))=1,"Pass","Fail"))</f>
        <v/>
      </c>
      <c r="S522" s="24" t="str" cm="1">
        <f t="array" ref="S522">IF(ISBLANK($F522),"",IF(SUMPRODUCT(--EXACT(MID($F522,COLUMN($A$1:$T$1),1),DocCharacters[Accepted Characters For Documents]))=20,"Pass","Fail"))</f>
        <v/>
      </c>
      <c r="T522" s="24" t="str" cm="1">
        <f t="array" ref="T522">IF(ISBLANK($G522),"",IF(SUMPRODUCT(--EXACT(MID($G522,COLUMN($A$1:$AX$1),1),NameCharacters[Accepted Characters For Names]))=50,"Pass","Fail"))</f>
        <v/>
      </c>
      <c r="U522" s="24" t="str" cm="1">
        <f t="array" ref="U522">IF(ISBLANK($H522),"",IF(SUMPRODUCT(--EXACT(MID($H522,COLUMN($A$1:$AX$1),1),NameCharacters[Accepted Characters For Names]))=50,"Pass","Fail"))</f>
        <v/>
      </c>
      <c r="V522" s="24" t="str" cm="1">
        <f t="array" ref="V522">IF(ISBLANK($I522),"",IF(SUMPRODUCT(--EXACT(MID($I522,COLUMN($A$1:$AX$1),1),NameCharacters[Accepted Characters For Names]))=50,"Pass","Fail"))</f>
        <v/>
      </c>
      <c r="W522" s="24" t="str" cm="1">
        <f t="array" ref="W522">IF(ISBLANK($J522),"",IF(SUMPRODUCT(--EXACT($J522,ISO3List[ISO3 List]))=1,"Pass","Fail"))</f>
        <v/>
      </c>
      <c r="X522" s="24" t="str">
        <f t="shared" ca="1" si="20"/>
        <v/>
      </c>
      <c r="Y522" s="24" t="str" cm="1">
        <f t="array" ref="Y522">IF(ISBLANK($L522),"",IF(SUMPRODUCT(--EXACT($L522,Sex[Sex]))=1,"Pass","Fail"))</f>
        <v/>
      </c>
      <c r="Z522" s="24" t="str">
        <f t="shared" ca="1" si="21"/>
        <v/>
      </c>
      <c r="AA522" s="35" t="str">
        <f t="shared" ca="1" si="22"/>
        <v/>
      </c>
      <c r="AB522" s="8"/>
      <c r="AC522" s="58"/>
      <c r="AD522" s="8"/>
      <c r="AE522" s="8"/>
      <c r="AF522" s="8"/>
      <c r="GU522" s="8"/>
    </row>
    <row r="523" spans="1:203" s="5" customFormat="1" x14ac:dyDescent="0.2">
      <c r="A523" s="1"/>
      <c r="B523" s="4"/>
      <c r="C523" s="16"/>
      <c r="D523" s="17"/>
      <c r="E523" s="17"/>
      <c r="F523" s="18"/>
      <c r="G523" s="17"/>
      <c r="H523" s="17"/>
      <c r="I523" s="17"/>
      <c r="J523" s="17"/>
      <c r="K523" s="19"/>
      <c r="L523" s="17"/>
      <c r="M523" s="20"/>
      <c r="N523" s="8"/>
      <c r="O523" s="50"/>
      <c r="P523" s="27" t="str" cm="1">
        <f t="array" ref="P523">IF(ISBLANK($C523),"",IF(SUMPRODUCT(--EXACT($C523,CrewOrPassenger[Crew or Passenger]))=1,"Pass","Fail"))</f>
        <v/>
      </c>
      <c r="Q523" s="24" t="str" cm="1">
        <f t="array" ref="Q523">IF(ISBLANK($D523),"",IF(SUMPRODUCT(--EXACT($D523,TravelDocumentType[Travel Document Type]))=1,"Pass","Fail"))</f>
        <v/>
      </c>
      <c r="R523" s="24" t="str" cm="1">
        <f t="array" ref="R523">IF(ISBLANK($E523),"",IF(SUMPRODUCT(--EXACT($E523,ISO3List[ISO3 List]))=1,"Pass","Fail"))</f>
        <v/>
      </c>
      <c r="S523" s="24" t="str" cm="1">
        <f t="array" ref="S523">IF(ISBLANK($F523),"",IF(SUMPRODUCT(--EXACT(MID($F523,COLUMN($A$1:$T$1),1),DocCharacters[Accepted Characters For Documents]))=20,"Pass","Fail"))</f>
        <v/>
      </c>
      <c r="T523" s="24" t="str" cm="1">
        <f t="array" ref="T523">IF(ISBLANK($G523),"",IF(SUMPRODUCT(--EXACT(MID($G523,COLUMN($A$1:$AX$1),1),NameCharacters[Accepted Characters For Names]))=50,"Pass","Fail"))</f>
        <v/>
      </c>
      <c r="U523" s="24" t="str" cm="1">
        <f t="array" ref="U523">IF(ISBLANK($H523),"",IF(SUMPRODUCT(--EXACT(MID($H523,COLUMN($A$1:$AX$1),1),NameCharacters[Accepted Characters For Names]))=50,"Pass","Fail"))</f>
        <v/>
      </c>
      <c r="V523" s="24" t="str" cm="1">
        <f t="array" ref="V523">IF(ISBLANK($I523),"",IF(SUMPRODUCT(--EXACT(MID($I523,COLUMN($A$1:$AX$1),1),NameCharacters[Accepted Characters For Names]))=50,"Pass","Fail"))</f>
        <v/>
      </c>
      <c r="W523" s="24" t="str" cm="1">
        <f t="array" ref="W523">IF(ISBLANK($J523),"",IF(SUMPRODUCT(--EXACT($J523,ISO3List[ISO3 List]))=1,"Pass","Fail"))</f>
        <v/>
      </c>
      <c r="X523" s="24" t="str">
        <f t="shared" ca="1" si="20"/>
        <v/>
      </c>
      <c r="Y523" s="24" t="str" cm="1">
        <f t="array" ref="Y523">IF(ISBLANK($L523),"",IF(SUMPRODUCT(--EXACT($L523,Sex[Sex]))=1,"Pass","Fail"))</f>
        <v/>
      </c>
      <c r="Z523" s="24" t="str">
        <f t="shared" ca="1" si="21"/>
        <v/>
      </c>
      <c r="AA523" s="35" t="str">
        <f t="shared" ca="1" si="22"/>
        <v/>
      </c>
      <c r="AB523" s="8"/>
      <c r="AC523" s="58"/>
      <c r="AD523" s="8"/>
      <c r="AE523" s="8"/>
      <c r="AF523" s="8"/>
      <c r="GU523" s="8"/>
    </row>
    <row r="524" spans="1:203" s="5" customFormat="1" x14ac:dyDescent="0.2">
      <c r="A524" s="1"/>
      <c r="B524" s="4"/>
      <c r="C524" s="16"/>
      <c r="D524" s="17"/>
      <c r="E524" s="17"/>
      <c r="F524" s="18"/>
      <c r="G524" s="17"/>
      <c r="H524" s="17"/>
      <c r="I524" s="17"/>
      <c r="J524" s="17"/>
      <c r="K524" s="19"/>
      <c r="L524" s="17"/>
      <c r="M524" s="20"/>
      <c r="N524" s="8"/>
      <c r="O524" s="50"/>
      <c r="P524" s="27" t="str" cm="1">
        <f t="array" ref="P524">IF(ISBLANK($C524),"",IF(SUMPRODUCT(--EXACT($C524,CrewOrPassenger[Crew or Passenger]))=1,"Pass","Fail"))</f>
        <v/>
      </c>
      <c r="Q524" s="24" t="str" cm="1">
        <f t="array" ref="Q524">IF(ISBLANK($D524),"",IF(SUMPRODUCT(--EXACT($D524,TravelDocumentType[Travel Document Type]))=1,"Pass","Fail"))</f>
        <v/>
      </c>
      <c r="R524" s="24" t="str" cm="1">
        <f t="array" ref="R524">IF(ISBLANK($E524),"",IF(SUMPRODUCT(--EXACT($E524,ISO3List[ISO3 List]))=1,"Pass","Fail"))</f>
        <v/>
      </c>
      <c r="S524" s="24" t="str" cm="1">
        <f t="array" ref="S524">IF(ISBLANK($F524),"",IF(SUMPRODUCT(--EXACT(MID($F524,COLUMN($A$1:$T$1),1),DocCharacters[Accepted Characters For Documents]))=20,"Pass","Fail"))</f>
        <v/>
      </c>
      <c r="T524" s="24" t="str" cm="1">
        <f t="array" ref="T524">IF(ISBLANK($G524),"",IF(SUMPRODUCT(--EXACT(MID($G524,COLUMN($A$1:$AX$1),1),NameCharacters[Accepted Characters For Names]))=50,"Pass","Fail"))</f>
        <v/>
      </c>
      <c r="U524" s="24" t="str" cm="1">
        <f t="array" ref="U524">IF(ISBLANK($H524),"",IF(SUMPRODUCT(--EXACT(MID($H524,COLUMN($A$1:$AX$1),1),NameCharacters[Accepted Characters For Names]))=50,"Pass","Fail"))</f>
        <v/>
      </c>
      <c r="V524" s="24" t="str" cm="1">
        <f t="array" ref="V524">IF(ISBLANK($I524),"",IF(SUMPRODUCT(--EXACT(MID($I524,COLUMN($A$1:$AX$1),1),NameCharacters[Accepted Characters For Names]))=50,"Pass","Fail"))</f>
        <v/>
      </c>
      <c r="W524" s="24" t="str" cm="1">
        <f t="array" ref="W524">IF(ISBLANK($J524),"",IF(SUMPRODUCT(--EXACT($J524,ISO3List[ISO3 List]))=1,"Pass","Fail"))</f>
        <v/>
      </c>
      <c r="X524" s="24" t="str">
        <f t="shared" ca="1" si="20"/>
        <v/>
      </c>
      <c r="Y524" s="24" t="str" cm="1">
        <f t="array" ref="Y524">IF(ISBLANK($L524),"",IF(SUMPRODUCT(--EXACT($L524,Sex[Sex]))=1,"Pass","Fail"))</f>
        <v/>
      </c>
      <c r="Z524" s="24" t="str">
        <f t="shared" ca="1" si="21"/>
        <v/>
      </c>
      <c r="AA524" s="35" t="str">
        <f t="shared" ca="1" si="22"/>
        <v/>
      </c>
      <c r="AB524" s="8"/>
      <c r="AC524" s="58"/>
      <c r="AD524" s="8"/>
      <c r="AE524" s="8"/>
      <c r="AF524" s="8"/>
      <c r="GU524" s="8"/>
    </row>
    <row r="525" spans="1:203" s="5" customFormat="1" x14ac:dyDescent="0.2">
      <c r="A525" s="1"/>
      <c r="B525" s="4"/>
      <c r="C525" s="16"/>
      <c r="D525" s="17"/>
      <c r="E525" s="17"/>
      <c r="F525" s="18"/>
      <c r="G525" s="17"/>
      <c r="H525" s="17"/>
      <c r="I525" s="17"/>
      <c r="J525" s="17"/>
      <c r="K525" s="19"/>
      <c r="L525" s="17"/>
      <c r="M525" s="20"/>
      <c r="N525" s="8"/>
      <c r="O525" s="50"/>
      <c r="P525" s="27" t="str" cm="1">
        <f t="array" ref="P525">IF(ISBLANK($C525),"",IF(SUMPRODUCT(--EXACT($C525,CrewOrPassenger[Crew or Passenger]))=1,"Pass","Fail"))</f>
        <v/>
      </c>
      <c r="Q525" s="24" t="str" cm="1">
        <f t="array" ref="Q525">IF(ISBLANK($D525),"",IF(SUMPRODUCT(--EXACT($D525,TravelDocumentType[Travel Document Type]))=1,"Pass","Fail"))</f>
        <v/>
      </c>
      <c r="R525" s="24" t="str" cm="1">
        <f t="array" ref="R525">IF(ISBLANK($E525),"",IF(SUMPRODUCT(--EXACT($E525,ISO3List[ISO3 List]))=1,"Pass","Fail"))</f>
        <v/>
      </c>
      <c r="S525" s="24" t="str" cm="1">
        <f t="array" ref="S525">IF(ISBLANK($F525),"",IF(SUMPRODUCT(--EXACT(MID($F525,COLUMN($A$1:$T$1),1),DocCharacters[Accepted Characters For Documents]))=20,"Pass","Fail"))</f>
        <v/>
      </c>
      <c r="T525" s="24" t="str" cm="1">
        <f t="array" ref="T525">IF(ISBLANK($G525),"",IF(SUMPRODUCT(--EXACT(MID($G525,COLUMN($A$1:$AX$1),1),NameCharacters[Accepted Characters For Names]))=50,"Pass","Fail"))</f>
        <v/>
      </c>
      <c r="U525" s="24" t="str" cm="1">
        <f t="array" ref="U525">IF(ISBLANK($H525),"",IF(SUMPRODUCT(--EXACT(MID($H525,COLUMN($A$1:$AX$1),1),NameCharacters[Accepted Characters For Names]))=50,"Pass","Fail"))</f>
        <v/>
      </c>
      <c r="V525" s="24" t="str" cm="1">
        <f t="array" ref="V525">IF(ISBLANK($I525),"",IF(SUMPRODUCT(--EXACT(MID($I525,COLUMN($A$1:$AX$1),1),NameCharacters[Accepted Characters For Names]))=50,"Pass","Fail"))</f>
        <v/>
      </c>
      <c r="W525" s="24" t="str" cm="1">
        <f t="array" ref="W525">IF(ISBLANK($J525),"",IF(SUMPRODUCT(--EXACT($J525,ISO3List[ISO3 List]))=1,"Pass","Fail"))</f>
        <v/>
      </c>
      <c r="X525" s="24" t="str">
        <f t="shared" ca="1" si="20"/>
        <v/>
      </c>
      <c r="Y525" s="24" t="str" cm="1">
        <f t="array" ref="Y525">IF(ISBLANK($L525),"",IF(SUMPRODUCT(--EXACT($L525,Sex[Sex]))=1,"Pass","Fail"))</f>
        <v/>
      </c>
      <c r="Z525" s="24" t="str">
        <f t="shared" ca="1" si="21"/>
        <v/>
      </c>
      <c r="AA525" s="35" t="str">
        <f t="shared" ca="1" si="22"/>
        <v/>
      </c>
      <c r="AB525" s="8"/>
      <c r="AC525" s="58"/>
      <c r="AD525" s="8"/>
      <c r="AE525" s="8"/>
      <c r="AF525" s="8"/>
      <c r="GU525" s="8"/>
    </row>
    <row r="526" spans="1:203" s="5" customFormat="1" x14ac:dyDescent="0.2">
      <c r="A526" s="1"/>
      <c r="B526" s="4"/>
      <c r="C526" s="16"/>
      <c r="D526" s="17"/>
      <c r="E526" s="17"/>
      <c r="F526" s="18"/>
      <c r="G526" s="17"/>
      <c r="H526" s="17"/>
      <c r="I526" s="17"/>
      <c r="J526" s="17"/>
      <c r="K526" s="19"/>
      <c r="L526" s="17"/>
      <c r="M526" s="20"/>
      <c r="N526" s="8"/>
      <c r="O526" s="50"/>
      <c r="P526" s="27" t="str" cm="1">
        <f t="array" ref="P526">IF(ISBLANK($C526),"",IF(SUMPRODUCT(--EXACT($C526,CrewOrPassenger[Crew or Passenger]))=1,"Pass","Fail"))</f>
        <v/>
      </c>
      <c r="Q526" s="24" t="str" cm="1">
        <f t="array" ref="Q526">IF(ISBLANK($D526),"",IF(SUMPRODUCT(--EXACT($D526,TravelDocumentType[Travel Document Type]))=1,"Pass","Fail"))</f>
        <v/>
      </c>
      <c r="R526" s="24" t="str" cm="1">
        <f t="array" ref="R526">IF(ISBLANK($E526),"",IF(SUMPRODUCT(--EXACT($E526,ISO3List[ISO3 List]))=1,"Pass","Fail"))</f>
        <v/>
      </c>
      <c r="S526" s="24" t="str" cm="1">
        <f t="array" ref="S526">IF(ISBLANK($F526),"",IF(SUMPRODUCT(--EXACT(MID($F526,COLUMN($A$1:$T$1),1),DocCharacters[Accepted Characters For Documents]))=20,"Pass","Fail"))</f>
        <v/>
      </c>
      <c r="T526" s="24" t="str" cm="1">
        <f t="array" ref="T526">IF(ISBLANK($G526),"",IF(SUMPRODUCT(--EXACT(MID($G526,COLUMN($A$1:$AX$1),1),NameCharacters[Accepted Characters For Names]))=50,"Pass","Fail"))</f>
        <v/>
      </c>
      <c r="U526" s="24" t="str" cm="1">
        <f t="array" ref="U526">IF(ISBLANK($H526),"",IF(SUMPRODUCT(--EXACT(MID($H526,COLUMN($A$1:$AX$1),1),NameCharacters[Accepted Characters For Names]))=50,"Pass","Fail"))</f>
        <v/>
      </c>
      <c r="V526" s="24" t="str" cm="1">
        <f t="array" ref="V526">IF(ISBLANK($I526),"",IF(SUMPRODUCT(--EXACT(MID($I526,COLUMN($A$1:$AX$1),1),NameCharacters[Accepted Characters For Names]))=50,"Pass","Fail"))</f>
        <v/>
      </c>
      <c r="W526" s="24" t="str" cm="1">
        <f t="array" ref="W526">IF(ISBLANK($J526),"",IF(SUMPRODUCT(--EXACT($J526,ISO3List[ISO3 List]))=1,"Pass","Fail"))</f>
        <v/>
      </c>
      <c r="X526" s="24" t="str">
        <f t="shared" ca="1" si="20"/>
        <v/>
      </c>
      <c r="Y526" s="24" t="str" cm="1">
        <f t="array" ref="Y526">IF(ISBLANK($L526),"",IF(SUMPRODUCT(--EXACT($L526,Sex[Sex]))=1,"Pass","Fail"))</f>
        <v/>
      </c>
      <c r="Z526" s="24" t="str">
        <f t="shared" ca="1" si="21"/>
        <v/>
      </c>
      <c r="AA526" s="35" t="str">
        <f t="shared" ca="1" si="22"/>
        <v/>
      </c>
      <c r="AB526" s="8"/>
      <c r="AC526" s="58"/>
      <c r="AD526" s="8"/>
      <c r="AE526" s="8"/>
      <c r="AF526" s="8"/>
      <c r="GU526" s="8"/>
    </row>
    <row r="527" spans="1:203" s="5" customFormat="1" x14ac:dyDescent="0.2">
      <c r="A527" s="1"/>
      <c r="B527" s="4"/>
      <c r="C527" s="16"/>
      <c r="D527" s="17"/>
      <c r="E527" s="17"/>
      <c r="F527" s="18"/>
      <c r="G527" s="17"/>
      <c r="H527" s="17"/>
      <c r="I527" s="17"/>
      <c r="J527" s="17"/>
      <c r="K527" s="19"/>
      <c r="L527" s="17"/>
      <c r="M527" s="20"/>
      <c r="N527" s="8"/>
      <c r="O527" s="50"/>
      <c r="P527" s="27" t="str" cm="1">
        <f t="array" ref="P527">IF(ISBLANK($C527),"",IF(SUMPRODUCT(--EXACT($C527,CrewOrPassenger[Crew or Passenger]))=1,"Pass","Fail"))</f>
        <v/>
      </c>
      <c r="Q527" s="24" t="str" cm="1">
        <f t="array" ref="Q527">IF(ISBLANK($D527),"",IF(SUMPRODUCT(--EXACT($D527,TravelDocumentType[Travel Document Type]))=1,"Pass","Fail"))</f>
        <v/>
      </c>
      <c r="R527" s="24" t="str" cm="1">
        <f t="array" ref="R527">IF(ISBLANK($E527),"",IF(SUMPRODUCT(--EXACT($E527,ISO3List[ISO3 List]))=1,"Pass","Fail"))</f>
        <v/>
      </c>
      <c r="S527" s="24" t="str" cm="1">
        <f t="array" ref="S527">IF(ISBLANK($F527),"",IF(SUMPRODUCT(--EXACT(MID($F527,COLUMN($A$1:$T$1),1),DocCharacters[Accepted Characters For Documents]))=20,"Pass","Fail"))</f>
        <v/>
      </c>
      <c r="T527" s="24" t="str" cm="1">
        <f t="array" ref="T527">IF(ISBLANK($G527),"",IF(SUMPRODUCT(--EXACT(MID($G527,COLUMN($A$1:$AX$1),1),NameCharacters[Accepted Characters For Names]))=50,"Pass","Fail"))</f>
        <v/>
      </c>
      <c r="U527" s="24" t="str" cm="1">
        <f t="array" ref="U527">IF(ISBLANK($H527),"",IF(SUMPRODUCT(--EXACT(MID($H527,COLUMN($A$1:$AX$1),1),NameCharacters[Accepted Characters For Names]))=50,"Pass","Fail"))</f>
        <v/>
      </c>
      <c r="V527" s="24" t="str" cm="1">
        <f t="array" ref="V527">IF(ISBLANK($I527),"",IF(SUMPRODUCT(--EXACT(MID($I527,COLUMN($A$1:$AX$1),1),NameCharacters[Accepted Characters For Names]))=50,"Pass","Fail"))</f>
        <v/>
      </c>
      <c r="W527" s="24" t="str" cm="1">
        <f t="array" ref="W527">IF(ISBLANK($J527),"",IF(SUMPRODUCT(--EXACT($J527,ISO3List[ISO3 List]))=1,"Pass","Fail"))</f>
        <v/>
      </c>
      <c r="X527" s="24" t="str">
        <f t="shared" ca="1" si="20"/>
        <v/>
      </c>
      <c r="Y527" s="24" t="str" cm="1">
        <f t="array" ref="Y527">IF(ISBLANK($L527),"",IF(SUMPRODUCT(--EXACT($L527,Sex[Sex]))=1,"Pass","Fail"))</f>
        <v/>
      </c>
      <c r="Z527" s="24" t="str">
        <f t="shared" ca="1" si="21"/>
        <v/>
      </c>
      <c r="AA527" s="35" t="str">
        <f t="shared" ca="1" si="22"/>
        <v/>
      </c>
      <c r="AB527" s="8"/>
      <c r="AC527" s="58"/>
      <c r="AD527" s="8"/>
      <c r="AE527" s="8"/>
      <c r="AF527" s="8"/>
      <c r="GU527" s="8"/>
    </row>
    <row r="528" spans="1:203" s="5" customFormat="1" x14ac:dyDescent="0.2">
      <c r="A528" s="1"/>
      <c r="B528" s="4"/>
      <c r="C528" s="16"/>
      <c r="D528" s="17"/>
      <c r="E528" s="17"/>
      <c r="F528" s="18"/>
      <c r="G528" s="17"/>
      <c r="H528" s="17"/>
      <c r="I528" s="17"/>
      <c r="J528" s="17"/>
      <c r="K528" s="19"/>
      <c r="L528" s="17"/>
      <c r="M528" s="20"/>
      <c r="N528" s="8"/>
      <c r="O528" s="50"/>
      <c r="P528" s="27" t="str" cm="1">
        <f t="array" ref="P528">IF(ISBLANK($C528),"",IF(SUMPRODUCT(--EXACT($C528,CrewOrPassenger[Crew or Passenger]))=1,"Pass","Fail"))</f>
        <v/>
      </c>
      <c r="Q528" s="24" t="str" cm="1">
        <f t="array" ref="Q528">IF(ISBLANK($D528),"",IF(SUMPRODUCT(--EXACT($D528,TravelDocumentType[Travel Document Type]))=1,"Pass","Fail"))</f>
        <v/>
      </c>
      <c r="R528" s="24" t="str" cm="1">
        <f t="array" ref="R528">IF(ISBLANK($E528),"",IF(SUMPRODUCT(--EXACT($E528,ISO3List[ISO3 List]))=1,"Pass","Fail"))</f>
        <v/>
      </c>
      <c r="S528" s="24" t="str" cm="1">
        <f t="array" ref="S528">IF(ISBLANK($F528),"",IF(SUMPRODUCT(--EXACT(MID($F528,COLUMN($A$1:$T$1),1),DocCharacters[Accepted Characters For Documents]))=20,"Pass","Fail"))</f>
        <v/>
      </c>
      <c r="T528" s="24" t="str" cm="1">
        <f t="array" ref="T528">IF(ISBLANK($G528),"",IF(SUMPRODUCT(--EXACT(MID($G528,COLUMN($A$1:$AX$1),1),NameCharacters[Accepted Characters For Names]))=50,"Pass","Fail"))</f>
        <v/>
      </c>
      <c r="U528" s="24" t="str" cm="1">
        <f t="array" ref="U528">IF(ISBLANK($H528),"",IF(SUMPRODUCT(--EXACT(MID($H528,COLUMN($A$1:$AX$1),1),NameCharacters[Accepted Characters For Names]))=50,"Pass","Fail"))</f>
        <v/>
      </c>
      <c r="V528" s="24" t="str" cm="1">
        <f t="array" ref="V528">IF(ISBLANK($I528),"",IF(SUMPRODUCT(--EXACT(MID($I528,COLUMN($A$1:$AX$1),1),NameCharacters[Accepted Characters For Names]))=50,"Pass","Fail"))</f>
        <v/>
      </c>
      <c r="W528" s="24" t="str" cm="1">
        <f t="array" ref="W528">IF(ISBLANK($J528),"",IF(SUMPRODUCT(--EXACT($J528,ISO3List[ISO3 List]))=1,"Pass","Fail"))</f>
        <v/>
      </c>
      <c r="X528" s="24" t="str">
        <f t="shared" ca="1" si="20"/>
        <v/>
      </c>
      <c r="Y528" s="24" t="str" cm="1">
        <f t="array" ref="Y528">IF(ISBLANK($L528),"",IF(SUMPRODUCT(--EXACT($L528,Sex[Sex]))=1,"Pass","Fail"))</f>
        <v/>
      </c>
      <c r="Z528" s="24" t="str">
        <f t="shared" ca="1" si="21"/>
        <v/>
      </c>
      <c r="AA528" s="35" t="str">
        <f t="shared" ca="1" si="22"/>
        <v/>
      </c>
      <c r="AB528" s="8"/>
      <c r="AC528" s="58"/>
      <c r="AD528" s="8"/>
      <c r="AE528" s="8"/>
      <c r="AF528" s="8"/>
      <c r="GU528" s="8"/>
    </row>
    <row r="529" spans="1:203" s="5" customFormat="1" x14ac:dyDescent="0.2">
      <c r="A529" s="1"/>
      <c r="B529" s="4"/>
      <c r="C529" s="16"/>
      <c r="D529" s="17"/>
      <c r="E529" s="17"/>
      <c r="F529" s="18"/>
      <c r="G529" s="17"/>
      <c r="H529" s="17"/>
      <c r="I529" s="17"/>
      <c r="J529" s="17"/>
      <c r="K529" s="19"/>
      <c r="L529" s="17"/>
      <c r="M529" s="20"/>
      <c r="N529" s="8"/>
      <c r="O529" s="50"/>
      <c r="P529" s="27" t="str" cm="1">
        <f t="array" ref="P529">IF(ISBLANK($C529),"",IF(SUMPRODUCT(--EXACT($C529,CrewOrPassenger[Crew or Passenger]))=1,"Pass","Fail"))</f>
        <v/>
      </c>
      <c r="Q529" s="24" t="str" cm="1">
        <f t="array" ref="Q529">IF(ISBLANK($D529),"",IF(SUMPRODUCT(--EXACT($D529,TravelDocumentType[Travel Document Type]))=1,"Pass","Fail"))</f>
        <v/>
      </c>
      <c r="R529" s="24" t="str" cm="1">
        <f t="array" ref="R529">IF(ISBLANK($E529),"",IF(SUMPRODUCT(--EXACT($E529,ISO3List[ISO3 List]))=1,"Pass","Fail"))</f>
        <v/>
      </c>
      <c r="S529" s="24" t="str" cm="1">
        <f t="array" ref="S529">IF(ISBLANK($F529),"",IF(SUMPRODUCT(--EXACT(MID($F529,COLUMN($A$1:$T$1),1),DocCharacters[Accepted Characters For Documents]))=20,"Pass","Fail"))</f>
        <v/>
      </c>
      <c r="T529" s="24" t="str" cm="1">
        <f t="array" ref="T529">IF(ISBLANK($G529),"",IF(SUMPRODUCT(--EXACT(MID($G529,COLUMN($A$1:$AX$1),1),NameCharacters[Accepted Characters For Names]))=50,"Pass","Fail"))</f>
        <v/>
      </c>
      <c r="U529" s="24" t="str" cm="1">
        <f t="array" ref="U529">IF(ISBLANK($H529),"",IF(SUMPRODUCT(--EXACT(MID($H529,COLUMN($A$1:$AX$1),1),NameCharacters[Accepted Characters For Names]))=50,"Pass","Fail"))</f>
        <v/>
      </c>
      <c r="V529" s="24" t="str" cm="1">
        <f t="array" ref="V529">IF(ISBLANK($I529),"",IF(SUMPRODUCT(--EXACT(MID($I529,COLUMN($A$1:$AX$1),1),NameCharacters[Accepted Characters For Names]))=50,"Pass","Fail"))</f>
        <v/>
      </c>
      <c r="W529" s="24" t="str" cm="1">
        <f t="array" ref="W529">IF(ISBLANK($J529),"",IF(SUMPRODUCT(--EXACT($J529,ISO3List[ISO3 List]))=1,"Pass","Fail"))</f>
        <v/>
      </c>
      <c r="X529" s="24" t="str">
        <f t="shared" ca="1" si="20"/>
        <v/>
      </c>
      <c r="Y529" s="24" t="str" cm="1">
        <f t="array" ref="Y529">IF(ISBLANK($L529),"",IF(SUMPRODUCT(--EXACT($L529,Sex[Sex]))=1,"Pass","Fail"))</f>
        <v/>
      </c>
      <c r="Z529" s="24" t="str">
        <f t="shared" ca="1" si="21"/>
        <v/>
      </c>
      <c r="AA529" s="35" t="str">
        <f t="shared" ca="1" si="22"/>
        <v/>
      </c>
      <c r="AB529" s="8"/>
      <c r="AC529" s="58"/>
      <c r="AD529" s="8"/>
      <c r="AE529" s="8"/>
      <c r="AF529" s="8"/>
      <c r="GU529" s="8"/>
    </row>
    <row r="530" spans="1:203" s="5" customFormat="1" x14ac:dyDescent="0.2">
      <c r="A530" s="1"/>
      <c r="B530" s="4"/>
      <c r="C530" s="16"/>
      <c r="D530" s="17"/>
      <c r="E530" s="17"/>
      <c r="F530" s="18"/>
      <c r="G530" s="17"/>
      <c r="H530" s="17"/>
      <c r="I530" s="17"/>
      <c r="J530" s="17"/>
      <c r="K530" s="19"/>
      <c r="L530" s="17"/>
      <c r="M530" s="20"/>
      <c r="N530" s="8"/>
      <c r="O530" s="50"/>
      <c r="P530" s="27" t="str" cm="1">
        <f t="array" ref="P530">IF(ISBLANK($C530),"",IF(SUMPRODUCT(--EXACT($C530,CrewOrPassenger[Crew or Passenger]))=1,"Pass","Fail"))</f>
        <v/>
      </c>
      <c r="Q530" s="24" t="str" cm="1">
        <f t="array" ref="Q530">IF(ISBLANK($D530),"",IF(SUMPRODUCT(--EXACT($D530,TravelDocumentType[Travel Document Type]))=1,"Pass","Fail"))</f>
        <v/>
      </c>
      <c r="R530" s="24" t="str" cm="1">
        <f t="array" ref="R530">IF(ISBLANK($E530),"",IF(SUMPRODUCT(--EXACT($E530,ISO3List[ISO3 List]))=1,"Pass","Fail"))</f>
        <v/>
      </c>
      <c r="S530" s="24" t="str" cm="1">
        <f t="array" ref="S530">IF(ISBLANK($F530),"",IF(SUMPRODUCT(--EXACT(MID($F530,COLUMN($A$1:$T$1),1),DocCharacters[Accepted Characters For Documents]))=20,"Pass","Fail"))</f>
        <v/>
      </c>
      <c r="T530" s="24" t="str" cm="1">
        <f t="array" ref="T530">IF(ISBLANK($G530),"",IF(SUMPRODUCT(--EXACT(MID($G530,COLUMN($A$1:$AX$1),1),NameCharacters[Accepted Characters For Names]))=50,"Pass","Fail"))</f>
        <v/>
      </c>
      <c r="U530" s="24" t="str" cm="1">
        <f t="array" ref="U530">IF(ISBLANK($H530),"",IF(SUMPRODUCT(--EXACT(MID($H530,COLUMN($A$1:$AX$1),1),NameCharacters[Accepted Characters For Names]))=50,"Pass","Fail"))</f>
        <v/>
      </c>
      <c r="V530" s="24" t="str" cm="1">
        <f t="array" ref="V530">IF(ISBLANK($I530),"",IF(SUMPRODUCT(--EXACT(MID($I530,COLUMN($A$1:$AX$1),1),NameCharacters[Accepted Characters For Names]))=50,"Pass","Fail"))</f>
        <v/>
      </c>
      <c r="W530" s="24" t="str" cm="1">
        <f t="array" ref="W530">IF(ISBLANK($J530),"",IF(SUMPRODUCT(--EXACT($J530,ISO3List[ISO3 List]))=1,"Pass","Fail"))</f>
        <v/>
      </c>
      <c r="X530" s="24" t="str">
        <f t="shared" ca="1" si="20"/>
        <v/>
      </c>
      <c r="Y530" s="24" t="str" cm="1">
        <f t="array" ref="Y530">IF(ISBLANK($L530),"",IF(SUMPRODUCT(--EXACT($L530,Sex[Sex]))=1,"Pass","Fail"))</f>
        <v/>
      </c>
      <c r="Z530" s="24" t="str">
        <f t="shared" ca="1" si="21"/>
        <v/>
      </c>
      <c r="AA530" s="35" t="str">
        <f t="shared" ca="1" si="22"/>
        <v/>
      </c>
      <c r="AB530" s="8"/>
      <c r="AC530" s="58"/>
      <c r="AD530" s="8"/>
      <c r="AE530" s="8"/>
      <c r="AF530" s="8"/>
      <c r="GU530" s="8"/>
    </row>
    <row r="531" spans="1:203" s="5" customFormat="1" x14ac:dyDescent="0.2">
      <c r="A531" s="1"/>
      <c r="B531" s="4"/>
      <c r="C531" s="16"/>
      <c r="D531" s="17"/>
      <c r="E531" s="17"/>
      <c r="F531" s="18"/>
      <c r="G531" s="17"/>
      <c r="H531" s="17"/>
      <c r="I531" s="17"/>
      <c r="J531" s="17"/>
      <c r="K531" s="19"/>
      <c r="L531" s="17"/>
      <c r="M531" s="20"/>
      <c r="N531" s="8"/>
      <c r="O531" s="50"/>
      <c r="P531" s="27" t="str" cm="1">
        <f t="array" ref="P531">IF(ISBLANK($C531),"",IF(SUMPRODUCT(--EXACT($C531,CrewOrPassenger[Crew or Passenger]))=1,"Pass","Fail"))</f>
        <v/>
      </c>
      <c r="Q531" s="24" t="str" cm="1">
        <f t="array" ref="Q531">IF(ISBLANK($D531),"",IF(SUMPRODUCT(--EXACT($D531,TravelDocumentType[Travel Document Type]))=1,"Pass","Fail"))</f>
        <v/>
      </c>
      <c r="R531" s="24" t="str" cm="1">
        <f t="array" ref="R531">IF(ISBLANK($E531),"",IF(SUMPRODUCT(--EXACT($E531,ISO3List[ISO3 List]))=1,"Pass","Fail"))</f>
        <v/>
      </c>
      <c r="S531" s="24" t="str" cm="1">
        <f t="array" ref="S531">IF(ISBLANK($F531),"",IF(SUMPRODUCT(--EXACT(MID($F531,COLUMN($A$1:$T$1),1),DocCharacters[Accepted Characters For Documents]))=20,"Pass","Fail"))</f>
        <v/>
      </c>
      <c r="T531" s="24" t="str" cm="1">
        <f t="array" ref="T531">IF(ISBLANK($G531),"",IF(SUMPRODUCT(--EXACT(MID($G531,COLUMN($A$1:$AX$1),1),NameCharacters[Accepted Characters For Names]))=50,"Pass","Fail"))</f>
        <v/>
      </c>
      <c r="U531" s="24" t="str" cm="1">
        <f t="array" ref="U531">IF(ISBLANK($H531),"",IF(SUMPRODUCT(--EXACT(MID($H531,COLUMN($A$1:$AX$1),1),NameCharacters[Accepted Characters For Names]))=50,"Pass","Fail"))</f>
        <v/>
      </c>
      <c r="V531" s="24" t="str" cm="1">
        <f t="array" ref="V531">IF(ISBLANK($I531),"",IF(SUMPRODUCT(--EXACT(MID($I531,COLUMN($A$1:$AX$1),1),NameCharacters[Accepted Characters For Names]))=50,"Pass","Fail"))</f>
        <v/>
      </c>
      <c r="W531" s="24" t="str" cm="1">
        <f t="array" ref="W531">IF(ISBLANK($J531),"",IF(SUMPRODUCT(--EXACT($J531,ISO3List[ISO3 List]))=1,"Pass","Fail"))</f>
        <v/>
      </c>
      <c r="X531" s="24" t="str">
        <f t="shared" ca="1" si="20"/>
        <v/>
      </c>
      <c r="Y531" s="24" t="str" cm="1">
        <f t="array" ref="Y531">IF(ISBLANK($L531),"",IF(SUMPRODUCT(--EXACT($L531,Sex[Sex]))=1,"Pass","Fail"))</f>
        <v/>
      </c>
      <c r="Z531" s="24" t="str">
        <f t="shared" ca="1" si="21"/>
        <v/>
      </c>
      <c r="AA531" s="35" t="str">
        <f t="shared" ca="1" si="22"/>
        <v/>
      </c>
      <c r="AB531" s="8"/>
      <c r="AC531" s="58"/>
      <c r="AD531" s="8"/>
      <c r="AE531" s="8"/>
      <c r="AF531" s="8"/>
      <c r="GU531" s="8"/>
    </row>
    <row r="532" spans="1:203" s="5" customFormat="1" x14ac:dyDescent="0.2">
      <c r="A532" s="1"/>
      <c r="B532" s="4"/>
      <c r="C532" s="16"/>
      <c r="D532" s="17"/>
      <c r="E532" s="17"/>
      <c r="F532" s="18"/>
      <c r="G532" s="17"/>
      <c r="H532" s="17"/>
      <c r="I532" s="17"/>
      <c r="J532" s="17"/>
      <c r="K532" s="19"/>
      <c r="L532" s="17"/>
      <c r="M532" s="20"/>
      <c r="N532" s="8"/>
      <c r="O532" s="50"/>
      <c r="P532" s="27" t="str" cm="1">
        <f t="array" ref="P532">IF(ISBLANK($C532),"",IF(SUMPRODUCT(--EXACT($C532,CrewOrPassenger[Crew or Passenger]))=1,"Pass","Fail"))</f>
        <v/>
      </c>
      <c r="Q532" s="24" t="str" cm="1">
        <f t="array" ref="Q532">IF(ISBLANK($D532),"",IF(SUMPRODUCT(--EXACT($D532,TravelDocumentType[Travel Document Type]))=1,"Pass","Fail"))</f>
        <v/>
      </c>
      <c r="R532" s="24" t="str" cm="1">
        <f t="array" ref="R532">IF(ISBLANK($E532),"",IF(SUMPRODUCT(--EXACT($E532,ISO3List[ISO3 List]))=1,"Pass","Fail"))</f>
        <v/>
      </c>
      <c r="S532" s="24" t="str" cm="1">
        <f t="array" ref="S532">IF(ISBLANK($F532),"",IF(SUMPRODUCT(--EXACT(MID($F532,COLUMN($A$1:$T$1),1),DocCharacters[Accepted Characters For Documents]))=20,"Pass","Fail"))</f>
        <v/>
      </c>
      <c r="T532" s="24" t="str" cm="1">
        <f t="array" ref="T532">IF(ISBLANK($G532),"",IF(SUMPRODUCT(--EXACT(MID($G532,COLUMN($A$1:$AX$1),1),NameCharacters[Accepted Characters For Names]))=50,"Pass","Fail"))</f>
        <v/>
      </c>
      <c r="U532" s="24" t="str" cm="1">
        <f t="array" ref="U532">IF(ISBLANK($H532),"",IF(SUMPRODUCT(--EXACT(MID($H532,COLUMN($A$1:$AX$1),1),NameCharacters[Accepted Characters For Names]))=50,"Pass","Fail"))</f>
        <v/>
      </c>
      <c r="V532" s="24" t="str" cm="1">
        <f t="array" ref="V532">IF(ISBLANK($I532),"",IF(SUMPRODUCT(--EXACT(MID($I532,COLUMN($A$1:$AX$1),1),NameCharacters[Accepted Characters For Names]))=50,"Pass","Fail"))</f>
        <v/>
      </c>
      <c r="W532" s="24" t="str" cm="1">
        <f t="array" ref="W532">IF(ISBLANK($J532),"",IF(SUMPRODUCT(--EXACT($J532,ISO3List[ISO3 List]))=1,"Pass","Fail"))</f>
        <v/>
      </c>
      <c r="X532" s="24" t="str">
        <f t="shared" ca="1" si="20"/>
        <v/>
      </c>
      <c r="Y532" s="24" t="str" cm="1">
        <f t="array" ref="Y532">IF(ISBLANK($L532),"",IF(SUMPRODUCT(--EXACT($L532,Sex[Sex]))=1,"Pass","Fail"))</f>
        <v/>
      </c>
      <c r="Z532" s="24" t="str">
        <f t="shared" ca="1" si="21"/>
        <v/>
      </c>
      <c r="AA532" s="35" t="str">
        <f t="shared" ca="1" si="22"/>
        <v/>
      </c>
      <c r="AB532" s="8"/>
      <c r="AC532" s="58"/>
      <c r="AD532" s="8"/>
      <c r="AE532" s="8"/>
      <c r="AF532" s="8"/>
      <c r="GU532" s="8"/>
    </row>
    <row r="533" spans="1:203" s="5" customFormat="1" x14ac:dyDescent="0.2">
      <c r="A533" s="1"/>
      <c r="B533" s="4"/>
      <c r="C533" s="16"/>
      <c r="D533" s="17"/>
      <c r="E533" s="17"/>
      <c r="F533" s="18"/>
      <c r="G533" s="17"/>
      <c r="H533" s="17"/>
      <c r="I533" s="17"/>
      <c r="J533" s="17"/>
      <c r="K533" s="19"/>
      <c r="L533" s="17"/>
      <c r="M533" s="20"/>
      <c r="N533" s="8"/>
      <c r="O533" s="50"/>
      <c r="P533" s="27" t="str" cm="1">
        <f t="array" ref="P533">IF(ISBLANK($C533),"",IF(SUMPRODUCT(--EXACT($C533,CrewOrPassenger[Crew or Passenger]))=1,"Pass","Fail"))</f>
        <v/>
      </c>
      <c r="Q533" s="24" t="str" cm="1">
        <f t="array" ref="Q533">IF(ISBLANK($D533),"",IF(SUMPRODUCT(--EXACT($D533,TravelDocumentType[Travel Document Type]))=1,"Pass","Fail"))</f>
        <v/>
      </c>
      <c r="R533" s="24" t="str" cm="1">
        <f t="array" ref="R533">IF(ISBLANK($E533),"",IF(SUMPRODUCT(--EXACT($E533,ISO3List[ISO3 List]))=1,"Pass","Fail"))</f>
        <v/>
      </c>
      <c r="S533" s="24" t="str" cm="1">
        <f t="array" ref="S533">IF(ISBLANK($F533),"",IF(SUMPRODUCT(--EXACT(MID($F533,COLUMN($A$1:$T$1),1),DocCharacters[Accepted Characters For Documents]))=20,"Pass","Fail"))</f>
        <v/>
      </c>
      <c r="T533" s="24" t="str" cm="1">
        <f t="array" ref="T533">IF(ISBLANK($G533),"",IF(SUMPRODUCT(--EXACT(MID($G533,COLUMN($A$1:$AX$1),1),NameCharacters[Accepted Characters For Names]))=50,"Pass","Fail"))</f>
        <v/>
      </c>
      <c r="U533" s="24" t="str" cm="1">
        <f t="array" ref="U533">IF(ISBLANK($H533),"",IF(SUMPRODUCT(--EXACT(MID($H533,COLUMN($A$1:$AX$1),1),NameCharacters[Accepted Characters For Names]))=50,"Pass","Fail"))</f>
        <v/>
      </c>
      <c r="V533" s="24" t="str" cm="1">
        <f t="array" ref="V533">IF(ISBLANK($I533),"",IF(SUMPRODUCT(--EXACT(MID($I533,COLUMN($A$1:$AX$1),1),NameCharacters[Accepted Characters For Names]))=50,"Pass","Fail"))</f>
        <v/>
      </c>
      <c r="W533" s="24" t="str" cm="1">
        <f t="array" ref="W533">IF(ISBLANK($J533),"",IF(SUMPRODUCT(--EXACT($J533,ISO3List[ISO3 List]))=1,"Pass","Fail"))</f>
        <v/>
      </c>
      <c r="X533" s="24" t="str">
        <f t="shared" ca="1" si="20"/>
        <v/>
      </c>
      <c r="Y533" s="24" t="str" cm="1">
        <f t="array" ref="Y533">IF(ISBLANK($L533),"",IF(SUMPRODUCT(--EXACT($L533,Sex[Sex]))=1,"Pass","Fail"))</f>
        <v/>
      </c>
      <c r="Z533" s="24" t="str">
        <f t="shared" ca="1" si="21"/>
        <v/>
      </c>
      <c r="AA533" s="35" t="str">
        <f t="shared" ca="1" si="22"/>
        <v/>
      </c>
      <c r="AB533" s="8"/>
      <c r="AC533" s="58"/>
      <c r="AD533" s="8"/>
      <c r="AE533" s="8"/>
      <c r="AF533" s="8"/>
      <c r="GU533" s="8"/>
    </row>
    <row r="534" spans="1:203" s="5" customFormat="1" x14ac:dyDescent="0.2">
      <c r="A534" s="1"/>
      <c r="B534" s="4"/>
      <c r="C534" s="16"/>
      <c r="D534" s="17"/>
      <c r="E534" s="17"/>
      <c r="F534" s="18"/>
      <c r="G534" s="17"/>
      <c r="H534" s="17"/>
      <c r="I534" s="17"/>
      <c r="J534" s="17"/>
      <c r="K534" s="19"/>
      <c r="L534" s="17"/>
      <c r="M534" s="20"/>
      <c r="N534" s="8"/>
      <c r="O534" s="50"/>
      <c r="P534" s="27" t="str" cm="1">
        <f t="array" ref="P534">IF(ISBLANK($C534),"",IF(SUMPRODUCT(--EXACT($C534,CrewOrPassenger[Crew or Passenger]))=1,"Pass","Fail"))</f>
        <v/>
      </c>
      <c r="Q534" s="24" t="str" cm="1">
        <f t="array" ref="Q534">IF(ISBLANK($D534),"",IF(SUMPRODUCT(--EXACT($D534,TravelDocumentType[Travel Document Type]))=1,"Pass","Fail"))</f>
        <v/>
      </c>
      <c r="R534" s="24" t="str" cm="1">
        <f t="array" ref="R534">IF(ISBLANK($E534),"",IF(SUMPRODUCT(--EXACT($E534,ISO3List[ISO3 List]))=1,"Pass","Fail"))</f>
        <v/>
      </c>
      <c r="S534" s="24" t="str" cm="1">
        <f t="array" ref="S534">IF(ISBLANK($F534),"",IF(SUMPRODUCT(--EXACT(MID($F534,COLUMN($A$1:$T$1),1),DocCharacters[Accepted Characters For Documents]))=20,"Pass","Fail"))</f>
        <v/>
      </c>
      <c r="T534" s="24" t="str" cm="1">
        <f t="array" ref="T534">IF(ISBLANK($G534),"",IF(SUMPRODUCT(--EXACT(MID($G534,COLUMN($A$1:$AX$1),1),NameCharacters[Accepted Characters For Names]))=50,"Pass","Fail"))</f>
        <v/>
      </c>
      <c r="U534" s="24" t="str" cm="1">
        <f t="array" ref="U534">IF(ISBLANK($H534),"",IF(SUMPRODUCT(--EXACT(MID($H534,COLUMN($A$1:$AX$1),1),NameCharacters[Accepted Characters For Names]))=50,"Pass","Fail"))</f>
        <v/>
      </c>
      <c r="V534" s="24" t="str" cm="1">
        <f t="array" ref="V534">IF(ISBLANK($I534),"",IF(SUMPRODUCT(--EXACT(MID($I534,COLUMN($A$1:$AX$1),1),NameCharacters[Accepted Characters For Names]))=50,"Pass","Fail"))</f>
        <v/>
      </c>
      <c r="W534" s="24" t="str" cm="1">
        <f t="array" ref="W534">IF(ISBLANK($J534),"",IF(SUMPRODUCT(--EXACT($J534,ISO3List[ISO3 List]))=1,"Pass","Fail"))</f>
        <v/>
      </c>
      <c r="X534" s="24" t="str">
        <f t="shared" ca="1" si="20"/>
        <v/>
      </c>
      <c r="Y534" s="24" t="str" cm="1">
        <f t="array" ref="Y534">IF(ISBLANK($L534),"",IF(SUMPRODUCT(--EXACT($L534,Sex[Sex]))=1,"Pass","Fail"))</f>
        <v/>
      </c>
      <c r="Z534" s="24" t="str">
        <f t="shared" ca="1" si="21"/>
        <v/>
      </c>
      <c r="AA534" s="35" t="str">
        <f t="shared" ca="1" si="22"/>
        <v/>
      </c>
      <c r="AB534" s="8"/>
      <c r="AC534" s="58"/>
      <c r="AD534" s="8"/>
      <c r="AE534" s="8"/>
      <c r="AF534" s="8"/>
      <c r="GU534" s="8"/>
    </row>
    <row r="535" spans="1:203" s="5" customFormat="1" x14ac:dyDescent="0.2">
      <c r="A535" s="1"/>
      <c r="B535" s="4"/>
      <c r="C535" s="16"/>
      <c r="D535" s="17"/>
      <c r="E535" s="17"/>
      <c r="F535" s="18"/>
      <c r="G535" s="17"/>
      <c r="H535" s="17"/>
      <c r="I535" s="17"/>
      <c r="J535" s="17"/>
      <c r="K535" s="19"/>
      <c r="L535" s="17"/>
      <c r="M535" s="20"/>
      <c r="N535" s="8"/>
      <c r="O535" s="50"/>
      <c r="P535" s="27" t="str" cm="1">
        <f t="array" ref="P535">IF(ISBLANK($C535),"",IF(SUMPRODUCT(--EXACT($C535,CrewOrPassenger[Crew or Passenger]))=1,"Pass","Fail"))</f>
        <v/>
      </c>
      <c r="Q535" s="24" t="str" cm="1">
        <f t="array" ref="Q535">IF(ISBLANK($D535),"",IF(SUMPRODUCT(--EXACT($D535,TravelDocumentType[Travel Document Type]))=1,"Pass","Fail"))</f>
        <v/>
      </c>
      <c r="R535" s="24" t="str" cm="1">
        <f t="array" ref="R535">IF(ISBLANK($E535),"",IF(SUMPRODUCT(--EXACT($E535,ISO3List[ISO3 List]))=1,"Pass","Fail"))</f>
        <v/>
      </c>
      <c r="S535" s="24" t="str" cm="1">
        <f t="array" ref="S535">IF(ISBLANK($F535),"",IF(SUMPRODUCT(--EXACT(MID($F535,COLUMN($A$1:$T$1),1),DocCharacters[Accepted Characters For Documents]))=20,"Pass","Fail"))</f>
        <v/>
      </c>
      <c r="T535" s="24" t="str" cm="1">
        <f t="array" ref="T535">IF(ISBLANK($G535),"",IF(SUMPRODUCT(--EXACT(MID($G535,COLUMN($A$1:$AX$1),1),NameCharacters[Accepted Characters For Names]))=50,"Pass","Fail"))</f>
        <v/>
      </c>
      <c r="U535" s="24" t="str" cm="1">
        <f t="array" ref="U535">IF(ISBLANK($H535),"",IF(SUMPRODUCT(--EXACT(MID($H535,COLUMN($A$1:$AX$1),1),NameCharacters[Accepted Characters For Names]))=50,"Pass","Fail"))</f>
        <v/>
      </c>
      <c r="V535" s="24" t="str" cm="1">
        <f t="array" ref="V535">IF(ISBLANK($I535),"",IF(SUMPRODUCT(--EXACT(MID($I535,COLUMN($A$1:$AX$1),1),NameCharacters[Accepted Characters For Names]))=50,"Pass","Fail"))</f>
        <v/>
      </c>
      <c r="W535" s="24" t="str" cm="1">
        <f t="array" ref="W535">IF(ISBLANK($J535),"",IF(SUMPRODUCT(--EXACT($J535,ISO3List[ISO3 List]))=1,"Pass","Fail"))</f>
        <v/>
      </c>
      <c r="X535" s="24" t="str">
        <f t="shared" ca="1" si="20"/>
        <v/>
      </c>
      <c r="Y535" s="24" t="str" cm="1">
        <f t="array" ref="Y535">IF(ISBLANK($L535),"",IF(SUMPRODUCT(--EXACT($L535,Sex[Sex]))=1,"Pass","Fail"))</f>
        <v/>
      </c>
      <c r="Z535" s="24" t="str">
        <f t="shared" ca="1" si="21"/>
        <v/>
      </c>
      <c r="AA535" s="35" t="str">
        <f t="shared" ca="1" si="22"/>
        <v/>
      </c>
      <c r="AB535" s="8"/>
      <c r="AC535" s="58"/>
      <c r="AD535" s="8"/>
      <c r="AE535" s="8"/>
      <c r="AF535" s="8"/>
      <c r="GU535" s="8"/>
    </row>
    <row r="536" spans="1:203" s="5" customFormat="1" x14ac:dyDescent="0.2">
      <c r="A536" s="1"/>
      <c r="B536" s="4"/>
      <c r="C536" s="16"/>
      <c r="D536" s="17"/>
      <c r="E536" s="17"/>
      <c r="F536" s="18"/>
      <c r="G536" s="17"/>
      <c r="H536" s="17"/>
      <c r="I536" s="17"/>
      <c r="J536" s="17"/>
      <c r="K536" s="19"/>
      <c r="L536" s="17"/>
      <c r="M536" s="20"/>
      <c r="N536" s="8"/>
      <c r="O536" s="50"/>
      <c r="P536" s="27" t="str" cm="1">
        <f t="array" ref="P536">IF(ISBLANK($C536),"",IF(SUMPRODUCT(--EXACT($C536,CrewOrPassenger[Crew or Passenger]))=1,"Pass","Fail"))</f>
        <v/>
      </c>
      <c r="Q536" s="24" t="str" cm="1">
        <f t="array" ref="Q536">IF(ISBLANK($D536),"",IF(SUMPRODUCT(--EXACT($D536,TravelDocumentType[Travel Document Type]))=1,"Pass","Fail"))</f>
        <v/>
      </c>
      <c r="R536" s="24" t="str" cm="1">
        <f t="array" ref="R536">IF(ISBLANK($E536),"",IF(SUMPRODUCT(--EXACT($E536,ISO3List[ISO3 List]))=1,"Pass","Fail"))</f>
        <v/>
      </c>
      <c r="S536" s="24" t="str" cm="1">
        <f t="array" ref="S536">IF(ISBLANK($F536),"",IF(SUMPRODUCT(--EXACT(MID($F536,COLUMN($A$1:$T$1),1),DocCharacters[Accepted Characters For Documents]))=20,"Pass","Fail"))</f>
        <v/>
      </c>
      <c r="T536" s="24" t="str" cm="1">
        <f t="array" ref="T536">IF(ISBLANK($G536),"",IF(SUMPRODUCT(--EXACT(MID($G536,COLUMN($A$1:$AX$1),1),NameCharacters[Accepted Characters For Names]))=50,"Pass","Fail"))</f>
        <v/>
      </c>
      <c r="U536" s="24" t="str" cm="1">
        <f t="array" ref="U536">IF(ISBLANK($H536),"",IF(SUMPRODUCT(--EXACT(MID($H536,COLUMN($A$1:$AX$1),1),NameCharacters[Accepted Characters For Names]))=50,"Pass","Fail"))</f>
        <v/>
      </c>
      <c r="V536" s="24" t="str" cm="1">
        <f t="array" ref="V536">IF(ISBLANK($I536),"",IF(SUMPRODUCT(--EXACT(MID($I536,COLUMN($A$1:$AX$1),1),NameCharacters[Accepted Characters For Names]))=50,"Pass","Fail"))</f>
        <v/>
      </c>
      <c r="W536" s="24" t="str" cm="1">
        <f t="array" ref="W536">IF(ISBLANK($J536),"",IF(SUMPRODUCT(--EXACT($J536,ISO3List[ISO3 List]))=1,"Pass","Fail"))</f>
        <v/>
      </c>
      <c r="X536" s="24" t="str">
        <f t="shared" ca="1" si="20"/>
        <v/>
      </c>
      <c r="Y536" s="24" t="str" cm="1">
        <f t="array" ref="Y536">IF(ISBLANK($L536),"",IF(SUMPRODUCT(--EXACT($L536,Sex[Sex]))=1,"Pass","Fail"))</f>
        <v/>
      </c>
      <c r="Z536" s="24" t="str">
        <f t="shared" ca="1" si="21"/>
        <v/>
      </c>
      <c r="AA536" s="35" t="str">
        <f t="shared" ca="1" si="22"/>
        <v/>
      </c>
      <c r="AB536" s="8"/>
      <c r="AC536" s="58"/>
      <c r="AD536" s="8"/>
      <c r="AE536" s="8"/>
      <c r="AF536" s="8"/>
      <c r="GU536" s="8"/>
    </row>
    <row r="537" spans="1:203" s="5" customFormat="1" x14ac:dyDescent="0.2">
      <c r="A537" s="1"/>
      <c r="B537" s="4"/>
      <c r="C537" s="16"/>
      <c r="D537" s="17"/>
      <c r="E537" s="17"/>
      <c r="F537" s="18"/>
      <c r="G537" s="17"/>
      <c r="H537" s="17"/>
      <c r="I537" s="17"/>
      <c r="J537" s="17"/>
      <c r="K537" s="19"/>
      <c r="L537" s="17"/>
      <c r="M537" s="20"/>
      <c r="N537" s="8"/>
      <c r="O537" s="50"/>
      <c r="P537" s="27" t="str" cm="1">
        <f t="array" ref="P537">IF(ISBLANK($C537),"",IF(SUMPRODUCT(--EXACT($C537,CrewOrPassenger[Crew or Passenger]))=1,"Pass","Fail"))</f>
        <v/>
      </c>
      <c r="Q537" s="24" t="str" cm="1">
        <f t="array" ref="Q537">IF(ISBLANK($D537),"",IF(SUMPRODUCT(--EXACT($D537,TravelDocumentType[Travel Document Type]))=1,"Pass","Fail"))</f>
        <v/>
      </c>
      <c r="R537" s="24" t="str" cm="1">
        <f t="array" ref="R537">IF(ISBLANK($E537),"",IF(SUMPRODUCT(--EXACT($E537,ISO3List[ISO3 List]))=1,"Pass","Fail"))</f>
        <v/>
      </c>
      <c r="S537" s="24" t="str" cm="1">
        <f t="array" ref="S537">IF(ISBLANK($F537),"",IF(SUMPRODUCT(--EXACT(MID($F537,COLUMN($A$1:$T$1),1),DocCharacters[Accepted Characters For Documents]))=20,"Pass","Fail"))</f>
        <v/>
      </c>
      <c r="T537" s="24" t="str" cm="1">
        <f t="array" ref="T537">IF(ISBLANK($G537),"",IF(SUMPRODUCT(--EXACT(MID($G537,COLUMN($A$1:$AX$1),1),NameCharacters[Accepted Characters For Names]))=50,"Pass","Fail"))</f>
        <v/>
      </c>
      <c r="U537" s="24" t="str" cm="1">
        <f t="array" ref="U537">IF(ISBLANK($H537),"",IF(SUMPRODUCT(--EXACT(MID($H537,COLUMN($A$1:$AX$1),1),NameCharacters[Accepted Characters For Names]))=50,"Pass","Fail"))</f>
        <v/>
      </c>
      <c r="V537" s="24" t="str" cm="1">
        <f t="array" ref="V537">IF(ISBLANK($I537),"",IF(SUMPRODUCT(--EXACT(MID($I537,COLUMN($A$1:$AX$1),1),NameCharacters[Accepted Characters For Names]))=50,"Pass","Fail"))</f>
        <v/>
      </c>
      <c r="W537" s="24" t="str" cm="1">
        <f t="array" ref="W537">IF(ISBLANK($J537),"",IF(SUMPRODUCT(--EXACT($J537,ISO3List[ISO3 List]))=1,"Pass","Fail"))</f>
        <v/>
      </c>
      <c r="X537" s="24" t="str">
        <f t="shared" ca="1" si="20"/>
        <v/>
      </c>
      <c r="Y537" s="24" t="str" cm="1">
        <f t="array" ref="Y537">IF(ISBLANK($L537),"",IF(SUMPRODUCT(--EXACT($L537,Sex[Sex]))=1,"Pass","Fail"))</f>
        <v/>
      </c>
      <c r="Z537" s="24" t="str">
        <f t="shared" ca="1" si="21"/>
        <v/>
      </c>
      <c r="AA537" s="35" t="str">
        <f t="shared" ca="1" si="22"/>
        <v/>
      </c>
      <c r="AB537" s="8"/>
      <c r="AC537" s="58"/>
      <c r="AD537" s="8"/>
      <c r="AE537" s="8"/>
      <c r="AF537" s="8"/>
      <c r="GU537" s="8"/>
    </row>
    <row r="538" spans="1:203" s="5" customFormat="1" x14ac:dyDescent="0.2">
      <c r="A538" s="1"/>
      <c r="B538" s="4"/>
      <c r="C538" s="16"/>
      <c r="D538" s="17"/>
      <c r="E538" s="17"/>
      <c r="F538" s="18"/>
      <c r="G538" s="17"/>
      <c r="H538" s="17"/>
      <c r="I538" s="17"/>
      <c r="J538" s="17"/>
      <c r="K538" s="19"/>
      <c r="L538" s="17"/>
      <c r="M538" s="20"/>
      <c r="N538" s="8"/>
      <c r="O538" s="50"/>
      <c r="P538" s="27" t="str" cm="1">
        <f t="array" ref="P538">IF(ISBLANK($C538),"",IF(SUMPRODUCT(--EXACT($C538,CrewOrPassenger[Crew or Passenger]))=1,"Pass","Fail"))</f>
        <v/>
      </c>
      <c r="Q538" s="24" t="str" cm="1">
        <f t="array" ref="Q538">IF(ISBLANK($D538),"",IF(SUMPRODUCT(--EXACT($D538,TravelDocumentType[Travel Document Type]))=1,"Pass","Fail"))</f>
        <v/>
      </c>
      <c r="R538" s="24" t="str" cm="1">
        <f t="array" ref="R538">IF(ISBLANK($E538),"",IF(SUMPRODUCT(--EXACT($E538,ISO3List[ISO3 List]))=1,"Pass","Fail"))</f>
        <v/>
      </c>
      <c r="S538" s="24" t="str" cm="1">
        <f t="array" ref="S538">IF(ISBLANK($F538),"",IF(SUMPRODUCT(--EXACT(MID($F538,COLUMN($A$1:$T$1),1),DocCharacters[Accepted Characters For Documents]))=20,"Pass","Fail"))</f>
        <v/>
      </c>
      <c r="T538" s="24" t="str" cm="1">
        <f t="array" ref="T538">IF(ISBLANK($G538),"",IF(SUMPRODUCT(--EXACT(MID($G538,COLUMN($A$1:$AX$1),1),NameCharacters[Accepted Characters For Names]))=50,"Pass","Fail"))</f>
        <v/>
      </c>
      <c r="U538" s="24" t="str" cm="1">
        <f t="array" ref="U538">IF(ISBLANK($H538),"",IF(SUMPRODUCT(--EXACT(MID($H538,COLUMN($A$1:$AX$1),1),NameCharacters[Accepted Characters For Names]))=50,"Pass","Fail"))</f>
        <v/>
      </c>
      <c r="V538" s="24" t="str" cm="1">
        <f t="array" ref="V538">IF(ISBLANK($I538),"",IF(SUMPRODUCT(--EXACT(MID($I538,COLUMN($A$1:$AX$1),1),NameCharacters[Accepted Characters For Names]))=50,"Pass","Fail"))</f>
        <v/>
      </c>
      <c r="W538" s="24" t="str" cm="1">
        <f t="array" ref="W538">IF(ISBLANK($J538),"",IF(SUMPRODUCT(--EXACT($J538,ISO3List[ISO3 List]))=1,"Pass","Fail"))</f>
        <v/>
      </c>
      <c r="X538" s="24" t="str">
        <f t="shared" ca="1" si="20"/>
        <v/>
      </c>
      <c r="Y538" s="24" t="str" cm="1">
        <f t="array" ref="Y538">IF(ISBLANK($L538),"",IF(SUMPRODUCT(--EXACT($L538,Sex[Sex]))=1,"Pass","Fail"))</f>
        <v/>
      </c>
      <c r="Z538" s="24" t="str">
        <f t="shared" ca="1" si="21"/>
        <v/>
      </c>
      <c r="AA538" s="35" t="str">
        <f t="shared" ca="1" si="22"/>
        <v/>
      </c>
      <c r="AB538" s="8"/>
      <c r="AC538" s="58"/>
      <c r="AD538" s="8"/>
      <c r="AE538" s="8"/>
      <c r="AF538" s="8"/>
      <c r="GU538" s="8"/>
    </row>
    <row r="539" spans="1:203" s="5" customFormat="1" x14ac:dyDescent="0.2">
      <c r="A539" s="1"/>
      <c r="B539" s="4"/>
      <c r="C539" s="16"/>
      <c r="D539" s="17"/>
      <c r="E539" s="17"/>
      <c r="F539" s="18"/>
      <c r="G539" s="17"/>
      <c r="H539" s="17"/>
      <c r="I539" s="17"/>
      <c r="J539" s="17"/>
      <c r="K539" s="19"/>
      <c r="L539" s="17"/>
      <c r="M539" s="20"/>
      <c r="N539" s="8"/>
      <c r="O539" s="50"/>
      <c r="P539" s="27" t="str" cm="1">
        <f t="array" ref="P539">IF(ISBLANK($C539),"",IF(SUMPRODUCT(--EXACT($C539,CrewOrPassenger[Crew or Passenger]))=1,"Pass","Fail"))</f>
        <v/>
      </c>
      <c r="Q539" s="24" t="str" cm="1">
        <f t="array" ref="Q539">IF(ISBLANK($D539),"",IF(SUMPRODUCT(--EXACT($D539,TravelDocumentType[Travel Document Type]))=1,"Pass","Fail"))</f>
        <v/>
      </c>
      <c r="R539" s="24" t="str" cm="1">
        <f t="array" ref="R539">IF(ISBLANK($E539),"",IF(SUMPRODUCT(--EXACT($E539,ISO3List[ISO3 List]))=1,"Pass","Fail"))</f>
        <v/>
      </c>
      <c r="S539" s="24" t="str" cm="1">
        <f t="array" ref="S539">IF(ISBLANK($F539),"",IF(SUMPRODUCT(--EXACT(MID($F539,COLUMN($A$1:$T$1),1),DocCharacters[Accepted Characters For Documents]))=20,"Pass","Fail"))</f>
        <v/>
      </c>
      <c r="T539" s="24" t="str" cm="1">
        <f t="array" ref="T539">IF(ISBLANK($G539),"",IF(SUMPRODUCT(--EXACT(MID($G539,COLUMN($A$1:$AX$1),1),NameCharacters[Accepted Characters For Names]))=50,"Pass","Fail"))</f>
        <v/>
      </c>
      <c r="U539" s="24" t="str" cm="1">
        <f t="array" ref="U539">IF(ISBLANK($H539),"",IF(SUMPRODUCT(--EXACT(MID($H539,COLUMN($A$1:$AX$1),1),NameCharacters[Accepted Characters For Names]))=50,"Pass","Fail"))</f>
        <v/>
      </c>
      <c r="V539" s="24" t="str" cm="1">
        <f t="array" ref="V539">IF(ISBLANK($I539),"",IF(SUMPRODUCT(--EXACT(MID($I539,COLUMN($A$1:$AX$1),1),NameCharacters[Accepted Characters For Names]))=50,"Pass","Fail"))</f>
        <v/>
      </c>
      <c r="W539" s="24" t="str" cm="1">
        <f t="array" ref="W539">IF(ISBLANK($J539),"",IF(SUMPRODUCT(--EXACT($J539,ISO3List[ISO3 List]))=1,"Pass","Fail"))</f>
        <v/>
      </c>
      <c r="X539" s="24" t="str">
        <f t="shared" ca="1" si="20"/>
        <v/>
      </c>
      <c r="Y539" s="24" t="str" cm="1">
        <f t="array" ref="Y539">IF(ISBLANK($L539),"",IF(SUMPRODUCT(--EXACT($L539,Sex[Sex]))=1,"Pass","Fail"))</f>
        <v/>
      </c>
      <c r="Z539" s="24" t="str">
        <f t="shared" ca="1" si="21"/>
        <v/>
      </c>
      <c r="AA539" s="35" t="str">
        <f t="shared" ca="1" si="22"/>
        <v/>
      </c>
      <c r="AB539" s="8"/>
      <c r="AC539" s="58"/>
      <c r="AD539" s="8"/>
      <c r="AE539" s="8"/>
      <c r="AF539" s="8"/>
      <c r="GU539" s="8"/>
    </row>
    <row r="540" spans="1:203" s="5" customFormat="1" x14ac:dyDescent="0.2">
      <c r="A540" s="1"/>
      <c r="B540" s="4"/>
      <c r="C540" s="16"/>
      <c r="D540" s="17"/>
      <c r="E540" s="17"/>
      <c r="F540" s="18"/>
      <c r="G540" s="17"/>
      <c r="H540" s="17"/>
      <c r="I540" s="17"/>
      <c r="J540" s="17"/>
      <c r="K540" s="19"/>
      <c r="L540" s="17"/>
      <c r="M540" s="20"/>
      <c r="N540" s="8"/>
      <c r="O540" s="50"/>
      <c r="P540" s="27" t="str" cm="1">
        <f t="array" ref="P540">IF(ISBLANK($C540),"",IF(SUMPRODUCT(--EXACT($C540,CrewOrPassenger[Crew or Passenger]))=1,"Pass","Fail"))</f>
        <v/>
      </c>
      <c r="Q540" s="24" t="str" cm="1">
        <f t="array" ref="Q540">IF(ISBLANK($D540),"",IF(SUMPRODUCT(--EXACT($D540,TravelDocumentType[Travel Document Type]))=1,"Pass","Fail"))</f>
        <v/>
      </c>
      <c r="R540" s="24" t="str" cm="1">
        <f t="array" ref="R540">IF(ISBLANK($E540),"",IF(SUMPRODUCT(--EXACT($E540,ISO3List[ISO3 List]))=1,"Pass","Fail"))</f>
        <v/>
      </c>
      <c r="S540" s="24" t="str" cm="1">
        <f t="array" ref="S540">IF(ISBLANK($F540),"",IF(SUMPRODUCT(--EXACT(MID($F540,COLUMN($A$1:$T$1),1),DocCharacters[Accepted Characters For Documents]))=20,"Pass","Fail"))</f>
        <v/>
      </c>
      <c r="T540" s="24" t="str" cm="1">
        <f t="array" ref="T540">IF(ISBLANK($G540),"",IF(SUMPRODUCT(--EXACT(MID($G540,COLUMN($A$1:$AX$1),1),NameCharacters[Accepted Characters For Names]))=50,"Pass","Fail"))</f>
        <v/>
      </c>
      <c r="U540" s="24" t="str" cm="1">
        <f t="array" ref="U540">IF(ISBLANK($H540),"",IF(SUMPRODUCT(--EXACT(MID($H540,COLUMN($A$1:$AX$1),1),NameCharacters[Accepted Characters For Names]))=50,"Pass","Fail"))</f>
        <v/>
      </c>
      <c r="V540" s="24" t="str" cm="1">
        <f t="array" ref="V540">IF(ISBLANK($I540),"",IF(SUMPRODUCT(--EXACT(MID($I540,COLUMN($A$1:$AX$1),1),NameCharacters[Accepted Characters For Names]))=50,"Pass","Fail"))</f>
        <v/>
      </c>
      <c r="W540" s="24" t="str" cm="1">
        <f t="array" ref="W540">IF(ISBLANK($J540),"",IF(SUMPRODUCT(--EXACT($J540,ISO3List[ISO3 List]))=1,"Pass","Fail"))</f>
        <v/>
      </c>
      <c r="X540" s="24" t="str">
        <f t="shared" ca="1" si="20"/>
        <v/>
      </c>
      <c r="Y540" s="24" t="str" cm="1">
        <f t="array" ref="Y540">IF(ISBLANK($L540),"",IF(SUMPRODUCT(--EXACT($L540,Sex[Sex]))=1,"Pass","Fail"))</f>
        <v/>
      </c>
      <c r="Z540" s="24" t="str">
        <f t="shared" ca="1" si="21"/>
        <v/>
      </c>
      <c r="AA540" s="35" t="str">
        <f t="shared" ca="1" si="22"/>
        <v/>
      </c>
      <c r="AB540" s="8"/>
      <c r="AC540" s="58"/>
      <c r="AD540" s="8"/>
      <c r="AE540" s="8"/>
      <c r="AF540" s="8"/>
      <c r="GU540" s="8"/>
    </row>
    <row r="541" spans="1:203" s="5" customFormat="1" x14ac:dyDescent="0.2">
      <c r="A541" s="1"/>
      <c r="B541" s="4"/>
      <c r="C541" s="16"/>
      <c r="D541" s="17"/>
      <c r="E541" s="17"/>
      <c r="F541" s="18"/>
      <c r="G541" s="17"/>
      <c r="H541" s="17"/>
      <c r="I541" s="17"/>
      <c r="J541" s="17"/>
      <c r="K541" s="19"/>
      <c r="L541" s="17"/>
      <c r="M541" s="20"/>
      <c r="N541" s="8"/>
      <c r="O541" s="50"/>
      <c r="P541" s="27" t="str" cm="1">
        <f t="array" ref="P541">IF(ISBLANK($C541),"",IF(SUMPRODUCT(--EXACT($C541,CrewOrPassenger[Crew or Passenger]))=1,"Pass","Fail"))</f>
        <v/>
      </c>
      <c r="Q541" s="24" t="str" cm="1">
        <f t="array" ref="Q541">IF(ISBLANK($D541),"",IF(SUMPRODUCT(--EXACT($D541,TravelDocumentType[Travel Document Type]))=1,"Pass","Fail"))</f>
        <v/>
      </c>
      <c r="R541" s="24" t="str" cm="1">
        <f t="array" ref="R541">IF(ISBLANK($E541),"",IF(SUMPRODUCT(--EXACT($E541,ISO3List[ISO3 List]))=1,"Pass","Fail"))</f>
        <v/>
      </c>
      <c r="S541" s="24" t="str" cm="1">
        <f t="array" ref="S541">IF(ISBLANK($F541),"",IF(SUMPRODUCT(--EXACT(MID($F541,COLUMN($A$1:$T$1),1),DocCharacters[Accepted Characters For Documents]))=20,"Pass","Fail"))</f>
        <v/>
      </c>
      <c r="T541" s="24" t="str" cm="1">
        <f t="array" ref="T541">IF(ISBLANK($G541),"",IF(SUMPRODUCT(--EXACT(MID($G541,COLUMN($A$1:$AX$1),1),NameCharacters[Accepted Characters For Names]))=50,"Pass","Fail"))</f>
        <v/>
      </c>
      <c r="U541" s="24" t="str" cm="1">
        <f t="array" ref="U541">IF(ISBLANK($H541),"",IF(SUMPRODUCT(--EXACT(MID($H541,COLUMN($A$1:$AX$1),1),NameCharacters[Accepted Characters For Names]))=50,"Pass","Fail"))</f>
        <v/>
      </c>
      <c r="V541" s="24" t="str" cm="1">
        <f t="array" ref="V541">IF(ISBLANK($I541),"",IF(SUMPRODUCT(--EXACT(MID($I541,COLUMN($A$1:$AX$1),1),NameCharacters[Accepted Characters For Names]))=50,"Pass","Fail"))</f>
        <v/>
      </c>
      <c r="W541" s="24" t="str" cm="1">
        <f t="array" ref="W541">IF(ISBLANK($J541),"",IF(SUMPRODUCT(--EXACT($J541,ISO3List[ISO3 List]))=1,"Pass","Fail"))</f>
        <v/>
      </c>
      <c r="X541" s="24" t="str">
        <f t="shared" ca="1" si="20"/>
        <v/>
      </c>
      <c r="Y541" s="24" t="str" cm="1">
        <f t="array" ref="Y541">IF(ISBLANK($L541),"",IF(SUMPRODUCT(--EXACT($L541,Sex[Sex]))=1,"Pass","Fail"))</f>
        <v/>
      </c>
      <c r="Z541" s="24" t="str">
        <f t="shared" ca="1" si="21"/>
        <v/>
      </c>
      <c r="AA541" s="35" t="str">
        <f t="shared" ca="1" si="22"/>
        <v/>
      </c>
      <c r="AB541" s="8"/>
      <c r="AC541" s="58"/>
      <c r="AD541" s="8"/>
      <c r="AE541" s="8"/>
      <c r="AF541" s="8"/>
      <c r="GU541" s="8"/>
    </row>
    <row r="542" spans="1:203" s="5" customFormat="1" x14ac:dyDescent="0.2">
      <c r="A542" s="1"/>
      <c r="B542" s="4"/>
      <c r="C542" s="16"/>
      <c r="D542" s="17"/>
      <c r="E542" s="17"/>
      <c r="F542" s="18"/>
      <c r="G542" s="17"/>
      <c r="H542" s="17"/>
      <c r="I542" s="17"/>
      <c r="J542" s="17"/>
      <c r="K542" s="19"/>
      <c r="L542" s="17"/>
      <c r="M542" s="20"/>
      <c r="N542" s="8"/>
      <c r="O542" s="50"/>
      <c r="P542" s="27" t="str" cm="1">
        <f t="array" ref="P542">IF(ISBLANK($C542),"",IF(SUMPRODUCT(--EXACT($C542,CrewOrPassenger[Crew or Passenger]))=1,"Pass","Fail"))</f>
        <v/>
      </c>
      <c r="Q542" s="24" t="str" cm="1">
        <f t="array" ref="Q542">IF(ISBLANK($D542),"",IF(SUMPRODUCT(--EXACT($D542,TravelDocumentType[Travel Document Type]))=1,"Pass","Fail"))</f>
        <v/>
      </c>
      <c r="R542" s="24" t="str" cm="1">
        <f t="array" ref="R542">IF(ISBLANK($E542),"",IF(SUMPRODUCT(--EXACT($E542,ISO3List[ISO3 List]))=1,"Pass","Fail"))</f>
        <v/>
      </c>
      <c r="S542" s="24" t="str" cm="1">
        <f t="array" ref="S542">IF(ISBLANK($F542),"",IF(SUMPRODUCT(--EXACT(MID($F542,COLUMN($A$1:$T$1),1),DocCharacters[Accepted Characters For Documents]))=20,"Pass","Fail"))</f>
        <v/>
      </c>
      <c r="T542" s="24" t="str" cm="1">
        <f t="array" ref="T542">IF(ISBLANK($G542),"",IF(SUMPRODUCT(--EXACT(MID($G542,COLUMN($A$1:$AX$1),1),NameCharacters[Accepted Characters For Names]))=50,"Pass","Fail"))</f>
        <v/>
      </c>
      <c r="U542" s="24" t="str" cm="1">
        <f t="array" ref="U542">IF(ISBLANK($H542),"",IF(SUMPRODUCT(--EXACT(MID($H542,COLUMN($A$1:$AX$1),1),NameCharacters[Accepted Characters For Names]))=50,"Pass","Fail"))</f>
        <v/>
      </c>
      <c r="V542" s="24" t="str" cm="1">
        <f t="array" ref="V542">IF(ISBLANK($I542),"",IF(SUMPRODUCT(--EXACT(MID($I542,COLUMN($A$1:$AX$1),1),NameCharacters[Accepted Characters For Names]))=50,"Pass","Fail"))</f>
        <v/>
      </c>
      <c r="W542" s="24" t="str" cm="1">
        <f t="array" ref="W542">IF(ISBLANK($J542),"",IF(SUMPRODUCT(--EXACT($J542,ISO3List[ISO3 List]))=1,"Pass","Fail"))</f>
        <v/>
      </c>
      <c r="X542" s="24" t="str">
        <f t="shared" ca="1" si="20"/>
        <v/>
      </c>
      <c r="Y542" s="24" t="str" cm="1">
        <f t="array" ref="Y542">IF(ISBLANK($L542),"",IF(SUMPRODUCT(--EXACT($L542,Sex[Sex]))=1,"Pass","Fail"))</f>
        <v/>
      </c>
      <c r="Z542" s="24" t="str">
        <f t="shared" ca="1" si="21"/>
        <v/>
      </c>
      <c r="AA542" s="35" t="str">
        <f t="shared" ca="1" si="22"/>
        <v/>
      </c>
      <c r="AB542" s="8"/>
      <c r="AC542" s="58"/>
      <c r="AD542" s="8"/>
      <c r="AE542" s="8"/>
      <c r="AF542" s="8"/>
      <c r="GU542" s="8"/>
    </row>
    <row r="543" spans="1:203" s="5" customFormat="1" x14ac:dyDescent="0.2">
      <c r="A543" s="1"/>
      <c r="B543" s="4"/>
      <c r="C543" s="16"/>
      <c r="D543" s="17"/>
      <c r="E543" s="17"/>
      <c r="F543" s="18"/>
      <c r="G543" s="17"/>
      <c r="H543" s="17"/>
      <c r="I543" s="17"/>
      <c r="J543" s="17"/>
      <c r="K543" s="19"/>
      <c r="L543" s="17"/>
      <c r="M543" s="20"/>
      <c r="N543" s="8"/>
      <c r="O543" s="50"/>
      <c r="P543" s="27" t="str" cm="1">
        <f t="array" ref="P543">IF(ISBLANK($C543),"",IF(SUMPRODUCT(--EXACT($C543,CrewOrPassenger[Crew or Passenger]))=1,"Pass","Fail"))</f>
        <v/>
      </c>
      <c r="Q543" s="24" t="str" cm="1">
        <f t="array" ref="Q543">IF(ISBLANK($D543),"",IF(SUMPRODUCT(--EXACT($D543,TravelDocumentType[Travel Document Type]))=1,"Pass","Fail"))</f>
        <v/>
      </c>
      <c r="R543" s="24" t="str" cm="1">
        <f t="array" ref="R543">IF(ISBLANK($E543),"",IF(SUMPRODUCT(--EXACT($E543,ISO3List[ISO3 List]))=1,"Pass","Fail"))</f>
        <v/>
      </c>
      <c r="S543" s="24" t="str" cm="1">
        <f t="array" ref="S543">IF(ISBLANK($F543),"",IF(SUMPRODUCT(--EXACT(MID($F543,COLUMN($A$1:$T$1),1),DocCharacters[Accepted Characters For Documents]))=20,"Pass","Fail"))</f>
        <v/>
      </c>
      <c r="T543" s="24" t="str" cm="1">
        <f t="array" ref="T543">IF(ISBLANK($G543),"",IF(SUMPRODUCT(--EXACT(MID($G543,COLUMN($A$1:$AX$1),1),NameCharacters[Accepted Characters For Names]))=50,"Pass","Fail"))</f>
        <v/>
      </c>
      <c r="U543" s="24" t="str" cm="1">
        <f t="array" ref="U543">IF(ISBLANK($H543),"",IF(SUMPRODUCT(--EXACT(MID($H543,COLUMN($A$1:$AX$1),1),NameCharacters[Accepted Characters For Names]))=50,"Pass","Fail"))</f>
        <v/>
      </c>
      <c r="V543" s="24" t="str" cm="1">
        <f t="array" ref="V543">IF(ISBLANK($I543),"",IF(SUMPRODUCT(--EXACT(MID($I543,COLUMN($A$1:$AX$1),1),NameCharacters[Accepted Characters For Names]))=50,"Pass","Fail"))</f>
        <v/>
      </c>
      <c r="W543" s="24" t="str" cm="1">
        <f t="array" ref="W543">IF(ISBLANK($J543),"",IF(SUMPRODUCT(--EXACT($J543,ISO3List[ISO3 List]))=1,"Pass","Fail"))</f>
        <v/>
      </c>
      <c r="X543" s="24" t="str">
        <f t="shared" ca="1" si="20"/>
        <v/>
      </c>
      <c r="Y543" s="24" t="str" cm="1">
        <f t="array" ref="Y543">IF(ISBLANK($L543),"",IF(SUMPRODUCT(--EXACT($L543,Sex[Sex]))=1,"Pass","Fail"))</f>
        <v/>
      </c>
      <c r="Z543" s="24" t="str">
        <f t="shared" ca="1" si="21"/>
        <v/>
      </c>
      <c r="AA543" s="35" t="str">
        <f t="shared" ca="1" si="22"/>
        <v/>
      </c>
      <c r="AB543" s="8"/>
      <c r="AC543" s="58"/>
      <c r="AD543" s="8"/>
      <c r="AE543" s="8"/>
      <c r="AF543" s="8"/>
      <c r="GU543" s="8"/>
    </row>
    <row r="544" spans="1:203" s="5" customFormat="1" x14ac:dyDescent="0.2">
      <c r="A544" s="1"/>
      <c r="B544" s="4"/>
      <c r="C544" s="16"/>
      <c r="D544" s="17"/>
      <c r="E544" s="17"/>
      <c r="F544" s="18"/>
      <c r="G544" s="17"/>
      <c r="H544" s="17"/>
      <c r="I544" s="17"/>
      <c r="J544" s="17"/>
      <c r="K544" s="19"/>
      <c r="L544" s="17"/>
      <c r="M544" s="20"/>
      <c r="N544" s="8"/>
      <c r="O544" s="50"/>
      <c r="P544" s="27" t="str" cm="1">
        <f t="array" ref="P544">IF(ISBLANK($C544),"",IF(SUMPRODUCT(--EXACT($C544,CrewOrPassenger[Crew or Passenger]))=1,"Pass","Fail"))</f>
        <v/>
      </c>
      <c r="Q544" s="24" t="str" cm="1">
        <f t="array" ref="Q544">IF(ISBLANK($D544),"",IF(SUMPRODUCT(--EXACT($D544,TravelDocumentType[Travel Document Type]))=1,"Pass","Fail"))</f>
        <v/>
      </c>
      <c r="R544" s="24" t="str" cm="1">
        <f t="array" ref="R544">IF(ISBLANK($E544),"",IF(SUMPRODUCT(--EXACT($E544,ISO3List[ISO3 List]))=1,"Pass","Fail"))</f>
        <v/>
      </c>
      <c r="S544" s="24" t="str" cm="1">
        <f t="array" ref="S544">IF(ISBLANK($F544),"",IF(SUMPRODUCT(--EXACT(MID($F544,COLUMN($A$1:$T$1),1),DocCharacters[Accepted Characters For Documents]))=20,"Pass","Fail"))</f>
        <v/>
      </c>
      <c r="T544" s="24" t="str" cm="1">
        <f t="array" ref="T544">IF(ISBLANK($G544),"",IF(SUMPRODUCT(--EXACT(MID($G544,COLUMN($A$1:$AX$1),1),NameCharacters[Accepted Characters For Names]))=50,"Pass","Fail"))</f>
        <v/>
      </c>
      <c r="U544" s="24" t="str" cm="1">
        <f t="array" ref="U544">IF(ISBLANK($H544),"",IF(SUMPRODUCT(--EXACT(MID($H544,COLUMN($A$1:$AX$1),1),NameCharacters[Accepted Characters For Names]))=50,"Pass","Fail"))</f>
        <v/>
      </c>
      <c r="V544" s="24" t="str" cm="1">
        <f t="array" ref="V544">IF(ISBLANK($I544),"",IF(SUMPRODUCT(--EXACT(MID($I544,COLUMN($A$1:$AX$1),1),NameCharacters[Accepted Characters For Names]))=50,"Pass","Fail"))</f>
        <v/>
      </c>
      <c r="W544" s="24" t="str" cm="1">
        <f t="array" ref="W544">IF(ISBLANK($J544),"",IF(SUMPRODUCT(--EXACT($J544,ISO3List[ISO3 List]))=1,"Pass","Fail"))</f>
        <v/>
      </c>
      <c r="X544" s="24" t="str">
        <f t="shared" ca="1" si="20"/>
        <v/>
      </c>
      <c r="Y544" s="24" t="str" cm="1">
        <f t="array" ref="Y544">IF(ISBLANK($L544),"",IF(SUMPRODUCT(--EXACT($L544,Sex[Sex]))=1,"Pass","Fail"))</f>
        <v/>
      </c>
      <c r="Z544" s="24" t="str">
        <f t="shared" ca="1" si="21"/>
        <v/>
      </c>
      <c r="AA544" s="35" t="str">
        <f t="shared" ca="1" si="22"/>
        <v/>
      </c>
      <c r="AB544" s="8"/>
      <c r="AC544" s="58"/>
      <c r="AD544" s="8"/>
      <c r="AE544" s="8"/>
      <c r="AF544" s="8"/>
      <c r="GU544" s="8"/>
    </row>
    <row r="545" spans="1:203" s="5" customFormat="1" x14ac:dyDescent="0.2">
      <c r="A545" s="1"/>
      <c r="B545" s="4"/>
      <c r="C545" s="16"/>
      <c r="D545" s="17"/>
      <c r="E545" s="17"/>
      <c r="F545" s="18"/>
      <c r="G545" s="17"/>
      <c r="H545" s="17"/>
      <c r="I545" s="17"/>
      <c r="J545" s="17"/>
      <c r="K545" s="19"/>
      <c r="L545" s="17"/>
      <c r="M545" s="20"/>
      <c r="N545" s="8"/>
      <c r="O545" s="50"/>
      <c r="P545" s="27" t="str" cm="1">
        <f t="array" ref="P545">IF(ISBLANK($C545),"",IF(SUMPRODUCT(--EXACT($C545,CrewOrPassenger[Crew or Passenger]))=1,"Pass","Fail"))</f>
        <v/>
      </c>
      <c r="Q545" s="24" t="str" cm="1">
        <f t="array" ref="Q545">IF(ISBLANK($D545),"",IF(SUMPRODUCT(--EXACT($D545,TravelDocumentType[Travel Document Type]))=1,"Pass","Fail"))</f>
        <v/>
      </c>
      <c r="R545" s="24" t="str" cm="1">
        <f t="array" ref="R545">IF(ISBLANK($E545),"",IF(SUMPRODUCT(--EXACT($E545,ISO3List[ISO3 List]))=1,"Pass","Fail"))</f>
        <v/>
      </c>
      <c r="S545" s="24" t="str" cm="1">
        <f t="array" ref="S545">IF(ISBLANK($F545),"",IF(SUMPRODUCT(--EXACT(MID($F545,COLUMN($A$1:$T$1),1),DocCharacters[Accepted Characters For Documents]))=20,"Pass","Fail"))</f>
        <v/>
      </c>
      <c r="T545" s="24" t="str" cm="1">
        <f t="array" ref="T545">IF(ISBLANK($G545),"",IF(SUMPRODUCT(--EXACT(MID($G545,COLUMN($A$1:$AX$1),1),NameCharacters[Accepted Characters For Names]))=50,"Pass","Fail"))</f>
        <v/>
      </c>
      <c r="U545" s="24" t="str" cm="1">
        <f t="array" ref="U545">IF(ISBLANK($H545),"",IF(SUMPRODUCT(--EXACT(MID($H545,COLUMN($A$1:$AX$1),1),NameCharacters[Accepted Characters For Names]))=50,"Pass","Fail"))</f>
        <v/>
      </c>
      <c r="V545" s="24" t="str" cm="1">
        <f t="array" ref="V545">IF(ISBLANK($I545),"",IF(SUMPRODUCT(--EXACT(MID($I545,COLUMN($A$1:$AX$1),1),NameCharacters[Accepted Characters For Names]))=50,"Pass","Fail"))</f>
        <v/>
      </c>
      <c r="W545" s="24" t="str" cm="1">
        <f t="array" ref="W545">IF(ISBLANK($J545),"",IF(SUMPRODUCT(--EXACT($J545,ISO3List[ISO3 List]))=1,"Pass","Fail"))</f>
        <v/>
      </c>
      <c r="X545" s="24" t="str">
        <f t="shared" ca="1" si="20"/>
        <v/>
      </c>
      <c r="Y545" s="24" t="str" cm="1">
        <f t="array" ref="Y545">IF(ISBLANK($L545),"",IF(SUMPRODUCT(--EXACT($L545,Sex[Sex]))=1,"Pass","Fail"))</f>
        <v/>
      </c>
      <c r="Z545" s="24" t="str">
        <f t="shared" ca="1" si="21"/>
        <v/>
      </c>
      <c r="AA545" s="35" t="str">
        <f t="shared" ca="1" si="22"/>
        <v/>
      </c>
      <c r="AB545" s="8"/>
      <c r="AC545" s="58"/>
      <c r="AD545" s="8"/>
      <c r="AE545" s="8"/>
      <c r="AF545" s="8"/>
      <c r="GU545" s="8"/>
    </row>
    <row r="546" spans="1:203" s="5" customFormat="1" x14ac:dyDescent="0.2">
      <c r="A546" s="1"/>
      <c r="B546" s="4"/>
      <c r="C546" s="16"/>
      <c r="D546" s="17"/>
      <c r="E546" s="17"/>
      <c r="F546" s="18"/>
      <c r="G546" s="17"/>
      <c r="H546" s="17"/>
      <c r="I546" s="17"/>
      <c r="J546" s="17"/>
      <c r="K546" s="19"/>
      <c r="L546" s="17"/>
      <c r="M546" s="20"/>
      <c r="N546" s="8"/>
      <c r="O546" s="50"/>
      <c r="P546" s="27" t="str" cm="1">
        <f t="array" ref="P546">IF(ISBLANK($C546),"",IF(SUMPRODUCT(--EXACT($C546,CrewOrPassenger[Crew or Passenger]))=1,"Pass","Fail"))</f>
        <v/>
      </c>
      <c r="Q546" s="24" t="str" cm="1">
        <f t="array" ref="Q546">IF(ISBLANK($D546),"",IF(SUMPRODUCT(--EXACT($D546,TravelDocumentType[Travel Document Type]))=1,"Pass","Fail"))</f>
        <v/>
      </c>
      <c r="R546" s="24" t="str" cm="1">
        <f t="array" ref="R546">IF(ISBLANK($E546),"",IF(SUMPRODUCT(--EXACT($E546,ISO3List[ISO3 List]))=1,"Pass","Fail"))</f>
        <v/>
      </c>
      <c r="S546" s="24" t="str" cm="1">
        <f t="array" ref="S546">IF(ISBLANK($F546),"",IF(SUMPRODUCT(--EXACT(MID($F546,COLUMN($A$1:$T$1),1),DocCharacters[Accepted Characters For Documents]))=20,"Pass","Fail"))</f>
        <v/>
      </c>
      <c r="T546" s="24" t="str" cm="1">
        <f t="array" ref="T546">IF(ISBLANK($G546),"",IF(SUMPRODUCT(--EXACT(MID($G546,COLUMN($A$1:$AX$1),1),NameCharacters[Accepted Characters For Names]))=50,"Pass","Fail"))</f>
        <v/>
      </c>
      <c r="U546" s="24" t="str" cm="1">
        <f t="array" ref="U546">IF(ISBLANK($H546),"",IF(SUMPRODUCT(--EXACT(MID($H546,COLUMN($A$1:$AX$1),1),NameCharacters[Accepted Characters For Names]))=50,"Pass","Fail"))</f>
        <v/>
      </c>
      <c r="V546" s="24" t="str" cm="1">
        <f t="array" ref="V546">IF(ISBLANK($I546),"",IF(SUMPRODUCT(--EXACT(MID($I546,COLUMN($A$1:$AX$1),1),NameCharacters[Accepted Characters For Names]))=50,"Pass","Fail"))</f>
        <v/>
      </c>
      <c r="W546" s="24" t="str" cm="1">
        <f t="array" ref="W546">IF(ISBLANK($J546),"",IF(SUMPRODUCT(--EXACT($J546,ISO3List[ISO3 List]))=1,"Pass","Fail"))</f>
        <v/>
      </c>
      <c r="X546" s="24" t="str">
        <f t="shared" ca="1" si="20"/>
        <v/>
      </c>
      <c r="Y546" s="24" t="str" cm="1">
        <f t="array" ref="Y546">IF(ISBLANK($L546),"",IF(SUMPRODUCT(--EXACT($L546,Sex[Sex]))=1,"Pass","Fail"))</f>
        <v/>
      </c>
      <c r="Z546" s="24" t="str">
        <f t="shared" ca="1" si="21"/>
        <v/>
      </c>
      <c r="AA546" s="35" t="str">
        <f t="shared" ca="1" si="22"/>
        <v/>
      </c>
      <c r="AB546" s="8"/>
      <c r="AC546" s="58"/>
      <c r="AD546" s="8"/>
      <c r="AE546" s="8"/>
      <c r="AF546" s="8"/>
      <c r="GU546" s="8"/>
    </row>
    <row r="547" spans="1:203" s="5" customFormat="1" x14ac:dyDescent="0.2">
      <c r="A547" s="1"/>
      <c r="B547" s="4"/>
      <c r="C547" s="16"/>
      <c r="D547" s="17"/>
      <c r="E547" s="17"/>
      <c r="F547" s="18"/>
      <c r="G547" s="17"/>
      <c r="H547" s="17"/>
      <c r="I547" s="17"/>
      <c r="J547" s="17"/>
      <c r="K547" s="19"/>
      <c r="L547" s="17"/>
      <c r="M547" s="20"/>
      <c r="N547" s="8"/>
      <c r="O547" s="50"/>
      <c r="P547" s="27" t="str" cm="1">
        <f t="array" ref="P547">IF(ISBLANK($C547),"",IF(SUMPRODUCT(--EXACT($C547,CrewOrPassenger[Crew or Passenger]))=1,"Pass","Fail"))</f>
        <v/>
      </c>
      <c r="Q547" s="24" t="str" cm="1">
        <f t="array" ref="Q547">IF(ISBLANK($D547),"",IF(SUMPRODUCT(--EXACT($D547,TravelDocumentType[Travel Document Type]))=1,"Pass","Fail"))</f>
        <v/>
      </c>
      <c r="R547" s="24" t="str" cm="1">
        <f t="array" ref="R547">IF(ISBLANK($E547),"",IF(SUMPRODUCT(--EXACT($E547,ISO3List[ISO3 List]))=1,"Pass","Fail"))</f>
        <v/>
      </c>
      <c r="S547" s="24" t="str" cm="1">
        <f t="array" ref="S547">IF(ISBLANK($F547),"",IF(SUMPRODUCT(--EXACT(MID($F547,COLUMN($A$1:$T$1),1),DocCharacters[Accepted Characters For Documents]))=20,"Pass","Fail"))</f>
        <v/>
      </c>
      <c r="T547" s="24" t="str" cm="1">
        <f t="array" ref="T547">IF(ISBLANK($G547),"",IF(SUMPRODUCT(--EXACT(MID($G547,COLUMN($A$1:$AX$1),1),NameCharacters[Accepted Characters For Names]))=50,"Pass","Fail"))</f>
        <v/>
      </c>
      <c r="U547" s="24" t="str" cm="1">
        <f t="array" ref="U547">IF(ISBLANK($H547),"",IF(SUMPRODUCT(--EXACT(MID($H547,COLUMN($A$1:$AX$1),1),NameCharacters[Accepted Characters For Names]))=50,"Pass","Fail"))</f>
        <v/>
      </c>
      <c r="V547" s="24" t="str" cm="1">
        <f t="array" ref="V547">IF(ISBLANK($I547),"",IF(SUMPRODUCT(--EXACT(MID($I547,COLUMN($A$1:$AX$1),1),NameCharacters[Accepted Characters For Names]))=50,"Pass","Fail"))</f>
        <v/>
      </c>
      <c r="W547" s="24" t="str" cm="1">
        <f t="array" ref="W547">IF(ISBLANK($J547),"",IF(SUMPRODUCT(--EXACT($J547,ISO3List[ISO3 List]))=1,"Pass","Fail"))</f>
        <v/>
      </c>
      <c r="X547" s="24" t="str">
        <f t="shared" ca="1" si="20"/>
        <v/>
      </c>
      <c r="Y547" s="24" t="str" cm="1">
        <f t="array" ref="Y547">IF(ISBLANK($L547),"",IF(SUMPRODUCT(--EXACT($L547,Sex[Sex]))=1,"Pass","Fail"))</f>
        <v/>
      </c>
      <c r="Z547" s="24" t="str">
        <f t="shared" ca="1" si="21"/>
        <v/>
      </c>
      <c r="AA547" s="35" t="str">
        <f t="shared" ca="1" si="22"/>
        <v/>
      </c>
      <c r="AB547" s="8"/>
      <c r="AC547" s="58"/>
      <c r="AD547" s="8"/>
      <c r="AE547" s="8"/>
      <c r="AF547" s="8"/>
      <c r="GU547" s="8"/>
    </row>
    <row r="548" spans="1:203" s="5" customFormat="1" x14ac:dyDescent="0.2">
      <c r="A548" s="1"/>
      <c r="B548" s="4"/>
      <c r="C548" s="16"/>
      <c r="D548" s="17"/>
      <c r="E548" s="17"/>
      <c r="F548" s="18"/>
      <c r="G548" s="17"/>
      <c r="H548" s="17"/>
      <c r="I548" s="17"/>
      <c r="J548" s="17"/>
      <c r="K548" s="19"/>
      <c r="L548" s="17"/>
      <c r="M548" s="20"/>
      <c r="N548" s="8"/>
      <c r="O548" s="50"/>
      <c r="P548" s="27" t="str" cm="1">
        <f t="array" ref="P548">IF(ISBLANK($C548),"",IF(SUMPRODUCT(--EXACT($C548,CrewOrPassenger[Crew or Passenger]))=1,"Pass","Fail"))</f>
        <v/>
      </c>
      <c r="Q548" s="24" t="str" cm="1">
        <f t="array" ref="Q548">IF(ISBLANK($D548),"",IF(SUMPRODUCT(--EXACT($D548,TravelDocumentType[Travel Document Type]))=1,"Pass","Fail"))</f>
        <v/>
      </c>
      <c r="R548" s="24" t="str" cm="1">
        <f t="array" ref="R548">IF(ISBLANK($E548),"",IF(SUMPRODUCT(--EXACT($E548,ISO3List[ISO3 List]))=1,"Pass","Fail"))</f>
        <v/>
      </c>
      <c r="S548" s="24" t="str" cm="1">
        <f t="array" ref="S548">IF(ISBLANK($F548),"",IF(SUMPRODUCT(--EXACT(MID($F548,COLUMN($A$1:$T$1),1),DocCharacters[Accepted Characters For Documents]))=20,"Pass","Fail"))</f>
        <v/>
      </c>
      <c r="T548" s="24" t="str" cm="1">
        <f t="array" ref="T548">IF(ISBLANK($G548),"",IF(SUMPRODUCT(--EXACT(MID($G548,COLUMN($A$1:$AX$1),1),NameCharacters[Accepted Characters For Names]))=50,"Pass","Fail"))</f>
        <v/>
      </c>
      <c r="U548" s="24" t="str" cm="1">
        <f t="array" ref="U548">IF(ISBLANK($H548),"",IF(SUMPRODUCT(--EXACT(MID($H548,COLUMN($A$1:$AX$1),1),NameCharacters[Accepted Characters For Names]))=50,"Pass","Fail"))</f>
        <v/>
      </c>
      <c r="V548" s="24" t="str" cm="1">
        <f t="array" ref="V548">IF(ISBLANK($I548),"",IF(SUMPRODUCT(--EXACT(MID($I548,COLUMN($A$1:$AX$1),1),NameCharacters[Accepted Characters For Names]))=50,"Pass","Fail"))</f>
        <v/>
      </c>
      <c r="W548" s="24" t="str" cm="1">
        <f t="array" ref="W548">IF(ISBLANK($J548),"",IF(SUMPRODUCT(--EXACT($J548,ISO3List[ISO3 List]))=1,"Pass","Fail"))</f>
        <v/>
      </c>
      <c r="X548" s="24" t="str">
        <f t="shared" ca="1" si="20"/>
        <v/>
      </c>
      <c r="Y548" s="24" t="str" cm="1">
        <f t="array" ref="Y548">IF(ISBLANK($L548),"",IF(SUMPRODUCT(--EXACT($L548,Sex[Sex]))=1,"Pass","Fail"))</f>
        <v/>
      </c>
      <c r="Z548" s="24" t="str">
        <f t="shared" ca="1" si="21"/>
        <v/>
      </c>
      <c r="AA548" s="35" t="str">
        <f t="shared" ca="1" si="22"/>
        <v/>
      </c>
      <c r="AB548" s="8"/>
      <c r="AC548" s="58"/>
      <c r="AD548" s="8"/>
      <c r="AE548" s="8"/>
      <c r="AF548" s="8"/>
      <c r="GU548" s="8"/>
    </row>
    <row r="549" spans="1:203" s="5" customFormat="1" x14ac:dyDescent="0.2">
      <c r="A549" s="1"/>
      <c r="B549" s="4"/>
      <c r="C549" s="16"/>
      <c r="D549" s="17"/>
      <c r="E549" s="17"/>
      <c r="F549" s="18"/>
      <c r="G549" s="17"/>
      <c r="H549" s="17"/>
      <c r="I549" s="17"/>
      <c r="J549" s="17"/>
      <c r="K549" s="19"/>
      <c r="L549" s="17"/>
      <c r="M549" s="20"/>
      <c r="N549" s="8"/>
      <c r="O549" s="50"/>
      <c r="P549" s="27" t="str" cm="1">
        <f t="array" ref="P549">IF(ISBLANK($C549),"",IF(SUMPRODUCT(--EXACT($C549,CrewOrPassenger[Crew or Passenger]))=1,"Pass","Fail"))</f>
        <v/>
      </c>
      <c r="Q549" s="24" t="str" cm="1">
        <f t="array" ref="Q549">IF(ISBLANK($D549),"",IF(SUMPRODUCT(--EXACT($D549,TravelDocumentType[Travel Document Type]))=1,"Pass","Fail"))</f>
        <v/>
      </c>
      <c r="R549" s="24" t="str" cm="1">
        <f t="array" ref="R549">IF(ISBLANK($E549),"",IF(SUMPRODUCT(--EXACT($E549,ISO3List[ISO3 List]))=1,"Pass","Fail"))</f>
        <v/>
      </c>
      <c r="S549" s="24" t="str" cm="1">
        <f t="array" ref="S549">IF(ISBLANK($F549),"",IF(SUMPRODUCT(--EXACT(MID($F549,COLUMN($A$1:$T$1),1),DocCharacters[Accepted Characters For Documents]))=20,"Pass","Fail"))</f>
        <v/>
      </c>
      <c r="T549" s="24" t="str" cm="1">
        <f t="array" ref="T549">IF(ISBLANK($G549),"",IF(SUMPRODUCT(--EXACT(MID($G549,COLUMN($A$1:$AX$1),1),NameCharacters[Accepted Characters For Names]))=50,"Pass","Fail"))</f>
        <v/>
      </c>
      <c r="U549" s="24" t="str" cm="1">
        <f t="array" ref="U549">IF(ISBLANK($H549),"",IF(SUMPRODUCT(--EXACT(MID($H549,COLUMN($A$1:$AX$1),1),NameCharacters[Accepted Characters For Names]))=50,"Pass","Fail"))</f>
        <v/>
      </c>
      <c r="V549" s="24" t="str" cm="1">
        <f t="array" ref="V549">IF(ISBLANK($I549),"",IF(SUMPRODUCT(--EXACT(MID($I549,COLUMN($A$1:$AX$1),1),NameCharacters[Accepted Characters For Names]))=50,"Pass","Fail"))</f>
        <v/>
      </c>
      <c r="W549" s="24" t="str" cm="1">
        <f t="array" ref="W549">IF(ISBLANK($J549),"",IF(SUMPRODUCT(--EXACT($J549,ISO3List[ISO3 List]))=1,"Pass","Fail"))</f>
        <v/>
      </c>
      <c r="X549" s="24" t="str">
        <f t="shared" ca="1" si="20"/>
        <v/>
      </c>
      <c r="Y549" s="24" t="str" cm="1">
        <f t="array" ref="Y549">IF(ISBLANK($L549),"",IF(SUMPRODUCT(--EXACT($L549,Sex[Sex]))=1,"Pass","Fail"))</f>
        <v/>
      </c>
      <c r="Z549" s="24" t="str">
        <f t="shared" ca="1" si="21"/>
        <v/>
      </c>
      <c r="AA549" s="35" t="str">
        <f t="shared" ca="1" si="22"/>
        <v/>
      </c>
      <c r="AB549" s="8"/>
      <c r="AC549" s="58"/>
      <c r="AD549" s="8"/>
      <c r="AE549" s="8"/>
      <c r="AF549" s="8"/>
      <c r="GU549" s="8"/>
    </row>
    <row r="550" spans="1:203" s="5" customFormat="1" x14ac:dyDescent="0.2">
      <c r="A550" s="1"/>
      <c r="B550" s="4"/>
      <c r="C550" s="16"/>
      <c r="D550" s="17"/>
      <c r="E550" s="17"/>
      <c r="F550" s="18"/>
      <c r="G550" s="17"/>
      <c r="H550" s="17"/>
      <c r="I550" s="17"/>
      <c r="J550" s="17"/>
      <c r="K550" s="19"/>
      <c r="L550" s="17"/>
      <c r="M550" s="20"/>
      <c r="N550" s="8"/>
      <c r="O550" s="50"/>
      <c r="P550" s="27" t="str" cm="1">
        <f t="array" ref="P550">IF(ISBLANK($C550),"",IF(SUMPRODUCT(--EXACT($C550,CrewOrPassenger[Crew or Passenger]))=1,"Pass","Fail"))</f>
        <v/>
      </c>
      <c r="Q550" s="24" t="str" cm="1">
        <f t="array" ref="Q550">IF(ISBLANK($D550),"",IF(SUMPRODUCT(--EXACT($D550,TravelDocumentType[Travel Document Type]))=1,"Pass","Fail"))</f>
        <v/>
      </c>
      <c r="R550" s="24" t="str" cm="1">
        <f t="array" ref="R550">IF(ISBLANK($E550),"",IF(SUMPRODUCT(--EXACT($E550,ISO3List[ISO3 List]))=1,"Pass","Fail"))</f>
        <v/>
      </c>
      <c r="S550" s="24" t="str" cm="1">
        <f t="array" ref="S550">IF(ISBLANK($F550),"",IF(SUMPRODUCT(--EXACT(MID($F550,COLUMN($A$1:$T$1),1),DocCharacters[Accepted Characters For Documents]))=20,"Pass","Fail"))</f>
        <v/>
      </c>
      <c r="T550" s="24" t="str" cm="1">
        <f t="array" ref="T550">IF(ISBLANK($G550),"",IF(SUMPRODUCT(--EXACT(MID($G550,COLUMN($A$1:$AX$1),1),NameCharacters[Accepted Characters For Names]))=50,"Pass","Fail"))</f>
        <v/>
      </c>
      <c r="U550" s="24" t="str" cm="1">
        <f t="array" ref="U550">IF(ISBLANK($H550),"",IF(SUMPRODUCT(--EXACT(MID($H550,COLUMN($A$1:$AX$1),1),NameCharacters[Accepted Characters For Names]))=50,"Pass","Fail"))</f>
        <v/>
      </c>
      <c r="V550" s="24" t="str" cm="1">
        <f t="array" ref="V550">IF(ISBLANK($I550),"",IF(SUMPRODUCT(--EXACT(MID($I550,COLUMN($A$1:$AX$1),1),NameCharacters[Accepted Characters For Names]))=50,"Pass","Fail"))</f>
        <v/>
      </c>
      <c r="W550" s="24" t="str" cm="1">
        <f t="array" ref="W550">IF(ISBLANK($J550),"",IF(SUMPRODUCT(--EXACT($J550,ISO3List[ISO3 List]))=1,"Pass","Fail"))</f>
        <v/>
      </c>
      <c r="X550" s="24" t="str">
        <f t="shared" ca="1" si="20"/>
        <v/>
      </c>
      <c r="Y550" s="24" t="str" cm="1">
        <f t="array" ref="Y550">IF(ISBLANK($L550),"",IF(SUMPRODUCT(--EXACT($L550,Sex[Sex]))=1,"Pass","Fail"))</f>
        <v/>
      </c>
      <c r="Z550" s="24" t="str">
        <f t="shared" ca="1" si="21"/>
        <v/>
      </c>
      <c r="AA550" s="35" t="str">
        <f t="shared" ca="1" si="22"/>
        <v/>
      </c>
      <c r="AB550" s="8"/>
      <c r="AC550" s="58"/>
      <c r="AD550" s="8"/>
      <c r="AE550" s="8"/>
      <c r="AF550" s="8"/>
      <c r="GU550" s="8"/>
    </row>
    <row r="551" spans="1:203" s="5" customFormat="1" x14ac:dyDescent="0.2">
      <c r="A551" s="1"/>
      <c r="B551" s="4"/>
      <c r="C551" s="16"/>
      <c r="D551" s="17"/>
      <c r="E551" s="17"/>
      <c r="F551" s="18"/>
      <c r="G551" s="17"/>
      <c r="H551" s="17"/>
      <c r="I551" s="17"/>
      <c r="J551" s="17"/>
      <c r="K551" s="19"/>
      <c r="L551" s="17"/>
      <c r="M551" s="20"/>
      <c r="N551" s="8"/>
      <c r="O551" s="50"/>
      <c r="P551" s="27" t="str" cm="1">
        <f t="array" ref="P551">IF(ISBLANK($C551),"",IF(SUMPRODUCT(--EXACT($C551,CrewOrPassenger[Crew or Passenger]))=1,"Pass","Fail"))</f>
        <v/>
      </c>
      <c r="Q551" s="24" t="str" cm="1">
        <f t="array" ref="Q551">IF(ISBLANK($D551),"",IF(SUMPRODUCT(--EXACT($D551,TravelDocumentType[Travel Document Type]))=1,"Pass","Fail"))</f>
        <v/>
      </c>
      <c r="R551" s="24" t="str" cm="1">
        <f t="array" ref="R551">IF(ISBLANK($E551),"",IF(SUMPRODUCT(--EXACT($E551,ISO3List[ISO3 List]))=1,"Pass","Fail"))</f>
        <v/>
      </c>
      <c r="S551" s="24" t="str" cm="1">
        <f t="array" ref="S551">IF(ISBLANK($F551),"",IF(SUMPRODUCT(--EXACT(MID($F551,COLUMN($A$1:$T$1),1),DocCharacters[Accepted Characters For Documents]))=20,"Pass","Fail"))</f>
        <v/>
      </c>
      <c r="T551" s="24" t="str" cm="1">
        <f t="array" ref="T551">IF(ISBLANK($G551),"",IF(SUMPRODUCT(--EXACT(MID($G551,COLUMN($A$1:$AX$1),1),NameCharacters[Accepted Characters For Names]))=50,"Pass","Fail"))</f>
        <v/>
      </c>
      <c r="U551" s="24" t="str" cm="1">
        <f t="array" ref="U551">IF(ISBLANK($H551),"",IF(SUMPRODUCT(--EXACT(MID($H551,COLUMN($A$1:$AX$1),1),NameCharacters[Accepted Characters For Names]))=50,"Pass","Fail"))</f>
        <v/>
      </c>
      <c r="V551" s="24" t="str" cm="1">
        <f t="array" ref="V551">IF(ISBLANK($I551),"",IF(SUMPRODUCT(--EXACT(MID($I551,COLUMN($A$1:$AX$1),1),NameCharacters[Accepted Characters For Names]))=50,"Pass","Fail"))</f>
        <v/>
      </c>
      <c r="W551" s="24" t="str" cm="1">
        <f t="array" ref="W551">IF(ISBLANK($J551),"",IF(SUMPRODUCT(--EXACT($J551,ISO3List[ISO3 List]))=1,"Pass","Fail"))</f>
        <v/>
      </c>
      <c r="X551" s="24" t="str">
        <f t="shared" ca="1" si="20"/>
        <v/>
      </c>
      <c r="Y551" s="24" t="str" cm="1">
        <f t="array" ref="Y551">IF(ISBLANK($L551),"",IF(SUMPRODUCT(--EXACT($L551,Sex[Sex]))=1,"Pass","Fail"))</f>
        <v/>
      </c>
      <c r="Z551" s="24" t="str">
        <f t="shared" ca="1" si="21"/>
        <v/>
      </c>
      <c r="AA551" s="35" t="str">
        <f t="shared" ca="1" si="22"/>
        <v/>
      </c>
      <c r="AB551" s="8"/>
      <c r="AC551" s="58"/>
      <c r="AD551" s="8"/>
      <c r="AE551" s="8"/>
      <c r="AF551" s="8"/>
      <c r="GU551" s="8"/>
    </row>
    <row r="552" spans="1:203" s="5" customFormat="1" x14ac:dyDescent="0.2">
      <c r="A552" s="1"/>
      <c r="B552" s="4"/>
      <c r="C552" s="16"/>
      <c r="D552" s="17"/>
      <c r="E552" s="17"/>
      <c r="F552" s="18"/>
      <c r="G552" s="17"/>
      <c r="H552" s="17"/>
      <c r="I552" s="17"/>
      <c r="J552" s="17"/>
      <c r="K552" s="19"/>
      <c r="L552" s="17"/>
      <c r="M552" s="20"/>
      <c r="N552" s="8"/>
      <c r="O552" s="50"/>
      <c r="P552" s="27" t="str" cm="1">
        <f t="array" ref="P552">IF(ISBLANK($C552),"",IF(SUMPRODUCT(--EXACT($C552,CrewOrPassenger[Crew or Passenger]))=1,"Pass","Fail"))</f>
        <v/>
      </c>
      <c r="Q552" s="24" t="str" cm="1">
        <f t="array" ref="Q552">IF(ISBLANK($D552),"",IF(SUMPRODUCT(--EXACT($D552,TravelDocumentType[Travel Document Type]))=1,"Pass","Fail"))</f>
        <v/>
      </c>
      <c r="R552" s="24" t="str" cm="1">
        <f t="array" ref="R552">IF(ISBLANK($E552),"",IF(SUMPRODUCT(--EXACT($E552,ISO3List[ISO3 List]))=1,"Pass","Fail"))</f>
        <v/>
      </c>
      <c r="S552" s="24" t="str" cm="1">
        <f t="array" ref="S552">IF(ISBLANK($F552),"",IF(SUMPRODUCT(--EXACT(MID($F552,COLUMN($A$1:$T$1),1),DocCharacters[Accepted Characters For Documents]))=20,"Pass","Fail"))</f>
        <v/>
      </c>
      <c r="T552" s="24" t="str" cm="1">
        <f t="array" ref="T552">IF(ISBLANK($G552),"",IF(SUMPRODUCT(--EXACT(MID($G552,COLUMN($A$1:$AX$1),1),NameCharacters[Accepted Characters For Names]))=50,"Pass","Fail"))</f>
        <v/>
      </c>
      <c r="U552" s="24" t="str" cm="1">
        <f t="array" ref="U552">IF(ISBLANK($H552),"",IF(SUMPRODUCT(--EXACT(MID($H552,COLUMN($A$1:$AX$1),1),NameCharacters[Accepted Characters For Names]))=50,"Pass","Fail"))</f>
        <v/>
      </c>
      <c r="V552" s="24" t="str" cm="1">
        <f t="array" ref="V552">IF(ISBLANK($I552),"",IF(SUMPRODUCT(--EXACT(MID($I552,COLUMN($A$1:$AX$1),1),NameCharacters[Accepted Characters For Names]))=50,"Pass","Fail"))</f>
        <v/>
      </c>
      <c r="W552" s="24" t="str" cm="1">
        <f t="array" ref="W552">IF(ISBLANK($J552),"",IF(SUMPRODUCT(--EXACT($J552,ISO3List[ISO3 List]))=1,"Pass","Fail"))</f>
        <v/>
      </c>
      <c r="X552" s="24" t="str">
        <f t="shared" ca="1" si="20"/>
        <v/>
      </c>
      <c r="Y552" s="24" t="str" cm="1">
        <f t="array" ref="Y552">IF(ISBLANK($L552),"",IF(SUMPRODUCT(--EXACT($L552,Sex[Sex]))=1,"Pass","Fail"))</f>
        <v/>
      </c>
      <c r="Z552" s="24" t="str">
        <f t="shared" ca="1" si="21"/>
        <v/>
      </c>
      <c r="AA552" s="35" t="str">
        <f t="shared" ca="1" si="22"/>
        <v/>
      </c>
      <c r="AB552" s="8"/>
      <c r="AC552" s="58"/>
      <c r="AD552" s="8"/>
      <c r="AE552" s="8"/>
      <c r="AF552" s="8"/>
      <c r="GU552" s="8"/>
    </row>
    <row r="553" spans="1:203" s="5" customFormat="1" x14ac:dyDescent="0.2">
      <c r="A553" s="1"/>
      <c r="B553" s="4"/>
      <c r="C553" s="16"/>
      <c r="D553" s="17"/>
      <c r="E553" s="17"/>
      <c r="F553" s="18"/>
      <c r="G553" s="17"/>
      <c r="H553" s="17"/>
      <c r="I553" s="17"/>
      <c r="J553" s="17"/>
      <c r="K553" s="19"/>
      <c r="L553" s="17"/>
      <c r="M553" s="20"/>
      <c r="N553" s="8"/>
      <c r="O553" s="50"/>
      <c r="P553" s="27" t="str" cm="1">
        <f t="array" ref="P553">IF(ISBLANK($C553),"",IF(SUMPRODUCT(--EXACT($C553,CrewOrPassenger[Crew or Passenger]))=1,"Pass","Fail"))</f>
        <v/>
      </c>
      <c r="Q553" s="24" t="str" cm="1">
        <f t="array" ref="Q553">IF(ISBLANK($D553),"",IF(SUMPRODUCT(--EXACT($D553,TravelDocumentType[Travel Document Type]))=1,"Pass","Fail"))</f>
        <v/>
      </c>
      <c r="R553" s="24" t="str" cm="1">
        <f t="array" ref="R553">IF(ISBLANK($E553),"",IF(SUMPRODUCT(--EXACT($E553,ISO3List[ISO3 List]))=1,"Pass","Fail"))</f>
        <v/>
      </c>
      <c r="S553" s="24" t="str" cm="1">
        <f t="array" ref="S553">IF(ISBLANK($F553),"",IF(SUMPRODUCT(--EXACT(MID($F553,COLUMN($A$1:$T$1),1),DocCharacters[Accepted Characters For Documents]))=20,"Pass","Fail"))</f>
        <v/>
      </c>
      <c r="T553" s="24" t="str" cm="1">
        <f t="array" ref="T553">IF(ISBLANK($G553),"",IF(SUMPRODUCT(--EXACT(MID($G553,COLUMN($A$1:$AX$1),1),NameCharacters[Accepted Characters For Names]))=50,"Pass","Fail"))</f>
        <v/>
      </c>
      <c r="U553" s="24" t="str" cm="1">
        <f t="array" ref="U553">IF(ISBLANK($H553),"",IF(SUMPRODUCT(--EXACT(MID($H553,COLUMN($A$1:$AX$1),1),NameCharacters[Accepted Characters For Names]))=50,"Pass","Fail"))</f>
        <v/>
      </c>
      <c r="V553" s="24" t="str" cm="1">
        <f t="array" ref="V553">IF(ISBLANK($I553),"",IF(SUMPRODUCT(--EXACT(MID($I553,COLUMN($A$1:$AX$1),1),NameCharacters[Accepted Characters For Names]))=50,"Pass","Fail"))</f>
        <v/>
      </c>
      <c r="W553" s="24" t="str" cm="1">
        <f t="array" ref="W553">IF(ISBLANK($J553),"",IF(SUMPRODUCT(--EXACT($J553,ISO3List[ISO3 List]))=1,"Pass","Fail"))</f>
        <v/>
      </c>
      <c r="X553" s="24" t="str">
        <f t="shared" ca="1" si="20"/>
        <v/>
      </c>
      <c r="Y553" s="24" t="str" cm="1">
        <f t="array" ref="Y553">IF(ISBLANK($L553),"",IF(SUMPRODUCT(--EXACT($L553,Sex[Sex]))=1,"Pass","Fail"))</f>
        <v/>
      </c>
      <c r="Z553" s="24" t="str">
        <f t="shared" ca="1" si="21"/>
        <v/>
      </c>
      <c r="AA553" s="35" t="str">
        <f t="shared" ca="1" si="22"/>
        <v/>
      </c>
      <c r="AB553" s="8"/>
      <c r="AC553" s="58"/>
      <c r="AD553" s="8"/>
      <c r="AE553" s="8"/>
      <c r="AF553" s="8"/>
      <c r="GU553" s="8"/>
    </row>
    <row r="554" spans="1:203" s="5" customFormat="1" x14ac:dyDescent="0.2">
      <c r="A554" s="1"/>
      <c r="B554" s="4"/>
      <c r="C554" s="16"/>
      <c r="D554" s="17"/>
      <c r="E554" s="17"/>
      <c r="F554" s="18"/>
      <c r="G554" s="17"/>
      <c r="H554" s="17"/>
      <c r="I554" s="17"/>
      <c r="J554" s="17"/>
      <c r="K554" s="19"/>
      <c r="L554" s="17"/>
      <c r="M554" s="20"/>
      <c r="N554" s="8"/>
      <c r="O554" s="50"/>
      <c r="P554" s="27" t="str" cm="1">
        <f t="array" ref="P554">IF(ISBLANK($C554),"",IF(SUMPRODUCT(--EXACT($C554,CrewOrPassenger[Crew or Passenger]))=1,"Pass","Fail"))</f>
        <v/>
      </c>
      <c r="Q554" s="24" t="str" cm="1">
        <f t="array" ref="Q554">IF(ISBLANK($D554),"",IF(SUMPRODUCT(--EXACT($D554,TravelDocumentType[Travel Document Type]))=1,"Pass","Fail"))</f>
        <v/>
      </c>
      <c r="R554" s="24" t="str" cm="1">
        <f t="array" ref="R554">IF(ISBLANK($E554),"",IF(SUMPRODUCT(--EXACT($E554,ISO3List[ISO3 List]))=1,"Pass","Fail"))</f>
        <v/>
      </c>
      <c r="S554" s="24" t="str" cm="1">
        <f t="array" ref="S554">IF(ISBLANK($F554),"",IF(SUMPRODUCT(--EXACT(MID($F554,COLUMN($A$1:$T$1),1),DocCharacters[Accepted Characters For Documents]))=20,"Pass","Fail"))</f>
        <v/>
      </c>
      <c r="T554" s="24" t="str" cm="1">
        <f t="array" ref="T554">IF(ISBLANK($G554),"",IF(SUMPRODUCT(--EXACT(MID($G554,COLUMN($A$1:$AX$1),1),NameCharacters[Accepted Characters For Names]))=50,"Pass","Fail"))</f>
        <v/>
      </c>
      <c r="U554" s="24" t="str" cm="1">
        <f t="array" ref="U554">IF(ISBLANK($H554),"",IF(SUMPRODUCT(--EXACT(MID($H554,COLUMN($A$1:$AX$1),1),NameCharacters[Accepted Characters For Names]))=50,"Pass","Fail"))</f>
        <v/>
      </c>
      <c r="V554" s="24" t="str" cm="1">
        <f t="array" ref="V554">IF(ISBLANK($I554),"",IF(SUMPRODUCT(--EXACT(MID($I554,COLUMN($A$1:$AX$1),1),NameCharacters[Accepted Characters For Names]))=50,"Pass","Fail"))</f>
        <v/>
      </c>
      <c r="W554" s="24" t="str" cm="1">
        <f t="array" ref="W554">IF(ISBLANK($J554),"",IF(SUMPRODUCT(--EXACT($J554,ISO3List[ISO3 List]))=1,"Pass","Fail"))</f>
        <v/>
      </c>
      <c r="X554" s="24" t="str">
        <f t="shared" ca="1" si="20"/>
        <v/>
      </c>
      <c r="Y554" s="24" t="str" cm="1">
        <f t="array" ref="Y554">IF(ISBLANK($L554),"",IF(SUMPRODUCT(--EXACT($L554,Sex[Sex]))=1,"Pass","Fail"))</f>
        <v/>
      </c>
      <c r="Z554" s="24" t="str">
        <f t="shared" ca="1" si="21"/>
        <v/>
      </c>
      <c r="AA554" s="35" t="str">
        <f t="shared" ca="1" si="22"/>
        <v/>
      </c>
      <c r="AB554" s="8"/>
      <c r="AC554" s="58"/>
      <c r="AD554" s="8"/>
      <c r="AE554" s="8"/>
      <c r="AF554" s="8"/>
      <c r="GU554" s="8"/>
    </row>
    <row r="555" spans="1:203" s="5" customFormat="1" x14ac:dyDescent="0.2">
      <c r="A555" s="1"/>
      <c r="B555" s="4"/>
      <c r="C555" s="16"/>
      <c r="D555" s="17"/>
      <c r="E555" s="17"/>
      <c r="F555" s="18"/>
      <c r="G555" s="17"/>
      <c r="H555" s="17"/>
      <c r="I555" s="17"/>
      <c r="J555" s="17"/>
      <c r="K555" s="19"/>
      <c r="L555" s="17"/>
      <c r="M555" s="20"/>
      <c r="N555" s="8"/>
      <c r="O555" s="50"/>
      <c r="P555" s="27" t="str" cm="1">
        <f t="array" ref="P555">IF(ISBLANK($C555),"",IF(SUMPRODUCT(--EXACT($C555,CrewOrPassenger[Crew or Passenger]))=1,"Pass","Fail"))</f>
        <v/>
      </c>
      <c r="Q555" s="24" t="str" cm="1">
        <f t="array" ref="Q555">IF(ISBLANK($D555),"",IF(SUMPRODUCT(--EXACT($D555,TravelDocumentType[Travel Document Type]))=1,"Pass","Fail"))</f>
        <v/>
      </c>
      <c r="R555" s="24" t="str" cm="1">
        <f t="array" ref="R555">IF(ISBLANK($E555),"",IF(SUMPRODUCT(--EXACT($E555,ISO3List[ISO3 List]))=1,"Pass","Fail"))</f>
        <v/>
      </c>
      <c r="S555" s="24" t="str" cm="1">
        <f t="array" ref="S555">IF(ISBLANK($F555),"",IF(SUMPRODUCT(--EXACT(MID($F555,COLUMN($A$1:$T$1),1),DocCharacters[Accepted Characters For Documents]))=20,"Pass","Fail"))</f>
        <v/>
      </c>
      <c r="T555" s="24" t="str" cm="1">
        <f t="array" ref="T555">IF(ISBLANK($G555),"",IF(SUMPRODUCT(--EXACT(MID($G555,COLUMN($A$1:$AX$1),1),NameCharacters[Accepted Characters For Names]))=50,"Pass","Fail"))</f>
        <v/>
      </c>
      <c r="U555" s="24" t="str" cm="1">
        <f t="array" ref="U555">IF(ISBLANK($H555),"",IF(SUMPRODUCT(--EXACT(MID($H555,COLUMN($A$1:$AX$1),1),NameCharacters[Accepted Characters For Names]))=50,"Pass","Fail"))</f>
        <v/>
      </c>
      <c r="V555" s="24" t="str" cm="1">
        <f t="array" ref="V555">IF(ISBLANK($I555),"",IF(SUMPRODUCT(--EXACT(MID($I555,COLUMN($A$1:$AX$1),1),NameCharacters[Accepted Characters For Names]))=50,"Pass","Fail"))</f>
        <v/>
      </c>
      <c r="W555" s="24" t="str" cm="1">
        <f t="array" ref="W555">IF(ISBLANK($J555),"",IF(SUMPRODUCT(--EXACT($J555,ISO3List[ISO3 List]))=1,"Pass","Fail"))</f>
        <v/>
      </c>
      <c r="X555" s="24" t="str">
        <f t="shared" ca="1" si="20"/>
        <v/>
      </c>
      <c r="Y555" s="24" t="str" cm="1">
        <f t="array" ref="Y555">IF(ISBLANK($L555),"",IF(SUMPRODUCT(--EXACT($L555,Sex[Sex]))=1,"Pass","Fail"))</f>
        <v/>
      </c>
      <c r="Z555" s="24" t="str">
        <f t="shared" ca="1" si="21"/>
        <v/>
      </c>
      <c r="AA555" s="35" t="str">
        <f t="shared" ca="1" si="22"/>
        <v/>
      </c>
      <c r="AB555" s="8"/>
      <c r="AC555" s="58"/>
      <c r="AD555" s="8"/>
      <c r="AE555" s="8"/>
      <c r="AF555" s="8"/>
      <c r="GU555" s="8"/>
    </row>
    <row r="556" spans="1:203" s="5" customFormat="1" x14ac:dyDescent="0.2">
      <c r="A556" s="1"/>
      <c r="B556" s="4"/>
      <c r="C556" s="16"/>
      <c r="D556" s="17"/>
      <c r="E556" s="17"/>
      <c r="F556" s="18"/>
      <c r="G556" s="17"/>
      <c r="H556" s="17"/>
      <c r="I556" s="17"/>
      <c r="J556" s="17"/>
      <c r="K556" s="19"/>
      <c r="L556" s="17"/>
      <c r="M556" s="20"/>
      <c r="N556" s="8"/>
      <c r="O556" s="50"/>
      <c r="P556" s="27" t="str" cm="1">
        <f t="array" ref="P556">IF(ISBLANK($C556),"",IF(SUMPRODUCT(--EXACT($C556,CrewOrPassenger[Crew or Passenger]))=1,"Pass","Fail"))</f>
        <v/>
      </c>
      <c r="Q556" s="24" t="str" cm="1">
        <f t="array" ref="Q556">IF(ISBLANK($D556),"",IF(SUMPRODUCT(--EXACT($D556,TravelDocumentType[Travel Document Type]))=1,"Pass","Fail"))</f>
        <v/>
      </c>
      <c r="R556" s="24" t="str" cm="1">
        <f t="array" ref="R556">IF(ISBLANK($E556),"",IF(SUMPRODUCT(--EXACT($E556,ISO3List[ISO3 List]))=1,"Pass","Fail"))</f>
        <v/>
      </c>
      <c r="S556" s="24" t="str" cm="1">
        <f t="array" ref="S556">IF(ISBLANK($F556),"",IF(SUMPRODUCT(--EXACT(MID($F556,COLUMN($A$1:$T$1),1),DocCharacters[Accepted Characters For Documents]))=20,"Pass","Fail"))</f>
        <v/>
      </c>
      <c r="T556" s="24" t="str" cm="1">
        <f t="array" ref="T556">IF(ISBLANK($G556),"",IF(SUMPRODUCT(--EXACT(MID($G556,COLUMN($A$1:$AX$1),1),NameCharacters[Accepted Characters For Names]))=50,"Pass","Fail"))</f>
        <v/>
      </c>
      <c r="U556" s="24" t="str" cm="1">
        <f t="array" ref="U556">IF(ISBLANK($H556),"",IF(SUMPRODUCT(--EXACT(MID($H556,COLUMN($A$1:$AX$1),1),NameCharacters[Accepted Characters For Names]))=50,"Pass","Fail"))</f>
        <v/>
      </c>
      <c r="V556" s="24" t="str" cm="1">
        <f t="array" ref="V556">IF(ISBLANK($I556),"",IF(SUMPRODUCT(--EXACT(MID($I556,COLUMN($A$1:$AX$1),1),NameCharacters[Accepted Characters For Names]))=50,"Pass","Fail"))</f>
        <v/>
      </c>
      <c r="W556" s="24" t="str" cm="1">
        <f t="array" ref="W556">IF(ISBLANK($J556),"",IF(SUMPRODUCT(--EXACT($J556,ISO3List[ISO3 List]))=1,"Pass","Fail"))</f>
        <v/>
      </c>
      <c r="X556" s="24" t="str">
        <f t="shared" ca="1" si="20"/>
        <v/>
      </c>
      <c r="Y556" s="24" t="str" cm="1">
        <f t="array" ref="Y556">IF(ISBLANK($L556),"",IF(SUMPRODUCT(--EXACT($L556,Sex[Sex]))=1,"Pass","Fail"))</f>
        <v/>
      </c>
      <c r="Z556" s="24" t="str">
        <f t="shared" ca="1" si="21"/>
        <v/>
      </c>
      <c r="AA556" s="35" t="str">
        <f t="shared" ca="1" si="22"/>
        <v/>
      </c>
      <c r="AB556" s="8"/>
      <c r="AC556" s="58"/>
      <c r="AD556" s="8"/>
      <c r="AE556" s="8"/>
      <c r="AF556" s="8"/>
      <c r="GU556" s="8"/>
    </row>
    <row r="557" spans="1:203" s="5" customFormat="1" x14ac:dyDescent="0.2">
      <c r="A557" s="1"/>
      <c r="B557" s="4"/>
      <c r="C557" s="16"/>
      <c r="D557" s="17"/>
      <c r="E557" s="17"/>
      <c r="F557" s="18"/>
      <c r="G557" s="17"/>
      <c r="H557" s="17"/>
      <c r="I557" s="17"/>
      <c r="J557" s="17"/>
      <c r="K557" s="19"/>
      <c r="L557" s="17"/>
      <c r="M557" s="20"/>
      <c r="N557" s="8"/>
      <c r="O557" s="50"/>
      <c r="P557" s="27" t="str" cm="1">
        <f t="array" ref="P557">IF(ISBLANK($C557),"",IF(SUMPRODUCT(--EXACT($C557,CrewOrPassenger[Crew or Passenger]))=1,"Pass","Fail"))</f>
        <v/>
      </c>
      <c r="Q557" s="24" t="str" cm="1">
        <f t="array" ref="Q557">IF(ISBLANK($D557),"",IF(SUMPRODUCT(--EXACT($D557,TravelDocumentType[Travel Document Type]))=1,"Pass","Fail"))</f>
        <v/>
      </c>
      <c r="R557" s="24" t="str" cm="1">
        <f t="array" ref="R557">IF(ISBLANK($E557),"",IF(SUMPRODUCT(--EXACT($E557,ISO3List[ISO3 List]))=1,"Pass","Fail"))</f>
        <v/>
      </c>
      <c r="S557" s="24" t="str" cm="1">
        <f t="array" ref="S557">IF(ISBLANK($F557),"",IF(SUMPRODUCT(--EXACT(MID($F557,COLUMN($A$1:$T$1),1),DocCharacters[Accepted Characters For Documents]))=20,"Pass","Fail"))</f>
        <v/>
      </c>
      <c r="T557" s="24" t="str" cm="1">
        <f t="array" ref="T557">IF(ISBLANK($G557),"",IF(SUMPRODUCT(--EXACT(MID($G557,COLUMN($A$1:$AX$1),1),NameCharacters[Accepted Characters For Names]))=50,"Pass","Fail"))</f>
        <v/>
      </c>
      <c r="U557" s="24" t="str" cm="1">
        <f t="array" ref="U557">IF(ISBLANK($H557),"",IF(SUMPRODUCT(--EXACT(MID($H557,COLUMN($A$1:$AX$1),1),NameCharacters[Accepted Characters For Names]))=50,"Pass","Fail"))</f>
        <v/>
      </c>
      <c r="V557" s="24" t="str" cm="1">
        <f t="array" ref="V557">IF(ISBLANK($I557),"",IF(SUMPRODUCT(--EXACT(MID($I557,COLUMN($A$1:$AX$1),1),NameCharacters[Accepted Characters For Names]))=50,"Pass","Fail"))</f>
        <v/>
      </c>
      <c r="W557" s="24" t="str" cm="1">
        <f t="array" ref="W557">IF(ISBLANK($J557),"",IF(SUMPRODUCT(--EXACT($J557,ISO3List[ISO3 List]))=1,"Pass","Fail"))</f>
        <v/>
      </c>
      <c r="X557" s="24" t="str">
        <f t="shared" ca="1" si="20"/>
        <v/>
      </c>
      <c r="Y557" s="24" t="str" cm="1">
        <f t="array" ref="Y557">IF(ISBLANK($L557),"",IF(SUMPRODUCT(--EXACT($L557,Sex[Sex]))=1,"Pass","Fail"))</f>
        <v/>
      </c>
      <c r="Z557" s="24" t="str">
        <f t="shared" ca="1" si="21"/>
        <v/>
      </c>
      <c r="AA557" s="35" t="str">
        <f t="shared" ca="1" si="22"/>
        <v/>
      </c>
      <c r="AB557" s="8"/>
      <c r="AC557" s="58"/>
      <c r="AD557" s="8"/>
      <c r="AE557" s="8"/>
      <c r="AF557" s="8"/>
      <c r="GU557" s="8"/>
    </row>
    <row r="558" spans="1:203" s="5" customFormat="1" x14ac:dyDescent="0.2">
      <c r="A558" s="1"/>
      <c r="B558" s="4"/>
      <c r="C558" s="16"/>
      <c r="D558" s="17"/>
      <c r="E558" s="17"/>
      <c r="F558" s="18"/>
      <c r="G558" s="17"/>
      <c r="H558" s="17"/>
      <c r="I558" s="17"/>
      <c r="J558" s="17"/>
      <c r="K558" s="19"/>
      <c r="L558" s="17"/>
      <c r="M558" s="20"/>
      <c r="N558" s="8"/>
      <c r="O558" s="50"/>
      <c r="P558" s="27" t="str" cm="1">
        <f t="array" ref="P558">IF(ISBLANK($C558),"",IF(SUMPRODUCT(--EXACT($C558,CrewOrPassenger[Crew or Passenger]))=1,"Pass","Fail"))</f>
        <v/>
      </c>
      <c r="Q558" s="24" t="str" cm="1">
        <f t="array" ref="Q558">IF(ISBLANK($D558),"",IF(SUMPRODUCT(--EXACT($D558,TravelDocumentType[Travel Document Type]))=1,"Pass","Fail"))</f>
        <v/>
      </c>
      <c r="R558" s="24" t="str" cm="1">
        <f t="array" ref="R558">IF(ISBLANK($E558),"",IF(SUMPRODUCT(--EXACT($E558,ISO3List[ISO3 List]))=1,"Pass","Fail"))</f>
        <v/>
      </c>
      <c r="S558" s="24" t="str" cm="1">
        <f t="array" ref="S558">IF(ISBLANK($F558),"",IF(SUMPRODUCT(--EXACT(MID($F558,COLUMN($A$1:$T$1),1),DocCharacters[Accepted Characters For Documents]))=20,"Pass","Fail"))</f>
        <v/>
      </c>
      <c r="T558" s="24" t="str" cm="1">
        <f t="array" ref="T558">IF(ISBLANK($G558),"",IF(SUMPRODUCT(--EXACT(MID($G558,COLUMN($A$1:$AX$1),1),NameCharacters[Accepted Characters For Names]))=50,"Pass","Fail"))</f>
        <v/>
      </c>
      <c r="U558" s="24" t="str" cm="1">
        <f t="array" ref="U558">IF(ISBLANK($H558),"",IF(SUMPRODUCT(--EXACT(MID($H558,COLUMN($A$1:$AX$1),1),NameCharacters[Accepted Characters For Names]))=50,"Pass","Fail"))</f>
        <v/>
      </c>
      <c r="V558" s="24" t="str" cm="1">
        <f t="array" ref="V558">IF(ISBLANK($I558),"",IF(SUMPRODUCT(--EXACT(MID($I558,COLUMN($A$1:$AX$1),1),NameCharacters[Accepted Characters For Names]))=50,"Pass","Fail"))</f>
        <v/>
      </c>
      <c r="W558" s="24" t="str" cm="1">
        <f t="array" ref="W558">IF(ISBLANK($J558),"",IF(SUMPRODUCT(--EXACT($J558,ISO3List[ISO3 List]))=1,"Pass","Fail"))</f>
        <v/>
      </c>
      <c r="X558" s="24" t="str">
        <f t="shared" ca="1" si="20"/>
        <v/>
      </c>
      <c r="Y558" s="24" t="str" cm="1">
        <f t="array" ref="Y558">IF(ISBLANK($L558),"",IF(SUMPRODUCT(--EXACT($L558,Sex[Sex]))=1,"Pass","Fail"))</f>
        <v/>
      </c>
      <c r="Z558" s="24" t="str">
        <f t="shared" ca="1" si="21"/>
        <v/>
      </c>
      <c r="AA558" s="35" t="str">
        <f t="shared" ca="1" si="22"/>
        <v/>
      </c>
      <c r="AB558" s="8"/>
      <c r="AC558" s="58"/>
      <c r="AD558" s="8"/>
      <c r="AE558" s="8"/>
      <c r="AF558" s="8"/>
      <c r="GU558" s="8"/>
    </row>
    <row r="559" spans="1:203" s="5" customFormat="1" x14ac:dyDescent="0.2">
      <c r="A559" s="1"/>
      <c r="B559" s="4"/>
      <c r="C559" s="16"/>
      <c r="D559" s="17"/>
      <c r="E559" s="17"/>
      <c r="F559" s="18"/>
      <c r="G559" s="17"/>
      <c r="H559" s="17"/>
      <c r="I559" s="17"/>
      <c r="J559" s="17"/>
      <c r="K559" s="19"/>
      <c r="L559" s="17"/>
      <c r="M559" s="20"/>
      <c r="N559" s="8"/>
      <c r="O559" s="50"/>
      <c r="P559" s="27" t="str" cm="1">
        <f t="array" ref="P559">IF(ISBLANK($C559),"",IF(SUMPRODUCT(--EXACT($C559,CrewOrPassenger[Crew or Passenger]))=1,"Pass","Fail"))</f>
        <v/>
      </c>
      <c r="Q559" s="24" t="str" cm="1">
        <f t="array" ref="Q559">IF(ISBLANK($D559),"",IF(SUMPRODUCT(--EXACT($D559,TravelDocumentType[Travel Document Type]))=1,"Pass","Fail"))</f>
        <v/>
      </c>
      <c r="R559" s="24" t="str" cm="1">
        <f t="array" ref="R559">IF(ISBLANK($E559),"",IF(SUMPRODUCT(--EXACT($E559,ISO3List[ISO3 List]))=1,"Pass","Fail"))</f>
        <v/>
      </c>
      <c r="S559" s="24" t="str" cm="1">
        <f t="array" ref="S559">IF(ISBLANK($F559),"",IF(SUMPRODUCT(--EXACT(MID($F559,COLUMN($A$1:$T$1),1),DocCharacters[Accepted Characters For Documents]))=20,"Pass","Fail"))</f>
        <v/>
      </c>
      <c r="T559" s="24" t="str" cm="1">
        <f t="array" ref="T559">IF(ISBLANK($G559),"",IF(SUMPRODUCT(--EXACT(MID($G559,COLUMN($A$1:$AX$1),1),NameCharacters[Accepted Characters For Names]))=50,"Pass","Fail"))</f>
        <v/>
      </c>
      <c r="U559" s="24" t="str" cm="1">
        <f t="array" ref="U559">IF(ISBLANK($H559),"",IF(SUMPRODUCT(--EXACT(MID($H559,COLUMN($A$1:$AX$1),1),NameCharacters[Accepted Characters For Names]))=50,"Pass","Fail"))</f>
        <v/>
      </c>
      <c r="V559" s="24" t="str" cm="1">
        <f t="array" ref="V559">IF(ISBLANK($I559),"",IF(SUMPRODUCT(--EXACT(MID($I559,COLUMN($A$1:$AX$1),1),NameCharacters[Accepted Characters For Names]))=50,"Pass","Fail"))</f>
        <v/>
      </c>
      <c r="W559" s="24" t="str" cm="1">
        <f t="array" ref="W559">IF(ISBLANK($J559),"",IF(SUMPRODUCT(--EXACT($J559,ISO3List[ISO3 List]))=1,"Pass","Fail"))</f>
        <v/>
      </c>
      <c r="X559" s="24" t="str">
        <f t="shared" ca="1" si="20"/>
        <v/>
      </c>
      <c r="Y559" s="24" t="str" cm="1">
        <f t="array" ref="Y559">IF(ISBLANK($L559),"",IF(SUMPRODUCT(--EXACT($L559,Sex[Sex]))=1,"Pass","Fail"))</f>
        <v/>
      </c>
      <c r="Z559" s="24" t="str">
        <f t="shared" ca="1" si="21"/>
        <v/>
      </c>
      <c r="AA559" s="35" t="str">
        <f t="shared" ca="1" si="22"/>
        <v/>
      </c>
      <c r="AB559" s="8"/>
      <c r="AC559" s="58"/>
      <c r="AD559" s="8"/>
      <c r="AE559" s="8"/>
      <c r="AF559" s="8"/>
      <c r="GU559" s="8"/>
    </row>
    <row r="560" spans="1:203" s="5" customFormat="1" x14ac:dyDescent="0.2">
      <c r="A560" s="1"/>
      <c r="B560" s="4"/>
      <c r="C560" s="16"/>
      <c r="D560" s="17"/>
      <c r="E560" s="17"/>
      <c r="F560" s="18"/>
      <c r="G560" s="17"/>
      <c r="H560" s="17"/>
      <c r="I560" s="17"/>
      <c r="J560" s="17"/>
      <c r="K560" s="19"/>
      <c r="L560" s="17"/>
      <c r="M560" s="20"/>
      <c r="N560" s="8"/>
      <c r="O560" s="50"/>
      <c r="P560" s="27" t="str" cm="1">
        <f t="array" ref="P560">IF(ISBLANK($C560),"",IF(SUMPRODUCT(--EXACT($C560,CrewOrPassenger[Crew or Passenger]))=1,"Pass","Fail"))</f>
        <v/>
      </c>
      <c r="Q560" s="24" t="str" cm="1">
        <f t="array" ref="Q560">IF(ISBLANK($D560),"",IF(SUMPRODUCT(--EXACT($D560,TravelDocumentType[Travel Document Type]))=1,"Pass","Fail"))</f>
        <v/>
      </c>
      <c r="R560" s="24" t="str" cm="1">
        <f t="array" ref="R560">IF(ISBLANK($E560),"",IF(SUMPRODUCT(--EXACT($E560,ISO3List[ISO3 List]))=1,"Pass","Fail"))</f>
        <v/>
      </c>
      <c r="S560" s="24" t="str" cm="1">
        <f t="array" ref="S560">IF(ISBLANK($F560),"",IF(SUMPRODUCT(--EXACT(MID($F560,COLUMN($A$1:$T$1),1),DocCharacters[Accepted Characters For Documents]))=20,"Pass","Fail"))</f>
        <v/>
      </c>
      <c r="T560" s="24" t="str" cm="1">
        <f t="array" ref="T560">IF(ISBLANK($G560),"",IF(SUMPRODUCT(--EXACT(MID($G560,COLUMN($A$1:$AX$1),1),NameCharacters[Accepted Characters For Names]))=50,"Pass","Fail"))</f>
        <v/>
      </c>
      <c r="U560" s="24" t="str" cm="1">
        <f t="array" ref="U560">IF(ISBLANK($H560),"",IF(SUMPRODUCT(--EXACT(MID($H560,COLUMN($A$1:$AX$1),1),NameCharacters[Accepted Characters For Names]))=50,"Pass","Fail"))</f>
        <v/>
      </c>
      <c r="V560" s="24" t="str" cm="1">
        <f t="array" ref="V560">IF(ISBLANK($I560),"",IF(SUMPRODUCT(--EXACT(MID($I560,COLUMN($A$1:$AX$1),1),NameCharacters[Accepted Characters For Names]))=50,"Pass","Fail"))</f>
        <v/>
      </c>
      <c r="W560" s="24" t="str" cm="1">
        <f t="array" ref="W560">IF(ISBLANK($J560),"",IF(SUMPRODUCT(--EXACT($J560,ISO3List[ISO3 List]))=1,"Pass","Fail"))</f>
        <v/>
      </c>
      <c r="X560" s="24" t="str">
        <f t="shared" ca="1" si="20"/>
        <v/>
      </c>
      <c r="Y560" s="24" t="str" cm="1">
        <f t="array" ref="Y560">IF(ISBLANK($L560),"",IF(SUMPRODUCT(--EXACT($L560,Sex[Sex]))=1,"Pass","Fail"))</f>
        <v/>
      </c>
      <c r="Z560" s="24" t="str">
        <f t="shared" ca="1" si="21"/>
        <v/>
      </c>
      <c r="AA560" s="35" t="str">
        <f t="shared" ca="1" si="22"/>
        <v/>
      </c>
      <c r="AB560" s="8"/>
      <c r="AC560" s="58"/>
      <c r="AD560" s="8"/>
      <c r="AE560" s="8"/>
      <c r="AF560" s="8"/>
      <c r="GU560" s="8"/>
    </row>
    <row r="561" spans="1:203" s="5" customFormat="1" x14ac:dyDescent="0.2">
      <c r="A561" s="1"/>
      <c r="B561" s="4"/>
      <c r="C561" s="16"/>
      <c r="D561" s="17"/>
      <c r="E561" s="17"/>
      <c r="F561" s="18"/>
      <c r="G561" s="17"/>
      <c r="H561" s="17"/>
      <c r="I561" s="17"/>
      <c r="J561" s="17"/>
      <c r="K561" s="19"/>
      <c r="L561" s="17"/>
      <c r="M561" s="20"/>
      <c r="N561" s="8"/>
      <c r="O561" s="50"/>
      <c r="P561" s="27" t="str" cm="1">
        <f t="array" ref="P561">IF(ISBLANK($C561),"",IF(SUMPRODUCT(--EXACT($C561,CrewOrPassenger[Crew or Passenger]))=1,"Pass","Fail"))</f>
        <v/>
      </c>
      <c r="Q561" s="24" t="str" cm="1">
        <f t="array" ref="Q561">IF(ISBLANK($D561),"",IF(SUMPRODUCT(--EXACT($D561,TravelDocumentType[Travel Document Type]))=1,"Pass","Fail"))</f>
        <v/>
      </c>
      <c r="R561" s="24" t="str" cm="1">
        <f t="array" ref="R561">IF(ISBLANK($E561),"",IF(SUMPRODUCT(--EXACT($E561,ISO3List[ISO3 List]))=1,"Pass","Fail"))</f>
        <v/>
      </c>
      <c r="S561" s="24" t="str" cm="1">
        <f t="array" ref="S561">IF(ISBLANK($F561),"",IF(SUMPRODUCT(--EXACT(MID($F561,COLUMN($A$1:$T$1),1),DocCharacters[Accepted Characters For Documents]))=20,"Pass","Fail"))</f>
        <v/>
      </c>
      <c r="T561" s="24" t="str" cm="1">
        <f t="array" ref="T561">IF(ISBLANK($G561),"",IF(SUMPRODUCT(--EXACT(MID($G561,COLUMN($A$1:$AX$1),1),NameCharacters[Accepted Characters For Names]))=50,"Pass","Fail"))</f>
        <v/>
      </c>
      <c r="U561" s="24" t="str" cm="1">
        <f t="array" ref="U561">IF(ISBLANK($H561),"",IF(SUMPRODUCT(--EXACT(MID($H561,COLUMN($A$1:$AX$1),1),NameCharacters[Accepted Characters For Names]))=50,"Pass","Fail"))</f>
        <v/>
      </c>
      <c r="V561" s="24" t="str" cm="1">
        <f t="array" ref="V561">IF(ISBLANK($I561),"",IF(SUMPRODUCT(--EXACT(MID($I561,COLUMN($A$1:$AX$1),1),NameCharacters[Accepted Characters For Names]))=50,"Pass","Fail"))</f>
        <v/>
      </c>
      <c r="W561" s="24" t="str" cm="1">
        <f t="array" ref="W561">IF(ISBLANK($J561),"",IF(SUMPRODUCT(--EXACT($J561,ISO3List[ISO3 List]))=1,"Pass","Fail"))</f>
        <v/>
      </c>
      <c r="X561" s="24" t="str">
        <f t="shared" ca="1" si="20"/>
        <v/>
      </c>
      <c r="Y561" s="24" t="str" cm="1">
        <f t="array" ref="Y561">IF(ISBLANK($L561),"",IF(SUMPRODUCT(--EXACT($L561,Sex[Sex]))=1,"Pass","Fail"))</f>
        <v/>
      </c>
      <c r="Z561" s="24" t="str">
        <f t="shared" ca="1" si="21"/>
        <v/>
      </c>
      <c r="AA561" s="35" t="str">
        <f t="shared" ca="1" si="22"/>
        <v/>
      </c>
      <c r="AB561" s="8"/>
      <c r="AC561" s="58"/>
      <c r="AD561" s="8"/>
      <c r="AE561" s="8"/>
      <c r="AF561" s="8"/>
      <c r="GU561" s="8"/>
    </row>
    <row r="562" spans="1:203" s="5" customFormat="1" x14ac:dyDescent="0.2">
      <c r="A562" s="1"/>
      <c r="B562" s="4"/>
      <c r="C562" s="16"/>
      <c r="D562" s="17"/>
      <c r="E562" s="17"/>
      <c r="F562" s="18"/>
      <c r="G562" s="17"/>
      <c r="H562" s="17"/>
      <c r="I562" s="17"/>
      <c r="J562" s="17"/>
      <c r="K562" s="19"/>
      <c r="L562" s="17"/>
      <c r="M562" s="20"/>
      <c r="N562" s="8"/>
      <c r="O562" s="50"/>
      <c r="P562" s="27" t="str" cm="1">
        <f t="array" ref="P562">IF(ISBLANK($C562),"",IF(SUMPRODUCT(--EXACT($C562,CrewOrPassenger[Crew or Passenger]))=1,"Pass","Fail"))</f>
        <v/>
      </c>
      <c r="Q562" s="24" t="str" cm="1">
        <f t="array" ref="Q562">IF(ISBLANK($D562),"",IF(SUMPRODUCT(--EXACT($D562,TravelDocumentType[Travel Document Type]))=1,"Pass","Fail"))</f>
        <v/>
      </c>
      <c r="R562" s="24" t="str" cm="1">
        <f t="array" ref="R562">IF(ISBLANK($E562),"",IF(SUMPRODUCT(--EXACT($E562,ISO3List[ISO3 List]))=1,"Pass","Fail"))</f>
        <v/>
      </c>
      <c r="S562" s="24" t="str" cm="1">
        <f t="array" ref="S562">IF(ISBLANK($F562),"",IF(SUMPRODUCT(--EXACT(MID($F562,COLUMN($A$1:$T$1),1),DocCharacters[Accepted Characters For Documents]))=20,"Pass","Fail"))</f>
        <v/>
      </c>
      <c r="T562" s="24" t="str" cm="1">
        <f t="array" ref="T562">IF(ISBLANK($G562),"",IF(SUMPRODUCT(--EXACT(MID($G562,COLUMN($A$1:$AX$1),1),NameCharacters[Accepted Characters For Names]))=50,"Pass","Fail"))</f>
        <v/>
      </c>
      <c r="U562" s="24" t="str" cm="1">
        <f t="array" ref="U562">IF(ISBLANK($H562),"",IF(SUMPRODUCT(--EXACT(MID($H562,COLUMN($A$1:$AX$1),1),NameCharacters[Accepted Characters For Names]))=50,"Pass","Fail"))</f>
        <v/>
      </c>
      <c r="V562" s="24" t="str" cm="1">
        <f t="array" ref="V562">IF(ISBLANK($I562),"",IF(SUMPRODUCT(--EXACT(MID($I562,COLUMN($A$1:$AX$1),1),NameCharacters[Accepted Characters For Names]))=50,"Pass","Fail"))</f>
        <v/>
      </c>
      <c r="W562" s="24" t="str" cm="1">
        <f t="array" ref="W562">IF(ISBLANK($J562),"",IF(SUMPRODUCT(--EXACT($J562,ISO3List[ISO3 List]))=1,"Pass","Fail"))</f>
        <v/>
      </c>
      <c r="X562" s="24" t="str">
        <f t="shared" ca="1" si="20"/>
        <v/>
      </c>
      <c r="Y562" s="24" t="str" cm="1">
        <f t="array" ref="Y562">IF(ISBLANK($L562),"",IF(SUMPRODUCT(--EXACT($L562,Sex[Sex]))=1,"Pass","Fail"))</f>
        <v/>
      </c>
      <c r="Z562" s="24" t="str">
        <f t="shared" ca="1" si="21"/>
        <v/>
      </c>
      <c r="AA562" s="35" t="str">
        <f t="shared" ca="1" si="22"/>
        <v/>
      </c>
      <c r="AB562" s="8"/>
      <c r="AC562" s="58"/>
      <c r="AD562" s="8"/>
      <c r="AE562" s="8"/>
      <c r="AF562" s="8"/>
      <c r="GU562" s="8"/>
    </row>
    <row r="563" spans="1:203" s="5" customFormat="1" x14ac:dyDescent="0.2">
      <c r="A563" s="1"/>
      <c r="B563" s="4"/>
      <c r="C563" s="16"/>
      <c r="D563" s="17"/>
      <c r="E563" s="17"/>
      <c r="F563" s="18"/>
      <c r="G563" s="17"/>
      <c r="H563" s="17"/>
      <c r="I563" s="17"/>
      <c r="J563" s="17"/>
      <c r="K563" s="19"/>
      <c r="L563" s="17"/>
      <c r="M563" s="20"/>
      <c r="N563" s="8"/>
      <c r="O563" s="50"/>
      <c r="P563" s="27" t="str" cm="1">
        <f t="array" ref="P563">IF(ISBLANK($C563),"",IF(SUMPRODUCT(--EXACT($C563,CrewOrPassenger[Crew or Passenger]))=1,"Pass","Fail"))</f>
        <v/>
      </c>
      <c r="Q563" s="24" t="str" cm="1">
        <f t="array" ref="Q563">IF(ISBLANK($D563),"",IF(SUMPRODUCT(--EXACT($D563,TravelDocumentType[Travel Document Type]))=1,"Pass","Fail"))</f>
        <v/>
      </c>
      <c r="R563" s="24" t="str" cm="1">
        <f t="array" ref="R563">IF(ISBLANK($E563),"",IF(SUMPRODUCT(--EXACT($E563,ISO3List[ISO3 List]))=1,"Pass","Fail"))</f>
        <v/>
      </c>
      <c r="S563" s="24" t="str" cm="1">
        <f t="array" ref="S563">IF(ISBLANK($F563),"",IF(SUMPRODUCT(--EXACT(MID($F563,COLUMN($A$1:$T$1),1),DocCharacters[Accepted Characters For Documents]))=20,"Pass","Fail"))</f>
        <v/>
      </c>
      <c r="T563" s="24" t="str" cm="1">
        <f t="array" ref="T563">IF(ISBLANK($G563),"",IF(SUMPRODUCT(--EXACT(MID($G563,COLUMN($A$1:$AX$1),1),NameCharacters[Accepted Characters For Names]))=50,"Pass","Fail"))</f>
        <v/>
      </c>
      <c r="U563" s="24" t="str" cm="1">
        <f t="array" ref="U563">IF(ISBLANK($H563),"",IF(SUMPRODUCT(--EXACT(MID($H563,COLUMN($A$1:$AX$1),1),NameCharacters[Accepted Characters For Names]))=50,"Pass","Fail"))</f>
        <v/>
      </c>
      <c r="V563" s="24" t="str" cm="1">
        <f t="array" ref="V563">IF(ISBLANK($I563),"",IF(SUMPRODUCT(--EXACT(MID($I563,COLUMN($A$1:$AX$1),1),NameCharacters[Accepted Characters For Names]))=50,"Pass","Fail"))</f>
        <v/>
      </c>
      <c r="W563" s="24" t="str" cm="1">
        <f t="array" ref="W563">IF(ISBLANK($J563),"",IF(SUMPRODUCT(--EXACT($J563,ISO3List[ISO3 List]))=1,"Pass","Fail"))</f>
        <v/>
      </c>
      <c r="X563" s="24" t="str">
        <f t="shared" ca="1" si="20"/>
        <v/>
      </c>
      <c r="Y563" s="24" t="str" cm="1">
        <f t="array" ref="Y563">IF(ISBLANK($L563),"",IF(SUMPRODUCT(--EXACT($L563,Sex[Sex]))=1,"Pass","Fail"))</f>
        <v/>
      </c>
      <c r="Z563" s="24" t="str">
        <f t="shared" ca="1" si="21"/>
        <v/>
      </c>
      <c r="AA563" s="35" t="str">
        <f t="shared" ca="1" si="22"/>
        <v/>
      </c>
      <c r="AB563" s="8"/>
      <c r="AC563" s="58"/>
      <c r="AD563" s="8"/>
      <c r="AE563" s="8"/>
      <c r="AF563" s="8"/>
      <c r="GU563" s="8"/>
    </row>
    <row r="564" spans="1:203" s="5" customFormat="1" x14ac:dyDescent="0.2">
      <c r="A564" s="1"/>
      <c r="B564" s="4"/>
      <c r="C564" s="16"/>
      <c r="D564" s="17"/>
      <c r="E564" s="17"/>
      <c r="F564" s="18"/>
      <c r="G564" s="17"/>
      <c r="H564" s="17"/>
      <c r="I564" s="17"/>
      <c r="J564" s="17"/>
      <c r="K564" s="19"/>
      <c r="L564" s="17"/>
      <c r="M564" s="20"/>
      <c r="N564" s="8"/>
      <c r="O564" s="50"/>
      <c r="P564" s="27" t="str" cm="1">
        <f t="array" ref="P564">IF(ISBLANK($C564),"",IF(SUMPRODUCT(--EXACT($C564,CrewOrPassenger[Crew or Passenger]))=1,"Pass","Fail"))</f>
        <v/>
      </c>
      <c r="Q564" s="24" t="str" cm="1">
        <f t="array" ref="Q564">IF(ISBLANK($D564),"",IF(SUMPRODUCT(--EXACT($D564,TravelDocumentType[Travel Document Type]))=1,"Pass","Fail"))</f>
        <v/>
      </c>
      <c r="R564" s="24" t="str" cm="1">
        <f t="array" ref="R564">IF(ISBLANK($E564),"",IF(SUMPRODUCT(--EXACT($E564,ISO3List[ISO3 List]))=1,"Pass","Fail"))</f>
        <v/>
      </c>
      <c r="S564" s="24" t="str" cm="1">
        <f t="array" ref="S564">IF(ISBLANK($F564),"",IF(SUMPRODUCT(--EXACT(MID($F564,COLUMN($A$1:$T$1),1),DocCharacters[Accepted Characters For Documents]))=20,"Pass","Fail"))</f>
        <v/>
      </c>
      <c r="T564" s="24" t="str" cm="1">
        <f t="array" ref="T564">IF(ISBLANK($G564),"",IF(SUMPRODUCT(--EXACT(MID($G564,COLUMN($A$1:$AX$1),1),NameCharacters[Accepted Characters For Names]))=50,"Pass","Fail"))</f>
        <v/>
      </c>
      <c r="U564" s="24" t="str" cm="1">
        <f t="array" ref="U564">IF(ISBLANK($H564),"",IF(SUMPRODUCT(--EXACT(MID($H564,COLUMN($A$1:$AX$1),1),NameCharacters[Accepted Characters For Names]))=50,"Pass","Fail"))</f>
        <v/>
      </c>
      <c r="V564" s="24" t="str" cm="1">
        <f t="array" ref="V564">IF(ISBLANK($I564),"",IF(SUMPRODUCT(--EXACT(MID($I564,COLUMN($A$1:$AX$1),1),NameCharacters[Accepted Characters For Names]))=50,"Pass","Fail"))</f>
        <v/>
      </c>
      <c r="W564" s="24" t="str" cm="1">
        <f t="array" ref="W564">IF(ISBLANK($J564),"",IF(SUMPRODUCT(--EXACT($J564,ISO3List[ISO3 List]))=1,"Pass","Fail"))</f>
        <v/>
      </c>
      <c r="X564" s="24" t="str">
        <f t="shared" ca="1" si="20"/>
        <v/>
      </c>
      <c r="Y564" s="24" t="str" cm="1">
        <f t="array" ref="Y564">IF(ISBLANK($L564),"",IF(SUMPRODUCT(--EXACT($L564,Sex[Sex]))=1,"Pass","Fail"))</f>
        <v/>
      </c>
      <c r="Z564" s="24" t="str">
        <f t="shared" ca="1" si="21"/>
        <v/>
      </c>
      <c r="AA564" s="35" t="str">
        <f t="shared" ca="1" si="22"/>
        <v/>
      </c>
      <c r="AB564" s="8"/>
      <c r="AC564" s="58"/>
      <c r="AD564" s="8"/>
      <c r="AE564" s="8"/>
      <c r="AF564" s="8"/>
      <c r="GU564" s="8"/>
    </row>
    <row r="565" spans="1:203" s="5" customFormat="1" x14ac:dyDescent="0.2">
      <c r="A565" s="1"/>
      <c r="B565" s="4"/>
      <c r="C565" s="16"/>
      <c r="D565" s="17"/>
      <c r="E565" s="17"/>
      <c r="F565" s="18"/>
      <c r="G565" s="17"/>
      <c r="H565" s="17"/>
      <c r="I565" s="17"/>
      <c r="J565" s="17"/>
      <c r="K565" s="19"/>
      <c r="L565" s="17"/>
      <c r="M565" s="20"/>
      <c r="N565" s="8"/>
      <c r="O565" s="50"/>
      <c r="P565" s="27" t="str" cm="1">
        <f t="array" ref="P565">IF(ISBLANK($C565),"",IF(SUMPRODUCT(--EXACT($C565,CrewOrPassenger[Crew or Passenger]))=1,"Pass","Fail"))</f>
        <v/>
      </c>
      <c r="Q565" s="24" t="str" cm="1">
        <f t="array" ref="Q565">IF(ISBLANK($D565),"",IF(SUMPRODUCT(--EXACT($D565,TravelDocumentType[Travel Document Type]))=1,"Pass","Fail"))</f>
        <v/>
      </c>
      <c r="R565" s="24" t="str" cm="1">
        <f t="array" ref="R565">IF(ISBLANK($E565),"",IF(SUMPRODUCT(--EXACT($E565,ISO3List[ISO3 List]))=1,"Pass","Fail"))</f>
        <v/>
      </c>
      <c r="S565" s="24" t="str" cm="1">
        <f t="array" ref="S565">IF(ISBLANK($F565),"",IF(SUMPRODUCT(--EXACT(MID($F565,COLUMN($A$1:$T$1),1),DocCharacters[Accepted Characters For Documents]))=20,"Pass","Fail"))</f>
        <v/>
      </c>
      <c r="T565" s="24" t="str" cm="1">
        <f t="array" ref="T565">IF(ISBLANK($G565),"",IF(SUMPRODUCT(--EXACT(MID($G565,COLUMN($A$1:$AX$1),1),NameCharacters[Accepted Characters For Names]))=50,"Pass","Fail"))</f>
        <v/>
      </c>
      <c r="U565" s="24" t="str" cm="1">
        <f t="array" ref="U565">IF(ISBLANK($H565),"",IF(SUMPRODUCT(--EXACT(MID($H565,COLUMN($A$1:$AX$1),1),NameCharacters[Accepted Characters For Names]))=50,"Pass","Fail"))</f>
        <v/>
      </c>
      <c r="V565" s="24" t="str" cm="1">
        <f t="array" ref="V565">IF(ISBLANK($I565),"",IF(SUMPRODUCT(--EXACT(MID($I565,COLUMN($A$1:$AX$1),1),NameCharacters[Accepted Characters For Names]))=50,"Pass","Fail"))</f>
        <v/>
      </c>
      <c r="W565" s="24" t="str" cm="1">
        <f t="array" ref="W565">IF(ISBLANK($J565),"",IF(SUMPRODUCT(--EXACT($J565,ISO3List[ISO3 List]))=1,"Pass","Fail"))</f>
        <v/>
      </c>
      <c r="X565" s="24" t="str">
        <f t="shared" ca="1" si="20"/>
        <v/>
      </c>
      <c r="Y565" s="24" t="str" cm="1">
        <f t="array" ref="Y565">IF(ISBLANK($L565),"",IF(SUMPRODUCT(--EXACT($L565,Sex[Sex]))=1,"Pass","Fail"))</f>
        <v/>
      </c>
      <c r="Z565" s="24" t="str">
        <f t="shared" ca="1" si="21"/>
        <v/>
      </c>
      <c r="AA565" s="35" t="str">
        <f t="shared" ca="1" si="22"/>
        <v/>
      </c>
      <c r="AB565" s="8"/>
      <c r="AC565" s="58"/>
      <c r="AD565" s="8"/>
      <c r="AE565" s="8"/>
      <c r="AF565" s="8"/>
      <c r="GU565" s="8"/>
    </row>
    <row r="566" spans="1:203" s="5" customFormat="1" x14ac:dyDescent="0.2">
      <c r="A566" s="1"/>
      <c r="B566" s="4"/>
      <c r="C566" s="16"/>
      <c r="D566" s="17"/>
      <c r="E566" s="17"/>
      <c r="F566" s="18"/>
      <c r="G566" s="17"/>
      <c r="H566" s="17"/>
      <c r="I566" s="17"/>
      <c r="J566" s="17"/>
      <c r="K566" s="19"/>
      <c r="L566" s="17"/>
      <c r="M566" s="20"/>
      <c r="N566" s="8"/>
      <c r="O566" s="50"/>
      <c r="P566" s="27" t="str" cm="1">
        <f t="array" ref="P566">IF(ISBLANK($C566),"",IF(SUMPRODUCT(--EXACT($C566,CrewOrPassenger[Crew or Passenger]))=1,"Pass","Fail"))</f>
        <v/>
      </c>
      <c r="Q566" s="24" t="str" cm="1">
        <f t="array" ref="Q566">IF(ISBLANK($D566),"",IF(SUMPRODUCT(--EXACT($D566,TravelDocumentType[Travel Document Type]))=1,"Pass","Fail"))</f>
        <v/>
      </c>
      <c r="R566" s="24" t="str" cm="1">
        <f t="array" ref="R566">IF(ISBLANK($E566),"",IF(SUMPRODUCT(--EXACT($E566,ISO3List[ISO3 List]))=1,"Pass","Fail"))</f>
        <v/>
      </c>
      <c r="S566" s="24" t="str" cm="1">
        <f t="array" ref="S566">IF(ISBLANK($F566),"",IF(SUMPRODUCT(--EXACT(MID($F566,COLUMN($A$1:$T$1),1),DocCharacters[Accepted Characters For Documents]))=20,"Pass","Fail"))</f>
        <v/>
      </c>
      <c r="T566" s="24" t="str" cm="1">
        <f t="array" ref="T566">IF(ISBLANK($G566),"",IF(SUMPRODUCT(--EXACT(MID($G566,COLUMN($A$1:$AX$1),1),NameCharacters[Accepted Characters For Names]))=50,"Pass","Fail"))</f>
        <v/>
      </c>
      <c r="U566" s="24" t="str" cm="1">
        <f t="array" ref="U566">IF(ISBLANK($H566),"",IF(SUMPRODUCT(--EXACT(MID($H566,COLUMN($A$1:$AX$1),1),NameCharacters[Accepted Characters For Names]))=50,"Pass","Fail"))</f>
        <v/>
      </c>
      <c r="V566" s="24" t="str" cm="1">
        <f t="array" ref="V566">IF(ISBLANK($I566),"",IF(SUMPRODUCT(--EXACT(MID($I566,COLUMN($A$1:$AX$1),1),NameCharacters[Accepted Characters For Names]))=50,"Pass","Fail"))</f>
        <v/>
      </c>
      <c r="W566" s="24" t="str" cm="1">
        <f t="array" ref="W566">IF(ISBLANK($J566),"",IF(SUMPRODUCT(--EXACT($J566,ISO3List[ISO3 List]))=1,"Pass","Fail"))</f>
        <v/>
      </c>
      <c r="X566" s="24" t="str">
        <f t="shared" ca="1" si="20"/>
        <v/>
      </c>
      <c r="Y566" s="24" t="str" cm="1">
        <f t="array" ref="Y566">IF(ISBLANK($L566),"",IF(SUMPRODUCT(--EXACT($L566,Sex[Sex]))=1,"Pass","Fail"))</f>
        <v/>
      </c>
      <c r="Z566" s="24" t="str">
        <f t="shared" ca="1" si="21"/>
        <v/>
      </c>
      <c r="AA566" s="35" t="str">
        <f t="shared" ca="1" si="22"/>
        <v/>
      </c>
      <c r="AB566" s="8"/>
      <c r="AC566" s="58"/>
      <c r="AD566" s="8"/>
      <c r="AE566" s="8"/>
      <c r="AF566" s="8"/>
      <c r="GU566" s="8"/>
    </row>
    <row r="567" spans="1:203" s="5" customFormat="1" x14ac:dyDescent="0.2">
      <c r="A567" s="1"/>
      <c r="B567" s="4"/>
      <c r="C567" s="16"/>
      <c r="D567" s="17"/>
      <c r="E567" s="17"/>
      <c r="F567" s="18"/>
      <c r="G567" s="17"/>
      <c r="H567" s="17"/>
      <c r="I567" s="17"/>
      <c r="J567" s="17"/>
      <c r="K567" s="19"/>
      <c r="L567" s="17"/>
      <c r="M567" s="20"/>
      <c r="N567" s="8"/>
      <c r="O567" s="50"/>
      <c r="P567" s="27" t="str" cm="1">
        <f t="array" ref="P567">IF(ISBLANK($C567),"",IF(SUMPRODUCT(--EXACT($C567,CrewOrPassenger[Crew or Passenger]))=1,"Pass","Fail"))</f>
        <v/>
      </c>
      <c r="Q567" s="24" t="str" cm="1">
        <f t="array" ref="Q567">IF(ISBLANK($D567),"",IF(SUMPRODUCT(--EXACT($D567,TravelDocumentType[Travel Document Type]))=1,"Pass","Fail"))</f>
        <v/>
      </c>
      <c r="R567" s="24" t="str" cm="1">
        <f t="array" ref="R567">IF(ISBLANK($E567),"",IF(SUMPRODUCT(--EXACT($E567,ISO3List[ISO3 List]))=1,"Pass","Fail"))</f>
        <v/>
      </c>
      <c r="S567" s="24" t="str" cm="1">
        <f t="array" ref="S567">IF(ISBLANK($F567),"",IF(SUMPRODUCT(--EXACT(MID($F567,COLUMN($A$1:$T$1),1),DocCharacters[Accepted Characters For Documents]))=20,"Pass","Fail"))</f>
        <v/>
      </c>
      <c r="T567" s="24" t="str" cm="1">
        <f t="array" ref="T567">IF(ISBLANK($G567),"",IF(SUMPRODUCT(--EXACT(MID($G567,COLUMN($A$1:$AX$1),1),NameCharacters[Accepted Characters For Names]))=50,"Pass","Fail"))</f>
        <v/>
      </c>
      <c r="U567" s="24" t="str" cm="1">
        <f t="array" ref="U567">IF(ISBLANK($H567),"",IF(SUMPRODUCT(--EXACT(MID($H567,COLUMN($A$1:$AX$1),1),NameCharacters[Accepted Characters For Names]))=50,"Pass","Fail"))</f>
        <v/>
      </c>
      <c r="V567" s="24" t="str" cm="1">
        <f t="array" ref="V567">IF(ISBLANK($I567),"",IF(SUMPRODUCT(--EXACT(MID($I567,COLUMN($A$1:$AX$1),1),NameCharacters[Accepted Characters For Names]))=50,"Pass","Fail"))</f>
        <v/>
      </c>
      <c r="W567" s="24" t="str" cm="1">
        <f t="array" ref="W567">IF(ISBLANK($J567),"",IF(SUMPRODUCT(--EXACT($J567,ISO3List[ISO3 List]))=1,"Pass","Fail"))</f>
        <v/>
      </c>
      <c r="X567" s="24" t="str">
        <f t="shared" ca="1" si="20"/>
        <v/>
      </c>
      <c r="Y567" s="24" t="str" cm="1">
        <f t="array" ref="Y567">IF(ISBLANK($L567),"",IF(SUMPRODUCT(--EXACT($L567,Sex[Sex]))=1,"Pass","Fail"))</f>
        <v/>
      </c>
      <c r="Z567" s="24" t="str">
        <f t="shared" ca="1" si="21"/>
        <v/>
      </c>
      <c r="AA567" s="35" t="str">
        <f t="shared" ca="1" si="22"/>
        <v/>
      </c>
      <c r="AB567" s="8"/>
      <c r="AC567" s="58"/>
      <c r="AD567" s="8"/>
      <c r="AE567" s="8"/>
      <c r="AF567" s="8"/>
      <c r="GU567" s="8"/>
    </row>
    <row r="568" spans="1:203" s="5" customFormat="1" x14ac:dyDescent="0.2">
      <c r="A568" s="1"/>
      <c r="B568" s="4"/>
      <c r="C568" s="16"/>
      <c r="D568" s="17"/>
      <c r="E568" s="17"/>
      <c r="F568" s="18"/>
      <c r="G568" s="17"/>
      <c r="H568" s="17"/>
      <c r="I568" s="17"/>
      <c r="J568" s="17"/>
      <c r="K568" s="19"/>
      <c r="L568" s="17"/>
      <c r="M568" s="20"/>
      <c r="N568" s="8"/>
      <c r="O568" s="50"/>
      <c r="P568" s="27" t="str" cm="1">
        <f t="array" ref="P568">IF(ISBLANK($C568),"",IF(SUMPRODUCT(--EXACT($C568,CrewOrPassenger[Crew or Passenger]))=1,"Pass","Fail"))</f>
        <v/>
      </c>
      <c r="Q568" s="24" t="str" cm="1">
        <f t="array" ref="Q568">IF(ISBLANK($D568),"",IF(SUMPRODUCT(--EXACT($D568,TravelDocumentType[Travel Document Type]))=1,"Pass","Fail"))</f>
        <v/>
      </c>
      <c r="R568" s="24" t="str" cm="1">
        <f t="array" ref="R568">IF(ISBLANK($E568),"",IF(SUMPRODUCT(--EXACT($E568,ISO3List[ISO3 List]))=1,"Pass","Fail"))</f>
        <v/>
      </c>
      <c r="S568" s="24" t="str" cm="1">
        <f t="array" ref="S568">IF(ISBLANK($F568),"",IF(SUMPRODUCT(--EXACT(MID($F568,COLUMN($A$1:$T$1),1),DocCharacters[Accepted Characters For Documents]))=20,"Pass","Fail"))</f>
        <v/>
      </c>
      <c r="T568" s="24" t="str" cm="1">
        <f t="array" ref="T568">IF(ISBLANK($G568),"",IF(SUMPRODUCT(--EXACT(MID($G568,COLUMN($A$1:$AX$1),1),NameCharacters[Accepted Characters For Names]))=50,"Pass","Fail"))</f>
        <v/>
      </c>
      <c r="U568" s="24" t="str" cm="1">
        <f t="array" ref="U568">IF(ISBLANK($H568),"",IF(SUMPRODUCT(--EXACT(MID($H568,COLUMN($A$1:$AX$1),1),NameCharacters[Accepted Characters For Names]))=50,"Pass","Fail"))</f>
        <v/>
      </c>
      <c r="V568" s="24" t="str" cm="1">
        <f t="array" ref="V568">IF(ISBLANK($I568),"",IF(SUMPRODUCT(--EXACT(MID($I568,COLUMN($A$1:$AX$1),1),NameCharacters[Accepted Characters For Names]))=50,"Pass","Fail"))</f>
        <v/>
      </c>
      <c r="W568" s="24" t="str" cm="1">
        <f t="array" ref="W568">IF(ISBLANK($J568),"",IF(SUMPRODUCT(--EXACT($J568,ISO3List[ISO3 List]))=1,"Pass","Fail"))</f>
        <v/>
      </c>
      <c r="X568" s="24" t="str">
        <f t="shared" ref="X568:X631" ca="1" si="23">IF(ISBLANK($K568),"",IF(AND(ISNUMBER(DATEVALUE(TEXT($K568,"dd/MM/yyyy"))),$K568&lt;TODAY()),"Pass","Fail"))</f>
        <v/>
      </c>
      <c r="Y568" s="24" t="str" cm="1">
        <f t="array" ref="Y568">IF(ISBLANK($L568),"",IF(SUMPRODUCT(--EXACT($L568,Sex[Sex]))=1,"Pass","Fail"))</f>
        <v/>
      </c>
      <c r="Z568" s="24" t="str">
        <f t="shared" ca="1" si="21"/>
        <v/>
      </c>
      <c r="AA568" s="35" t="str">
        <f t="shared" ca="1" si="22"/>
        <v/>
      </c>
      <c r="AB568" s="8"/>
      <c r="AC568" s="58"/>
      <c r="AD568" s="8"/>
      <c r="AE568" s="8"/>
      <c r="AF568" s="8"/>
      <c r="GU568" s="8"/>
    </row>
    <row r="569" spans="1:203" s="5" customFormat="1" x14ac:dyDescent="0.2">
      <c r="A569" s="1"/>
      <c r="B569" s="4"/>
      <c r="C569" s="16"/>
      <c r="D569" s="17"/>
      <c r="E569" s="17"/>
      <c r="F569" s="18"/>
      <c r="G569" s="17"/>
      <c r="H569" s="17"/>
      <c r="I569" s="17"/>
      <c r="J569" s="17"/>
      <c r="K569" s="19"/>
      <c r="L569" s="17"/>
      <c r="M569" s="20"/>
      <c r="N569" s="8"/>
      <c r="O569" s="50"/>
      <c r="P569" s="27" t="str" cm="1">
        <f t="array" ref="P569">IF(ISBLANK($C569),"",IF(SUMPRODUCT(--EXACT($C569,CrewOrPassenger[Crew or Passenger]))=1,"Pass","Fail"))</f>
        <v/>
      </c>
      <c r="Q569" s="24" t="str" cm="1">
        <f t="array" ref="Q569">IF(ISBLANK($D569),"",IF(SUMPRODUCT(--EXACT($D569,TravelDocumentType[Travel Document Type]))=1,"Pass","Fail"))</f>
        <v/>
      </c>
      <c r="R569" s="24" t="str" cm="1">
        <f t="array" ref="R569">IF(ISBLANK($E569),"",IF(SUMPRODUCT(--EXACT($E569,ISO3List[ISO3 List]))=1,"Pass","Fail"))</f>
        <v/>
      </c>
      <c r="S569" s="24" t="str" cm="1">
        <f t="array" ref="S569">IF(ISBLANK($F569),"",IF(SUMPRODUCT(--EXACT(MID($F569,COLUMN($A$1:$T$1),1),DocCharacters[Accepted Characters For Documents]))=20,"Pass","Fail"))</f>
        <v/>
      </c>
      <c r="T569" s="24" t="str" cm="1">
        <f t="array" ref="T569">IF(ISBLANK($G569),"",IF(SUMPRODUCT(--EXACT(MID($G569,COLUMN($A$1:$AX$1),1),NameCharacters[Accepted Characters For Names]))=50,"Pass","Fail"))</f>
        <v/>
      </c>
      <c r="U569" s="24" t="str" cm="1">
        <f t="array" ref="U569">IF(ISBLANK($H569),"",IF(SUMPRODUCT(--EXACT(MID($H569,COLUMN($A$1:$AX$1),1),NameCharacters[Accepted Characters For Names]))=50,"Pass","Fail"))</f>
        <v/>
      </c>
      <c r="V569" s="24" t="str" cm="1">
        <f t="array" ref="V569">IF(ISBLANK($I569),"",IF(SUMPRODUCT(--EXACT(MID($I569,COLUMN($A$1:$AX$1),1),NameCharacters[Accepted Characters For Names]))=50,"Pass","Fail"))</f>
        <v/>
      </c>
      <c r="W569" s="24" t="str" cm="1">
        <f t="array" ref="W569">IF(ISBLANK($J569),"",IF(SUMPRODUCT(--EXACT($J569,ISO3List[ISO3 List]))=1,"Pass","Fail"))</f>
        <v/>
      </c>
      <c r="X569" s="24" t="str">
        <f t="shared" ca="1" si="23"/>
        <v/>
      </c>
      <c r="Y569" s="24" t="str" cm="1">
        <f t="array" ref="Y569">IF(ISBLANK($L569),"",IF(SUMPRODUCT(--EXACT($L569,Sex[Sex]))=1,"Pass","Fail"))</f>
        <v/>
      </c>
      <c r="Z569" s="24" t="str">
        <f t="shared" ref="Z569:Z632" ca="1" si="24">IF(ISBLANK($M569),"",IF(AND(ISNUMBER(DATEVALUE(TEXT($M569,"dd/MM/yyyy"))),$M569&gt;=TODAY()),"Pass","Fail"))</f>
        <v/>
      </c>
      <c r="AA569" s="35" t="str">
        <f t="shared" ca="1" si="22"/>
        <v/>
      </c>
      <c r="AB569" s="8"/>
      <c r="AC569" s="58"/>
      <c r="AD569" s="8"/>
      <c r="AE569" s="8"/>
      <c r="AF569" s="8"/>
      <c r="GU569" s="8"/>
    </row>
    <row r="570" spans="1:203" s="5" customFormat="1" x14ac:dyDescent="0.2">
      <c r="A570" s="1"/>
      <c r="B570" s="4"/>
      <c r="C570" s="16"/>
      <c r="D570" s="17"/>
      <c r="E570" s="17"/>
      <c r="F570" s="18"/>
      <c r="G570" s="17"/>
      <c r="H570" s="17"/>
      <c r="I570" s="17"/>
      <c r="J570" s="17"/>
      <c r="K570" s="19"/>
      <c r="L570" s="17"/>
      <c r="M570" s="20"/>
      <c r="N570" s="8"/>
      <c r="O570" s="50"/>
      <c r="P570" s="27" t="str" cm="1">
        <f t="array" ref="P570">IF(ISBLANK($C570),"",IF(SUMPRODUCT(--EXACT($C570,CrewOrPassenger[Crew or Passenger]))=1,"Pass","Fail"))</f>
        <v/>
      </c>
      <c r="Q570" s="24" t="str" cm="1">
        <f t="array" ref="Q570">IF(ISBLANK($D570),"",IF(SUMPRODUCT(--EXACT($D570,TravelDocumentType[Travel Document Type]))=1,"Pass","Fail"))</f>
        <v/>
      </c>
      <c r="R570" s="24" t="str" cm="1">
        <f t="array" ref="R570">IF(ISBLANK($E570),"",IF(SUMPRODUCT(--EXACT($E570,ISO3List[ISO3 List]))=1,"Pass","Fail"))</f>
        <v/>
      </c>
      <c r="S570" s="24" t="str" cm="1">
        <f t="array" ref="S570">IF(ISBLANK($F570),"",IF(SUMPRODUCT(--EXACT(MID($F570,COLUMN($A$1:$T$1),1),DocCharacters[Accepted Characters For Documents]))=20,"Pass","Fail"))</f>
        <v/>
      </c>
      <c r="T570" s="24" t="str" cm="1">
        <f t="array" ref="T570">IF(ISBLANK($G570),"",IF(SUMPRODUCT(--EXACT(MID($G570,COLUMN($A$1:$AX$1),1),NameCharacters[Accepted Characters For Names]))=50,"Pass","Fail"))</f>
        <v/>
      </c>
      <c r="U570" s="24" t="str" cm="1">
        <f t="array" ref="U570">IF(ISBLANK($H570),"",IF(SUMPRODUCT(--EXACT(MID($H570,COLUMN($A$1:$AX$1),1),NameCharacters[Accepted Characters For Names]))=50,"Pass","Fail"))</f>
        <v/>
      </c>
      <c r="V570" s="24" t="str" cm="1">
        <f t="array" ref="V570">IF(ISBLANK($I570),"",IF(SUMPRODUCT(--EXACT(MID($I570,COLUMN($A$1:$AX$1),1),NameCharacters[Accepted Characters For Names]))=50,"Pass","Fail"))</f>
        <v/>
      </c>
      <c r="W570" s="24" t="str" cm="1">
        <f t="array" ref="W570">IF(ISBLANK($J570),"",IF(SUMPRODUCT(--EXACT($J570,ISO3List[ISO3 List]))=1,"Pass","Fail"))</f>
        <v/>
      </c>
      <c r="X570" s="24" t="str">
        <f t="shared" ca="1" si="23"/>
        <v/>
      </c>
      <c r="Y570" s="24" t="str" cm="1">
        <f t="array" ref="Y570">IF(ISBLANK($L570),"",IF(SUMPRODUCT(--EXACT($L570,Sex[Sex]))=1,"Pass","Fail"))</f>
        <v/>
      </c>
      <c r="Z570" s="24" t="str">
        <f t="shared" ca="1" si="24"/>
        <v/>
      </c>
      <c r="AA570" s="35" t="str">
        <f t="shared" ca="1" si="22"/>
        <v/>
      </c>
      <c r="AB570" s="8"/>
      <c r="AC570" s="58"/>
      <c r="AD570" s="8"/>
      <c r="AE570" s="8"/>
      <c r="AF570" s="8"/>
      <c r="GU570" s="8"/>
    </row>
    <row r="571" spans="1:203" s="5" customFormat="1" x14ac:dyDescent="0.2">
      <c r="A571" s="1"/>
      <c r="B571" s="4"/>
      <c r="C571" s="16"/>
      <c r="D571" s="17"/>
      <c r="E571" s="17"/>
      <c r="F571" s="18"/>
      <c r="G571" s="17"/>
      <c r="H571" s="17"/>
      <c r="I571" s="17"/>
      <c r="J571" s="17"/>
      <c r="K571" s="19"/>
      <c r="L571" s="17"/>
      <c r="M571" s="20"/>
      <c r="N571" s="8"/>
      <c r="O571" s="50"/>
      <c r="P571" s="27" t="str" cm="1">
        <f t="array" ref="P571">IF(ISBLANK($C571),"",IF(SUMPRODUCT(--EXACT($C571,CrewOrPassenger[Crew or Passenger]))=1,"Pass","Fail"))</f>
        <v/>
      </c>
      <c r="Q571" s="24" t="str" cm="1">
        <f t="array" ref="Q571">IF(ISBLANK($D571),"",IF(SUMPRODUCT(--EXACT($D571,TravelDocumentType[Travel Document Type]))=1,"Pass","Fail"))</f>
        <v/>
      </c>
      <c r="R571" s="24" t="str" cm="1">
        <f t="array" ref="R571">IF(ISBLANK($E571),"",IF(SUMPRODUCT(--EXACT($E571,ISO3List[ISO3 List]))=1,"Pass","Fail"))</f>
        <v/>
      </c>
      <c r="S571" s="24" t="str" cm="1">
        <f t="array" ref="S571">IF(ISBLANK($F571),"",IF(SUMPRODUCT(--EXACT(MID($F571,COLUMN($A$1:$T$1),1),DocCharacters[Accepted Characters For Documents]))=20,"Pass","Fail"))</f>
        <v/>
      </c>
      <c r="T571" s="24" t="str" cm="1">
        <f t="array" ref="T571">IF(ISBLANK($G571),"",IF(SUMPRODUCT(--EXACT(MID($G571,COLUMN($A$1:$AX$1),1),NameCharacters[Accepted Characters For Names]))=50,"Pass","Fail"))</f>
        <v/>
      </c>
      <c r="U571" s="24" t="str" cm="1">
        <f t="array" ref="U571">IF(ISBLANK($H571),"",IF(SUMPRODUCT(--EXACT(MID($H571,COLUMN($A$1:$AX$1),1),NameCharacters[Accepted Characters For Names]))=50,"Pass","Fail"))</f>
        <v/>
      </c>
      <c r="V571" s="24" t="str" cm="1">
        <f t="array" ref="V571">IF(ISBLANK($I571),"",IF(SUMPRODUCT(--EXACT(MID($I571,COLUMN($A$1:$AX$1),1),NameCharacters[Accepted Characters For Names]))=50,"Pass","Fail"))</f>
        <v/>
      </c>
      <c r="W571" s="24" t="str" cm="1">
        <f t="array" ref="W571">IF(ISBLANK($J571),"",IF(SUMPRODUCT(--EXACT($J571,ISO3List[ISO3 List]))=1,"Pass","Fail"))</f>
        <v/>
      </c>
      <c r="X571" s="24" t="str">
        <f t="shared" ca="1" si="23"/>
        <v/>
      </c>
      <c r="Y571" s="24" t="str" cm="1">
        <f t="array" ref="Y571">IF(ISBLANK($L571),"",IF(SUMPRODUCT(--EXACT($L571,Sex[Sex]))=1,"Pass","Fail"))</f>
        <v/>
      </c>
      <c r="Z571" s="24" t="str">
        <f t="shared" ca="1" si="24"/>
        <v/>
      </c>
      <c r="AA571" s="35" t="str">
        <f t="shared" ca="1" si="22"/>
        <v/>
      </c>
      <c r="AB571" s="8"/>
      <c r="AC571" s="58"/>
      <c r="AD571" s="8"/>
      <c r="AE571" s="8"/>
      <c r="AF571" s="8"/>
      <c r="GU571" s="8"/>
    </row>
    <row r="572" spans="1:203" s="5" customFormat="1" x14ac:dyDescent="0.2">
      <c r="A572" s="1"/>
      <c r="B572" s="4"/>
      <c r="C572" s="16"/>
      <c r="D572" s="17"/>
      <c r="E572" s="17"/>
      <c r="F572" s="18"/>
      <c r="G572" s="17"/>
      <c r="H572" s="17"/>
      <c r="I572" s="17"/>
      <c r="J572" s="17"/>
      <c r="K572" s="19"/>
      <c r="L572" s="17"/>
      <c r="M572" s="20"/>
      <c r="N572" s="8"/>
      <c r="O572" s="50"/>
      <c r="P572" s="27" t="str" cm="1">
        <f t="array" ref="P572">IF(ISBLANK($C572),"",IF(SUMPRODUCT(--EXACT($C572,CrewOrPassenger[Crew or Passenger]))=1,"Pass","Fail"))</f>
        <v/>
      </c>
      <c r="Q572" s="24" t="str" cm="1">
        <f t="array" ref="Q572">IF(ISBLANK($D572),"",IF(SUMPRODUCT(--EXACT($D572,TravelDocumentType[Travel Document Type]))=1,"Pass","Fail"))</f>
        <v/>
      </c>
      <c r="R572" s="24" t="str" cm="1">
        <f t="array" ref="R572">IF(ISBLANK($E572),"",IF(SUMPRODUCT(--EXACT($E572,ISO3List[ISO3 List]))=1,"Pass","Fail"))</f>
        <v/>
      </c>
      <c r="S572" s="24" t="str" cm="1">
        <f t="array" ref="S572">IF(ISBLANK($F572),"",IF(SUMPRODUCT(--EXACT(MID($F572,COLUMN($A$1:$T$1),1),DocCharacters[Accepted Characters For Documents]))=20,"Pass","Fail"))</f>
        <v/>
      </c>
      <c r="T572" s="24" t="str" cm="1">
        <f t="array" ref="T572">IF(ISBLANK($G572),"",IF(SUMPRODUCT(--EXACT(MID($G572,COLUMN($A$1:$AX$1),1),NameCharacters[Accepted Characters For Names]))=50,"Pass","Fail"))</f>
        <v/>
      </c>
      <c r="U572" s="24" t="str" cm="1">
        <f t="array" ref="U572">IF(ISBLANK($H572),"",IF(SUMPRODUCT(--EXACT(MID($H572,COLUMN($A$1:$AX$1),1),NameCharacters[Accepted Characters For Names]))=50,"Pass","Fail"))</f>
        <v/>
      </c>
      <c r="V572" s="24" t="str" cm="1">
        <f t="array" ref="V572">IF(ISBLANK($I572),"",IF(SUMPRODUCT(--EXACT(MID($I572,COLUMN($A$1:$AX$1),1),NameCharacters[Accepted Characters For Names]))=50,"Pass","Fail"))</f>
        <v/>
      </c>
      <c r="W572" s="24" t="str" cm="1">
        <f t="array" ref="W572">IF(ISBLANK($J572),"",IF(SUMPRODUCT(--EXACT($J572,ISO3List[ISO3 List]))=1,"Pass","Fail"))</f>
        <v/>
      </c>
      <c r="X572" s="24" t="str">
        <f t="shared" ca="1" si="23"/>
        <v/>
      </c>
      <c r="Y572" s="24" t="str" cm="1">
        <f t="array" ref="Y572">IF(ISBLANK($L572),"",IF(SUMPRODUCT(--EXACT($L572,Sex[Sex]))=1,"Pass","Fail"))</f>
        <v/>
      </c>
      <c r="Z572" s="24" t="str">
        <f t="shared" ca="1" si="24"/>
        <v/>
      </c>
      <c r="AA572" s="35" t="str">
        <f t="shared" ca="1" si="22"/>
        <v/>
      </c>
      <c r="AB572" s="8"/>
      <c r="AC572" s="58"/>
      <c r="AD572" s="8"/>
      <c r="AE572" s="8"/>
      <c r="AF572" s="8"/>
      <c r="GU572" s="8"/>
    </row>
    <row r="573" spans="1:203" s="5" customFormat="1" x14ac:dyDescent="0.2">
      <c r="A573" s="1"/>
      <c r="B573" s="4"/>
      <c r="C573" s="16"/>
      <c r="D573" s="17"/>
      <c r="E573" s="17"/>
      <c r="F573" s="18"/>
      <c r="G573" s="17"/>
      <c r="H573" s="17"/>
      <c r="I573" s="17"/>
      <c r="J573" s="17"/>
      <c r="K573" s="19"/>
      <c r="L573" s="17"/>
      <c r="M573" s="20"/>
      <c r="N573" s="8"/>
      <c r="O573" s="50"/>
      <c r="P573" s="27" t="str" cm="1">
        <f t="array" ref="P573">IF(ISBLANK($C573),"",IF(SUMPRODUCT(--EXACT($C573,CrewOrPassenger[Crew or Passenger]))=1,"Pass","Fail"))</f>
        <v/>
      </c>
      <c r="Q573" s="24" t="str" cm="1">
        <f t="array" ref="Q573">IF(ISBLANK($D573),"",IF(SUMPRODUCT(--EXACT($D573,TravelDocumentType[Travel Document Type]))=1,"Pass","Fail"))</f>
        <v/>
      </c>
      <c r="R573" s="24" t="str" cm="1">
        <f t="array" ref="R573">IF(ISBLANK($E573),"",IF(SUMPRODUCT(--EXACT($E573,ISO3List[ISO3 List]))=1,"Pass","Fail"))</f>
        <v/>
      </c>
      <c r="S573" s="24" t="str" cm="1">
        <f t="array" ref="S573">IF(ISBLANK($F573),"",IF(SUMPRODUCT(--EXACT(MID($F573,COLUMN($A$1:$T$1),1),DocCharacters[Accepted Characters For Documents]))=20,"Pass","Fail"))</f>
        <v/>
      </c>
      <c r="T573" s="24" t="str" cm="1">
        <f t="array" ref="T573">IF(ISBLANK($G573),"",IF(SUMPRODUCT(--EXACT(MID($G573,COLUMN($A$1:$AX$1),1),NameCharacters[Accepted Characters For Names]))=50,"Pass","Fail"))</f>
        <v/>
      </c>
      <c r="U573" s="24" t="str" cm="1">
        <f t="array" ref="U573">IF(ISBLANK($H573),"",IF(SUMPRODUCT(--EXACT(MID($H573,COLUMN($A$1:$AX$1),1),NameCharacters[Accepted Characters For Names]))=50,"Pass","Fail"))</f>
        <v/>
      </c>
      <c r="V573" s="24" t="str" cm="1">
        <f t="array" ref="V573">IF(ISBLANK($I573),"",IF(SUMPRODUCT(--EXACT(MID($I573,COLUMN($A$1:$AX$1),1),NameCharacters[Accepted Characters For Names]))=50,"Pass","Fail"))</f>
        <v/>
      </c>
      <c r="W573" s="24" t="str" cm="1">
        <f t="array" ref="W573">IF(ISBLANK($J573),"",IF(SUMPRODUCT(--EXACT($J573,ISO3List[ISO3 List]))=1,"Pass","Fail"))</f>
        <v/>
      </c>
      <c r="X573" s="24" t="str">
        <f t="shared" ca="1" si="23"/>
        <v/>
      </c>
      <c r="Y573" s="24" t="str" cm="1">
        <f t="array" ref="Y573">IF(ISBLANK($L573),"",IF(SUMPRODUCT(--EXACT($L573,Sex[Sex]))=1,"Pass","Fail"))</f>
        <v/>
      </c>
      <c r="Z573" s="24" t="str">
        <f t="shared" ca="1" si="24"/>
        <v/>
      </c>
      <c r="AA573" s="35" t="str">
        <f t="shared" ca="1" si="22"/>
        <v/>
      </c>
      <c r="AB573" s="8"/>
      <c r="AC573" s="58"/>
      <c r="AD573" s="8"/>
      <c r="AE573" s="8"/>
      <c r="AF573" s="8"/>
      <c r="GU573" s="8"/>
    </row>
    <row r="574" spans="1:203" s="5" customFormat="1" x14ac:dyDescent="0.2">
      <c r="A574" s="1"/>
      <c r="B574" s="4"/>
      <c r="C574" s="16"/>
      <c r="D574" s="17"/>
      <c r="E574" s="17"/>
      <c r="F574" s="18"/>
      <c r="G574" s="17"/>
      <c r="H574" s="17"/>
      <c r="I574" s="17"/>
      <c r="J574" s="17"/>
      <c r="K574" s="19"/>
      <c r="L574" s="17"/>
      <c r="M574" s="20"/>
      <c r="N574" s="8"/>
      <c r="O574" s="50"/>
      <c r="P574" s="27" t="str" cm="1">
        <f t="array" ref="P574">IF(ISBLANK($C574),"",IF(SUMPRODUCT(--EXACT($C574,CrewOrPassenger[Crew or Passenger]))=1,"Pass","Fail"))</f>
        <v/>
      </c>
      <c r="Q574" s="24" t="str" cm="1">
        <f t="array" ref="Q574">IF(ISBLANK($D574),"",IF(SUMPRODUCT(--EXACT($D574,TravelDocumentType[Travel Document Type]))=1,"Pass","Fail"))</f>
        <v/>
      </c>
      <c r="R574" s="24" t="str" cm="1">
        <f t="array" ref="R574">IF(ISBLANK($E574),"",IF(SUMPRODUCT(--EXACT($E574,ISO3List[ISO3 List]))=1,"Pass","Fail"))</f>
        <v/>
      </c>
      <c r="S574" s="24" t="str" cm="1">
        <f t="array" ref="S574">IF(ISBLANK($F574),"",IF(SUMPRODUCT(--EXACT(MID($F574,COLUMN($A$1:$T$1),1),DocCharacters[Accepted Characters For Documents]))=20,"Pass","Fail"))</f>
        <v/>
      </c>
      <c r="T574" s="24" t="str" cm="1">
        <f t="array" ref="T574">IF(ISBLANK($G574),"",IF(SUMPRODUCT(--EXACT(MID($G574,COLUMN($A$1:$AX$1),1),NameCharacters[Accepted Characters For Names]))=50,"Pass","Fail"))</f>
        <v/>
      </c>
      <c r="U574" s="24" t="str" cm="1">
        <f t="array" ref="U574">IF(ISBLANK($H574),"",IF(SUMPRODUCT(--EXACT(MID($H574,COLUMN($A$1:$AX$1),1),NameCharacters[Accepted Characters For Names]))=50,"Pass","Fail"))</f>
        <v/>
      </c>
      <c r="V574" s="24" t="str" cm="1">
        <f t="array" ref="V574">IF(ISBLANK($I574),"",IF(SUMPRODUCT(--EXACT(MID($I574,COLUMN($A$1:$AX$1),1),NameCharacters[Accepted Characters For Names]))=50,"Pass","Fail"))</f>
        <v/>
      </c>
      <c r="W574" s="24" t="str" cm="1">
        <f t="array" ref="W574">IF(ISBLANK($J574),"",IF(SUMPRODUCT(--EXACT($J574,ISO3List[ISO3 List]))=1,"Pass","Fail"))</f>
        <v/>
      </c>
      <c r="X574" s="24" t="str">
        <f t="shared" ca="1" si="23"/>
        <v/>
      </c>
      <c r="Y574" s="24" t="str" cm="1">
        <f t="array" ref="Y574">IF(ISBLANK($L574),"",IF(SUMPRODUCT(--EXACT($L574,Sex[Sex]))=1,"Pass","Fail"))</f>
        <v/>
      </c>
      <c r="Z574" s="24" t="str">
        <f t="shared" ca="1" si="24"/>
        <v/>
      </c>
      <c r="AA574" s="35" t="str">
        <f t="shared" ca="1" si="22"/>
        <v/>
      </c>
      <c r="AB574" s="8"/>
      <c r="AC574" s="58"/>
      <c r="AD574" s="8"/>
      <c r="AE574" s="8"/>
      <c r="AF574" s="8"/>
      <c r="GU574" s="8"/>
    </row>
    <row r="575" spans="1:203" s="5" customFormat="1" x14ac:dyDescent="0.2">
      <c r="A575" s="1"/>
      <c r="B575" s="4"/>
      <c r="C575" s="16"/>
      <c r="D575" s="17"/>
      <c r="E575" s="17"/>
      <c r="F575" s="18"/>
      <c r="G575" s="17"/>
      <c r="H575" s="17"/>
      <c r="I575" s="17"/>
      <c r="J575" s="17"/>
      <c r="K575" s="19"/>
      <c r="L575" s="17"/>
      <c r="M575" s="20"/>
      <c r="N575" s="8"/>
      <c r="O575" s="50"/>
      <c r="P575" s="27" t="str" cm="1">
        <f t="array" ref="P575">IF(ISBLANK($C575),"",IF(SUMPRODUCT(--EXACT($C575,CrewOrPassenger[Crew or Passenger]))=1,"Pass","Fail"))</f>
        <v/>
      </c>
      <c r="Q575" s="24" t="str" cm="1">
        <f t="array" ref="Q575">IF(ISBLANK($D575),"",IF(SUMPRODUCT(--EXACT($D575,TravelDocumentType[Travel Document Type]))=1,"Pass","Fail"))</f>
        <v/>
      </c>
      <c r="R575" s="24" t="str" cm="1">
        <f t="array" ref="R575">IF(ISBLANK($E575),"",IF(SUMPRODUCT(--EXACT($E575,ISO3List[ISO3 List]))=1,"Pass","Fail"))</f>
        <v/>
      </c>
      <c r="S575" s="24" t="str" cm="1">
        <f t="array" ref="S575">IF(ISBLANK($F575),"",IF(SUMPRODUCT(--EXACT(MID($F575,COLUMN($A$1:$T$1),1),DocCharacters[Accepted Characters For Documents]))=20,"Pass","Fail"))</f>
        <v/>
      </c>
      <c r="T575" s="24" t="str" cm="1">
        <f t="array" ref="T575">IF(ISBLANK($G575),"",IF(SUMPRODUCT(--EXACT(MID($G575,COLUMN($A$1:$AX$1),1),NameCharacters[Accepted Characters For Names]))=50,"Pass","Fail"))</f>
        <v/>
      </c>
      <c r="U575" s="24" t="str" cm="1">
        <f t="array" ref="U575">IF(ISBLANK($H575),"",IF(SUMPRODUCT(--EXACT(MID($H575,COLUMN($A$1:$AX$1),1),NameCharacters[Accepted Characters For Names]))=50,"Pass","Fail"))</f>
        <v/>
      </c>
      <c r="V575" s="24" t="str" cm="1">
        <f t="array" ref="V575">IF(ISBLANK($I575),"",IF(SUMPRODUCT(--EXACT(MID($I575,COLUMN($A$1:$AX$1),1),NameCharacters[Accepted Characters For Names]))=50,"Pass","Fail"))</f>
        <v/>
      </c>
      <c r="W575" s="24" t="str" cm="1">
        <f t="array" ref="W575">IF(ISBLANK($J575),"",IF(SUMPRODUCT(--EXACT($J575,ISO3List[ISO3 List]))=1,"Pass","Fail"))</f>
        <v/>
      </c>
      <c r="X575" s="24" t="str">
        <f t="shared" ca="1" si="23"/>
        <v/>
      </c>
      <c r="Y575" s="24" t="str" cm="1">
        <f t="array" ref="Y575">IF(ISBLANK($L575),"",IF(SUMPRODUCT(--EXACT($L575,Sex[Sex]))=1,"Pass","Fail"))</f>
        <v/>
      </c>
      <c r="Z575" s="24" t="str">
        <f t="shared" ca="1" si="24"/>
        <v/>
      </c>
      <c r="AA575" s="35" t="str">
        <f t="shared" ca="1" si="22"/>
        <v/>
      </c>
      <c r="AB575" s="8"/>
      <c r="AC575" s="58"/>
      <c r="AD575" s="8"/>
      <c r="AE575" s="8"/>
      <c r="AF575" s="8"/>
      <c r="GU575" s="8"/>
    </row>
    <row r="576" spans="1:203" s="5" customFormat="1" x14ac:dyDescent="0.2">
      <c r="A576" s="1"/>
      <c r="B576" s="4"/>
      <c r="C576" s="16"/>
      <c r="D576" s="17"/>
      <c r="E576" s="17"/>
      <c r="F576" s="18"/>
      <c r="G576" s="17"/>
      <c r="H576" s="17"/>
      <c r="I576" s="17"/>
      <c r="J576" s="17"/>
      <c r="K576" s="19"/>
      <c r="L576" s="17"/>
      <c r="M576" s="20"/>
      <c r="N576" s="8"/>
      <c r="O576" s="50"/>
      <c r="P576" s="27" t="str" cm="1">
        <f t="array" ref="P576">IF(ISBLANK($C576),"",IF(SUMPRODUCT(--EXACT($C576,CrewOrPassenger[Crew or Passenger]))=1,"Pass","Fail"))</f>
        <v/>
      </c>
      <c r="Q576" s="24" t="str" cm="1">
        <f t="array" ref="Q576">IF(ISBLANK($D576),"",IF(SUMPRODUCT(--EXACT($D576,TravelDocumentType[Travel Document Type]))=1,"Pass","Fail"))</f>
        <v/>
      </c>
      <c r="R576" s="24" t="str" cm="1">
        <f t="array" ref="R576">IF(ISBLANK($E576),"",IF(SUMPRODUCT(--EXACT($E576,ISO3List[ISO3 List]))=1,"Pass","Fail"))</f>
        <v/>
      </c>
      <c r="S576" s="24" t="str" cm="1">
        <f t="array" ref="S576">IF(ISBLANK($F576),"",IF(SUMPRODUCT(--EXACT(MID($F576,COLUMN($A$1:$T$1),1),DocCharacters[Accepted Characters For Documents]))=20,"Pass","Fail"))</f>
        <v/>
      </c>
      <c r="T576" s="24" t="str" cm="1">
        <f t="array" ref="T576">IF(ISBLANK($G576),"",IF(SUMPRODUCT(--EXACT(MID($G576,COLUMN($A$1:$AX$1),1),NameCharacters[Accepted Characters For Names]))=50,"Pass","Fail"))</f>
        <v/>
      </c>
      <c r="U576" s="24" t="str" cm="1">
        <f t="array" ref="U576">IF(ISBLANK($H576),"",IF(SUMPRODUCT(--EXACT(MID($H576,COLUMN($A$1:$AX$1),1),NameCharacters[Accepted Characters For Names]))=50,"Pass","Fail"))</f>
        <v/>
      </c>
      <c r="V576" s="24" t="str" cm="1">
        <f t="array" ref="V576">IF(ISBLANK($I576),"",IF(SUMPRODUCT(--EXACT(MID($I576,COLUMN($A$1:$AX$1),1),NameCharacters[Accepted Characters For Names]))=50,"Pass","Fail"))</f>
        <v/>
      </c>
      <c r="W576" s="24" t="str" cm="1">
        <f t="array" ref="W576">IF(ISBLANK($J576),"",IF(SUMPRODUCT(--EXACT($J576,ISO3List[ISO3 List]))=1,"Pass","Fail"))</f>
        <v/>
      </c>
      <c r="X576" s="24" t="str">
        <f t="shared" ca="1" si="23"/>
        <v/>
      </c>
      <c r="Y576" s="24" t="str" cm="1">
        <f t="array" ref="Y576">IF(ISBLANK($L576),"",IF(SUMPRODUCT(--EXACT($L576,Sex[Sex]))=1,"Pass","Fail"))</f>
        <v/>
      </c>
      <c r="Z576" s="24" t="str">
        <f t="shared" ca="1" si="24"/>
        <v/>
      </c>
      <c r="AA576" s="35" t="str">
        <f t="shared" ca="1" si="22"/>
        <v/>
      </c>
      <c r="AB576" s="8"/>
      <c r="AC576" s="58"/>
      <c r="AD576" s="8"/>
      <c r="AE576" s="8"/>
      <c r="AF576" s="8"/>
      <c r="GU576" s="8"/>
    </row>
    <row r="577" spans="1:203" s="5" customFormat="1" x14ac:dyDescent="0.2">
      <c r="A577" s="1"/>
      <c r="B577" s="4"/>
      <c r="C577" s="16"/>
      <c r="D577" s="17"/>
      <c r="E577" s="17"/>
      <c r="F577" s="18"/>
      <c r="G577" s="17"/>
      <c r="H577" s="17"/>
      <c r="I577" s="17"/>
      <c r="J577" s="17"/>
      <c r="K577" s="19"/>
      <c r="L577" s="17"/>
      <c r="M577" s="20"/>
      <c r="N577" s="8"/>
      <c r="O577" s="50"/>
      <c r="P577" s="27" t="str" cm="1">
        <f t="array" ref="P577">IF(ISBLANK($C577),"",IF(SUMPRODUCT(--EXACT($C577,CrewOrPassenger[Crew or Passenger]))=1,"Pass","Fail"))</f>
        <v/>
      </c>
      <c r="Q577" s="24" t="str" cm="1">
        <f t="array" ref="Q577">IF(ISBLANK($D577),"",IF(SUMPRODUCT(--EXACT($D577,TravelDocumentType[Travel Document Type]))=1,"Pass","Fail"))</f>
        <v/>
      </c>
      <c r="R577" s="24" t="str" cm="1">
        <f t="array" ref="R577">IF(ISBLANK($E577),"",IF(SUMPRODUCT(--EXACT($E577,ISO3List[ISO3 List]))=1,"Pass","Fail"))</f>
        <v/>
      </c>
      <c r="S577" s="24" t="str" cm="1">
        <f t="array" ref="S577">IF(ISBLANK($F577),"",IF(SUMPRODUCT(--EXACT(MID($F577,COLUMN($A$1:$T$1),1),DocCharacters[Accepted Characters For Documents]))=20,"Pass","Fail"))</f>
        <v/>
      </c>
      <c r="T577" s="24" t="str" cm="1">
        <f t="array" ref="T577">IF(ISBLANK($G577),"",IF(SUMPRODUCT(--EXACT(MID($G577,COLUMN($A$1:$AX$1),1),NameCharacters[Accepted Characters For Names]))=50,"Pass","Fail"))</f>
        <v/>
      </c>
      <c r="U577" s="24" t="str" cm="1">
        <f t="array" ref="U577">IF(ISBLANK($H577),"",IF(SUMPRODUCT(--EXACT(MID($H577,COLUMN($A$1:$AX$1),1),NameCharacters[Accepted Characters For Names]))=50,"Pass","Fail"))</f>
        <v/>
      </c>
      <c r="V577" s="24" t="str" cm="1">
        <f t="array" ref="V577">IF(ISBLANK($I577),"",IF(SUMPRODUCT(--EXACT(MID($I577,COLUMN($A$1:$AX$1),1),NameCharacters[Accepted Characters For Names]))=50,"Pass","Fail"))</f>
        <v/>
      </c>
      <c r="W577" s="24" t="str" cm="1">
        <f t="array" ref="W577">IF(ISBLANK($J577),"",IF(SUMPRODUCT(--EXACT($J577,ISO3List[ISO3 List]))=1,"Pass","Fail"))</f>
        <v/>
      </c>
      <c r="X577" s="24" t="str">
        <f t="shared" ca="1" si="23"/>
        <v/>
      </c>
      <c r="Y577" s="24" t="str" cm="1">
        <f t="array" ref="Y577">IF(ISBLANK($L577),"",IF(SUMPRODUCT(--EXACT($L577,Sex[Sex]))=1,"Pass","Fail"))</f>
        <v/>
      </c>
      <c r="Z577" s="24" t="str">
        <f t="shared" ca="1" si="24"/>
        <v/>
      </c>
      <c r="AA577" s="35" t="str">
        <f t="shared" ca="1" si="22"/>
        <v/>
      </c>
      <c r="AB577" s="8"/>
      <c r="AC577" s="58"/>
      <c r="AD577" s="8"/>
      <c r="AE577" s="8"/>
      <c r="AF577" s="8"/>
      <c r="GU577" s="8"/>
    </row>
    <row r="578" spans="1:203" s="5" customFormat="1" x14ac:dyDescent="0.2">
      <c r="A578" s="1"/>
      <c r="B578" s="4"/>
      <c r="C578" s="16"/>
      <c r="D578" s="17"/>
      <c r="E578" s="17"/>
      <c r="F578" s="18"/>
      <c r="G578" s="17"/>
      <c r="H578" s="17"/>
      <c r="I578" s="17"/>
      <c r="J578" s="17"/>
      <c r="K578" s="19"/>
      <c r="L578" s="17"/>
      <c r="M578" s="20"/>
      <c r="N578" s="8"/>
      <c r="O578" s="50"/>
      <c r="P578" s="27" t="str" cm="1">
        <f t="array" ref="P578">IF(ISBLANK($C578),"",IF(SUMPRODUCT(--EXACT($C578,CrewOrPassenger[Crew or Passenger]))=1,"Pass","Fail"))</f>
        <v/>
      </c>
      <c r="Q578" s="24" t="str" cm="1">
        <f t="array" ref="Q578">IF(ISBLANK($D578),"",IF(SUMPRODUCT(--EXACT($D578,TravelDocumentType[Travel Document Type]))=1,"Pass","Fail"))</f>
        <v/>
      </c>
      <c r="R578" s="24" t="str" cm="1">
        <f t="array" ref="R578">IF(ISBLANK($E578),"",IF(SUMPRODUCT(--EXACT($E578,ISO3List[ISO3 List]))=1,"Pass","Fail"))</f>
        <v/>
      </c>
      <c r="S578" s="24" t="str" cm="1">
        <f t="array" ref="S578">IF(ISBLANK($F578),"",IF(SUMPRODUCT(--EXACT(MID($F578,COLUMN($A$1:$T$1),1),DocCharacters[Accepted Characters For Documents]))=20,"Pass","Fail"))</f>
        <v/>
      </c>
      <c r="T578" s="24" t="str" cm="1">
        <f t="array" ref="T578">IF(ISBLANK($G578),"",IF(SUMPRODUCT(--EXACT(MID($G578,COLUMN($A$1:$AX$1),1),NameCharacters[Accepted Characters For Names]))=50,"Pass","Fail"))</f>
        <v/>
      </c>
      <c r="U578" s="24" t="str" cm="1">
        <f t="array" ref="U578">IF(ISBLANK($H578),"",IF(SUMPRODUCT(--EXACT(MID($H578,COLUMN($A$1:$AX$1),1),NameCharacters[Accepted Characters For Names]))=50,"Pass","Fail"))</f>
        <v/>
      </c>
      <c r="V578" s="24" t="str" cm="1">
        <f t="array" ref="V578">IF(ISBLANK($I578),"",IF(SUMPRODUCT(--EXACT(MID($I578,COLUMN($A$1:$AX$1),1),NameCharacters[Accepted Characters For Names]))=50,"Pass","Fail"))</f>
        <v/>
      </c>
      <c r="W578" s="24" t="str" cm="1">
        <f t="array" ref="W578">IF(ISBLANK($J578),"",IF(SUMPRODUCT(--EXACT($J578,ISO3List[ISO3 List]))=1,"Pass","Fail"))</f>
        <v/>
      </c>
      <c r="X578" s="24" t="str">
        <f t="shared" ca="1" si="23"/>
        <v/>
      </c>
      <c r="Y578" s="24" t="str" cm="1">
        <f t="array" ref="Y578">IF(ISBLANK($L578),"",IF(SUMPRODUCT(--EXACT($L578,Sex[Sex]))=1,"Pass","Fail"))</f>
        <v/>
      </c>
      <c r="Z578" s="24" t="str">
        <f t="shared" ca="1" si="24"/>
        <v/>
      </c>
      <c r="AA578" s="35" t="str">
        <f t="shared" ca="1" si="22"/>
        <v/>
      </c>
      <c r="AB578" s="8"/>
      <c r="AC578" s="58"/>
      <c r="AD578" s="8"/>
      <c r="AE578" s="8"/>
      <c r="AF578" s="8"/>
      <c r="GU578" s="8"/>
    </row>
    <row r="579" spans="1:203" s="5" customFormat="1" x14ac:dyDescent="0.2">
      <c r="A579" s="1"/>
      <c r="B579" s="4"/>
      <c r="C579" s="16"/>
      <c r="D579" s="17"/>
      <c r="E579" s="17"/>
      <c r="F579" s="18"/>
      <c r="G579" s="17"/>
      <c r="H579" s="17"/>
      <c r="I579" s="17"/>
      <c r="J579" s="17"/>
      <c r="K579" s="19"/>
      <c r="L579" s="17"/>
      <c r="M579" s="20"/>
      <c r="N579" s="8"/>
      <c r="O579" s="50"/>
      <c r="P579" s="27" t="str" cm="1">
        <f t="array" ref="P579">IF(ISBLANK($C579),"",IF(SUMPRODUCT(--EXACT($C579,CrewOrPassenger[Crew or Passenger]))=1,"Pass","Fail"))</f>
        <v/>
      </c>
      <c r="Q579" s="24" t="str" cm="1">
        <f t="array" ref="Q579">IF(ISBLANK($D579),"",IF(SUMPRODUCT(--EXACT($D579,TravelDocumentType[Travel Document Type]))=1,"Pass","Fail"))</f>
        <v/>
      </c>
      <c r="R579" s="24" t="str" cm="1">
        <f t="array" ref="R579">IF(ISBLANK($E579),"",IF(SUMPRODUCT(--EXACT($E579,ISO3List[ISO3 List]))=1,"Pass","Fail"))</f>
        <v/>
      </c>
      <c r="S579" s="24" t="str" cm="1">
        <f t="array" ref="S579">IF(ISBLANK($F579),"",IF(SUMPRODUCT(--EXACT(MID($F579,COLUMN($A$1:$T$1),1),DocCharacters[Accepted Characters For Documents]))=20,"Pass","Fail"))</f>
        <v/>
      </c>
      <c r="T579" s="24" t="str" cm="1">
        <f t="array" ref="T579">IF(ISBLANK($G579),"",IF(SUMPRODUCT(--EXACT(MID($G579,COLUMN($A$1:$AX$1),1),NameCharacters[Accepted Characters For Names]))=50,"Pass","Fail"))</f>
        <v/>
      </c>
      <c r="U579" s="24" t="str" cm="1">
        <f t="array" ref="U579">IF(ISBLANK($H579),"",IF(SUMPRODUCT(--EXACT(MID($H579,COLUMN($A$1:$AX$1),1),NameCharacters[Accepted Characters For Names]))=50,"Pass","Fail"))</f>
        <v/>
      </c>
      <c r="V579" s="24" t="str" cm="1">
        <f t="array" ref="V579">IF(ISBLANK($I579),"",IF(SUMPRODUCT(--EXACT(MID($I579,COLUMN($A$1:$AX$1),1),NameCharacters[Accepted Characters For Names]))=50,"Pass","Fail"))</f>
        <v/>
      </c>
      <c r="W579" s="24" t="str" cm="1">
        <f t="array" ref="W579">IF(ISBLANK($J579),"",IF(SUMPRODUCT(--EXACT($J579,ISO3List[ISO3 List]))=1,"Pass","Fail"))</f>
        <v/>
      </c>
      <c r="X579" s="24" t="str">
        <f t="shared" ca="1" si="23"/>
        <v/>
      </c>
      <c r="Y579" s="24" t="str" cm="1">
        <f t="array" ref="Y579">IF(ISBLANK($L579),"",IF(SUMPRODUCT(--EXACT($L579,Sex[Sex]))=1,"Pass","Fail"))</f>
        <v/>
      </c>
      <c r="Z579" s="24" t="str">
        <f t="shared" ca="1" si="24"/>
        <v/>
      </c>
      <c r="AA579" s="35" t="str">
        <f t="shared" ca="1" si="22"/>
        <v/>
      </c>
      <c r="AB579" s="8"/>
      <c r="AC579" s="58"/>
      <c r="AD579" s="8"/>
      <c r="AE579" s="8"/>
      <c r="AF579" s="8"/>
      <c r="GU579" s="8"/>
    </row>
    <row r="580" spans="1:203" s="5" customFormat="1" x14ac:dyDescent="0.2">
      <c r="A580" s="1"/>
      <c r="B580" s="4"/>
      <c r="C580" s="16"/>
      <c r="D580" s="17"/>
      <c r="E580" s="17"/>
      <c r="F580" s="18"/>
      <c r="G580" s="17"/>
      <c r="H580" s="17"/>
      <c r="I580" s="17"/>
      <c r="J580" s="17"/>
      <c r="K580" s="19"/>
      <c r="L580" s="17"/>
      <c r="M580" s="20"/>
      <c r="N580" s="8"/>
      <c r="O580" s="50"/>
      <c r="P580" s="27" t="str" cm="1">
        <f t="array" ref="P580">IF(ISBLANK($C580),"",IF(SUMPRODUCT(--EXACT($C580,CrewOrPassenger[Crew or Passenger]))=1,"Pass","Fail"))</f>
        <v/>
      </c>
      <c r="Q580" s="24" t="str" cm="1">
        <f t="array" ref="Q580">IF(ISBLANK($D580),"",IF(SUMPRODUCT(--EXACT($D580,TravelDocumentType[Travel Document Type]))=1,"Pass","Fail"))</f>
        <v/>
      </c>
      <c r="R580" s="24" t="str" cm="1">
        <f t="array" ref="R580">IF(ISBLANK($E580),"",IF(SUMPRODUCT(--EXACT($E580,ISO3List[ISO3 List]))=1,"Pass","Fail"))</f>
        <v/>
      </c>
      <c r="S580" s="24" t="str" cm="1">
        <f t="array" ref="S580">IF(ISBLANK($F580),"",IF(SUMPRODUCT(--EXACT(MID($F580,COLUMN($A$1:$T$1),1),DocCharacters[Accepted Characters For Documents]))=20,"Pass","Fail"))</f>
        <v/>
      </c>
      <c r="T580" s="24" t="str" cm="1">
        <f t="array" ref="T580">IF(ISBLANK($G580),"",IF(SUMPRODUCT(--EXACT(MID($G580,COLUMN($A$1:$AX$1),1),NameCharacters[Accepted Characters For Names]))=50,"Pass","Fail"))</f>
        <v/>
      </c>
      <c r="U580" s="24" t="str" cm="1">
        <f t="array" ref="U580">IF(ISBLANK($H580),"",IF(SUMPRODUCT(--EXACT(MID($H580,COLUMN($A$1:$AX$1),1),NameCharacters[Accepted Characters For Names]))=50,"Pass","Fail"))</f>
        <v/>
      </c>
      <c r="V580" s="24" t="str" cm="1">
        <f t="array" ref="V580">IF(ISBLANK($I580),"",IF(SUMPRODUCT(--EXACT(MID($I580,COLUMN($A$1:$AX$1),1),NameCharacters[Accepted Characters For Names]))=50,"Pass","Fail"))</f>
        <v/>
      </c>
      <c r="W580" s="24" t="str" cm="1">
        <f t="array" ref="W580">IF(ISBLANK($J580),"",IF(SUMPRODUCT(--EXACT($J580,ISO3List[ISO3 List]))=1,"Pass","Fail"))</f>
        <v/>
      </c>
      <c r="X580" s="24" t="str">
        <f t="shared" ca="1" si="23"/>
        <v/>
      </c>
      <c r="Y580" s="24" t="str" cm="1">
        <f t="array" ref="Y580">IF(ISBLANK($L580),"",IF(SUMPRODUCT(--EXACT($L580,Sex[Sex]))=1,"Pass","Fail"))</f>
        <v/>
      </c>
      <c r="Z580" s="24" t="str">
        <f t="shared" ca="1" si="24"/>
        <v/>
      </c>
      <c r="AA580" s="35" t="str">
        <f t="shared" ca="1" si="22"/>
        <v/>
      </c>
      <c r="AB580" s="8"/>
      <c r="AC580" s="58"/>
      <c r="AD580" s="8"/>
      <c r="AE580" s="8"/>
      <c r="AF580" s="8"/>
      <c r="GU580" s="8"/>
    </row>
    <row r="581" spans="1:203" s="5" customFormat="1" x14ac:dyDescent="0.2">
      <c r="A581" s="1"/>
      <c r="B581" s="4"/>
      <c r="C581" s="16"/>
      <c r="D581" s="17"/>
      <c r="E581" s="17"/>
      <c r="F581" s="18"/>
      <c r="G581" s="17"/>
      <c r="H581" s="17"/>
      <c r="I581" s="17"/>
      <c r="J581" s="17"/>
      <c r="K581" s="19"/>
      <c r="L581" s="17"/>
      <c r="M581" s="20"/>
      <c r="N581" s="8"/>
      <c r="O581" s="50"/>
      <c r="P581" s="27" t="str" cm="1">
        <f t="array" ref="P581">IF(ISBLANK($C581),"",IF(SUMPRODUCT(--EXACT($C581,CrewOrPassenger[Crew or Passenger]))=1,"Pass","Fail"))</f>
        <v/>
      </c>
      <c r="Q581" s="24" t="str" cm="1">
        <f t="array" ref="Q581">IF(ISBLANK($D581),"",IF(SUMPRODUCT(--EXACT($D581,TravelDocumentType[Travel Document Type]))=1,"Pass","Fail"))</f>
        <v/>
      </c>
      <c r="R581" s="24" t="str" cm="1">
        <f t="array" ref="R581">IF(ISBLANK($E581),"",IF(SUMPRODUCT(--EXACT($E581,ISO3List[ISO3 List]))=1,"Pass","Fail"))</f>
        <v/>
      </c>
      <c r="S581" s="24" t="str" cm="1">
        <f t="array" ref="S581">IF(ISBLANK($F581),"",IF(SUMPRODUCT(--EXACT(MID($F581,COLUMN($A$1:$T$1),1),DocCharacters[Accepted Characters For Documents]))=20,"Pass","Fail"))</f>
        <v/>
      </c>
      <c r="T581" s="24" t="str" cm="1">
        <f t="array" ref="T581">IF(ISBLANK($G581),"",IF(SUMPRODUCT(--EXACT(MID($G581,COLUMN($A$1:$AX$1),1),NameCharacters[Accepted Characters For Names]))=50,"Pass","Fail"))</f>
        <v/>
      </c>
      <c r="U581" s="24" t="str" cm="1">
        <f t="array" ref="U581">IF(ISBLANK($H581),"",IF(SUMPRODUCT(--EXACT(MID($H581,COLUMN($A$1:$AX$1),1),NameCharacters[Accepted Characters For Names]))=50,"Pass","Fail"))</f>
        <v/>
      </c>
      <c r="V581" s="24" t="str" cm="1">
        <f t="array" ref="V581">IF(ISBLANK($I581),"",IF(SUMPRODUCT(--EXACT(MID($I581,COLUMN($A$1:$AX$1),1),NameCharacters[Accepted Characters For Names]))=50,"Pass","Fail"))</f>
        <v/>
      </c>
      <c r="W581" s="24" t="str" cm="1">
        <f t="array" ref="W581">IF(ISBLANK($J581),"",IF(SUMPRODUCT(--EXACT($J581,ISO3List[ISO3 List]))=1,"Pass","Fail"))</f>
        <v/>
      </c>
      <c r="X581" s="24" t="str">
        <f t="shared" ca="1" si="23"/>
        <v/>
      </c>
      <c r="Y581" s="24" t="str" cm="1">
        <f t="array" ref="Y581">IF(ISBLANK($L581),"",IF(SUMPRODUCT(--EXACT($L581,Sex[Sex]))=1,"Pass","Fail"))</f>
        <v/>
      </c>
      <c r="Z581" s="24" t="str">
        <f t="shared" ca="1" si="24"/>
        <v/>
      </c>
      <c r="AA581" s="35" t="str">
        <f t="shared" ca="1" si="22"/>
        <v/>
      </c>
      <c r="AB581" s="8"/>
      <c r="AC581" s="58"/>
      <c r="AD581" s="8"/>
      <c r="AE581" s="8"/>
      <c r="AF581" s="8"/>
      <c r="GU581" s="8"/>
    </row>
    <row r="582" spans="1:203" s="5" customFormat="1" x14ac:dyDescent="0.2">
      <c r="A582" s="1"/>
      <c r="B582" s="4"/>
      <c r="C582" s="16"/>
      <c r="D582" s="17"/>
      <c r="E582" s="17"/>
      <c r="F582" s="18"/>
      <c r="G582" s="17"/>
      <c r="H582" s="17"/>
      <c r="I582" s="17"/>
      <c r="J582" s="17"/>
      <c r="K582" s="19"/>
      <c r="L582" s="17"/>
      <c r="M582" s="20"/>
      <c r="N582" s="8"/>
      <c r="O582" s="50"/>
      <c r="P582" s="27" t="str" cm="1">
        <f t="array" ref="P582">IF(ISBLANK($C582),"",IF(SUMPRODUCT(--EXACT($C582,CrewOrPassenger[Crew or Passenger]))=1,"Pass","Fail"))</f>
        <v/>
      </c>
      <c r="Q582" s="24" t="str" cm="1">
        <f t="array" ref="Q582">IF(ISBLANK($D582),"",IF(SUMPRODUCT(--EXACT($D582,TravelDocumentType[Travel Document Type]))=1,"Pass","Fail"))</f>
        <v/>
      </c>
      <c r="R582" s="24" t="str" cm="1">
        <f t="array" ref="R582">IF(ISBLANK($E582),"",IF(SUMPRODUCT(--EXACT($E582,ISO3List[ISO3 List]))=1,"Pass","Fail"))</f>
        <v/>
      </c>
      <c r="S582" s="24" t="str" cm="1">
        <f t="array" ref="S582">IF(ISBLANK($F582),"",IF(SUMPRODUCT(--EXACT(MID($F582,COLUMN($A$1:$T$1),1),DocCharacters[Accepted Characters For Documents]))=20,"Pass","Fail"))</f>
        <v/>
      </c>
      <c r="T582" s="24" t="str" cm="1">
        <f t="array" ref="T582">IF(ISBLANK($G582),"",IF(SUMPRODUCT(--EXACT(MID($G582,COLUMN($A$1:$AX$1),1),NameCharacters[Accepted Characters For Names]))=50,"Pass","Fail"))</f>
        <v/>
      </c>
      <c r="U582" s="24" t="str" cm="1">
        <f t="array" ref="U582">IF(ISBLANK($H582),"",IF(SUMPRODUCT(--EXACT(MID($H582,COLUMN($A$1:$AX$1),1),NameCharacters[Accepted Characters For Names]))=50,"Pass","Fail"))</f>
        <v/>
      </c>
      <c r="V582" s="24" t="str" cm="1">
        <f t="array" ref="V582">IF(ISBLANK($I582),"",IF(SUMPRODUCT(--EXACT(MID($I582,COLUMN($A$1:$AX$1),1),NameCharacters[Accepted Characters For Names]))=50,"Pass","Fail"))</f>
        <v/>
      </c>
      <c r="W582" s="24" t="str" cm="1">
        <f t="array" ref="W582">IF(ISBLANK($J582),"",IF(SUMPRODUCT(--EXACT($J582,ISO3List[ISO3 List]))=1,"Pass","Fail"))</f>
        <v/>
      </c>
      <c r="X582" s="24" t="str">
        <f t="shared" ca="1" si="23"/>
        <v/>
      </c>
      <c r="Y582" s="24" t="str" cm="1">
        <f t="array" ref="Y582">IF(ISBLANK($L582),"",IF(SUMPRODUCT(--EXACT($L582,Sex[Sex]))=1,"Pass","Fail"))</f>
        <v/>
      </c>
      <c r="Z582" s="24" t="str">
        <f t="shared" ca="1" si="24"/>
        <v/>
      </c>
      <c r="AA582" s="35" t="str">
        <f t="shared" ca="1" si="22"/>
        <v/>
      </c>
      <c r="AB582" s="8"/>
      <c r="AC582" s="58"/>
      <c r="AD582" s="8"/>
      <c r="AE582" s="8"/>
      <c r="AF582" s="8"/>
      <c r="GU582" s="8"/>
    </row>
    <row r="583" spans="1:203" s="5" customFormat="1" x14ac:dyDescent="0.2">
      <c r="A583" s="1"/>
      <c r="B583" s="4"/>
      <c r="C583" s="16"/>
      <c r="D583" s="17"/>
      <c r="E583" s="17"/>
      <c r="F583" s="18"/>
      <c r="G583" s="17"/>
      <c r="H583" s="17"/>
      <c r="I583" s="17"/>
      <c r="J583" s="17"/>
      <c r="K583" s="19"/>
      <c r="L583" s="17"/>
      <c r="M583" s="20"/>
      <c r="N583" s="8"/>
      <c r="O583" s="50"/>
      <c r="P583" s="27" t="str" cm="1">
        <f t="array" ref="P583">IF(ISBLANK($C583),"",IF(SUMPRODUCT(--EXACT($C583,CrewOrPassenger[Crew or Passenger]))=1,"Pass","Fail"))</f>
        <v/>
      </c>
      <c r="Q583" s="24" t="str" cm="1">
        <f t="array" ref="Q583">IF(ISBLANK($D583),"",IF(SUMPRODUCT(--EXACT($D583,TravelDocumentType[Travel Document Type]))=1,"Pass","Fail"))</f>
        <v/>
      </c>
      <c r="R583" s="24" t="str" cm="1">
        <f t="array" ref="R583">IF(ISBLANK($E583),"",IF(SUMPRODUCT(--EXACT($E583,ISO3List[ISO3 List]))=1,"Pass","Fail"))</f>
        <v/>
      </c>
      <c r="S583" s="24" t="str" cm="1">
        <f t="array" ref="S583">IF(ISBLANK($F583),"",IF(SUMPRODUCT(--EXACT(MID($F583,COLUMN($A$1:$T$1),1),DocCharacters[Accepted Characters For Documents]))=20,"Pass","Fail"))</f>
        <v/>
      </c>
      <c r="T583" s="24" t="str" cm="1">
        <f t="array" ref="T583">IF(ISBLANK($G583),"",IF(SUMPRODUCT(--EXACT(MID($G583,COLUMN($A$1:$AX$1),1),NameCharacters[Accepted Characters For Names]))=50,"Pass","Fail"))</f>
        <v/>
      </c>
      <c r="U583" s="24" t="str" cm="1">
        <f t="array" ref="U583">IF(ISBLANK($H583),"",IF(SUMPRODUCT(--EXACT(MID($H583,COLUMN($A$1:$AX$1),1),NameCharacters[Accepted Characters For Names]))=50,"Pass","Fail"))</f>
        <v/>
      </c>
      <c r="V583" s="24" t="str" cm="1">
        <f t="array" ref="V583">IF(ISBLANK($I583),"",IF(SUMPRODUCT(--EXACT(MID($I583,COLUMN($A$1:$AX$1),1),NameCharacters[Accepted Characters For Names]))=50,"Pass","Fail"))</f>
        <v/>
      </c>
      <c r="W583" s="24" t="str" cm="1">
        <f t="array" ref="W583">IF(ISBLANK($J583),"",IF(SUMPRODUCT(--EXACT($J583,ISO3List[ISO3 List]))=1,"Pass","Fail"))</f>
        <v/>
      </c>
      <c r="X583" s="24" t="str">
        <f t="shared" ca="1" si="23"/>
        <v/>
      </c>
      <c r="Y583" s="24" t="str" cm="1">
        <f t="array" ref="Y583">IF(ISBLANK($L583),"",IF(SUMPRODUCT(--EXACT($L583,Sex[Sex]))=1,"Pass","Fail"))</f>
        <v/>
      </c>
      <c r="Z583" s="24" t="str">
        <f t="shared" ca="1" si="24"/>
        <v/>
      </c>
      <c r="AA583" s="35" t="str">
        <f t="shared" ref="AA583:AA646" ca="1" si="25">IF(COUNTBLANK($P583:$Z583)=11,"",IF(SUM(COUNTBLANK(P583:U583),COUNTBLANK(W583:Z583))=0,"Pass","Fail"))</f>
        <v/>
      </c>
      <c r="AB583" s="8"/>
      <c r="AC583" s="58"/>
      <c r="AD583" s="8"/>
      <c r="AE583" s="8"/>
      <c r="AF583" s="8"/>
      <c r="GU583" s="8"/>
    </row>
    <row r="584" spans="1:203" s="5" customFormat="1" x14ac:dyDescent="0.2">
      <c r="A584" s="1"/>
      <c r="B584" s="4"/>
      <c r="C584" s="16"/>
      <c r="D584" s="17"/>
      <c r="E584" s="17"/>
      <c r="F584" s="18"/>
      <c r="G584" s="17"/>
      <c r="H584" s="17"/>
      <c r="I584" s="17"/>
      <c r="J584" s="17"/>
      <c r="K584" s="19"/>
      <c r="L584" s="17"/>
      <c r="M584" s="20"/>
      <c r="N584" s="8"/>
      <c r="O584" s="50"/>
      <c r="P584" s="27" t="str" cm="1">
        <f t="array" ref="P584">IF(ISBLANK($C584),"",IF(SUMPRODUCT(--EXACT($C584,CrewOrPassenger[Crew or Passenger]))=1,"Pass","Fail"))</f>
        <v/>
      </c>
      <c r="Q584" s="24" t="str" cm="1">
        <f t="array" ref="Q584">IF(ISBLANK($D584),"",IF(SUMPRODUCT(--EXACT($D584,TravelDocumentType[Travel Document Type]))=1,"Pass","Fail"))</f>
        <v/>
      </c>
      <c r="R584" s="24" t="str" cm="1">
        <f t="array" ref="R584">IF(ISBLANK($E584),"",IF(SUMPRODUCT(--EXACT($E584,ISO3List[ISO3 List]))=1,"Pass","Fail"))</f>
        <v/>
      </c>
      <c r="S584" s="24" t="str" cm="1">
        <f t="array" ref="S584">IF(ISBLANK($F584),"",IF(SUMPRODUCT(--EXACT(MID($F584,COLUMN($A$1:$T$1),1),DocCharacters[Accepted Characters For Documents]))=20,"Pass","Fail"))</f>
        <v/>
      </c>
      <c r="T584" s="24" t="str" cm="1">
        <f t="array" ref="T584">IF(ISBLANK($G584),"",IF(SUMPRODUCT(--EXACT(MID($G584,COLUMN($A$1:$AX$1),1),NameCharacters[Accepted Characters For Names]))=50,"Pass","Fail"))</f>
        <v/>
      </c>
      <c r="U584" s="24" t="str" cm="1">
        <f t="array" ref="U584">IF(ISBLANK($H584),"",IF(SUMPRODUCT(--EXACT(MID($H584,COLUMN($A$1:$AX$1),1),NameCharacters[Accepted Characters For Names]))=50,"Pass","Fail"))</f>
        <v/>
      </c>
      <c r="V584" s="24" t="str" cm="1">
        <f t="array" ref="V584">IF(ISBLANK($I584),"",IF(SUMPRODUCT(--EXACT(MID($I584,COLUMN($A$1:$AX$1),1),NameCharacters[Accepted Characters For Names]))=50,"Pass","Fail"))</f>
        <v/>
      </c>
      <c r="W584" s="24" t="str" cm="1">
        <f t="array" ref="W584">IF(ISBLANK($J584),"",IF(SUMPRODUCT(--EXACT($J584,ISO3List[ISO3 List]))=1,"Pass","Fail"))</f>
        <v/>
      </c>
      <c r="X584" s="24" t="str">
        <f t="shared" ca="1" si="23"/>
        <v/>
      </c>
      <c r="Y584" s="24" t="str" cm="1">
        <f t="array" ref="Y584">IF(ISBLANK($L584),"",IF(SUMPRODUCT(--EXACT($L584,Sex[Sex]))=1,"Pass","Fail"))</f>
        <v/>
      </c>
      <c r="Z584" s="24" t="str">
        <f t="shared" ca="1" si="24"/>
        <v/>
      </c>
      <c r="AA584" s="35" t="str">
        <f t="shared" ca="1" si="25"/>
        <v/>
      </c>
      <c r="AB584" s="8"/>
      <c r="AC584" s="58"/>
      <c r="AD584" s="8"/>
      <c r="AE584" s="8"/>
      <c r="AF584" s="8"/>
      <c r="GU584" s="8"/>
    </row>
    <row r="585" spans="1:203" s="5" customFormat="1" x14ac:dyDescent="0.2">
      <c r="A585" s="1"/>
      <c r="B585" s="4"/>
      <c r="C585" s="16"/>
      <c r="D585" s="17"/>
      <c r="E585" s="17"/>
      <c r="F585" s="18"/>
      <c r="G585" s="17"/>
      <c r="H585" s="17"/>
      <c r="I585" s="17"/>
      <c r="J585" s="17"/>
      <c r="K585" s="19"/>
      <c r="L585" s="17"/>
      <c r="M585" s="20"/>
      <c r="N585" s="8"/>
      <c r="O585" s="50"/>
      <c r="P585" s="27" t="str" cm="1">
        <f t="array" ref="P585">IF(ISBLANK($C585),"",IF(SUMPRODUCT(--EXACT($C585,CrewOrPassenger[Crew or Passenger]))=1,"Pass","Fail"))</f>
        <v/>
      </c>
      <c r="Q585" s="24" t="str" cm="1">
        <f t="array" ref="Q585">IF(ISBLANK($D585),"",IF(SUMPRODUCT(--EXACT($D585,TravelDocumentType[Travel Document Type]))=1,"Pass","Fail"))</f>
        <v/>
      </c>
      <c r="R585" s="24" t="str" cm="1">
        <f t="array" ref="R585">IF(ISBLANK($E585),"",IF(SUMPRODUCT(--EXACT($E585,ISO3List[ISO3 List]))=1,"Pass","Fail"))</f>
        <v/>
      </c>
      <c r="S585" s="24" t="str" cm="1">
        <f t="array" ref="S585">IF(ISBLANK($F585),"",IF(SUMPRODUCT(--EXACT(MID($F585,COLUMN($A$1:$T$1),1),DocCharacters[Accepted Characters For Documents]))=20,"Pass","Fail"))</f>
        <v/>
      </c>
      <c r="T585" s="24" t="str" cm="1">
        <f t="array" ref="T585">IF(ISBLANK($G585),"",IF(SUMPRODUCT(--EXACT(MID($G585,COLUMN($A$1:$AX$1),1),NameCharacters[Accepted Characters For Names]))=50,"Pass","Fail"))</f>
        <v/>
      </c>
      <c r="U585" s="24" t="str" cm="1">
        <f t="array" ref="U585">IF(ISBLANK($H585),"",IF(SUMPRODUCT(--EXACT(MID($H585,COLUMN($A$1:$AX$1),1),NameCharacters[Accepted Characters For Names]))=50,"Pass","Fail"))</f>
        <v/>
      </c>
      <c r="V585" s="24" t="str" cm="1">
        <f t="array" ref="V585">IF(ISBLANK($I585),"",IF(SUMPRODUCT(--EXACT(MID($I585,COLUMN($A$1:$AX$1),1),NameCharacters[Accepted Characters For Names]))=50,"Pass","Fail"))</f>
        <v/>
      </c>
      <c r="W585" s="24" t="str" cm="1">
        <f t="array" ref="W585">IF(ISBLANK($J585),"",IF(SUMPRODUCT(--EXACT($J585,ISO3List[ISO3 List]))=1,"Pass","Fail"))</f>
        <v/>
      </c>
      <c r="X585" s="24" t="str">
        <f t="shared" ca="1" si="23"/>
        <v/>
      </c>
      <c r="Y585" s="24" t="str" cm="1">
        <f t="array" ref="Y585">IF(ISBLANK($L585),"",IF(SUMPRODUCT(--EXACT($L585,Sex[Sex]))=1,"Pass","Fail"))</f>
        <v/>
      </c>
      <c r="Z585" s="24" t="str">
        <f t="shared" ca="1" si="24"/>
        <v/>
      </c>
      <c r="AA585" s="35" t="str">
        <f t="shared" ca="1" si="25"/>
        <v/>
      </c>
      <c r="AB585" s="8"/>
      <c r="AC585" s="58"/>
      <c r="AD585" s="8"/>
      <c r="AE585" s="8"/>
      <c r="AF585" s="8"/>
      <c r="GU585" s="8"/>
    </row>
    <row r="586" spans="1:203" s="5" customFormat="1" x14ac:dyDescent="0.2">
      <c r="A586" s="1"/>
      <c r="B586" s="4"/>
      <c r="C586" s="16"/>
      <c r="D586" s="17"/>
      <c r="E586" s="17"/>
      <c r="F586" s="18"/>
      <c r="G586" s="17"/>
      <c r="H586" s="17"/>
      <c r="I586" s="17"/>
      <c r="J586" s="17"/>
      <c r="K586" s="19"/>
      <c r="L586" s="17"/>
      <c r="M586" s="20"/>
      <c r="N586" s="8"/>
      <c r="O586" s="50"/>
      <c r="P586" s="27" t="str" cm="1">
        <f t="array" ref="P586">IF(ISBLANK($C586),"",IF(SUMPRODUCT(--EXACT($C586,CrewOrPassenger[Crew or Passenger]))=1,"Pass","Fail"))</f>
        <v/>
      </c>
      <c r="Q586" s="24" t="str" cm="1">
        <f t="array" ref="Q586">IF(ISBLANK($D586),"",IF(SUMPRODUCT(--EXACT($D586,TravelDocumentType[Travel Document Type]))=1,"Pass","Fail"))</f>
        <v/>
      </c>
      <c r="R586" s="24" t="str" cm="1">
        <f t="array" ref="R586">IF(ISBLANK($E586),"",IF(SUMPRODUCT(--EXACT($E586,ISO3List[ISO3 List]))=1,"Pass","Fail"))</f>
        <v/>
      </c>
      <c r="S586" s="24" t="str" cm="1">
        <f t="array" ref="S586">IF(ISBLANK($F586),"",IF(SUMPRODUCT(--EXACT(MID($F586,COLUMN($A$1:$T$1),1),DocCharacters[Accepted Characters For Documents]))=20,"Pass","Fail"))</f>
        <v/>
      </c>
      <c r="T586" s="24" t="str" cm="1">
        <f t="array" ref="T586">IF(ISBLANK($G586),"",IF(SUMPRODUCT(--EXACT(MID($G586,COLUMN($A$1:$AX$1),1),NameCharacters[Accepted Characters For Names]))=50,"Pass","Fail"))</f>
        <v/>
      </c>
      <c r="U586" s="24" t="str" cm="1">
        <f t="array" ref="U586">IF(ISBLANK($H586),"",IF(SUMPRODUCT(--EXACT(MID($H586,COLUMN($A$1:$AX$1),1),NameCharacters[Accepted Characters For Names]))=50,"Pass","Fail"))</f>
        <v/>
      </c>
      <c r="V586" s="24" t="str" cm="1">
        <f t="array" ref="V586">IF(ISBLANK($I586),"",IF(SUMPRODUCT(--EXACT(MID($I586,COLUMN($A$1:$AX$1),1),NameCharacters[Accepted Characters For Names]))=50,"Pass","Fail"))</f>
        <v/>
      </c>
      <c r="W586" s="24" t="str" cm="1">
        <f t="array" ref="W586">IF(ISBLANK($J586),"",IF(SUMPRODUCT(--EXACT($J586,ISO3List[ISO3 List]))=1,"Pass","Fail"))</f>
        <v/>
      </c>
      <c r="X586" s="24" t="str">
        <f t="shared" ca="1" si="23"/>
        <v/>
      </c>
      <c r="Y586" s="24" t="str" cm="1">
        <f t="array" ref="Y586">IF(ISBLANK($L586),"",IF(SUMPRODUCT(--EXACT($L586,Sex[Sex]))=1,"Pass","Fail"))</f>
        <v/>
      </c>
      <c r="Z586" s="24" t="str">
        <f t="shared" ca="1" si="24"/>
        <v/>
      </c>
      <c r="AA586" s="35" t="str">
        <f t="shared" ca="1" si="25"/>
        <v/>
      </c>
      <c r="AB586" s="8"/>
      <c r="AC586" s="58"/>
      <c r="AD586" s="8"/>
      <c r="AE586" s="8"/>
      <c r="AF586" s="8"/>
      <c r="GU586" s="8"/>
    </row>
    <row r="587" spans="1:203" s="5" customFormat="1" x14ac:dyDescent="0.2">
      <c r="A587" s="1"/>
      <c r="B587" s="4"/>
      <c r="C587" s="16"/>
      <c r="D587" s="17"/>
      <c r="E587" s="17"/>
      <c r="F587" s="18"/>
      <c r="G587" s="17"/>
      <c r="H587" s="17"/>
      <c r="I587" s="17"/>
      <c r="J587" s="17"/>
      <c r="K587" s="19"/>
      <c r="L587" s="17"/>
      <c r="M587" s="20"/>
      <c r="N587" s="8"/>
      <c r="O587" s="50"/>
      <c r="P587" s="27" t="str" cm="1">
        <f t="array" ref="P587">IF(ISBLANK($C587),"",IF(SUMPRODUCT(--EXACT($C587,CrewOrPassenger[Crew or Passenger]))=1,"Pass","Fail"))</f>
        <v/>
      </c>
      <c r="Q587" s="24" t="str" cm="1">
        <f t="array" ref="Q587">IF(ISBLANK($D587),"",IF(SUMPRODUCT(--EXACT($D587,TravelDocumentType[Travel Document Type]))=1,"Pass","Fail"))</f>
        <v/>
      </c>
      <c r="R587" s="24" t="str" cm="1">
        <f t="array" ref="R587">IF(ISBLANK($E587),"",IF(SUMPRODUCT(--EXACT($E587,ISO3List[ISO3 List]))=1,"Pass","Fail"))</f>
        <v/>
      </c>
      <c r="S587" s="24" t="str" cm="1">
        <f t="array" ref="S587">IF(ISBLANK($F587),"",IF(SUMPRODUCT(--EXACT(MID($F587,COLUMN($A$1:$T$1),1),DocCharacters[Accepted Characters For Documents]))=20,"Pass","Fail"))</f>
        <v/>
      </c>
      <c r="T587" s="24" t="str" cm="1">
        <f t="array" ref="T587">IF(ISBLANK($G587),"",IF(SUMPRODUCT(--EXACT(MID($G587,COLUMN($A$1:$AX$1),1),NameCharacters[Accepted Characters For Names]))=50,"Pass","Fail"))</f>
        <v/>
      </c>
      <c r="U587" s="24" t="str" cm="1">
        <f t="array" ref="U587">IF(ISBLANK($H587),"",IF(SUMPRODUCT(--EXACT(MID($H587,COLUMN($A$1:$AX$1),1),NameCharacters[Accepted Characters For Names]))=50,"Pass","Fail"))</f>
        <v/>
      </c>
      <c r="V587" s="24" t="str" cm="1">
        <f t="array" ref="V587">IF(ISBLANK($I587),"",IF(SUMPRODUCT(--EXACT(MID($I587,COLUMN($A$1:$AX$1),1),NameCharacters[Accepted Characters For Names]))=50,"Pass","Fail"))</f>
        <v/>
      </c>
      <c r="W587" s="24" t="str" cm="1">
        <f t="array" ref="W587">IF(ISBLANK($J587),"",IF(SUMPRODUCT(--EXACT($J587,ISO3List[ISO3 List]))=1,"Pass","Fail"))</f>
        <v/>
      </c>
      <c r="X587" s="24" t="str">
        <f t="shared" ca="1" si="23"/>
        <v/>
      </c>
      <c r="Y587" s="24" t="str" cm="1">
        <f t="array" ref="Y587">IF(ISBLANK($L587),"",IF(SUMPRODUCT(--EXACT($L587,Sex[Sex]))=1,"Pass","Fail"))</f>
        <v/>
      </c>
      <c r="Z587" s="24" t="str">
        <f t="shared" ca="1" si="24"/>
        <v/>
      </c>
      <c r="AA587" s="35" t="str">
        <f t="shared" ca="1" si="25"/>
        <v/>
      </c>
      <c r="AB587" s="8"/>
      <c r="AC587" s="58"/>
      <c r="AD587" s="8"/>
      <c r="AE587" s="8"/>
      <c r="AF587" s="8"/>
      <c r="GU587" s="8"/>
    </row>
    <row r="588" spans="1:203" s="5" customFormat="1" x14ac:dyDescent="0.2">
      <c r="A588" s="1"/>
      <c r="B588" s="4"/>
      <c r="C588" s="16"/>
      <c r="D588" s="17"/>
      <c r="E588" s="17"/>
      <c r="F588" s="18"/>
      <c r="G588" s="17"/>
      <c r="H588" s="17"/>
      <c r="I588" s="17"/>
      <c r="J588" s="17"/>
      <c r="K588" s="19"/>
      <c r="L588" s="17"/>
      <c r="M588" s="20"/>
      <c r="N588" s="8"/>
      <c r="O588" s="50"/>
      <c r="P588" s="27" t="str" cm="1">
        <f t="array" ref="P588">IF(ISBLANK($C588),"",IF(SUMPRODUCT(--EXACT($C588,CrewOrPassenger[Crew or Passenger]))=1,"Pass","Fail"))</f>
        <v/>
      </c>
      <c r="Q588" s="24" t="str" cm="1">
        <f t="array" ref="Q588">IF(ISBLANK($D588),"",IF(SUMPRODUCT(--EXACT($D588,TravelDocumentType[Travel Document Type]))=1,"Pass","Fail"))</f>
        <v/>
      </c>
      <c r="R588" s="24" t="str" cm="1">
        <f t="array" ref="R588">IF(ISBLANK($E588),"",IF(SUMPRODUCT(--EXACT($E588,ISO3List[ISO3 List]))=1,"Pass","Fail"))</f>
        <v/>
      </c>
      <c r="S588" s="24" t="str" cm="1">
        <f t="array" ref="S588">IF(ISBLANK($F588),"",IF(SUMPRODUCT(--EXACT(MID($F588,COLUMN($A$1:$T$1),1),DocCharacters[Accepted Characters For Documents]))=20,"Pass","Fail"))</f>
        <v/>
      </c>
      <c r="T588" s="24" t="str" cm="1">
        <f t="array" ref="T588">IF(ISBLANK($G588),"",IF(SUMPRODUCT(--EXACT(MID($G588,COLUMN($A$1:$AX$1),1),NameCharacters[Accepted Characters For Names]))=50,"Pass","Fail"))</f>
        <v/>
      </c>
      <c r="U588" s="24" t="str" cm="1">
        <f t="array" ref="U588">IF(ISBLANK($H588),"",IF(SUMPRODUCT(--EXACT(MID($H588,COLUMN($A$1:$AX$1),1),NameCharacters[Accepted Characters For Names]))=50,"Pass","Fail"))</f>
        <v/>
      </c>
      <c r="V588" s="24" t="str" cm="1">
        <f t="array" ref="V588">IF(ISBLANK($I588),"",IF(SUMPRODUCT(--EXACT(MID($I588,COLUMN($A$1:$AX$1),1),NameCharacters[Accepted Characters For Names]))=50,"Pass","Fail"))</f>
        <v/>
      </c>
      <c r="W588" s="24" t="str" cm="1">
        <f t="array" ref="W588">IF(ISBLANK($J588),"",IF(SUMPRODUCT(--EXACT($J588,ISO3List[ISO3 List]))=1,"Pass","Fail"))</f>
        <v/>
      </c>
      <c r="X588" s="24" t="str">
        <f t="shared" ca="1" si="23"/>
        <v/>
      </c>
      <c r="Y588" s="24" t="str" cm="1">
        <f t="array" ref="Y588">IF(ISBLANK($L588),"",IF(SUMPRODUCT(--EXACT($L588,Sex[Sex]))=1,"Pass","Fail"))</f>
        <v/>
      </c>
      <c r="Z588" s="24" t="str">
        <f t="shared" ca="1" si="24"/>
        <v/>
      </c>
      <c r="AA588" s="35" t="str">
        <f t="shared" ca="1" si="25"/>
        <v/>
      </c>
      <c r="AB588" s="8"/>
      <c r="AC588" s="58"/>
      <c r="AD588" s="8"/>
      <c r="AE588" s="8"/>
      <c r="AF588" s="8"/>
      <c r="GU588" s="8"/>
    </row>
    <row r="589" spans="1:203" s="5" customFormat="1" x14ac:dyDescent="0.2">
      <c r="A589" s="1"/>
      <c r="B589" s="4"/>
      <c r="C589" s="16"/>
      <c r="D589" s="17"/>
      <c r="E589" s="17"/>
      <c r="F589" s="18"/>
      <c r="G589" s="17"/>
      <c r="H589" s="17"/>
      <c r="I589" s="17"/>
      <c r="J589" s="17"/>
      <c r="K589" s="19"/>
      <c r="L589" s="17"/>
      <c r="M589" s="20"/>
      <c r="N589" s="8"/>
      <c r="O589" s="50"/>
      <c r="P589" s="27" t="str" cm="1">
        <f t="array" ref="P589">IF(ISBLANK($C589),"",IF(SUMPRODUCT(--EXACT($C589,CrewOrPassenger[Crew or Passenger]))=1,"Pass","Fail"))</f>
        <v/>
      </c>
      <c r="Q589" s="24" t="str" cm="1">
        <f t="array" ref="Q589">IF(ISBLANK($D589),"",IF(SUMPRODUCT(--EXACT($D589,TravelDocumentType[Travel Document Type]))=1,"Pass","Fail"))</f>
        <v/>
      </c>
      <c r="R589" s="24" t="str" cm="1">
        <f t="array" ref="R589">IF(ISBLANK($E589),"",IF(SUMPRODUCT(--EXACT($E589,ISO3List[ISO3 List]))=1,"Pass","Fail"))</f>
        <v/>
      </c>
      <c r="S589" s="24" t="str" cm="1">
        <f t="array" ref="S589">IF(ISBLANK($F589),"",IF(SUMPRODUCT(--EXACT(MID($F589,COLUMN($A$1:$T$1),1),DocCharacters[Accepted Characters For Documents]))=20,"Pass","Fail"))</f>
        <v/>
      </c>
      <c r="T589" s="24" t="str" cm="1">
        <f t="array" ref="T589">IF(ISBLANK($G589),"",IF(SUMPRODUCT(--EXACT(MID($G589,COLUMN($A$1:$AX$1),1),NameCharacters[Accepted Characters For Names]))=50,"Pass","Fail"))</f>
        <v/>
      </c>
      <c r="U589" s="24" t="str" cm="1">
        <f t="array" ref="U589">IF(ISBLANK($H589),"",IF(SUMPRODUCT(--EXACT(MID($H589,COLUMN($A$1:$AX$1),1),NameCharacters[Accepted Characters For Names]))=50,"Pass","Fail"))</f>
        <v/>
      </c>
      <c r="V589" s="24" t="str" cm="1">
        <f t="array" ref="V589">IF(ISBLANK($I589),"",IF(SUMPRODUCT(--EXACT(MID($I589,COLUMN($A$1:$AX$1),1),NameCharacters[Accepted Characters For Names]))=50,"Pass","Fail"))</f>
        <v/>
      </c>
      <c r="W589" s="24" t="str" cm="1">
        <f t="array" ref="W589">IF(ISBLANK($J589),"",IF(SUMPRODUCT(--EXACT($J589,ISO3List[ISO3 List]))=1,"Pass","Fail"))</f>
        <v/>
      </c>
      <c r="X589" s="24" t="str">
        <f t="shared" ca="1" si="23"/>
        <v/>
      </c>
      <c r="Y589" s="24" t="str" cm="1">
        <f t="array" ref="Y589">IF(ISBLANK($L589),"",IF(SUMPRODUCT(--EXACT($L589,Sex[Sex]))=1,"Pass","Fail"))</f>
        <v/>
      </c>
      <c r="Z589" s="24" t="str">
        <f t="shared" ca="1" si="24"/>
        <v/>
      </c>
      <c r="AA589" s="35" t="str">
        <f t="shared" ca="1" si="25"/>
        <v/>
      </c>
      <c r="AB589" s="8"/>
      <c r="AC589" s="58"/>
      <c r="AD589" s="8"/>
      <c r="AE589" s="8"/>
      <c r="AF589" s="8"/>
      <c r="GU589" s="8"/>
    </row>
    <row r="590" spans="1:203" s="5" customFormat="1" x14ac:dyDescent="0.2">
      <c r="A590" s="1"/>
      <c r="B590" s="4"/>
      <c r="C590" s="16"/>
      <c r="D590" s="17"/>
      <c r="E590" s="17"/>
      <c r="F590" s="18"/>
      <c r="G590" s="17"/>
      <c r="H590" s="17"/>
      <c r="I590" s="17"/>
      <c r="J590" s="17"/>
      <c r="K590" s="19"/>
      <c r="L590" s="17"/>
      <c r="M590" s="20"/>
      <c r="N590" s="8"/>
      <c r="O590" s="50"/>
      <c r="P590" s="27" t="str" cm="1">
        <f t="array" ref="P590">IF(ISBLANK($C590),"",IF(SUMPRODUCT(--EXACT($C590,CrewOrPassenger[Crew or Passenger]))=1,"Pass","Fail"))</f>
        <v/>
      </c>
      <c r="Q590" s="24" t="str" cm="1">
        <f t="array" ref="Q590">IF(ISBLANK($D590),"",IF(SUMPRODUCT(--EXACT($D590,TravelDocumentType[Travel Document Type]))=1,"Pass","Fail"))</f>
        <v/>
      </c>
      <c r="R590" s="24" t="str" cm="1">
        <f t="array" ref="R590">IF(ISBLANK($E590),"",IF(SUMPRODUCT(--EXACT($E590,ISO3List[ISO3 List]))=1,"Pass","Fail"))</f>
        <v/>
      </c>
      <c r="S590" s="24" t="str" cm="1">
        <f t="array" ref="S590">IF(ISBLANK($F590),"",IF(SUMPRODUCT(--EXACT(MID($F590,COLUMN($A$1:$T$1),1),DocCharacters[Accepted Characters For Documents]))=20,"Pass","Fail"))</f>
        <v/>
      </c>
      <c r="T590" s="24" t="str" cm="1">
        <f t="array" ref="T590">IF(ISBLANK($G590),"",IF(SUMPRODUCT(--EXACT(MID($G590,COLUMN($A$1:$AX$1),1),NameCharacters[Accepted Characters For Names]))=50,"Pass","Fail"))</f>
        <v/>
      </c>
      <c r="U590" s="24" t="str" cm="1">
        <f t="array" ref="U590">IF(ISBLANK($H590),"",IF(SUMPRODUCT(--EXACT(MID($H590,COLUMN($A$1:$AX$1),1),NameCharacters[Accepted Characters For Names]))=50,"Pass","Fail"))</f>
        <v/>
      </c>
      <c r="V590" s="24" t="str" cm="1">
        <f t="array" ref="V590">IF(ISBLANK($I590),"",IF(SUMPRODUCT(--EXACT(MID($I590,COLUMN($A$1:$AX$1),1),NameCharacters[Accepted Characters For Names]))=50,"Pass","Fail"))</f>
        <v/>
      </c>
      <c r="W590" s="24" t="str" cm="1">
        <f t="array" ref="W590">IF(ISBLANK($J590),"",IF(SUMPRODUCT(--EXACT($J590,ISO3List[ISO3 List]))=1,"Pass","Fail"))</f>
        <v/>
      </c>
      <c r="X590" s="24" t="str">
        <f t="shared" ca="1" si="23"/>
        <v/>
      </c>
      <c r="Y590" s="24" t="str" cm="1">
        <f t="array" ref="Y590">IF(ISBLANK($L590),"",IF(SUMPRODUCT(--EXACT($L590,Sex[Sex]))=1,"Pass","Fail"))</f>
        <v/>
      </c>
      <c r="Z590" s="24" t="str">
        <f t="shared" ca="1" si="24"/>
        <v/>
      </c>
      <c r="AA590" s="35" t="str">
        <f t="shared" ca="1" si="25"/>
        <v/>
      </c>
      <c r="AB590" s="8"/>
      <c r="AC590" s="58"/>
      <c r="AD590" s="8"/>
      <c r="AE590" s="8"/>
      <c r="AF590" s="8"/>
      <c r="GU590" s="8"/>
    </row>
    <row r="591" spans="1:203" s="5" customFormat="1" x14ac:dyDescent="0.2">
      <c r="A591" s="1"/>
      <c r="B591" s="4"/>
      <c r="C591" s="16"/>
      <c r="D591" s="17"/>
      <c r="E591" s="17"/>
      <c r="F591" s="18"/>
      <c r="G591" s="17"/>
      <c r="H591" s="17"/>
      <c r="I591" s="17"/>
      <c r="J591" s="17"/>
      <c r="K591" s="19"/>
      <c r="L591" s="17"/>
      <c r="M591" s="20"/>
      <c r="N591" s="8"/>
      <c r="O591" s="50"/>
      <c r="P591" s="27" t="str" cm="1">
        <f t="array" ref="P591">IF(ISBLANK($C591),"",IF(SUMPRODUCT(--EXACT($C591,CrewOrPassenger[Crew or Passenger]))=1,"Pass","Fail"))</f>
        <v/>
      </c>
      <c r="Q591" s="24" t="str" cm="1">
        <f t="array" ref="Q591">IF(ISBLANK($D591),"",IF(SUMPRODUCT(--EXACT($D591,TravelDocumentType[Travel Document Type]))=1,"Pass","Fail"))</f>
        <v/>
      </c>
      <c r="R591" s="24" t="str" cm="1">
        <f t="array" ref="R591">IF(ISBLANK($E591),"",IF(SUMPRODUCT(--EXACT($E591,ISO3List[ISO3 List]))=1,"Pass","Fail"))</f>
        <v/>
      </c>
      <c r="S591" s="24" t="str" cm="1">
        <f t="array" ref="S591">IF(ISBLANK($F591),"",IF(SUMPRODUCT(--EXACT(MID($F591,COLUMN($A$1:$T$1),1),DocCharacters[Accepted Characters For Documents]))=20,"Pass","Fail"))</f>
        <v/>
      </c>
      <c r="T591" s="24" t="str" cm="1">
        <f t="array" ref="T591">IF(ISBLANK($G591),"",IF(SUMPRODUCT(--EXACT(MID($G591,COLUMN($A$1:$AX$1),1),NameCharacters[Accepted Characters For Names]))=50,"Pass","Fail"))</f>
        <v/>
      </c>
      <c r="U591" s="24" t="str" cm="1">
        <f t="array" ref="U591">IF(ISBLANK($H591),"",IF(SUMPRODUCT(--EXACT(MID($H591,COLUMN($A$1:$AX$1),1),NameCharacters[Accepted Characters For Names]))=50,"Pass","Fail"))</f>
        <v/>
      </c>
      <c r="V591" s="24" t="str" cm="1">
        <f t="array" ref="V591">IF(ISBLANK($I591),"",IF(SUMPRODUCT(--EXACT(MID($I591,COLUMN($A$1:$AX$1),1),NameCharacters[Accepted Characters For Names]))=50,"Pass","Fail"))</f>
        <v/>
      </c>
      <c r="W591" s="24" t="str" cm="1">
        <f t="array" ref="W591">IF(ISBLANK($J591),"",IF(SUMPRODUCT(--EXACT($J591,ISO3List[ISO3 List]))=1,"Pass","Fail"))</f>
        <v/>
      </c>
      <c r="X591" s="24" t="str">
        <f t="shared" ca="1" si="23"/>
        <v/>
      </c>
      <c r="Y591" s="24" t="str" cm="1">
        <f t="array" ref="Y591">IF(ISBLANK($L591),"",IF(SUMPRODUCT(--EXACT($L591,Sex[Sex]))=1,"Pass","Fail"))</f>
        <v/>
      </c>
      <c r="Z591" s="24" t="str">
        <f t="shared" ca="1" si="24"/>
        <v/>
      </c>
      <c r="AA591" s="35" t="str">
        <f t="shared" ca="1" si="25"/>
        <v/>
      </c>
      <c r="AB591" s="8"/>
      <c r="AC591" s="58"/>
      <c r="AD591" s="8"/>
      <c r="AE591" s="8"/>
      <c r="AF591" s="8"/>
      <c r="GU591" s="8"/>
    </row>
    <row r="592" spans="1:203" s="5" customFormat="1" x14ac:dyDescent="0.2">
      <c r="A592" s="1"/>
      <c r="B592" s="4"/>
      <c r="C592" s="16"/>
      <c r="D592" s="17"/>
      <c r="E592" s="17"/>
      <c r="F592" s="18"/>
      <c r="G592" s="17"/>
      <c r="H592" s="17"/>
      <c r="I592" s="17"/>
      <c r="J592" s="17"/>
      <c r="K592" s="19"/>
      <c r="L592" s="17"/>
      <c r="M592" s="20"/>
      <c r="N592" s="8"/>
      <c r="O592" s="50"/>
      <c r="P592" s="27" t="str" cm="1">
        <f t="array" ref="P592">IF(ISBLANK($C592),"",IF(SUMPRODUCT(--EXACT($C592,CrewOrPassenger[Crew or Passenger]))=1,"Pass","Fail"))</f>
        <v/>
      </c>
      <c r="Q592" s="24" t="str" cm="1">
        <f t="array" ref="Q592">IF(ISBLANK($D592),"",IF(SUMPRODUCT(--EXACT($D592,TravelDocumentType[Travel Document Type]))=1,"Pass","Fail"))</f>
        <v/>
      </c>
      <c r="R592" s="24" t="str" cm="1">
        <f t="array" ref="R592">IF(ISBLANK($E592),"",IF(SUMPRODUCT(--EXACT($E592,ISO3List[ISO3 List]))=1,"Pass","Fail"))</f>
        <v/>
      </c>
      <c r="S592" s="24" t="str" cm="1">
        <f t="array" ref="S592">IF(ISBLANK($F592),"",IF(SUMPRODUCT(--EXACT(MID($F592,COLUMN($A$1:$T$1),1),DocCharacters[Accepted Characters For Documents]))=20,"Pass","Fail"))</f>
        <v/>
      </c>
      <c r="T592" s="24" t="str" cm="1">
        <f t="array" ref="T592">IF(ISBLANK($G592),"",IF(SUMPRODUCT(--EXACT(MID($G592,COLUMN($A$1:$AX$1),1),NameCharacters[Accepted Characters For Names]))=50,"Pass","Fail"))</f>
        <v/>
      </c>
      <c r="U592" s="24" t="str" cm="1">
        <f t="array" ref="U592">IF(ISBLANK($H592),"",IF(SUMPRODUCT(--EXACT(MID($H592,COLUMN($A$1:$AX$1),1),NameCharacters[Accepted Characters For Names]))=50,"Pass","Fail"))</f>
        <v/>
      </c>
      <c r="V592" s="24" t="str" cm="1">
        <f t="array" ref="V592">IF(ISBLANK($I592),"",IF(SUMPRODUCT(--EXACT(MID($I592,COLUMN($A$1:$AX$1),1),NameCharacters[Accepted Characters For Names]))=50,"Pass","Fail"))</f>
        <v/>
      </c>
      <c r="W592" s="24" t="str" cm="1">
        <f t="array" ref="W592">IF(ISBLANK($J592),"",IF(SUMPRODUCT(--EXACT($J592,ISO3List[ISO3 List]))=1,"Pass","Fail"))</f>
        <v/>
      </c>
      <c r="X592" s="24" t="str">
        <f t="shared" ca="1" si="23"/>
        <v/>
      </c>
      <c r="Y592" s="24" t="str" cm="1">
        <f t="array" ref="Y592">IF(ISBLANK($L592),"",IF(SUMPRODUCT(--EXACT($L592,Sex[Sex]))=1,"Pass","Fail"))</f>
        <v/>
      </c>
      <c r="Z592" s="24" t="str">
        <f t="shared" ca="1" si="24"/>
        <v/>
      </c>
      <c r="AA592" s="35" t="str">
        <f t="shared" ca="1" si="25"/>
        <v/>
      </c>
      <c r="AB592" s="8"/>
      <c r="AC592" s="58"/>
      <c r="AD592" s="8"/>
      <c r="AE592" s="8"/>
      <c r="AF592" s="8"/>
      <c r="GU592" s="8"/>
    </row>
    <row r="593" spans="1:203" s="5" customFormat="1" x14ac:dyDescent="0.2">
      <c r="A593" s="1"/>
      <c r="B593" s="4"/>
      <c r="C593" s="16"/>
      <c r="D593" s="17"/>
      <c r="E593" s="17"/>
      <c r="F593" s="18"/>
      <c r="G593" s="17"/>
      <c r="H593" s="17"/>
      <c r="I593" s="17"/>
      <c r="J593" s="17"/>
      <c r="K593" s="19"/>
      <c r="L593" s="17"/>
      <c r="M593" s="20"/>
      <c r="N593" s="8"/>
      <c r="O593" s="50"/>
      <c r="P593" s="27" t="str" cm="1">
        <f t="array" ref="P593">IF(ISBLANK($C593),"",IF(SUMPRODUCT(--EXACT($C593,CrewOrPassenger[Crew or Passenger]))=1,"Pass","Fail"))</f>
        <v/>
      </c>
      <c r="Q593" s="24" t="str" cm="1">
        <f t="array" ref="Q593">IF(ISBLANK($D593),"",IF(SUMPRODUCT(--EXACT($D593,TravelDocumentType[Travel Document Type]))=1,"Pass","Fail"))</f>
        <v/>
      </c>
      <c r="R593" s="24" t="str" cm="1">
        <f t="array" ref="R593">IF(ISBLANK($E593),"",IF(SUMPRODUCT(--EXACT($E593,ISO3List[ISO3 List]))=1,"Pass","Fail"))</f>
        <v/>
      </c>
      <c r="S593" s="24" t="str" cm="1">
        <f t="array" ref="S593">IF(ISBLANK($F593),"",IF(SUMPRODUCT(--EXACT(MID($F593,COLUMN($A$1:$T$1),1),DocCharacters[Accepted Characters For Documents]))=20,"Pass","Fail"))</f>
        <v/>
      </c>
      <c r="T593" s="24" t="str" cm="1">
        <f t="array" ref="T593">IF(ISBLANK($G593),"",IF(SUMPRODUCT(--EXACT(MID($G593,COLUMN($A$1:$AX$1),1),NameCharacters[Accepted Characters For Names]))=50,"Pass","Fail"))</f>
        <v/>
      </c>
      <c r="U593" s="24" t="str" cm="1">
        <f t="array" ref="U593">IF(ISBLANK($H593),"",IF(SUMPRODUCT(--EXACT(MID($H593,COLUMN($A$1:$AX$1),1),NameCharacters[Accepted Characters For Names]))=50,"Pass","Fail"))</f>
        <v/>
      </c>
      <c r="V593" s="24" t="str" cm="1">
        <f t="array" ref="V593">IF(ISBLANK($I593),"",IF(SUMPRODUCT(--EXACT(MID($I593,COLUMN($A$1:$AX$1),1),NameCharacters[Accepted Characters For Names]))=50,"Pass","Fail"))</f>
        <v/>
      </c>
      <c r="W593" s="24" t="str" cm="1">
        <f t="array" ref="W593">IF(ISBLANK($J593),"",IF(SUMPRODUCT(--EXACT($J593,ISO3List[ISO3 List]))=1,"Pass","Fail"))</f>
        <v/>
      </c>
      <c r="X593" s="24" t="str">
        <f t="shared" ca="1" si="23"/>
        <v/>
      </c>
      <c r="Y593" s="24" t="str" cm="1">
        <f t="array" ref="Y593">IF(ISBLANK($L593),"",IF(SUMPRODUCT(--EXACT($L593,Sex[Sex]))=1,"Pass","Fail"))</f>
        <v/>
      </c>
      <c r="Z593" s="24" t="str">
        <f t="shared" ca="1" si="24"/>
        <v/>
      </c>
      <c r="AA593" s="35" t="str">
        <f t="shared" ca="1" si="25"/>
        <v/>
      </c>
      <c r="AB593" s="8"/>
      <c r="AC593" s="58"/>
      <c r="AD593" s="8"/>
      <c r="AE593" s="8"/>
      <c r="AF593" s="8"/>
      <c r="GU593" s="8"/>
    </row>
    <row r="594" spans="1:203" s="5" customFormat="1" x14ac:dyDescent="0.2">
      <c r="A594" s="1"/>
      <c r="B594" s="4"/>
      <c r="C594" s="16"/>
      <c r="D594" s="17"/>
      <c r="E594" s="17"/>
      <c r="F594" s="18"/>
      <c r="G594" s="17"/>
      <c r="H594" s="17"/>
      <c r="I594" s="17"/>
      <c r="J594" s="17"/>
      <c r="K594" s="19"/>
      <c r="L594" s="17"/>
      <c r="M594" s="20"/>
      <c r="N594" s="8"/>
      <c r="O594" s="50"/>
      <c r="P594" s="27" t="str" cm="1">
        <f t="array" ref="P594">IF(ISBLANK($C594),"",IF(SUMPRODUCT(--EXACT($C594,CrewOrPassenger[Crew or Passenger]))=1,"Pass","Fail"))</f>
        <v/>
      </c>
      <c r="Q594" s="24" t="str" cm="1">
        <f t="array" ref="Q594">IF(ISBLANK($D594),"",IF(SUMPRODUCT(--EXACT($D594,TravelDocumentType[Travel Document Type]))=1,"Pass","Fail"))</f>
        <v/>
      </c>
      <c r="R594" s="24" t="str" cm="1">
        <f t="array" ref="R594">IF(ISBLANK($E594),"",IF(SUMPRODUCT(--EXACT($E594,ISO3List[ISO3 List]))=1,"Pass","Fail"))</f>
        <v/>
      </c>
      <c r="S594" s="24" t="str" cm="1">
        <f t="array" ref="S594">IF(ISBLANK($F594),"",IF(SUMPRODUCT(--EXACT(MID($F594,COLUMN($A$1:$T$1),1),DocCharacters[Accepted Characters For Documents]))=20,"Pass","Fail"))</f>
        <v/>
      </c>
      <c r="T594" s="24" t="str" cm="1">
        <f t="array" ref="T594">IF(ISBLANK($G594),"",IF(SUMPRODUCT(--EXACT(MID($G594,COLUMN($A$1:$AX$1),1),NameCharacters[Accepted Characters For Names]))=50,"Pass","Fail"))</f>
        <v/>
      </c>
      <c r="U594" s="24" t="str" cm="1">
        <f t="array" ref="U594">IF(ISBLANK($H594),"",IF(SUMPRODUCT(--EXACT(MID($H594,COLUMN($A$1:$AX$1),1),NameCharacters[Accepted Characters For Names]))=50,"Pass","Fail"))</f>
        <v/>
      </c>
      <c r="V594" s="24" t="str" cm="1">
        <f t="array" ref="V594">IF(ISBLANK($I594),"",IF(SUMPRODUCT(--EXACT(MID($I594,COLUMN($A$1:$AX$1),1),NameCharacters[Accepted Characters For Names]))=50,"Pass","Fail"))</f>
        <v/>
      </c>
      <c r="W594" s="24" t="str" cm="1">
        <f t="array" ref="W594">IF(ISBLANK($J594),"",IF(SUMPRODUCT(--EXACT($J594,ISO3List[ISO3 List]))=1,"Pass","Fail"))</f>
        <v/>
      </c>
      <c r="X594" s="24" t="str">
        <f t="shared" ca="1" si="23"/>
        <v/>
      </c>
      <c r="Y594" s="24" t="str" cm="1">
        <f t="array" ref="Y594">IF(ISBLANK($L594),"",IF(SUMPRODUCT(--EXACT($L594,Sex[Sex]))=1,"Pass","Fail"))</f>
        <v/>
      </c>
      <c r="Z594" s="24" t="str">
        <f t="shared" ca="1" si="24"/>
        <v/>
      </c>
      <c r="AA594" s="35" t="str">
        <f t="shared" ca="1" si="25"/>
        <v/>
      </c>
      <c r="AB594" s="8"/>
      <c r="AC594" s="58"/>
      <c r="AD594" s="8"/>
      <c r="AE594" s="8"/>
      <c r="AF594" s="8"/>
      <c r="GU594" s="8"/>
    </row>
    <row r="595" spans="1:203" s="5" customFormat="1" x14ac:dyDescent="0.2">
      <c r="A595" s="1"/>
      <c r="B595" s="4"/>
      <c r="C595" s="16"/>
      <c r="D595" s="17"/>
      <c r="E595" s="17"/>
      <c r="F595" s="18"/>
      <c r="G595" s="17"/>
      <c r="H595" s="17"/>
      <c r="I595" s="17"/>
      <c r="J595" s="17"/>
      <c r="K595" s="19"/>
      <c r="L595" s="17"/>
      <c r="M595" s="20"/>
      <c r="N595" s="8"/>
      <c r="O595" s="50"/>
      <c r="P595" s="27" t="str" cm="1">
        <f t="array" ref="P595">IF(ISBLANK($C595),"",IF(SUMPRODUCT(--EXACT($C595,CrewOrPassenger[Crew or Passenger]))=1,"Pass","Fail"))</f>
        <v/>
      </c>
      <c r="Q595" s="24" t="str" cm="1">
        <f t="array" ref="Q595">IF(ISBLANK($D595),"",IF(SUMPRODUCT(--EXACT($D595,TravelDocumentType[Travel Document Type]))=1,"Pass","Fail"))</f>
        <v/>
      </c>
      <c r="R595" s="24" t="str" cm="1">
        <f t="array" ref="R595">IF(ISBLANK($E595),"",IF(SUMPRODUCT(--EXACT($E595,ISO3List[ISO3 List]))=1,"Pass","Fail"))</f>
        <v/>
      </c>
      <c r="S595" s="24" t="str" cm="1">
        <f t="array" ref="S595">IF(ISBLANK($F595),"",IF(SUMPRODUCT(--EXACT(MID($F595,COLUMN($A$1:$T$1),1),DocCharacters[Accepted Characters For Documents]))=20,"Pass","Fail"))</f>
        <v/>
      </c>
      <c r="T595" s="24" t="str" cm="1">
        <f t="array" ref="T595">IF(ISBLANK($G595),"",IF(SUMPRODUCT(--EXACT(MID($G595,COLUMN($A$1:$AX$1),1),NameCharacters[Accepted Characters For Names]))=50,"Pass","Fail"))</f>
        <v/>
      </c>
      <c r="U595" s="24" t="str" cm="1">
        <f t="array" ref="U595">IF(ISBLANK($H595),"",IF(SUMPRODUCT(--EXACT(MID($H595,COLUMN($A$1:$AX$1),1),NameCharacters[Accepted Characters For Names]))=50,"Pass","Fail"))</f>
        <v/>
      </c>
      <c r="V595" s="24" t="str" cm="1">
        <f t="array" ref="V595">IF(ISBLANK($I595),"",IF(SUMPRODUCT(--EXACT(MID($I595,COLUMN($A$1:$AX$1),1),NameCharacters[Accepted Characters For Names]))=50,"Pass","Fail"))</f>
        <v/>
      </c>
      <c r="W595" s="24" t="str" cm="1">
        <f t="array" ref="W595">IF(ISBLANK($J595),"",IF(SUMPRODUCT(--EXACT($J595,ISO3List[ISO3 List]))=1,"Pass","Fail"))</f>
        <v/>
      </c>
      <c r="X595" s="24" t="str">
        <f t="shared" ca="1" si="23"/>
        <v/>
      </c>
      <c r="Y595" s="24" t="str" cm="1">
        <f t="array" ref="Y595">IF(ISBLANK($L595),"",IF(SUMPRODUCT(--EXACT($L595,Sex[Sex]))=1,"Pass","Fail"))</f>
        <v/>
      </c>
      <c r="Z595" s="24" t="str">
        <f t="shared" ca="1" si="24"/>
        <v/>
      </c>
      <c r="AA595" s="35" t="str">
        <f t="shared" ca="1" si="25"/>
        <v/>
      </c>
      <c r="AB595" s="8"/>
      <c r="AC595" s="58"/>
      <c r="AD595" s="8"/>
      <c r="AE595" s="8"/>
      <c r="AF595" s="8"/>
      <c r="GU595" s="8"/>
    </row>
    <row r="596" spans="1:203" s="5" customFormat="1" x14ac:dyDescent="0.2">
      <c r="A596" s="1"/>
      <c r="B596" s="4"/>
      <c r="C596" s="16"/>
      <c r="D596" s="17"/>
      <c r="E596" s="17"/>
      <c r="F596" s="18"/>
      <c r="G596" s="17"/>
      <c r="H596" s="17"/>
      <c r="I596" s="17"/>
      <c r="J596" s="17"/>
      <c r="K596" s="19"/>
      <c r="L596" s="17"/>
      <c r="M596" s="20"/>
      <c r="N596" s="8"/>
      <c r="O596" s="50"/>
      <c r="P596" s="27" t="str" cm="1">
        <f t="array" ref="P596">IF(ISBLANK($C596),"",IF(SUMPRODUCT(--EXACT($C596,CrewOrPassenger[Crew or Passenger]))=1,"Pass","Fail"))</f>
        <v/>
      </c>
      <c r="Q596" s="24" t="str" cm="1">
        <f t="array" ref="Q596">IF(ISBLANK($D596),"",IF(SUMPRODUCT(--EXACT($D596,TravelDocumentType[Travel Document Type]))=1,"Pass","Fail"))</f>
        <v/>
      </c>
      <c r="R596" s="24" t="str" cm="1">
        <f t="array" ref="R596">IF(ISBLANK($E596),"",IF(SUMPRODUCT(--EXACT($E596,ISO3List[ISO3 List]))=1,"Pass","Fail"))</f>
        <v/>
      </c>
      <c r="S596" s="24" t="str" cm="1">
        <f t="array" ref="S596">IF(ISBLANK($F596),"",IF(SUMPRODUCT(--EXACT(MID($F596,COLUMN($A$1:$T$1),1),DocCharacters[Accepted Characters For Documents]))=20,"Pass","Fail"))</f>
        <v/>
      </c>
      <c r="T596" s="24" t="str" cm="1">
        <f t="array" ref="T596">IF(ISBLANK($G596),"",IF(SUMPRODUCT(--EXACT(MID($G596,COLUMN($A$1:$AX$1),1),NameCharacters[Accepted Characters For Names]))=50,"Pass","Fail"))</f>
        <v/>
      </c>
      <c r="U596" s="24" t="str" cm="1">
        <f t="array" ref="U596">IF(ISBLANK($H596),"",IF(SUMPRODUCT(--EXACT(MID($H596,COLUMN($A$1:$AX$1),1),NameCharacters[Accepted Characters For Names]))=50,"Pass","Fail"))</f>
        <v/>
      </c>
      <c r="V596" s="24" t="str" cm="1">
        <f t="array" ref="V596">IF(ISBLANK($I596),"",IF(SUMPRODUCT(--EXACT(MID($I596,COLUMN($A$1:$AX$1),1),NameCharacters[Accepted Characters For Names]))=50,"Pass","Fail"))</f>
        <v/>
      </c>
      <c r="W596" s="24" t="str" cm="1">
        <f t="array" ref="W596">IF(ISBLANK($J596),"",IF(SUMPRODUCT(--EXACT($J596,ISO3List[ISO3 List]))=1,"Pass","Fail"))</f>
        <v/>
      </c>
      <c r="X596" s="24" t="str">
        <f t="shared" ca="1" si="23"/>
        <v/>
      </c>
      <c r="Y596" s="24" t="str" cm="1">
        <f t="array" ref="Y596">IF(ISBLANK($L596),"",IF(SUMPRODUCT(--EXACT($L596,Sex[Sex]))=1,"Pass","Fail"))</f>
        <v/>
      </c>
      <c r="Z596" s="24" t="str">
        <f t="shared" ca="1" si="24"/>
        <v/>
      </c>
      <c r="AA596" s="35" t="str">
        <f t="shared" ca="1" si="25"/>
        <v/>
      </c>
      <c r="AB596" s="8"/>
      <c r="AC596" s="58"/>
      <c r="AD596" s="8"/>
      <c r="AE596" s="8"/>
      <c r="AF596" s="8"/>
      <c r="GU596" s="8"/>
    </row>
    <row r="597" spans="1:203" s="5" customFormat="1" x14ac:dyDescent="0.2">
      <c r="A597" s="1"/>
      <c r="B597" s="4"/>
      <c r="C597" s="16"/>
      <c r="D597" s="17"/>
      <c r="E597" s="17"/>
      <c r="F597" s="18"/>
      <c r="G597" s="17"/>
      <c r="H597" s="17"/>
      <c r="I597" s="17"/>
      <c r="J597" s="17"/>
      <c r="K597" s="19"/>
      <c r="L597" s="17"/>
      <c r="M597" s="20"/>
      <c r="N597" s="8"/>
      <c r="O597" s="50"/>
      <c r="P597" s="27" t="str" cm="1">
        <f t="array" ref="P597">IF(ISBLANK($C597),"",IF(SUMPRODUCT(--EXACT($C597,CrewOrPassenger[Crew or Passenger]))=1,"Pass","Fail"))</f>
        <v/>
      </c>
      <c r="Q597" s="24" t="str" cm="1">
        <f t="array" ref="Q597">IF(ISBLANK($D597),"",IF(SUMPRODUCT(--EXACT($D597,TravelDocumentType[Travel Document Type]))=1,"Pass","Fail"))</f>
        <v/>
      </c>
      <c r="R597" s="24" t="str" cm="1">
        <f t="array" ref="R597">IF(ISBLANK($E597),"",IF(SUMPRODUCT(--EXACT($E597,ISO3List[ISO3 List]))=1,"Pass","Fail"))</f>
        <v/>
      </c>
      <c r="S597" s="24" t="str" cm="1">
        <f t="array" ref="S597">IF(ISBLANK($F597),"",IF(SUMPRODUCT(--EXACT(MID($F597,COLUMN($A$1:$T$1),1),DocCharacters[Accepted Characters For Documents]))=20,"Pass","Fail"))</f>
        <v/>
      </c>
      <c r="T597" s="24" t="str" cm="1">
        <f t="array" ref="T597">IF(ISBLANK($G597),"",IF(SUMPRODUCT(--EXACT(MID($G597,COLUMN($A$1:$AX$1),1),NameCharacters[Accepted Characters For Names]))=50,"Pass","Fail"))</f>
        <v/>
      </c>
      <c r="U597" s="24" t="str" cm="1">
        <f t="array" ref="U597">IF(ISBLANK($H597),"",IF(SUMPRODUCT(--EXACT(MID($H597,COLUMN($A$1:$AX$1),1),NameCharacters[Accepted Characters For Names]))=50,"Pass","Fail"))</f>
        <v/>
      </c>
      <c r="V597" s="24" t="str" cm="1">
        <f t="array" ref="V597">IF(ISBLANK($I597),"",IF(SUMPRODUCT(--EXACT(MID($I597,COLUMN($A$1:$AX$1),1),NameCharacters[Accepted Characters For Names]))=50,"Pass","Fail"))</f>
        <v/>
      </c>
      <c r="W597" s="24" t="str" cm="1">
        <f t="array" ref="W597">IF(ISBLANK($J597),"",IF(SUMPRODUCT(--EXACT($J597,ISO3List[ISO3 List]))=1,"Pass","Fail"))</f>
        <v/>
      </c>
      <c r="X597" s="24" t="str">
        <f t="shared" ca="1" si="23"/>
        <v/>
      </c>
      <c r="Y597" s="24" t="str" cm="1">
        <f t="array" ref="Y597">IF(ISBLANK($L597),"",IF(SUMPRODUCT(--EXACT($L597,Sex[Sex]))=1,"Pass","Fail"))</f>
        <v/>
      </c>
      <c r="Z597" s="24" t="str">
        <f t="shared" ca="1" si="24"/>
        <v/>
      </c>
      <c r="AA597" s="35" t="str">
        <f t="shared" ca="1" si="25"/>
        <v/>
      </c>
      <c r="AB597" s="8"/>
      <c r="AC597" s="58"/>
      <c r="AD597" s="8"/>
      <c r="AE597" s="8"/>
      <c r="AF597" s="8"/>
      <c r="GU597" s="8"/>
    </row>
    <row r="598" spans="1:203" s="5" customFormat="1" x14ac:dyDescent="0.2">
      <c r="A598" s="1"/>
      <c r="B598" s="4"/>
      <c r="C598" s="16"/>
      <c r="D598" s="17"/>
      <c r="E598" s="17"/>
      <c r="F598" s="18"/>
      <c r="G598" s="17"/>
      <c r="H598" s="17"/>
      <c r="I598" s="17"/>
      <c r="J598" s="17"/>
      <c r="K598" s="19"/>
      <c r="L598" s="17"/>
      <c r="M598" s="20"/>
      <c r="N598" s="8"/>
      <c r="O598" s="50"/>
      <c r="P598" s="27" t="str" cm="1">
        <f t="array" ref="P598">IF(ISBLANK($C598),"",IF(SUMPRODUCT(--EXACT($C598,CrewOrPassenger[Crew or Passenger]))=1,"Pass","Fail"))</f>
        <v/>
      </c>
      <c r="Q598" s="24" t="str" cm="1">
        <f t="array" ref="Q598">IF(ISBLANK($D598),"",IF(SUMPRODUCT(--EXACT($D598,TravelDocumentType[Travel Document Type]))=1,"Pass","Fail"))</f>
        <v/>
      </c>
      <c r="R598" s="24" t="str" cm="1">
        <f t="array" ref="R598">IF(ISBLANK($E598),"",IF(SUMPRODUCT(--EXACT($E598,ISO3List[ISO3 List]))=1,"Pass","Fail"))</f>
        <v/>
      </c>
      <c r="S598" s="24" t="str" cm="1">
        <f t="array" ref="S598">IF(ISBLANK($F598),"",IF(SUMPRODUCT(--EXACT(MID($F598,COLUMN($A$1:$T$1),1),DocCharacters[Accepted Characters For Documents]))=20,"Pass","Fail"))</f>
        <v/>
      </c>
      <c r="T598" s="24" t="str" cm="1">
        <f t="array" ref="T598">IF(ISBLANK($G598),"",IF(SUMPRODUCT(--EXACT(MID($G598,COLUMN($A$1:$AX$1),1),NameCharacters[Accepted Characters For Names]))=50,"Pass","Fail"))</f>
        <v/>
      </c>
      <c r="U598" s="24" t="str" cm="1">
        <f t="array" ref="U598">IF(ISBLANK($H598),"",IF(SUMPRODUCT(--EXACT(MID($H598,COLUMN($A$1:$AX$1),1),NameCharacters[Accepted Characters For Names]))=50,"Pass","Fail"))</f>
        <v/>
      </c>
      <c r="V598" s="24" t="str" cm="1">
        <f t="array" ref="V598">IF(ISBLANK($I598),"",IF(SUMPRODUCT(--EXACT(MID($I598,COLUMN($A$1:$AX$1),1),NameCharacters[Accepted Characters For Names]))=50,"Pass","Fail"))</f>
        <v/>
      </c>
      <c r="W598" s="24" t="str" cm="1">
        <f t="array" ref="W598">IF(ISBLANK($J598),"",IF(SUMPRODUCT(--EXACT($J598,ISO3List[ISO3 List]))=1,"Pass","Fail"))</f>
        <v/>
      </c>
      <c r="X598" s="24" t="str">
        <f t="shared" ca="1" si="23"/>
        <v/>
      </c>
      <c r="Y598" s="24" t="str" cm="1">
        <f t="array" ref="Y598">IF(ISBLANK($L598),"",IF(SUMPRODUCT(--EXACT($L598,Sex[Sex]))=1,"Pass","Fail"))</f>
        <v/>
      </c>
      <c r="Z598" s="24" t="str">
        <f t="shared" ca="1" si="24"/>
        <v/>
      </c>
      <c r="AA598" s="35" t="str">
        <f t="shared" ca="1" si="25"/>
        <v/>
      </c>
      <c r="AB598" s="8"/>
      <c r="AC598" s="58"/>
      <c r="AD598" s="8"/>
      <c r="AE598" s="8"/>
      <c r="AF598" s="8"/>
      <c r="GU598" s="8"/>
    </row>
    <row r="599" spans="1:203" s="5" customFormat="1" x14ac:dyDescent="0.2">
      <c r="A599" s="1"/>
      <c r="B599" s="4"/>
      <c r="C599" s="16"/>
      <c r="D599" s="17"/>
      <c r="E599" s="17"/>
      <c r="F599" s="18"/>
      <c r="G599" s="17"/>
      <c r="H599" s="17"/>
      <c r="I599" s="17"/>
      <c r="J599" s="17"/>
      <c r="K599" s="19"/>
      <c r="L599" s="17"/>
      <c r="M599" s="20"/>
      <c r="N599" s="8"/>
      <c r="O599" s="50"/>
      <c r="P599" s="27" t="str" cm="1">
        <f t="array" ref="P599">IF(ISBLANK($C599),"",IF(SUMPRODUCT(--EXACT($C599,CrewOrPassenger[Crew or Passenger]))=1,"Pass","Fail"))</f>
        <v/>
      </c>
      <c r="Q599" s="24" t="str" cm="1">
        <f t="array" ref="Q599">IF(ISBLANK($D599),"",IF(SUMPRODUCT(--EXACT($D599,TravelDocumentType[Travel Document Type]))=1,"Pass","Fail"))</f>
        <v/>
      </c>
      <c r="R599" s="24" t="str" cm="1">
        <f t="array" ref="R599">IF(ISBLANK($E599),"",IF(SUMPRODUCT(--EXACT($E599,ISO3List[ISO3 List]))=1,"Pass","Fail"))</f>
        <v/>
      </c>
      <c r="S599" s="24" t="str" cm="1">
        <f t="array" ref="S599">IF(ISBLANK($F599),"",IF(SUMPRODUCT(--EXACT(MID($F599,COLUMN($A$1:$T$1),1),DocCharacters[Accepted Characters For Documents]))=20,"Pass","Fail"))</f>
        <v/>
      </c>
      <c r="T599" s="24" t="str" cm="1">
        <f t="array" ref="T599">IF(ISBLANK($G599),"",IF(SUMPRODUCT(--EXACT(MID($G599,COLUMN($A$1:$AX$1),1),NameCharacters[Accepted Characters For Names]))=50,"Pass","Fail"))</f>
        <v/>
      </c>
      <c r="U599" s="24" t="str" cm="1">
        <f t="array" ref="U599">IF(ISBLANK($H599),"",IF(SUMPRODUCT(--EXACT(MID($H599,COLUMN($A$1:$AX$1),1),NameCharacters[Accepted Characters For Names]))=50,"Pass","Fail"))</f>
        <v/>
      </c>
      <c r="V599" s="24" t="str" cm="1">
        <f t="array" ref="V599">IF(ISBLANK($I599),"",IF(SUMPRODUCT(--EXACT(MID($I599,COLUMN($A$1:$AX$1),1),NameCharacters[Accepted Characters For Names]))=50,"Pass","Fail"))</f>
        <v/>
      </c>
      <c r="W599" s="24" t="str" cm="1">
        <f t="array" ref="W599">IF(ISBLANK($J599),"",IF(SUMPRODUCT(--EXACT($J599,ISO3List[ISO3 List]))=1,"Pass","Fail"))</f>
        <v/>
      </c>
      <c r="X599" s="24" t="str">
        <f t="shared" ca="1" si="23"/>
        <v/>
      </c>
      <c r="Y599" s="24" t="str" cm="1">
        <f t="array" ref="Y599">IF(ISBLANK($L599),"",IF(SUMPRODUCT(--EXACT($L599,Sex[Sex]))=1,"Pass","Fail"))</f>
        <v/>
      </c>
      <c r="Z599" s="24" t="str">
        <f t="shared" ca="1" si="24"/>
        <v/>
      </c>
      <c r="AA599" s="35" t="str">
        <f t="shared" ca="1" si="25"/>
        <v/>
      </c>
      <c r="AB599" s="8"/>
      <c r="AC599" s="58"/>
      <c r="AD599" s="8"/>
      <c r="AE599" s="8"/>
      <c r="AF599" s="8"/>
      <c r="GU599" s="8"/>
    </row>
    <row r="600" spans="1:203" s="5" customFormat="1" x14ac:dyDescent="0.2">
      <c r="A600" s="1"/>
      <c r="B600" s="4"/>
      <c r="C600" s="16"/>
      <c r="D600" s="17"/>
      <c r="E600" s="17"/>
      <c r="F600" s="18"/>
      <c r="G600" s="17"/>
      <c r="H600" s="17"/>
      <c r="I600" s="17"/>
      <c r="J600" s="17"/>
      <c r="K600" s="19"/>
      <c r="L600" s="17"/>
      <c r="M600" s="20"/>
      <c r="N600" s="8"/>
      <c r="O600" s="50"/>
      <c r="P600" s="27" t="str" cm="1">
        <f t="array" ref="P600">IF(ISBLANK($C600),"",IF(SUMPRODUCT(--EXACT($C600,CrewOrPassenger[Crew or Passenger]))=1,"Pass","Fail"))</f>
        <v/>
      </c>
      <c r="Q600" s="24" t="str" cm="1">
        <f t="array" ref="Q600">IF(ISBLANK($D600),"",IF(SUMPRODUCT(--EXACT($D600,TravelDocumentType[Travel Document Type]))=1,"Pass","Fail"))</f>
        <v/>
      </c>
      <c r="R600" s="24" t="str" cm="1">
        <f t="array" ref="R600">IF(ISBLANK($E600),"",IF(SUMPRODUCT(--EXACT($E600,ISO3List[ISO3 List]))=1,"Pass","Fail"))</f>
        <v/>
      </c>
      <c r="S600" s="24" t="str" cm="1">
        <f t="array" ref="S600">IF(ISBLANK($F600),"",IF(SUMPRODUCT(--EXACT(MID($F600,COLUMN($A$1:$T$1),1),DocCharacters[Accepted Characters For Documents]))=20,"Pass","Fail"))</f>
        <v/>
      </c>
      <c r="T600" s="24" t="str" cm="1">
        <f t="array" ref="T600">IF(ISBLANK($G600),"",IF(SUMPRODUCT(--EXACT(MID($G600,COLUMN($A$1:$AX$1),1),NameCharacters[Accepted Characters For Names]))=50,"Pass","Fail"))</f>
        <v/>
      </c>
      <c r="U600" s="24" t="str" cm="1">
        <f t="array" ref="U600">IF(ISBLANK($H600),"",IF(SUMPRODUCT(--EXACT(MID($H600,COLUMN($A$1:$AX$1),1),NameCharacters[Accepted Characters For Names]))=50,"Pass","Fail"))</f>
        <v/>
      </c>
      <c r="V600" s="24" t="str" cm="1">
        <f t="array" ref="V600">IF(ISBLANK($I600),"",IF(SUMPRODUCT(--EXACT(MID($I600,COLUMN($A$1:$AX$1),1),NameCharacters[Accepted Characters For Names]))=50,"Pass","Fail"))</f>
        <v/>
      </c>
      <c r="W600" s="24" t="str" cm="1">
        <f t="array" ref="W600">IF(ISBLANK($J600),"",IF(SUMPRODUCT(--EXACT($J600,ISO3List[ISO3 List]))=1,"Pass","Fail"))</f>
        <v/>
      </c>
      <c r="X600" s="24" t="str">
        <f t="shared" ca="1" si="23"/>
        <v/>
      </c>
      <c r="Y600" s="24" t="str" cm="1">
        <f t="array" ref="Y600">IF(ISBLANK($L600),"",IF(SUMPRODUCT(--EXACT($L600,Sex[Sex]))=1,"Pass","Fail"))</f>
        <v/>
      </c>
      <c r="Z600" s="24" t="str">
        <f t="shared" ca="1" si="24"/>
        <v/>
      </c>
      <c r="AA600" s="35" t="str">
        <f t="shared" ca="1" si="25"/>
        <v/>
      </c>
      <c r="AB600" s="8"/>
      <c r="AC600" s="58"/>
      <c r="AD600" s="8"/>
      <c r="AE600" s="8"/>
      <c r="AF600" s="8"/>
      <c r="GU600" s="8"/>
    </row>
    <row r="601" spans="1:203" s="5" customFormat="1" x14ac:dyDescent="0.2">
      <c r="A601" s="1"/>
      <c r="B601" s="4"/>
      <c r="C601" s="16"/>
      <c r="D601" s="17"/>
      <c r="E601" s="17"/>
      <c r="F601" s="18"/>
      <c r="G601" s="17"/>
      <c r="H601" s="17"/>
      <c r="I601" s="17"/>
      <c r="J601" s="17"/>
      <c r="K601" s="19"/>
      <c r="L601" s="17"/>
      <c r="M601" s="20"/>
      <c r="N601" s="8"/>
      <c r="O601" s="50"/>
      <c r="P601" s="27" t="str" cm="1">
        <f t="array" ref="P601">IF(ISBLANK($C601),"",IF(SUMPRODUCT(--EXACT($C601,CrewOrPassenger[Crew or Passenger]))=1,"Pass","Fail"))</f>
        <v/>
      </c>
      <c r="Q601" s="24" t="str" cm="1">
        <f t="array" ref="Q601">IF(ISBLANK($D601),"",IF(SUMPRODUCT(--EXACT($D601,TravelDocumentType[Travel Document Type]))=1,"Pass","Fail"))</f>
        <v/>
      </c>
      <c r="R601" s="24" t="str" cm="1">
        <f t="array" ref="R601">IF(ISBLANK($E601),"",IF(SUMPRODUCT(--EXACT($E601,ISO3List[ISO3 List]))=1,"Pass","Fail"))</f>
        <v/>
      </c>
      <c r="S601" s="24" t="str" cm="1">
        <f t="array" ref="S601">IF(ISBLANK($F601),"",IF(SUMPRODUCT(--EXACT(MID($F601,COLUMN($A$1:$T$1),1),DocCharacters[Accepted Characters For Documents]))=20,"Pass","Fail"))</f>
        <v/>
      </c>
      <c r="T601" s="24" t="str" cm="1">
        <f t="array" ref="T601">IF(ISBLANK($G601),"",IF(SUMPRODUCT(--EXACT(MID($G601,COLUMN($A$1:$AX$1),1),NameCharacters[Accepted Characters For Names]))=50,"Pass","Fail"))</f>
        <v/>
      </c>
      <c r="U601" s="24" t="str" cm="1">
        <f t="array" ref="U601">IF(ISBLANK($H601),"",IF(SUMPRODUCT(--EXACT(MID($H601,COLUMN($A$1:$AX$1),1),NameCharacters[Accepted Characters For Names]))=50,"Pass","Fail"))</f>
        <v/>
      </c>
      <c r="V601" s="24" t="str" cm="1">
        <f t="array" ref="V601">IF(ISBLANK($I601),"",IF(SUMPRODUCT(--EXACT(MID($I601,COLUMN($A$1:$AX$1),1),NameCharacters[Accepted Characters For Names]))=50,"Pass","Fail"))</f>
        <v/>
      </c>
      <c r="W601" s="24" t="str" cm="1">
        <f t="array" ref="W601">IF(ISBLANK($J601),"",IF(SUMPRODUCT(--EXACT($J601,ISO3List[ISO3 List]))=1,"Pass","Fail"))</f>
        <v/>
      </c>
      <c r="X601" s="24" t="str">
        <f t="shared" ca="1" si="23"/>
        <v/>
      </c>
      <c r="Y601" s="24" t="str" cm="1">
        <f t="array" ref="Y601">IF(ISBLANK($L601),"",IF(SUMPRODUCT(--EXACT($L601,Sex[Sex]))=1,"Pass","Fail"))</f>
        <v/>
      </c>
      <c r="Z601" s="24" t="str">
        <f t="shared" ca="1" si="24"/>
        <v/>
      </c>
      <c r="AA601" s="35" t="str">
        <f t="shared" ca="1" si="25"/>
        <v/>
      </c>
      <c r="AB601" s="8"/>
      <c r="AC601" s="58"/>
      <c r="AD601" s="8"/>
      <c r="AE601" s="8"/>
      <c r="AF601" s="8"/>
      <c r="GU601" s="8"/>
    </row>
    <row r="602" spans="1:203" s="5" customFormat="1" x14ac:dyDescent="0.2">
      <c r="A602" s="1"/>
      <c r="B602" s="4"/>
      <c r="C602" s="16"/>
      <c r="D602" s="17"/>
      <c r="E602" s="17"/>
      <c r="F602" s="18"/>
      <c r="G602" s="17"/>
      <c r="H602" s="17"/>
      <c r="I602" s="17"/>
      <c r="J602" s="17"/>
      <c r="K602" s="19"/>
      <c r="L602" s="17"/>
      <c r="M602" s="20"/>
      <c r="N602" s="8"/>
      <c r="O602" s="50"/>
      <c r="P602" s="27" t="str" cm="1">
        <f t="array" ref="P602">IF(ISBLANK($C602),"",IF(SUMPRODUCT(--EXACT($C602,CrewOrPassenger[Crew or Passenger]))=1,"Pass","Fail"))</f>
        <v/>
      </c>
      <c r="Q602" s="24" t="str" cm="1">
        <f t="array" ref="Q602">IF(ISBLANK($D602),"",IF(SUMPRODUCT(--EXACT($D602,TravelDocumentType[Travel Document Type]))=1,"Pass","Fail"))</f>
        <v/>
      </c>
      <c r="R602" s="24" t="str" cm="1">
        <f t="array" ref="R602">IF(ISBLANK($E602),"",IF(SUMPRODUCT(--EXACT($E602,ISO3List[ISO3 List]))=1,"Pass","Fail"))</f>
        <v/>
      </c>
      <c r="S602" s="24" t="str" cm="1">
        <f t="array" ref="S602">IF(ISBLANK($F602),"",IF(SUMPRODUCT(--EXACT(MID($F602,COLUMN($A$1:$T$1),1),DocCharacters[Accepted Characters For Documents]))=20,"Pass","Fail"))</f>
        <v/>
      </c>
      <c r="T602" s="24" t="str" cm="1">
        <f t="array" ref="T602">IF(ISBLANK($G602),"",IF(SUMPRODUCT(--EXACT(MID($G602,COLUMN($A$1:$AX$1),1),NameCharacters[Accepted Characters For Names]))=50,"Pass","Fail"))</f>
        <v/>
      </c>
      <c r="U602" s="24" t="str" cm="1">
        <f t="array" ref="U602">IF(ISBLANK($H602),"",IF(SUMPRODUCT(--EXACT(MID($H602,COLUMN($A$1:$AX$1),1),NameCharacters[Accepted Characters For Names]))=50,"Pass","Fail"))</f>
        <v/>
      </c>
      <c r="V602" s="24" t="str" cm="1">
        <f t="array" ref="V602">IF(ISBLANK($I602),"",IF(SUMPRODUCT(--EXACT(MID($I602,COLUMN($A$1:$AX$1),1),NameCharacters[Accepted Characters For Names]))=50,"Pass","Fail"))</f>
        <v/>
      </c>
      <c r="W602" s="24" t="str" cm="1">
        <f t="array" ref="W602">IF(ISBLANK($J602),"",IF(SUMPRODUCT(--EXACT($J602,ISO3List[ISO3 List]))=1,"Pass","Fail"))</f>
        <v/>
      </c>
      <c r="X602" s="24" t="str">
        <f t="shared" ca="1" si="23"/>
        <v/>
      </c>
      <c r="Y602" s="24" t="str" cm="1">
        <f t="array" ref="Y602">IF(ISBLANK($L602),"",IF(SUMPRODUCT(--EXACT($L602,Sex[Sex]))=1,"Pass","Fail"))</f>
        <v/>
      </c>
      <c r="Z602" s="24" t="str">
        <f t="shared" ca="1" si="24"/>
        <v/>
      </c>
      <c r="AA602" s="35" t="str">
        <f t="shared" ca="1" si="25"/>
        <v/>
      </c>
      <c r="AB602" s="8"/>
      <c r="AC602" s="58"/>
      <c r="AD602" s="8"/>
      <c r="AE602" s="8"/>
      <c r="AF602" s="8"/>
      <c r="GU602" s="8"/>
    </row>
    <row r="603" spans="1:203" s="5" customFormat="1" x14ac:dyDescent="0.2">
      <c r="A603" s="1"/>
      <c r="B603" s="4"/>
      <c r="C603" s="16"/>
      <c r="D603" s="17"/>
      <c r="E603" s="17"/>
      <c r="F603" s="18"/>
      <c r="G603" s="17"/>
      <c r="H603" s="17"/>
      <c r="I603" s="17"/>
      <c r="J603" s="17"/>
      <c r="K603" s="19"/>
      <c r="L603" s="17"/>
      <c r="M603" s="20"/>
      <c r="N603" s="8"/>
      <c r="O603" s="50"/>
      <c r="P603" s="27" t="str" cm="1">
        <f t="array" ref="P603">IF(ISBLANK($C603),"",IF(SUMPRODUCT(--EXACT($C603,CrewOrPassenger[Crew or Passenger]))=1,"Pass","Fail"))</f>
        <v/>
      </c>
      <c r="Q603" s="24" t="str" cm="1">
        <f t="array" ref="Q603">IF(ISBLANK($D603),"",IF(SUMPRODUCT(--EXACT($D603,TravelDocumentType[Travel Document Type]))=1,"Pass","Fail"))</f>
        <v/>
      </c>
      <c r="R603" s="24" t="str" cm="1">
        <f t="array" ref="R603">IF(ISBLANK($E603),"",IF(SUMPRODUCT(--EXACT($E603,ISO3List[ISO3 List]))=1,"Pass","Fail"))</f>
        <v/>
      </c>
      <c r="S603" s="24" t="str" cm="1">
        <f t="array" ref="S603">IF(ISBLANK($F603),"",IF(SUMPRODUCT(--EXACT(MID($F603,COLUMN($A$1:$T$1),1),DocCharacters[Accepted Characters For Documents]))=20,"Pass","Fail"))</f>
        <v/>
      </c>
      <c r="T603" s="24" t="str" cm="1">
        <f t="array" ref="T603">IF(ISBLANK($G603),"",IF(SUMPRODUCT(--EXACT(MID($G603,COLUMN($A$1:$AX$1),1),NameCharacters[Accepted Characters For Names]))=50,"Pass","Fail"))</f>
        <v/>
      </c>
      <c r="U603" s="24" t="str" cm="1">
        <f t="array" ref="U603">IF(ISBLANK($H603),"",IF(SUMPRODUCT(--EXACT(MID($H603,COLUMN($A$1:$AX$1),1),NameCharacters[Accepted Characters For Names]))=50,"Pass","Fail"))</f>
        <v/>
      </c>
      <c r="V603" s="24" t="str" cm="1">
        <f t="array" ref="V603">IF(ISBLANK($I603),"",IF(SUMPRODUCT(--EXACT(MID($I603,COLUMN($A$1:$AX$1),1),NameCharacters[Accepted Characters For Names]))=50,"Pass","Fail"))</f>
        <v/>
      </c>
      <c r="W603" s="24" t="str" cm="1">
        <f t="array" ref="W603">IF(ISBLANK($J603),"",IF(SUMPRODUCT(--EXACT($J603,ISO3List[ISO3 List]))=1,"Pass","Fail"))</f>
        <v/>
      </c>
      <c r="X603" s="24" t="str">
        <f t="shared" ca="1" si="23"/>
        <v/>
      </c>
      <c r="Y603" s="24" t="str" cm="1">
        <f t="array" ref="Y603">IF(ISBLANK($L603),"",IF(SUMPRODUCT(--EXACT($L603,Sex[Sex]))=1,"Pass","Fail"))</f>
        <v/>
      </c>
      <c r="Z603" s="24" t="str">
        <f t="shared" ca="1" si="24"/>
        <v/>
      </c>
      <c r="AA603" s="35" t="str">
        <f t="shared" ca="1" si="25"/>
        <v/>
      </c>
      <c r="AB603" s="8"/>
      <c r="AC603" s="58"/>
      <c r="AD603" s="8"/>
      <c r="AE603" s="8"/>
      <c r="AF603" s="8"/>
      <c r="GU603" s="8"/>
    </row>
    <row r="604" spans="1:203" s="5" customFormat="1" x14ac:dyDescent="0.2">
      <c r="A604" s="1"/>
      <c r="B604" s="4"/>
      <c r="C604" s="16"/>
      <c r="D604" s="17"/>
      <c r="E604" s="17"/>
      <c r="F604" s="18"/>
      <c r="G604" s="17"/>
      <c r="H604" s="17"/>
      <c r="I604" s="17"/>
      <c r="J604" s="17"/>
      <c r="K604" s="19"/>
      <c r="L604" s="17"/>
      <c r="M604" s="20"/>
      <c r="N604" s="8"/>
      <c r="O604" s="50"/>
      <c r="P604" s="27" t="str" cm="1">
        <f t="array" ref="P604">IF(ISBLANK($C604),"",IF(SUMPRODUCT(--EXACT($C604,CrewOrPassenger[Crew or Passenger]))=1,"Pass","Fail"))</f>
        <v/>
      </c>
      <c r="Q604" s="24" t="str" cm="1">
        <f t="array" ref="Q604">IF(ISBLANK($D604),"",IF(SUMPRODUCT(--EXACT($D604,TravelDocumentType[Travel Document Type]))=1,"Pass","Fail"))</f>
        <v/>
      </c>
      <c r="R604" s="24" t="str" cm="1">
        <f t="array" ref="R604">IF(ISBLANK($E604),"",IF(SUMPRODUCT(--EXACT($E604,ISO3List[ISO3 List]))=1,"Pass","Fail"))</f>
        <v/>
      </c>
      <c r="S604" s="24" t="str" cm="1">
        <f t="array" ref="S604">IF(ISBLANK($F604),"",IF(SUMPRODUCT(--EXACT(MID($F604,COLUMN($A$1:$T$1),1),DocCharacters[Accepted Characters For Documents]))=20,"Pass","Fail"))</f>
        <v/>
      </c>
      <c r="T604" s="24" t="str" cm="1">
        <f t="array" ref="T604">IF(ISBLANK($G604),"",IF(SUMPRODUCT(--EXACT(MID($G604,COLUMN($A$1:$AX$1),1),NameCharacters[Accepted Characters For Names]))=50,"Pass","Fail"))</f>
        <v/>
      </c>
      <c r="U604" s="24" t="str" cm="1">
        <f t="array" ref="U604">IF(ISBLANK($H604),"",IF(SUMPRODUCT(--EXACT(MID($H604,COLUMN($A$1:$AX$1),1),NameCharacters[Accepted Characters For Names]))=50,"Pass","Fail"))</f>
        <v/>
      </c>
      <c r="V604" s="24" t="str" cm="1">
        <f t="array" ref="V604">IF(ISBLANK($I604),"",IF(SUMPRODUCT(--EXACT(MID($I604,COLUMN($A$1:$AX$1),1),NameCharacters[Accepted Characters For Names]))=50,"Pass","Fail"))</f>
        <v/>
      </c>
      <c r="W604" s="24" t="str" cm="1">
        <f t="array" ref="W604">IF(ISBLANK($J604),"",IF(SUMPRODUCT(--EXACT($J604,ISO3List[ISO3 List]))=1,"Pass","Fail"))</f>
        <v/>
      </c>
      <c r="X604" s="24" t="str">
        <f t="shared" ca="1" si="23"/>
        <v/>
      </c>
      <c r="Y604" s="24" t="str" cm="1">
        <f t="array" ref="Y604">IF(ISBLANK($L604),"",IF(SUMPRODUCT(--EXACT($L604,Sex[Sex]))=1,"Pass","Fail"))</f>
        <v/>
      </c>
      <c r="Z604" s="24" t="str">
        <f t="shared" ca="1" si="24"/>
        <v/>
      </c>
      <c r="AA604" s="35" t="str">
        <f t="shared" ca="1" si="25"/>
        <v/>
      </c>
      <c r="AB604" s="8"/>
      <c r="AC604" s="58"/>
      <c r="AD604" s="8"/>
      <c r="AE604" s="8"/>
      <c r="AF604" s="8"/>
      <c r="GU604" s="8"/>
    </row>
    <row r="605" spans="1:203" s="5" customFormat="1" x14ac:dyDescent="0.2">
      <c r="A605" s="1"/>
      <c r="B605" s="4"/>
      <c r="C605" s="16"/>
      <c r="D605" s="17"/>
      <c r="E605" s="17"/>
      <c r="F605" s="18"/>
      <c r="G605" s="17"/>
      <c r="H605" s="17"/>
      <c r="I605" s="17"/>
      <c r="J605" s="17"/>
      <c r="K605" s="19"/>
      <c r="L605" s="17"/>
      <c r="M605" s="20"/>
      <c r="N605" s="8"/>
      <c r="O605" s="50"/>
      <c r="P605" s="27" t="str" cm="1">
        <f t="array" ref="P605">IF(ISBLANK($C605),"",IF(SUMPRODUCT(--EXACT($C605,CrewOrPassenger[Crew or Passenger]))=1,"Pass","Fail"))</f>
        <v/>
      </c>
      <c r="Q605" s="24" t="str" cm="1">
        <f t="array" ref="Q605">IF(ISBLANK($D605),"",IF(SUMPRODUCT(--EXACT($D605,TravelDocumentType[Travel Document Type]))=1,"Pass","Fail"))</f>
        <v/>
      </c>
      <c r="R605" s="24" t="str" cm="1">
        <f t="array" ref="R605">IF(ISBLANK($E605),"",IF(SUMPRODUCT(--EXACT($E605,ISO3List[ISO3 List]))=1,"Pass","Fail"))</f>
        <v/>
      </c>
      <c r="S605" s="24" t="str" cm="1">
        <f t="array" ref="S605">IF(ISBLANK($F605),"",IF(SUMPRODUCT(--EXACT(MID($F605,COLUMN($A$1:$T$1),1),DocCharacters[Accepted Characters For Documents]))=20,"Pass","Fail"))</f>
        <v/>
      </c>
      <c r="T605" s="24" t="str" cm="1">
        <f t="array" ref="T605">IF(ISBLANK($G605),"",IF(SUMPRODUCT(--EXACT(MID($G605,COLUMN($A$1:$AX$1),1),NameCharacters[Accepted Characters For Names]))=50,"Pass","Fail"))</f>
        <v/>
      </c>
      <c r="U605" s="24" t="str" cm="1">
        <f t="array" ref="U605">IF(ISBLANK($H605),"",IF(SUMPRODUCT(--EXACT(MID($H605,COLUMN($A$1:$AX$1),1),NameCharacters[Accepted Characters For Names]))=50,"Pass","Fail"))</f>
        <v/>
      </c>
      <c r="V605" s="24" t="str" cm="1">
        <f t="array" ref="V605">IF(ISBLANK($I605),"",IF(SUMPRODUCT(--EXACT(MID($I605,COLUMN($A$1:$AX$1),1),NameCharacters[Accepted Characters For Names]))=50,"Pass","Fail"))</f>
        <v/>
      </c>
      <c r="W605" s="24" t="str" cm="1">
        <f t="array" ref="W605">IF(ISBLANK($J605),"",IF(SUMPRODUCT(--EXACT($J605,ISO3List[ISO3 List]))=1,"Pass","Fail"))</f>
        <v/>
      </c>
      <c r="X605" s="24" t="str">
        <f t="shared" ca="1" si="23"/>
        <v/>
      </c>
      <c r="Y605" s="24" t="str" cm="1">
        <f t="array" ref="Y605">IF(ISBLANK($L605),"",IF(SUMPRODUCT(--EXACT($L605,Sex[Sex]))=1,"Pass","Fail"))</f>
        <v/>
      </c>
      <c r="Z605" s="24" t="str">
        <f t="shared" ca="1" si="24"/>
        <v/>
      </c>
      <c r="AA605" s="35" t="str">
        <f t="shared" ca="1" si="25"/>
        <v/>
      </c>
      <c r="AB605" s="8"/>
      <c r="AC605" s="58"/>
      <c r="AD605" s="8"/>
      <c r="AE605" s="8"/>
      <c r="AF605" s="8"/>
      <c r="GU605" s="8"/>
    </row>
    <row r="606" spans="1:203" s="5" customFormat="1" x14ac:dyDescent="0.2">
      <c r="A606" s="1"/>
      <c r="B606" s="4"/>
      <c r="C606" s="16"/>
      <c r="D606" s="17"/>
      <c r="E606" s="17"/>
      <c r="F606" s="18"/>
      <c r="G606" s="17"/>
      <c r="H606" s="17"/>
      <c r="I606" s="17"/>
      <c r="J606" s="17"/>
      <c r="K606" s="19"/>
      <c r="L606" s="17"/>
      <c r="M606" s="20"/>
      <c r="N606" s="8"/>
      <c r="O606" s="50"/>
      <c r="P606" s="27" t="str" cm="1">
        <f t="array" ref="P606">IF(ISBLANK($C606),"",IF(SUMPRODUCT(--EXACT($C606,CrewOrPassenger[Crew or Passenger]))=1,"Pass","Fail"))</f>
        <v/>
      </c>
      <c r="Q606" s="24" t="str" cm="1">
        <f t="array" ref="Q606">IF(ISBLANK($D606),"",IF(SUMPRODUCT(--EXACT($D606,TravelDocumentType[Travel Document Type]))=1,"Pass","Fail"))</f>
        <v/>
      </c>
      <c r="R606" s="24" t="str" cm="1">
        <f t="array" ref="R606">IF(ISBLANK($E606),"",IF(SUMPRODUCT(--EXACT($E606,ISO3List[ISO3 List]))=1,"Pass","Fail"))</f>
        <v/>
      </c>
      <c r="S606" s="24" t="str" cm="1">
        <f t="array" ref="S606">IF(ISBLANK($F606),"",IF(SUMPRODUCT(--EXACT(MID($F606,COLUMN($A$1:$T$1),1),DocCharacters[Accepted Characters For Documents]))=20,"Pass","Fail"))</f>
        <v/>
      </c>
      <c r="T606" s="24" t="str" cm="1">
        <f t="array" ref="T606">IF(ISBLANK($G606),"",IF(SUMPRODUCT(--EXACT(MID($G606,COLUMN($A$1:$AX$1),1),NameCharacters[Accepted Characters For Names]))=50,"Pass","Fail"))</f>
        <v/>
      </c>
      <c r="U606" s="24" t="str" cm="1">
        <f t="array" ref="U606">IF(ISBLANK($H606),"",IF(SUMPRODUCT(--EXACT(MID($H606,COLUMN($A$1:$AX$1),1),NameCharacters[Accepted Characters For Names]))=50,"Pass","Fail"))</f>
        <v/>
      </c>
      <c r="V606" s="24" t="str" cm="1">
        <f t="array" ref="V606">IF(ISBLANK($I606),"",IF(SUMPRODUCT(--EXACT(MID($I606,COLUMN($A$1:$AX$1),1),NameCharacters[Accepted Characters For Names]))=50,"Pass","Fail"))</f>
        <v/>
      </c>
      <c r="W606" s="24" t="str" cm="1">
        <f t="array" ref="W606">IF(ISBLANK($J606),"",IF(SUMPRODUCT(--EXACT($J606,ISO3List[ISO3 List]))=1,"Pass","Fail"))</f>
        <v/>
      </c>
      <c r="X606" s="24" t="str">
        <f t="shared" ca="1" si="23"/>
        <v/>
      </c>
      <c r="Y606" s="24" t="str" cm="1">
        <f t="array" ref="Y606">IF(ISBLANK($L606),"",IF(SUMPRODUCT(--EXACT($L606,Sex[Sex]))=1,"Pass","Fail"))</f>
        <v/>
      </c>
      <c r="Z606" s="24" t="str">
        <f t="shared" ca="1" si="24"/>
        <v/>
      </c>
      <c r="AA606" s="35" t="str">
        <f t="shared" ca="1" si="25"/>
        <v/>
      </c>
      <c r="AB606" s="8"/>
      <c r="AC606" s="58"/>
      <c r="AD606" s="8"/>
      <c r="AE606" s="8"/>
      <c r="AF606" s="8"/>
      <c r="GU606" s="8"/>
    </row>
    <row r="607" spans="1:203" s="5" customFormat="1" x14ac:dyDescent="0.2">
      <c r="A607" s="1"/>
      <c r="B607" s="4"/>
      <c r="C607" s="16"/>
      <c r="D607" s="17"/>
      <c r="E607" s="17"/>
      <c r="F607" s="18"/>
      <c r="G607" s="17"/>
      <c r="H607" s="17"/>
      <c r="I607" s="17"/>
      <c r="J607" s="17"/>
      <c r="K607" s="19"/>
      <c r="L607" s="17"/>
      <c r="M607" s="20"/>
      <c r="N607" s="8"/>
      <c r="O607" s="50"/>
      <c r="P607" s="27" t="str" cm="1">
        <f t="array" ref="P607">IF(ISBLANK($C607),"",IF(SUMPRODUCT(--EXACT($C607,CrewOrPassenger[Crew or Passenger]))=1,"Pass","Fail"))</f>
        <v/>
      </c>
      <c r="Q607" s="24" t="str" cm="1">
        <f t="array" ref="Q607">IF(ISBLANK($D607),"",IF(SUMPRODUCT(--EXACT($D607,TravelDocumentType[Travel Document Type]))=1,"Pass","Fail"))</f>
        <v/>
      </c>
      <c r="R607" s="24" t="str" cm="1">
        <f t="array" ref="R607">IF(ISBLANK($E607),"",IF(SUMPRODUCT(--EXACT($E607,ISO3List[ISO3 List]))=1,"Pass","Fail"))</f>
        <v/>
      </c>
      <c r="S607" s="24" t="str" cm="1">
        <f t="array" ref="S607">IF(ISBLANK($F607),"",IF(SUMPRODUCT(--EXACT(MID($F607,COLUMN($A$1:$T$1),1),DocCharacters[Accepted Characters For Documents]))=20,"Pass","Fail"))</f>
        <v/>
      </c>
      <c r="T607" s="24" t="str" cm="1">
        <f t="array" ref="T607">IF(ISBLANK($G607),"",IF(SUMPRODUCT(--EXACT(MID($G607,COLUMN($A$1:$AX$1),1),NameCharacters[Accepted Characters For Names]))=50,"Pass","Fail"))</f>
        <v/>
      </c>
      <c r="U607" s="24" t="str" cm="1">
        <f t="array" ref="U607">IF(ISBLANK($H607),"",IF(SUMPRODUCT(--EXACT(MID($H607,COLUMN($A$1:$AX$1),1),NameCharacters[Accepted Characters For Names]))=50,"Pass","Fail"))</f>
        <v/>
      </c>
      <c r="V607" s="24" t="str" cm="1">
        <f t="array" ref="V607">IF(ISBLANK($I607),"",IF(SUMPRODUCT(--EXACT(MID($I607,COLUMN($A$1:$AX$1),1),NameCharacters[Accepted Characters For Names]))=50,"Pass","Fail"))</f>
        <v/>
      </c>
      <c r="W607" s="24" t="str" cm="1">
        <f t="array" ref="W607">IF(ISBLANK($J607),"",IF(SUMPRODUCT(--EXACT($J607,ISO3List[ISO3 List]))=1,"Pass","Fail"))</f>
        <v/>
      </c>
      <c r="X607" s="24" t="str">
        <f t="shared" ca="1" si="23"/>
        <v/>
      </c>
      <c r="Y607" s="24" t="str" cm="1">
        <f t="array" ref="Y607">IF(ISBLANK($L607),"",IF(SUMPRODUCT(--EXACT($L607,Sex[Sex]))=1,"Pass","Fail"))</f>
        <v/>
      </c>
      <c r="Z607" s="24" t="str">
        <f t="shared" ca="1" si="24"/>
        <v/>
      </c>
      <c r="AA607" s="35" t="str">
        <f t="shared" ca="1" si="25"/>
        <v/>
      </c>
      <c r="AB607" s="8"/>
      <c r="AC607" s="58"/>
      <c r="AD607" s="8"/>
      <c r="AE607" s="8"/>
      <c r="AF607" s="8"/>
      <c r="GU607" s="8"/>
    </row>
    <row r="608" spans="1:203" s="5" customFormat="1" x14ac:dyDescent="0.2">
      <c r="A608" s="1"/>
      <c r="B608" s="4"/>
      <c r="C608" s="16"/>
      <c r="D608" s="17"/>
      <c r="E608" s="17"/>
      <c r="F608" s="18"/>
      <c r="G608" s="17"/>
      <c r="H608" s="17"/>
      <c r="I608" s="17"/>
      <c r="J608" s="17"/>
      <c r="K608" s="19"/>
      <c r="L608" s="17"/>
      <c r="M608" s="20"/>
      <c r="N608" s="8"/>
      <c r="O608" s="50"/>
      <c r="P608" s="27" t="str" cm="1">
        <f t="array" ref="P608">IF(ISBLANK($C608),"",IF(SUMPRODUCT(--EXACT($C608,CrewOrPassenger[Crew or Passenger]))=1,"Pass","Fail"))</f>
        <v/>
      </c>
      <c r="Q608" s="24" t="str" cm="1">
        <f t="array" ref="Q608">IF(ISBLANK($D608),"",IF(SUMPRODUCT(--EXACT($D608,TravelDocumentType[Travel Document Type]))=1,"Pass","Fail"))</f>
        <v/>
      </c>
      <c r="R608" s="24" t="str" cm="1">
        <f t="array" ref="R608">IF(ISBLANK($E608),"",IF(SUMPRODUCT(--EXACT($E608,ISO3List[ISO3 List]))=1,"Pass","Fail"))</f>
        <v/>
      </c>
      <c r="S608" s="24" t="str" cm="1">
        <f t="array" ref="S608">IF(ISBLANK($F608),"",IF(SUMPRODUCT(--EXACT(MID($F608,COLUMN($A$1:$T$1),1),DocCharacters[Accepted Characters For Documents]))=20,"Pass","Fail"))</f>
        <v/>
      </c>
      <c r="T608" s="24" t="str" cm="1">
        <f t="array" ref="T608">IF(ISBLANK($G608),"",IF(SUMPRODUCT(--EXACT(MID($G608,COLUMN($A$1:$AX$1),1),NameCharacters[Accepted Characters For Names]))=50,"Pass","Fail"))</f>
        <v/>
      </c>
      <c r="U608" s="24" t="str" cm="1">
        <f t="array" ref="U608">IF(ISBLANK($H608),"",IF(SUMPRODUCT(--EXACT(MID($H608,COLUMN($A$1:$AX$1),1),NameCharacters[Accepted Characters For Names]))=50,"Pass","Fail"))</f>
        <v/>
      </c>
      <c r="V608" s="24" t="str" cm="1">
        <f t="array" ref="V608">IF(ISBLANK($I608),"",IF(SUMPRODUCT(--EXACT(MID($I608,COLUMN($A$1:$AX$1),1),NameCharacters[Accepted Characters For Names]))=50,"Pass","Fail"))</f>
        <v/>
      </c>
      <c r="W608" s="24" t="str" cm="1">
        <f t="array" ref="W608">IF(ISBLANK($J608),"",IF(SUMPRODUCT(--EXACT($J608,ISO3List[ISO3 List]))=1,"Pass","Fail"))</f>
        <v/>
      </c>
      <c r="X608" s="24" t="str">
        <f t="shared" ca="1" si="23"/>
        <v/>
      </c>
      <c r="Y608" s="24" t="str" cm="1">
        <f t="array" ref="Y608">IF(ISBLANK($L608),"",IF(SUMPRODUCT(--EXACT($L608,Sex[Sex]))=1,"Pass","Fail"))</f>
        <v/>
      </c>
      <c r="Z608" s="24" t="str">
        <f t="shared" ca="1" si="24"/>
        <v/>
      </c>
      <c r="AA608" s="35" t="str">
        <f t="shared" ca="1" si="25"/>
        <v/>
      </c>
      <c r="AB608" s="8"/>
      <c r="AC608" s="58"/>
      <c r="AD608" s="8"/>
      <c r="AE608" s="8"/>
      <c r="AF608" s="8"/>
      <c r="GU608" s="8"/>
    </row>
    <row r="609" spans="1:203" s="5" customFormat="1" x14ac:dyDescent="0.2">
      <c r="A609" s="1"/>
      <c r="B609" s="4"/>
      <c r="C609" s="16"/>
      <c r="D609" s="17"/>
      <c r="E609" s="17"/>
      <c r="F609" s="18"/>
      <c r="G609" s="17"/>
      <c r="H609" s="17"/>
      <c r="I609" s="17"/>
      <c r="J609" s="17"/>
      <c r="K609" s="19"/>
      <c r="L609" s="17"/>
      <c r="M609" s="20"/>
      <c r="N609" s="8"/>
      <c r="O609" s="50"/>
      <c r="P609" s="27" t="str" cm="1">
        <f t="array" ref="P609">IF(ISBLANK($C609),"",IF(SUMPRODUCT(--EXACT($C609,CrewOrPassenger[Crew or Passenger]))=1,"Pass","Fail"))</f>
        <v/>
      </c>
      <c r="Q609" s="24" t="str" cm="1">
        <f t="array" ref="Q609">IF(ISBLANK($D609),"",IF(SUMPRODUCT(--EXACT($D609,TravelDocumentType[Travel Document Type]))=1,"Pass","Fail"))</f>
        <v/>
      </c>
      <c r="R609" s="24" t="str" cm="1">
        <f t="array" ref="R609">IF(ISBLANK($E609),"",IF(SUMPRODUCT(--EXACT($E609,ISO3List[ISO3 List]))=1,"Pass","Fail"))</f>
        <v/>
      </c>
      <c r="S609" s="24" t="str" cm="1">
        <f t="array" ref="S609">IF(ISBLANK($F609),"",IF(SUMPRODUCT(--EXACT(MID($F609,COLUMN($A$1:$T$1),1),DocCharacters[Accepted Characters For Documents]))=20,"Pass","Fail"))</f>
        <v/>
      </c>
      <c r="T609" s="24" t="str" cm="1">
        <f t="array" ref="T609">IF(ISBLANK($G609),"",IF(SUMPRODUCT(--EXACT(MID($G609,COLUMN($A$1:$AX$1),1),NameCharacters[Accepted Characters For Names]))=50,"Pass","Fail"))</f>
        <v/>
      </c>
      <c r="U609" s="24" t="str" cm="1">
        <f t="array" ref="U609">IF(ISBLANK($H609),"",IF(SUMPRODUCT(--EXACT(MID($H609,COLUMN($A$1:$AX$1),1),NameCharacters[Accepted Characters For Names]))=50,"Pass","Fail"))</f>
        <v/>
      </c>
      <c r="V609" s="24" t="str" cm="1">
        <f t="array" ref="V609">IF(ISBLANK($I609),"",IF(SUMPRODUCT(--EXACT(MID($I609,COLUMN($A$1:$AX$1),1),NameCharacters[Accepted Characters For Names]))=50,"Pass","Fail"))</f>
        <v/>
      </c>
      <c r="W609" s="24" t="str" cm="1">
        <f t="array" ref="W609">IF(ISBLANK($J609),"",IF(SUMPRODUCT(--EXACT($J609,ISO3List[ISO3 List]))=1,"Pass","Fail"))</f>
        <v/>
      </c>
      <c r="X609" s="24" t="str">
        <f t="shared" ca="1" si="23"/>
        <v/>
      </c>
      <c r="Y609" s="24" t="str" cm="1">
        <f t="array" ref="Y609">IF(ISBLANK($L609),"",IF(SUMPRODUCT(--EXACT($L609,Sex[Sex]))=1,"Pass","Fail"))</f>
        <v/>
      </c>
      <c r="Z609" s="24" t="str">
        <f t="shared" ca="1" si="24"/>
        <v/>
      </c>
      <c r="AA609" s="35" t="str">
        <f t="shared" ca="1" si="25"/>
        <v/>
      </c>
      <c r="AB609" s="8"/>
      <c r="AC609" s="58"/>
      <c r="AD609" s="8"/>
      <c r="AE609" s="8"/>
      <c r="AF609" s="8"/>
      <c r="GU609" s="8"/>
    </row>
    <row r="610" spans="1:203" s="5" customFormat="1" x14ac:dyDescent="0.2">
      <c r="A610" s="1"/>
      <c r="B610" s="4"/>
      <c r="C610" s="16"/>
      <c r="D610" s="17"/>
      <c r="E610" s="17"/>
      <c r="F610" s="18"/>
      <c r="G610" s="17"/>
      <c r="H610" s="17"/>
      <c r="I610" s="17"/>
      <c r="J610" s="17"/>
      <c r="K610" s="19"/>
      <c r="L610" s="17"/>
      <c r="M610" s="20"/>
      <c r="N610" s="8"/>
      <c r="O610" s="50"/>
      <c r="P610" s="27" t="str" cm="1">
        <f t="array" ref="P610">IF(ISBLANK($C610),"",IF(SUMPRODUCT(--EXACT($C610,CrewOrPassenger[Crew or Passenger]))=1,"Pass","Fail"))</f>
        <v/>
      </c>
      <c r="Q610" s="24" t="str" cm="1">
        <f t="array" ref="Q610">IF(ISBLANK($D610),"",IF(SUMPRODUCT(--EXACT($D610,TravelDocumentType[Travel Document Type]))=1,"Pass","Fail"))</f>
        <v/>
      </c>
      <c r="R610" s="24" t="str" cm="1">
        <f t="array" ref="R610">IF(ISBLANK($E610),"",IF(SUMPRODUCT(--EXACT($E610,ISO3List[ISO3 List]))=1,"Pass","Fail"))</f>
        <v/>
      </c>
      <c r="S610" s="24" t="str" cm="1">
        <f t="array" ref="S610">IF(ISBLANK($F610),"",IF(SUMPRODUCT(--EXACT(MID($F610,COLUMN($A$1:$T$1),1),DocCharacters[Accepted Characters For Documents]))=20,"Pass","Fail"))</f>
        <v/>
      </c>
      <c r="T610" s="24" t="str" cm="1">
        <f t="array" ref="T610">IF(ISBLANK($G610),"",IF(SUMPRODUCT(--EXACT(MID($G610,COLUMN($A$1:$AX$1),1),NameCharacters[Accepted Characters For Names]))=50,"Pass","Fail"))</f>
        <v/>
      </c>
      <c r="U610" s="24" t="str" cm="1">
        <f t="array" ref="U610">IF(ISBLANK($H610),"",IF(SUMPRODUCT(--EXACT(MID($H610,COLUMN($A$1:$AX$1),1),NameCharacters[Accepted Characters For Names]))=50,"Pass","Fail"))</f>
        <v/>
      </c>
      <c r="V610" s="24" t="str" cm="1">
        <f t="array" ref="V610">IF(ISBLANK($I610),"",IF(SUMPRODUCT(--EXACT(MID($I610,COLUMN($A$1:$AX$1),1),NameCharacters[Accepted Characters For Names]))=50,"Pass","Fail"))</f>
        <v/>
      </c>
      <c r="W610" s="24" t="str" cm="1">
        <f t="array" ref="W610">IF(ISBLANK($J610),"",IF(SUMPRODUCT(--EXACT($J610,ISO3List[ISO3 List]))=1,"Pass","Fail"))</f>
        <v/>
      </c>
      <c r="X610" s="24" t="str">
        <f t="shared" ca="1" si="23"/>
        <v/>
      </c>
      <c r="Y610" s="24" t="str" cm="1">
        <f t="array" ref="Y610">IF(ISBLANK($L610),"",IF(SUMPRODUCT(--EXACT($L610,Sex[Sex]))=1,"Pass","Fail"))</f>
        <v/>
      </c>
      <c r="Z610" s="24" t="str">
        <f t="shared" ca="1" si="24"/>
        <v/>
      </c>
      <c r="AA610" s="35" t="str">
        <f t="shared" ca="1" si="25"/>
        <v/>
      </c>
      <c r="AB610" s="8"/>
      <c r="AC610" s="58"/>
      <c r="AD610" s="8"/>
      <c r="AE610" s="8"/>
      <c r="AF610" s="8"/>
      <c r="GU610" s="8"/>
    </row>
    <row r="611" spans="1:203" s="5" customFormat="1" x14ac:dyDescent="0.2">
      <c r="A611" s="1"/>
      <c r="B611" s="4"/>
      <c r="C611" s="16"/>
      <c r="D611" s="17"/>
      <c r="E611" s="17"/>
      <c r="F611" s="18"/>
      <c r="G611" s="17"/>
      <c r="H611" s="17"/>
      <c r="I611" s="17"/>
      <c r="J611" s="17"/>
      <c r="K611" s="19"/>
      <c r="L611" s="17"/>
      <c r="M611" s="20"/>
      <c r="N611" s="8"/>
      <c r="O611" s="50"/>
      <c r="P611" s="27" t="str" cm="1">
        <f t="array" ref="P611">IF(ISBLANK($C611),"",IF(SUMPRODUCT(--EXACT($C611,CrewOrPassenger[Crew or Passenger]))=1,"Pass","Fail"))</f>
        <v/>
      </c>
      <c r="Q611" s="24" t="str" cm="1">
        <f t="array" ref="Q611">IF(ISBLANK($D611),"",IF(SUMPRODUCT(--EXACT($D611,TravelDocumentType[Travel Document Type]))=1,"Pass","Fail"))</f>
        <v/>
      </c>
      <c r="R611" s="24" t="str" cm="1">
        <f t="array" ref="R611">IF(ISBLANK($E611),"",IF(SUMPRODUCT(--EXACT($E611,ISO3List[ISO3 List]))=1,"Pass","Fail"))</f>
        <v/>
      </c>
      <c r="S611" s="24" t="str" cm="1">
        <f t="array" ref="S611">IF(ISBLANK($F611),"",IF(SUMPRODUCT(--EXACT(MID($F611,COLUMN($A$1:$T$1),1),DocCharacters[Accepted Characters For Documents]))=20,"Pass","Fail"))</f>
        <v/>
      </c>
      <c r="T611" s="24" t="str" cm="1">
        <f t="array" ref="T611">IF(ISBLANK($G611),"",IF(SUMPRODUCT(--EXACT(MID($G611,COLUMN($A$1:$AX$1),1),NameCharacters[Accepted Characters For Names]))=50,"Pass","Fail"))</f>
        <v/>
      </c>
      <c r="U611" s="24" t="str" cm="1">
        <f t="array" ref="U611">IF(ISBLANK($H611),"",IF(SUMPRODUCT(--EXACT(MID($H611,COLUMN($A$1:$AX$1),1),NameCharacters[Accepted Characters For Names]))=50,"Pass","Fail"))</f>
        <v/>
      </c>
      <c r="V611" s="24" t="str" cm="1">
        <f t="array" ref="V611">IF(ISBLANK($I611),"",IF(SUMPRODUCT(--EXACT(MID($I611,COLUMN($A$1:$AX$1),1),NameCharacters[Accepted Characters For Names]))=50,"Pass","Fail"))</f>
        <v/>
      </c>
      <c r="W611" s="24" t="str" cm="1">
        <f t="array" ref="W611">IF(ISBLANK($J611),"",IF(SUMPRODUCT(--EXACT($J611,ISO3List[ISO3 List]))=1,"Pass","Fail"))</f>
        <v/>
      </c>
      <c r="X611" s="24" t="str">
        <f t="shared" ca="1" si="23"/>
        <v/>
      </c>
      <c r="Y611" s="24" t="str" cm="1">
        <f t="array" ref="Y611">IF(ISBLANK($L611),"",IF(SUMPRODUCT(--EXACT($L611,Sex[Sex]))=1,"Pass","Fail"))</f>
        <v/>
      </c>
      <c r="Z611" s="24" t="str">
        <f t="shared" ca="1" si="24"/>
        <v/>
      </c>
      <c r="AA611" s="35" t="str">
        <f t="shared" ca="1" si="25"/>
        <v/>
      </c>
      <c r="AB611" s="8"/>
      <c r="AC611" s="58"/>
      <c r="AD611" s="8"/>
      <c r="AE611" s="8"/>
      <c r="AF611" s="8"/>
      <c r="GU611" s="8"/>
    </row>
    <row r="612" spans="1:203" s="5" customFormat="1" x14ac:dyDescent="0.2">
      <c r="A612" s="1"/>
      <c r="B612" s="4"/>
      <c r="C612" s="16"/>
      <c r="D612" s="17"/>
      <c r="E612" s="17"/>
      <c r="F612" s="18"/>
      <c r="G612" s="17"/>
      <c r="H612" s="17"/>
      <c r="I612" s="17"/>
      <c r="J612" s="17"/>
      <c r="K612" s="19"/>
      <c r="L612" s="17"/>
      <c r="M612" s="20"/>
      <c r="N612" s="8"/>
      <c r="O612" s="50"/>
      <c r="P612" s="27" t="str" cm="1">
        <f t="array" ref="P612">IF(ISBLANK($C612),"",IF(SUMPRODUCT(--EXACT($C612,CrewOrPassenger[Crew or Passenger]))=1,"Pass","Fail"))</f>
        <v/>
      </c>
      <c r="Q612" s="24" t="str" cm="1">
        <f t="array" ref="Q612">IF(ISBLANK($D612),"",IF(SUMPRODUCT(--EXACT($D612,TravelDocumentType[Travel Document Type]))=1,"Pass","Fail"))</f>
        <v/>
      </c>
      <c r="R612" s="24" t="str" cm="1">
        <f t="array" ref="R612">IF(ISBLANK($E612),"",IF(SUMPRODUCT(--EXACT($E612,ISO3List[ISO3 List]))=1,"Pass","Fail"))</f>
        <v/>
      </c>
      <c r="S612" s="24" t="str" cm="1">
        <f t="array" ref="S612">IF(ISBLANK($F612),"",IF(SUMPRODUCT(--EXACT(MID($F612,COLUMN($A$1:$T$1),1),DocCharacters[Accepted Characters For Documents]))=20,"Pass","Fail"))</f>
        <v/>
      </c>
      <c r="T612" s="24" t="str" cm="1">
        <f t="array" ref="T612">IF(ISBLANK($G612),"",IF(SUMPRODUCT(--EXACT(MID($G612,COLUMN($A$1:$AX$1),1),NameCharacters[Accepted Characters For Names]))=50,"Pass","Fail"))</f>
        <v/>
      </c>
      <c r="U612" s="24" t="str" cm="1">
        <f t="array" ref="U612">IF(ISBLANK($H612),"",IF(SUMPRODUCT(--EXACT(MID($H612,COLUMN($A$1:$AX$1),1),NameCharacters[Accepted Characters For Names]))=50,"Pass","Fail"))</f>
        <v/>
      </c>
      <c r="V612" s="24" t="str" cm="1">
        <f t="array" ref="V612">IF(ISBLANK($I612),"",IF(SUMPRODUCT(--EXACT(MID($I612,COLUMN($A$1:$AX$1),1),NameCharacters[Accepted Characters For Names]))=50,"Pass","Fail"))</f>
        <v/>
      </c>
      <c r="W612" s="24" t="str" cm="1">
        <f t="array" ref="W612">IF(ISBLANK($J612),"",IF(SUMPRODUCT(--EXACT($J612,ISO3List[ISO3 List]))=1,"Pass","Fail"))</f>
        <v/>
      </c>
      <c r="X612" s="24" t="str">
        <f t="shared" ca="1" si="23"/>
        <v/>
      </c>
      <c r="Y612" s="24" t="str" cm="1">
        <f t="array" ref="Y612">IF(ISBLANK($L612),"",IF(SUMPRODUCT(--EXACT($L612,Sex[Sex]))=1,"Pass","Fail"))</f>
        <v/>
      </c>
      <c r="Z612" s="24" t="str">
        <f t="shared" ca="1" si="24"/>
        <v/>
      </c>
      <c r="AA612" s="35" t="str">
        <f t="shared" ca="1" si="25"/>
        <v/>
      </c>
      <c r="AB612" s="8"/>
      <c r="AC612" s="58"/>
      <c r="AD612" s="8"/>
      <c r="AE612" s="8"/>
      <c r="AF612" s="8"/>
      <c r="GU612" s="8"/>
    </row>
    <row r="613" spans="1:203" s="5" customFormat="1" x14ac:dyDescent="0.2">
      <c r="A613" s="1"/>
      <c r="B613" s="4"/>
      <c r="C613" s="16"/>
      <c r="D613" s="17"/>
      <c r="E613" s="17"/>
      <c r="F613" s="18"/>
      <c r="G613" s="17"/>
      <c r="H613" s="17"/>
      <c r="I613" s="17"/>
      <c r="J613" s="17"/>
      <c r="K613" s="19"/>
      <c r="L613" s="17"/>
      <c r="M613" s="20"/>
      <c r="N613" s="8"/>
      <c r="O613" s="50"/>
      <c r="P613" s="27" t="str" cm="1">
        <f t="array" ref="P613">IF(ISBLANK($C613),"",IF(SUMPRODUCT(--EXACT($C613,CrewOrPassenger[Crew or Passenger]))=1,"Pass","Fail"))</f>
        <v/>
      </c>
      <c r="Q613" s="24" t="str" cm="1">
        <f t="array" ref="Q613">IF(ISBLANK($D613),"",IF(SUMPRODUCT(--EXACT($D613,TravelDocumentType[Travel Document Type]))=1,"Pass","Fail"))</f>
        <v/>
      </c>
      <c r="R613" s="24" t="str" cm="1">
        <f t="array" ref="R613">IF(ISBLANK($E613),"",IF(SUMPRODUCT(--EXACT($E613,ISO3List[ISO3 List]))=1,"Pass","Fail"))</f>
        <v/>
      </c>
      <c r="S613" s="24" t="str" cm="1">
        <f t="array" ref="S613">IF(ISBLANK($F613),"",IF(SUMPRODUCT(--EXACT(MID($F613,COLUMN($A$1:$T$1),1),DocCharacters[Accepted Characters For Documents]))=20,"Pass","Fail"))</f>
        <v/>
      </c>
      <c r="T613" s="24" t="str" cm="1">
        <f t="array" ref="T613">IF(ISBLANK($G613),"",IF(SUMPRODUCT(--EXACT(MID($G613,COLUMN($A$1:$AX$1),1),NameCharacters[Accepted Characters For Names]))=50,"Pass","Fail"))</f>
        <v/>
      </c>
      <c r="U613" s="24" t="str" cm="1">
        <f t="array" ref="U613">IF(ISBLANK($H613),"",IF(SUMPRODUCT(--EXACT(MID($H613,COLUMN($A$1:$AX$1),1),NameCharacters[Accepted Characters For Names]))=50,"Pass","Fail"))</f>
        <v/>
      </c>
      <c r="V613" s="24" t="str" cm="1">
        <f t="array" ref="V613">IF(ISBLANK($I613),"",IF(SUMPRODUCT(--EXACT(MID($I613,COLUMN($A$1:$AX$1),1),NameCharacters[Accepted Characters For Names]))=50,"Pass","Fail"))</f>
        <v/>
      </c>
      <c r="W613" s="24" t="str" cm="1">
        <f t="array" ref="W613">IF(ISBLANK($J613),"",IF(SUMPRODUCT(--EXACT($J613,ISO3List[ISO3 List]))=1,"Pass","Fail"))</f>
        <v/>
      </c>
      <c r="X613" s="24" t="str">
        <f t="shared" ca="1" si="23"/>
        <v/>
      </c>
      <c r="Y613" s="24" t="str" cm="1">
        <f t="array" ref="Y613">IF(ISBLANK($L613),"",IF(SUMPRODUCT(--EXACT($L613,Sex[Sex]))=1,"Pass","Fail"))</f>
        <v/>
      </c>
      <c r="Z613" s="24" t="str">
        <f t="shared" ca="1" si="24"/>
        <v/>
      </c>
      <c r="AA613" s="35" t="str">
        <f t="shared" ca="1" si="25"/>
        <v/>
      </c>
      <c r="AB613" s="8"/>
      <c r="AC613" s="58"/>
      <c r="AD613" s="8"/>
      <c r="AE613" s="8"/>
      <c r="AF613" s="8"/>
      <c r="GU613" s="8"/>
    </row>
    <row r="614" spans="1:203" s="5" customFormat="1" x14ac:dyDescent="0.2">
      <c r="A614" s="1"/>
      <c r="B614" s="4"/>
      <c r="C614" s="16"/>
      <c r="D614" s="17"/>
      <c r="E614" s="17"/>
      <c r="F614" s="18"/>
      <c r="G614" s="17"/>
      <c r="H614" s="17"/>
      <c r="I614" s="17"/>
      <c r="J614" s="17"/>
      <c r="K614" s="19"/>
      <c r="L614" s="17"/>
      <c r="M614" s="20"/>
      <c r="N614" s="8"/>
      <c r="O614" s="50"/>
      <c r="P614" s="27" t="str" cm="1">
        <f t="array" ref="P614">IF(ISBLANK($C614),"",IF(SUMPRODUCT(--EXACT($C614,CrewOrPassenger[Crew or Passenger]))=1,"Pass","Fail"))</f>
        <v/>
      </c>
      <c r="Q614" s="24" t="str" cm="1">
        <f t="array" ref="Q614">IF(ISBLANK($D614),"",IF(SUMPRODUCT(--EXACT($D614,TravelDocumentType[Travel Document Type]))=1,"Pass","Fail"))</f>
        <v/>
      </c>
      <c r="R614" s="24" t="str" cm="1">
        <f t="array" ref="R614">IF(ISBLANK($E614),"",IF(SUMPRODUCT(--EXACT($E614,ISO3List[ISO3 List]))=1,"Pass","Fail"))</f>
        <v/>
      </c>
      <c r="S614" s="24" t="str" cm="1">
        <f t="array" ref="S614">IF(ISBLANK($F614),"",IF(SUMPRODUCT(--EXACT(MID($F614,COLUMN($A$1:$T$1),1),DocCharacters[Accepted Characters For Documents]))=20,"Pass","Fail"))</f>
        <v/>
      </c>
      <c r="T614" s="24" t="str" cm="1">
        <f t="array" ref="T614">IF(ISBLANK($G614),"",IF(SUMPRODUCT(--EXACT(MID($G614,COLUMN($A$1:$AX$1),1),NameCharacters[Accepted Characters For Names]))=50,"Pass","Fail"))</f>
        <v/>
      </c>
      <c r="U614" s="24" t="str" cm="1">
        <f t="array" ref="U614">IF(ISBLANK($H614),"",IF(SUMPRODUCT(--EXACT(MID($H614,COLUMN($A$1:$AX$1),1),NameCharacters[Accepted Characters For Names]))=50,"Pass","Fail"))</f>
        <v/>
      </c>
      <c r="V614" s="24" t="str" cm="1">
        <f t="array" ref="V614">IF(ISBLANK($I614),"",IF(SUMPRODUCT(--EXACT(MID($I614,COLUMN($A$1:$AX$1),1),NameCharacters[Accepted Characters For Names]))=50,"Pass","Fail"))</f>
        <v/>
      </c>
      <c r="W614" s="24" t="str" cm="1">
        <f t="array" ref="W614">IF(ISBLANK($J614),"",IF(SUMPRODUCT(--EXACT($J614,ISO3List[ISO3 List]))=1,"Pass","Fail"))</f>
        <v/>
      </c>
      <c r="X614" s="24" t="str">
        <f t="shared" ca="1" si="23"/>
        <v/>
      </c>
      <c r="Y614" s="24" t="str" cm="1">
        <f t="array" ref="Y614">IF(ISBLANK($L614),"",IF(SUMPRODUCT(--EXACT($L614,Sex[Sex]))=1,"Pass","Fail"))</f>
        <v/>
      </c>
      <c r="Z614" s="24" t="str">
        <f t="shared" ca="1" si="24"/>
        <v/>
      </c>
      <c r="AA614" s="35" t="str">
        <f t="shared" ca="1" si="25"/>
        <v/>
      </c>
      <c r="AB614" s="8"/>
      <c r="AC614" s="58"/>
      <c r="AD614" s="8"/>
      <c r="AE614" s="8"/>
      <c r="AF614" s="8"/>
      <c r="GU614" s="8"/>
    </row>
    <row r="615" spans="1:203" s="5" customFormat="1" x14ac:dyDescent="0.2">
      <c r="A615" s="1"/>
      <c r="B615" s="4"/>
      <c r="C615" s="16"/>
      <c r="D615" s="17"/>
      <c r="E615" s="17"/>
      <c r="F615" s="18"/>
      <c r="G615" s="17"/>
      <c r="H615" s="17"/>
      <c r="I615" s="17"/>
      <c r="J615" s="17"/>
      <c r="K615" s="19"/>
      <c r="L615" s="17"/>
      <c r="M615" s="20"/>
      <c r="N615" s="8"/>
      <c r="O615" s="50"/>
      <c r="P615" s="27" t="str" cm="1">
        <f t="array" ref="P615">IF(ISBLANK($C615),"",IF(SUMPRODUCT(--EXACT($C615,CrewOrPassenger[Crew or Passenger]))=1,"Pass","Fail"))</f>
        <v/>
      </c>
      <c r="Q615" s="24" t="str" cm="1">
        <f t="array" ref="Q615">IF(ISBLANK($D615),"",IF(SUMPRODUCT(--EXACT($D615,TravelDocumentType[Travel Document Type]))=1,"Pass","Fail"))</f>
        <v/>
      </c>
      <c r="R615" s="24" t="str" cm="1">
        <f t="array" ref="R615">IF(ISBLANK($E615),"",IF(SUMPRODUCT(--EXACT($E615,ISO3List[ISO3 List]))=1,"Pass","Fail"))</f>
        <v/>
      </c>
      <c r="S615" s="24" t="str" cm="1">
        <f t="array" ref="S615">IF(ISBLANK($F615),"",IF(SUMPRODUCT(--EXACT(MID($F615,COLUMN($A$1:$T$1),1),DocCharacters[Accepted Characters For Documents]))=20,"Pass","Fail"))</f>
        <v/>
      </c>
      <c r="T615" s="24" t="str" cm="1">
        <f t="array" ref="T615">IF(ISBLANK($G615),"",IF(SUMPRODUCT(--EXACT(MID($G615,COLUMN($A$1:$AX$1),1),NameCharacters[Accepted Characters For Names]))=50,"Pass","Fail"))</f>
        <v/>
      </c>
      <c r="U615" s="24" t="str" cm="1">
        <f t="array" ref="U615">IF(ISBLANK($H615),"",IF(SUMPRODUCT(--EXACT(MID($H615,COLUMN($A$1:$AX$1),1),NameCharacters[Accepted Characters For Names]))=50,"Pass","Fail"))</f>
        <v/>
      </c>
      <c r="V615" s="24" t="str" cm="1">
        <f t="array" ref="V615">IF(ISBLANK($I615),"",IF(SUMPRODUCT(--EXACT(MID($I615,COLUMN($A$1:$AX$1),1),NameCharacters[Accepted Characters For Names]))=50,"Pass","Fail"))</f>
        <v/>
      </c>
      <c r="W615" s="24" t="str" cm="1">
        <f t="array" ref="W615">IF(ISBLANK($J615),"",IF(SUMPRODUCT(--EXACT($J615,ISO3List[ISO3 List]))=1,"Pass","Fail"))</f>
        <v/>
      </c>
      <c r="X615" s="24" t="str">
        <f t="shared" ca="1" si="23"/>
        <v/>
      </c>
      <c r="Y615" s="24" t="str" cm="1">
        <f t="array" ref="Y615">IF(ISBLANK($L615),"",IF(SUMPRODUCT(--EXACT($L615,Sex[Sex]))=1,"Pass","Fail"))</f>
        <v/>
      </c>
      <c r="Z615" s="24" t="str">
        <f t="shared" ca="1" si="24"/>
        <v/>
      </c>
      <c r="AA615" s="35" t="str">
        <f t="shared" ca="1" si="25"/>
        <v/>
      </c>
      <c r="AB615" s="8"/>
      <c r="AC615" s="58"/>
      <c r="AD615" s="8"/>
      <c r="AE615" s="8"/>
      <c r="AF615" s="8"/>
      <c r="GU615" s="8"/>
    </row>
    <row r="616" spans="1:203" s="5" customFormat="1" x14ac:dyDescent="0.2">
      <c r="A616" s="1"/>
      <c r="B616" s="4"/>
      <c r="C616" s="16"/>
      <c r="D616" s="17"/>
      <c r="E616" s="17"/>
      <c r="F616" s="18"/>
      <c r="G616" s="17"/>
      <c r="H616" s="17"/>
      <c r="I616" s="17"/>
      <c r="J616" s="17"/>
      <c r="K616" s="19"/>
      <c r="L616" s="17"/>
      <c r="M616" s="20"/>
      <c r="N616" s="8"/>
      <c r="O616" s="50"/>
      <c r="P616" s="27" t="str" cm="1">
        <f t="array" ref="P616">IF(ISBLANK($C616),"",IF(SUMPRODUCT(--EXACT($C616,CrewOrPassenger[Crew or Passenger]))=1,"Pass","Fail"))</f>
        <v/>
      </c>
      <c r="Q616" s="24" t="str" cm="1">
        <f t="array" ref="Q616">IF(ISBLANK($D616),"",IF(SUMPRODUCT(--EXACT($D616,TravelDocumentType[Travel Document Type]))=1,"Pass","Fail"))</f>
        <v/>
      </c>
      <c r="R616" s="24" t="str" cm="1">
        <f t="array" ref="R616">IF(ISBLANK($E616),"",IF(SUMPRODUCT(--EXACT($E616,ISO3List[ISO3 List]))=1,"Pass","Fail"))</f>
        <v/>
      </c>
      <c r="S616" s="24" t="str" cm="1">
        <f t="array" ref="S616">IF(ISBLANK($F616),"",IF(SUMPRODUCT(--EXACT(MID($F616,COLUMN($A$1:$T$1),1),DocCharacters[Accepted Characters For Documents]))=20,"Pass","Fail"))</f>
        <v/>
      </c>
      <c r="T616" s="24" t="str" cm="1">
        <f t="array" ref="T616">IF(ISBLANK($G616),"",IF(SUMPRODUCT(--EXACT(MID($G616,COLUMN($A$1:$AX$1),1),NameCharacters[Accepted Characters For Names]))=50,"Pass","Fail"))</f>
        <v/>
      </c>
      <c r="U616" s="24" t="str" cm="1">
        <f t="array" ref="U616">IF(ISBLANK($H616),"",IF(SUMPRODUCT(--EXACT(MID($H616,COLUMN($A$1:$AX$1),1),NameCharacters[Accepted Characters For Names]))=50,"Pass","Fail"))</f>
        <v/>
      </c>
      <c r="V616" s="24" t="str" cm="1">
        <f t="array" ref="V616">IF(ISBLANK($I616),"",IF(SUMPRODUCT(--EXACT(MID($I616,COLUMN($A$1:$AX$1),1),NameCharacters[Accepted Characters For Names]))=50,"Pass","Fail"))</f>
        <v/>
      </c>
      <c r="W616" s="24" t="str" cm="1">
        <f t="array" ref="W616">IF(ISBLANK($J616),"",IF(SUMPRODUCT(--EXACT($J616,ISO3List[ISO3 List]))=1,"Pass","Fail"))</f>
        <v/>
      </c>
      <c r="X616" s="24" t="str">
        <f t="shared" ca="1" si="23"/>
        <v/>
      </c>
      <c r="Y616" s="24" t="str" cm="1">
        <f t="array" ref="Y616">IF(ISBLANK($L616),"",IF(SUMPRODUCT(--EXACT($L616,Sex[Sex]))=1,"Pass","Fail"))</f>
        <v/>
      </c>
      <c r="Z616" s="24" t="str">
        <f t="shared" ca="1" si="24"/>
        <v/>
      </c>
      <c r="AA616" s="35" t="str">
        <f t="shared" ca="1" si="25"/>
        <v/>
      </c>
      <c r="AB616" s="8"/>
      <c r="AC616" s="58"/>
      <c r="AD616" s="8"/>
      <c r="AE616" s="8"/>
      <c r="AF616" s="8"/>
      <c r="GU616" s="8"/>
    </row>
    <row r="617" spans="1:203" s="5" customFormat="1" x14ac:dyDescent="0.2">
      <c r="A617" s="1"/>
      <c r="B617" s="4"/>
      <c r="C617" s="16"/>
      <c r="D617" s="17"/>
      <c r="E617" s="17"/>
      <c r="F617" s="18"/>
      <c r="G617" s="17"/>
      <c r="H617" s="17"/>
      <c r="I617" s="17"/>
      <c r="J617" s="17"/>
      <c r="K617" s="19"/>
      <c r="L617" s="17"/>
      <c r="M617" s="20"/>
      <c r="N617" s="8"/>
      <c r="O617" s="50"/>
      <c r="P617" s="27" t="str" cm="1">
        <f t="array" ref="P617">IF(ISBLANK($C617),"",IF(SUMPRODUCT(--EXACT($C617,CrewOrPassenger[Crew or Passenger]))=1,"Pass","Fail"))</f>
        <v/>
      </c>
      <c r="Q617" s="24" t="str" cm="1">
        <f t="array" ref="Q617">IF(ISBLANK($D617),"",IF(SUMPRODUCT(--EXACT($D617,TravelDocumentType[Travel Document Type]))=1,"Pass","Fail"))</f>
        <v/>
      </c>
      <c r="R617" s="24" t="str" cm="1">
        <f t="array" ref="R617">IF(ISBLANK($E617),"",IF(SUMPRODUCT(--EXACT($E617,ISO3List[ISO3 List]))=1,"Pass","Fail"))</f>
        <v/>
      </c>
      <c r="S617" s="24" t="str" cm="1">
        <f t="array" ref="S617">IF(ISBLANK($F617),"",IF(SUMPRODUCT(--EXACT(MID($F617,COLUMN($A$1:$T$1),1),DocCharacters[Accepted Characters For Documents]))=20,"Pass","Fail"))</f>
        <v/>
      </c>
      <c r="T617" s="24" t="str" cm="1">
        <f t="array" ref="T617">IF(ISBLANK($G617),"",IF(SUMPRODUCT(--EXACT(MID($G617,COLUMN($A$1:$AX$1),1),NameCharacters[Accepted Characters For Names]))=50,"Pass","Fail"))</f>
        <v/>
      </c>
      <c r="U617" s="24" t="str" cm="1">
        <f t="array" ref="U617">IF(ISBLANK($H617),"",IF(SUMPRODUCT(--EXACT(MID($H617,COLUMN($A$1:$AX$1),1),NameCharacters[Accepted Characters For Names]))=50,"Pass","Fail"))</f>
        <v/>
      </c>
      <c r="V617" s="24" t="str" cm="1">
        <f t="array" ref="V617">IF(ISBLANK($I617),"",IF(SUMPRODUCT(--EXACT(MID($I617,COLUMN($A$1:$AX$1),1),NameCharacters[Accepted Characters For Names]))=50,"Pass","Fail"))</f>
        <v/>
      </c>
      <c r="W617" s="24" t="str" cm="1">
        <f t="array" ref="W617">IF(ISBLANK($J617),"",IF(SUMPRODUCT(--EXACT($J617,ISO3List[ISO3 List]))=1,"Pass","Fail"))</f>
        <v/>
      </c>
      <c r="X617" s="24" t="str">
        <f t="shared" ca="1" si="23"/>
        <v/>
      </c>
      <c r="Y617" s="24" t="str" cm="1">
        <f t="array" ref="Y617">IF(ISBLANK($L617),"",IF(SUMPRODUCT(--EXACT($L617,Sex[Sex]))=1,"Pass","Fail"))</f>
        <v/>
      </c>
      <c r="Z617" s="24" t="str">
        <f t="shared" ca="1" si="24"/>
        <v/>
      </c>
      <c r="AA617" s="35" t="str">
        <f t="shared" ca="1" si="25"/>
        <v/>
      </c>
      <c r="AB617" s="8"/>
      <c r="AC617" s="58"/>
      <c r="AD617" s="8"/>
      <c r="AE617" s="8"/>
      <c r="AF617" s="8"/>
      <c r="GU617" s="8"/>
    </row>
    <row r="618" spans="1:203" s="5" customFormat="1" x14ac:dyDescent="0.2">
      <c r="A618" s="1"/>
      <c r="B618" s="4"/>
      <c r="C618" s="16"/>
      <c r="D618" s="17"/>
      <c r="E618" s="17"/>
      <c r="F618" s="18"/>
      <c r="G618" s="17"/>
      <c r="H618" s="17"/>
      <c r="I618" s="17"/>
      <c r="J618" s="17"/>
      <c r="K618" s="19"/>
      <c r="L618" s="17"/>
      <c r="M618" s="20"/>
      <c r="N618" s="8"/>
      <c r="O618" s="50"/>
      <c r="P618" s="27" t="str" cm="1">
        <f t="array" ref="P618">IF(ISBLANK($C618),"",IF(SUMPRODUCT(--EXACT($C618,CrewOrPassenger[Crew or Passenger]))=1,"Pass","Fail"))</f>
        <v/>
      </c>
      <c r="Q618" s="24" t="str" cm="1">
        <f t="array" ref="Q618">IF(ISBLANK($D618),"",IF(SUMPRODUCT(--EXACT($D618,TravelDocumentType[Travel Document Type]))=1,"Pass","Fail"))</f>
        <v/>
      </c>
      <c r="R618" s="24" t="str" cm="1">
        <f t="array" ref="R618">IF(ISBLANK($E618),"",IF(SUMPRODUCT(--EXACT($E618,ISO3List[ISO3 List]))=1,"Pass","Fail"))</f>
        <v/>
      </c>
      <c r="S618" s="24" t="str" cm="1">
        <f t="array" ref="S618">IF(ISBLANK($F618),"",IF(SUMPRODUCT(--EXACT(MID($F618,COLUMN($A$1:$T$1),1),DocCharacters[Accepted Characters For Documents]))=20,"Pass","Fail"))</f>
        <v/>
      </c>
      <c r="T618" s="24" t="str" cm="1">
        <f t="array" ref="T618">IF(ISBLANK($G618),"",IF(SUMPRODUCT(--EXACT(MID($G618,COLUMN($A$1:$AX$1),1),NameCharacters[Accepted Characters For Names]))=50,"Pass","Fail"))</f>
        <v/>
      </c>
      <c r="U618" s="24" t="str" cm="1">
        <f t="array" ref="U618">IF(ISBLANK($H618),"",IF(SUMPRODUCT(--EXACT(MID($H618,COLUMN($A$1:$AX$1),1),NameCharacters[Accepted Characters For Names]))=50,"Pass","Fail"))</f>
        <v/>
      </c>
      <c r="V618" s="24" t="str" cm="1">
        <f t="array" ref="V618">IF(ISBLANK($I618),"",IF(SUMPRODUCT(--EXACT(MID($I618,COLUMN($A$1:$AX$1),1),NameCharacters[Accepted Characters For Names]))=50,"Pass","Fail"))</f>
        <v/>
      </c>
      <c r="W618" s="24" t="str" cm="1">
        <f t="array" ref="W618">IF(ISBLANK($J618),"",IF(SUMPRODUCT(--EXACT($J618,ISO3List[ISO3 List]))=1,"Pass","Fail"))</f>
        <v/>
      </c>
      <c r="X618" s="24" t="str">
        <f t="shared" ca="1" si="23"/>
        <v/>
      </c>
      <c r="Y618" s="24" t="str" cm="1">
        <f t="array" ref="Y618">IF(ISBLANK($L618),"",IF(SUMPRODUCT(--EXACT($L618,Sex[Sex]))=1,"Pass","Fail"))</f>
        <v/>
      </c>
      <c r="Z618" s="24" t="str">
        <f t="shared" ca="1" si="24"/>
        <v/>
      </c>
      <c r="AA618" s="35" t="str">
        <f t="shared" ca="1" si="25"/>
        <v/>
      </c>
      <c r="AB618" s="8"/>
      <c r="AC618" s="58"/>
      <c r="AD618" s="8"/>
      <c r="AE618" s="8"/>
      <c r="AF618" s="8"/>
      <c r="GU618" s="8"/>
    </row>
    <row r="619" spans="1:203" s="5" customFormat="1" x14ac:dyDescent="0.2">
      <c r="A619" s="1"/>
      <c r="B619" s="4"/>
      <c r="C619" s="16"/>
      <c r="D619" s="17"/>
      <c r="E619" s="17"/>
      <c r="F619" s="18"/>
      <c r="G619" s="17"/>
      <c r="H619" s="17"/>
      <c r="I619" s="17"/>
      <c r="J619" s="17"/>
      <c r="K619" s="19"/>
      <c r="L619" s="17"/>
      <c r="M619" s="20"/>
      <c r="N619" s="8"/>
      <c r="O619" s="50"/>
      <c r="P619" s="27" t="str" cm="1">
        <f t="array" ref="P619">IF(ISBLANK($C619),"",IF(SUMPRODUCT(--EXACT($C619,CrewOrPassenger[Crew or Passenger]))=1,"Pass","Fail"))</f>
        <v/>
      </c>
      <c r="Q619" s="24" t="str" cm="1">
        <f t="array" ref="Q619">IF(ISBLANK($D619),"",IF(SUMPRODUCT(--EXACT($D619,TravelDocumentType[Travel Document Type]))=1,"Pass","Fail"))</f>
        <v/>
      </c>
      <c r="R619" s="24" t="str" cm="1">
        <f t="array" ref="R619">IF(ISBLANK($E619),"",IF(SUMPRODUCT(--EXACT($E619,ISO3List[ISO3 List]))=1,"Pass","Fail"))</f>
        <v/>
      </c>
      <c r="S619" s="24" t="str" cm="1">
        <f t="array" ref="S619">IF(ISBLANK($F619),"",IF(SUMPRODUCT(--EXACT(MID($F619,COLUMN($A$1:$T$1),1),DocCharacters[Accepted Characters For Documents]))=20,"Pass","Fail"))</f>
        <v/>
      </c>
      <c r="T619" s="24" t="str" cm="1">
        <f t="array" ref="T619">IF(ISBLANK($G619),"",IF(SUMPRODUCT(--EXACT(MID($G619,COLUMN($A$1:$AX$1),1),NameCharacters[Accepted Characters For Names]))=50,"Pass","Fail"))</f>
        <v/>
      </c>
      <c r="U619" s="24" t="str" cm="1">
        <f t="array" ref="U619">IF(ISBLANK($H619),"",IF(SUMPRODUCT(--EXACT(MID($H619,COLUMN($A$1:$AX$1),1),NameCharacters[Accepted Characters For Names]))=50,"Pass","Fail"))</f>
        <v/>
      </c>
      <c r="V619" s="24" t="str" cm="1">
        <f t="array" ref="V619">IF(ISBLANK($I619),"",IF(SUMPRODUCT(--EXACT(MID($I619,COLUMN($A$1:$AX$1),1),NameCharacters[Accepted Characters For Names]))=50,"Pass","Fail"))</f>
        <v/>
      </c>
      <c r="W619" s="24" t="str" cm="1">
        <f t="array" ref="W619">IF(ISBLANK($J619),"",IF(SUMPRODUCT(--EXACT($J619,ISO3List[ISO3 List]))=1,"Pass","Fail"))</f>
        <v/>
      </c>
      <c r="X619" s="24" t="str">
        <f t="shared" ca="1" si="23"/>
        <v/>
      </c>
      <c r="Y619" s="24" t="str" cm="1">
        <f t="array" ref="Y619">IF(ISBLANK($L619),"",IF(SUMPRODUCT(--EXACT($L619,Sex[Sex]))=1,"Pass","Fail"))</f>
        <v/>
      </c>
      <c r="Z619" s="24" t="str">
        <f t="shared" ca="1" si="24"/>
        <v/>
      </c>
      <c r="AA619" s="35" t="str">
        <f t="shared" ca="1" si="25"/>
        <v/>
      </c>
      <c r="AB619" s="8"/>
      <c r="AC619" s="58"/>
      <c r="AD619" s="8"/>
      <c r="AE619" s="8"/>
      <c r="AF619" s="8"/>
      <c r="GU619" s="8"/>
    </row>
    <row r="620" spans="1:203" s="5" customFormat="1" x14ac:dyDescent="0.2">
      <c r="A620" s="1"/>
      <c r="B620" s="4"/>
      <c r="C620" s="16"/>
      <c r="D620" s="17"/>
      <c r="E620" s="17"/>
      <c r="F620" s="18"/>
      <c r="G620" s="17"/>
      <c r="H620" s="17"/>
      <c r="I620" s="17"/>
      <c r="J620" s="17"/>
      <c r="K620" s="19"/>
      <c r="L620" s="17"/>
      <c r="M620" s="20"/>
      <c r="N620" s="8"/>
      <c r="O620" s="50"/>
      <c r="P620" s="27" t="str" cm="1">
        <f t="array" ref="P620">IF(ISBLANK($C620),"",IF(SUMPRODUCT(--EXACT($C620,CrewOrPassenger[Crew or Passenger]))=1,"Pass","Fail"))</f>
        <v/>
      </c>
      <c r="Q620" s="24" t="str" cm="1">
        <f t="array" ref="Q620">IF(ISBLANK($D620),"",IF(SUMPRODUCT(--EXACT($D620,TravelDocumentType[Travel Document Type]))=1,"Pass","Fail"))</f>
        <v/>
      </c>
      <c r="R620" s="24" t="str" cm="1">
        <f t="array" ref="R620">IF(ISBLANK($E620),"",IF(SUMPRODUCT(--EXACT($E620,ISO3List[ISO3 List]))=1,"Pass","Fail"))</f>
        <v/>
      </c>
      <c r="S620" s="24" t="str" cm="1">
        <f t="array" ref="S620">IF(ISBLANK($F620),"",IF(SUMPRODUCT(--EXACT(MID($F620,COLUMN($A$1:$T$1),1),DocCharacters[Accepted Characters For Documents]))=20,"Pass","Fail"))</f>
        <v/>
      </c>
      <c r="T620" s="24" t="str" cm="1">
        <f t="array" ref="T620">IF(ISBLANK($G620),"",IF(SUMPRODUCT(--EXACT(MID($G620,COLUMN($A$1:$AX$1),1),NameCharacters[Accepted Characters For Names]))=50,"Pass","Fail"))</f>
        <v/>
      </c>
      <c r="U620" s="24" t="str" cm="1">
        <f t="array" ref="U620">IF(ISBLANK($H620),"",IF(SUMPRODUCT(--EXACT(MID($H620,COLUMN($A$1:$AX$1),1),NameCharacters[Accepted Characters For Names]))=50,"Pass","Fail"))</f>
        <v/>
      </c>
      <c r="V620" s="24" t="str" cm="1">
        <f t="array" ref="V620">IF(ISBLANK($I620),"",IF(SUMPRODUCT(--EXACT(MID($I620,COLUMN($A$1:$AX$1),1),NameCharacters[Accepted Characters For Names]))=50,"Pass","Fail"))</f>
        <v/>
      </c>
      <c r="W620" s="24" t="str" cm="1">
        <f t="array" ref="W620">IF(ISBLANK($J620),"",IF(SUMPRODUCT(--EXACT($J620,ISO3List[ISO3 List]))=1,"Pass","Fail"))</f>
        <v/>
      </c>
      <c r="X620" s="24" t="str">
        <f t="shared" ca="1" si="23"/>
        <v/>
      </c>
      <c r="Y620" s="24" t="str" cm="1">
        <f t="array" ref="Y620">IF(ISBLANK($L620),"",IF(SUMPRODUCT(--EXACT($L620,Sex[Sex]))=1,"Pass","Fail"))</f>
        <v/>
      </c>
      <c r="Z620" s="24" t="str">
        <f t="shared" ca="1" si="24"/>
        <v/>
      </c>
      <c r="AA620" s="35" t="str">
        <f t="shared" ca="1" si="25"/>
        <v/>
      </c>
      <c r="AB620" s="8"/>
      <c r="AC620" s="58"/>
      <c r="AD620" s="8"/>
      <c r="AE620" s="8"/>
      <c r="AF620" s="8"/>
      <c r="GU620" s="8"/>
    </row>
    <row r="621" spans="1:203" s="5" customFormat="1" x14ac:dyDescent="0.2">
      <c r="A621" s="1"/>
      <c r="B621" s="4"/>
      <c r="C621" s="16"/>
      <c r="D621" s="17"/>
      <c r="E621" s="17"/>
      <c r="F621" s="18"/>
      <c r="G621" s="17"/>
      <c r="H621" s="17"/>
      <c r="I621" s="17"/>
      <c r="J621" s="17"/>
      <c r="K621" s="19"/>
      <c r="L621" s="17"/>
      <c r="M621" s="20"/>
      <c r="N621" s="8"/>
      <c r="O621" s="50"/>
      <c r="P621" s="27" t="str" cm="1">
        <f t="array" ref="P621">IF(ISBLANK($C621),"",IF(SUMPRODUCT(--EXACT($C621,CrewOrPassenger[Crew or Passenger]))=1,"Pass","Fail"))</f>
        <v/>
      </c>
      <c r="Q621" s="24" t="str" cm="1">
        <f t="array" ref="Q621">IF(ISBLANK($D621),"",IF(SUMPRODUCT(--EXACT($D621,TravelDocumentType[Travel Document Type]))=1,"Pass","Fail"))</f>
        <v/>
      </c>
      <c r="R621" s="24" t="str" cm="1">
        <f t="array" ref="R621">IF(ISBLANK($E621),"",IF(SUMPRODUCT(--EXACT($E621,ISO3List[ISO3 List]))=1,"Pass","Fail"))</f>
        <v/>
      </c>
      <c r="S621" s="24" t="str" cm="1">
        <f t="array" ref="S621">IF(ISBLANK($F621),"",IF(SUMPRODUCT(--EXACT(MID($F621,COLUMN($A$1:$T$1),1),DocCharacters[Accepted Characters For Documents]))=20,"Pass","Fail"))</f>
        <v/>
      </c>
      <c r="T621" s="24" t="str" cm="1">
        <f t="array" ref="T621">IF(ISBLANK($G621),"",IF(SUMPRODUCT(--EXACT(MID($G621,COLUMN($A$1:$AX$1),1),NameCharacters[Accepted Characters For Names]))=50,"Pass","Fail"))</f>
        <v/>
      </c>
      <c r="U621" s="24" t="str" cm="1">
        <f t="array" ref="U621">IF(ISBLANK($H621),"",IF(SUMPRODUCT(--EXACT(MID($H621,COLUMN($A$1:$AX$1),1),NameCharacters[Accepted Characters For Names]))=50,"Pass","Fail"))</f>
        <v/>
      </c>
      <c r="V621" s="24" t="str" cm="1">
        <f t="array" ref="V621">IF(ISBLANK($I621),"",IF(SUMPRODUCT(--EXACT(MID($I621,COLUMN($A$1:$AX$1),1),NameCharacters[Accepted Characters For Names]))=50,"Pass","Fail"))</f>
        <v/>
      </c>
      <c r="W621" s="24" t="str" cm="1">
        <f t="array" ref="W621">IF(ISBLANK($J621),"",IF(SUMPRODUCT(--EXACT($J621,ISO3List[ISO3 List]))=1,"Pass","Fail"))</f>
        <v/>
      </c>
      <c r="X621" s="24" t="str">
        <f t="shared" ca="1" si="23"/>
        <v/>
      </c>
      <c r="Y621" s="24" t="str" cm="1">
        <f t="array" ref="Y621">IF(ISBLANK($L621),"",IF(SUMPRODUCT(--EXACT($L621,Sex[Sex]))=1,"Pass","Fail"))</f>
        <v/>
      </c>
      <c r="Z621" s="24" t="str">
        <f t="shared" ca="1" si="24"/>
        <v/>
      </c>
      <c r="AA621" s="35" t="str">
        <f t="shared" ca="1" si="25"/>
        <v/>
      </c>
      <c r="AB621" s="8"/>
      <c r="AC621" s="58"/>
      <c r="AD621" s="8"/>
      <c r="AE621" s="8"/>
      <c r="AF621" s="8"/>
      <c r="GU621" s="8"/>
    </row>
    <row r="622" spans="1:203" s="5" customFormat="1" x14ac:dyDescent="0.2">
      <c r="A622" s="1"/>
      <c r="B622" s="4"/>
      <c r="C622" s="16"/>
      <c r="D622" s="17"/>
      <c r="E622" s="17"/>
      <c r="F622" s="18"/>
      <c r="G622" s="17"/>
      <c r="H622" s="17"/>
      <c r="I622" s="17"/>
      <c r="J622" s="17"/>
      <c r="K622" s="19"/>
      <c r="L622" s="17"/>
      <c r="M622" s="20"/>
      <c r="N622" s="8"/>
      <c r="O622" s="50"/>
      <c r="P622" s="27" t="str" cm="1">
        <f t="array" ref="P622">IF(ISBLANK($C622),"",IF(SUMPRODUCT(--EXACT($C622,CrewOrPassenger[Crew or Passenger]))=1,"Pass","Fail"))</f>
        <v/>
      </c>
      <c r="Q622" s="24" t="str" cm="1">
        <f t="array" ref="Q622">IF(ISBLANK($D622),"",IF(SUMPRODUCT(--EXACT($D622,TravelDocumentType[Travel Document Type]))=1,"Pass","Fail"))</f>
        <v/>
      </c>
      <c r="R622" s="24" t="str" cm="1">
        <f t="array" ref="R622">IF(ISBLANK($E622),"",IF(SUMPRODUCT(--EXACT($E622,ISO3List[ISO3 List]))=1,"Pass","Fail"))</f>
        <v/>
      </c>
      <c r="S622" s="24" t="str" cm="1">
        <f t="array" ref="S622">IF(ISBLANK($F622),"",IF(SUMPRODUCT(--EXACT(MID($F622,COLUMN($A$1:$T$1),1),DocCharacters[Accepted Characters For Documents]))=20,"Pass","Fail"))</f>
        <v/>
      </c>
      <c r="T622" s="24" t="str" cm="1">
        <f t="array" ref="T622">IF(ISBLANK($G622),"",IF(SUMPRODUCT(--EXACT(MID($G622,COLUMN($A$1:$AX$1),1),NameCharacters[Accepted Characters For Names]))=50,"Pass","Fail"))</f>
        <v/>
      </c>
      <c r="U622" s="24" t="str" cm="1">
        <f t="array" ref="U622">IF(ISBLANK($H622),"",IF(SUMPRODUCT(--EXACT(MID($H622,COLUMN($A$1:$AX$1),1),NameCharacters[Accepted Characters For Names]))=50,"Pass","Fail"))</f>
        <v/>
      </c>
      <c r="V622" s="24" t="str" cm="1">
        <f t="array" ref="V622">IF(ISBLANK($I622),"",IF(SUMPRODUCT(--EXACT(MID($I622,COLUMN($A$1:$AX$1),1),NameCharacters[Accepted Characters For Names]))=50,"Pass","Fail"))</f>
        <v/>
      </c>
      <c r="W622" s="24" t="str" cm="1">
        <f t="array" ref="W622">IF(ISBLANK($J622),"",IF(SUMPRODUCT(--EXACT($J622,ISO3List[ISO3 List]))=1,"Pass","Fail"))</f>
        <v/>
      </c>
      <c r="X622" s="24" t="str">
        <f t="shared" ca="1" si="23"/>
        <v/>
      </c>
      <c r="Y622" s="24" t="str" cm="1">
        <f t="array" ref="Y622">IF(ISBLANK($L622),"",IF(SUMPRODUCT(--EXACT($L622,Sex[Sex]))=1,"Pass","Fail"))</f>
        <v/>
      </c>
      <c r="Z622" s="24" t="str">
        <f t="shared" ca="1" si="24"/>
        <v/>
      </c>
      <c r="AA622" s="35" t="str">
        <f t="shared" ca="1" si="25"/>
        <v/>
      </c>
      <c r="AB622" s="8"/>
      <c r="AC622" s="58"/>
      <c r="AD622" s="8"/>
      <c r="AE622" s="8"/>
      <c r="AF622" s="8"/>
      <c r="GU622" s="8"/>
    </row>
    <row r="623" spans="1:203" s="5" customFormat="1" x14ac:dyDescent="0.2">
      <c r="A623" s="1"/>
      <c r="B623" s="4"/>
      <c r="C623" s="16"/>
      <c r="D623" s="17"/>
      <c r="E623" s="17"/>
      <c r="F623" s="18"/>
      <c r="G623" s="17"/>
      <c r="H623" s="17"/>
      <c r="I623" s="17"/>
      <c r="J623" s="17"/>
      <c r="K623" s="19"/>
      <c r="L623" s="17"/>
      <c r="M623" s="20"/>
      <c r="N623" s="8"/>
      <c r="O623" s="50"/>
      <c r="P623" s="27" t="str" cm="1">
        <f t="array" ref="P623">IF(ISBLANK($C623),"",IF(SUMPRODUCT(--EXACT($C623,CrewOrPassenger[Crew or Passenger]))=1,"Pass","Fail"))</f>
        <v/>
      </c>
      <c r="Q623" s="24" t="str" cm="1">
        <f t="array" ref="Q623">IF(ISBLANK($D623),"",IF(SUMPRODUCT(--EXACT($D623,TravelDocumentType[Travel Document Type]))=1,"Pass","Fail"))</f>
        <v/>
      </c>
      <c r="R623" s="24" t="str" cm="1">
        <f t="array" ref="R623">IF(ISBLANK($E623),"",IF(SUMPRODUCT(--EXACT($E623,ISO3List[ISO3 List]))=1,"Pass","Fail"))</f>
        <v/>
      </c>
      <c r="S623" s="24" t="str" cm="1">
        <f t="array" ref="S623">IF(ISBLANK($F623),"",IF(SUMPRODUCT(--EXACT(MID($F623,COLUMN($A$1:$T$1),1),DocCharacters[Accepted Characters For Documents]))=20,"Pass","Fail"))</f>
        <v/>
      </c>
      <c r="T623" s="24" t="str" cm="1">
        <f t="array" ref="T623">IF(ISBLANK($G623),"",IF(SUMPRODUCT(--EXACT(MID($G623,COLUMN($A$1:$AX$1),1),NameCharacters[Accepted Characters For Names]))=50,"Pass","Fail"))</f>
        <v/>
      </c>
      <c r="U623" s="24" t="str" cm="1">
        <f t="array" ref="U623">IF(ISBLANK($H623),"",IF(SUMPRODUCT(--EXACT(MID($H623,COLUMN($A$1:$AX$1),1),NameCharacters[Accepted Characters For Names]))=50,"Pass","Fail"))</f>
        <v/>
      </c>
      <c r="V623" s="24" t="str" cm="1">
        <f t="array" ref="V623">IF(ISBLANK($I623),"",IF(SUMPRODUCT(--EXACT(MID($I623,COLUMN($A$1:$AX$1),1),NameCharacters[Accepted Characters For Names]))=50,"Pass","Fail"))</f>
        <v/>
      </c>
      <c r="W623" s="24" t="str" cm="1">
        <f t="array" ref="W623">IF(ISBLANK($J623),"",IF(SUMPRODUCT(--EXACT($J623,ISO3List[ISO3 List]))=1,"Pass","Fail"))</f>
        <v/>
      </c>
      <c r="X623" s="24" t="str">
        <f t="shared" ca="1" si="23"/>
        <v/>
      </c>
      <c r="Y623" s="24" t="str" cm="1">
        <f t="array" ref="Y623">IF(ISBLANK($L623),"",IF(SUMPRODUCT(--EXACT($L623,Sex[Sex]))=1,"Pass","Fail"))</f>
        <v/>
      </c>
      <c r="Z623" s="24" t="str">
        <f t="shared" ca="1" si="24"/>
        <v/>
      </c>
      <c r="AA623" s="35" t="str">
        <f t="shared" ca="1" si="25"/>
        <v/>
      </c>
      <c r="AB623" s="8"/>
      <c r="AC623" s="58"/>
      <c r="AD623" s="8"/>
      <c r="AE623" s="8"/>
      <c r="AF623" s="8"/>
      <c r="GU623" s="8"/>
    </row>
    <row r="624" spans="1:203" s="5" customFormat="1" x14ac:dyDescent="0.2">
      <c r="A624" s="1"/>
      <c r="B624" s="4"/>
      <c r="C624" s="16"/>
      <c r="D624" s="17"/>
      <c r="E624" s="17"/>
      <c r="F624" s="18"/>
      <c r="G624" s="17"/>
      <c r="H624" s="17"/>
      <c r="I624" s="17"/>
      <c r="J624" s="17"/>
      <c r="K624" s="19"/>
      <c r="L624" s="17"/>
      <c r="M624" s="20"/>
      <c r="N624" s="8"/>
      <c r="O624" s="50"/>
      <c r="P624" s="27" t="str" cm="1">
        <f t="array" ref="P624">IF(ISBLANK($C624),"",IF(SUMPRODUCT(--EXACT($C624,CrewOrPassenger[Crew or Passenger]))=1,"Pass","Fail"))</f>
        <v/>
      </c>
      <c r="Q624" s="24" t="str" cm="1">
        <f t="array" ref="Q624">IF(ISBLANK($D624),"",IF(SUMPRODUCT(--EXACT($D624,TravelDocumentType[Travel Document Type]))=1,"Pass","Fail"))</f>
        <v/>
      </c>
      <c r="R624" s="24" t="str" cm="1">
        <f t="array" ref="R624">IF(ISBLANK($E624),"",IF(SUMPRODUCT(--EXACT($E624,ISO3List[ISO3 List]))=1,"Pass","Fail"))</f>
        <v/>
      </c>
      <c r="S624" s="24" t="str" cm="1">
        <f t="array" ref="S624">IF(ISBLANK($F624),"",IF(SUMPRODUCT(--EXACT(MID($F624,COLUMN($A$1:$T$1),1),DocCharacters[Accepted Characters For Documents]))=20,"Pass","Fail"))</f>
        <v/>
      </c>
      <c r="T624" s="24" t="str" cm="1">
        <f t="array" ref="T624">IF(ISBLANK($G624),"",IF(SUMPRODUCT(--EXACT(MID($G624,COLUMN($A$1:$AX$1),1),NameCharacters[Accepted Characters For Names]))=50,"Pass","Fail"))</f>
        <v/>
      </c>
      <c r="U624" s="24" t="str" cm="1">
        <f t="array" ref="U624">IF(ISBLANK($H624),"",IF(SUMPRODUCT(--EXACT(MID($H624,COLUMN($A$1:$AX$1),1),NameCharacters[Accepted Characters For Names]))=50,"Pass","Fail"))</f>
        <v/>
      </c>
      <c r="V624" s="24" t="str" cm="1">
        <f t="array" ref="V624">IF(ISBLANK($I624),"",IF(SUMPRODUCT(--EXACT(MID($I624,COLUMN($A$1:$AX$1),1),NameCharacters[Accepted Characters For Names]))=50,"Pass","Fail"))</f>
        <v/>
      </c>
      <c r="W624" s="24" t="str" cm="1">
        <f t="array" ref="W624">IF(ISBLANK($J624),"",IF(SUMPRODUCT(--EXACT($J624,ISO3List[ISO3 List]))=1,"Pass","Fail"))</f>
        <v/>
      </c>
      <c r="X624" s="24" t="str">
        <f t="shared" ca="1" si="23"/>
        <v/>
      </c>
      <c r="Y624" s="24" t="str" cm="1">
        <f t="array" ref="Y624">IF(ISBLANK($L624),"",IF(SUMPRODUCT(--EXACT($L624,Sex[Sex]))=1,"Pass","Fail"))</f>
        <v/>
      </c>
      <c r="Z624" s="24" t="str">
        <f t="shared" ca="1" si="24"/>
        <v/>
      </c>
      <c r="AA624" s="35" t="str">
        <f t="shared" ca="1" si="25"/>
        <v/>
      </c>
      <c r="AB624" s="8"/>
      <c r="AC624" s="58"/>
      <c r="AD624" s="8"/>
      <c r="AE624" s="8"/>
      <c r="AF624" s="8"/>
      <c r="GU624" s="8"/>
    </row>
    <row r="625" spans="1:203" s="5" customFormat="1" x14ac:dyDescent="0.2">
      <c r="A625" s="1"/>
      <c r="B625" s="4"/>
      <c r="C625" s="16"/>
      <c r="D625" s="17"/>
      <c r="E625" s="17"/>
      <c r="F625" s="18"/>
      <c r="G625" s="17"/>
      <c r="H625" s="17"/>
      <c r="I625" s="17"/>
      <c r="J625" s="17"/>
      <c r="K625" s="19"/>
      <c r="L625" s="17"/>
      <c r="M625" s="20"/>
      <c r="N625" s="8"/>
      <c r="O625" s="50"/>
      <c r="P625" s="27" t="str" cm="1">
        <f t="array" ref="P625">IF(ISBLANK($C625),"",IF(SUMPRODUCT(--EXACT($C625,CrewOrPassenger[Crew or Passenger]))=1,"Pass","Fail"))</f>
        <v/>
      </c>
      <c r="Q625" s="24" t="str" cm="1">
        <f t="array" ref="Q625">IF(ISBLANK($D625),"",IF(SUMPRODUCT(--EXACT($D625,TravelDocumentType[Travel Document Type]))=1,"Pass","Fail"))</f>
        <v/>
      </c>
      <c r="R625" s="24" t="str" cm="1">
        <f t="array" ref="R625">IF(ISBLANK($E625),"",IF(SUMPRODUCT(--EXACT($E625,ISO3List[ISO3 List]))=1,"Pass","Fail"))</f>
        <v/>
      </c>
      <c r="S625" s="24" t="str" cm="1">
        <f t="array" ref="S625">IF(ISBLANK($F625),"",IF(SUMPRODUCT(--EXACT(MID($F625,COLUMN($A$1:$T$1),1),DocCharacters[Accepted Characters For Documents]))=20,"Pass","Fail"))</f>
        <v/>
      </c>
      <c r="T625" s="24" t="str" cm="1">
        <f t="array" ref="T625">IF(ISBLANK($G625),"",IF(SUMPRODUCT(--EXACT(MID($G625,COLUMN($A$1:$AX$1),1),NameCharacters[Accepted Characters For Names]))=50,"Pass","Fail"))</f>
        <v/>
      </c>
      <c r="U625" s="24" t="str" cm="1">
        <f t="array" ref="U625">IF(ISBLANK($H625),"",IF(SUMPRODUCT(--EXACT(MID($H625,COLUMN($A$1:$AX$1),1),NameCharacters[Accepted Characters For Names]))=50,"Pass","Fail"))</f>
        <v/>
      </c>
      <c r="V625" s="24" t="str" cm="1">
        <f t="array" ref="V625">IF(ISBLANK($I625),"",IF(SUMPRODUCT(--EXACT(MID($I625,COLUMN($A$1:$AX$1),1),NameCharacters[Accepted Characters For Names]))=50,"Pass","Fail"))</f>
        <v/>
      </c>
      <c r="W625" s="24" t="str" cm="1">
        <f t="array" ref="W625">IF(ISBLANK($J625),"",IF(SUMPRODUCT(--EXACT($J625,ISO3List[ISO3 List]))=1,"Pass","Fail"))</f>
        <v/>
      </c>
      <c r="X625" s="24" t="str">
        <f t="shared" ca="1" si="23"/>
        <v/>
      </c>
      <c r="Y625" s="24" t="str" cm="1">
        <f t="array" ref="Y625">IF(ISBLANK($L625),"",IF(SUMPRODUCT(--EXACT($L625,Sex[Sex]))=1,"Pass","Fail"))</f>
        <v/>
      </c>
      <c r="Z625" s="24" t="str">
        <f t="shared" ca="1" si="24"/>
        <v/>
      </c>
      <c r="AA625" s="35" t="str">
        <f t="shared" ca="1" si="25"/>
        <v/>
      </c>
      <c r="AB625" s="8"/>
      <c r="AC625" s="58"/>
      <c r="AD625" s="8"/>
      <c r="AE625" s="8"/>
      <c r="AF625" s="8"/>
      <c r="GU625" s="8"/>
    </row>
    <row r="626" spans="1:203" s="5" customFormat="1" x14ac:dyDescent="0.2">
      <c r="A626" s="1"/>
      <c r="B626" s="4"/>
      <c r="C626" s="16"/>
      <c r="D626" s="17"/>
      <c r="E626" s="17"/>
      <c r="F626" s="18"/>
      <c r="G626" s="17"/>
      <c r="H626" s="17"/>
      <c r="I626" s="17"/>
      <c r="J626" s="17"/>
      <c r="K626" s="19"/>
      <c r="L626" s="17"/>
      <c r="M626" s="20"/>
      <c r="N626" s="8"/>
      <c r="O626" s="50"/>
      <c r="P626" s="27" t="str" cm="1">
        <f t="array" ref="P626">IF(ISBLANK($C626),"",IF(SUMPRODUCT(--EXACT($C626,CrewOrPassenger[Crew or Passenger]))=1,"Pass","Fail"))</f>
        <v/>
      </c>
      <c r="Q626" s="24" t="str" cm="1">
        <f t="array" ref="Q626">IF(ISBLANK($D626),"",IF(SUMPRODUCT(--EXACT($D626,TravelDocumentType[Travel Document Type]))=1,"Pass","Fail"))</f>
        <v/>
      </c>
      <c r="R626" s="24" t="str" cm="1">
        <f t="array" ref="R626">IF(ISBLANK($E626),"",IF(SUMPRODUCT(--EXACT($E626,ISO3List[ISO3 List]))=1,"Pass","Fail"))</f>
        <v/>
      </c>
      <c r="S626" s="24" t="str" cm="1">
        <f t="array" ref="S626">IF(ISBLANK($F626),"",IF(SUMPRODUCT(--EXACT(MID($F626,COLUMN($A$1:$T$1),1),DocCharacters[Accepted Characters For Documents]))=20,"Pass","Fail"))</f>
        <v/>
      </c>
      <c r="T626" s="24" t="str" cm="1">
        <f t="array" ref="T626">IF(ISBLANK($G626),"",IF(SUMPRODUCT(--EXACT(MID($G626,COLUMN($A$1:$AX$1),1),NameCharacters[Accepted Characters For Names]))=50,"Pass","Fail"))</f>
        <v/>
      </c>
      <c r="U626" s="24" t="str" cm="1">
        <f t="array" ref="U626">IF(ISBLANK($H626),"",IF(SUMPRODUCT(--EXACT(MID($H626,COLUMN($A$1:$AX$1),1),NameCharacters[Accepted Characters For Names]))=50,"Pass","Fail"))</f>
        <v/>
      </c>
      <c r="V626" s="24" t="str" cm="1">
        <f t="array" ref="V626">IF(ISBLANK($I626),"",IF(SUMPRODUCT(--EXACT(MID($I626,COLUMN($A$1:$AX$1),1),NameCharacters[Accepted Characters For Names]))=50,"Pass","Fail"))</f>
        <v/>
      </c>
      <c r="W626" s="24" t="str" cm="1">
        <f t="array" ref="W626">IF(ISBLANK($J626),"",IF(SUMPRODUCT(--EXACT($J626,ISO3List[ISO3 List]))=1,"Pass","Fail"))</f>
        <v/>
      </c>
      <c r="X626" s="24" t="str">
        <f t="shared" ca="1" si="23"/>
        <v/>
      </c>
      <c r="Y626" s="24" t="str" cm="1">
        <f t="array" ref="Y626">IF(ISBLANK($L626),"",IF(SUMPRODUCT(--EXACT($L626,Sex[Sex]))=1,"Pass","Fail"))</f>
        <v/>
      </c>
      <c r="Z626" s="24" t="str">
        <f t="shared" ca="1" si="24"/>
        <v/>
      </c>
      <c r="AA626" s="35" t="str">
        <f t="shared" ca="1" si="25"/>
        <v/>
      </c>
      <c r="AB626" s="8"/>
      <c r="AC626" s="58"/>
      <c r="AD626" s="8"/>
      <c r="AE626" s="8"/>
      <c r="AF626" s="8"/>
      <c r="GU626" s="8"/>
    </row>
    <row r="627" spans="1:203" s="5" customFormat="1" x14ac:dyDescent="0.2">
      <c r="A627" s="1"/>
      <c r="B627" s="4"/>
      <c r="C627" s="16"/>
      <c r="D627" s="17"/>
      <c r="E627" s="17"/>
      <c r="F627" s="18"/>
      <c r="G627" s="17"/>
      <c r="H627" s="17"/>
      <c r="I627" s="17"/>
      <c r="J627" s="17"/>
      <c r="K627" s="19"/>
      <c r="L627" s="17"/>
      <c r="M627" s="20"/>
      <c r="N627" s="8"/>
      <c r="O627" s="50"/>
      <c r="P627" s="27" t="str" cm="1">
        <f t="array" ref="P627">IF(ISBLANK($C627),"",IF(SUMPRODUCT(--EXACT($C627,CrewOrPassenger[Crew or Passenger]))=1,"Pass","Fail"))</f>
        <v/>
      </c>
      <c r="Q627" s="24" t="str" cm="1">
        <f t="array" ref="Q627">IF(ISBLANK($D627),"",IF(SUMPRODUCT(--EXACT($D627,TravelDocumentType[Travel Document Type]))=1,"Pass","Fail"))</f>
        <v/>
      </c>
      <c r="R627" s="24" t="str" cm="1">
        <f t="array" ref="R627">IF(ISBLANK($E627),"",IF(SUMPRODUCT(--EXACT($E627,ISO3List[ISO3 List]))=1,"Pass","Fail"))</f>
        <v/>
      </c>
      <c r="S627" s="24" t="str" cm="1">
        <f t="array" ref="S627">IF(ISBLANK($F627),"",IF(SUMPRODUCT(--EXACT(MID($F627,COLUMN($A$1:$T$1),1),DocCharacters[Accepted Characters For Documents]))=20,"Pass","Fail"))</f>
        <v/>
      </c>
      <c r="T627" s="24" t="str" cm="1">
        <f t="array" ref="T627">IF(ISBLANK($G627),"",IF(SUMPRODUCT(--EXACT(MID($G627,COLUMN($A$1:$AX$1),1),NameCharacters[Accepted Characters For Names]))=50,"Pass","Fail"))</f>
        <v/>
      </c>
      <c r="U627" s="24" t="str" cm="1">
        <f t="array" ref="U627">IF(ISBLANK($H627),"",IF(SUMPRODUCT(--EXACT(MID($H627,COLUMN($A$1:$AX$1),1),NameCharacters[Accepted Characters For Names]))=50,"Pass","Fail"))</f>
        <v/>
      </c>
      <c r="V627" s="24" t="str" cm="1">
        <f t="array" ref="V627">IF(ISBLANK($I627),"",IF(SUMPRODUCT(--EXACT(MID($I627,COLUMN($A$1:$AX$1),1),NameCharacters[Accepted Characters For Names]))=50,"Pass","Fail"))</f>
        <v/>
      </c>
      <c r="W627" s="24" t="str" cm="1">
        <f t="array" ref="W627">IF(ISBLANK($J627),"",IF(SUMPRODUCT(--EXACT($J627,ISO3List[ISO3 List]))=1,"Pass","Fail"))</f>
        <v/>
      </c>
      <c r="X627" s="24" t="str">
        <f t="shared" ca="1" si="23"/>
        <v/>
      </c>
      <c r="Y627" s="24" t="str" cm="1">
        <f t="array" ref="Y627">IF(ISBLANK($L627),"",IF(SUMPRODUCT(--EXACT($L627,Sex[Sex]))=1,"Pass","Fail"))</f>
        <v/>
      </c>
      <c r="Z627" s="24" t="str">
        <f t="shared" ca="1" si="24"/>
        <v/>
      </c>
      <c r="AA627" s="35" t="str">
        <f t="shared" ca="1" si="25"/>
        <v/>
      </c>
      <c r="AB627" s="8"/>
      <c r="AC627" s="58"/>
      <c r="AD627" s="8"/>
      <c r="AE627" s="8"/>
      <c r="AF627" s="8"/>
      <c r="GU627" s="8"/>
    </row>
    <row r="628" spans="1:203" s="5" customFormat="1" x14ac:dyDescent="0.2">
      <c r="A628" s="1"/>
      <c r="B628" s="4"/>
      <c r="C628" s="16"/>
      <c r="D628" s="17"/>
      <c r="E628" s="17"/>
      <c r="F628" s="18"/>
      <c r="G628" s="17"/>
      <c r="H628" s="17"/>
      <c r="I628" s="17"/>
      <c r="J628" s="17"/>
      <c r="K628" s="19"/>
      <c r="L628" s="17"/>
      <c r="M628" s="20"/>
      <c r="N628" s="8"/>
      <c r="O628" s="50"/>
      <c r="P628" s="27" t="str" cm="1">
        <f t="array" ref="P628">IF(ISBLANK($C628),"",IF(SUMPRODUCT(--EXACT($C628,CrewOrPassenger[Crew or Passenger]))=1,"Pass","Fail"))</f>
        <v/>
      </c>
      <c r="Q628" s="24" t="str" cm="1">
        <f t="array" ref="Q628">IF(ISBLANK($D628),"",IF(SUMPRODUCT(--EXACT($D628,TravelDocumentType[Travel Document Type]))=1,"Pass","Fail"))</f>
        <v/>
      </c>
      <c r="R628" s="24" t="str" cm="1">
        <f t="array" ref="R628">IF(ISBLANK($E628),"",IF(SUMPRODUCT(--EXACT($E628,ISO3List[ISO3 List]))=1,"Pass","Fail"))</f>
        <v/>
      </c>
      <c r="S628" s="24" t="str" cm="1">
        <f t="array" ref="S628">IF(ISBLANK($F628),"",IF(SUMPRODUCT(--EXACT(MID($F628,COLUMN($A$1:$T$1),1),DocCharacters[Accepted Characters For Documents]))=20,"Pass","Fail"))</f>
        <v/>
      </c>
      <c r="T628" s="24" t="str" cm="1">
        <f t="array" ref="T628">IF(ISBLANK($G628),"",IF(SUMPRODUCT(--EXACT(MID($G628,COLUMN($A$1:$AX$1),1),NameCharacters[Accepted Characters For Names]))=50,"Pass","Fail"))</f>
        <v/>
      </c>
      <c r="U628" s="24" t="str" cm="1">
        <f t="array" ref="U628">IF(ISBLANK($H628),"",IF(SUMPRODUCT(--EXACT(MID($H628,COLUMN($A$1:$AX$1),1),NameCharacters[Accepted Characters For Names]))=50,"Pass","Fail"))</f>
        <v/>
      </c>
      <c r="V628" s="24" t="str" cm="1">
        <f t="array" ref="V628">IF(ISBLANK($I628),"",IF(SUMPRODUCT(--EXACT(MID($I628,COLUMN($A$1:$AX$1),1),NameCharacters[Accepted Characters For Names]))=50,"Pass","Fail"))</f>
        <v/>
      </c>
      <c r="W628" s="24" t="str" cm="1">
        <f t="array" ref="W628">IF(ISBLANK($J628),"",IF(SUMPRODUCT(--EXACT($J628,ISO3List[ISO3 List]))=1,"Pass","Fail"))</f>
        <v/>
      </c>
      <c r="X628" s="24" t="str">
        <f t="shared" ca="1" si="23"/>
        <v/>
      </c>
      <c r="Y628" s="24" t="str" cm="1">
        <f t="array" ref="Y628">IF(ISBLANK($L628),"",IF(SUMPRODUCT(--EXACT($L628,Sex[Sex]))=1,"Pass","Fail"))</f>
        <v/>
      </c>
      <c r="Z628" s="24" t="str">
        <f t="shared" ca="1" si="24"/>
        <v/>
      </c>
      <c r="AA628" s="35" t="str">
        <f t="shared" ca="1" si="25"/>
        <v/>
      </c>
      <c r="AB628" s="8"/>
      <c r="AC628" s="58"/>
      <c r="AD628" s="8"/>
      <c r="AE628" s="8"/>
      <c r="AF628" s="8"/>
      <c r="GU628" s="8"/>
    </row>
    <row r="629" spans="1:203" s="5" customFormat="1" x14ac:dyDescent="0.2">
      <c r="A629" s="1"/>
      <c r="B629" s="4"/>
      <c r="C629" s="16"/>
      <c r="D629" s="17"/>
      <c r="E629" s="17"/>
      <c r="F629" s="18"/>
      <c r="G629" s="17"/>
      <c r="H629" s="17"/>
      <c r="I629" s="17"/>
      <c r="J629" s="17"/>
      <c r="K629" s="19"/>
      <c r="L629" s="17"/>
      <c r="M629" s="20"/>
      <c r="N629" s="8"/>
      <c r="O629" s="50"/>
      <c r="P629" s="27" t="str" cm="1">
        <f t="array" ref="P629">IF(ISBLANK($C629),"",IF(SUMPRODUCT(--EXACT($C629,CrewOrPassenger[Crew or Passenger]))=1,"Pass","Fail"))</f>
        <v/>
      </c>
      <c r="Q629" s="24" t="str" cm="1">
        <f t="array" ref="Q629">IF(ISBLANK($D629),"",IF(SUMPRODUCT(--EXACT($D629,TravelDocumentType[Travel Document Type]))=1,"Pass","Fail"))</f>
        <v/>
      </c>
      <c r="R629" s="24" t="str" cm="1">
        <f t="array" ref="R629">IF(ISBLANK($E629),"",IF(SUMPRODUCT(--EXACT($E629,ISO3List[ISO3 List]))=1,"Pass","Fail"))</f>
        <v/>
      </c>
      <c r="S629" s="24" t="str" cm="1">
        <f t="array" ref="S629">IF(ISBLANK($F629),"",IF(SUMPRODUCT(--EXACT(MID($F629,COLUMN($A$1:$T$1),1),DocCharacters[Accepted Characters For Documents]))=20,"Pass","Fail"))</f>
        <v/>
      </c>
      <c r="T629" s="24" t="str" cm="1">
        <f t="array" ref="T629">IF(ISBLANK($G629),"",IF(SUMPRODUCT(--EXACT(MID($G629,COLUMN($A$1:$AX$1),1),NameCharacters[Accepted Characters For Names]))=50,"Pass","Fail"))</f>
        <v/>
      </c>
      <c r="U629" s="24" t="str" cm="1">
        <f t="array" ref="U629">IF(ISBLANK($H629),"",IF(SUMPRODUCT(--EXACT(MID($H629,COLUMN($A$1:$AX$1),1),NameCharacters[Accepted Characters For Names]))=50,"Pass","Fail"))</f>
        <v/>
      </c>
      <c r="V629" s="24" t="str" cm="1">
        <f t="array" ref="V629">IF(ISBLANK($I629),"",IF(SUMPRODUCT(--EXACT(MID($I629,COLUMN($A$1:$AX$1),1),NameCharacters[Accepted Characters For Names]))=50,"Pass","Fail"))</f>
        <v/>
      </c>
      <c r="W629" s="24" t="str" cm="1">
        <f t="array" ref="W629">IF(ISBLANK($J629),"",IF(SUMPRODUCT(--EXACT($J629,ISO3List[ISO3 List]))=1,"Pass","Fail"))</f>
        <v/>
      </c>
      <c r="X629" s="24" t="str">
        <f t="shared" ca="1" si="23"/>
        <v/>
      </c>
      <c r="Y629" s="24" t="str" cm="1">
        <f t="array" ref="Y629">IF(ISBLANK($L629),"",IF(SUMPRODUCT(--EXACT($L629,Sex[Sex]))=1,"Pass","Fail"))</f>
        <v/>
      </c>
      <c r="Z629" s="24" t="str">
        <f t="shared" ca="1" si="24"/>
        <v/>
      </c>
      <c r="AA629" s="35" t="str">
        <f t="shared" ca="1" si="25"/>
        <v/>
      </c>
      <c r="AB629" s="8"/>
      <c r="AC629" s="58"/>
      <c r="AD629" s="8"/>
      <c r="AE629" s="8"/>
      <c r="AF629" s="8"/>
      <c r="GU629" s="8"/>
    </row>
    <row r="630" spans="1:203" s="5" customFormat="1" x14ac:dyDescent="0.2">
      <c r="A630" s="1"/>
      <c r="B630" s="4"/>
      <c r="C630" s="16"/>
      <c r="D630" s="17"/>
      <c r="E630" s="17"/>
      <c r="F630" s="18"/>
      <c r="G630" s="17"/>
      <c r="H630" s="17"/>
      <c r="I630" s="17"/>
      <c r="J630" s="17"/>
      <c r="K630" s="19"/>
      <c r="L630" s="17"/>
      <c r="M630" s="20"/>
      <c r="N630" s="8"/>
      <c r="O630" s="50"/>
      <c r="P630" s="27" t="str" cm="1">
        <f t="array" ref="P630">IF(ISBLANK($C630),"",IF(SUMPRODUCT(--EXACT($C630,CrewOrPassenger[Crew or Passenger]))=1,"Pass","Fail"))</f>
        <v/>
      </c>
      <c r="Q630" s="24" t="str" cm="1">
        <f t="array" ref="Q630">IF(ISBLANK($D630),"",IF(SUMPRODUCT(--EXACT($D630,TravelDocumentType[Travel Document Type]))=1,"Pass","Fail"))</f>
        <v/>
      </c>
      <c r="R630" s="24" t="str" cm="1">
        <f t="array" ref="R630">IF(ISBLANK($E630),"",IF(SUMPRODUCT(--EXACT($E630,ISO3List[ISO3 List]))=1,"Pass","Fail"))</f>
        <v/>
      </c>
      <c r="S630" s="24" t="str" cm="1">
        <f t="array" ref="S630">IF(ISBLANK($F630),"",IF(SUMPRODUCT(--EXACT(MID($F630,COLUMN($A$1:$T$1),1),DocCharacters[Accepted Characters For Documents]))=20,"Pass","Fail"))</f>
        <v/>
      </c>
      <c r="T630" s="24" t="str" cm="1">
        <f t="array" ref="T630">IF(ISBLANK($G630),"",IF(SUMPRODUCT(--EXACT(MID($G630,COLUMN($A$1:$AX$1),1),NameCharacters[Accepted Characters For Names]))=50,"Pass","Fail"))</f>
        <v/>
      </c>
      <c r="U630" s="24" t="str" cm="1">
        <f t="array" ref="U630">IF(ISBLANK($H630),"",IF(SUMPRODUCT(--EXACT(MID($H630,COLUMN($A$1:$AX$1),1),NameCharacters[Accepted Characters For Names]))=50,"Pass","Fail"))</f>
        <v/>
      </c>
      <c r="V630" s="24" t="str" cm="1">
        <f t="array" ref="V630">IF(ISBLANK($I630),"",IF(SUMPRODUCT(--EXACT(MID($I630,COLUMN($A$1:$AX$1),1),NameCharacters[Accepted Characters For Names]))=50,"Pass","Fail"))</f>
        <v/>
      </c>
      <c r="W630" s="24" t="str" cm="1">
        <f t="array" ref="W630">IF(ISBLANK($J630),"",IF(SUMPRODUCT(--EXACT($J630,ISO3List[ISO3 List]))=1,"Pass","Fail"))</f>
        <v/>
      </c>
      <c r="X630" s="24" t="str">
        <f t="shared" ca="1" si="23"/>
        <v/>
      </c>
      <c r="Y630" s="24" t="str" cm="1">
        <f t="array" ref="Y630">IF(ISBLANK($L630),"",IF(SUMPRODUCT(--EXACT($L630,Sex[Sex]))=1,"Pass","Fail"))</f>
        <v/>
      </c>
      <c r="Z630" s="24" t="str">
        <f t="shared" ca="1" si="24"/>
        <v/>
      </c>
      <c r="AA630" s="35" t="str">
        <f t="shared" ca="1" si="25"/>
        <v/>
      </c>
      <c r="AB630" s="8"/>
      <c r="AC630" s="58"/>
      <c r="AD630" s="8"/>
      <c r="AE630" s="8"/>
      <c r="AF630" s="8"/>
      <c r="GU630" s="8"/>
    </row>
    <row r="631" spans="1:203" s="5" customFormat="1" x14ac:dyDescent="0.2">
      <c r="A631" s="1"/>
      <c r="B631" s="4"/>
      <c r="C631" s="16"/>
      <c r="D631" s="17"/>
      <c r="E631" s="17"/>
      <c r="F631" s="18"/>
      <c r="G631" s="17"/>
      <c r="H631" s="17"/>
      <c r="I631" s="17"/>
      <c r="J631" s="17"/>
      <c r="K631" s="19"/>
      <c r="L631" s="17"/>
      <c r="M631" s="20"/>
      <c r="N631" s="8"/>
      <c r="O631" s="50"/>
      <c r="P631" s="27" t="str" cm="1">
        <f t="array" ref="P631">IF(ISBLANK($C631),"",IF(SUMPRODUCT(--EXACT($C631,CrewOrPassenger[Crew or Passenger]))=1,"Pass","Fail"))</f>
        <v/>
      </c>
      <c r="Q631" s="24" t="str" cm="1">
        <f t="array" ref="Q631">IF(ISBLANK($D631),"",IF(SUMPRODUCT(--EXACT($D631,TravelDocumentType[Travel Document Type]))=1,"Pass","Fail"))</f>
        <v/>
      </c>
      <c r="R631" s="24" t="str" cm="1">
        <f t="array" ref="R631">IF(ISBLANK($E631),"",IF(SUMPRODUCT(--EXACT($E631,ISO3List[ISO3 List]))=1,"Pass","Fail"))</f>
        <v/>
      </c>
      <c r="S631" s="24" t="str" cm="1">
        <f t="array" ref="S631">IF(ISBLANK($F631),"",IF(SUMPRODUCT(--EXACT(MID($F631,COLUMN($A$1:$T$1),1),DocCharacters[Accepted Characters For Documents]))=20,"Pass","Fail"))</f>
        <v/>
      </c>
      <c r="T631" s="24" t="str" cm="1">
        <f t="array" ref="T631">IF(ISBLANK($G631),"",IF(SUMPRODUCT(--EXACT(MID($G631,COLUMN($A$1:$AX$1),1),NameCharacters[Accepted Characters For Names]))=50,"Pass","Fail"))</f>
        <v/>
      </c>
      <c r="U631" s="24" t="str" cm="1">
        <f t="array" ref="U631">IF(ISBLANK($H631),"",IF(SUMPRODUCT(--EXACT(MID($H631,COLUMN($A$1:$AX$1),1),NameCharacters[Accepted Characters For Names]))=50,"Pass","Fail"))</f>
        <v/>
      </c>
      <c r="V631" s="24" t="str" cm="1">
        <f t="array" ref="V631">IF(ISBLANK($I631),"",IF(SUMPRODUCT(--EXACT(MID($I631,COLUMN($A$1:$AX$1),1),NameCharacters[Accepted Characters For Names]))=50,"Pass","Fail"))</f>
        <v/>
      </c>
      <c r="W631" s="24" t="str" cm="1">
        <f t="array" ref="W631">IF(ISBLANK($J631),"",IF(SUMPRODUCT(--EXACT($J631,ISO3List[ISO3 List]))=1,"Pass","Fail"))</f>
        <v/>
      </c>
      <c r="X631" s="24" t="str">
        <f t="shared" ca="1" si="23"/>
        <v/>
      </c>
      <c r="Y631" s="24" t="str" cm="1">
        <f t="array" ref="Y631">IF(ISBLANK($L631),"",IF(SUMPRODUCT(--EXACT($L631,Sex[Sex]))=1,"Pass","Fail"))</f>
        <v/>
      </c>
      <c r="Z631" s="24" t="str">
        <f t="shared" ca="1" si="24"/>
        <v/>
      </c>
      <c r="AA631" s="35" t="str">
        <f t="shared" ca="1" si="25"/>
        <v/>
      </c>
      <c r="AB631" s="8"/>
      <c r="AC631" s="58"/>
      <c r="AD631" s="8"/>
      <c r="AE631" s="8"/>
      <c r="AF631" s="8"/>
      <c r="GU631" s="8"/>
    </row>
    <row r="632" spans="1:203" s="5" customFormat="1" x14ac:dyDescent="0.2">
      <c r="A632" s="1"/>
      <c r="B632" s="4"/>
      <c r="C632" s="16"/>
      <c r="D632" s="17"/>
      <c r="E632" s="17"/>
      <c r="F632" s="18"/>
      <c r="G632" s="17"/>
      <c r="H632" s="17"/>
      <c r="I632" s="17"/>
      <c r="J632" s="17"/>
      <c r="K632" s="19"/>
      <c r="L632" s="17"/>
      <c r="M632" s="20"/>
      <c r="N632" s="8"/>
      <c r="O632" s="50"/>
      <c r="P632" s="27" t="str" cm="1">
        <f t="array" ref="P632">IF(ISBLANK($C632),"",IF(SUMPRODUCT(--EXACT($C632,CrewOrPassenger[Crew or Passenger]))=1,"Pass","Fail"))</f>
        <v/>
      </c>
      <c r="Q632" s="24" t="str" cm="1">
        <f t="array" ref="Q632">IF(ISBLANK($D632),"",IF(SUMPRODUCT(--EXACT($D632,TravelDocumentType[Travel Document Type]))=1,"Pass","Fail"))</f>
        <v/>
      </c>
      <c r="R632" s="24" t="str" cm="1">
        <f t="array" ref="R632">IF(ISBLANK($E632),"",IF(SUMPRODUCT(--EXACT($E632,ISO3List[ISO3 List]))=1,"Pass","Fail"))</f>
        <v/>
      </c>
      <c r="S632" s="24" t="str" cm="1">
        <f t="array" ref="S632">IF(ISBLANK($F632),"",IF(SUMPRODUCT(--EXACT(MID($F632,COLUMN($A$1:$T$1),1),DocCharacters[Accepted Characters For Documents]))=20,"Pass","Fail"))</f>
        <v/>
      </c>
      <c r="T632" s="24" t="str" cm="1">
        <f t="array" ref="T632">IF(ISBLANK($G632),"",IF(SUMPRODUCT(--EXACT(MID($G632,COLUMN($A$1:$AX$1),1),NameCharacters[Accepted Characters For Names]))=50,"Pass","Fail"))</f>
        <v/>
      </c>
      <c r="U632" s="24" t="str" cm="1">
        <f t="array" ref="U632">IF(ISBLANK($H632),"",IF(SUMPRODUCT(--EXACT(MID($H632,COLUMN($A$1:$AX$1),1),NameCharacters[Accepted Characters For Names]))=50,"Pass","Fail"))</f>
        <v/>
      </c>
      <c r="V632" s="24" t="str" cm="1">
        <f t="array" ref="V632">IF(ISBLANK($I632),"",IF(SUMPRODUCT(--EXACT(MID($I632,COLUMN($A$1:$AX$1),1),NameCharacters[Accepted Characters For Names]))=50,"Pass","Fail"))</f>
        <v/>
      </c>
      <c r="W632" s="24" t="str" cm="1">
        <f t="array" ref="W632">IF(ISBLANK($J632),"",IF(SUMPRODUCT(--EXACT($J632,ISO3List[ISO3 List]))=1,"Pass","Fail"))</f>
        <v/>
      </c>
      <c r="X632" s="24" t="str">
        <f t="shared" ref="X632:X695" ca="1" si="26">IF(ISBLANK($K632),"",IF(AND(ISNUMBER(DATEVALUE(TEXT($K632,"dd/MM/yyyy"))),$K632&lt;TODAY()),"Pass","Fail"))</f>
        <v/>
      </c>
      <c r="Y632" s="24" t="str" cm="1">
        <f t="array" ref="Y632">IF(ISBLANK($L632),"",IF(SUMPRODUCT(--EXACT($L632,Sex[Sex]))=1,"Pass","Fail"))</f>
        <v/>
      </c>
      <c r="Z632" s="24" t="str">
        <f t="shared" ca="1" si="24"/>
        <v/>
      </c>
      <c r="AA632" s="35" t="str">
        <f t="shared" ca="1" si="25"/>
        <v/>
      </c>
      <c r="AB632" s="8"/>
      <c r="AC632" s="58"/>
      <c r="AD632" s="8"/>
      <c r="AE632" s="8"/>
      <c r="AF632" s="8"/>
      <c r="GU632" s="8"/>
    </row>
    <row r="633" spans="1:203" s="5" customFormat="1" x14ac:dyDescent="0.2">
      <c r="A633" s="1"/>
      <c r="B633" s="4"/>
      <c r="C633" s="16"/>
      <c r="D633" s="17"/>
      <c r="E633" s="17"/>
      <c r="F633" s="18"/>
      <c r="G633" s="17"/>
      <c r="H633" s="17"/>
      <c r="I633" s="17"/>
      <c r="J633" s="17"/>
      <c r="K633" s="19"/>
      <c r="L633" s="17"/>
      <c r="M633" s="20"/>
      <c r="N633" s="8"/>
      <c r="O633" s="50"/>
      <c r="P633" s="27" t="str" cm="1">
        <f t="array" ref="P633">IF(ISBLANK($C633),"",IF(SUMPRODUCT(--EXACT($C633,CrewOrPassenger[Crew or Passenger]))=1,"Pass","Fail"))</f>
        <v/>
      </c>
      <c r="Q633" s="24" t="str" cm="1">
        <f t="array" ref="Q633">IF(ISBLANK($D633),"",IF(SUMPRODUCT(--EXACT($D633,TravelDocumentType[Travel Document Type]))=1,"Pass","Fail"))</f>
        <v/>
      </c>
      <c r="R633" s="24" t="str" cm="1">
        <f t="array" ref="R633">IF(ISBLANK($E633),"",IF(SUMPRODUCT(--EXACT($E633,ISO3List[ISO3 List]))=1,"Pass","Fail"))</f>
        <v/>
      </c>
      <c r="S633" s="24" t="str" cm="1">
        <f t="array" ref="S633">IF(ISBLANK($F633),"",IF(SUMPRODUCT(--EXACT(MID($F633,COLUMN($A$1:$T$1),1),DocCharacters[Accepted Characters For Documents]))=20,"Pass","Fail"))</f>
        <v/>
      </c>
      <c r="T633" s="24" t="str" cm="1">
        <f t="array" ref="T633">IF(ISBLANK($G633),"",IF(SUMPRODUCT(--EXACT(MID($G633,COLUMN($A$1:$AX$1),1),NameCharacters[Accepted Characters For Names]))=50,"Pass","Fail"))</f>
        <v/>
      </c>
      <c r="U633" s="24" t="str" cm="1">
        <f t="array" ref="U633">IF(ISBLANK($H633),"",IF(SUMPRODUCT(--EXACT(MID($H633,COLUMN($A$1:$AX$1),1),NameCharacters[Accepted Characters For Names]))=50,"Pass","Fail"))</f>
        <v/>
      </c>
      <c r="V633" s="24" t="str" cm="1">
        <f t="array" ref="V633">IF(ISBLANK($I633),"",IF(SUMPRODUCT(--EXACT(MID($I633,COLUMN($A$1:$AX$1),1),NameCharacters[Accepted Characters For Names]))=50,"Pass","Fail"))</f>
        <v/>
      </c>
      <c r="W633" s="24" t="str" cm="1">
        <f t="array" ref="W633">IF(ISBLANK($J633),"",IF(SUMPRODUCT(--EXACT($J633,ISO3List[ISO3 List]))=1,"Pass","Fail"))</f>
        <v/>
      </c>
      <c r="X633" s="24" t="str">
        <f t="shared" ca="1" si="26"/>
        <v/>
      </c>
      <c r="Y633" s="24" t="str" cm="1">
        <f t="array" ref="Y633">IF(ISBLANK($L633),"",IF(SUMPRODUCT(--EXACT($L633,Sex[Sex]))=1,"Pass","Fail"))</f>
        <v/>
      </c>
      <c r="Z633" s="24" t="str">
        <f t="shared" ref="Z633:Z696" ca="1" si="27">IF(ISBLANK($M633),"",IF(AND(ISNUMBER(DATEVALUE(TEXT($M633,"dd/MM/yyyy"))),$M633&gt;=TODAY()),"Pass","Fail"))</f>
        <v/>
      </c>
      <c r="AA633" s="35" t="str">
        <f t="shared" ca="1" si="25"/>
        <v/>
      </c>
      <c r="AB633" s="8"/>
      <c r="AC633" s="58"/>
      <c r="AD633" s="8"/>
      <c r="AE633" s="8"/>
      <c r="AF633" s="8"/>
      <c r="GU633" s="8"/>
    </row>
    <row r="634" spans="1:203" s="5" customFormat="1" x14ac:dyDescent="0.2">
      <c r="A634" s="1"/>
      <c r="B634" s="4"/>
      <c r="C634" s="16"/>
      <c r="D634" s="17"/>
      <c r="E634" s="17"/>
      <c r="F634" s="18"/>
      <c r="G634" s="17"/>
      <c r="H634" s="17"/>
      <c r="I634" s="17"/>
      <c r="J634" s="17"/>
      <c r="K634" s="19"/>
      <c r="L634" s="17"/>
      <c r="M634" s="20"/>
      <c r="N634" s="8"/>
      <c r="O634" s="50"/>
      <c r="P634" s="27" t="str" cm="1">
        <f t="array" ref="P634">IF(ISBLANK($C634),"",IF(SUMPRODUCT(--EXACT($C634,CrewOrPassenger[Crew or Passenger]))=1,"Pass","Fail"))</f>
        <v/>
      </c>
      <c r="Q634" s="24" t="str" cm="1">
        <f t="array" ref="Q634">IF(ISBLANK($D634),"",IF(SUMPRODUCT(--EXACT($D634,TravelDocumentType[Travel Document Type]))=1,"Pass","Fail"))</f>
        <v/>
      </c>
      <c r="R634" s="24" t="str" cm="1">
        <f t="array" ref="R634">IF(ISBLANK($E634),"",IF(SUMPRODUCT(--EXACT($E634,ISO3List[ISO3 List]))=1,"Pass","Fail"))</f>
        <v/>
      </c>
      <c r="S634" s="24" t="str" cm="1">
        <f t="array" ref="S634">IF(ISBLANK($F634),"",IF(SUMPRODUCT(--EXACT(MID($F634,COLUMN($A$1:$T$1),1),DocCharacters[Accepted Characters For Documents]))=20,"Pass","Fail"))</f>
        <v/>
      </c>
      <c r="T634" s="24" t="str" cm="1">
        <f t="array" ref="T634">IF(ISBLANK($G634),"",IF(SUMPRODUCT(--EXACT(MID($G634,COLUMN($A$1:$AX$1),1),NameCharacters[Accepted Characters For Names]))=50,"Pass","Fail"))</f>
        <v/>
      </c>
      <c r="U634" s="24" t="str" cm="1">
        <f t="array" ref="U634">IF(ISBLANK($H634),"",IF(SUMPRODUCT(--EXACT(MID($H634,COLUMN($A$1:$AX$1),1),NameCharacters[Accepted Characters For Names]))=50,"Pass","Fail"))</f>
        <v/>
      </c>
      <c r="V634" s="24" t="str" cm="1">
        <f t="array" ref="V634">IF(ISBLANK($I634),"",IF(SUMPRODUCT(--EXACT(MID($I634,COLUMN($A$1:$AX$1),1),NameCharacters[Accepted Characters For Names]))=50,"Pass","Fail"))</f>
        <v/>
      </c>
      <c r="W634" s="24" t="str" cm="1">
        <f t="array" ref="W634">IF(ISBLANK($J634),"",IF(SUMPRODUCT(--EXACT($J634,ISO3List[ISO3 List]))=1,"Pass","Fail"))</f>
        <v/>
      </c>
      <c r="X634" s="24" t="str">
        <f t="shared" ca="1" si="26"/>
        <v/>
      </c>
      <c r="Y634" s="24" t="str" cm="1">
        <f t="array" ref="Y634">IF(ISBLANK($L634),"",IF(SUMPRODUCT(--EXACT($L634,Sex[Sex]))=1,"Pass","Fail"))</f>
        <v/>
      </c>
      <c r="Z634" s="24" t="str">
        <f t="shared" ca="1" si="27"/>
        <v/>
      </c>
      <c r="AA634" s="35" t="str">
        <f t="shared" ca="1" si="25"/>
        <v/>
      </c>
      <c r="AB634" s="8"/>
      <c r="AC634" s="58"/>
      <c r="AD634" s="8"/>
      <c r="AE634" s="8"/>
      <c r="AF634" s="8"/>
      <c r="GU634" s="8"/>
    </row>
    <row r="635" spans="1:203" s="5" customFormat="1" x14ac:dyDescent="0.2">
      <c r="A635" s="1"/>
      <c r="B635" s="4"/>
      <c r="C635" s="16"/>
      <c r="D635" s="17"/>
      <c r="E635" s="17"/>
      <c r="F635" s="18"/>
      <c r="G635" s="17"/>
      <c r="H635" s="17"/>
      <c r="I635" s="17"/>
      <c r="J635" s="17"/>
      <c r="K635" s="19"/>
      <c r="L635" s="17"/>
      <c r="M635" s="20"/>
      <c r="N635" s="8"/>
      <c r="O635" s="50"/>
      <c r="P635" s="27" t="str" cm="1">
        <f t="array" ref="P635">IF(ISBLANK($C635),"",IF(SUMPRODUCT(--EXACT($C635,CrewOrPassenger[Crew or Passenger]))=1,"Pass","Fail"))</f>
        <v/>
      </c>
      <c r="Q635" s="24" t="str" cm="1">
        <f t="array" ref="Q635">IF(ISBLANK($D635),"",IF(SUMPRODUCT(--EXACT($D635,TravelDocumentType[Travel Document Type]))=1,"Pass","Fail"))</f>
        <v/>
      </c>
      <c r="R635" s="24" t="str" cm="1">
        <f t="array" ref="R635">IF(ISBLANK($E635),"",IF(SUMPRODUCT(--EXACT($E635,ISO3List[ISO3 List]))=1,"Pass","Fail"))</f>
        <v/>
      </c>
      <c r="S635" s="24" t="str" cm="1">
        <f t="array" ref="S635">IF(ISBLANK($F635),"",IF(SUMPRODUCT(--EXACT(MID($F635,COLUMN($A$1:$T$1),1),DocCharacters[Accepted Characters For Documents]))=20,"Pass","Fail"))</f>
        <v/>
      </c>
      <c r="T635" s="24" t="str" cm="1">
        <f t="array" ref="T635">IF(ISBLANK($G635),"",IF(SUMPRODUCT(--EXACT(MID($G635,COLUMN($A$1:$AX$1),1),NameCharacters[Accepted Characters For Names]))=50,"Pass","Fail"))</f>
        <v/>
      </c>
      <c r="U635" s="24" t="str" cm="1">
        <f t="array" ref="U635">IF(ISBLANK($H635),"",IF(SUMPRODUCT(--EXACT(MID($H635,COLUMN($A$1:$AX$1),1),NameCharacters[Accepted Characters For Names]))=50,"Pass","Fail"))</f>
        <v/>
      </c>
      <c r="V635" s="24" t="str" cm="1">
        <f t="array" ref="V635">IF(ISBLANK($I635),"",IF(SUMPRODUCT(--EXACT(MID($I635,COLUMN($A$1:$AX$1),1),NameCharacters[Accepted Characters For Names]))=50,"Pass","Fail"))</f>
        <v/>
      </c>
      <c r="W635" s="24" t="str" cm="1">
        <f t="array" ref="W635">IF(ISBLANK($J635),"",IF(SUMPRODUCT(--EXACT($J635,ISO3List[ISO3 List]))=1,"Pass","Fail"))</f>
        <v/>
      </c>
      <c r="X635" s="24" t="str">
        <f t="shared" ca="1" si="26"/>
        <v/>
      </c>
      <c r="Y635" s="24" t="str" cm="1">
        <f t="array" ref="Y635">IF(ISBLANK($L635),"",IF(SUMPRODUCT(--EXACT($L635,Sex[Sex]))=1,"Pass","Fail"))</f>
        <v/>
      </c>
      <c r="Z635" s="24" t="str">
        <f t="shared" ca="1" si="27"/>
        <v/>
      </c>
      <c r="AA635" s="35" t="str">
        <f t="shared" ca="1" si="25"/>
        <v/>
      </c>
      <c r="AB635" s="8"/>
      <c r="AC635" s="58"/>
      <c r="AD635" s="8"/>
      <c r="AE635" s="8"/>
      <c r="AF635" s="8"/>
      <c r="GU635" s="8"/>
    </row>
    <row r="636" spans="1:203" s="5" customFormat="1" x14ac:dyDescent="0.2">
      <c r="A636" s="1"/>
      <c r="B636" s="4"/>
      <c r="C636" s="16"/>
      <c r="D636" s="17"/>
      <c r="E636" s="17"/>
      <c r="F636" s="18"/>
      <c r="G636" s="17"/>
      <c r="H636" s="17"/>
      <c r="I636" s="17"/>
      <c r="J636" s="17"/>
      <c r="K636" s="19"/>
      <c r="L636" s="17"/>
      <c r="M636" s="20"/>
      <c r="N636" s="8"/>
      <c r="O636" s="50"/>
      <c r="P636" s="27" t="str" cm="1">
        <f t="array" ref="P636">IF(ISBLANK($C636),"",IF(SUMPRODUCT(--EXACT($C636,CrewOrPassenger[Crew or Passenger]))=1,"Pass","Fail"))</f>
        <v/>
      </c>
      <c r="Q636" s="24" t="str" cm="1">
        <f t="array" ref="Q636">IF(ISBLANK($D636),"",IF(SUMPRODUCT(--EXACT($D636,TravelDocumentType[Travel Document Type]))=1,"Pass","Fail"))</f>
        <v/>
      </c>
      <c r="R636" s="24" t="str" cm="1">
        <f t="array" ref="R636">IF(ISBLANK($E636),"",IF(SUMPRODUCT(--EXACT($E636,ISO3List[ISO3 List]))=1,"Pass","Fail"))</f>
        <v/>
      </c>
      <c r="S636" s="24" t="str" cm="1">
        <f t="array" ref="S636">IF(ISBLANK($F636),"",IF(SUMPRODUCT(--EXACT(MID($F636,COLUMN($A$1:$T$1),1),DocCharacters[Accepted Characters For Documents]))=20,"Pass","Fail"))</f>
        <v/>
      </c>
      <c r="T636" s="24" t="str" cm="1">
        <f t="array" ref="T636">IF(ISBLANK($G636),"",IF(SUMPRODUCT(--EXACT(MID($G636,COLUMN($A$1:$AX$1),1),NameCharacters[Accepted Characters For Names]))=50,"Pass","Fail"))</f>
        <v/>
      </c>
      <c r="U636" s="24" t="str" cm="1">
        <f t="array" ref="U636">IF(ISBLANK($H636),"",IF(SUMPRODUCT(--EXACT(MID($H636,COLUMN($A$1:$AX$1),1),NameCharacters[Accepted Characters For Names]))=50,"Pass","Fail"))</f>
        <v/>
      </c>
      <c r="V636" s="24" t="str" cm="1">
        <f t="array" ref="V636">IF(ISBLANK($I636),"",IF(SUMPRODUCT(--EXACT(MID($I636,COLUMN($A$1:$AX$1),1),NameCharacters[Accepted Characters For Names]))=50,"Pass","Fail"))</f>
        <v/>
      </c>
      <c r="W636" s="24" t="str" cm="1">
        <f t="array" ref="W636">IF(ISBLANK($J636),"",IF(SUMPRODUCT(--EXACT($J636,ISO3List[ISO3 List]))=1,"Pass","Fail"))</f>
        <v/>
      </c>
      <c r="X636" s="24" t="str">
        <f t="shared" ca="1" si="26"/>
        <v/>
      </c>
      <c r="Y636" s="24" t="str" cm="1">
        <f t="array" ref="Y636">IF(ISBLANK($L636),"",IF(SUMPRODUCT(--EXACT($L636,Sex[Sex]))=1,"Pass","Fail"))</f>
        <v/>
      </c>
      <c r="Z636" s="24" t="str">
        <f t="shared" ca="1" si="27"/>
        <v/>
      </c>
      <c r="AA636" s="35" t="str">
        <f t="shared" ca="1" si="25"/>
        <v/>
      </c>
      <c r="AB636" s="8"/>
      <c r="AC636" s="58"/>
      <c r="AD636" s="8"/>
      <c r="AE636" s="8"/>
      <c r="AF636" s="8"/>
      <c r="GU636" s="8"/>
    </row>
    <row r="637" spans="1:203" s="5" customFormat="1" x14ac:dyDescent="0.2">
      <c r="A637" s="1"/>
      <c r="B637" s="4"/>
      <c r="C637" s="16"/>
      <c r="D637" s="17"/>
      <c r="E637" s="17"/>
      <c r="F637" s="18"/>
      <c r="G637" s="17"/>
      <c r="H637" s="17"/>
      <c r="I637" s="17"/>
      <c r="J637" s="17"/>
      <c r="K637" s="19"/>
      <c r="L637" s="17"/>
      <c r="M637" s="20"/>
      <c r="N637" s="8"/>
      <c r="O637" s="50"/>
      <c r="P637" s="27" t="str" cm="1">
        <f t="array" ref="P637">IF(ISBLANK($C637),"",IF(SUMPRODUCT(--EXACT($C637,CrewOrPassenger[Crew or Passenger]))=1,"Pass","Fail"))</f>
        <v/>
      </c>
      <c r="Q637" s="24" t="str" cm="1">
        <f t="array" ref="Q637">IF(ISBLANK($D637),"",IF(SUMPRODUCT(--EXACT($D637,TravelDocumentType[Travel Document Type]))=1,"Pass","Fail"))</f>
        <v/>
      </c>
      <c r="R637" s="24" t="str" cm="1">
        <f t="array" ref="R637">IF(ISBLANK($E637),"",IF(SUMPRODUCT(--EXACT($E637,ISO3List[ISO3 List]))=1,"Pass","Fail"))</f>
        <v/>
      </c>
      <c r="S637" s="24" t="str" cm="1">
        <f t="array" ref="S637">IF(ISBLANK($F637),"",IF(SUMPRODUCT(--EXACT(MID($F637,COLUMN($A$1:$T$1),1),DocCharacters[Accepted Characters For Documents]))=20,"Pass","Fail"))</f>
        <v/>
      </c>
      <c r="T637" s="24" t="str" cm="1">
        <f t="array" ref="T637">IF(ISBLANK($G637),"",IF(SUMPRODUCT(--EXACT(MID($G637,COLUMN($A$1:$AX$1),1),NameCharacters[Accepted Characters For Names]))=50,"Pass","Fail"))</f>
        <v/>
      </c>
      <c r="U637" s="24" t="str" cm="1">
        <f t="array" ref="U637">IF(ISBLANK($H637),"",IF(SUMPRODUCT(--EXACT(MID($H637,COLUMN($A$1:$AX$1),1),NameCharacters[Accepted Characters For Names]))=50,"Pass","Fail"))</f>
        <v/>
      </c>
      <c r="V637" s="24" t="str" cm="1">
        <f t="array" ref="V637">IF(ISBLANK($I637),"",IF(SUMPRODUCT(--EXACT(MID($I637,COLUMN($A$1:$AX$1),1),NameCharacters[Accepted Characters For Names]))=50,"Pass","Fail"))</f>
        <v/>
      </c>
      <c r="W637" s="24" t="str" cm="1">
        <f t="array" ref="W637">IF(ISBLANK($J637),"",IF(SUMPRODUCT(--EXACT($J637,ISO3List[ISO3 List]))=1,"Pass","Fail"))</f>
        <v/>
      </c>
      <c r="X637" s="24" t="str">
        <f t="shared" ca="1" si="26"/>
        <v/>
      </c>
      <c r="Y637" s="24" t="str" cm="1">
        <f t="array" ref="Y637">IF(ISBLANK($L637),"",IF(SUMPRODUCT(--EXACT($L637,Sex[Sex]))=1,"Pass","Fail"))</f>
        <v/>
      </c>
      <c r="Z637" s="24" t="str">
        <f t="shared" ca="1" si="27"/>
        <v/>
      </c>
      <c r="AA637" s="35" t="str">
        <f t="shared" ca="1" si="25"/>
        <v/>
      </c>
      <c r="AB637" s="8"/>
      <c r="AC637" s="58"/>
      <c r="AD637" s="8"/>
      <c r="AE637" s="8"/>
      <c r="AF637" s="8"/>
      <c r="GU637" s="8"/>
    </row>
    <row r="638" spans="1:203" s="5" customFormat="1" x14ac:dyDescent="0.2">
      <c r="A638" s="1"/>
      <c r="B638" s="4"/>
      <c r="C638" s="16"/>
      <c r="D638" s="17"/>
      <c r="E638" s="17"/>
      <c r="F638" s="18"/>
      <c r="G638" s="17"/>
      <c r="H638" s="17"/>
      <c r="I638" s="17"/>
      <c r="J638" s="17"/>
      <c r="K638" s="19"/>
      <c r="L638" s="17"/>
      <c r="M638" s="20"/>
      <c r="N638" s="8"/>
      <c r="O638" s="50"/>
      <c r="P638" s="27" t="str" cm="1">
        <f t="array" ref="P638">IF(ISBLANK($C638),"",IF(SUMPRODUCT(--EXACT($C638,CrewOrPassenger[Crew or Passenger]))=1,"Pass","Fail"))</f>
        <v/>
      </c>
      <c r="Q638" s="24" t="str" cm="1">
        <f t="array" ref="Q638">IF(ISBLANK($D638),"",IF(SUMPRODUCT(--EXACT($D638,TravelDocumentType[Travel Document Type]))=1,"Pass","Fail"))</f>
        <v/>
      </c>
      <c r="R638" s="24" t="str" cm="1">
        <f t="array" ref="R638">IF(ISBLANK($E638),"",IF(SUMPRODUCT(--EXACT($E638,ISO3List[ISO3 List]))=1,"Pass","Fail"))</f>
        <v/>
      </c>
      <c r="S638" s="24" t="str" cm="1">
        <f t="array" ref="S638">IF(ISBLANK($F638),"",IF(SUMPRODUCT(--EXACT(MID($F638,COLUMN($A$1:$T$1),1),DocCharacters[Accepted Characters For Documents]))=20,"Pass","Fail"))</f>
        <v/>
      </c>
      <c r="T638" s="24" t="str" cm="1">
        <f t="array" ref="T638">IF(ISBLANK($G638),"",IF(SUMPRODUCT(--EXACT(MID($G638,COLUMN($A$1:$AX$1),1),NameCharacters[Accepted Characters For Names]))=50,"Pass","Fail"))</f>
        <v/>
      </c>
      <c r="U638" s="24" t="str" cm="1">
        <f t="array" ref="U638">IF(ISBLANK($H638),"",IF(SUMPRODUCT(--EXACT(MID($H638,COLUMN($A$1:$AX$1),1),NameCharacters[Accepted Characters For Names]))=50,"Pass","Fail"))</f>
        <v/>
      </c>
      <c r="V638" s="24" t="str" cm="1">
        <f t="array" ref="V638">IF(ISBLANK($I638),"",IF(SUMPRODUCT(--EXACT(MID($I638,COLUMN($A$1:$AX$1),1),NameCharacters[Accepted Characters For Names]))=50,"Pass","Fail"))</f>
        <v/>
      </c>
      <c r="W638" s="24" t="str" cm="1">
        <f t="array" ref="W638">IF(ISBLANK($J638),"",IF(SUMPRODUCT(--EXACT($J638,ISO3List[ISO3 List]))=1,"Pass","Fail"))</f>
        <v/>
      </c>
      <c r="X638" s="24" t="str">
        <f t="shared" ca="1" si="26"/>
        <v/>
      </c>
      <c r="Y638" s="24" t="str" cm="1">
        <f t="array" ref="Y638">IF(ISBLANK($L638),"",IF(SUMPRODUCT(--EXACT($L638,Sex[Sex]))=1,"Pass","Fail"))</f>
        <v/>
      </c>
      <c r="Z638" s="24" t="str">
        <f t="shared" ca="1" si="27"/>
        <v/>
      </c>
      <c r="AA638" s="35" t="str">
        <f t="shared" ca="1" si="25"/>
        <v/>
      </c>
      <c r="AB638" s="8"/>
      <c r="AC638" s="58"/>
      <c r="AD638" s="8"/>
      <c r="AE638" s="8"/>
      <c r="AF638" s="8"/>
      <c r="GU638" s="8"/>
    </row>
    <row r="639" spans="1:203" s="5" customFormat="1" x14ac:dyDescent="0.2">
      <c r="A639" s="1"/>
      <c r="B639" s="4"/>
      <c r="C639" s="16"/>
      <c r="D639" s="17"/>
      <c r="E639" s="17"/>
      <c r="F639" s="18"/>
      <c r="G639" s="17"/>
      <c r="H639" s="17"/>
      <c r="I639" s="17"/>
      <c r="J639" s="17"/>
      <c r="K639" s="19"/>
      <c r="L639" s="17"/>
      <c r="M639" s="20"/>
      <c r="N639" s="8"/>
      <c r="O639" s="50"/>
      <c r="P639" s="27" t="str" cm="1">
        <f t="array" ref="P639">IF(ISBLANK($C639),"",IF(SUMPRODUCT(--EXACT($C639,CrewOrPassenger[Crew or Passenger]))=1,"Pass","Fail"))</f>
        <v/>
      </c>
      <c r="Q639" s="24" t="str" cm="1">
        <f t="array" ref="Q639">IF(ISBLANK($D639),"",IF(SUMPRODUCT(--EXACT($D639,TravelDocumentType[Travel Document Type]))=1,"Pass","Fail"))</f>
        <v/>
      </c>
      <c r="R639" s="24" t="str" cm="1">
        <f t="array" ref="R639">IF(ISBLANK($E639),"",IF(SUMPRODUCT(--EXACT($E639,ISO3List[ISO3 List]))=1,"Pass","Fail"))</f>
        <v/>
      </c>
      <c r="S639" s="24" t="str" cm="1">
        <f t="array" ref="S639">IF(ISBLANK($F639),"",IF(SUMPRODUCT(--EXACT(MID($F639,COLUMN($A$1:$T$1),1),DocCharacters[Accepted Characters For Documents]))=20,"Pass","Fail"))</f>
        <v/>
      </c>
      <c r="T639" s="24" t="str" cm="1">
        <f t="array" ref="T639">IF(ISBLANK($G639),"",IF(SUMPRODUCT(--EXACT(MID($G639,COLUMN($A$1:$AX$1),1),NameCharacters[Accepted Characters For Names]))=50,"Pass","Fail"))</f>
        <v/>
      </c>
      <c r="U639" s="24" t="str" cm="1">
        <f t="array" ref="U639">IF(ISBLANK($H639),"",IF(SUMPRODUCT(--EXACT(MID($H639,COLUMN($A$1:$AX$1),1),NameCharacters[Accepted Characters For Names]))=50,"Pass","Fail"))</f>
        <v/>
      </c>
      <c r="V639" s="24" t="str" cm="1">
        <f t="array" ref="V639">IF(ISBLANK($I639),"",IF(SUMPRODUCT(--EXACT(MID($I639,COLUMN($A$1:$AX$1),1),NameCharacters[Accepted Characters For Names]))=50,"Pass","Fail"))</f>
        <v/>
      </c>
      <c r="W639" s="24" t="str" cm="1">
        <f t="array" ref="W639">IF(ISBLANK($J639),"",IF(SUMPRODUCT(--EXACT($J639,ISO3List[ISO3 List]))=1,"Pass","Fail"))</f>
        <v/>
      </c>
      <c r="X639" s="24" t="str">
        <f t="shared" ca="1" si="26"/>
        <v/>
      </c>
      <c r="Y639" s="24" t="str" cm="1">
        <f t="array" ref="Y639">IF(ISBLANK($L639),"",IF(SUMPRODUCT(--EXACT($L639,Sex[Sex]))=1,"Pass","Fail"))</f>
        <v/>
      </c>
      <c r="Z639" s="24" t="str">
        <f t="shared" ca="1" si="27"/>
        <v/>
      </c>
      <c r="AA639" s="35" t="str">
        <f t="shared" ca="1" si="25"/>
        <v/>
      </c>
      <c r="AB639" s="8"/>
      <c r="AC639" s="58"/>
      <c r="AD639" s="8"/>
      <c r="AE639" s="8"/>
      <c r="AF639" s="8"/>
      <c r="GU639" s="8"/>
    </row>
    <row r="640" spans="1:203" s="5" customFormat="1" x14ac:dyDescent="0.2">
      <c r="A640" s="1"/>
      <c r="B640" s="4"/>
      <c r="C640" s="16"/>
      <c r="D640" s="17"/>
      <c r="E640" s="17"/>
      <c r="F640" s="18"/>
      <c r="G640" s="17"/>
      <c r="H640" s="17"/>
      <c r="I640" s="17"/>
      <c r="J640" s="17"/>
      <c r="K640" s="19"/>
      <c r="L640" s="17"/>
      <c r="M640" s="20"/>
      <c r="N640" s="8"/>
      <c r="O640" s="50"/>
      <c r="P640" s="27" t="str" cm="1">
        <f t="array" ref="P640">IF(ISBLANK($C640),"",IF(SUMPRODUCT(--EXACT($C640,CrewOrPassenger[Crew or Passenger]))=1,"Pass","Fail"))</f>
        <v/>
      </c>
      <c r="Q640" s="24" t="str" cm="1">
        <f t="array" ref="Q640">IF(ISBLANK($D640),"",IF(SUMPRODUCT(--EXACT($D640,TravelDocumentType[Travel Document Type]))=1,"Pass","Fail"))</f>
        <v/>
      </c>
      <c r="R640" s="24" t="str" cm="1">
        <f t="array" ref="R640">IF(ISBLANK($E640),"",IF(SUMPRODUCT(--EXACT($E640,ISO3List[ISO3 List]))=1,"Pass","Fail"))</f>
        <v/>
      </c>
      <c r="S640" s="24" t="str" cm="1">
        <f t="array" ref="S640">IF(ISBLANK($F640),"",IF(SUMPRODUCT(--EXACT(MID($F640,COLUMN($A$1:$T$1),1),DocCharacters[Accepted Characters For Documents]))=20,"Pass","Fail"))</f>
        <v/>
      </c>
      <c r="T640" s="24" t="str" cm="1">
        <f t="array" ref="T640">IF(ISBLANK($G640),"",IF(SUMPRODUCT(--EXACT(MID($G640,COLUMN($A$1:$AX$1),1),NameCharacters[Accepted Characters For Names]))=50,"Pass","Fail"))</f>
        <v/>
      </c>
      <c r="U640" s="24" t="str" cm="1">
        <f t="array" ref="U640">IF(ISBLANK($H640),"",IF(SUMPRODUCT(--EXACT(MID($H640,COLUMN($A$1:$AX$1),1),NameCharacters[Accepted Characters For Names]))=50,"Pass","Fail"))</f>
        <v/>
      </c>
      <c r="V640" s="24" t="str" cm="1">
        <f t="array" ref="V640">IF(ISBLANK($I640),"",IF(SUMPRODUCT(--EXACT(MID($I640,COLUMN($A$1:$AX$1),1),NameCharacters[Accepted Characters For Names]))=50,"Pass","Fail"))</f>
        <v/>
      </c>
      <c r="W640" s="24" t="str" cm="1">
        <f t="array" ref="W640">IF(ISBLANK($J640),"",IF(SUMPRODUCT(--EXACT($J640,ISO3List[ISO3 List]))=1,"Pass","Fail"))</f>
        <v/>
      </c>
      <c r="X640" s="24" t="str">
        <f t="shared" ca="1" si="26"/>
        <v/>
      </c>
      <c r="Y640" s="24" t="str" cm="1">
        <f t="array" ref="Y640">IF(ISBLANK($L640),"",IF(SUMPRODUCT(--EXACT($L640,Sex[Sex]))=1,"Pass","Fail"))</f>
        <v/>
      </c>
      <c r="Z640" s="24" t="str">
        <f t="shared" ca="1" si="27"/>
        <v/>
      </c>
      <c r="AA640" s="35" t="str">
        <f t="shared" ca="1" si="25"/>
        <v/>
      </c>
      <c r="AB640" s="8"/>
      <c r="AC640" s="58"/>
      <c r="AD640" s="8"/>
      <c r="AE640" s="8"/>
      <c r="AF640" s="8"/>
      <c r="GU640" s="8"/>
    </row>
    <row r="641" spans="1:203" s="5" customFormat="1" x14ac:dyDescent="0.2">
      <c r="A641" s="1"/>
      <c r="B641" s="4"/>
      <c r="C641" s="16"/>
      <c r="D641" s="17"/>
      <c r="E641" s="17"/>
      <c r="F641" s="18"/>
      <c r="G641" s="17"/>
      <c r="H641" s="17"/>
      <c r="I641" s="17"/>
      <c r="J641" s="17"/>
      <c r="K641" s="19"/>
      <c r="L641" s="17"/>
      <c r="M641" s="20"/>
      <c r="N641" s="8"/>
      <c r="O641" s="50"/>
      <c r="P641" s="27" t="str" cm="1">
        <f t="array" ref="P641">IF(ISBLANK($C641),"",IF(SUMPRODUCT(--EXACT($C641,CrewOrPassenger[Crew or Passenger]))=1,"Pass","Fail"))</f>
        <v/>
      </c>
      <c r="Q641" s="24" t="str" cm="1">
        <f t="array" ref="Q641">IF(ISBLANK($D641),"",IF(SUMPRODUCT(--EXACT($D641,TravelDocumentType[Travel Document Type]))=1,"Pass","Fail"))</f>
        <v/>
      </c>
      <c r="R641" s="24" t="str" cm="1">
        <f t="array" ref="R641">IF(ISBLANK($E641),"",IF(SUMPRODUCT(--EXACT($E641,ISO3List[ISO3 List]))=1,"Pass","Fail"))</f>
        <v/>
      </c>
      <c r="S641" s="24" t="str" cm="1">
        <f t="array" ref="S641">IF(ISBLANK($F641),"",IF(SUMPRODUCT(--EXACT(MID($F641,COLUMN($A$1:$T$1),1),DocCharacters[Accepted Characters For Documents]))=20,"Pass","Fail"))</f>
        <v/>
      </c>
      <c r="T641" s="24" t="str" cm="1">
        <f t="array" ref="T641">IF(ISBLANK($G641),"",IF(SUMPRODUCT(--EXACT(MID($G641,COLUMN($A$1:$AX$1),1),NameCharacters[Accepted Characters For Names]))=50,"Pass","Fail"))</f>
        <v/>
      </c>
      <c r="U641" s="24" t="str" cm="1">
        <f t="array" ref="U641">IF(ISBLANK($H641),"",IF(SUMPRODUCT(--EXACT(MID($H641,COLUMN($A$1:$AX$1),1),NameCharacters[Accepted Characters For Names]))=50,"Pass","Fail"))</f>
        <v/>
      </c>
      <c r="V641" s="24" t="str" cm="1">
        <f t="array" ref="V641">IF(ISBLANK($I641),"",IF(SUMPRODUCT(--EXACT(MID($I641,COLUMN($A$1:$AX$1),1),NameCharacters[Accepted Characters For Names]))=50,"Pass","Fail"))</f>
        <v/>
      </c>
      <c r="W641" s="24" t="str" cm="1">
        <f t="array" ref="W641">IF(ISBLANK($J641),"",IF(SUMPRODUCT(--EXACT($J641,ISO3List[ISO3 List]))=1,"Pass","Fail"))</f>
        <v/>
      </c>
      <c r="X641" s="24" t="str">
        <f t="shared" ca="1" si="26"/>
        <v/>
      </c>
      <c r="Y641" s="24" t="str" cm="1">
        <f t="array" ref="Y641">IF(ISBLANK($L641),"",IF(SUMPRODUCT(--EXACT($L641,Sex[Sex]))=1,"Pass","Fail"))</f>
        <v/>
      </c>
      <c r="Z641" s="24" t="str">
        <f t="shared" ca="1" si="27"/>
        <v/>
      </c>
      <c r="AA641" s="35" t="str">
        <f t="shared" ca="1" si="25"/>
        <v/>
      </c>
      <c r="AB641" s="8"/>
      <c r="AC641" s="58"/>
      <c r="AD641" s="8"/>
      <c r="AE641" s="8"/>
      <c r="AF641" s="8"/>
      <c r="GU641" s="8"/>
    </row>
    <row r="642" spans="1:203" s="5" customFormat="1" x14ac:dyDescent="0.2">
      <c r="A642" s="1"/>
      <c r="B642" s="4"/>
      <c r="C642" s="16"/>
      <c r="D642" s="17"/>
      <c r="E642" s="17"/>
      <c r="F642" s="18"/>
      <c r="G642" s="17"/>
      <c r="H642" s="17"/>
      <c r="I642" s="17"/>
      <c r="J642" s="17"/>
      <c r="K642" s="19"/>
      <c r="L642" s="17"/>
      <c r="M642" s="20"/>
      <c r="N642" s="8"/>
      <c r="O642" s="50"/>
      <c r="P642" s="27" t="str" cm="1">
        <f t="array" ref="P642">IF(ISBLANK($C642),"",IF(SUMPRODUCT(--EXACT($C642,CrewOrPassenger[Crew or Passenger]))=1,"Pass","Fail"))</f>
        <v/>
      </c>
      <c r="Q642" s="24" t="str" cm="1">
        <f t="array" ref="Q642">IF(ISBLANK($D642),"",IF(SUMPRODUCT(--EXACT($D642,TravelDocumentType[Travel Document Type]))=1,"Pass","Fail"))</f>
        <v/>
      </c>
      <c r="R642" s="24" t="str" cm="1">
        <f t="array" ref="R642">IF(ISBLANK($E642),"",IF(SUMPRODUCT(--EXACT($E642,ISO3List[ISO3 List]))=1,"Pass","Fail"))</f>
        <v/>
      </c>
      <c r="S642" s="24" t="str" cm="1">
        <f t="array" ref="S642">IF(ISBLANK($F642),"",IF(SUMPRODUCT(--EXACT(MID($F642,COLUMN($A$1:$T$1),1),DocCharacters[Accepted Characters For Documents]))=20,"Pass","Fail"))</f>
        <v/>
      </c>
      <c r="T642" s="24" t="str" cm="1">
        <f t="array" ref="T642">IF(ISBLANK($G642),"",IF(SUMPRODUCT(--EXACT(MID($G642,COLUMN($A$1:$AX$1),1),NameCharacters[Accepted Characters For Names]))=50,"Pass","Fail"))</f>
        <v/>
      </c>
      <c r="U642" s="24" t="str" cm="1">
        <f t="array" ref="U642">IF(ISBLANK($H642),"",IF(SUMPRODUCT(--EXACT(MID($H642,COLUMN($A$1:$AX$1),1),NameCharacters[Accepted Characters For Names]))=50,"Pass","Fail"))</f>
        <v/>
      </c>
      <c r="V642" s="24" t="str" cm="1">
        <f t="array" ref="V642">IF(ISBLANK($I642),"",IF(SUMPRODUCT(--EXACT(MID($I642,COLUMN($A$1:$AX$1),1),NameCharacters[Accepted Characters For Names]))=50,"Pass","Fail"))</f>
        <v/>
      </c>
      <c r="W642" s="24" t="str" cm="1">
        <f t="array" ref="W642">IF(ISBLANK($J642),"",IF(SUMPRODUCT(--EXACT($J642,ISO3List[ISO3 List]))=1,"Pass","Fail"))</f>
        <v/>
      </c>
      <c r="X642" s="24" t="str">
        <f t="shared" ca="1" si="26"/>
        <v/>
      </c>
      <c r="Y642" s="24" t="str" cm="1">
        <f t="array" ref="Y642">IF(ISBLANK($L642),"",IF(SUMPRODUCT(--EXACT($L642,Sex[Sex]))=1,"Pass","Fail"))</f>
        <v/>
      </c>
      <c r="Z642" s="24" t="str">
        <f t="shared" ca="1" si="27"/>
        <v/>
      </c>
      <c r="AA642" s="35" t="str">
        <f t="shared" ca="1" si="25"/>
        <v/>
      </c>
      <c r="AB642" s="8"/>
      <c r="AC642" s="58"/>
      <c r="AD642" s="8"/>
      <c r="AE642" s="8"/>
      <c r="AF642" s="8"/>
      <c r="GU642" s="8"/>
    </row>
    <row r="643" spans="1:203" s="5" customFormat="1" x14ac:dyDescent="0.2">
      <c r="A643" s="1"/>
      <c r="B643" s="4"/>
      <c r="C643" s="16"/>
      <c r="D643" s="17"/>
      <c r="E643" s="17"/>
      <c r="F643" s="18"/>
      <c r="G643" s="17"/>
      <c r="H643" s="17"/>
      <c r="I643" s="17"/>
      <c r="J643" s="17"/>
      <c r="K643" s="19"/>
      <c r="L643" s="17"/>
      <c r="M643" s="20"/>
      <c r="N643" s="8"/>
      <c r="O643" s="50"/>
      <c r="P643" s="27" t="str" cm="1">
        <f t="array" ref="P643">IF(ISBLANK($C643),"",IF(SUMPRODUCT(--EXACT($C643,CrewOrPassenger[Crew or Passenger]))=1,"Pass","Fail"))</f>
        <v/>
      </c>
      <c r="Q643" s="24" t="str" cm="1">
        <f t="array" ref="Q643">IF(ISBLANK($D643),"",IF(SUMPRODUCT(--EXACT($D643,TravelDocumentType[Travel Document Type]))=1,"Pass","Fail"))</f>
        <v/>
      </c>
      <c r="R643" s="24" t="str" cm="1">
        <f t="array" ref="R643">IF(ISBLANK($E643),"",IF(SUMPRODUCT(--EXACT($E643,ISO3List[ISO3 List]))=1,"Pass","Fail"))</f>
        <v/>
      </c>
      <c r="S643" s="24" t="str" cm="1">
        <f t="array" ref="S643">IF(ISBLANK($F643),"",IF(SUMPRODUCT(--EXACT(MID($F643,COLUMN($A$1:$T$1),1),DocCharacters[Accepted Characters For Documents]))=20,"Pass","Fail"))</f>
        <v/>
      </c>
      <c r="T643" s="24" t="str" cm="1">
        <f t="array" ref="T643">IF(ISBLANK($G643),"",IF(SUMPRODUCT(--EXACT(MID($G643,COLUMN($A$1:$AX$1),1),NameCharacters[Accepted Characters For Names]))=50,"Pass","Fail"))</f>
        <v/>
      </c>
      <c r="U643" s="24" t="str" cm="1">
        <f t="array" ref="U643">IF(ISBLANK($H643),"",IF(SUMPRODUCT(--EXACT(MID($H643,COLUMN($A$1:$AX$1),1),NameCharacters[Accepted Characters For Names]))=50,"Pass","Fail"))</f>
        <v/>
      </c>
      <c r="V643" s="24" t="str" cm="1">
        <f t="array" ref="V643">IF(ISBLANK($I643),"",IF(SUMPRODUCT(--EXACT(MID($I643,COLUMN($A$1:$AX$1),1),NameCharacters[Accepted Characters For Names]))=50,"Pass","Fail"))</f>
        <v/>
      </c>
      <c r="W643" s="24" t="str" cm="1">
        <f t="array" ref="W643">IF(ISBLANK($J643),"",IF(SUMPRODUCT(--EXACT($J643,ISO3List[ISO3 List]))=1,"Pass","Fail"))</f>
        <v/>
      </c>
      <c r="X643" s="24" t="str">
        <f t="shared" ca="1" si="26"/>
        <v/>
      </c>
      <c r="Y643" s="24" t="str" cm="1">
        <f t="array" ref="Y643">IF(ISBLANK($L643),"",IF(SUMPRODUCT(--EXACT($L643,Sex[Sex]))=1,"Pass","Fail"))</f>
        <v/>
      </c>
      <c r="Z643" s="24" t="str">
        <f t="shared" ca="1" si="27"/>
        <v/>
      </c>
      <c r="AA643" s="35" t="str">
        <f t="shared" ca="1" si="25"/>
        <v/>
      </c>
      <c r="AB643" s="8"/>
      <c r="AC643" s="58"/>
      <c r="AD643" s="8"/>
      <c r="AE643" s="8"/>
      <c r="AF643" s="8"/>
      <c r="GU643" s="8"/>
    </row>
    <row r="644" spans="1:203" s="5" customFormat="1" x14ac:dyDescent="0.2">
      <c r="A644" s="1"/>
      <c r="B644" s="4"/>
      <c r="C644" s="16"/>
      <c r="D644" s="17"/>
      <c r="E644" s="17"/>
      <c r="F644" s="18"/>
      <c r="G644" s="17"/>
      <c r="H644" s="17"/>
      <c r="I644" s="17"/>
      <c r="J644" s="17"/>
      <c r="K644" s="19"/>
      <c r="L644" s="17"/>
      <c r="M644" s="20"/>
      <c r="N644" s="8"/>
      <c r="O644" s="50"/>
      <c r="P644" s="27" t="str" cm="1">
        <f t="array" ref="P644">IF(ISBLANK($C644),"",IF(SUMPRODUCT(--EXACT($C644,CrewOrPassenger[Crew or Passenger]))=1,"Pass","Fail"))</f>
        <v/>
      </c>
      <c r="Q644" s="24" t="str" cm="1">
        <f t="array" ref="Q644">IF(ISBLANK($D644),"",IF(SUMPRODUCT(--EXACT($D644,TravelDocumentType[Travel Document Type]))=1,"Pass","Fail"))</f>
        <v/>
      </c>
      <c r="R644" s="24" t="str" cm="1">
        <f t="array" ref="R644">IF(ISBLANK($E644),"",IF(SUMPRODUCT(--EXACT($E644,ISO3List[ISO3 List]))=1,"Pass","Fail"))</f>
        <v/>
      </c>
      <c r="S644" s="24" t="str" cm="1">
        <f t="array" ref="S644">IF(ISBLANK($F644),"",IF(SUMPRODUCT(--EXACT(MID($F644,COLUMN($A$1:$T$1),1),DocCharacters[Accepted Characters For Documents]))=20,"Pass","Fail"))</f>
        <v/>
      </c>
      <c r="T644" s="24" t="str" cm="1">
        <f t="array" ref="T644">IF(ISBLANK($G644),"",IF(SUMPRODUCT(--EXACT(MID($G644,COLUMN($A$1:$AX$1),1),NameCharacters[Accepted Characters For Names]))=50,"Pass","Fail"))</f>
        <v/>
      </c>
      <c r="U644" s="24" t="str" cm="1">
        <f t="array" ref="U644">IF(ISBLANK($H644),"",IF(SUMPRODUCT(--EXACT(MID($H644,COLUMN($A$1:$AX$1),1),NameCharacters[Accepted Characters For Names]))=50,"Pass","Fail"))</f>
        <v/>
      </c>
      <c r="V644" s="24" t="str" cm="1">
        <f t="array" ref="V644">IF(ISBLANK($I644),"",IF(SUMPRODUCT(--EXACT(MID($I644,COLUMN($A$1:$AX$1),1),NameCharacters[Accepted Characters For Names]))=50,"Pass","Fail"))</f>
        <v/>
      </c>
      <c r="W644" s="24" t="str" cm="1">
        <f t="array" ref="W644">IF(ISBLANK($J644),"",IF(SUMPRODUCT(--EXACT($J644,ISO3List[ISO3 List]))=1,"Pass","Fail"))</f>
        <v/>
      </c>
      <c r="X644" s="24" t="str">
        <f t="shared" ca="1" si="26"/>
        <v/>
      </c>
      <c r="Y644" s="24" t="str" cm="1">
        <f t="array" ref="Y644">IF(ISBLANK($L644),"",IF(SUMPRODUCT(--EXACT($L644,Sex[Sex]))=1,"Pass","Fail"))</f>
        <v/>
      </c>
      <c r="Z644" s="24" t="str">
        <f t="shared" ca="1" si="27"/>
        <v/>
      </c>
      <c r="AA644" s="35" t="str">
        <f t="shared" ca="1" si="25"/>
        <v/>
      </c>
      <c r="AB644" s="8"/>
      <c r="AC644" s="58"/>
      <c r="AD644" s="8"/>
      <c r="AE644" s="8"/>
      <c r="AF644" s="8"/>
      <c r="GU644" s="8"/>
    </row>
    <row r="645" spans="1:203" s="5" customFormat="1" x14ac:dyDescent="0.2">
      <c r="A645" s="1"/>
      <c r="B645" s="4"/>
      <c r="C645" s="16"/>
      <c r="D645" s="17"/>
      <c r="E645" s="17"/>
      <c r="F645" s="18"/>
      <c r="G645" s="17"/>
      <c r="H645" s="17"/>
      <c r="I645" s="17"/>
      <c r="J645" s="17"/>
      <c r="K645" s="19"/>
      <c r="L645" s="17"/>
      <c r="M645" s="20"/>
      <c r="N645" s="8"/>
      <c r="O645" s="50"/>
      <c r="P645" s="27" t="str" cm="1">
        <f t="array" ref="P645">IF(ISBLANK($C645),"",IF(SUMPRODUCT(--EXACT($C645,CrewOrPassenger[Crew or Passenger]))=1,"Pass","Fail"))</f>
        <v/>
      </c>
      <c r="Q645" s="24" t="str" cm="1">
        <f t="array" ref="Q645">IF(ISBLANK($D645),"",IF(SUMPRODUCT(--EXACT($D645,TravelDocumentType[Travel Document Type]))=1,"Pass","Fail"))</f>
        <v/>
      </c>
      <c r="R645" s="24" t="str" cm="1">
        <f t="array" ref="R645">IF(ISBLANK($E645),"",IF(SUMPRODUCT(--EXACT($E645,ISO3List[ISO3 List]))=1,"Pass","Fail"))</f>
        <v/>
      </c>
      <c r="S645" s="24" t="str" cm="1">
        <f t="array" ref="S645">IF(ISBLANK($F645),"",IF(SUMPRODUCT(--EXACT(MID($F645,COLUMN($A$1:$T$1),1),DocCharacters[Accepted Characters For Documents]))=20,"Pass","Fail"))</f>
        <v/>
      </c>
      <c r="T645" s="24" t="str" cm="1">
        <f t="array" ref="T645">IF(ISBLANK($G645),"",IF(SUMPRODUCT(--EXACT(MID($G645,COLUMN($A$1:$AX$1),1),NameCharacters[Accepted Characters For Names]))=50,"Pass","Fail"))</f>
        <v/>
      </c>
      <c r="U645" s="24" t="str" cm="1">
        <f t="array" ref="U645">IF(ISBLANK($H645),"",IF(SUMPRODUCT(--EXACT(MID($H645,COLUMN($A$1:$AX$1),1),NameCharacters[Accepted Characters For Names]))=50,"Pass","Fail"))</f>
        <v/>
      </c>
      <c r="V645" s="24" t="str" cm="1">
        <f t="array" ref="V645">IF(ISBLANK($I645),"",IF(SUMPRODUCT(--EXACT(MID($I645,COLUMN($A$1:$AX$1),1),NameCharacters[Accepted Characters For Names]))=50,"Pass","Fail"))</f>
        <v/>
      </c>
      <c r="W645" s="24" t="str" cm="1">
        <f t="array" ref="W645">IF(ISBLANK($J645),"",IF(SUMPRODUCT(--EXACT($J645,ISO3List[ISO3 List]))=1,"Pass","Fail"))</f>
        <v/>
      </c>
      <c r="X645" s="24" t="str">
        <f t="shared" ca="1" si="26"/>
        <v/>
      </c>
      <c r="Y645" s="24" t="str" cm="1">
        <f t="array" ref="Y645">IF(ISBLANK($L645),"",IF(SUMPRODUCT(--EXACT($L645,Sex[Sex]))=1,"Pass","Fail"))</f>
        <v/>
      </c>
      <c r="Z645" s="24" t="str">
        <f t="shared" ca="1" si="27"/>
        <v/>
      </c>
      <c r="AA645" s="35" t="str">
        <f t="shared" ca="1" si="25"/>
        <v/>
      </c>
      <c r="AB645" s="8"/>
      <c r="AC645" s="58"/>
      <c r="AD645" s="8"/>
      <c r="AE645" s="8"/>
      <c r="AF645" s="8"/>
      <c r="GU645" s="8"/>
    </row>
    <row r="646" spans="1:203" s="5" customFormat="1" x14ac:dyDescent="0.2">
      <c r="A646" s="1"/>
      <c r="B646" s="4"/>
      <c r="C646" s="16"/>
      <c r="D646" s="17"/>
      <c r="E646" s="17"/>
      <c r="F646" s="18"/>
      <c r="G646" s="17"/>
      <c r="H646" s="17"/>
      <c r="I646" s="17"/>
      <c r="J646" s="17"/>
      <c r="K646" s="19"/>
      <c r="L646" s="17"/>
      <c r="M646" s="20"/>
      <c r="N646" s="8"/>
      <c r="O646" s="50"/>
      <c r="P646" s="27" t="str" cm="1">
        <f t="array" ref="P646">IF(ISBLANK($C646),"",IF(SUMPRODUCT(--EXACT($C646,CrewOrPassenger[Crew or Passenger]))=1,"Pass","Fail"))</f>
        <v/>
      </c>
      <c r="Q646" s="24" t="str" cm="1">
        <f t="array" ref="Q646">IF(ISBLANK($D646),"",IF(SUMPRODUCT(--EXACT($D646,TravelDocumentType[Travel Document Type]))=1,"Pass","Fail"))</f>
        <v/>
      </c>
      <c r="R646" s="24" t="str" cm="1">
        <f t="array" ref="R646">IF(ISBLANK($E646),"",IF(SUMPRODUCT(--EXACT($E646,ISO3List[ISO3 List]))=1,"Pass","Fail"))</f>
        <v/>
      </c>
      <c r="S646" s="24" t="str" cm="1">
        <f t="array" ref="S646">IF(ISBLANK($F646),"",IF(SUMPRODUCT(--EXACT(MID($F646,COLUMN($A$1:$T$1),1),DocCharacters[Accepted Characters For Documents]))=20,"Pass","Fail"))</f>
        <v/>
      </c>
      <c r="T646" s="24" t="str" cm="1">
        <f t="array" ref="T646">IF(ISBLANK($G646),"",IF(SUMPRODUCT(--EXACT(MID($G646,COLUMN($A$1:$AX$1),1),NameCharacters[Accepted Characters For Names]))=50,"Pass","Fail"))</f>
        <v/>
      </c>
      <c r="U646" s="24" t="str" cm="1">
        <f t="array" ref="U646">IF(ISBLANK($H646),"",IF(SUMPRODUCT(--EXACT(MID($H646,COLUMN($A$1:$AX$1),1),NameCharacters[Accepted Characters For Names]))=50,"Pass","Fail"))</f>
        <v/>
      </c>
      <c r="V646" s="24" t="str" cm="1">
        <f t="array" ref="V646">IF(ISBLANK($I646),"",IF(SUMPRODUCT(--EXACT(MID($I646,COLUMN($A$1:$AX$1),1),NameCharacters[Accepted Characters For Names]))=50,"Pass","Fail"))</f>
        <v/>
      </c>
      <c r="W646" s="24" t="str" cm="1">
        <f t="array" ref="W646">IF(ISBLANK($J646),"",IF(SUMPRODUCT(--EXACT($J646,ISO3List[ISO3 List]))=1,"Pass","Fail"))</f>
        <v/>
      </c>
      <c r="X646" s="24" t="str">
        <f t="shared" ca="1" si="26"/>
        <v/>
      </c>
      <c r="Y646" s="24" t="str" cm="1">
        <f t="array" ref="Y646">IF(ISBLANK($L646),"",IF(SUMPRODUCT(--EXACT($L646,Sex[Sex]))=1,"Pass","Fail"))</f>
        <v/>
      </c>
      <c r="Z646" s="24" t="str">
        <f t="shared" ca="1" si="27"/>
        <v/>
      </c>
      <c r="AA646" s="35" t="str">
        <f t="shared" ca="1" si="25"/>
        <v/>
      </c>
      <c r="AB646" s="8"/>
      <c r="AC646" s="58"/>
      <c r="AD646" s="8"/>
      <c r="AE646" s="8"/>
      <c r="AF646" s="8"/>
      <c r="GU646" s="8"/>
    </row>
    <row r="647" spans="1:203" s="5" customFormat="1" x14ac:dyDescent="0.2">
      <c r="A647" s="1"/>
      <c r="B647" s="4"/>
      <c r="C647" s="16"/>
      <c r="D647" s="17"/>
      <c r="E647" s="17"/>
      <c r="F647" s="18"/>
      <c r="G647" s="17"/>
      <c r="H647" s="17"/>
      <c r="I647" s="17"/>
      <c r="J647" s="17"/>
      <c r="K647" s="19"/>
      <c r="L647" s="17"/>
      <c r="M647" s="20"/>
      <c r="N647" s="8"/>
      <c r="O647" s="50"/>
      <c r="P647" s="27" t="str" cm="1">
        <f t="array" ref="P647">IF(ISBLANK($C647),"",IF(SUMPRODUCT(--EXACT($C647,CrewOrPassenger[Crew or Passenger]))=1,"Pass","Fail"))</f>
        <v/>
      </c>
      <c r="Q647" s="24" t="str" cm="1">
        <f t="array" ref="Q647">IF(ISBLANK($D647),"",IF(SUMPRODUCT(--EXACT($D647,TravelDocumentType[Travel Document Type]))=1,"Pass","Fail"))</f>
        <v/>
      </c>
      <c r="R647" s="24" t="str" cm="1">
        <f t="array" ref="R647">IF(ISBLANK($E647),"",IF(SUMPRODUCT(--EXACT($E647,ISO3List[ISO3 List]))=1,"Pass","Fail"))</f>
        <v/>
      </c>
      <c r="S647" s="24" t="str" cm="1">
        <f t="array" ref="S647">IF(ISBLANK($F647),"",IF(SUMPRODUCT(--EXACT(MID($F647,COLUMN($A$1:$T$1),1),DocCharacters[Accepted Characters For Documents]))=20,"Pass","Fail"))</f>
        <v/>
      </c>
      <c r="T647" s="24" t="str" cm="1">
        <f t="array" ref="T647">IF(ISBLANK($G647),"",IF(SUMPRODUCT(--EXACT(MID($G647,COLUMN($A$1:$AX$1),1),NameCharacters[Accepted Characters For Names]))=50,"Pass","Fail"))</f>
        <v/>
      </c>
      <c r="U647" s="24" t="str" cm="1">
        <f t="array" ref="U647">IF(ISBLANK($H647),"",IF(SUMPRODUCT(--EXACT(MID($H647,COLUMN($A$1:$AX$1),1),NameCharacters[Accepted Characters For Names]))=50,"Pass","Fail"))</f>
        <v/>
      </c>
      <c r="V647" s="24" t="str" cm="1">
        <f t="array" ref="V647">IF(ISBLANK($I647),"",IF(SUMPRODUCT(--EXACT(MID($I647,COLUMN($A$1:$AX$1),1),NameCharacters[Accepted Characters For Names]))=50,"Pass","Fail"))</f>
        <v/>
      </c>
      <c r="W647" s="24" t="str" cm="1">
        <f t="array" ref="W647">IF(ISBLANK($J647),"",IF(SUMPRODUCT(--EXACT($J647,ISO3List[ISO3 List]))=1,"Pass","Fail"))</f>
        <v/>
      </c>
      <c r="X647" s="24" t="str">
        <f t="shared" ca="1" si="26"/>
        <v/>
      </c>
      <c r="Y647" s="24" t="str" cm="1">
        <f t="array" ref="Y647">IF(ISBLANK($L647),"",IF(SUMPRODUCT(--EXACT($L647,Sex[Sex]))=1,"Pass","Fail"))</f>
        <v/>
      </c>
      <c r="Z647" s="24" t="str">
        <f t="shared" ca="1" si="27"/>
        <v/>
      </c>
      <c r="AA647" s="35" t="str">
        <f t="shared" ref="AA647:AA710" ca="1" si="28">IF(COUNTBLANK($P647:$Z647)=11,"",IF(SUM(COUNTBLANK(P647:U647),COUNTBLANK(W647:Z647))=0,"Pass","Fail"))</f>
        <v/>
      </c>
      <c r="AB647" s="8"/>
      <c r="AC647" s="58"/>
      <c r="AD647" s="8"/>
      <c r="AE647" s="8"/>
      <c r="AF647" s="8"/>
      <c r="GU647" s="8"/>
    </row>
    <row r="648" spans="1:203" s="5" customFormat="1" x14ac:dyDescent="0.2">
      <c r="A648" s="1"/>
      <c r="B648" s="4"/>
      <c r="C648" s="16"/>
      <c r="D648" s="17"/>
      <c r="E648" s="17"/>
      <c r="F648" s="18"/>
      <c r="G648" s="17"/>
      <c r="H648" s="17"/>
      <c r="I648" s="17"/>
      <c r="J648" s="17"/>
      <c r="K648" s="19"/>
      <c r="L648" s="17"/>
      <c r="M648" s="20"/>
      <c r="N648" s="8"/>
      <c r="O648" s="50"/>
      <c r="P648" s="27" t="str" cm="1">
        <f t="array" ref="P648">IF(ISBLANK($C648),"",IF(SUMPRODUCT(--EXACT($C648,CrewOrPassenger[Crew or Passenger]))=1,"Pass","Fail"))</f>
        <v/>
      </c>
      <c r="Q648" s="24" t="str" cm="1">
        <f t="array" ref="Q648">IF(ISBLANK($D648),"",IF(SUMPRODUCT(--EXACT($D648,TravelDocumentType[Travel Document Type]))=1,"Pass","Fail"))</f>
        <v/>
      </c>
      <c r="R648" s="24" t="str" cm="1">
        <f t="array" ref="R648">IF(ISBLANK($E648),"",IF(SUMPRODUCT(--EXACT($E648,ISO3List[ISO3 List]))=1,"Pass","Fail"))</f>
        <v/>
      </c>
      <c r="S648" s="24" t="str" cm="1">
        <f t="array" ref="S648">IF(ISBLANK($F648),"",IF(SUMPRODUCT(--EXACT(MID($F648,COLUMN($A$1:$T$1),1),DocCharacters[Accepted Characters For Documents]))=20,"Pass","Fail"))</f>
        <v/>
      </c>
      <c r="T648" s="24" t="str" cm="1">
        <f t="array" ref="T648">IF(ISBLANK($G648),"",IF(SUMPRODUCT(--EXACT(MID($G648,COLUMN($A$1:$AX$1),1),NameCharacters[Accepted Characters For Names]))=50,"Pass","Fail"))</f>
        <v/>
      </c>
      <c r="U648" s="24" t="str" cm="1">
        <f t="array" ref="U648">IF(ISBLANK($H648),"",IF(SUMPRODUCT(--EXACT(MID($H648,COLUMN($A$1:$AX$1),1),NameCharacters[Accepted Characters For Names]))=50,"Pass","Fail"))</f>
        <v/>
      </c>
      <c r="V648" s="24" t="str" cm="1">
        <f t="array" ref="V648">IF(ISBLANK($I648),"",IF(SUMPRODUCT(--EXACT(MID($I648,COLUMN($A$1:$AX$1),1),NameCharacters[Accepted Characters For Names]))=50,"Pass","Fail"))</f>
        <v/>
      </c>
      <c r="W648" s="24" t="str" cm="1">
        <f t="array" ref="W648">IF(ISBLANK($J648),"",IF(SUMPRODUCT(--EXACT($J648,ISO3List[ISO3 List]))=1,"Pass","Fail"))</f>
        <v/>
      </c>
      <c r="X648" s="24" t="str">
        <f t="shared" ca="1" si="26"/>
        <v/>
      </c>
      <c r="Y648" s="24" t="str" cm="1">
        <f t="array" ref="Y648">IF(ISBLANK($L648),"",IF(SUMPRODUCT(--EXACT($L648,Sex[Sex]))=1,"Pass","Fail"))</f>
        <v/>
      </c>
      <c r="Z648" s="24" t="str">
        <f t="shared" ca="1" si="27"/>
        <v/>
      </c>
      <c r="AA648" s="35" t="str">
        <f t="shared" ca="1" si="28"/>
        <v/>
      </c>
      <c r="AB648" s="8"/>
      <c r="AC648" s="58"/>
      <c r="AD648" s="8"/>
      <c r="AE648" s="8"/>
      <c r="AF648" s="8"/>
      <c r="GU648" s="8"/>
    </row>
    <row r="649" spans="1:203" s="5" customFormat="1" x14ac:dyDescent="0.2">
      <c r="A649" s="1"/>
      <c r="B649" s="4"/>
      <c r="C649" s="16"/>
      <c r="D649" s="17"/>
      <c r="E649" s="17"/>
      <c r="F649" s="18"/>
      <c r="G649" s="17"/>
      <c r="H649" s="17"/>
      <c r="I649" s="17"/>
      <c r="J649" s="17"/>
      <c r="K649" s="19"/>
      <c r="L649" s="17"/>
      <c r="M649" s="20"/>
      <c r="N649" s="8"/>
      <c r="O649" s="50"/>
      <c r="P649" s="27" t="str" cm="1">
        <f t="array" ref="P649">IF(ISBLANK($C649),"",IF(SUMPRODUCT(--EXACT($C649,CrewOrPassenger[Crew or Passenger]))=1,"Pass","Fail"))</f>
        <v/>
      </c>
      <c r="Q649" s="24" t="str" cm="1">
        <f t="array" ref="Q649">IF(ISBLANK($D649),"",IF(SUMPRODUCT(--EXACT($D649,TravelDocumentType[Travel Document Type]))=1,"Pass","Fail"))</f>
        <v/>
      </c>
      <c r="R649" s="24" t="str" cm="1">
        <f t="array" ref="R649">IF(ISBLANK($E649),"",IF(SUMPRODUCT(--EXACT($E649,ISO3List[ISO3 List]))=1,"Pass","Fail"))</f>
        <v/>
      </c>
      <c r="S649" s="24" t="str" cm="1">
        <f t="array" ref="S649">IF(ISBLANK($F649),"",IF(SUMPRODUCT(--EXACT(MID($F649,COLUMN($A$1:$T$1),1),DocCharacters[Accepted Characters For Documents]))=20,"Pass","Fail"))</f>
        <v/>
      </c>
      <c r="T649" s="24" t="str" cm="1">
        <f t="array" ref="T649">IF(ISBLANK($G649),"",IF(SUMPRODUCT(--EXACT(MID($G649,COLUMN($A$1:$AX$1),1),NameCharacters[Accepted Characters For Names]))=50,"Pass","Fail"))</f>
        <v/>
      </c>
      <c r="U649" s="24" t="str" cm="1">
        <f t="array" ref="U649">IF(ISBLANK($H649),"",IF(SUMPRODUCT(--EXACT(MID($H649,COLUMN($A$1:$AX$1),1),NameCharacters[Accepted Characters For Names]))=50,"Pass","Fail"))</f>
        <v/>
      </c>
      <c r="V649" s="24" t="str" cm="1">
        <f t="array" ref="V649">IF(ISBLANK($I649),"",IF(SUMPRODUCT(--EXACT(MID($I649,COLUMN($A$1:$AX$1),1),NameCharacters[Accepted Characters For Names]))=50,"Pass","Fail"))</f>
        <v/>
      </c>
      <c r="W649" s="24" t="str" cm="1">
        <f t="array" ref="W649">IF(ISBLANK($J649),"",IF(SUMPRODUCT(--EXACT($J649,ISO3List[ISO3 List]))=1,"Pass","Fail"))</f>
        <v/>
      </c>
      <c r="X649" s="24" t="str">
        <f t="shared" ca="1" si="26"/>
        <v/>
      </c>
      <c r="Y649" s="24" t="str" cm="1">
        <f t="array" ref="Y649">IF(ISBLANK($L649),"",IF(SUMPRODUCT(--EXACT($L649,Sex[Sex]))=1,"Pass","Fail"))</f>
        <v/>
      </c>
      <c r="Z649" s="24" t="str">
        <f t="shared" ca="1" si="27"/>
        <v/>
      </c>
      <c r="AA649" s="35" t="str">
        <f t="shared" ca="1" si="28"/>
        <v/>
      </c>
      <c r="AB649" s="8"/>
      <c r="AC649" s="58"/>
      <c r="AD649" s="8"/>
      <c r="AE649" s="8"/>
      <c r="AF649" s="8"/>
      <c r="GU649" s="8"/>
    </row>
    <row r="650" spans="1:203" s="5" customFormat="1" x14ac:dyDescent="0.2">
      <c r="A650" s="1"/>
      <c r="B650" s="4"/>
      <c r="C650" s="16"/>
      <c r="D650" s="17"/>
      <c r="E650" s="17"/>
      <c r="F650" s="18"/>
      <c r="G650" s="17"/>
      <c r="H650" s="17"/>
      <c r="I650" s="17"/>
      <c r="J650" s="17"/>
      <c r="K650" s="19"/>
      <c r="L650" s="17"/>
      <c r="M650" s="20"/>
      <c r="N650" s="8"/>
      <c r="O650" s="50"/>
      <c r="P650" s="27" t="str" cm="1">
        <f t="array" ref="P650">IF(ISBLANK($C650),"",IF(SUMPRODUCT(--EXACT($C650,CrewOrPassenger[Crew or Passenger]))=1,"Pass","Fail"))</f>
        <v/>
      </c>
      <c r="Q650" s="24" t="str" cm="1">
        <f t="array" ref="Q650">IF(ISBLANK($D650),"",IF(SUMPRODUCT(--EXACT($D650,TravelDocumentType[Travel Document Type]))=1,"Pass","Fail"))</f>
        <v/>
      </c>
      <c r="R650" s="24" t="str" cm="1">
        <f t="array" ref="R650">IF(ISBLANK($E650),"",IF(SUMPRODUCT(--EXACT($E650,ISO3List[ISO3 List]))=1,"Pass","Fail"))</f>
        <v/>
      </c>
      <c r="S650" s="24" t="str" cm="1">
        <f t="array" ref="S650">IF(ISBLANK($F650),"",IF(SUMPRODUCT(--EXACT(MID($F650,COLUMN($A$1:$T$1),1),DocCharacters[Accepted Characters For Documents]))=20,"Pass","Fail"))</f>
        <v/>
      </c>
      <c r="T650" s="24" t="str" cm="1">
        <f t="array" ref="T650">IF(ISBLANK($G650),"",IF(SUMPRODUCT(--EXACT(MID($G650,COLUMN($A$1:$AX$1),1),NameCharacters[Accepted Characters For Names]))=50,"Pass","Fail"))</f>
        <v/>
      </c>
      <c r="U650" s="24" t="str" cm="1">
        <f t="array" ref="U650">IF(ISBLANK($H650),"",IF(SUMPRODUCT(--EXACT(MID($H650,COLUMN($A$1:$AX$1),1),NameCharacters[Accepted Characters For Names]))=50,"Pass","Fail"))</f>
        <v/>
      </c>
      <c r="V650" s="24" t="str" cm="1">
        <f t="array" ref="V650">IF(ISBLANK($I650),"",IF(SUMPRODUCT(--EXACT(MID($I650,COLUMN($A$1:$AX$1),1),NameCharacters[Accepted Characters For Names]))=50,"Pass","Fail"))</f>
        <v/>
      </c>
      <c r="W650" s="24" t="str" cm="1">
        <f t="array" ref="W650">IF(ISBLANK($J650),"",IF(SUMPRODUCT(--EXACT($J650,ISO3List[ISO3 List]))=1,"Pass","Fail"))</f>
        <v/>
      </c>
      <c r="X650" s="24" t="str">
        <f t="shared" ca="1" si="26"/>
        <v/>
      </c>
      <c r="Y650" s="24" t="str" cm="1">
        <f t="array" ref="Y650">IF(ISBLANK($L650),"",IF(SUMPRODUCT(--EXACT($L650,Sex[Sex]))=1,"Pass","Fail"))</f>
        <v/>
      </c>
      <c r="Z650" s="24" t="str">
        <f t="shared" ca="1" si="27"/>
        <v/>
      </c>
      <c r="AA650" s="35" t="str">
        <f t="shared" ca="1" si="28"/>
        <v/>
      </c>
      <c r="AB650" s="8"/>
      <c r="AC650" s="58"/>
      <c r="AD650" s="8"/>
      <c r="AE650" s="8"/>
      <c r="AF650" s="8"/>
      <c r="GU650" s="8"/>
    </row>
    <row r="651" spans="1:203" s="5" customFormat="1" x14ac:dyDescent="0.2">
      <c r="A651" s="1"/>
      <c r="B651" s="4"/>
      <c r="C651" s="16"/>
      <c r="D651" s="17"/>
      <c r="E651" s="17"/>
      <c r="F651" s="18"/>
      <c r="G651" s="17"/>
      <c r="H651" s="17"/>
      <c r="I651" s="17"/>
      <c r="J651" s="17"/>
      <c r="K651" s="19"/>
      <c r="L651" s="17"/>
      <c r="M651" s="20"/>
      <c r="N651" s="8"/>
      <c r="O651" s="50"/>
      <c r="P651" s="27" t="str" cm="1">
        <f t="array" ref="P651">IF(ISBLANK($C651),"",IF(SUMPRODUCT(--EXACT($C651,CrewOrPassenger[Crew or Passenger]))=1,"Pass","Fail"))</f>
        <v/>
      </c>
      <c r="Q651" s="24" t="str" cm="1">
        <f t="array" ref="Q651">IF(ISBLANK($D651),"",IF(SUMPRODUCT(--EXACT($D651,TravelDocumentType[Travel Document Type]))=1,"Pass","Fail"))</f>
        <v/>
      </c>
      <c r="R651" s="24" t="str" cm="1">
        <f t="array" ref="R651">IF(ISBLANK($E651),"",IF(SUMPRODUCT(--EXACT($E651,ISO3List[ISO3 List]))=1,"Pass","Fail"))</f>
        <v/>
      </c>
      <c r="S651" s="24" t="str" cm="1">
        <f t="array" ref="S651">IF(ISBLANK($F651),"",IF(SUMPRODUCT(--EXACT(MID($F651,COLUMN($A$1:$T$1),1),DocCharacters[Accepted Characters For Documents]))=20,"Pass","Fail"))</f>
        <v/>
      </c>
      <c r="T651" s="24" t="str" cm="1">
        <f t="array" ref="T651">IF(ISBLANK($G651),"",IF(SUMPRODUCT(--EXACT(MID($G651,COLUMN($A$1:$AX$1),1),NameCharacters[Accepted Characters For Names]))=50,"Pass","Fail"))</f>
        <v/>
      </c>
      <c r="U651" s="24" t="str" cm="1">
        <f t="array" ref="U651">IF(ISBLANK($H651),"",IF(SUMPRODUCT(--EXACT(MID($H651,COLUMN($A$1:$AX$1),1),NameCharacters[Accepted Characters For Names]))=50,"Pass","Fail"))</f>
        <v/>
      </c>
      <c r="V651" s="24" t="str" cm="1">
        <f t="array" ref="V651">IF(ISBLANK($I651),"",IF(SUMPRODUCT(--EXACT(MID($I651,COLUMN($A$1:$AX$1),1),NameCharacters[Accepted Characters For Names]))=50,"Pass","Fail"))</f>
        <v/>
      </c>
      <c r="W651" s="24" t="str" cm="1">
        <f t="array" ref="W651">IF(ISBLANK($J651),"",IF(SUMPRODUCT(--EXACT($J651,ISO3List[ISO3 List]))=1,"Pass","Fail"))</f>
        <v/>
      </c>
      <c r="X651" s="24" t="str">
        <f t="shared" ca="1" si="26"/>
        <v/>
      </c>
      <c r="Y651" s="24" t="str" cm="1">
        <f t="array" ref="Y651">IF(ISBLANK($L651),"",IF(SUMPRODUCT(--EXACT($L651,Sex[Sex]))=1,"Pass","Fail"))</f>
        <v/>
      </c>
      <c r="Z651" s="24" t="str">
        <f t="shared" ca="1" si="27"/>
        <v/>
      </c>
      <c r="AA651" s="35" t="str">
        <f t="shared" ca="1" si="28"/>
        <v/>
      </c>
      <c r="AB651" s="8"/>
      <c r="AC651" s="58"/>
      <c r="AD651" s="8"/>
      <c r="AE651" s="8"/>
      <c r="AF651" s="8"/>
      <c r="GU651" s="8"/>
    </row>
    <row r="652" spans="1:203" s="5" customFormat="1" x14ac:dyDescent="0.2">
      <c r="A652" s="1"/>
      <c r="B652" s="4"/>
      <c r="C652" s="16"/>
      <c r="D652" s="17"/>
      <c r="E652" s="17"/>
      <c r="F652" s="18"/>
      <c r="G652" s="17"/>
      <c r="H652" s="17"/>
      <c r="I652" s="17"/>
      <c r="J652" s="17"/>
      <c r="K652" s="19"/>
      <c r="L652" s="17"/>
      <c r="M652" s="20"/>
      <c r="N652" s="8"/>
      <c r="O652" s="50"/>
      <c r="P652" s="27" t="str" cm="1">
        <f t="array" ref="P652">IF(ISBLANK($C652),"",IF(SUMPRODUCT(--EXACT($C652,CrewOrPassenger[Crew or Passenger]))=1,"Pass","Fail"))</f>
        <v/>
      </c>
      <c r="Q652" s="24" t="str" cm="1">
        <f t="array" ref="Q652">IF(ISBLANK($D652),"",IF(SUMPRODUCT(--EXACT($D652,TravelDocumentType[Travel Document Type]))=1,"Pass","Fail"))</f>
        <v/>
      </c>
      <c r="R652" s="24" t="str" cm="1">
        <f t="array" ref="R652">IF(ISBLANK($E652),"",IF(SUMPRODUCT(--EXACT($E652,ISO3List[ISO3 List]))=1,"Pass","Fail"))</f>
        <v/>
      </c>
      <c r="S652" s="24" t="str" cm="1">
        <f t="array" ref="S652">IF(ISBLANK($F652),"",IF(SUMPRODUCT(--EXACT(MID($F652,COLUMN($A$1:$T$1),1),DocCharacters[Accepted Characters For Documents]))=20,"Pass","Fail"))</f>
        <v/>
      </c>
      <c r="T652" s="24" t="str" cm="1">
        <f t="array" ref="T652">IF(ISBLANK($G652),"",IF(SUMPRODUCT(--EXACT(MID($G652,COLUMN($A$1:$AX$1),1),NameCharacters[Accepted Characters For Names]))=50,"Pass","Fail"))</f>
        <v/>
      </c>
      <c r="U652" s="24" t="str" cm="1">
        <f t="array" ref="U652">IF(ISBLANK($H652),"",IF(SUMPRODUCT(--EXACT(MID($H652,COLUMN($A$1:$AX$1),1),NameCharacters[Accepted Characters For Names]))=50,"Pass","Fail"))</f>
        <v/>
      </c>
      <c r="V652" s="24" t="str" cm="1">
        <f t="array" ref="V652">IF(ISBLANK($I652),"",IF(SUMPRODUCT(--EXACT(MID($I652,COLUMN($A$1:$AX$1),1),NameCharacters[Accepted Characters For Names]))=50,"Pass","Fail"))</f>
        <v/>
      </c>
      <c r="W652" s="24" t="str" cm="1">
        <f t="array" ref="W652">IF(ISBLANK($J652),"",IF(SUMPRODUCT(--EXACT($J652,ISO3List[ISO3 List]))=1,"Pass","Fail"))</f>
        <v/>
      </c>
      <c r="X652" s="24" t="str">
        <f t="shared" ca="1" si="26"/>
        <v/>
      </c>
      <c r="Y652" s="24" t="str" cm="1">
        <f t="array" ref="Y652">IF(ISBLANK($L652),"",IF(SUMPRODUCT(--EXACT($L652,Sex[Sex]))=1,"Pass","Fail"))</f>
        <v/>
      </c>
      <c r="Z652" s="24" t="str">
        <f t="shared" ca="1" si="27"/>
        <v/>
      </c>
      <c r="AA652" s="35" t="str">
        <f t="shared" ca="1" si="28"/>
        <v/>
      </c>
      <c r="AB652" s="8"/>
      <c r="AC652" s="58"/>
      <c r="AD652" s="8"/>
      <c r="AE652" s="8"/>
      <c r="AF652" s="8"/>
      <c r="GU652" s="8"/>
    </row>
    <row r="653" spans="1:203" s="5" customFormat="1" x14ac:dyDescent="0.2">
      <c r="A653" s="1"/>
      <c r="B653" s="4"/>
      <c r="C653" s="16"/>
      <c r="D653" s="17"/>
      <c r="E653" s="17"/>
      <c r="F653" s="18"/>
      <c r="G653" s="17"/>
      <c r="H653" s="17"/>
      <c r="I653" s="17"/>
      <c r="J653" s="17"/>
      <c r="K653" s="19"/>
      <c r="L653" s="17"/>
      <c r="M653" s="20"/>
      <c r="N653" s="8"/>
      <c r="O653" s="50"/>
      <c r="P653" s="27" t="str" cm="1">
        <f t="array" ref="P653">IF(ISBLANK($C653),"",IF(SUMPRODUCT(--EXACT($C653,CrewOrPassenger[Crew or Passenger]))=1,"Pass","Fail"))</f>
        <v/>
      </c>
      <c r="Q653" s="24" t="str" cm="1">
        <f t="array" ref="Q653">IF(ISBLANK($D653),"",IF(SUMPRODUCT(--EXACT($D653,TravelDocumentType[Travel Document Type]))=1,"Pass","Fail"))</f>
        <v/>
      </c>
      <c r="R653" s="24" t="str" cm="1">
        <f t="array" ref="R653">IF(ISBLANK($E653),"",IF(SUMPRODUCT(--EXACT($E653,ISO3List[ISO3 List]))=1,"Pass","Fail"))</f>
        <v/>
      </c>
      <c r="S653" s="24" t="str" cm="1">
        <f t="array" ref="S653">IF(ISBLANK($F653),"",IF(SUMPRODUCT(--EXACT(MID($F653,COLUMN($A$1:$T$1),1),DocCharacters[Accepted Characters For Documents]))=20,"Pass","Fail"))</f>
        <v/>
      </c>
      <c r="T653" s="24" t="str" cm="1">
        <f t="array" ref="T653">IF(ISBLANK($G653),"",IF(SUMPRODUCT(--EXACT(MID($G653,COLUMN($A$1:$AX$1),1),NameCharacters[Accepted Characters For Names]))=50,"Pass","Fail"))</f>
        <v/>
      </c>
      <c r="U653" s="24" t="str" cm="1">
        <f t="array" ref="U653">IF(ISBLANK($H653),"",IF(SUMPRODUCT(--EXACT(MID($H653,COLUMN($A$1:$AX$1),1),NameCharacters[Accepted Characters For Names]))=50,"Pass","Fail"))</f>
        <v/>
      </c>
      <c r="V653" s="24" t="str" cm="1">
        <f t="array" ref="V653">IF(ISBLANK($I653),"",IF(SUMPRODUCT(--EXACT(MID($I653,COLUMN($A$1:$AX$1),1),NameCharacters[Accepted Characters For Names]))=50,"Pass","Fail"))</f>
        <v/>
      </c>
      <c r="W653" s="24" t="str" cm="1">
        <f t="array" ref="W653">IF(ISBLANK($J653),"",IF(SUMPRODUCT(--EXACT($J653,ISO3List[ISO3 List]))=1,"Pass","Fail"))</f>
        <v/>
      </c>
      <c r="X653" s="24" t="str">
        <f t="shared" ca="1" si="26"/>
        <v/>
      </c>
      <c r="Y653" s="24" t="str" cm="1">
        <f t="array" ref="Y653">IF(ISBLANK($L653),"",IF(SUMPRODUCT(--EXACT($L653,Sex[Sex]))=1,"Pass","Fail"))</f>
        <v/>
      </c>
      <c r="Z653" s="24" t="str">
        <f t="shared" ca="1" si="27"/>
        <v/>
      </c>
      <c r="AA653" s="35" t="str">
        <f t="shared" ca="1" si="28"/>
        <v/>
      </c>
      <c r="AB653" s="8"/>
      <c r="AC653" s="58"/>
      <c r="AD653" s="8"/>
      <c r="AE653" s="8"/>
      <c r="AF653" s="8"/>
      <c r="GU653" s="8"/>
    </row>
    <row r="654" spans="1:203" s="5" customFormat="1" x14ac:dyDescent="0.2">
      <c r="A654" s="1"/>
      <c r="B654" s="4"/>
      <c r="C654" s="16"/>
      <c r="D654" s="17"/>
      <c r="E654" s="17"/>
      <c r="F654" s="18"/>
      <c r="G654" s="17"/>
      <c r="H654" s="17"/>
      <c r="I654" s="17"/>
      <c r="J654" s="17"/>
      <c r="K654" s="19"/>
      <c r="L654" s="17"/>
      <c r="M654" s="20"/>
      <c r="N654" s="8"/>
      <c r="O654" s="50"/>
      <c r="P654" s="27" t="str" cm="1">
        <f t="array" ref="P654">IF(ISBLANK($C654),"",IF(SUMPRODUCT(--EXACT($C654,CrewOrPassenger[Crew or Passenger]))=1,"Pass","Fail"))</f>
        <v/>
      </c>
      <c r="Q654" s="24" t="str" cm="1">
        <f t="array" ref="Q654">IF(ISBLANK($D654),"",IF(SUMPRODUCT(--EXACT($D654,TravelDocumentType[Travel Document Type]))=1,"Pass","Fail"))</f>
        <v/>
      </c>
      <c r="R654" s="24" t="str" cm="1">
        <f t="array" ref="R654">IF(ISBLANK($E654),"",IF(SUMPRODUCT(--EXACT($E654,ISO3List[ISO3 List]))=1,"Pass","Fail"))</f>
        <v/>
      </c>
      <c r="S654" s="24" t="str" cm="1">
        <f t="array" ref="S654">IF(ISBLANK($F654),"",IF(SUMPRODUCT(--EXACT(MID($F654,COLUMN($A$1:$T$1),1),DocCharacters[Accepted Characters For Documents]))=20,"Pass","Fail"))</f>
        <v/>
      </c>
      <c r="T654" s="24" t="str" cm="1">
        <f t="array" ref="T654">IF(ISBLANK($G654),"",IF(SUMPRODUCT(--EXACT(MID($G654,COLUMN($A$1:$AX$1),1),NameCharacters[Accepted Characters For Names]))=50,"Pass","Fail"))</f>
        <v/>
      </c>
      <c r="U654" s="24" t="str" cm="1">
        <f t="array" ref="U654">IF(ISBLANK($H654),"",IF(SUMPRODUCT(--EXACT(MID($H654,COLUMN($A$1:$AX$1),1),NameCharacters[Accepted Characters For Names]))=50,"Pass","Fail"))</f>
        <v/>
      </c>
      <c r="V654" s="24" t="str" cm="1">
        <f t="array" ref="V654">IF(ISBLANK($I654),"",IF(SUMPRODUCT(--EXACT(MID($I654,COLUMN($A$1:$AX$1),1),NameCharacters[Accepted Characters For Names]))=50,"Pass","Fail"))</f>
        <v/>
      </c>
      <c r="W654" s="24" t="str" cm="1">
        <f t="array" ref="W654">IF(ISBLANK($J654),"",IF(SUMPRODUCT(--EXACT($J654,ISO3List[ISO3 List]))=1,"Pass","Fail"))</f>
        <v/>
      </c>
      <c r="X654" s="24" t="str">
        <f t="shared" ca="1" si="26"/>
        <v/>
      </c>
      <c r="Y654" s="24" t="str" cm="1">
        <f t="array" ref="Y654">IF(ISBLANK($L654),"",IF(SUMPRODUCT(--EXACT($L654,Sex[Sex]))=1,"Pass","Fail"))</f>
        <v/>
      </c>
      <c r="Z654" s="24" t="str">
        <f t="shared" ca="1" si="27"/>
        <v/>
      </c>
      <c r="AA654" s="35" t="str">
        <f t="shared" ca="1" si="28"/>
        <v/>
      </c>
      <c r="AB654" s="8"/>
      <c r="AC654" s="58"/>
      <c r="AD654" s="8"/>
      <c r="AE654" s="8"/>
      <c r="AF654" s="8"/>
      <c r="GU654" s="8"/>
    </row>
    <row r="655" spans="1:203" s="5" customFormat="1" x14ac:dyDescent="0.2">
      <c r="A655" s="1"/>
      <c r="B655" s="4"/>
      <c r="C655" s="16"/>
      <c r="D655" s="17"/>
      <c r="E655" s="17"/>
      <c r="F655" s="18"/>
      <c r="G655" s="17"/>
      <c r="H655" s="17"/>
      <c r="I655" s="17"/>
      <c r="J655" s="17"/>
      <c r="K655" s="19"/>
      <c r="L655" s="17"/>
      <c r="M655" s="20"/>
      <c r="N655" s="8"/>
      <c r="O655" s="50"/>
      <c r="P655" s="27" t="str" cm="1">
        <f t="array" ref="P655">IF(ISBLANK($C655),"",IF(SUMPRODUCT(--EXACT($C655,CrewOrPassenger[Crew or Passenger]))=1,"Pass","Fail"))</f>
        <v/>
      </c>
      <c r="Q655" s="24" t="str" cm="1">
        <f t="array" ref="Q655">IF(ISBLANK($D655),"",IF(SUMPRODUCT(--EXACT($D655,TravelDocumentType[Travel Document Type]))=1,"Pass","Fail"))</f>
        <v/>
      </c>
      <c r="R655" s="24" t="str" cm="1">
        <f t="array" ref="R655">IF(ISBLANK($E655),"",IF(SUMPRODUCT(--EXACT($E655,ISO3List[ISO3 List]))=1,"Pass","Fail"))</f>
        <v/>
      </c>
      <c r="S655" s="24" t="str" cm="1">
        <f t="array" ref="S655">IF(ISBLANK($F655),"",IF(SUMPRODUCT(--EXACT(MID($F655,COLUMN($A$1:$T$1),1),DocCharacters[Accepted Characters For Documents]))=20,"Pass","Fail"))</f>
        <v/>
      </c>
      <c r="T655" s="24" t="str" cm="1">
        <f t="array" ref="T655">IF(ISBLANK($G655),"",IF(SUMPRODUCT(--EXACT(MID($G655,COLUMN($A$1:$AX$1),1),NameCharacters[Accepted Characters For Names]))=50,"Pass","Fail"))</f>
        <v/>
      </c>
      <c r="U655" s="24" t="str" cm="1">
        <f t="array" ref="U655">IF(ISBLANK($H655),"",IF(SUMPRODUCT(--EXACT(MID($H655,COLUMN($A$1:$AX$1),1),NameCharacters[Accepted Characters For Names]))=50,"Pass","Fail"))</f>
        <v/>
      </c>
      <c r="V655" s="24" t="str" cm="1">
        <f t="array" ref="V655">IF(ISBLANK($I655),"",IF(SUMPRODUCT(--EXACT(MID($I655,COLUMN($A$1:$AX$1),1),NameCharacters[Accepted Characters For Names]))=50,"Pass","Fail"))</f>
        <v/>
      </c>
      <c r="W655" s="24" t="str" cm="1">
        <f t="array" ref="W655">IF(ISBLANK($J655),"",IF(SUMPRODUCT(--EXACT($J655,ISO3List[ISO3 List]))=1,"Pass","Fail"))</f>
        <v/>
      </c>
      <c r="X655" s="24" t="str">
        <f t="shared" ca="1" si="26"/>
        <v/>
      </c>
      <c r="Y655" s="24" t="str" cm="1">
        <f t="array" ref="Y655">IF(ISBLANK($L655),"",IF(SUMPRODUCT(--EXACT($L655,Sex[Sex]))=1,"Pass","Fail"))</f>
        <v/>
      </c>
      <c r="Z655" s="24" t="str">
        <f t="shared" ca="1" si="27"/>
        <v/>
      </c>
      <c r="AA655" s="35" t="str">
        <f t="shared" ca="1" si="28"/>
        <v/>
      </c>
      <c r="AB655" s="8"/>
      <c r="AC655" s="58"/>
      <c r="AD655" s="8"/>
      <c r="AE655" s="8"/>
      <c r="AF655" s="8"/>
      <c r="GU655" s="8"/>
    </row>
    <row r="656" spans="1:203" s="5" customFormat="1" x14ac:dyDescent="0.2">
      <c r="A656" s="1"/>
      <c r="B656" s="4"/>
      <c r="C656" s="16"/>
      <c r="D656" s="17"/>
      <c r="E656" s="17"/>
      <c r="F656" s="18"/>
      <c r="G656" s="17"/>
      <c r="H656" s="17"/>
      <c r="I656" s="17"/>
      <c r="J656" s="17"/>
      <c r="K656" s="19"/>
      <c r="L656" s="17"/>
      <c r="M656" s="20"/>
      <c r="N656" s="8"/>
      <c r="O656" s="50"/>
      <c r="P656" s="27" t="str" cm="1">
        <f t="array" ref="P656">IF(ISBLANK($C656),"",IF(SUMPRODUCT(--EXACT($C656,CrewOrPassenger[Crew or Passenger]))=1,"Pass","Fail"))</f>
        <v/>
      </c>
      <c r="Q656" s="24" t="str" cm="1">
        <f t="array" ref="Q656">IF(ISBLANK($D656),"",IF(SUMPRODUCT(--EXACT($D656,TravelDocumentType[Travel Document Type]))=1,"Pass","Fail"))</f>
        <v/>
      </c>
      <c r="R656" s="24" t="str" cm="1">
        <f t="array" ref="R656">IF(ISBLANK($E656),"",IF(SUMPRODUCT(--EXACT($E656,ISO3List[ISO3 List]))=1,"Pass","Fail"))</f>
        <v/>
      </c>
      <c r="S656" s="24" t="str" cm="1">
        <f t="array" ref="S656">IF(ISBLANK($F656),"",IF(SUMPRODUCT(--EXACT(MID($F656,COLUMN($A$1:$T$1),1),DocCharacters[Accepted Characters For Documents]))=20,"Pass","Fail"))</f>
        <v/>
      </c>
      <c r="T656" s="24" t="str" cm="1">
        <f t="array" ref="T656">IF(ISBLANK($G656),"",IF(SUMPRODUCT(--EXACT(MID($G656,COLUMN($A$1:$AX$1),1),NameCharacters[Accepted Characters For Names]))=50,"Pass","Fail"))</f>
        <v/>
      </c>
      <c r="U656" s="24" t="str" cm="1">
        <f t="array" ref="U656">IF(ISBLANK($H656),"",IF(SUMPRODUCT(--EXACT(MID($H656,COLUMN($A$1:$AX$1),1),NameCharacters[Accepted Characters For Names]))=50,"Pass","Fail"))</f>
        <v/>
      </c>
      <c r="V656" s="24" t="str" cm="1">
        <f t="array" ref="V656">IF(ISBLANK($I656),"",IF(SUMPRODUCT(--EXACT(MID($I656,COLUMN($A$1:$AX$1),1),NameCharacters[Accepted Characters For Names]))=50,"Pass","Fail"))</f>
        <v/>
      </c>
      <c r="W656" s="24" t="str" cm="1">
        <f t="array" ref="W656">IF(ISBLANK($J656),"",IF(SUMPRODUCT(--EXACT($J656,ISO3List[ISO3 List]))=1,"Pass","Fail"))</f>
        <v/>
      </c>
      <c r="X656" s="24" t="str">
        <f t="shared" ca="1" si="26"/>
        <v/>
      </c>
      <c r="Y656" s="24" t="str" cm="1">
        <f t="array" ref="Y656">IF(ISBLANK($L656),"",IF(SUMPRODUCT(--EXACT($L656,Sex[Sex]))=1,"Pass","Fail"))</f>
        <v/>
      </c>
      <c r="Z656" s="24" t="str">
        <f t="shared" ca="1" si="27"/>
        <v/>
      </c>
      <c r="AA656" s="35" t="str">
        <f t="shared" ca="1" si="28"/>
        <v/>
      </c>
      <c r="AB656" s="8"/>
      <c r="AC656" s="58"/>
      <c r="AD656" s="8"/>
      <c r="AE656" s="8"/>
      <c r="AF656" s="8"/>
      <c r="GU656" s="8"/>
    </row>
    <row r="657" spans="1:203" s="5" customFormat="1" x14ac:dyDescent="0.2">
      <c r="A657" s="1"/>
      <c r="B657" s="4"/>
      <c r="C657" s="16"/>
      <c r="D657" s="17"/>
      <c r="E657" s="17"/>
      <c r="F657" s="18"/>
      <c r="G657" s="17"/>
      <c r="H657" s="17"/>
      <c r="I657" s="17"/>
      <c r="J657" s="17"/>
      <c r="K657" s="19"/>
      <c r="L657" s="17"/>
      <c r="M657" s="20"/>
      <c r="N657" s="8"/>
      <c r="O657" s="50"/>
      <c r="P657" s="27" t="str" cm="1">
        <f t="array" ref="P657">IF(ISBLANK($C657),"",IF(SUMPRODUCT(--EXACT($C657,CrewOrPassenger[Crew or Passenger]))=1,"Pass","Fail"))</f>
        <v/>
      </c>
      <c r="Q657" s="24" t="str" cm="1">
        <f t="array" ref="Q657">IF(ISBLANK($D657),"",IF(SUMPRODUCT(--EXACT($D657,TravelDocumentType[Travel Document Type]))=1,"Pass","Fail"))</f>
        <v/>
      </c>
      <c r="R657" s="24" t="str" cm="1">
        <f t="array" ref="R657">IF(ISBLANK($E657),"",IF(SUMPRODUCT(--EXACT($E657,ISO3List[ISO3 List]))=1,"Pass","Fail"))</f>
        <v/>
      </c>
      <c r="S657" s="24" t="str" cm="1">
        <f t="array" ref="S657">IF(ISBLANK($F657),"",IF(SUMPRODUCT(--EXACT(MID($F657,COLUMN($A$1:$T$1),1),DocCharacters[Accepted Characters For Documents]))=20,"Pass","Fail"))</f>
        <v/>
      </c>
      <c r="T657" s="24" t="str" cm="1">
        <f t="array" ref="T657">IF(ISBLANK($G657),"",IF(SUMPRODUCT(--EXACT(MID($G657,COLUMN($A$1:$AX$1),1),NameCharacters[Accepted Characters For Names]))=50,"Pass","Fail"))</f>
        <v/>
      </c>
      <c r="U657" s="24" t="str" cm="1">
        <f t="array" ref="U657">IF(ISBLANK($H657),"",IF(SUMPRODUCT(--EXACT(MID($H657,COLUMN($A$1:$AX$1),1),NameCharacters[Accepted Characters For Names]))=50,"Pass","Fail"))</f>
        <v/>
      </c>
      <c r="V657" s="24" t="str" cm="1">
        <f t="array" ref="V657">IF(ISBLANK($I657),"",IF(SUMPRODUCT(--EXACT(MID($I657,COLUMN($A$1:$AX$1),1),NameCharacters[Accepted Characters For Names]))=50,"Pass","Fail"))</f>
        <v/>
      </c>
      <c r="W657" s="24" t="str" cm="1">
        <f t="array" ref="W657">IF(ISBLANK($J657),"",IF(SUMPRODUCT(--EXACT($J657,ISO3List[ISO3 List]))=1,"Pass","Fail"))</f>
        <v/>
      </c>
      <c r="X657" s="24" t="str">
        <f t="shared" ca="1" si="26"/>
        <v/>
      </c>
      <c r="Y657" s="24" t="str" cm="1">
        <f t="array" ref="Y657">IF(ISBLANK($L657),"",IF(SUMPRODUCT(--EXACT($L657,Sex[Sex]))=1,"Pass","Fail"))</f>
        <v/>
      </c>
      <c r="Z657" s="24" t="str">
        <f t="shared" ca="1" si="27"/>
        <v/>
      </c>
      <c r="AA657" s="35" t="str">
        <f t="shared" ca="1" si="28"/>
        <v/>
      </c>
      <c r="AB657" s="8"/>
      <c r="AC657" s="58"/>
      <c r="AD657" s="8"/>
      <c r="AE657" s="8"/>
      <c r="AF657" s="8"/>
      <c r="GU657" s="8"/>
    </row>
    <row r="658" spans="1:203" s="5" customFormat="1" x14ac:dyDescent="0.2">
      <c r="A658" s="1"/>
      <c r="B658" s="4"/>
      <c r="C658" s="16"/>
      <c r="D658" s="17"/>
      <c r="E658" s="17"/>
      <c r="F658" s="18"/>
      <c r="G658" s="17"/>
      <c r="H658" s="17"/>
      <c r="I658" s="17"/>
      <c r="J658" s="17"/>
      <c r="K658" s="19"/>
      <c r="L658" s="17"/>
      <c r="M658" s="20"/>
      <c r="N658" s="8"/>
      <c r="O658" s="50"/>
      <c r="P658" s="27" t="str" cm="1">
        <f t="array" ref="P658">IF(ISBLANK($C658),"",IF(SUMPRODUCT(--EXACT($C658,CrewOrPassenger[Crew or Passenger]))=1,"Pass","Fail"))</f>
        <v/>
      </c>
      <c r="Q658" s="24" t="str" cm="1">
        <f t="array" ref="Q658">IF(ISBLANK($D658),"",IF(SUMPRODUCT(--EXACT($D658,TravelDocumentType[Travel Document Type]))=1,"Pass","Fail"))</f>
        <v/>
      </c>
      <c r="R658" s="24" t="str" cm="1">
        <f t="array" ref="R658">IF(ISBLANK($E658),"",IF(SUMPRODUCT(--EXACT($E658,ISO3List[ISO3 List]))=1,"Pass","Fail"))</f>
        <v/>
      </c>
      <c r="S658" s="24" t="str" cm="1">
        <f t="array" ref="S658">IF(ISBLANK($F658),"",IF(SUMPRODUCT(--EXACT(MID($F658,COLUMN($A$1:$T$1),1),DocCharacters[Accepted Characters For Documents]))=20,"Pass","Fail"))</f>
        <v/>
      </c>
      <c r="T658" s="24" t="str" cm="1">
        <f t="array" ref="T658">IF(ISBLANK($G658),"",IF(SUMPRODUCT(--EXACT(MID($G658,COLUMN($A$1:$AX$1),1),NameCharacters[Accepted Characters For Names]))=50,"Pass","Fail"))</f>
        <v/>
      </c>
      <c r="U658" s="24" t="str" cm="1">
        <f t="array" ref="U658">IF(ISBLANK($H658),"",IF(SUMPRODUCT(--EXACT(MID($H658,COLUMN($A$1:$AX$1),1),NameCharacters[Accepted Characters For Names]))=50,"Pass","Fail"))</f>
        <v/>
      </c>
      <c r="V658" s="24" t="str" cm="1">
        <f t="array" ref="V658">IF(ISBLANK($I658),"",IF(SUMPRODUCT(--EXACT(MID($I658,COLUMN($A$1:$AX$1),1),NameCharacters[Accepted Characters For Names]))=50,"Pass","Fail"))</f>
        <v/>
      </c>
      <c r="W658" s="24" t="str" cm="1">
        <f t="array" ref="W658">IF(ISBLANK($J658),"",IF(SUMPRODUCT(--EXACT($J658,ISO3List[ISO3 List]))=1,"Pass","Fail"))</f>
        <v/>
      </c>
      <c r="X658" s="24" t="str">
        <f t="shared" ca="1" si="26"/>
        <v/>
      </c>
      <c r="Y658" s="24" t="str" cm="1">
        <f t="array" ref="Y658">IF(ISBLANK($L658),"",IF(SUMPRODUCT(--EXACT($L658,Sex[Sex]))=1,"Pass","Fail"))</f>
        <v/>
      </c>
      <c r="Z658" s="24" t="str">
        <f t="shared" ca="1" si="27"/>
        <v/>
      </c>
      <c r="AA658" s="35" t="str">
        <f t="shared" ca="1" si="28"/>
        <v/>
      </c>
      <c r="AB658" s="8"/>
      <c r="AC658" s="58"/>
      <c r="AD658" s="8"/>
      <c r="AE658" s="8"/>
      <c r="AF658" s="8"/>
      <c r="GU658" s="8"/>
    </row>
    <row r="659" spans="1:203" s="5" customFormat="1" x14ac:dyDescent="0.2">
      <c r="A659" s="1"/>
      <c r="B659" s="4"/>
      <c r="C659" s="16"/>
      <c r="D659" s="17"/>
      <c r="E659" s="17"/>
      <c r="F659" s="18"/>
      <c r="G659" s="17"/>
      <c r="H659" s="17"/>
      <c r="I659" s="17"/>
      <c r="J659" s="17"/>
      <c r="K659" s="19"/>
      <c r="L659" s="17"/>
      <c r="M659" s="20"/>
      <c r="N659" s="8"/>
      <c r="O659" s="50"/>
      <c r="P659" s="27" t="str" cm="1">
        <f t="array" ref="P659">IF(ISBLANK($C659),"",IF(SUMPRODUCT(--EXACT($C659,CrewOrPassenger[Crew or Passenger]))=1,"Pass","Fail"))</f>
        <v/>
      </c>
      <c r="Q659" s="24" t="str" cm="1">
        <f t="array" ref="Q659">IF(ISBLANK($D659),"",IF(SUMPRODUCT(--EXACT($D659,TravelDocumentType[Travel Document Type]))=1,"Pass","Fail"))</f>
        <v/>
      </c>
      <c r="R659" s="24" t="str" cm="1">
        <f t="array" ref="R659">IF(ISBLANK($E659),"",IF(SUMPRODUCT(--EXACT($E659,ISO3List[ISO3 List]))=1,"Pass","Fail"))</f>
        <v/>
      </c>
      <c r="S659" s="24" t="str" cm="1">
        <f t="array" ref="S659">IF(ISBLANK($F659),"",IF(SUMPRODUCT(--EXACT(MID($F659,COLUMN($A$1:$T$1),1),DocCharacters[Accepted Characters For Documents]))=20,"Pass","Fail"))</f>
        <v/>
      </c>
      <c r="T659" s="24" t="str" cm="1">
        <f t="array" ref="T659">IF(ISBLANK($G659),"",IF(SUMPRODUCT(--EXACT(MID($G659,COLUMN($A$1:$AX$1),1),NameCharacters[Accepted Characters For Names]))=50,"Pass","Fail"))</f>
        <v/>
      </c>
      <c r="U659" s="24" t="str" cm="1">
        <f t="array" ref="U659">IF(ISBLANK($H659),"",IF(SUMPRODUCT(--EXACT(MID($H659,COLUMN($A$1:$AX$1),1),NameCharacters[Accepted Characters For Names]))=50,"Pass","Fail"))</f>
        <v/>
      </c>
      <c r="V659" s="24" t="str" cm="1">
        <f t="array" ref="V659">IF(ISBLANK($I659),"",IF(SUMPRODUCT(--EXACT(MID($I659,COLUMN($A$1:$AX$1),1),NameCharacters[Accepted Characters For Names]))=50,"Pass","Fail"))</f>
        <v/>
      </c>
      <c r="W659" s="24" t="str" cm="1">
        <f t="array" ref="W659">IF(ISBLANK($J659),"",IF(SUMPRODUCT(--EXACT($J659,ISO3List[ISO3 List]))=1,"Pass","Fail"))</f>
        <v/>
      </c>
      <c r="X659" s="24" t="str">
        <f t="shared" ca="1" si="26"/>
        <v/>
      </c>
      <c r="Y659" s="24" t="str" cm="1">
        <f t="array" ref="Y659">IF(ISBLANK($L659),"",IF(SUMPRODUCT(--EXACT($L659,Sex[Sex]))=1,"Pass","Fail"))</f>
        <v/>
      </c>
      <c r="Z659" s="24" t="str">
        <f t="shared" ca="1" si="27"/>
        <v/>
      </c>
      <c r="AA659" s="35" t="str">
        <f t="shared" ca="1" si="28"/>
        <v/>
      </c>
      <c r="AB659" s="8"/>
      <c r="AC659" s="58"/>
      <c r="AD659" s="8"/>
      <c r="AE659" s="8"/>
      <c r="AF659" s="8"/>
      <c r="GU659" s="8"/>
    </row>
    <row r="660" spans="1:203" s="5" customFormat="1" x14ac:dyDescent="0.2">
      <c r="A660" s="1"/>
      <c r="B660" s="4"/>
      <c r="C660" s="16"/>
      <c r="D660" s="17"/>
      <c r="E660" s="17"/>
      <c r="F660" s="18"/>
      <c r="G660" s="17"/>
      <c r="H660" s="17"/>
      <c r="I660" s="17"/>
      <c r="J660" s="17"/>
      <c r="K660" s="19"/>
      <c r="L660" s="17"/>
      <c r="M660" s="20"/>
      <c r="N660" s="8"/>
      <c r="O660" s="50"/>
      <c r="P660" s="27" t="str" cm="1">
        <f t="array" ref="P660">IF(ISBLANK($C660),"",IF(SUMPRODUCT(--EXACT($C660,CrewOrPassenger[Crew or Passenger]))=1,"Pass","Fail"))</f>
        <v/>
      </c>
      <c r="Q660" s="24" t="str" cm="1">
        <f t="array" ref="Q660">IF(ISBLANK($D660),"",IF(SUMPRODUCT(--EXACT($D660,TravelDocumentType[Travel Document Type]))=1,"Pass","Fail"))</f>
        <v/>
      </c>
      <c r="R660" s="24" t="str" cm="1">
        <f t="array" ref="R660">IF(ISBLANK($E660),"",IF(SUMPRODUCT(--EXACT($E660,ISO3List[ISO3 List]))=1,"Pass","Fail"))</f>
        <v/>
      </c>
      <c r="S660" s="24" t="str" cm="1">
        <f t="array" ref="S660">IF(ISBLANK($F660),"",IF(SUMPRODUCT(--EXACT(MID($F660,COLUMN($A$1:$T$1),1),DocCharacters[Accepted Characters For Documents]))=20,"Pass","Fail"))</f>
        <v/>
      </c>
      <c r="T660" s="24" t="str" cm="1">
        <f t="array" ref="T660">IF(ISBLANK($G660),"",IF(SUMPRODUCT(--EXACT(MID($G660,COLUMN($A$1:$AX$1),1),NameCharacters[Accepted Characters For Names]))=50,"Pass","Fail"))</f>
        <v/>
      </c>
      <c r="U660" s="24" t="str" cm="1">
        <f t="array" ref="U660">IF(ISBLANK($H660),"",IF(SUMPRODUCT(--EXACT(MID($H660,COLUMN($A$1:$AX$1),1),NameCharacters[Accepted Characters For Names]))=50,"Pass","Fail"))</f>
        <v/>
      </c>
      <c r="V660" s="24" t="str" cm="1">
        <f t="array" ref="V660">IF(ISBLANK($I660),"",IF(SUMPRODUCT(--EXACT(MID($I660,COLUMN($A$1:$AX$1),1),NameCharacters[Accepted Characters For Names]))=50,"Pass","Fail"))</f>
        <v/>
      </c>
      <c r="W660" s="24" t="str" cm="1">
        <f t="array" ref="W660">IF(ISBLANK($J660),"",IF(SUMPRODUCT(--EXACT($J660,ISO3List[ISO3 List]))=1,"Pass","Fail"))</f>
        <v/>
      </c>
      <c r="X660" s="24" t="str">
        <f t="shared" ca="1" si="26"/>
        <v/>
      </c>
      <c r="Y660" s="24" t="str" cm="1">
        <f t="array" ref="Y660">IF(ISBLANK($L660),"",IF(SUMPRODUCT(--EXACT($L660,Sex[Sex]))=1,"Pass","Fail"))</f>
        <v/>
      </c>
      <c r="Z660" s="24" t="str">
        <f t="shared" ca="1" si="27"/>
        <v/>
      </c>
      <c r="AA660" s="35" t="str">
        <f t="shared" ca="1" si="28"/>
        <v/>
      </c>
      <c r="AB660" s="8"/>
      <c r="AC660" s="58"/>
      <c r="AD660" s="8"/>
      <c r="AE660" s="8"/>
      <c r="AF660" s="8"/>
      <c r="GU660" s="8"/>
    </row>
    <row r="661" spans="1:203" s="5" customFormat="1" x14ac:dyDescent="0.2">
      <c r="A661" s="1"/>
      <c r="B661" s="4"/>
      <c r="C661" s="16"/>
      <c r="D661" s="17"/>
      <c r="E661" s="17"/>
      <c r="F661" s="18"/>
      <c r="G661" s="17"/>
      <c r="H661" s="17"/>
      <c r="I661" s="17"/>
      <c r="J661" s="17"/>
      <c r="K661" s="19"/>
      <c r="L661" s="17"/>
      <c r="M661" s="20"/>
      <c r="N661" s="8"/>
      <c r="O661" s="50"/>
      <c r="P661" s="27" t="str" cm="1">
        <f t="array" ref="P661">IF(ISBLANK($C661),"",IF(SUMPRODUCT(--EXACT($C661,CrewOrPassenger[Crew or Passenger]))=1,"Pass","Fail"))</f>
        <v/>
      </c>
      <c r="Q661" s="24" t="str" cm="1">
        <f t="array" ref="Q661">IF(ISBLANK($D661),"",IF(SUMPRODUCT(--EXACT($D661,TravelDocumentType[Travel Document Type]))=1,"Pass","Fail"))</f>
        <v/>
      </c>
      <c r="R661" s="24" t="str" cm="1">
        <f t="array" ref="R661">IF(ISBLANK($E661),"",IF(SUMPRODUCT(--EXACT($E661,ISO3List[ISO3 List]))=1,"Pass","Fail"))</f>
        <v/>
      </c>
      <c r="S661" s="24" t="str" cm="1">
        <f t="array" ref="S661">IF(ISBLANK($F661),"",IF(SUMPRODUCT(--EXACT(MID($F661,COLUMN($A$1:$T$1),1),DocCharacters[Accepted Characters For Documents]))=20,"Pass","Fail"))</f>
        <v/>
      </c>
      <c r="T661" s="24" t="str" cm="1">
        <f t="array" ref="T661">IF(ISBLANK($G661),"",IF(SUMPRODUCT(--EXACT(MID($G661,COLUMN($A$1:$AX$1),1),NameCharacters[Accepted Characters For Names]))=50,"Pass","Fail"))</f>
        <v/>
      </c>
      <c r="U661" s="24" t="str" cm="1">
        <f t="array" ref="U661">IF(ISBLANK($H661),"",IF(SUMPRODUCT(--EXACT(MID($H661,COLUMN($A$1:$AX$1),1),NameCharacters[Accepted Characters For Names]))=50,"Pass","Fail"))</f>
        <v/>
      </c>
      <c r="V661" s="24" t="str" cm="1">
        <f t="array" ref="V661">IF(ISBLANK($I661),"",IF(SUMPRODUCT(--EXACT(MID($I661,COLUMN($A$1:$AX$1),1),NameCharacters[Accepted Characters For Names]))=50,"Pass","Fail"))</f>
        <v/>
      </c>
      <c r="W661" s="24" t="str" cm="1">
        <f t="array" ref="W661">IF(ISBLANK($J661),"",IF(SUMPRODUCT(--EXACT($J661,ISO3List[ISO3 List]))=1,"Pass","Fail"))</f>
        <v/>
      </c>
      <c r="X661" s="24" t="str">
        <f t="shared" ca="1" si="26"/>
        <v/>
      </c>
      <c r="Y661" s="24" t="str" cm="1">
        <f t="array" ref="Y661">IF(ISBLANK($L661),"",IF(SUMPRODUCT(--EXACT($L661,Sex[Sex]))=1,"Pass","Fail"))</f>
        <v/>
      </c>
      <c r="Z661" s="24" t="str">
        <f t="shared" ca="1" si="27"/>
        <v/>
      </c>
      <c r="AA661" s="35" t="str">
        <f t="shared" ca="1" si="28"/>
        <v/>
      </c>
      <c r="AB661" s="8"/>
      <c r="AC661" s="58"/>
      <c r="AD661" s="8"/>
      <c r="AE661" s="8"/>
      <c r="AF661" s="8"/>
      <c r="GU661" s="8"/>
    </row>
    <row r="662" spans="1:203" s="5" customFormat="1" x14ac:dyDescent="0.2">
      <c r="A662" s="1"/>
      <c r="B662" s="4"/>
      <c r="C662" s="16"/>
      <c r="D662" s="17"/>
      <c r="E662" s="17"/>
      <c r="F662" s="18"/>
      <c r="G662" s="17"/>
      <c r="H662" s="17"/>
      <c r="I662" s="17"/>
      <c r="J662" s="17"/>
      <c r="K662" s="19"/>
      <c r="L662" s="17"/>
      <c r="M662" s="20"/>
      <c r="N662" s="8"/>
      <c r="O662" s="50"/>
      <c r="P662" s="27" t="str" cm="1">
        <f t="array" ref="P662">IF(ISBLANK($C662),"",IF(SUMPRODUCT(--EXACT($C662,CrewOrPassenger[Crew or Passenger]))=1,"Pass","Fail"))</f>
        <v/>
      </c>
      <c r="Q662" s="24" t="str" cm="1">
        <f t="array" ref="Q662">IF(ISBLANK($D662),"",IF(SUMPRODUCT(--EXACT($D662,TravelDocumentType[Travel Document Type]))=1,"Pass","Fail"))</f>
        <v/>
      </c>
      <c r="R662" s="24" t="str" cm="1">
        <f t="array" ref="R662">IF(ISBLANK($E662),"",IF(SUMPRODUCT(--EXACT($E662,ISO3List[ISO3 List]))=1,"Pass","Fail"))</f>
        <v/>
      </c>
      <c r="S662" s="24" t="str" cm="1">
        <f t="array" ref="S662">IF(ISBLANK($F662),"",IF(SUMPRODUCT(--EXACT(MID($F662,COLUMN($A$1:$T$1),1),DocCharacters[Accepted Characters For Documents]))=20,"Pass","Fail"))</f>
        <v/>
      </c>
      <c r="T662" s="24" t="str" cm="1">
        <f t="array" ref="T662">IF(ISBLANK($G662),"",IF(SUMPRODUCT(--EXACT(MID($G662,COLUMN($A$1:$AX$1),1),NameCharacters[Accepted Characters For Names]))=50,"Pass","Fail"))</f>
        <v/>
      </c>
      <c r="U662" s="24" t="str" cm="1">
        <f t="array" ref="U662">IF(ISBLANK($H662),"",IF(SUMPRODUCT(--EXACT(MID($H662,COLUMN($A$1:$AX$1),1),NameCharacters[Accepted Characters For Names]))=50,"Pass","Fail"))</f>
        <v/>
      </c>
      <c r="V662" s="24" t="str" cm="1">
        <f t="array" ref="V662">IF(ISBLANK($I662),"",IF(SUMPRODUCT(--EXACT(MID($I662,COLUMN($A$1:$AX$1),1),NameCharacters[Accepted Characters For Names]))=50,"Pass","Fail"))</f>
        <v/>
      </c>
      <c r="W662" s="24" t="str" cm="1">
        <f t="array" ref="W662">IF(ISBLANK($J662),"",IF(SUMPRODUCT(--EXACT($J662,ISO3List[ISO3 List]))=1,"Pass","Fail"))</f>
        <v/>
      </c>
      <c r="X662" s="24" t="str">
        <f t="shared" ca="1" si="26"/>
        <v/>
      </c>
      <c r="Y662" s="24" t="str" cm="1">
        <f t="array" ref="Y662">IF(ISBLANK($L662),"",IF(SUMPRODUCT(--EXACT($L662,Sex[Sex]))=1,"Pass","Fail"))</f>
        <v/>
      </c>
      <c r="Z662" s="24" t="str">
        <f t="shared" ca="1" si="27"/>
        <v/>
      </c>
      <c r="AA662" s="35" t="str">
        <f t="shared" ca="1" si="28"/>
        <v/>
      </c>
      <c r="AB662" s="8"/>
      <c r="AC662" s="58"/>
      <c r="AD662" s="8"/>
      <c r="AE662" s="8"/>
      <c r="AF662" s="8"/>
      <c r="GU662" s="8"/>
    </row>
    <row r="663" spans="1:203" s="5" customFormat="1" x14ac:dyDescent="0.2">
      <c r="A663" s="1"/>
      <c r="B663" s="4"/>
      <c r="C663" s="16"/>
      <c r="D663" s="17"/>
      <c r="E663" s="17"/>
      <c r="F663" s="18"/>
      <c r="G663" s="17"/>
      <c r="H663" s="17"/>
      <c r="I663" s="17"/>
      <c r="J663" s="17"/>
      <c r="K663" s="19"/>
      <c r="L663" s="17"/>
      <c r="M663" s="20"/>
      <c r="N663" s="8"/>
      <c r="O663" s="50"/>
      <c r="P663" s="27" t="str" cm="1">
        <f t="array" ref="P663">IF(ISBLANK($C663),"",IF(SUMPRODUCT(--EXACT($C663,CrewOrPassenger[Crew or Passenger]))=1,"Pass","Fail"))</f>
        <v/>
      </c>
      <c r="Q663" s="24" t="str" cm="1">
        <f t="array" ref="Q663">IF(ISBLANK($D663),"",IF(SUMPRODUCT(--EXACT($D663,TravelDocumentType[Travel Document Type]))=1,"Pass","Fail"))</f>
        <v/>
      </c>
      <c r="R663" s="24" t="str" cm="1">
        <f t="array" ref="R663">IF(ISBLANK($E663),"",IF(SUMPRODUCT(--EXACT($E663,ISO3List[ISO3 List]))=1,"Pass","Fail"))</f>
        <v/>
      </c>
      <c r="S663" s="24" t="str" cm="1">
        <f t="array" ref="S663">IF(ISBLANK($F663),"",IF(SUMPRODUCT(--EXACT(MID($F663,COLUMN($A$1:$T$1),1),DocCharacters[Accepted Characters For Documents]))=20,"Pass","Fail"))</f>
        <v/>
      </c>
      <c r="T663" s="24" t="str" cm="1">
        <f t="array" ref="T663">IF(ISBLANK($G663),"",IF(SUMPRODUCT(--EXACT(MID($G663,COLUMN($A$1:$AX$1),1),NameCharacters[Accepted Characters For Names]))=50,"Pass","Fail"))</f>
        <v/>
      </c>
      <c r="U663" s="24" t="str" cm="1">
        <f t="array" ref="U663">IF(ISBLANK($H663),"",IF(SUMPRODUCT(--EXACT(MID($H663,COLUMN($A$1:$AX$1),1),NameCharacters[Accepted Characters For Names]))=50,"Pass","Fail"))</f>
        <v/>
      </c>
      <c r="V663" s="24" t="str" cm="1">
        <f t="array" ref="V663">IF(ISBLANK($I663),"",IF(SUMPRODUCT(--EXACT(MID($I663,COLUMN($A$1:$AX$1),1),NameCharacters[Accepted Characters For Names]))=50,"Pass","Fail"))</f>
        <v/>
      </c>
      <c r="W663" s="24" t="str" cm="1">
        <f t="array" ref="W663">IF(ISBLANK($J663),"",IF(SUMPRODUCT(--EXACT($J663,ISO3List[ISO3 List]))=1,"Pass","Fail"))</f>
        <v/>
      </c>
      <c r="X663" s="24" t="str">
        <f t="shared" ca="1" si="26"/>
        <v/>
      </c>
      <c r="Y663" s="24" t="str" cm="1">
        <f t="array" ref="Y663">IF(ISBLANK($L663),"",IF(SUMPRODUCT(--EXACT($L663,Sex[Sex]))=1,"Pass","Fail"))</f>
        <v/>
      </c>
      <c r="Z663" s="24" t="str">
        <f t="shared" ca="1" si="27"/>
        <v/>
      </c>
      <c r="AA663" s="35" t="str">
        <f t="shared" ca="1" si="28"/>
        <v/>
      </c>
      <c r="AB663" s="8"/>
      <c r="AC663" s="58"/>
      <c r="AD663" s="8"/>
      <c r="AE663" s="8"/>
      <c r="AF663" s="8"/>
      <c r="GU663" s="8"/>
    </row>
    <row r="664" spans="1:203" s="5" customFormat="1" x14ac:dyDescent="0.2">
      <c r="A664" s="1"/>
      <c r="B664" s="4"/>
      <c r="C664" s="16"/>
      <c r="D664" s="17"/>
      <c r="E664" s="17"/>
      <c r="F664" s="18"/>
      <c r="G664" s="17"/>
      <c r="H664" s="17"/>
      <c r="I664" s="17"/>
      <c r="J664" s="17"/>
      <c r="K664" s="19"/>
      <c r="L664" s="17"/>
      <c r="M664" s="20"/>
      <c r="N664" s="8"/>
      <c r="O664" s="50"/>
      <c r="P664" s="27" t="str" cm="1">
        <f t="array" ref="P664">IF(ISBLANK($C664),"",IF(SUMPRODUCT(--EXACT($C664,CrewOrPassenger[Crew or Passenger]))=1,"Pass","Fail"))</f>
        <v/>
      </c>
      <c r="Q664" s="24" t="str" cm="1">
        <f t="array" ref="Q664">IF(ISBLANK($D664),"",IF(SUMPRODUCT(--EXACT($D664,TravelDocumentType[Travel Document Type]))=1,"Pass","Fail"))</f>
        <v/>
      </c>
      <c r="R664" s="24" t="str" cm="1">
        <f t="array" ref="R664">IF(ISBLANK($E664),"",IF(SUMPRODUCT(--EXACT($E664,ISO3List[ISO3 List]))=1,"Pass","Fail"))</f>
        <v/>
      </c>
      <c r="S664" s="24" t="str" cm="1">
        <f t="array" ref="S664">IF(ISBLANK($F664),"",IF(SUMPRODUCT(--EXACT(MID($F664,COLUMN($A$1:$T$1),1),DocCharacters[Accepted Characters For Documents]))=20,"Pass","Fail"))</f>
        <v/>
      </c>
      <c r="T664" s="24" t="str" cm="1">
        <f t="array" ref="T664">IF(ISBLANK($G664),"",IF(SUMPRODUCT(--EXACT(MID($G664,COLUMN($A$1:$AX$1),1),NameCharacters[Accepted Characters For Names]))=50,"Pass","Fail"))</f>
        <v/>
      </c>
      <c r="U664" s="24" t="str" cm="1">
        <f t="array" ref="U664">IF(ISBLANK($H664),"",IF(SUMPRODUCT(--EXACT(MID($H664,COLUMN($A$1:$AX$1),1),NameCharacters[Accepted Characters For Names]))=50,"Pass","Fail"))</f>
        <v/>
      </c>
      <c r="V664" s="24" t="str" cm="1">
        <f t="array" ref="V664">IF(ISBLANK($I664),"",IF(SUMPRODUCT(--EXACT(MID($I664,COLUMN($A$1:$AX$1),1),NameCharacters[Accepted Characters For Names]))=50,"Pass","Fail"))</f>
        <v/>
      </c>
      <c r="W664" s="24" t="str" cm="1">
        <f t="array" ref="W664">IF(ISBLANK($J664),"",IF(SUMPRODUCT(--EXACT($J664,ISO3List[ISO3 List]))=1,"Pass","Fail"))</f>
        <v/>
      </c>
      <c r="X664" s="24" t="str">
        <f t="shared" ca="1" si="26"/>
        <v/>
      </c>
      <c r="Y664" s="24" t="str" cm="1">
        <f t="array" ref="Y664">IF(ISBLANK($L664),"",IF(SUMPRODUCT(--EXACT($L664,Sex[Sex]))=1,"Pass","Fail"))</f>
        <v/>
      </c>
      <c r="Z664" s="24" t="str">
        <f t="shared" ca="1" si="27"/>
        <v/>
      </c>
      <c r="AA664" s="35" t="str">
        <f t="shared" ca="1" si="28"/>
        <v/>
      </c>
      <c r="AB664" s="8"/>
      <c r="AC664" s="58"/>
      <c r="AD664" s="8"/>
      <c r="AE664" s="8"/>
      <c r="AF664" s="8"/>
      <c r="GU664" s="8"/>
    </row>
    <row r="665" spans="1:203" s="5" customFormat="1" x14ac:dyDescent="0.2">
      <c r="A665" s="1"/>
      <c r="B665" s="4"/>
      <c r="C665" s="16"/>
      <c r="D665" s="17"/>
      <c r="E665" s="17"/>
      <c r="F665" s="18"/>
      <c r="G665" s="17"/>
      <c r="H665" s="17"/>
      <c r="I665" s="17"/>
      <c r="J665" s="17"/>
      <c r="K665" s="19"/>
      <c r="L665" s="17"/>
      <c r="M665" s="20"/>
      <c r="N665" s="8"/>
      <c r="O665" s="50"/>
      <c r="P665" s="27" t="str" cm="1">
        <f t="array" ref="P665">IF(ISBLANK($C665),"",IF(SUMPRODUCT(--EXACT($C665,CrewOrPassenger[Crew or Passenger]))=1,"Pass","Fail"))</f>
        <v/>
      </c>
      <c r="Q665" s="24" t="str" cm="1">
        <f t="array" ref="Q665">IF(ISBLANK($D665),"",IF(SUMPRODUCT(--EXACT($D665,TravelDocumentType[Travel Document Type]))=1,"Pass","Fail"))</f>
        <v/>
      </c>
      <c r="R665" s="24" t="str" cm="1">
        <f t="array" ref="R665">IF(ISBLANK($E665),"",IF(SUMPRODUCT(--EXACT($E665,ISO3List[ISO3 List]))=1,"Pass","Fail"))</f>
        <v/>
      </c>
      <c r="S665" s="24" t="str" cm="1">
        <f t="array" ref="S665">IF(ISBLANK($F665),"",IF(SUMPRODUCT(--EXACT(MID($F665,COLUMN($A$1:$T$1),1),DocCharacters[Accepted Characters For Documents]))=20,"Pass","Fail"))</f>
        <v/>
      </c>
      <c r="T665" s="24" t="str" cm="1">
        <f t="array" ref="T665">IF(ISBLANK($G665),"",IF(SUMPRODUCT(--EXACT(MID($G665,COLUMN($A$1:$AX$1),1),NameCharacters[Accepted Characters For Names]))=50,"Pass","Fail"))</f>
        <v/>
      </c>
      <c r="U665" s="24" t="str" cm="1">
        <f t="array" ref="U665">IF(ISBLANK($H665),"",IF(SUMPRODUCT(--EXACT(MID($H665,COLUMN($A$1:$AX$1),1),NameCharacters[Accepted Characters For Names]))=50,"Pass","Fail"))</f>
        <v/>
      </c>
      <c r="V665" s="24" t="str" cm="1">
        <f t="array" ref="V665">IF(ISBLANK($I665),"",IF(SUMPRODUCT(--EXACT(MID($I665,COLUMN($A$1:$AX$1),1),NameCharacters[Accepted Characters For Names]))=50,"Pass","Fail"))</f>
        <v/>
      </c>
      <c r="W665" s="24" t="str" cm="1">
        <f t="array" ref="W665">IF(ISBLANK($J665),"",IF(SUMPRODUCT(--EXACT($J665,ISO3List[ISO3 List]))=1,"Pass","Fail"))</f>
        <v/>
      </c>
      <c r="X665" s="24" t="str">
        <f t="shared" ca="1" si="26"/>
        <v/>
      </c>
      <c r="Y665" s="24" t="str" cm="1">
        <f t="array" ref="Y665">IF(ISBLANK($L665),"",IF(SUMPRODUCT(--EXACT($L665,Sex[Sex]))=1,"Pass","Fail"))</f>
        <v/>
      </c>
      <c r="Z665" s="24" t="str">
        <f t="shared" ca="1" si="27"/>
        <v/>
      </c>
      <c r="AA665" s="35" t="str">
        <f t="shared" ca="1" si="28"/>
        <v/>
      </c>
      <c r="AB665" s="8"/>
      <c r="AC665" s="58"/>
      <c r="AD665" s="8"/>
      <c r="AE665" s="8"/>
      <c r="AF665" s="8"/>
      <c r="GU665" s="8"/>
    </row>
    <row r="666" spans="1:203" s="5" customFormat="1" x14ac:dyDescent="0.2">
      <c r="A666" s="1"/>
      <c r="B666" s="4"/>
      <c r="C666" s="16"/>
      <c r="D666" s="17"/>
      <c r="E666" s="17"/>
      <c r="F666" s="18"/>
      <c r="G666" s="17"/>
      <c r="H666" s="17"/>
      <c r="I666" s="17"/>
      <c r="J666" s="17"/>
      <c r="K666" s="19"/>
      <c r="L666" s="17"/>
      <c r="M666" s="20"/>
      <c r="N666" s="8"/>
      <c r="O666" s="50"/>
      <c r="P666" s="27" t="str" cm="1">
        <f t="array" ref="P666">IF(ISBLANK($C666),"",IF(SUMPRODUCT(--EXACT($C666,CrewOrPassenger[Crew or Passenger]))=1,"Pass","Fail"))</f>
        <v/>
      </c>
      <c r="Q666" s="24" t="str" cm="1">
        <f t="array" ref="Q666">IF(ISBLANK($D666),"",IF(SUMPRODUCT(--EXACT($D666,TravelDocumentType[Travel Document Type]))=1,"Pass","Fail"))</f>
        <v/>
      </c>
      <c r="R666" s="24" t="str" cm="1">
        <f t="array" ref="R666">IF(ISBLANK($E666),"",IF(SUMPRODUCT(--EXACT($E666,ISO3List[ISO3 List]))=1,"Pass","Fail"))</f>
        <v/>
      </c>
      <c r="S666" s="24" t="str" cm="1">
        <f t="array" ref="S666">IF(ISBLANK($F666),"",IF(SUMPRODUCT(--EXACT(MID($F666,COLUMN($A$1:$T$1),1),DocCharacters[Accepted Characters For Documents]))=20,"Pass","Fail"))</f>
        <v/>
      </c>
      <c r="T666" s="24" t="str" cm="1">
        <f t="array" ref="T666">IF(ISBLANK($G666),"",IF(SUMPRODUCT(--EXACT(MID($G666,COLUMN($A$1:$AX$1),1),NameCharacters[Accepted Characters For Names]))=50,"Pass","Fail"))</f>
        <v/>
      </c>
      <c r="U666" s="24" t="str" cm="1">
        <f t="array" ref="U666">IF(ISBLANK($H666),"",IF(SUMPRODUCT(--EXACT(MID($H666,COLUMN($A$1:$AX$1),1),NameCharacters[Accepted Characters For Names]))=50,"Pass","Fail"))</f>
        <v/>
      </c>
      <c r="V666" s="24" t="str" cm="1">
        <f t="array" ref="V666">IF(ISBLANK($I666),"",IF(SUMPRODUCT(--EXACT(MID($I666,COLUMN($A$1:$AX$1),1),NameCharacters[Accepted Characters For Names]))=50,"Pass","Fail"))</f>
        <v/>
      </c>
      <c r="W666" s="24" t="str" cm="1">
        <f t="array" ref="W666">IF(ISBLANK($J666),"",IF(SUMPRODUCT(--EXACT($J666,ISO3List[ISO3 List]))=1,"Pass","Fail"))</f>
        <v/>
      </c>
      <c r="X666" s="24" t="str">
        <f t="shared" ca="1" si="26"/>
        <v/>
      </c>
      <c r="Y666" s="24" t="str" cm="1">
        <f t="array" ref="Y666">IF(ISBLANK($L666),"",IF(SUMPRODUCT(--EXACT($L666,Sex[Sex]))=1,"Pass","Fail"))</f>
        <v/>
      </c>
      <c r="Z666" s="24" t="str">
        <f t="shared" ca="1" si="27"/>
        <v/>
      </c>
      <c r="AA666" s="35" t="str">
        <f t="shared" ca="1" si="28"/>
        <v/>
      </c>
      <c r="AB666" s="8"/>
      <c r="AC666" s="58"/>
      <c r="AD666" s="8"/>
      <c r="AE666" s="8"/>
      <c r="AF666" s="8"/>
      <c r="GU666" s="8"/>
    </row>
    <row r="667" spans="1:203" s="5" customFormat="1" x14ac:dyDescent="0.2">
      <c r="A667" s="1"/>
      <c r="B667" s="4"/>
      <c r="C667" s="16"/>
      <c r="D667" s="17"/>
      <c r="E667" s="17"/>
      <c r="F667" s="18"/>
      <c r="G667" s="17"/>
      <c r="H667" s="17"/>
      <c r="I667" s="17"/>
      <c r="J667" s="17"/>
      <c r="K667" s="19"/>
      <c r="L667" s="17"/>
      <c r="M667" s="20"/>
      <c r="N667" s="8"/>
      <c r="O667" s="50"/>
      <c r="P667" s="27" t="str" cm="1">
        <f t="array" ref="P667">IF(ISBLANK($C667),"",IF(SUMPRODUCT(--EXACT($C667,CrewOrPassenger[Crew or Passenger]))=1,"Pass","Fail"))</f>
        <v/>
      </c>
      <c r="Q667" s="24" t="str" cm="1">
        <f t="array" ref="Q667">IF(ISBLANK($D667),"",IF(SUMPRODUCT(--EXACT($D667,TravelDocumentType[Travel Document Type]))=1,"Pass","Fail"))</f>
        <v/>
      </c>
      <c r="R667" s="24" t="str" cm="1">
        <f t="array" ref="R667">IF(ISBLANK($E667),"",IF(SUMPRODUCT(--EXACT($E667,ISO3List[ISO3 List]))=1,"Pass","Fail"))</f>
        <v/>
      </c>
      <c r="S667" s="24" t="str" cm="1">
        <f t="array" ref="S667">IF(ISBLANK($F667),"",IF(SUMPRODUCT(--EXACT(MID($F667,COLUMN($A$1:$T$1),1),DocCharacters[Accepted Characters For Documents]))=20,"Pass","Fail"))</f>
        <v/>
      </c>
      <c r="T667" s="24" t="str" cm="1">
        <f t="array" ref="T667">IF(ISBLANK($G667),"",IF(SUMPRODUCT(--EXACT(MID($G667,COLUMN($A$1:$AX$1),1),NameCharacters[Accepted Characters For Names]))=50,"Pass","Fail"))</f>
        <v/>
      </c>
      <c r="U667" s="24" t="str" cm="1">
        <f t="array" ref="U667">IF(ISBLANK($H667),"",IF(SUMPRODUCT(--EXACT(MID($H667,COLUMN($A$1:$AX$1),1),NameCharacters[Accepted Characters For Names]))=50,"Pass","Fail"))</f>
        <v/>
      </c>
      <c r="V667" s="24" t="str" cm="1">
        <f t="array" ref="V667">IF(ISBLANK($I667),"",IF(SUMPRODUCT(--EXACT(MID($I667,COLUMN($A$1:$AX$1),1),NameCharacters[Accepted Characters For Names]))=50,"Pass","Fail"))</f>
        <v/>
      </c>
      <c r="W667" s="24" t="str" cm="1">
        <f t="array" ref="W667">IF(ISBLANK($J667),"",IF(SUMPRODUCT(--EXACT($J667,ISO3List[ISO3 List]))=1,"Pass","Fail"))</f>
        <v/>
      </c>
      <c r="X667" s="24" t="str">
        <f t="shared" ca="1" si="26"/>
        <v/>
      </c>
      <c r="Y667" s="24" t="str" cm="1">
        <f t="array" ref="Y667">IF(ISBLANK($L667),"",IF(SUMPRODUCT(--EXACT($L667,Sex[Sex]))=1,"Pass","Fail"))</f>
        <v/>
      </c>
      <c r="Z667" s="24" t="str">
        <f t="shared" ca="1" si="27"/>
        <v/>
      </c>
      <c r="AA667" s="35" t="str">
        <f t="shared" ca="1" si="28"/>
        <v/>
      </c>
      <c r="AB667" s="8"/>
      <c r="AC667" s="58"/>
      <c r="AD667" s="8"/>
      <c r="AE667" s="8"/>
      <c r="AF667" s="8"/>
      <c r="GU667" s="8"/>
    </row>
    <row r="668" spans="1:203" s="5" customFormat="1" x14ac:dyDescent="0.2">
      <c r="A668" s="1"/>
      <c r="B668" s="4"/>
      <c r="C668" s="16"/>
      <c r="D668" s="17"/>
      <c r="E668" s="17"/>
      <c r="F668" s="18"/>
      <c r="G668" s="17"/>
      <c r="H668" s="17"/>
      <c r="I668" s="17"/>
      <c r="J668" s="17"/>
      <c r="K668" s="19"/>
      <c r="L668" s="17"/>
      <c r="M668" s="20"/>
      <c r="N668" s="8"/>
      <c r="O668" s="50"/>
      <c r="P668" s="27" t="str" cm="1">
        <f t="array" ref="P668">IF(ISBLANK($C668),"",IF(SUMPRODUCT(--EXACT($C668,CrewOrPassenger[Crew or Passenger]))=1,"Pass","Fail"))</f>
        <v/>
      </c>
      <c r="Q668" s="24" t="str" cm="1">
        <f t="array" ref="Q668">IF(ISBLANK($D668),"",IF(SUMPRODUCT(--EXACT($D668,TravelDocumentType[Travel Document Type]))=1,"Pass","Fail"))</f>
        <v/>
      </c>
      <c r="R668" s="24" t="str" cm="1">
        <f t="array" ref="R668">IF(ISBLANK($E668),"",IF(SUMPRODUCT(--EXACT($E668,ISO3List[ISO3 List]))=1,"Pass","Fail"))</f>
        <v/>
      </c>
      <c r="S668" s="24" t="str" cm="1">
        <f t="array" ref="S668">IF(ISBLANK($F668),"",IF(SUMPRODUCT(--EXACT(MID($F668,COLUMN($A$1:$T$1),1),DocCharacters[Accepted Characters For Documents]))=20,"Pass","Fail"))</f>
        <v/>
      </c>
      <c r="T668" s="24" t="str" cm="1">
        <f t="array" ref="T668">IF(ISBLANK($G668),"",IF(SUMPRODUCT(--EXACT(MID($G668,COLUMN($A$1:$AX$1),1),NameCharacters[Accepted Characters For Names]))=50,"Pass","Fail"))</f>
        <v/>
      </c>
      <c r="U668" s="24" t="str" cm="1">
        <f t="array" ref="U668">IF(ISBLANK($H668),"",IF(SUMPRODUCT(--EXACT(MID($H668,COLUMN($A$1:$AX$1),1),NameCharacters[Accepted Characters For Names]))=50,"Pass","Fail"))</f>
        <v/>
      </c>
      <c r="V668" s="24" t="str" cm="1">
        <f t="array" ref="V668">IF(ISBLANK($I668),"",IF(SUMPRODUCT(--EXACT(MID($I668,COLUMN($A$1:$AX$1),1),NameCharacters[Accepted Characters For Names]))=50,"Pass","Fail"))</f>
        <v/>
      </c>
      <c r="W668" s="24" t="str" cm="1">
        <f t="array" ref="W668">IF(ISBLANK($J668),"",IF(SUMPRODUCT(--EXACT($J668,ISO3List[ISO3 List]))=1,"Pass","Fail"))</f>
        <v/>
      </c>
      <c r="X668" s="24" t="str">
        <f t="shared" ca="1" si="26"/>
        <v/>
      </c>
      <c r="Y668" s="24" t="str" cm="1">
        <f t="array" ref="Y668">IF(ISBLANK($L668),"",IF(SUMPRODUCT(--EXACT($L668,Sex[Sex]))=1,"Pass","Fail"))</f>
        <v/>
      </c>
      <c r="Z668" s="24" t="str">
        <f t="shared" ca="1" si="27"/>
        <v/>
      </c>
      <c r="AA668" s="35" t="str">
        <f t="shared" ca="1" si="28"/>
        <v/>
      </c>
      <c r="AB668" s="8"/>
      <c r="AC668" s="58"/>
      <c r="AD668" s="8"/>
      <c r="AE668" s="8"/>
      <c r="AF668" s="8"/>
      <c r="GU668" s="8"/>
    </row>
    <row r="669" spans="1:203" s="5" customFormat="1" x14ac:dyDescent="0.2">
      <c r="A669" s="1"/>
      <c r="B669" s="4"/>
      <c r="C669" s="16"/>
      <c r="D669" s="17"/>
      <c r="E669" s="17"/>
      <c r="F669" s="18"/>
      <c r="G669" s="17"/>
      <c r="H669" s="17"/>
      <c r="I669" s="17"/>
      <c r="J669" s="17"/>
      <c r="K669" s="19"/>
      <c r="L669" s="17"/>
      <c r="M669" s="20"/>
      <c r="N669" s="8"/>
      <c r="O669" s="50"/>
      <c r="P669" s="27" t="str" cm="1">
        <f t="array" ref="P669">IF(ISBLANK($C669),"",IF(SUMPRODUCT(--EXACT($C669,CrewOrPassenger[Crew or Passenger]))=1,"Pass","Fail"))</f>
        <v/>
      </c>
      <c r="Q669" s="24" t="str" cm="1">
        <f t="array" ref="Q669">IF(ISBLANK($D669),"",IF(SUMPRODUCT(--EXACT($D669,TravelDocumentType[Travel Document Type]))=1,"Pass","Fail"))</f>
        <v/>
      </c>
      <c r="R669" s="24" t="str" cm="1">
        <f t="array" ref="R669">IF(ISBLANK($E669),"",IF(SUMPRODUCT(--EXACT($E669,ISO3List[ISO3 List]))=1,"Pass","Fail"))</f>
        <v/>
      </c>
      <c r="S669" s="24" t="str" cm="1">
        <f t="array" ref="S669">IF(ISBLANK($F669),"",IF(SUMPRODUCT(--EXACT(MID($F669,COLUMN($A$1:$T$1),1),DocCharacters[Accepted Characters For Documents]))=20,"Pass","Fail"))</f>
        <v/>
      </c>
      <c r="T669" s="24" t="str" cm="1">
        <f t="array" ref="T669">IF(ISBLANK($G669),"",IF(SUMPRODUCT(--EXACT(MID($G669,COLUMN($A$1:$AX$1),1),NameCharacters[Accepted Characters For Names]))=50,"Pass","Fail"))</f>
        <v/>
      </c>
      <c r="U669" s="24" t="str" cm="1">
        <f t="array" ref="U669">IF(ISBLANK($H669),"",IF(SUMPRODUCT(--EXACT(MID($H669,COLUMN($A$1:$AX$1),1),NameCharacters[Accepted Characters For Names]))=50,"Pass","Fail"))</f>
        <v/>
      </c>
      <c r="V669" s="24" t="str" cm="1">
        <f t="array" ref="V669">IF(ISBLANK($I669),"",IF(SUMPRODUCT(--EXACT(MID($I669,COLUMN($A$1:$AX$1),1),NameCharacters[Accepted Characters For Names]))=50,"Pass","Fail"))</f>
        <v/>
      </c>
      <c r="W669" s="24" t="str" cm="1">
        <f t="array" ref="W669">IF(ISBLANK($J669),"",IF(SUMPRODUCT(--EXACT($J669,ISO3List[ISO3 List]))=1,"Pass","Fail"))</f>
        <v/>
      </c>
      <c r="X669" s="24" t="str">
        <f t="shared" ca="1" si="26"/>
        <v/>
      </c>
      <c r="Y669" s="24" t="str" cm="1">
        <f t="array" ref="Y669">IF(ISBLANK($L669),"",IF(SUMPRODUCT(--EXACT($L669,Sex[Sex]))=1,"Pass","Fail"))</f>
        <v/>
      </c>
      <c r="Z669" s="24" t="str">
        <f t="shared" ca="1" si="27"/>
        <v/>
      </c>
      <c r="AA669" s="35" t="str">
        <f t="shared" ca="1" si="28"/>
        <v/>
      </c>
      <c r="AB669" s="8"/>
      <c r="AC669" s="58"/>
      <c r="AD669" s="8"/>
      <c r="AE669" s="8"/>
      <c r="AF669" s="8"/>
      <c r="GU669" s="8"/>
    </row>
    <row r="670" spans="1:203" s="5" customFormat="1" x14ac:dyDescent="0.2">
      <c r="A670" s="1"/>
      <c r="B670" s="4"/>
      <c r="C670" s="16"/>
      <c r="D670" s="17"/>
      <c r="E670" s="17"/>
      <c r="F670" s="18"/>
      <c r="G670" s="17"/>
      <c r="H670" s="17"/>
      <c r="I670" s="17"/>
      <c r="J670" s="17"/>
      <c r="K670" s="19"/>
      <c r="L670" s="17"/>
      <c r="M670" s="20"/>
      <c r="N670" s="8"/>
      <c r="O670" s="50"/>
      <c r="P670" s="27" t="str" cm="1">
        <f t="array" ref="P670">IF(ISBLANK($C670),"",IF(SUMPRODUCT(--EXACT($C670,CrewOrPassenger[Crew or Passenger]))=1,"Pass","Fail"))</f>
        <v/>
      </c>
      <c r="Q670" s="24" t="str" cm="1">
        <f t="array" ref="Q670">IF(ISBLANK($D670),"",IF(SUMPRODUCT(--EXACT($D670,TravelDocumentType[Travel Document Type]))=1,"Pass","Fail"))</f>
        <v/>
      </c>
      <c r="R670" s="24" t="str" cm="1">
        <f t="array" ref="R670">IF(ISBLANK($E670),"",IF(SUMPRODUCT(--EXACT($E670,ISO3List[ISO3 List]))=1,"Pass","Fail"))</f>
        <v/>
      </c>
      <c r="S670" s="24" t="str" cm="1">
        <f t="array" ref="S670">IF(ISBLANK($F670),"",IF(SUMPRODUCT(--EXACT(MID($F670,COLUMN($A$1:$T$1),1),DocCharacters[Accepted Characters For Documents]))=20,"Pass","Fail"))</f>
        <v/>
      </c>
      <c r="T670" s="24" t="str" cm="1">
        <f t="array" ref="T670">IF(ISBLANK($G670),"",IF(SUMPRODUCT(--EXACT(MID($G670,COLUMN($A$1:$AX$1),1),NameCharacters[Accepted Characters For Names]))=50,"Pass","Fail"))</f>
        <v/>
      </c>
      <c r="U670" s="24" t="str" cm="1">
        <f t="array" ref="U670">IF(ISBLANK($H670),"",IF(SUMPRODUCT(--EXACT(MID($H670,COLUMN($A$1:$AX$1),1),NameCharacters[Accepted Characters For Names]))=50,"Pass","Fail"))</f>
        <v/>
      </c>
      <c r="V670" s="24" t="str" cm="1">
        <f t="array" ref="V670">IF(ISBLANK($I670),"",IF(SUMPRODUCT(--EXACT(MID($I670,COLUMN($A$1:$AX$1),1),NameCharacters[Accepted Characters For Names]))=50,"Pass","Fail"))</f>
        <v/>
      </c>
      <c r="W670" s="24" t="str" cm="1">
        <f t="array" ref="W670">IF(ISBLANK($J670),"",IF(SUMPRODUCT(--EXACT($J670,ISO3List[ISO3 List]))=1,"Pass","Fail"))</f>
        <v/>
      </c>
      <c r="X670" s="24" t="str">
        <f t="shared" ca="1" si="26"/>
        <v/>
      </c>
      <c r="Y670" s="24" t="str" cm="1">
        <f t="array" ref="Y670">IF(ISBLANK($L670),"",IF(SUMPRODUCT(--EXACT($L670,Sex[Sex]))=1,"Pass","Fail"))</f>
        <v/>
      </c>
      <c r="Z670" s="24" t="str">
        <f t="shared" ca="1" si="27"/>
        <v/>
      </c>
      <c r="AA670" s="35" t="str">
        <f t="shared" ca="1" si="28"/>
        <v/>
      </c>
      <c r="AB670" s="8"/>
      <c r="AC670" s="58"/>
      <c r="AD670" s="8"/>
      <c r="AE670" s="8"/>
      <c r="AF670" s="8"/>
      <c r="GU670" s="8"/>
    </row>
    <row r="671" spans="1:203" s="5" customFormat="1" x14ac:dyDescent="0.2">
      <c r="A671" s="1"/>
      <c r="B671" s="4"/>
      <c r="C671" s="16"/>
      <c r="D671" s="17"/>
      <c r="E671" s="17"/>
      <c r="F671" s="18"/>
      <c r="G671" s="17"/>
      <c r="H671" s="17"/>
      <c r="I671" s="17"/>
      <c r="J671" s="17"/>
      <c r="K671" s="19"/>
      <c r="L671" s="17"/>
      <c r="M671" s="20"/>
      <c r="N671" s="8"/>
      <c r="O671" s="50"/>
      <c r="P671" s="27" t="str" cm="1">
        <f t="array" ref="P671">IF(ISBLANK($C671),"",IF(SUMPRODUCT(--EXACT($C671,CrewOrPassenger[Crew or Passenger]))=1,"Pass","Fail"))</f>
        <v/>
      </c>
      <c r="Q671" s="24" t="str" cm="1">
        <f t="array" ref="Q671">IF(ISBLANK($D671),"",IF(SUMPRODUCT(--EXACT($D671,TravelDocumentType[Travel Document Type]))=1,"Pass","Fail"))</f>
        <v/>
      </c>
      <c r="R671" s="24" t="str" cm="1">
        <f t="array" ref="R671">IF(ISBLANK($E671),"",IF(SUMPRODUCT(--EXACT($E671,ISO3List[ISO3 List]))=1,"Pass","Fail"))</f>
        <v/>
      </c>
      <c r="S671" s="24" t="str" cm="1">
        <f t="array" ref="S671">IF(ISBLANK($F671),"",IF(SUMPRODUCT(--EXACT(MID($F671,COLUMN($A$1:$T$1),1),DocCharacters[Accepted Characters For Documents]))=20,"Pass","Fail"))</f>
        <v/>
      </c>
      <c r="T671" s="24" t="str" cm="1">
        <f t="array" ref="T671">IF(ISBLANK($G671),"",IF(SUMPRODUCT(--EXACT(MID($G671,COLUMN($A$1:$AX$1),1),NameCharacters[Accepted Characters For Names]))=50,"Pass","Fail"))</f>
        <v/>
      </c>
      <c r="U671" s="24" t="str" cm="1">
        <f t="array" ref="U671">IF(ISBLANK($H671),"",IF(SUMPRODUCT(--EXACT(MID($H671,COLUMN($A$1:$AX$1),1),NameCharacters[Accepted Characters For Names]))=50,"Pass","Fail"))</f>
        <v/>
      </c>
      <c r="V671" s="24" t="str" cm="1">
        <f t="array" ref="V671">IF(ISBLANK($I671),"",IF(SUMPRODUCT(--EXACT(MID($I671,COLUMN($A$1:$AX$1),1),NameCharacters[Accepted Characters For Names]))=50,"Pass","Fail"))</f>
        <v/>
      </c>
      <c r="W671" s="24" t="str" cm="1">
        <f t="array" ref="W671">IF(ISBLANK($J671),"",IF(SUMPRODUCT(--EXACT($J671,ISO3List[ISO3 List]))=1,"Pass","Fail"))</f>
        <v/>
      </c>
      <c r="X671" s="24" t="str">
        <f t="shared" ca="1" si="26"/>
        <v/>
      </c>
      <c r="Y671" s="24" t="str" cm="1">
        <f t="array" ref="Y671">IF(ISBLANK($L671),"",IF(SUMPRODUCT(--EXACT($L671,Sex[Sex]))=1,"Pass","Fail"))</f>
        <v/>
      </c>
      <c r="Z671" s="24" t="str">
        <f t="shared" ca="1" si="27"/>
        <v/>
      </c>
      <c r="AA671" s="35" t="str">
        <f t="shared" ca="1" si="28"/>
        <v/>
      </c>
      <c r="AB671" s="8"/>
      <c r="AC671" s="58"/>
      <c r="AD671" s="8"/>
      <c r="AE671" s="8"/>
      <c r="AF671" s="8"/>
      <c r="GU671" s="8"/>
    </row>
    <row r="672" spans="1:203" s="5" customFormat="1" x14ac:dyDescent="0.2">
      <c r="A672" s="1"/>
      <c r="B672" s="4"/>
      <c r="C672" s="16"/>
      <c r="D672" s="17"/>
      <c r="E672" s="17"/>
      <c r="F672" s="18"/>
      <c r="G672" s="17"/>
      <c r="H672" s="17"/>
      <c r="I672" s="17"/>
      <c r="J672" s="17"/>
      <c r="K672" s="19"/>
      <c r="L672" s="17"/>
      <c r="M672" s="20"/>
      <c r="N672" s="8"/>
      <c r="O672" s="50"/>
      <c r="P672" s="27" t="str" cm="1">
        <f t="array" ref="P672">IF(ISBLANK($C672),"",IF(SUMPRODUCT(--EXACT($C672,CrewOrPassenger[Crew or Passenger]))=1,"Pass","Fail"))</f>
        <v/>
      </c>
      <c r="Q672" s="24" t="str" cm="1">
        <f t="array" ref="Q672">IF(ISBLANK($D672),"",IF(SUMPRODUCT(--EXACT($D672,TravelDocumentType[Travel Document Type]))=1,"Pass","Fail"))</f>
        <v/>
      </c>
      <c r="R672" s="24" t="str" cm="1">
        <f t="array" ref="R672">IF(ISBLANK($E672),"",IF(SUMPRODUCT(--EXACT($E672,ISO3List[ISO3 List]))=1,"Pass","Fail"))</f>
        <v/>
      </c>
      <c r="S672" s="24" t="str" cm="1">
        <f t="array" ref="S672">IF(ISBLANK($F672),"",IF(SUMPRODUCT(--EXACT(MID($F672,COLUMN($A$1:$T$1),1),DocCharacters[Accepted Characters For Documents]))=20,"Pass","Fail"))</f>
        <v/>
      </c>
      <c r="T672" s="24" t="str" cm="1">
        <f t="array" ref="T672">IF(ISBLANK($G672),"",IF(SUMPRODUCT(--EXACT(MID($G672,COLUMN($A$1:$AX$1),1),NameCharacters[Accepted Characters For Names]))=50,"Pass","Fail"))</f>
        <v/>
      </c>
      <c r="U672" s="24" t="str" cm="1">
        <f t="array" ref="U672">IF(ISBLANK($H672),"",IF(SUMPRODUCT(--EXACT(MID($H672,COLUMN($A$1:$AX$1),1),NameCharacters[Accepted Characters For Names]))=50,"Pass","Fail"))</f>
        <v/>
      </c>
      <c r="V672" s="24" t="str" cm="1">
        <f t="array" ref="V672">IF(ISBLANK($I672),"",IF(SUMPRODUCT(--EXACT(MID($I672,COLUMN($A$1:$AX$1),1),NameCharacters[Accepted Characters For Names]))=50,"Pass","Fail"))</f>
        <v/>
      </c>
      <c r="W672" s="24" t="str" cm="1">
        <f t="array" ref="W672">IF(ISBLANK($J672),"",IF(SUMPRODUCT(--EXACT($J672,ISO3List[ISO3 List]))=1,"Pass","Fail"))</f>
        <v/>
      </c>
      <c r="X672" s="24" t="str">
        <f t="shared" ca="1" si="26"/>
        <v/>
      </c>
      <c r="Y672" s="24" t="str" cm="1">
        <f t="array" ref="Y672">IF(ISBLANK($L672),"",IF(SUMPRODUCT(--EXACT($L672,Sex[Sex]))=1,"Pass","Fail"))</f>
        <v/>
      </c>
      <c r="Z672" s="24" t="str">
        <f t="shared" ca="1" si="27"/>
        <v/>
      </c>
      <c r="AA672" s="35" t="str">
        <f t="shared" ca="1" si="28"/>
        <v/>
      </c>
      <c r="AB672" s="8"/>
      <c r="AC672" s="58"/>
      <c r="AD672" s="8"/>
      <c r="AE672" s="8"/>
      <c r="AF672" s="8"/>
      <c r="GU672" s="8"/>
    </row>
    <row r="673" spans="1:203" s="5" customFormat="1" x14ac:dyDescent="0.2">
      <c r="A673" s="1"/>
      <c r="B673" s="4"/>
      <c r="C673" s="16"/>
      <c r="D673" s="17"/>
      <c r="E673" s="17"/>
      <c r="F673" s="18"/>
      <c r="G673" s="17"/>
      <c r="H673" s="17"/>
      <c r="I673" s="17"/>
      <c r="J673" s="17"/>
      <c r="K673" s="19"/>
      <c r="L673" s="17"/>
      <c r="M673" s="20"/>
      <c r="N673" s="8"/>
      <c r="O673" s="50"/>
      <c r="P673" s="27" t="str" cm="1">
        <f t="array" ref="P673">IF(ISBLANK($C673),"",IF(SUMPRODUCT(--EXACT($C673,CrewOrPassenger[Crew or Passenger]))=1,"Pass","Fail"))</f>
        <v/>
      </c>
      <c r="Q673" s="24" t="str" cm="1">
        <f t="array" ref="Q673">IF(ISBLANK($D673),"",IF(SUMPRODUCT(--EXACT($D673,TravelDocumentType[Travel Document Type]))=1,"Pass","Fail"))</f>
        <v/>
      </c>
      <c r="R673" s="24" t="str" cm="1">
        <f t="array" ref="R673">IF(ISBLANK($E673),"",IF(SUMPRODUCT(--EXACT($E673,ISO3List[ISO3 List]))=1,"Pass","Fail"))</f>
        <v/>
      </c>
      <c r="S673" s="24" t="str" cm="1">
        <f t="array" ref="S673">IF(ISBLANK($F673),"",IF(SUMPRODUCT(--EXACT(MID($F673,COLUMN($A$1:$T$1),1),DocCharacters[Accepted Characters For Documents]))=20,"Pass","Fail"))</f>
        <v/>
      </c>
      <c r="T673" s="24" t="str" cm="1">
        <f t="array" ref="T673">IF(ISBLANK($G673),"",IF(SUMPRODUCT(--EXACT(MID($G673,COLUMN($A$1:$AX$1),1),NameCharacters[Accepted Characters For Names]))=50,"Pass","Fail"))</f>
        <v/>
      </c>
      <c r="U673" s="24" t="str" cm="1">
        <f t="array" ref="U673">IF(ISBLANK($H673),"",IF(SUMPRODUCT(--EXACT(MID($H673,COLUMN($A$1:$AX$1),1),NameCharacters[Accepted Characters For Names]))=50,"Pass","Fail"))</f>
        <v/>
      </c>
      <c r="V673" s="24" t="str" cm="1">
        <f t="array" ref="V673">IF(ISBLANK($I673),"",IF(SUMPRODUCT(--EXACT(MID($I673,COLUMN($A$1:$AX$1),1),NameCharacters[Accepted Characters For Names]))=50,"Pass","Fail"))</f>
        <v/>
      </c>
      <c r="W673" s="24" t="str" cm="1">
        <f t="array" ref="W673">IF(ISBLANK($J673),"",IF(SUMPRODUCT(--EXACT($J673,ISO3List[ISO3 List]))=1,"Pass","Fail"))</f>
        <v/>
      </c>
      <c r="X673" s="24" t="str">
        <f t="shared" ca="1" si="26"/>
        <v/>
      </c>
      <c r="Y673" s="24" t="str" cm="1">
        <f t="array" ref="Y673">IF(ISBLANK($L673),"",IF(SUMPRODUCT(--EXACT($L673,Sex[Sex]))=1,"Pass","Fail"))</f>
        <v/>
      </c>
      <c r="Z673" s="24" t="str">
        <f t="shared" ca="1" si="27"/>
        <v/>
      </c>
      <c r="AA673" s="35" t="str">
        <f t="shared" ca="1" si="28"/>
        <v/>
      </c>
      <c r="AB673" s="8"/>
      <c r="AC673" s="58"/>
      <c r="AD673" s="8"/>
      <c r="AE673" s="8"/>
      <c r="AF673" s="8"/>
      <c r="GU673" s="8"/>
    </row>
    <row r="674" spans="1:203" s="5" customFormat="1" x14ac:dyDescent="0.2">
      <c r="A674" s="1"/>
      <c r="B674" s="4"/>
      <c r="C674" s="16"/>
      <c r="D674" s="17"/>
      <c r="E674" s="17"/>
      <c r="F674" s="18"/>
      <c r="G674" s="17"/>
      <c r="H674" s="17"/>
      <c r="I674" s="17"/>
      <c r="J674" s="17"/>
      <c r="K674" s="19"/>
      <c r="L674" s="17"/>
      <c r="M674" s="20"/>
      <c r="N674" s="8"/>
      <c r="O674" s="50"/>
      <c r="P674" s="27" t="str" cm="1">
        <f t="array" ref="P674">IF(ISBLANK($C674),"",IF(SUMPRODUCT(--EXACT($C674,CrewOrPassenger[Crew or Passenger]))=1,"Pass","Fail"))</f>
        <v/>
      </c>
      <c r="Q674" s="24" t="str" cm="1">
        <f t="array" ref="Q674">IF(ISBLANK($D674),"",IF(SUMPRODUCT(--EXACT($D674,TravelDocumentType[Travel Document Type]))=1,"Pass","Fail"))</f>
        <v/>
      </c>
      <c r="R674" s="24" t="str" cm="1">
        <f t="array" ref="R674">IF(ISBLANK($E674),"",IF(SUMPRODUCT(--EXACT($E674,ISO3List[ISO3 List]))=1,"Pass","Fail"))</f>
        <v/>
      </c>
      <c r="S674" s="24" t="str" cm="1">
        <f t="array" ref="S674">IF(ISBLANK($F674),"",IF(SUMPRODUCT(--EXACT(MID($F674,COLUMN($A$1:$T$1),1),DocCharacters[Accepted Characters For Documents]))=20,"Pass","Fail"))</f>
        <v/>
      </c>
      <c r="T674" s="24" t="str" cm="1">
        <f t="array" ref="T674">IF(ISBLANK($G674),"",IF(SUMPRODUCT(--EXACT(MID($G674,COLUMN($A$1:$AX$1),1),NameCharacters[Accepted Characters For Names]))=50,"Pass","Fail"))</f>
        <v/>
      </c>
      <c r="U674" s="24" t="str" cm="1">
        <f t="array" ref="U674">IF(ISBLANK($H674),"",IF(SUMPRODUCT(--EXACT(MID($H674,COLUMN($A$1:$AX$1),1),NameCharacters[Accepted Characters For Names]))=50,"Pass","Fail"))</f>
        <v/>
      </c>
      <c r="V674" s="24" t="str" cm="1">
        <f t="array" ref="V674">IF(ISBLANK($I674),"",IF(SUMPRODUCT(--EXACT(MID($I674,COLUMN($A$1:$AX$1),1),NameCharacters[Accepted Characters For Names]))=50,"Pass","Fail"))</f>
        <v/>
      </c>
      <c r="W674" s="24" t="str" cm="1">
        <f t="array" ref="W674">IF(ISBLANK($J674),"",IF(SUMPRODUCT(--EXACT($J674,ISO3List[ISO3 List]))=1,"Pass","Fail"))</f>
        <v/>
      </c>
      <c r="X674" s="24" t="str">
        <f t="shared" ca="1" si="26"/>
        <v/>
      </c>
      <c r="Y674" s="24" t="str" cm="1">
        <f t="array" ref="Y674">IF(ISBLANK($L674),"",IF(SUMPRODUCT(--EXACT($L674,Sex[Sex]))=1,"Pass","Fail"))</f>
        <v/>
      </c>
      <c r="Z674" s="24" t="str">
        <f t="shared" ca="1" si="27"/>
        <v/>
      </c>
      <c r="AA674" s="35" t="str">
        <f t="shared" ca="1" si="28"/>
        <v/>
      </c>
      <c r="AB674" s="8"/>
      <c r="AC674" s="58"/>
      <c r="AD674" s="8"/>
      <c r="AE674" s="8"/>
      <c r="AF674" s="8"/>
      <c r="GU674" s="8"/>
    </row>
    <row r="675" spans="1:203" s="5" customFormat="1" x14ac:dyDescent="0.2">
      <c r="A675" s="1"/>
      <c r="B675" s="4"/>
      <c r="C675" s="16"/>
      <c r="D675" s="17"/>
      <c r="E675" s="17"/>
      <c r="F675" s="18"/>
      <c r="G675" s="17"/>
      <c r="H675" s="17"/>
      <c r="I675" s="17"/>
      <c r="J675" s="17"/>
      <c r="K675" s="19"/>
      <c r="L675" s="17"/>
      <c r="M675" s="20"/>
      <c r="N675" s="8"/>
      <c r="O675" s="50"/>
      <c r="P675" s="27" t="str" cm="1">
        <f t="array" ref="P675">IF(ISBLANK($C675),"",IF(SUMPRODUCT(--EXACT($C675,CrewOrPassenger[Crew or Passenger]))=1,"Pass","Fail"))</f>
        <v/>
      </c>
      <c r="Q675" s="24" t="str" cm="1">
        <f t="array" ref="Q675">IF(ISBLANK($D675),"",IF(SUMPRODUCT(--EXACT($D675,TravelDocumentType[Travel Document Type]))=1,"Pass","Fail"))</f>
        <v/>
      </c>
      <c r="R675" s="24" t="str" cm="1">
        <f t="array" ref="R675">IF(ISBLANK($E675),"",IF(SUMPRODUCT(--EXACT($E675,ISO3List[ISO3 List]))=1,"Pass","Fail"))</f>
        <v/>
      </c>
      <c r="S675" s="24" t="str" cm="1">
        <f t="array" ref="S675">IF(ISBLANK($F675),"",IF(SUMPRODUCT(--EXACT(MID($F675,COLUMN($A$1:$T$1),1),DocCharacters[Accepted Characters For Documents]))=20,"Pass","Fail"))</f>
        <v/>
      </c>
      <c r="T675" s="24" t="str" cm="1">
        <f t="array" ref="T675">IF(ISBLANK($G675),"",IF(SUMPRODUCT(--EXACT(MID($G675,COLUMN($A$1:$AX$1),1),NameCharacters[Accepted Characters For Names]))=50,"Pass","Fail"))</f>
        <v/>
      </c>
      <c r="U675" s="24" t="str" cm="1">
        <f t="array" ref="U675">IF(ISBLANK($H675),"",IF(SUMPRODUCT(--EXACT(MID($H675,COLUMN($A$1:$AX$1),1),NameCharacters[Accepted Characters For Names]))=50,"Pass","Fail"))</f>
        <v/>
      </c>
      <c r="V675" s="24" t="str" cm="1">
        <f t="array" ref="V675">IF(ISBLANK($I675),"",IF(SUMPRODUCT(--EXACT(MID($I675,COLUMN($A$1:$AX$1),1),NameCharacters[Accepted Characters For Names]))=50,"Pass","Fail"))</f>
        <v/>
      </c>
      <c r="W675" s="24" t="str" cm="1">
        <f t="array" ref="W675">IF(ISBLANK($J675),"",IF(SUMPRODUCT(--EXACT($J675,ISO3List[ISO3 List]))=1,"Pass","Fail"))</f>
        <v/>
      </c>
      <c r="X675" s="24" t="str">
        <f t="shared" ca="1" si="26"/>
        <v/>
      </c>
      <c r="Y675" s="24" t="str" cm="1">
        <f t="array" ref="Y675">IF(ISBLANK($L675),"",IF(SUMPRODUCT(--EXACT($L675,Sex[Sex]))=1,"Pass","Fail"))</f>
        <v/>
      </c>
      <c r="Z675" s="24" t="str">
        <f t="shared" ca="1" si="27"/>
        <v/>
      </c>
      <c r="AA675" s="35" t="str">
        <f t="shared" ca="1" si="28"/>
        <v/>
      </c>
      <c r="AB675" s="8"/>
      <c r="AC675" s="58"/>
      <c r="AD675" s="8"/>
      <c r="AE675" s="8"/>
      <c r="AF675" s="8"/>
      <c r="GU675" s="8"/>
    </row>
    <row r="676" spans="1:203" s="5" customFormat="1" x14ac:dyDescent="0.2">
      <c r="A676" s="1"/>
      <c r="B676" s="4"/>
      <c r="C676" s="16"/>
      <c r="D676" s="17"/>
      <c r="E676" s="17"/>
      <c r="F676" s="18"/>
      <c r="G676" s="17"/>
      <c r="H676" s="17"/>
      <c r="I676" s="17"/>
      <c r="J676" s="17"/>
      <c r="K676" s="19"/>
      <c r="L676" s="17"/>
      <c r="M676" s="20"/>
      <c r="N676" s="8"/>
      <c r="O676" s="50"/>
      <c r="P676" s="27" t="str" cm="1">
        <f t="array" ref="P676">IF(ISBLANK($C676),"",IF(SUMPRODUCT(--EXACT($C676,CrewOrPassenger[Crew or Passenger]))=1,"Pass","Fail"))</f>
        <v/>
      </c>
      <c r="Q676" s="24" t="str" cm="1">
        <f t="array" ref="Q676">IF(ISBLANK($D676),"",IF(SUMPRODUCT(--EXACT($D676,TravelDocumentType[Travel Document Type]))=1,"Pass","Fail"))</f>
        <v/>
      </c>
      <c r="R676" s="24" t="str" cm="1">
        <f t="array" ref="R676">IF(ISBLANK($E676),"",IF(SUMPRODUCT(--EXACT($E676,ISO3List[ISO3 List]))=1,"Pass","Fail"))</f>
        <v/>
      </c>
      <c r="S676" s="24" t="str" cm="1">
        <f t="array" ref="S676">IF(ISBLANK($F676),"",IF(SUMPRODUCT(--EXACT(MID($F676,COLUMN($A$1:$T$1),1),DocCharacters[Accepted Characters For Documents]))=20,"Pass","Fail"))</f>
        <v/>
      </c>
      <c r="T676" s="24" t="str" cm="1">
        <f t="array" ref="T676">IF(ISBLANK($G676),"",IF(SUMPRODUCT(--EXACT(MID($G676,COLUMN($A$1:$AX$1),1),NameCharacters[Accepted Characters For Names]))=50,"Pass","Fail"))</f>
        <v/>
      </c>
      <c r="U676" s="24" t="str" cm="1">
        <f t="array" ref="U676">IF(ISBLANK($H676),"",IF(SUMPRODUCT(--EXACT(MID($H676,COLUMN($A$1:$AX$1),1),NameCharacters[Accepted Characters For Names]))=50,"Pass","Fail"))</f>
        <v/>
      </c>
      <c r="V676" s="24" t="str" cm="1">
        <f t="array" ref="V676">IF(ISBLANK($I676),"",IF(SUMPRODUCT(--EXACT(MID($I676,COLUMN($A$1:$AX$1),1),NameCharacters[Accepted Characters For Names]))=50,"Pass","Fail"))</f>
        <v/>
      </c>
      <c r="W676" s="24" t="str" cm="1">
        <f t="array" ref="W676">IF(ISBLANK($J676),"",IF(SUMPRODUCT(--EXACT($J676,ISO3List[ISO3 List]))=1,"Pass","Fail"))</f>
        <v/>
      </c>
      <c r="X676" s="24" t="str">
        <f t="shared" ca="1" si="26"/>
        <v/>
      </c>
      <c r="Y676" s="24" t="str" cm="1">
        <f t="array" ref="Y676">IF(ISBLANK($L676),"",IF(SUMPRODUCT(--EXACT($L676,Sex[Sex]))=1,"Pass","Fail"))</f>
        <v/>
      </c>
      <c r="Z676" s="24" t="str">
        <f t="shared" ca="1" si="27"/>
        <v/>
      </c>
      <c r="AA676" s="35" t="str">
        <f t="shared" ca="1" si="28"/>
        <v/>
      </c>
      <c r="AB676" s="8"/>
      <c r="AC676" s="58"/>
      <c r="AD676" s="8"/>
      <c r="AE676" s="8"/>
      <c r="AF676" s="8"/>
      <c r="GU676" s="8"/>
    </row>
    <row r="677" spans="1:203" s="5" customFormat="1" x14ac:dyDescent="0.2">
      <c r="A677" s="1"/>
      <c r="B677" s="4"/>
      <c r="C677" s="16"/>
      <c r="D677" s="17"/>
      <c r="E677" s="17"/>
      <c r="F677" s="18"/>
      <c r="G677" s="17"/>
      <c r="H677" s="17"/>
      <c r="I677" s="17"/>
      <c r="J677" s="17"/>
      <c r="K677" s="19"/>
      <c r="L677" s="17"/>
      <c r="M677" s="20"/>
      <c r="N677" s="8"/>
      <c r="O677" s="50"/>
      <c r="P677" s="27" t="str" cm="1">
        <f t="array" ref="P677">IF(ISBLANK($C677),"",IF(SUMPRODUCT(--EXACT($C677,CrewOrPassenger[Crew or Passenger]))=1,"Pass","Fail"))</f>
        <v/>
      </c>
      <c r="Q677" s="24" t="str" cm="1">
        <f t="array" ref="Q677">IF(ISBLANK($D677),"",IF(SUMPRODUCT(--EXACT($D677,TravelDocumentType[Travel Document Type]))=1,"Pass","Fail"))</f>
        <v/>
      </c>
      <c r="R677" s="24" t="str" cm="1">
        <f t="array" ref="R677">IF(ISBLANK($E677),"",IF(SUMPRODUCT(--EXACT($E677,ISO3List[ISO3 List]))=1,"Pass","Fail"))</f>
        <v/>
      </c>
      <c r="S677" s="24" t="str" cm="1">
        <f t="array" ref="S677">IF(ISBLANK($F677),"",IF(SUMPRODUCT(--EXACT(MID($F677,COLUMN($A$1:$T$1),1),DocCharacters[Accepted Characters For Documents]))=20,"Pass","Fail"))</f>
        <v/>
      </c>
      <c r="T677" s="24" t="str" cm="1">
        <f t="array" ref="T677">IF(ISBLANK($G677),"",IF(SUMPRODUCT(--EXACT(MID($G677,COLUMN($A$1:$AX$1),1),NameCharacters[Accepted Characters For Names]))=50,"Pass","Fail"))</f>
        <v/>
      </c>
      <c r="U677" s="24" t="str" cm="1">
        <f t="array" ref="U677">IF(ISBLANK($H677),"",IF(SUMPRODUCT(--EXACT(MID($H677,COLUMN($A$1:$AX$1),1),NameCharacters[Accepted Characters For Names]))=50,"Pass","Fail"))</f>
        <v/>
      </c>
      <c r="V677" s="24" t="str" cm="1">
        <f t="array" ref="V677">IF(ISBLANK($I677),"",IF(SUMPRODUCT(--EXACT(MID($I677,COLUMN($A$1:$AX$1),1),NameCharacters[Accepted Characters For Names]))=50,"Pass","Fail"))</f>
        <v/>
      </c>
      <c r="W677" s="24" t="str" cm="1">
        <f t="array" ref="W677">IF(ISBLANK($J677),"",IF(SUMPRODUCT(--EXACT($J677,ISO3List[ISO3 List]))=1,"Pass","Fail"))</f>
        <v/>
      </c>
      <c r="X677" s="24" t="str">
        <f t="shared" ca="1" si="26"/>
        <v/>
      </c>
      <c r="Y677" s="24" t="str" cm="1">
        <f t="array" ref="Y677">IF(ISBLANK($L677),"",IF(SUMPRODUCT(--EXACT($L677,Sex[Sex]))=1,"Pass","Fail"))</f>
        <v/>
      </c>
      <c r="Z677" s="24" t="str">
        <f t="shared" ca="1" si="27"/>
        <v/>
      </c>
      <c r="AA677" s="35" t="str">
        <f t="shared" ca="1" si="28"/>
        <v/>
      </c>
      <c r="AB677" s="8"/>
      <c r="AC677" s="58"/>
      <c r="AD677" s="8"/>
      <c r="AE677" s="8"/>
      <c r="AF677" s="8"/>
      <c r="GU677" s="8"/>
    </row>
    <row r="678" spans="1:203" s="5" customFormat="1" x14ac:dyDescent="0.2">
      <c r="A678" s="1"/>
      <c r="B678" s="4"/>
      <c r="C678" s="16"/>
      <c r="D678" s="17"/>
      <c r="E678" s="17"/>
      <c r="F678" s="18"/>
      <c r="G678" s="17"/>
      <c r="H678" s="17"/>
      <c r="I678" s="17"/>
      <c r="J678" s="17"/>
      <c r="K678" s="19"/>
      <c r="L678" s="17"/>
      <c r="M678" s="20"/>
      <c r="N678" s="8"/>
      <c r="O678" s="50"/>
      <c r="P678" s="27" t="str" cm="1">
        <f t="array" ref="P678">IF(ISBLANK($C678),"",IF(SUMPRODUCT(--EXACT($C678,CrewOrPassenger[Crew or Passenger]))=1,"Pass","Fail"))</f>
        <v/>
      </c>
      <c r="Q678" s="24" t="str" cm="1">
        <f t="array" ref="Q678">IF(ISBLANK($D678),"",IF(SUMPRODUCT(--EXACT($D678,TravelDocumentType[Travel Document Type]))=1,"Pass","Fail"))</f>
        <v/>
      </c>
      <c r="R678" s="24" t="str" cm="1">
        <f t="array" ref="R678">IF(ISBLANK($E678),"",IF(SUMPRODUCT(--EXACT($E678,ISO3List[ISO3 List]))=1,"Pass","Fail"))</f>
        <v/>
      </c>
      <c r="S678" s="24" t="str" cm="1">
        <f t="array" ref="S678">IF(ISBLANK($F678),"",IF(SUMPRODUCT(--EXACT(MID($F678,COLUMN($A$1:$T$1),1),DocCharacters[Accepted Characters For Documents]))=20,"Pass","Fail"))</f>
        <v/>
      </c>
      <c r="T678" s="24" t="str" cm="1">
        <f t="array" ref="T678">IF(ISBLANK($G678),"",IF(SUMPRODUCT(--EXACT(MID($G678,COLUMN($A$1:$AX$1),1),NameCharacters[Accepted Characters For Names]))=50,"Pass","Fail"))</f>
        <v/>
      </c>
      <c r="U678" s="24" t="str" cm="1">
        <f t="array" ref="U678">IF(ISBLANK($H678),"",IF(SUMPRODUCT(--EXACT(MID($H678,COLUMN($A$1:$AX$1),1),NameCharacters[Accepted Characters For Names]))=50,"Pass","Fail"))</f>
        <v/>
      </c>
      <c r="V678" s="24" t="str" cm="1">
        <f t="array" ref="V678">IF(ISBLANK($I678),"",IF(SUMPRODUCT(--EXACT(MID($I678,COLUMN($A$1:$AX$1),1),NameCharacters[Accepted Characters For Names]))=50,"Pass","Fail"))</f>
        <v/>
      </c>
      <c r="W678" s="24" t="str" cm="1">
        <f t="array" ref="W678">IF(ISBLANK($J678),"",IF(SUMPRODUCT(--EXACT($J678,ISO3List[ISO3 List]))=1,"Pass","Fail"))</f>
        <v/>
      </c>
      <c r="X678" s="24" t="str">
        <f t="shared" ca="1" si="26"/>
        <v/>
      </c>
      <c r="Y678" s="24" t="str" cm="1">
        <f t="array" ref="Y678">IF(ISBLANK($L678),"",IF(SUMPRODUCT(--EXACT($L678,Sex[Sex]))=1,"Pass","Fail"))</f>
        <v/>
      </c>
      <c r="Z678" s="24" t="str">
        <f t="shared" ca="1" si="27"/>
        <v/>
      </c>
      <c r="AA678" s="35" t="str">
        <f t="shared" ca="1" si="28"/>
        <v/>
      </c>
      <c r="AB678" s="8"/>
      <c r="AC678" s="58"/>
      <c r="AD678" s="8"/>
      <c r="AE678" s="8"/>
      <c r="AF678" s="8"/>
      <c r="GU678" s="8"/>
    </row>
    <row r="679" spans="1:203" s="5" customFormat="1" x14ac:dyDescent="0.2">
      <c r="A679" s="1"/>
      <c r="B679" s="4"/>
      <c r="C679" s="16"/>
      <c r="D679" s="17"/>
      <c r="E679" s="17"/>
      <c r="F679" s="18"/>
      <c r="G679" s="17"/>
      <c r="H679" s="17"/>
      <c r="I679" s="17"/>
      <c r="J679" s="17"/>
      <c r="K679" s="19"/>
      <c r="L679" s="17"/>
      <c r="M679" s="20"/>
      <c r="N679" s="8"/>
      <c r="O679" s="50"/>
      <c r="P679" s="27" t="str" cm="1">
        <f t="array" ref="P679">IF(ISBLANK($C679),"",IF(SUMPRODUCT(--EXACT($C679,CrewOrPassenger[Crew or Passenger]))=1,"Pass","Fail"))</f>
        <v/>
      </c>
      <c r="Q679" s="24" t="str" cm="1">
        <f t="array" ref="Q679">IF(ISBLANK($D679),"",IF(SUMPRODUCT(--EXACT($D679,TravelDocumentType[Travel Document Type]))=1,"Pass","Fail"))</f>
        <v/>
      </c>
      <c r="R679" s="24" t="str" cm="1">
        <f t="array" ref="R679">IF(ISBLANK($E679),"",IF(SUMPRODUCT(--EXACT($E679,ISO3List[ISO3 List]))=1,"Pass","Fail"))</f>
        <v/>
      </c>
      <c r="S679" s="24" t="str" cm="1">
        <f t="array" ref="S679">IF(ISBLANK($F679),"",IF(SUMPRODUCT(--EXACT(MID($F679,COLUMN($A$1:$T$1),1),DocCharacters[Accepted Characters For Documents]))=20,"Pass","Fail"))</f>
        <v/>
      </c>
      <c r="T679" s="24" t="str" cm="1">
        <f t="array" ref="T679">IF(ISBLANK($G679),"",IF(SUMPRODUCT(--EXACT(MID($G679,COLUMN($A$1:$AX$1),1),NameCharacters[Accepted Characters For Names]))=50,"Pass","Fail"))</f>
        <v/>
      </c>
      <c r="U679" s="24" t="str" cm="1">
        <f t="array" ref="U679">IF(ISBLANK($H679),"",IF(SUMPRODUCT(--EXACT(MID($H679,COLUMN($A$1:$AX$1),1),NameCharacters[Accepted Characters For Names]))=50,"Pass","Fail"))</f>
        <v/>
      </c>
      <c r="V679" s="24" t="str" cm="1">
        <f t="array" ref="V679">IF(ISBLANK($I679),"",IF(SUMPRODUCT(--EXACT(MID($I679,COLUMN($A$1:$AX$1),1),NameCharacters[Accepted Characters For Names]))=50,"Pass","Fail"))</f>
        <v/>
      </c>
      <c r="W679" s="24" t="str" cm="1">
        <f t="array" ref="W679">IF(ISBLANK($J679),"",IF(SUMPRODUCT(--EXACT($J679,ISO3List[ISO3 List]))=1,"Pass","Fail"))</f>
        <v/>
      </c>
      <c r="X679" s="24" t="str">
        <f t="shared" ca="1" si="26"/>
        <v/>
      </c>
      <c r="Y679" s="24" t="str" cm="1">
        <f t="array" ref="Y679">IF(ISBLANK($L679),"",IF(SUMPRODUCT(--EXACT($L679,Sex[Sex]))=1,"Pass","Fail"))</f>
        <v/>
      </c>
      <c r="Z679" s="24" t="str">
        <f t="shared" ca="1" si="27"/>
        <v/>
      </c>
      <c r="AA679" s="35" t="str">
        <f t="shared" ca="1" si="28"/>
        <v/>
      </c>
      <c r="AB679" s="8"/>
      <c r="AC679" s="58"/>
      <c r="AD679" s="8"/>
      <c r="AE679" s="8"/>
      <c r="AF679" s="8"/>
      <c r="GU679" s="8"/>
    </row>
    <row r="680" spans="1:203" s="5" customFormat="1" x14ac:dyDescent="0.2">
      <c r="A680" s="1"/>
      <c r="B680" s="4"/>
      <c r="C680" s="16"/>
      <c r="D680" s="17"/>
      <c r="E680" s="17"/>
      <c r="F680" s="18"/>
      <c r="G680" s="17"/>
      <c r="H680" s="17"/>
      <c r="I680" s="17"/>
      <c r="J680" s="17"/>
      <c r="K680" s="19"/>
      <c r="L680" s="17"/>
      <c r="M680" s="20"/>
      <c r="N680" s="8"/>
      <c r="O680" s="50"/>
      <c r="P680" s="27" t="str" cm="1">
        <f t="array" ref="P680">IF(ISBLANK($C680),"",IF(SUMPRODUCT(--EXACT($C680,CrewOrPassenger[Crew or Passenger]))=1,"Pass","Fail"))</f>
        <v/>
      </c>
      <c r="Q680" s="24" t="str" cm="1">
        <f t="array" ref="Q680">IF(ISBLANK($D680),"",IF(SUMPRODUCT(--EXACT($D680,TravelDocumentType[Travel Document Type]))=1,"Pass","Fail"))</f>
        <v/>
      </c>
      <c r="R680" s="24" t="str" cm="1">
        <f t="array" ref="R680">IF(ISBLANK($E680),"",IF(SUMPRODUCT(--EXACT($E680,ISO3List[ISO3 List]))=1,"Pass","Fail"))</f>
        <v/>
      </c>
      <c r="S680" s="24" t="str" cm="1">
        <f t="array" ref="S680">IF(ISBLANK($F680),"",IF(SUMPRODUCT(--EXACT(MID($F680,COLUMN($A$1:$T$1),1),DocCharacters[Accepted Characters For Documents]))=20,"Pass","Fail"))</f>
        <v/>
      </c>
      <c r="T680" s="24" t="str" cm="1">
        <f t="array" ref="T680">IF(ISBLANK($G680),"",IF(SUMPRODUCT(--EXACT(MID($G680,COLUMN($A$1:$AX$1),1),NameCharacters[Accepted Characters For Names]))=50,"Pass","Fail"))</f>
        <v/>
      </c>
      <c r="U680" s="24" t="str" cm="1">
        <f t="array" ref="U680">IF(ISBLANK($H680),"",IF(SUMPRODUCT(--EXACT(MID($H680,COLUMN($A$1:$AX$1),1),NameCharacters[Accepted Characters For Names]))=50,"Pass","Fail"))</f>
        <v/>
      </c>
      <c r="V680" s="24" t="str" cm="1">
        <f t="array" ref="V680">IF(ISBLANK($I680),"",IF(SUMPRODUCT(--EXACT(MID($I680,COLUMN($A$1:$AX$1),1),NameCharacters[Accepted Characters For Names]))=50,"Pass","Fail"))</f>
        <v/>
      </c>
      <c r="W680" s="24" t="str" cm="1">
        <f t="array" ref="W680">IF(ISBLANK($J680),"",IF(SUMPRODUCT(--EXACT($J680,ISO3List[ISO3 List]))=1,"Pass","Fail"))</f>
        <v/>
      </c>
      <c r="X680" s="24" t="str">
        <f t="shared" ca="1" si="26"/>
        <v/>
      </c>
      <c r="Y680" s="24" t="str" cm="1">
        <f t="array" ref="Y680">IF(ISBLANK($L680),"",IF(SUMPRODUCT(--EXACT($L680,Sex[Sex]))=1,"Pass","Fail"))</f>
        <v/>
      </c>
      <c r="Z680" s="24" t="str">
        <f t="shared" ca="1" si="27"/>
        <v/>
      </c>
      <c r="AA680" s="35" t="str">
        <f t="shared" ca="1" si="28"/>
        <v/>
      </c>
      <c r="AB680" s="8"/>
      <c r="AC680" s="58"/>
      <c r="AD680" s="8"/>
      <c r="AE680" s="8"/>
      <c r="AF680" s="8"/>
      <c r="GU680" s="8"/>
    </row>
    <row r="681" spans="1:203" s="5" customFormat="1" x14ac:dyDescent="0.2">
      <c r="A681" s="1"/>
      <c r="B681" s="4"/>
      <c r="C681" s="16"/>
      <c r="D681" s="17"/>
      <c r="E681" s="17"/>
      <c r="F681" s="18"/>
      <c r="G681" s="17"/>
      <c r="H681" s="17"/>
      <c r="I681" s="17"/>
      <c r="J681" s="17"/>
      <c r="K681" s="19"/>
      <c r="L681" s="17"/>
      <c r="M681" s="20"/>
      <c r="N681" s="8"/>
      <c r="O681" s="50"/>
      <c r="P681" s="27" t="str" cm="1">
        <f t="array" ref="P681">IF(ISBLANK($C681),"",IF(SUMPRODUCT(--EXACT($C681,CrewOrPassenger[Crew or Passenger]))=1,"Pass","Fail"))</f>
        <v/>
      </c>
      <c r="Q681" s="24" t="str" cm="1">
        <f t="array" ref="Q681">IF(ISBLANK($D681),"",IF(SUMPRODUCT(--EXACT($D681,TravelDocumentType[Travel Document Type]))=1,"Pass","Fail"))</f>
        <v/>
      </c>
      <c r="R681" s="24" t="str" cm="1">
        <f t="array" ref="R681">IF(ISBLANK($E681),"",IF(SUMPRODUCT(--EXACT($E681,ISO3List[ISO3 List]))=1,"Pass","Fail"))</f>
        <v/>
      </c>
      <c r="S681" s="24" t="str" cm="1">
        <f t="array" ref="S681">IF(ISBLANK($F681),"",IF(SUMPRODUCT(--EXACT(MID($F681,COLUMN($A$1:$T$1),1),DocCharacters[Accepted Characters For Documents]))=20,"Pass","Fail"))</f>
        <v/>
      </c>
      <c r="T681" s="24" t="str" cm="1">
        <f t="array" ref="T681">IF(ISBLANK($G681),"",IF(SUMPRODUCT(--EXACT(MID($G681,COLUMN($A$1:$AX$1),1),NameCharacters[Accepted Characters For Names]))=50,"Pass","Fail"))</f>
        <v/>
      </c>
      <c r="U681" s="24" t="str" cm="1">
        <f t="array" ref="U681">IF(ISBLANK($H681),"",IF(SUMPRODUCT(--EXACT(MID($H681,COLUMN($A$1:$AX$1),1),NameCharacters[Accepted Characters For Names]))=50,"Pass","Fail"))</f>
        <v/>
      </c>
      <c r="V681" s="24" t="str" cm="1">
        <f t="array" ref="V681">IF(ISBLANK($I681),"",IF(SUMPRODUCT(--EXACT(MID($I681,COLUMN($A$1:$AX$1),1),NameCharacters[Accepted Characters For Names]))=50,"Pass","Fail"))</f>
        <v/>
      </c>
      <c r="W681" s="24" t="str" cm="1">
        <f t="array" ref="W681">IF(ISBLANK($J681),"",IF(SUMPRODUCT(--EXACT($J681,ISO3List[ISO3 List]))=1,"Pass","Fail"))</f>
        <v/>
      </c>
      <c r="X681" s="24" t="str">
        <f t="shared" ca="1" si="26"/>
        <v/>
      </c>
      <c r="Y681" s="24" t="str" cm="1">
        <f t="array" ref="Y681">IF(ISBLANK($L681),"",IF(SUMPRODUCT(--EXACT($L681,Sex[Sex]))=1,"Pass","Fail"))</f>
        <v/>
      </c>
      <c r="Z681" s="24" t="str">
        <f t="shared" ca="1" si="27"/>
        <v/>
      </c>
      <c r="AA681" s="35" t="str">
        <f t="shared" ca="1" si="28"/>
        <v/>
      </c>
      <c r="AB681" s="8"/>
      <c r="AC681" s="58"/>
      <c r="AD681" s="8"/>
      <c r="AE681" s="8"/>
      <c r="AF681" s="8"/>
      <c r="GU681" s="8"/>
    </row>
    <row r="682" spans="1:203" s="5" customFormat="1" x14ac:dyDescent="0.2">
      <c r="A682" s="1"/>
      <c r="B682" s="4"/>
      <c r="C682" s="16"/>
      <c r="D682" s="17"/>
      <c r="E682" s="17"/>
      <c r="F682" s="18"/>
      <c r="G682" s="17"/>
      <c r="H682" s="17"/>
      <c r="I682" s="17"/>
      <c r="J682" s="17"/>
      <c r="K682" s="19"/>
      <c r="L682" s="17"/>
      <c r="M682" s="20"/>
      <c r="N682" s="8"/>
      <c r="O682" s="50"/>
      <c r="P682" s="27" t="str" cm="1">
        <f t="array" ref="P682">IF(ISBLANK($C682),"",IF(SUMPRODUCT(--EXACT($C682,CrewOrPassenger[Crew or Passenger]))=1,"Pass","Fail"))</f>
        <v/>
      </c>
      <c r="Q682" s="24" t="str" cm="1">
        <f t="array" ref="Q682">IF(ISBLANK($D682),"",IF(SUMPRODUCT(--EXACT($D682,TravelDocumentType[Travel Document Type]))=1,"Pass","Fail"))</f>
        <v/>
      </c>
      <c r="R682" s="24" t="str" cm="1">
        <f t="array" ref="R682">IF(ISBLANK($E682),"",IF(SUMPRODUCT(--EXACT($E682,ISO3List[ISO3 List]))=1,"Pass","Fail"))</f>
        <v/>
      </c>
      <c r="S682" s="24" t="str" cm="1">
        <f t="array" ref="S682">IF(ISBLANK($F682),"",IF(SUMPRODUCT(--EXACT(MID($F682,COLUMN($A$1:$T$1),1),DocCharacters[Accepted Characters For Documents]))=20,"Pass","Fail"))</f>
        <v/>
      </c>
      <c r="T682" s="24" t="str" cm="1">
        <f t="array" ref="T682">IF(ISBLANK($G682),"",IF(SUMPRODUCT(--EXACT(MID($G682,COLUMN($A$1:$AX$1),1),NameCharacters[Accepted Characters For Names]))=50,"Pass","Fail"))</f>
        <v/>
      </c>
      <c r="U682" s="24" t="str" cm="1">
        <f t="array" ref="U682">IF(ISBLANK($H682),"",IF(SUMPRODUCT(--EXACT(MID($H682,COLUMN($A$1:$AX$1),1),NameCharacters[Accepted Characters For Names]))=50,"Pass","Fail"))</f>
        <v/>
      </c>
      <c r="V682" s="24" t="str" cm="1">
        <f t="array" ref="V682">IF(ISBLANK($I682),"",IF(SUMPRODUCT(--EXACT(MID($I682,COLUMN($A$1:$AX$1),1),NameCharacters[Accepted Characters For Names]))=50,"Pass","Fail"))</f>
        <v/>
      </c>
      <c r="W682" s="24" t="str" cm="1">
        <f t="array" ref="W682">IF(ISBLANK($J682),"",IF(SUMPRODUCT(--EXACT($J682,ISO3List[ISO3 List]))=1,"Pass","Fail"))</f>
        <v/>
      </c>
      <c r="X682" s="24" t="str">
        <f t="shared" ca="1" si="26"/>
        <v/>
      </c>
      <c r="Y682" s="24" t="str" cm="1">
        <f t="array" ref="Y682">IF(ISBLANK($L682),"",IF(SUMPRODUCT(--EXACT($L682,Sex[Sex]))=1,"Pass","Fail"))</f>
        <v/>
      </c>
      <c r="Z682" s="24" t="str">
        <f t="shared" ca="1" si="27"/>
        <v/>
      </c>
      <c r="AA682" s="35" t="str">
        <f t="shared" ca="1" si="28"/>
        <v/>
      </c>
      <c r="AB682" s="8"/>
      <c r="AC682" s="58"/>
      <c r="AD682" s="8"/>
      <c r="AE682" s="8"/>
      <c r="AF682" s="8"/>
      <c r="GU682" s="8"/>
    </row>
    <row r="683" spans="1:203" s="5" customFormat="1" x14ac:dyDescent="0.2">
      <c r="A683" s="1"/>
      <c r="B683" s="4"/>
      <c r="C683" s="16"/>
      <c r="D683" s="17"/>
      <c r="E683" s="17"/>
      <c r="F683" s="18"/>
      <c r="G683" s="17"/>
      <c r="H683" s="17"/>
      <c r="I683" s="17"/>
      <c r="J683" s="17"/>
      <c r="K683" s="19"/>
      <c r="L683" s="17"/>
      <c r="M683" s="20"/>
      <c r="N683" s="8"/>
      <c r="O683" s="50"/>
      <c r="P683" s="27" t="str" cm="1">
        <f t="array" ref="P683">IF(ISBLANK($C683),"",IF(SUMPRODUCT(--EXACT($C683,CrewOrPassenger[Crew or Passenger]))=1,"Pass","Fail"))</f>
        <v/>
      </c>
      <c r="Q683" s="24" t="str" cm="1">
        <f t="array" ref="Q683">IF(ISBLANK($D683),"",IF(SUMPRODUCT(--EXACT($D683,TravelDocumentType[Travel Document Type]))=1,"Pass","Fail"))</f>
        <v/>
      </c>
      <c r="R683" s="24" t="str" cm="1">
        <f t="array" ref="R683">IF(ISBLANK($E683),"",IF(SUMPRODUCT(--EXACT($E683,ISO3List[ISO3 List]))=1,"Pass","Fail"))</f>
        <v/>
      </c>
      <c r="S683" s="24" t="str" cm="1">
        <f t="array" ref="S683">IF(ISBLANK($F683),"",IF(SUMPRODUCT(--EXACT(MID($F683,COLUMN($A$1:$T$1),1),DocCharacters[Accepted Characters For Documents]))=20,"Pass","Fail"))</f>
        <v/>
      </c>
      <c r="T683" s="24" t="str" cm="1">
        <f t="array" ref="T683">IF(ISBLANK($G683),"",IF(SUMPRODUCT(--EXACT(MID($G683,COLUMN($A$1:$AX$1),1),NameCharacters[Accepted Characters For Names]))=50,"Pass","Fail"))</f>
        <v/>
      </c>
      <c r="U683" s="24" t="str" cm="1">
        <f t="array" ref="U683">IF(ISBLANK($H683),"",IF(SUMPRODUCT(--EXACT(MID($H683,COLUMN($A$1:$AX$1),1),NameCharacters[Accepted Characters For Names]))=50,"Pass","Fail"))</f>
        <v/>
      </c>
      <c r="V683" s="24" t="str" cm="1">
        <f t="array" ref="V683">IF(ISBLANK($I683),"",IF(SUMPRODUCT(--EXACT(MID($I683,COLUMN($A$1:$AX$1),1),NameCharacters[Accepted Characters For Names]))=50,"Pass","Fail"))</f>
        <v/>
      </c>
      <c r="W683" s="24" t="str" cm="1">
        <f t="array" ref="W683">IF(ISBLANK($J683),"",IF(SUMPRODUCT(--EXACT($J683,ISO3List[ISO3 List]))=1,"Pass","Fail"))</f>
        <v/>
      </c>
      <c r="X683" s="24" t="str">
        <f t="shared" ca="1" si="26"/>
        <v/>
      </c>
      <c r="Y683" s="24" t="str" cm="1">
        <f t="array" ref="Y683">IF(ISBLANK($L683),"",IF(SUMPRODUCT(--EXACT($L683,Sex[Sex]))=1,"Pass","Fail"))</f>
        <v/>
      </c>
      <c r="Z683" s="24" t="str">
        <f t="shared" ca="1" si="27"/>
        <v/>
      </c>
      <c r="AA683" s="35" t="str">
        <f t="shared" ca="1" si="28"/>
        <v/>
      </c>
      <c r="AB683" s="8"/>
      <c r="AC683" s="58"/>
      <c r="AD683" s="8"/>
      <c r="AE683" s="8"/>
      <c r="AF683" s="8"/>
      <c r="GU683" s="8"/>
    </row>
    <row r="684" spans="1:203" s="5" customFormat="1" x14ac:dyDescent="0.2">
      <c r="A684" s="1"/>
      <c r="B684" s="4"/>
      <c r="C684" s="16"/>
      <c r="D684" s="17"/>
      <c r="E684" s="17"/>
      <c r="F684" s="18"/>
      <c r="G684" s="17"/>
      <c r="H684" s="17"/>
      <c r="I684" s="17"/>
      <c r="J684" s="17"/>
      <c r="K684" s="19"/>
      <c r="L684" s="17"/>
      <c r="M684" s="20"/>
      <c r="N684" s="8"/>
      <c r="O684" s="50"/>
      <c r="P684" s="27" t="str" cm="1">
        <f t="array" ref="P684">IF(ISBLANK($C684),"",IF(SUMPRODUCT(--EXACT($C684,CrewOrPassenger[Crew or Passenger]))=1,"Pass","Fail"))</f>
        <v/>
      </c>
      <c r="Q684" s="24" t="str" cm="1">
        <f t="array" ref="Q684">IF(ISBLANK($D684),"",IF(SUMPRODUCT(--EXACT($D684,TravelDocumentType[Travel Document Type]))=1,"Pass","Fail"))</f>
        <v/>
      </c>
      <c r="R684" s="24" t="str" cm="1">
        <f t="array" ref="R684">IF(ISBLANK($E684),"",IF(SUMPRODUCT(--EXACT($E684,ISO3List[ISO3 List]))=1,"Pass","Fail"))</f>
        <v/>
      </c>
      <c r="S684" s="24" t="str" cm="1">
        <f t="array" ref="S684">IF(ISBLANK($F684),"",IF(SUMPRODUCT(--EXACT(MID($F684,COLUMN($A$1:$T$1),1),DocCharacters[Accepted Characters For Documents]))=20,"Pass","Fail"))</f>
        <v/>
      </c>
      <c r="T684" s="24" t="str" cm="1">
        <f t="array" ref="T684">IF(ISBLANK($G684),"",IF(SUMPRODUCT(--EXACT(MID($G684,COLUMN($A$1:$AX$1),1),NameCharacters[Accepted Characters For Names]))=50,"Pass","Fail"))</f>
        <v/>
      </c>
      <c r="U684" s="24" t="str" cm="1">
        <f t="array" ref="U684">IF(ISBLANK($H684),"",IF(SUMPRODUCT(--EXACT(MID($H684,COLUMN($A$1:$AX$1),1),NameCharacters[Accepted Characters For Names]))=50,"Pass","Fail"))</f>
        <v/>
      </c>
      <c r="V684" s="24" t="str" cm="1">
        <f t="array" ref="V684">IF(ISBLANK($I684),"",IF(SUMPRODUCT(--EXACT(MID($I684,COLUMN($A$1:$AX$1),1),NameCharacters[Accepted Characters For Names]))=50,"Pass","Fail"))</f>
        <v/>
      </c>
      <c r="W684" s="24" t="str" cm="1">
        <f t="array" ref="W684">IF(ISBLANK($J684),"",IF(SUMPRODUCT(--EXACT($J684,ISO3List[ISO3 List]))=1,"Pass","Fail"))</f>
        <v/>
      </c>
      <c r="X684" s="24" t="str">
        <f t="shared" ca="1" si="26"/>
        <v/>
      </c>
      <c r="Y684" s="24" t="str" cm="1">
        <f t="array" ref="Y684">IF(ISBLANK($L684),"",IF(SUMPRODUCT(--EXACT($L684,Sex[Sex]))=1,"Pass","Fail"))</f>
        <v/>
      </c>
      <c r="Z684" s="24" t="str">
        <f t="shared" ca="1" si="27"/>
        <v/>
      </c>
      <c r="AA684" s="35" t="str">
        <f t="shared" ca="1" si="28"/>
        <v/>
      </c>
      <c r="AB684" s="8"/>
      <c r="AC684" s="58"/>
      <c r="AD684" s="8"/>
      <c r="AE684" s="8"/>
      <c r="AF684" s="8"/>
      <c r="GU684" s="8"/>
    </row>
    <row r="685" spans="1:203" s="5" customFormat="1" x14ac:dyDescent="0.2">
      <c r="A685" s="1"/>
      <c r="B685" s="4"/>
      <c r="C685" s="16"/>
      <c r="D685" s="17"/>
      <c r="E685" s="17"/>
      <c r="F685" s="18"/>
      <c r="G685" s="17"/>
      <c r="H685" s="17"/>
      <c r="I685" s="17"/>
      <c r="J685" s="17"/>
      <c r="K685" s="19"/>
      <c r="L685" s="17"/>
      <c r="M685" s="20"/>
      <c r="N685" s="8"/>
      <c r="O685" s="50"/>
      <c r="P685" s="27" t="str" cm="1">
        <f t="array" ref="P685">IF(ISBLANK($C685),"",IF(SUMPRODUCT(--EXACT($C685,CrewOrPassenger[Crew or Passenger]))=1,"Pass","Fail"))</f>
        <v/>
      </c>
      <c r="Q685" s="24" t="str" cm="1">
        <f t="array" ref="Q685">IF(ISBLANK($D685),"",IF(SUMPRODUCT(--EXACT($D685,TravelDocumentType[Travel Document Type]))=1,"Pass","Fail"))</f>
        <v/>
      </c>
      <c r="R685" s="24" t="str" cm="1">
        <f t="array" ref="R685">IF(ISBLANK($E685),"",IF(SUMPRODUCT(--EXACT($E685,ISO3List[ISO3 List]))=1,"Pass","Fail"))</f>
        <v/>
      </c>
      <c r="S685" s="24" t="str" cm="1">
        <f t="array" ref="S685">IF(ISBLANK($F685),"",IF(SUMPRODUCT(--EXACT(MID($F685,COLUMN($A$1:$T$1),1),DocCharacters[Accepted Characters For Documents]))=20,"Pass","Fail"))</f>
        <v/>
      </c>
      <c r="T685" s="24" t="str" cm="1">
        <f t="array" ref="T685">IF(ISBLANK($G685),"",IF(SUMPRODUCT(--EXACT(MID($G685,COLUMN($A$1:$AX$1),1),NameCharacters[Accepted Characters For Names]))=50,"Pass","Fail"))</f>
        <v/>
      </c>
      <c r="U685" s="24" t="str" cm="1">
        <f t="array" ref="U685">IF(ISBLANK($H685),"",IF(SUMPRODUCT(--EXACT(MID($H685,COLUMN($A$1:$AX$1),1),NameCharacters[Accepted Characters For Names]))=50,"Pass","Fail"))</f>
        <v/>
      </c>
      <c r="V685" s="24" t="str" cm="1">
        <f t="array" ref="V685">IF(ISBLANK($I685),"",IF(SUMPRODUCT(--EXACT(MID($I685,COLUMN($A$1:$AX$1),1),NameCharacters[Accepted Characters For Names]))=50,"Pass","Fail"))</f>
        <v/>
      </c>
      <c r="W685" s="24" t="str" cm="1">
        <f t="array" ref="W685">IF(ISBLANK($J685),"",IF(SUMPRODUCT(--EXACT($J685,ISO3List[ISO3 List]))=1,"Pass","Fail"))</f>
        <v/>
      </c>
      <c r="X685" s="24" t="str">
        <f t="shared" ca="1" si="26"/>
        <v/>
      </c>
      <c r="Y685" s="24" t="str" cm="1">
        <f t="array" ref="Y685">IF(ISBLANK($L685),"",IF(SUMPRODUCT(--EXACT($L685,Sex[Sex]))=1,"Pass","Fail"))</f>
        <v/>
      </c>
      <c r="Z685" s="24" t="str">
        <f t="shared" ca="1" si="27"/>
        <v/>
      </c>
      <c r="AA685" s="35" t="str">
        <f t="shared" ca="1" si="28"/>
        <v/>
      </c>
      <c r="AB685" s="8"/>
      <c r="AC685" s="58"/>
      <c r="AD685" s="8"/>
      <c r="AE685" s="8"/>
      <c r="AF685" s="8"/>
      <c r="GU685" s="8"/>
    </row>
    <row r="686" spans="1:203" s="5" customFormat="1" x14ac:dyDescent="0.2">
      <c r="A686" s="1"/>
      <c r="B686" s="4"/>
      <c r="C686" s="16"/>
      <c r="D686" s="17"/>
      <c r="E686" s="17"/>
      <c r="F686" s="18"/>
      <c r="G686" s="17"/>
      <c r="H686" s="17"/>
      <c r="I686" s="17"/>
      <c r="J686" s="17"/>
      <c r="K686" s="19"/>
      <c r="L686" s="17"/>
      <c r="M686" s="20"/>
      <c r="N686" s="8"/>
      <c r="O686" s="50"/>
      <c r="P686" s="27" t="str" cm="1">
        <f t="array" ref="P686">IF(ISBLANK($C686),"",IF(SUMPRODUCT(--EXACT($C686,CrewOrPassenger[Crew or Passenger]))=1,"Pass","Fail"))</f>
        <v/>
      </c>
      <c r="Q686" s="24" t="str" cm="1">
        <f t="array" ref="Q686">IF(ISBLANK($D686),"",IF(SUMPRODUCT(--EXACT($D686,TravelDocumentType[Travel Document Type]))=1,"Pass","Fail"))</f>
        <v/>
      </c>
      <c r="R686" s="24" t="str" cm="1">
        <f t="array" ref="R686">IF(ISBLANK($E686),"",IF(SUMPRODUCT(--EXACT($E686,ISO3List[ISO3 List]))=1,"Pass","Fail"))</f>
        <v/>
      </c>
      <c r="S686" s="24" t="str" cm="1">
        <f t="array" ref="S686">IF(ISBLANK($F686),"",IF(SUMPRODUCT(--EXACT(MID($F686,COLUMN($A$1:$T$1),1),DocCharacters[Accepted Characters For Documents]))=20,"Pass","Fail"))</f>
        <v/>
      </c>
      <c r="T686" s="24" t="str" cm="1">
        <f t="array" ref="T686">IF(ISBLANK($G686),"",IF(SUMPRODUCT(--EXACT(MID($G686,COLUMN($A$1:$AX$1),1),NameCharacters[Accepted Characters For Names]))=50,"Pass","Fail"))</f>
        <v/>
      </c>
      <c r="U686" s="24" t="str" cm="1">
        <f t="array" ref="U686">IF(ISBLANK($H686),"",IF(SUMPRODUCT(--EXACT(MID($H686,COLUMN($A$1:$AX$1),1),NameCharacters[Accepted Characters For Names]))=50,"Pass","Fail"))</f>
        <v/>
      </c>
      <c r="V686" s="24" t="str" cm="1">
        <f t="array" ref="V686">IF(ISBLANK($I686),"",IF(SUMPRODUCT(--EXACT(MID($I686,COLUMN($A$1:$AX$1),1),NameCharacters[Accepted Characters For Names]))=50,"Pass","Fail"))</f>
        <v/>
      </c>
      <c r="W686" s="24" t="str" cm="1">
        <f t="array" ref="W686">IF(ISBLANK($J686),"",IF(SUMPRODUCT(--EXACT($J686,ISO3List[ISO3 List]))=1,"Pass","Fail"))</f>
        <v/>
      </c>
      <c r="X686" s="24" t="str">
        <f t="shared" ca="1" si="26"/>
        <v/>
      </c>
      <c r="Y686" s="24" t="str" cm="1">
        <f t="array" ref="Y686">IF(ISBLANK($L686),"",IF(SUMPRODUCT(--EXACT($L686,Sex[Sex]))=1,"Pass","Fail"))</f>
        <v/>
      </c>
      <c r="Z686" s="24" t="str">
        <f t="shared" ca="1" si="27"/>
        <v/>
      </c>
      <c r="AA686" s="35" t="str">
        <f t="shared" ca="1" si="28"/>
        <v/>
      </c>
      <c r="AB686" s="8"/>
      <c r="AC686" s="58"/>
      <c r="AD686" s="8"/>
      <c r="AE686" s="8"/>
      <c r="AF686" s="8"/>
      <c r="GU686" s="8"/>
    </row>
    <row r="687" spans="1:203" s="5" customFormat="1" x14ac:dyDescent="0.2">
      <c r="A687" s="1"/>
      <c r="B687" s="4"/>
      <c r="C687" s="16"/>
      <c r="D687" s="17"/>
      <c r="E687" s="17"/>
      <c r="F687" s="18"/>
      <c r="G687" s="17"/>
      <c r="H687" s="17"/>
      <c r="I687" s="17"/>
      <c r="J687" s="17"/>
      <c r="K687" s="19"/>
      <c r="L687" s="17"/>
      <c r="M687" s="20"/>
      <c r="N687" s="8"/>
      <c r="O687" s="50"/>
      <c r="P687" s="27" t="str" cm="1">
        <f t="array" ref="P687">IF(ISBLANK($C687),"",IF(SUMPRODUCT(--EXACT($C687,CrewOrPassenger[Crew or Passenger]))=1,"Pass","Fail"))</f>
        <v/>
      </c>
      <c r="Q687" s="24" t="str" cm="1">
        <f t="array" ref="Q687">IF(ISBLANK($D687),"",IF(SUMPRODUCT(--EXACT($D687,TravelDocumentType[Travel Document Type]))=1,"Pass","Fail"))</f>
        <v/>
      </c>
      <c r="R687" s="24" t="str" cm="1">
        <f t="array" ref="R687">IF(ISBLANK($E687),"",IF(SUMPRODUCT(--EXACT($E687,ISO3List[ISO3 List]))=1,"Pass","Fail"))</f>
        <v/>
      </c>
      <c r="S687" s="24" t="str" cm="1">
        <f t="array" ref="S687">IF(ISBLANK($F687),"",IF(SUMPRODUCT(--EXACT(MID($F687,COLUMN($A$1:$T$1),1),DocCharacters[Accepted Characters For Documents]))=20,"Pass","Fail"))</f>
        <v/>
      </c>
      <c r="T687" s="24" t="str" cm="1">
        <f t="array" ref="T687">IF(ISBLANK($G687),"",IF(SUMPRODUCT(--EXACT(MID($G687,COLUMN($A$1:$AX$1),1),NameCharacters[Accepted Characters For Names]))=50,"Pass","Fail"))</f>
        <v/>
      </c>
      <c r="U687" s="24" t="str" cm="1">
        <f t="array" ref="U687">IF(ISBLANK($H687),"",IF(SUMPRODUCT(--EXACT(MID($H687,COLUMN($A$1:$AX$1),1),NameCharacters[Accepted Characters For Names]))=50,"Pass","Fail"))</f>
        <v/>
      </c>
      <c r="V687" s="24" t="str" cm="1">
        <f t="array" ref="V687">IF(ISBLANK($I687),"",IF(SUMPRODUCT(--EXACT(MID($I687,COLUMN($A$1:$AX$1),1),NameCharacters[Accepted Characters For Names]))=50,"Pass","Fail"))</f>
        <v/>
      </c>
      <c r="W687" s="24" t="str" cm="1">
        <f t="array" ref="W687">IF(ISBLANK($J687),"",IF(SUMPRODUCT(--EXACT($J687,ISO3List[ISO3 List]))=1,"Pass","Fail"))</f>
        <v/>
      </c>
      <c r="X687" s="24" t="str">
        <f t="shared" ca="1" si="26"/>
        <v/>
      </c>
      <c r="Y687" s="24" t="str" cm="1">
        <f t="array" ref="Y687">IF(ISBLANK($L687),"",IF(SUMPRODUCT(--EXACT($L687,Sex[Sex]))=1,"Pass","Fail"))</f>
        <v/>
      </c>
      <c r="Z687" s="24" t="str">
        <f t="shared" ca="1" si="27"/>
        <v/>
      </c>
      <c r="AA687" s="35" t="str">
        <f t="shared" ca="1" si="28"/>
        <v/>
      </c>
      <c r="AB687" s="8"/>
      <c r="AC687" s="58"/>
      <c r="AD687" s="8"/>
      <c r="AE687" s="8"/>
      <c r="AF687" s="8"/>
      <c r="GU687" s="8"/>
    </row>
    <row r="688" spans="1:203" s="5" customFormat="1" x14ac:dyDescent="0.2">
      <c r="A688" s="1"/>
      <c r="B688" s="4"/>
      <c r="C688" s="16"/>
      <c r="D688" s="17"/>
      <c r="E688" s="17"/>
      <c r="F688" s="18"/>
      <c r="G688" s="17"/>
      <c r="H688" s="17"/>
      <c r="I688" s="17"/>
      <c r="J688" s="17"/>
      <c r="K688" s="19"/>
      <c r="L688" s="17"/>
      <c r="M688" s="20"/>
      <c r="N688" s="8"/>
      <c r="O688" s="50"/>
      <c r="P688" s="27" t="str" cm="1">
        <f t="array" ref="P688">IF(ISBLANK($C688),"",IF(SUMPRODUCT(--EXACT($C688,CrewOrPassenger[Crew or Passenger]))=1,"Pass","Fail"))</f>
        <v/>
      </c>
      <c r="Q688" s="24" t="str" cm="1">
        <f t="array" ref="Q688">IF(ISBLANK($D688),"",IF(SUMPRODUCT(--EXACT($D688,TravelDocumentType[Travel Document Type]))=1,"Pass","Fail"))</f>
        <v/>
      </c>
      <c r="R688" s="24" t="str" cm="1">
        <f t="array" ref="R688">IF(ISBLANK($E688),"",IF(SUMPRODUCT(--EXACT($E688,ISO3List[ISO3 List]))=1,"Pass","Fail"))</f>
        <v/>
      </c>
      <c r="S688" s="24" t="str" cm="1">
        <f t="array" ref="S688">IF(ISBLANK($F688),"",IF(SUMPRODUCT(--EXACT(MID($F688,COLUMN($A$1:$T$1),1),DocCharacters[Accepted Characters For Documents]))=20,"Pass","Fail"))</f>
        <v/>
      </c>
      <c r="T688" s="24" t="str" cm="1">
        <f t="array" ref="T688">IF(ISBLANK($G688),"",IF(SUMPRODUCT(--EXACT(MID($G688,COLUMN($A$1:$AX$1),1),NameCharacters[Accepted Characters For Names]))=50,"Pass","Fail"))</f>
        <v/>
      </c>
      <c r="U688" s="24" t="str" cm="1">
        <f t="array" ref="U688">IF(ISBLANK($H688),"",IF(SUMPRODUCT(--EXACT(MID($H688,COLUMN($A$1:$AX$1),1),NameCharacters[Accepted Characters For Names]))=50,"Pass","Fail"))</f>
        <v/>
      </c>
      <c r="V688" s="24" t="str" cm="1">
        <f t="array" ref="V688">IF(ISBLANK($I688),"",IF(SUMPRODUCT(--EXACT(MID($I688,COLUMN($A$1:$AX$1),1),NameCharacters[Accepted Characters For Names]))=50,"Pass","Fail"))</f>
        <v/>
      </c>
      <c r="W688" s="24" t="str" cm="1">
        <f t="array" ref="W688">IF(ISBLANK($J688),"",IF(SUMPRODUCT(--EXACT($J688,ISO3List[ISO3 List]))=1,"Pass","Fail"))</f>
        <v/>
      </c>
      <c r="X688" s="24" t="str">
        <f t="shared" ca="1" si="26"/>
        <v/>
      </c>
      <c r="Y688" s="24" t="str" cm="1">
        <f t="array" ref="Y688">IF(ISBLANK($L688),"",IF(SUMPRODUCT(--EXACT($L688,Sex[Sex]))=1,"Pass","Fail"))</f>
        <v/>
      </c>
      <c r="Z688" s="24" t="str">
        <f t="shared" ca="1" si="27"/>
        <v/>
      </c>
      <c r="AA688" s="35" t="str">
        <f t="shared" ca="1" si="28"/>
        <v/>
      </c>
      <c r="AB688" s="8"/>
      <c r="AC688" s="58"/>
      <c r="AD688" s="8"/>
      <c r="AE688" s="8"/>
      <c r="AF688" s="8"/>
      <c r="GU688" s="8"/>
    </row>
    <row r="689" spans="1:203" s="5" customFormat="1" x14ac:dyDescent="0.2">
      <c r="A689" s="1"/>
      <c r="B689" s="4"/>
      <c r="C689" s="16"/>
      <c r="D689" s="17"/>
      <c r="E689" s="17"/>
      <c r="F689" s="18"/>
      <c r="G689" s="17"/>
      <c r="H689" s="17"/>
      <c r="I689" s="17"/>
      <c r="J689" s="17"/>
      <c r="K689" s="19"/>
      <c r="L689" s="17"/>
      <c r="M689" s="20"/>
      <c r="N689" s="8"/>
      <c r="O689" s="50"/>
      <c r="P689" s="27" t="str" cm="1">
        <f t="array" ref="P689">IF(ISBLANK($C689),"",IF(SUMPRODUCT(--EXACT($C689,CrewOrPassenger[Crew or Passenger]))=1,"Pass","Fail"))</f>
        <v/>
      </c>
      <c r="Q689" s="24" t="str" cm="1">
        <f t="array" ref="Q689">IF(ISBLANK($D689),"",IF(SUMPRODUCT(--EXACT($D689,TravelDocumentType[Travel Document Type]))=1,"Pass","Fail"))</f>
        <v/>
      </c>
      <c r="R689" s="24" t="str" cm="1">
        <f t="array" ref="R689">IF(ISBLANK($E689),"",IF(SUMPRODUCT(--EXACT($E689,ISO3List[ISO3 List]))=1,"Pass","Fail"))</f>
        <v/>
      </c>
      <c r="S689" s="24" t="str" cm="1">
        <f t="array" ref="S689">IF(ISBLANK($F689),"",IF(SUMPRODUCT(--EXACT(MID($F689,COLUMN($A$1:$T$1),1),DocCharacters[Accepted Characters For Documents]))=20,"Pass","Fail"))</f>
        <v/>
      </c>
      <c r="T689" s="24" t="str" cm="1">
        <f t="array" ref="T689">IF(ISBLANK($G689),"",IF(SUMPRODUCT(--EXACT(MID($G689,COLUMN($A$1:$AX$1),1),NameCharacters[Accepted Characters For Names]))=50,"Pass","Fail"))</f>
        <v/>
      </c>
      <c r="U689" s="24" t="str" cm="1">
        <f t="array" ref="U689">IF(ISBLANK($H689),"",IF(SUMPRODUCT(--EXACT(MID($H689,COLUMN($A$1:$AX$1),1),NameCharacters[Accepted Characters For Names]))=50,"Pass","Fail"))</f>
        <v/>
      </c>
      <c r="V689" s="24" t="str" cm="1">
        <f t="array" ref="V689">IF(ISBLANK($I689),"",IF(SUMPRODUCT(--EXACT(MID($I689,COLUMN($A$1:$AX$1),1),NameCharacters[Accepted Characters For Names]))=50,"Pass","Fail"))</f>
        <v/>
      </c>
      <c r="W689" s="24" t="str" cm="1">
        <f t="array" ref="W689">IF(ISBLANK($J689),"",IF(SUMPRODUCT(--EXACT($J689,ISO3List[ISO3 List]))=1,"Pass","Fail"))</f>
        <v/>
      </c>
      <c r="X689" s="24" t="str">
        <f t="shared" ca="1" si="26"/>
        <v/>
      </c>
      <c r="Y689" s="24" t="str" cm="1">
        <f t="array" ref="Y689">IF(ISBLANK($L689),"",IF(SUMPRODUCT(--EXACT($L689,Sex[Sex]))=1,"Pass","Fail"))</f>
        <v/>
      </c>
      <c r="Z689" s="24" t="str">
        <f t="shared" ca="1" si="27"/>
        <v/>
      </c>
      <c r="AA689" s="35" t="str">
        <f t="shared" ca="1" si="28"/>
        <v/>
      </c>
      <c r="AB689" s="8"/>
      <c r="AC689" s="58"/>
      <c r="AD689" s="8"/>
      <c r="AE689" s="8"/>
      <c r="AF689" s="8"/>
      <c r="GU689" s="8"/>
    </row>
    <row r="690" spans="1:203" s="5" customFormat="1" x14ac:dyDescent="0.2">
      <c r="A690" s="1"/>
      <c r="B690" s="4"/>
      <c r="C690" s="16"/>
      <c r="D690" s="17"/>
      <c r="E690" s="17"/>
      <c r="F690" s="18"/>
      <c r="G690" s="17"/>
      <c r="H690" s="17"/>
      <c r="I690" s="17"/>
      <c r="J690" s="17"/>
      <c r="K690" s="19"/>
      <c r="L690" s="17"/>
      <c r="M690" s="20"/>
      <c r="N690" s="8"/>
      <c r="O690" s="50"/>
      <c r="P690" s="27" t="str" cm="1">
        <f t="array" ref="P690">IF(ISBLANK($C690),"",IF(SUMPRODUCT(--EXACT($C690,CrewOrPassenger[Crew or Passenger]))=1,"Pass","Fail"))</f>
        <v/>
      </c>
      <c r="Q690" s="24" t="str" cm="1">
        <f t="array" ref="Q690">IF(ISBLANK($D690),"",IF(SUMPRODUCT(--EXACT($D690,TravelDocumentType[Travel Document Type]))=1,"Pass","Fail"))</f>
        <v/>
      </c>
      <c r="R690" s="24" t="str" cm="1">
        <f t="array" ref="R690">IF(ISBLANK($E690),"",IF(SUMPRODUCT(--EXACT($E690,ISO3List[ISO3 List]))=1,"Pass","Fail"))</f>
        <v/>
      </c>
      <c r="S690" s="24" t="str" cm="1">
        <f t="array" ref="S690">IF(ISBLANK($F690),"",IF(SUMPRODUCT(--EXACT(MID($F690,COLUMN($A$1:$T$1),1),DocCharacters[Accepted Characters For Documents]))=20,"Pass","Fail"))</f>
        <v/>
      </c>
      <c r="T690" s="24" t="str" cm="1">
        <f t="array" ref="T690">IF(ISBLANK($G690),"",IF(SUMPRODUCT(--EXACT(MID($G690,COLUMN($A$1:$AX$1),1),NameCharacters[Accepted Characters For Names]))=50,"Pass","Fail"))</f>
        <v/>
      </c>
      <c r="U690" s="24" t="str" cm="1">
        <f t="array" ref="U690">IF(ISBLANK($H690),"",IF(SUMPRODUCT(--EXACT(MID($H690,COLUMN($A$1:$AX$1),1),NameCharacters[Accepted Characters For Names]))=50,"Pass","Fail"))</f>
        <v/>
      </c>
      <c r="V690" s="24" t="str" cm="1">
        <f t="array" ref="V690">IF(ISBLANK($I690),"",IF(SUMPRODUCT(--EXACT(MID($I690,COLUMN($A$1:$AX$1),1),NameCharacters[Accepted Characters For Names]))=50,"Pass","Fail"))</f>
        <v/>
      </c>
      <c r="W690" s="24" t="str" cm="1">
        <f t="array" ref="W690">IF(ISBLANK($J690),"",IF(SUMPRODUCT(--EXACT($J690,ISO3List[ISO3 List]))=1,"Pass","Fail"))</f>
        <v/>
      </c>
      <c r="X690" s="24" t="str">
        <f t="shared" ca="1" si="26"/>
        <v/>
      </c>
      <c r="Y690" s="24" t="str" cm="1">
        <f t="array" ref="Y690">IF(ISBLANK($L690),"",IF(SUMPRODUCT(--EXACT($L690,Sex[Sex]))=1,"Pass","Fail"))</f>
        <v/>
      </c>
      <c r="Z690" s="24" t="str">
        <f t="shared" ca="1" si="27"/>
        <v/>
      </c>
      <c r="AA690" s="35" t="str">
        <f t="shared" ca="1" si="28"/>
        <v/>
      </c>
      <c r="AB690" s="8"/>
      <c r="AC690" s="58"/>
      <c r="AD690" s="8"/>
      <c r="AE690" s="8"/>
      <c r="AF690" s="8"/>
      <c r="GU690" s="8"/>
    </row>
    <row r="691" spans="1:203" s="5" customFormat="1" x14ac:dyDescent="0.2">
      <c r="A691" s="1"/>
      <c r="B691" s="4"/>
      <c r="C691" s="16"/>
      <c r="D691" s="17"/>
      <c r="E691" s="17"/>
      <c r="F691" s="18"/>
      <c r="G691" s="17"/>
      <c r="H691" s="17"/>
      <c r="I691" s="17"/>
      <c r="J691" s="17"/>
      <c r="K691" s="19"/>
      <c r="L691" s="17"/>
      <c r="M691" s="20"/>
      <c r="N691" s="8"/>
      <c r="O691" s="50"/>
      <c r="P691" s="27" t="str" cm="1">
        <f t="array" ref="P691">IF(ISBLANK($C691),"",IF(SUMPRODUCT(--EXACT($C691,CrewOrPassenger[Crew or Passenger]))=1,"Pass","Fail"))</f>
        <v/>
      </c>
      <c r="Q691" s="24" t="str" cm="1">
        <f t="array" ref="Q691">IF(ISBLANK($D691),"",IF(SUMPRODUCT(--EXACT($D691,TravelDocumentType[Travel Document Type]))=1,"Pass","Fail"))</f>
        <v/>
      </c>
      <c r="R691" s="24" t="str" cm="1">
        <f t="array" ref="R691">IF(ISBLANK($E691),"",IF(SUMPRODUCT(--EXACT($E691,ISO3List[ISO3 List]))=1,"Pass","Fail"))</f>
        <v/>
      </c>
      <c r="S691" s="24" t="str" cm="1">
        <f t="array" ref="S691">IF(ISBLANK($F691),"",IF(SUMPRODUCT(--EXACT(MID($F691,COLUMN($A$1:$T$1),1),DocCharacters[Accepted Characters For Documents]))=20,"Pass","Fail"))</f>
        <v/>
      </c>
      <c r="T691" s="24" t="str" cm="1">
        <f t="array" ref="T691">IF(ISBLANK($G691),"",IF(SUMPRODUCT(--EXACT(MID($G691,COLUMN($A$1:$AX$1),1),NameCharacters[Accepted Characters For Names]))=50,"Pass","Fail"))</f>
        <v/>
      </c>
      <c r="U691" s="24" t="str" cm="1">
        <f t="array" ref="U691">IF(ISBLANK($H691),"",IF(SUMPRODUCT(--EXACT(MID($H691,COLUMN($A$1:$AX$1),1),NameCharacters[Accepted Characters For Names]))=50,"Pass","Fail"))</f>
        <v/>
      </c>
      <c r="V691" s="24" t="str" cm="1">
        <f t="array" ref="V691">IF(ISBLANK($I691),"",IF(SUMPRODUCT(--EXACT(MID($I691,COLUMN($A$1:$AX$1),1),NameCharacters[Accepted Characters For Names]))=50,"Pass","Fail"))</f>
        <v/>
      </c>
      <c r="W691" s="24" t="str" cm="1">
        <f t="array" ref="W691">IF(ISBLANK($J691),"",IF(SUMPRODUCT(--EXACT($J691,ISO3List[ISO3 List]))=1,"Pass","Fail"))</f>
        <v/>
      </c>
      <c r="X691" s="24" t="str">
        <f t="shared" ca="1" si="26"/>
        <v/>
      </c>
      <c r="Y691" s="24" t="str" cm="1">
        <f t="array" ref="Y691">IF(ISBLANK($L691),"",IF(SUMPRODUCT(--EXACT($L691,Sex[Sex]))=1,"Pass","Fail"))</f>
        <v/>
      </c>
      <c r="Z691" s="24" t="str">
        <f t="shared" ca="1" si="27"/>
        <v/>
      </c>
      <c r="AA691" s="35" t="str">
        <f t="shared" ca="1" si="28"/>
        <v/>
      </c>
      <c r="AB691" s="8"/>
      <c r="AC691" s="58"/>
      <c r="AD691" s="8"/>
      <c r="AE691" s="8"/>
      <c r="AF691" s="8"/>
      <c r="GU691" s="8"/>
    </row>
    <row r="692" spans="1:203" s="5" customFormat="1" x14ac:dyDescent="0.2">
      <c r="A692" s="1"/>
      <c r="B692" s="4"/>
      <c r="C692" s="16"/>
      <c r="D692" s="17"/>
      <c r="E692" s="17"/>
      <c r="F692" s="18"/>
      <c r="G692" s="17"/>
      <c r="H692" s="17"/>
      <c r="I692" s="17"/>
      <c r="J692" s="17"/>
      <c r="K692" s="19"/>
      <c r="L692" s="17"/>
      <c r="M692" s="20"/>
      <c r="N692" s="8"/>
      <c r="O692" s="50"/>
      <c r="P692" s="27" t="str" cm="1">
        <f t="array" ref="P692">IF(ISBLANK($C692),"",IF(SUMPRODUCT(--EXACT($C692,CrewOrPassenger[Crew or Passenger]))=1,"Pass","Fail"))</f>
        <v/>
      </c>
      <c r="Q692" s="24" t="str" cm="1">
        <f t="array" ref="Q692">IF(ISBLANK($D692),"",IF(SUMPRODUCT(--EXACT($D692,TravelDocumentType[Travel Document Type]))=1,"Pass","Fail"))</f>
        <v/>
      </c>
      <c r="R692" s="24" t="str" cm="1">
        <f t="array" ref="R692">IF(ISBLANK($E692),"",IF(SUMPRODUCT(--EXACT($E692,ISO3List[ISO3 List]))=1,"Pass","Fail"))</f>
        <v/>
      </c>
      <c r="S692" s="24" t="str" cm="1">
        <f t="array" ref="S692">IF(ISBLANK($F692),"",IF(SUMPRODUCT(--EXACT(MID($F692,COLUMN($A$1:$T$1),1),DocCharacters[Accepted Characters For Documents]))=20,"Pass","Fail"))</f>
        <v/>
      </c>
      <c r="T692" s="24" t="str" cm="1">
        <f t="array" ref="T692">IF(ISBLANK($G692),"",IF(SUMPRODUCT(--EXACT(MID($G692,COLUMN($A$1:$AX$1),1),NameCharacters[Accepted Characters For Names]))=50,"Pass","Fail"))</f>
        <v/>
      </c>
      <c r="U692" s="24" t="str" cm="1">
        <f t="array" ref="U692">IF(ISBLANK($H692),"",IF(SUMPRODUCT(--EXACT(MID($H692,COLUMN($A$1:$AX$1),1),NameCharacters[Accepted Characters For Names]))=50,"Pass","Fail"))</f>
        <v/>
      </c>
      <c r="V692" s="24" t="str" cm="1">
        <f t="array" ref="V692">IF(ISBLANK($I692),"",IF(SUMPRODUCT(--EXACT(MID($I692,COLUMN($A$1:$AX$1),1),NameCharacters[Accepted Characters For Names]))=50,"Pass","Fail"))</f>
        <v/>
      </c>
      <c r="W692" s="24" t="str" cm="1">
        <f t="array" ref="W692">IF(ISBLANK($J692),"",IF(SUMPRODUCT(--EXACT($J692,ISO3List[ISO3 List]))=1,"Pass","Fail"))</f>
        <v/>
      </c>
      <c r="X692" s="24" t="str">
        <f t="shared" ca="1" si="26"/>
        <v/>
      </c>
      <c r="Y692" s="24" t="str" cm="1">
        <f t="array" ref="Y692">IF(ISBLANK($L692),"",IF(SUMPRODUCT(--EXACT($L692,Sex[Sex]))=1,"Pass","Fail"))</f>
        <v/>
      </c>
      <c r="Z692" s="24" t="str">
        <f t="shared" ca="1" si="27"/>
        <v/>
      </c>
      <c r="AA692" s="35" t="str">
        <f t="shared" ca="1" si="28"/>
        <v/>
      </c>
      <c r="AB692" s="8"/>
      <c r="AC692" s="58"/>
      <c r="AD692" s="8"/>
      <c r="AE692" s="8"/>
      <c r="AF692" s="8"/>
      <c r="GU692" s="8"/>
    </row>
    <row r="693" spans="1:203" s="5" customFormat="1" x14ac:dyDescent="0.2">
      <c r="A693" s="1"/>
      <c r="B693" s="4"/>
      <c r="C693" s="16"/>
      <c r="D693" s="17"/>
      <c r="E693" s="17"/>
      <c r="F693" s="18"/>
      <c r="G693" s="17"/>
      <c r="H693" s="17"/>
      <c r="I693" s="17"/>
      <c r="J693" s="17"/>
      <c r="K693" s="19"/>
      <c r="L693" s="17"/>
      <c r="M693" s="20"/>
      <c r="N693" s="8"/>
      <c r="O693" s="50"/>
      <c r="P693" s="27" t="str" cm="1">
        <f t="array" ref="P693">IF(ISBLANK($C693),"",IF(SUMPRODUCT(--EXACT($C693,CrewOrPassenger[Crew or Passenger]))=1,"Pass","Fail"))</f>
        <v/>
      </c>
      <c r="Q693" s="24" t="str" cm="1">
        <f t="array" ref="Q693">IF(ISBLANK($D693),"",IF(SUMPRODUCT(--EXACT($D693,TravelDocumentType[Travel Document Type]))=1,"Pass","Fail"))</f>
        <v/>
      </c>
      <c r="R693" s="24" t="str" cm="1">
        <f t="array" ref="R693">IF(ISBLANK($E693),"",IF(SUMPRODUCT(--EXACT($E693,ISO3List[ISO3 List]))=1,"Pass","Fail"))</f>
        <v/>
      </c>
      <c r="S693" s="24" t="str" cm="1">
        <f t="array" ref="S693">IF(ISBLANK($F693),"",IF(SUMPRODUCT(--EXACT(MID($F693,COLUMN($A$1:$T$1),1),DocCharacters[Accepted Characters For Documents]))=20,"Pass","Fail"))</f>
        <v/>
      </c>
      <c r="T693" s="24" t="str" cm="1">
        <f t="array" ref="T693">IF(ISBLANK($G693),"",IF(SUMPRODUCT(--EXACT(MID($G693,COLUMN($A$1:$AX$1),1),NameCharacters[Accepted Characters For Names]))=50,"Pass","Fail"))</f>
        <v/>
      </c>
      <c r="U693" s="24" t="str" cm="1">
        <f t="array" ref="U693">IF(ISBLANK($H693),"",IF(SUMPRODUCT(--EXACT(MID($H693,COLUMN($A$1:$AX$1),1),NameCharacters[Accepted Characters For Names]))=50,"Pass","Fail"))</f>
        <v/>
      </c>
      <c r="V693" s="24" t="str" cm="1">
        <f t="array" ref="V693">IF(ISBLANK($I693),"",IF(SUMPRODUCT(--EXACT(MID($I693,COLUMN($A$1:$AX$1),1),NameCharacters[Accepted Characters For Names]))=50,"Pass","Fail"))</f>
        <v/>
      </c>
      <c r="W693" s="24" t="str" cm="1">
        <f t="array" ref="W693">IF(ISBLANK($J693),"",IF(SUMPRODUCT(--EXACT($J693,ISO3List[ISO3 List]))=1,"Pass","Fail"))</f>
        <v/>
      </c>
      <c r="X693" s="24" t="str">
        <f t="shared" ca="1" si="26"/>
        <v/>
      </c>
      <c r="Y693" s="24" t="str" cm="1">
        <f t="array" ref="Y693">IF(ISBLANK($L693),"",IF(SUMPRODUCT(--EXACT($L693,Sex[Sex]))=1,"Pass","Fail"))</f>
        <v/>
      </c>
      <c r="Z693" s="24" t="str">
        <f t="shared" ca="1" si="27"/>
        <v/>
      </c>
      <c r="AA693" s="35" t="str">
        <f t="shared" ca="1" si="28"/>
        <v/>
      </c>
      <c r="AB693" s="8"/>
      <c r="AC693" s="58"/>
      <c r="AD693" s="8"/>
      <c r="AE693" s="8"/>
      <c r="AF693" s="8"/>
      <c r="GU693" s="8"/>
    </row>
    <row r="694" spans="1:203" s="5" customFormat="1" x14ac:dyDescent="0.2">
      <c r="A694" s="1"/>
      <c r="B694" s="4"/>
      <c r="C694" s="16"/>
      <c r="D694" s="17"/>
      <c r="E694" s="17"/>
      <c r="F694" s="18"/>
      <c r="G694" s="17"/>
      <c r="H694" s="17"/>
      <c r="I694" s="17"/>
      <c r="J694" s="17"/>
      <c r="K694" s="19"/>
      <c r="L694" s="17"/>
      <c r="M694" s="20"/>
      <c r="N694" s="8"/>
      <c r="O694" s="50"/>
      <c r="P694" s="27" t="str" cm="1">
        <f t="array" ref="P694">IF(ISBLANK($C694),"",IF(SUMPRODUCT(--EXACT($C694,CrewOrPassenger[Crew or Passenger]))=1,"Pass","Fail"))</f>
        <v/>
      </c>
      <c r="Q694" s="24" t="str" cm="1">
        <f t="array" ref="Q694">IF(ISBLANK($D694),"",IF(SUMPRODUCT(--EXACT($D694,TravelDocumentType[Travel Document Type]))=1,"Pass","Fail"))</f>
        <v/>
      </c>
      <c r="R694" s="24" t="str" cm="1">
        <f t="array" ref="R694">IF(ISBLANK($E694),"",IF(SUMPRODUCT(--EXACT($E694,ISO3List[ISO3 List]))=1,"Pass","Fail"))</f>
        <v/>
      </c>
      <c r="S694" s="24" t="str" cm="1">
        <f t="array" ref="S694">IF(ISBLANK($F694),"",IF(SUMPRODUCT(--EXACT(MID($F694,COLUMN($A$1:$T$1),1),DocCharacters[Accepted Characters For Documents]))=20,"Pass","Fail"))</f>
        <v/>
      </c>
      <c r="T694" s="24" t="str" cm="1">
        <f t="array" ref="T694">IF(ISBLANK($G694),"",IF(SUMPRODUCT(--EXACT(MID($G694,COLUMN($A$1:$AX$1),1),NameCharacters[Accepted Characters For Names]))=50,"Pass","Fail"))</f>
        <v/>
      </c>
      <c r="U694" s="24" t="str" cm="1">
        <f t="array" ref="U694">IF(ISBLANK($H694),"",IF(SUMPRODUCT(--EXACT(MID($H694,COLUMN($A$1:$AX$1),1),NameCharacters[Accepted Characters For Names]))=50,"Pass","Fail"))</f>
        <v/>
      </c>
      <c r="V694" s="24" t="str" cm="1">
        <f t="array" ref="V694">IF(ISBLANK($I694),"",IF(SUMPRODUCT(--EXACT(MID($I694,COLUMN($A$1:$AX$1),1),NameCharacters[Accepted Characters For Names]))=50,"Pass","Fail"))</f>
        <v/>
      </c>
      <c r="W694" s="24" t="str" cm="1">
        <f t="array" ref="W694">IF(ISBLANK($J694),"",IF(SUMPRODUCT(--EXACT($J694,ISO3List[ISO3 List]))=1,"Pass","Fail"))</f>
        <v/>
      </c>
      <c r="X694" s="24" t="str">
        <f t="shared" ca="1" si="26"/>
        <v/>
      </c>
      <c r="Y694" s="24" t="str" cm="1">
        <f t="array" ref="Y694">IF(ISBLANK($L694),"",IF(SUMPRODUCT(--EXACT($L694,Sex[Sex]))=1,"Pass","Fail"))</f>
        <v/>
      </c>
      <c r="Z694" s="24" t="str">
        <f t="shared" ca="1" si="27"/>
        <v/>
      </c>
      <c r="AA694" s="35" t="str">
        <f t="shared" ca="1" si="28"/>
        <v/>
      </c>
      <c r="AB694" s="8"/>
      <c r="AC694" s="58"/>
      <c r="AD694" s="8"/>
      <c r="AE694" s="8"/>
      <c r="AF694" s="8"/>
      <c r="GU694" s="8"/>
    </row>
    <row r="695" spans="1:203" s="5" customFormat="1" x14ac:dyDescent="0.2">
      <c r="A695" s="1"/>
      <c r="B695" s="4"/>
      <c r="C695" s="16"/>
      <c r="D695" s="17"/>
      <c r="E695" s="17"/>
      <c r="F695" s="18"/>
      <c r="G695" s="17"/>
      <c r="H695" s="17"/>
      <c r="I695" s="17"/>
      <c r="J695" s="17"/>
      <c r="K695" s="19"/>
      <c r="L695" s="17"/>
      <c r="M695" s="20"/>
      <c r="N695" s="8"/>
      <c r="O695" s="50"/>
      <c r="P695" s="27" t="str" cm="1">
        <f t="array" ref="P695">IF(ISBLANK($C695),"",IF(SUMPRODUCT(--EXACT($C695,CrewOrPassenger[Crew or Passenger]))=1,"Pass","Fail"))</f>
        <v/>
      </c>
      <c r="Q695" s="24" t="str" cm="1">
        <f t="array" ref="Q695">IF(ISBLANK($D695),"",IF(SUMPRODUCT(--EXACT($D695,TravelDocumentType[Travel Document Type]))=1,"Pass","Fail"))</f>
        <v/>
      </c>
      <c r="R695" s="24" t="str" cm="1">
        <f t="array" ref="R695">IF(ISBLANK($E695),"",IF(SUMPRODUCT(--EXACT($E695,ISO3List[ISO3 List]))=1,"Pass","Fail"))</f>
        <v/>
      </c>
      <c r="S695" s="24" t="str" cm="1">
        <f t="array" ref="S695">IF(ISBLANK($F695),"",IF(SUMPRODUCT(--EXACT(MID($F695,COLUMN($A$1:$T$1),1),DocCharacters[Accepted Characters For Documents]))=20,"Pass","Fail"))</f>
        <v/>
      </c>
      <c r="T695" s="24" t="str" cm="1">
        <f t="array" ref="T695">IF(ISBLANK($G695),"",IF(SUMPRODUCT(--EXACT(MID($G695,COLUMN($A$1:$AX$1),1),NameCharacters[Accepted Characters For Names]))=50,"Pass","Fail"))</f>
        <v/>
      </c>
      <c r="U695" s="24" t="str" cm="1">
        <f t="array" ref="U695">IF(ISBLANK($H695),"",IF(SUMPRODUCT(--EXACT(MID($H695,COLUMN($A$1:$AX$1),1),NameCharacters[Accepted Characters For Names]))=50,"Pass","Fail"))</f>
        <v/>
      </c>
      <c r="V695" s="24" t="str" cm="1">
        <f t="array" ref="V695">IF(ISBLANK($I695),"",IF(SUMPRODUCT(--EXACT(MID($I695,COLUMN($A$1:$AX$1),1),NameCharacters[Accepted Characters For Names]))=50,"Pass","Fail"))</f>
        <v/>
      </c>
      <c r="W695" s="24" t="str" cm="1">
        <f t="array" ref="W695">IF(ISBLANK($J695),"",IF(SUMPRODUCT(--EXACT($J695,ISO3List[ISO3 List]))=1,"Pass","Fail"))</f>
        <v/>
      </c>
      <c r="X695" s="24" t="str">
        <f t="shared" ca="1" si="26"/>
        <v/>
      </c>
      <c r="Y695" s="24" t="str" cm="1">
        <f t="array" ref="Y695">IF(ISBLANK($L695),"",IF(SUMPRODUCT(--EXACT($L695,Sex[Sex]))=1,"Pass","Fail"))</f>
        <v/>
      </c>
      <c r="Z695" s="24" t="str">
        <f t="shared" ca="1" si="27"/>
        <v/>
      </c>
      <c r="AA695" s="35" t="str">
        <f t="shared" ca="1" si="28"/>
        <v/>
      </c>
      <c r="AB695" s="8"/>
      <c r="AC695" s="58"/>
      <c r="AD695" s="8"/>
      <c r="AE695" s="8"/>
      <c r="AF695" s="8"/>
      <c r="GU695" s="8"/>
    </row>
    <row r="696" spans="1:203" s="5" customFormat="1" x14ac:dyDescent="0.2">
      <c r="A696" s="1"/>
      <c r="B696" s="4"/>
      <c r="C696" s="16"/>
      <c r="D696" s="17"/>
      <c r="E696" s="17"/>
      <c r="F696" s="18"/>
      <c r="G696" s="17"/>
      <c r="H696" s="17"/>
      <c r="I696" s="17"/>
      <c r="J696" s="17"/>
      <c r="K696" s="19"/>
      <c r="L696" s="17"/>
      <c r="M696" s="20"/>
      <c r="N696" s="8"/>
      <c r="O696" s="50"/>
      <c r="P696" s="27" t="str" cm="1">
        <f t="array" ref="P696">IF(ISBLANK($C696),"",IF(SUMPRODUCT(--EXACT($C696,CrewOrPassenger[Crew or Passenger]))=1,"Pass","Fail"))</f>
        <v/>
      </c>
      <c r="Q696" s="24" t="str" cm="1">
        <f t="array" ref="Q696">IF(ISBLANK($D696),"",IF(SUMPRODUCT(--EXACT($D696,TravelDocumentType[Travel Document Type]))=1,"Pass","Fail"))</f>
        <v/>
      </c>
      <c r="R696" s="24" t="str" cm="1">
        <f t="array" ref="R696">IF(ISBLANK($E696),"",IF(SUMPRODUCT(--EXACT($E696,ISO3List[ISO3 List]))=1,"Pass","Fail"))</f>
        <v/>
      </c>
      <c r="S696" s="24" t="str" cm="1">
        <f t="array" ref="S696">IF(ISBLANK($F696),"",IF(SUMPRODUCT(--EXACT(MID($F696,COLUMN($A$1:$T$1),1),DocCharacters[Accepted Characters For Documents]))=20,"Pass","Fail"))</f>
        <v/>
      </c>
      <c r="T696" s="24" t="str" cm="1">
        <f t="array" ref="T696">IF(ISBLANK($G696),"",IF(SUMPRODUCT(--EXACT(MID($G696,COLUMN($A$1:$AX$1),1),NameCharacters[Accepted Characters For Names]))=50,"Pass","Fail"))</f>
        <v/>
      </c>
      <c r="U696" s="24" t="str" cm="1">
        <f t="array" ref="U696">IF(ISBLANK($H696),"",IF(SUMPRODUCT(--EXACT(MID($H696,COLUMN($A$1:$AX$1),1),NameCharacters[Accepted Characters For Names]))=50,"Pass","Fail"))</f>
        <v/>
      </c>
      <c r="V696" s="24" t="str" cm="1">
        <f t="array" ref="V696">IF(ISBLANK($I696),"",IF(SUMPRODUCT(--EXACT(MID($I696,COLUMN($A$1:$AX$1),1),NameCharacters[Accepted Characters For Names]))=50,"Pass","Fail"))</f>
        <v/>
      </c>
      <c r="W696" s="24" t="str" cm="1">
        <f t="array" ref="W696">IF(ISBLANK($J696),"",IF(SUMPRODUCT(--EXACT($J696,ISO3List[ISO3 List]))=1,"Pass","Fail"))</f>
        <v/>
      </c>
      <c r="X696" s="24" t="str">
        <f t="shared" ref="X696:X759" ca="1" si="29">IF(ISBLANK($K696),"",IF(AND(ISNUMBER(DATEVALUE(TEXT($K696,"dd/MM/yyyy"))),$K696&lt;TODAY()),"Pass","Fail"))</f>
        <v/>
      </c>
      <c r="Y696" s="24" t="str" cm="1">
        <f t="array" ref="Y696">IF(ISBLANK($L696),"",IF(SUMPRODUCT(--EXACT($L696,Sex[Sex]))=1,"Pass","Fail"))</f>
        <v/>
      </c>
      <c r="Z696" s="24" t="str">
        <f t="shared" ca="1" si="27"/>
        <v/>
      </c>
      <c r="AA696" s="35" t="str">
        <f t="shared" ca="1" si="28"/>
        <v/>
      </c>
      <c r="AB696" s="8"/>
      <c r="AC696" s="58"/>
      <c r="AD696" s="8"/>
      <c r="AE696" s="8"/>
      <c r="AF696" s="8"/>
      <c r="GU696" s="8"/>
    </row>
    <row r="697" spans="1:203" s="5" customFormat="1" x14ac:dyDescent="0.2">
      <c r="A697" s="1"/>
      <c r="B697" s="4"/>
      <c r="C697" s="16"/>
      <c r="D697" s="17"/>
      <c r="E697" s="17"/>
      <c r="F697" s="18"/>
      <c r="G697" s="17"/>
      <c r="H697" s="17"/>
      <c r="I697" s="17"/>
      <c r="J697" s="17"/>
      <c r="K697" s="19"/>
      <c r="L697" s="17"/>
      <c r="M697" s="20"/>
      <c r="N697" s="8"/>
      <c r="O697" s="50"/>
      <c r="P697" s="27" t="str" cm="1">
        <f t="array" ref="P697">IF(ISBLANK($C697),"",IF(SUMPRODUCT(--EXACT($C697,CrewOrPassenger[Crew or Passenger]))=1,"Pass","Fail"))</f>
        <v/>
      </c>
      <c r="Q697" s="24" t="str" cm="1">
        <f t="array" ref="Q697">IF(ISBLANK($D697),"",IF(SUMPRODUCT(--EXACT($D697,TravelDocumentType[Travel Document Type]))=1,"Pass","Fail"))</f>
        <v/>
      </c>
      <c r="R697" s="24" t="str" cm="1">
        <f t="array" ref="R697">IF(ISBLANK($E697),"",IF(SUMPRODUCT(--EXACT($E697,ISO3List[ISO3 List]))=1,"Pass","Fail"))</f>
        <v/>
      </c>
      <c r="S697" s="24" t="str" cm="1">
        <f t="array" ref="S697">IF(ISBLANK($F697),"",IF(SUMPRODUCT(--EXACT(MID($F697,COLUMN($A$1:$T$1),1),DocCharacters[Accepted Characters For Documents]))=20,"Pass","Fail"))</f>
        <v/>
      </c>
      <c r="T697" s="24" t="str" cm="1">
        <f t="array" ref="T697">IF(ISBLANK($G697),"",IF(SUMPRODUCT(--EXACT(MID($G697,COLUMN($A$1:$AX$1),1),NameCharacters[Accepted Characters For Names]))=50,"Pass","Fail"))</f>
        <v/>
      </c>
      <c r="U697" s="24" t="str" cm="1">
        <f t="array" ref="U697">IF(ISBLANK($H697),"",IF(SUMPRODUCT(--EXACT(MID($H697,COLUMN($A$1:$AX$1),1),NameCharacters[Accepted Characters For Names]))=50,"Pass","Fail"))</f>
        <v/>
      </c>
      <c r="V697" s="24" t="str" cm="1">
        <f t="array" ref="V697">IF(ISBLANK($I697),"",IF(SUMPRODUCT(--EXACT(MID($I697,COLUMN($A$1:$AX$1),1),NameCharacters[Accepted Characters For Names]))=50,"Pass","Fail"))</f>
        <v/>
      </c>
      <c r="W697" s="24" t="str" cm="1">
        <f t="array" ref="W697">IF(ISBLANK($J697),"",IF(SUMPRODUCT(--EXACT($J697,ISO3List[ISO3 List]))=1,"Pass","Fail"))</f>
        <v/>
      </c>
      <c r="X697" s="24" t="str">
        <f t="shared" ca="1" si="29"/>
        <v/>
      </c>
      <c r="Y697" s="24" t="str" cm="1">
        <f t="array" ref="Y697">IF(ISBLANK($L697),"",IF(SUMPRODUCT(--EXACT($L697,Sex[Sex]))=1,"Pass","Fail"))</f>
        <v/>
      </c>
      <c r="Z697" s="24" t="str">
        <f t="shared" ref="Z697:Z760" ca="1" si="30">IF(ISBLANK($M697),"",IF(AND(ISNUMBER(DATEVALUE(TEXT($M697,"dd/MM/yyyy"))),$M697&gt;=TODAY()),"Pass","Fail"))</f>
        <v/>
      </c>
      <c r="AA697" s="35" t="str">
        <f t="shared" ca="1" si="28"/>
        <v/>
      </c>
      <c r="AB697" s="8"/>
      <c r="AC697" s="58"/>
      <c r="AD697" s="8"/>
      <c r="AE697" s="8"/>
      <c r="AF697" s="8"/>
      <c r="GU697" s="8"/>
    </row>
    <row r="698" spans="1:203" s="5" customFormat="1" x14ac:dyDescent="0.2">
      <c r="A698" s="1"/>
      <c r="B698" s="4"/>
      <c r="C698" s="16"/>
      <c r="D698" s="17"/>
      <c r="E698" s="17"/>
      <c r="F698" s="18"/>
      <c r="G698" s="17"/>
      <c r="H698" s="17"/>
      <c r="I698" s="17"/>
      <c r="J698" s="17"/>
      <c r="K698" s="19"/>
      <c r="L698" s="17"/>
      <c r="M698" s="20"/>
      <c r="N698" s="8"/>
      <c r="O698" s="50"/>
      <c r="P698" s="27" t="str" cm="1">
        <f t="array" ref="P698">IF(ISBLANK($C698),"",IF(SUMPRODUCT(--EXACT($C698,CrewOrPassenger[Crew or Passenger]))=1,"Pass","Fail"))</f>
        <v/>
      </c>
      <c r="Q698" s="24" t="str" cm="1">
        <f t="array" ref="Q698">IF(ISBLANK($D698),"",IF(SUMPRODUCT(--EXACT($D698,TravelDocumentType[Travel Document Type]))=1,"Pass","Fail"))</f>
        <v/>
      </c>
      <c r="R698" s="24" t="str" cm="1">
        <f t="array" ref="R698">IF(ISBLANK($E698),"",IF(SUMPRODUCT(--EXACT($E698,ISO3List[ISO3 List]))=1,"Pass","Fail"))</f>
        <v/>
      </c>
      <c r="S698" s="24" t="str" cm="1">
        <f t="array" ref="S698">IF(ISBLANK($F698),"",IF(SUMPRODUCT(--EXACT(MID($F698,COLUMN($A$1:$T$1),1),DocCharacters[Accepted Characters For Documents]))=20,"Pass","Fail"))</f>
        <v/>
      </c>
      <c r="T698" s="24" t="str" cm="1">
        <f t="array" ref="T698">IF(ISBLANK($G698),"",IF(SUMPRODUCT(--EXACT(MID($G698,COLUMN($A$1:$AX$1),1),NameCharacters[Accepted Characters For Names]))=50,"Pass","Fail"))</f>
        <v/>
      </c>
      <c r="U698" s="24" t="str" cm="1">
        <f t="array" ref="U698">IF(ISBLANK($H698),"",IF(SUMPRODUCT(--EXACT(MID($H698,COLUMN($A$1:$AX$1),1),NameCharacters[Accepted Characters For Names]))=50,"Pass","Fail"))</f>
        <v/>
      </c>
      <c r="V698" s="24" t="str" cm="1">
        <f t="array" ref="V698">IF(ISBLANK($I698),"",IF(SUMPRODUCT(--EXACT(MID($I698,COLUMN($A$1:$AX$1),1),NameCharacters[Accepted Characters For Names]))=50,"Pass","Fail"))</f>
        <v/>
      </c>
      <c r="W698" s="24" t="str" cm="1">
        <f t="array" ref="W698">IF(ISBLANK($J698),"",IF(SUMPRODUCT(--EXACT($J698,ISO3List[ISO3 List]))=1,"Pass","Fail"))</f>
        <v/>
      </c>
      <c r="X698" s="24" t="str">
        <f t="shared" ca="1" si="29"/>
        <v/>
      </c>
      <c r="Y698" s="24" t="str" cm="1">
        <f t="array" ref="Y698">IF(ISBLANK($L698),"",IF(SUMPRODUCT(--EXACT($L698,Sex[Sex]))=1,"Pass","Fail"))</f>
        <v/>
      </c>
      <c r="Z698" s="24" t="str">
        <f t="shared" ca="1" si="30"/>
        <v/>
      </c>
      <c r="AA698" s="35" t="str">
        <f t="shared" ca="1" si="28"/>
        <v/>
      </c>
      <c r="AB698" s="8"/>
      <c r="AC698" s="58"/>
      <c r="AD698" s="8"/>
      <c r="AE698" s="8"/>
      <c r="AF698" s="8"/>
      <c r="GU698" s="8"/>
    </row>
    <row r="699" spans="1:203" s="5" customFormat="1" x14ac:dyDescent="0.2">
      <c r="A699" s="1"/>
      <c r="B699" s="4"/>
      <c r="C699" s="16"/>
      <c r="D699" s="17"/>
      <c r="E699" s="17"/>
      <c r="F699" s="18"/>
      <c r="G699" s="17"/>
      <c r="H699" s="17"/>
      <c r="I699" s="17"/>
      <c r="J699" s="17"/>
      <c r="K699" s="19"/>
      <c r="L699" s="17"/>
      <c r="M699" s="20"/>
      <c r="N699" s="8"/>
      <c r="O699" s="50"/>
      <c r="P699" s="27" t="str" cm="1">
        <f t="array" ref="P699">IF(ISBLANK($C699),"",IF(SUMPRODUCT(--EXACT($C699,CrewOrPassenger[Crew or Passenger]))=1,"Pass","Fail"))</f>
        <v/>
      </c>
      <c r="Q699" s="24" t="str" cm="1">
        <f t="array" ref="Q699">IF(ISBLANK($D699),"",IF(SUMPRODUCT(--EXACT($D699,TravelDocumentType[Travel Document Type]))=1,"Pass","Fail"))</f>
        <v/>
      </c>
      <c r="R699" s="24" t="str" cm="1">
        <f t="array" ref="R699">IF(ISBLANK($E699),"",IF(SUMPRODUCT(--EXACT($E699,ISO3List[ISO3 List]))=1,"Pass","Fail"))</f>
        <v/>
      </c>
      <c r="S699" s="24" t="str" cm="1">
        <f t="array" ref="S699">IF(ISBLANK($F699),"",IF(SUMPRODUCT(--EXACT(MID($F699,COLUMN($A$1:$T$1),1),DocCharacters[Accepted Characters For Documents]))=20,"Pass","Fail"))</f>
        <v/>
      </c>
      <c r="T699" s="24" t="str" cm="1">
        <f t="array" ref="T699">IF(ISBLANK($G699),"",IF(SUMPRODUCT(--EXACT(MID($G699,COLUMN($A$1:$AX$1),1),NameCharacters[Accepted Characters For Names]))=50,"Pass","Fail"))</f>
        <v/>
      </c>
      <c r="U699" s="24" t="str" cm="1">
        <f t="array" ref="U699">IF(ISBLANK($H699),"",IF(SUMPRODUCT(--EXACT(MID($H699,COLUMN($A$1:$AX$1),1),NameCharacters[Accepted Characters For Names]))=50,"Pass","Fail"))</f>
        <v/>
      </c>
      <c r="V699" s="24" t="str" cm="1">
        <f t="array" ref="V699">IF(ISBLANK($I699),"",IF(SUMPRODUCT(--EXACT(MID($I699,COLUMN($A$1:$AX$1),1),NameCharacters[Accepted Characters For Names]))=50,"Pass","Fail"))</f>
        <v/>
      </c>
      <c r="W699" s="24" t="str" cm="1">
        <f t="array" ref="W699">IF(ISBLANK($J699),"",IF(SUMPRODUCT(--EXACT($J699,ISO3List[ISO3 List]))=1,"Pass","Fail"))</f>
        <v/>
      </c>
      <c r="X699" s="24" t="str">
        <f t="shared" ca="1" si="29"/>
        <v/>
      </c>
      <c r="Y699" s="24" t="str" cm="1">
        <f t="array" ref="Y699">IF(ISBLANK($L699),"",IF(SUMPRODUCT(--EXACT($L699,Sex[Sex]))=1,"Pass","Fail"))</f>
        <v/>
      </c>
      <c r="Z699" s="24" t="str">
        <f t="shared" ca="1" si="30"/>
        <v/>
      </c>
      <c r="AA699" s="35" t="str">
        <f t="shared" ca="1" si="28"/>
        <v/>
      </c>
      <c r="AB699" s="8"/>
      <c r="AC699" s="58"/>
      <c r="AD699" s="8"/>
      <c r="AE699" s="8"/>
      <c r="AF699" s="8"/>
      <c r="GU699" s="8"/>
    </row>
    <row r="700" spans="1:203" s="5" customFormat="1" x14ac:dyDescent="0.2">
      <c r="A700" s="1"/>
      <c r="B700" s="4"/>
      <c r="C700" s="16"/>
      <c r="D700" s="17"/>
      <c r="E700" s="17"/>
      <c r="F700" s="18"/>
      <c r="G700" s="17"/>
      <c r="H700" s="17"/>
      <c r="I700" s="17"/>
      <c r="J700" s="17"/>
      <c r="K700" s="19"/>
      <c r="L700" s="17"/>
      <c r="M700" s="20"/>
      <c r="N700" s="8"/>
      <c r="O700" s="50"/>
      <c r="P700" s="27" t="str" cm="1">
        <f t="array" ref="P700">IF(ISBLANK($C700),"",IF(SUMPRODUCT(--EXACT($C700,CrewOrPassenger[Crew or Passenger]))=1,"Pass","Fail"))</f>
        <v/>
      </c>
      <c r="Q700" s="24" t="str" cm="1">
        <f t="array" ref="Q700">IF(ISBLANK($D700),"",IF(SUMPRODUCT(--EXACT($D700,TravelDocumentType[Travel Document Type]))=1,"Pass","Fail"))</f>
        <v/>
      </c>
      <c r="R700" s="24" t="str" cm="1">
        <f t="array" ref="R700">IF(ISBLANK($E700),"",IF(SUMPRODUCT(--EXACT($E700,ISO3List[ISO3 List]))=1,"Pass","Fail"))</f>
        <v/>
      </c>
      <c r="S700" s="24" t="str" cm="1">
        <f t="array" ref="S700">IF(ISBLANK($F700),"",IF(SUMPRODUCT(--EXACT(MID($F700,COLUMN($A$1:$T$1),1),DocCharacters[Accepted Characters For Documents]))=20,"Pass","Fail"))</f>
        <v/>
      </c>
      <c r="T700" s="24" t="str" cm="1">
        <f t="array" ref="T700">IF(ISBLANK($G700),"",IF(SUMPRODUCT(--EXACT(MID($G700,COLUMN($A$1:$AX$1),1),NameCharacters[Accepted Characters For Names]))=50,"Pass","Fail"))</f>
        <v/>
      </c>
      <c r="U700" s="24" t="str" cm="1">
        <f t="array" ref="U700">IF(ISBLANK($H700),"",IF(SUMPRODUCT(--EXACT(MID($H700,COLUMN($A$1:$AX$1),1),NameCharacters[Accepted Characters For Names]))=50,"Pass","Fail"))</f>
        <v/>
      </c>
      <c r="V700" s="24" t="str" cm="1">
        <f t="array" ref="V700">IF(ISBLANK($I700),"",IF(SUMPRODUCT(--EXACT(MID($I700,COLUMN($A$1:$AX$1),1),NameCharacters[Accepted Characters For Names]))=50,"Pass","Fail"))</f>
        <v/>
      </c>
      <c r="W700" s="24" t="str" cm="1">
        <f t="array" ref="W700">IF(ISBLANK($J700),"",IF(SUMPRODUCT(--EXACT($J700,ISO3List[ISO3 List]))=1,"Pass","Fail"))</f>
        <v/>
      </c>
      <c r="X700" s="24" t="str">
        <f t="shared" ca="1" si="29"/>
        <v/>
      </c>
      <c r="Y700" s="24" t="str" cm="1">
        <f t="array" ref="Y700">IF(ISBLANK($L700),"",IF(SUMPRODUCT(--EXACT($L700,Sex[Sex]))=1,"Pass","Fail"))</f>
        <v/>
      </c>
      <c r="Z700" s="24" t="str">
        <f t="shared" ca="1" si="30"/>
        <v/>
      </c>
      <c r="AA700" s="35" t="str">
        <f t="shared" ca="1" si="28"/>
        <v/>
      </c>
      <c r="AB700" s="8"/>
      <c r="AC700" s="58"/>
      <c r="AD700" s="8"/>
      <c r="AE700" s="8"/>
      <c r="AF700" s="8"/>
      <c r="GU700" s="8"/>
    </row>
    <row r="701" spans="1:203" s="5" customFormat="1" x14ac:dyDescent="0.2">
      <c r="A701" s="1"/>
      <c r="B701" s="4"/>
      <c r="C701" s="16"/>
      <c r="D701" s="17"/>
      <c r="E701" s="17"/>
      <c r="F701" s="18"/>
      <c r="G701" s="17"/>
      <c r="H701" s="17"/>
      <c r="I701" s="17"/>
      <c r="J701" s="17"/>
      <c r="K701" s="19"/>
      <c r="L701" s="17"/>
      <c r="M701" s="20"/>
      <c r="N701" s="8"/>
      <c r="O701" s="50"/>
      <c r="P701" s="27" t="str" cm="1">
        <f t="array" ref="P701">IF(ISBLANK($C701),"",IF(SUMPRODUCT(--EXACT($C701,CrewOrPassenger[Crew or Passenger]))=1,"Pass","Fail"))</f>
        <v/>
      </c>
      <c r="Q701" s="24" t="str" cm="1">
        <f t="array" ref="Q701">IF(ISBLANK($D701),"",IF(SUMPRODUCT(--EXACT($D701,TravelDocumentType[Travel Document Type]))=1,"Pass","Fail"))</f>
        <v/>
      </c>
      <c r="R701" s="24" t="str" cm="1">
        <f t="array" ref="R701">IF(ISBLANK($E701),"",IF(SUMPRODUCT(--EXACT($E701,ISO3List[ISO3 List]))=1,"Pass","Fail"))</f>
        <v/>
      </c>
      <c r="S701" s="24" t="str" cm="1">
        <f t="array" ref="S701">IF(ISBLANK($F701),"",IF(SUMPRODUCT(--EXACT(MID($F701,COLUMN($A$1:$T$1),1),DocCharacters[Accepted Characters For Documents]))=20,"Pass","Fail"))</f>
        <v/>
      </c>
      <c r="T701" s="24" t="str" cm="1">
        <f t="array" ref="T701">IF(ISBLANK($G701),"",IF(SUMPRODUCT(--EXACT(MID($G701,COLUMN($A$1:$AX$1),1),NameCharacters[Accepted Characters For Names]))=50,"Pass","Fail"))</f>
        <v/>
      </c>
      <c r="U701" s="24" t="str" cm="1">
        <f t="array" ref="U701">IF(ISBLANK($H701),"",IF(SUMPRODUCT(--EXACT(MID($H701,COLUMN($A$1:$AX$1),1),NameCharacters[Accepted Characters For Names]))=50,"Pass","Fail"))</f>
        <v/>
      </c>
      <c r="V701" s="24" t="str" cm="1">
        <f t="array" ref="V701">IF(ISBLANK($I701),"",IF(SUMPRODUCT(--EXACT(MID($I701,COLUMN($A$1:$AX$1),1),NameCharacters[Accepted Characters For Names]))=50,"Pass","Fail"))</f>
        <v/>
      </c>
      <c r="W701" s="24" t="str" cm="1">
        <f t="array" ref="W701">IF(ISBLANK($J701),"",IF(SUMPRODUCT(--EXACT($J701,ISO3List[ISO3 List]))=1,"Pass","Fail"))</f>
        <v/>
      </c>
      <c r="X701" s="24" t="str">
        <f t="shared" ca="1" si="29"/>
        <v/>
      </c>
      <c r="Y701" s="24" t="str" cm="1">
        <f t="array" ref="Y701">IF(ISBLANK($L701),"",IF(SUMPRODUCT(--EXACT($L701,Sex[Sex]))=1,"Pass","Fail"))</f>
        <v/>
      </c>
      <c r="Z701" s="24" t="str">
        <f t="shared" ca="1" si="30"/>
        <v/>
      </c>
      <c r="AA701" s="35" t="str">
        <f t="shared" ca="1" si="28"/>
        <v/>
      </c>
      <c r="AB701" s="8"/>
      <c r="AC701" s="58"/>
      <c r="AD701" s="8"/>
      <c r="AE701" s="8"/>
      <c r="AF701" s="8"/>
      <c r="GU701" s="8"/>
    </row>
    <row r="702" spans="1:203" s="5" customFormat="1" x14ac:dyDescent="0.2">
      <c r="A702" s="1"/>
      <c r="B702" s="4"/>
      <c r="C702" s="16"/>
      <c r="D702" s="17"/>
      <c r="E702" s="17"/>
      <c r="F702" s="18"/>
      <c r="G702" s="17"/>
      <c r="H702" s="17"/>
      <c r="I702" s="17"/>
      <c r="J702" s="17"/>
      <c r="K702" s="19"/>
      <c r="L702" s="17"/>
      <c r="M702" s="20"/>
      <c r="N702" s="8"/>
      <c r="O702" s="50"/>
      <c r="P702" s="27" t="str" cm="1">
        <f t="array" ref="P702">IF(ISBLANK($C702),"",IF(SUMPRODUCT(--EXACT($C702,CrewOrPassenger[Crew or Passenger]))=1,"Pass","Fail"))</f>
        <v/>
      </c>
      <c r="Q702" s="24" t="str" cm="1">
        <f t="array" ref="Q702">IF(ISBLANK($D702),"",IF(SUMPRODUCT(--EXACT($D702,TravelDocumentType[Travel Document Type]))=1,"Pass","Fail"))</f>
        <v/>
      </c>
      <c r="R702" s="24" t="str" cm="1">
        <f t="array" ref="R702">IF(ISBLANK($E702),"",IF(SUMPRODUCT(--EXACT($E702,ISO3List[ISO3 List]))=1,"Pass","Fail"))</f>
        <v/>
      </c>
      <c r="S702" s="24" t="str" cm="1">
        <f t="array" ref="S702">IF(ISBLANK($F702),"",IF(SUMPRODUCT(--EXACT(MID($F702,COLUMN($A$1:$T$1),1),DocCharacters[Accepted Characters For Documents]))=20,"Pass","Fail"))</f>
        <v/>
      </c>
      <c r="T702" s="24" t="str" cm="1">
        <f t="array" ref="T702">IF(ISBLANK($G702),"",IF(SUMPRODUCT(--EXACT(MID($G702,COLUMN($A$1:$AX$1),1),NameCharacters[Accepted Characters For Names]))=50,"Pass","Fail"))</f>
        <v/>
      </c>
      <c r="U702" s="24" t="str" cm="1">
        <f t="array" ref="U702">IF(ISBLANK($H702),"",IF(SUMPRODUCT(--EXACT(MID($H702,COLUMN($A$1:$AX$1),1),NameCharacters[Accepted Characters For Names]))=50,"Pass","Fail"))</f>
        <v/>
      </c>
      <c r="V702" s="24" t="str" cm="1">
        <f t="array" ref="V702">IF(ISBLANK($I702),"",IF(SUMPRODUCT(--EXACT(MID($I702,COLUMN($A$1:$AX$1),1),NameCharacters[Accepted Characters For Names]))=50,"Pass","Fail"))</f>
        <v/>
      </c>
      <c r="W702" s="24" t="str" cm="1">
        <f t="array" ref="W702">IF(ISBLANK($J702),"",IF(SUMPRODUCT(--EXACT($J702,ISO3List[ISO3 List]))=1,"Pass","Fail"))</f>
        <v/>
      </c>
      <c r="X702" s="24" t="str">
        <f t="shared" ca="1" si="29"/>
        <v/>
      </c>
      <c r="Y702" s="24" t="str" cm="1">
        <f t="array" ref="Y702">IF(ISBLANK($L702),"",IF(SUMPRODUCT(--EXACT($L702,Sex[Sex]))=1,"Pass","Fail"))</f>
        <v/>
      </c>
      <c r="Z702" s="24" t="str">
        <f t="shared" ca="1" si="30"/>
        <v/>
      </c>
      <c r="AA702" s="35" t="str">
        <f t="shared" ca="1" si="28"/>
        <v/>
      </c>
      <c r="AB702" s="8"/>
      <c r="AC702" s="58"/>
      <c r="AD702" s="8"/>
      <c r="AE702" s="8"/>
      <c r="AF702" s="8"/>
      <c r="GU702" s="8"/>
    </row>
    <row r="703" spans="1:203" s="5" customFormat="1" x14ac:dyDescent="0.2">
      <c r="A703" s="1"/>
      <c r="B703" s="4"/>
      <c r="C703" s="16"/>
      <c r="D703" s="17"/>
      <c r="E703" s="17"/>
      <c r="F703" s="18"/>
      <c r="G703" s="17"/>
      <c r="H703" s="17"/>
      <c r="I703" s="17"/>
      <c r="J703" s="17"/>
      <c r="K703" s="19"/>
      <c r="L703" s="17"/>
      <c r="M703" s="20"/>
      <c r="N703" s="8"/>
      <c r="O703" s="50"/>
      <c r="P703" s="27" t="str" cm="1">
        <f t="array" ref="P703">IF(ISBLANK($C703),"",IF(SUMPRODUCT(--EXACT($C703,CrewOrPassenger[Crew or Passenger]))=1,"Pass","Fail"))</f>
        <v/>
      </c>
      <c r="Q703" s="24" t="str" cm="1">
        <f t="array" ref="Q703">IF(ISBLANK($D703),"",IF(SUMPRODUCT(--EXACT($D703,TravelDocumentType[Travel Document Type]))=1,"Pass","Fail"))</f>
        <v/>
      </c>
      <c r="R703" s="24" t="str" cm="1">
        <f t="array" ref="R703">IF(ISBLANK($E703),"",IF(SUMPRODUCT(--EXACT($E703,ISO3List[ISO3 List]))=1,"Pass","Fail"))</f>
        <v/>
      </c>
      <c r="S703" s="24" t="str" cm="1">
        <f t="array" ref="S703">IF(ISBLANK($F703),"",IF(SUMPRODUCT(--EXACT(MID($F703,COLUMN($A$1:$T$1),1),DocCharacters[Accepted Characters For Documents]))=20,"Pass","Fail"))</f>
        <v/>
      </c>
      <c r="T703" s="24" t="str" cm="1">
        <f t="array" ref="T703">IF(ISBLANK($G703),"",IF(SUMPRODUCT(--EXACT(MID($G703,COLUMN($A$1:$AX$1),1),NameCharacters[Accepted Characters For Names]))=50,"Pass","Fail"))</f>
        <v/>
      </c>
      <c r="U703" s="24" t="str" cm="1">
        <f t="array" ref="U703">IF(ISBLANK($H703),"",IF(SUMPRODUCT(--EXACT(MID($H703,COLUMN($A$1:$AX$1),1),NameCharacters[Accepted Characters For Names]))=50,"Pass","Fail"))</f>
        <v/>
      </c>
      <c r="V703" s="24" t="str" cm="1">
        <f t="array" ref="V703">IF(ISBLANK($I703),"",IF(SUMPRODUCT(--EXACT(MID($I703,COLUMN($A$1:$AX$1),1),NameCharacters[Accepted Characters For Names]))=50,"Pass","Fail"))</f>
        <v/>
      </c>
      <c r="W703" s="24" t="str" cm="1">
        <f t="array" ref="W703">IF(ISBLANK($J703),"",IF(SUMPRODUCT(--EXACT($J703,ISO3List[ISO3 List]))=1,"Pass","Fail"))</f>
        <v/>
      </c>
      <c r="X703" s="24" t="str">
        <f t="shared" ca="1" si="29"/>
        <v/>
      </c>
      <c r="Y703" s="24" t="str" cm="1">
        <f t="array" ref="Y703">IF(ISBLANK($L703),"",IF(SUMPRODUCT(--EXACT($L703,Sex[Sex]))=1,"Pass","Fail"))</f>
        <v/>
      </c>
      <c r="Z703" s="24" t="str">
        <f t="shared" ca="1" si="30"/>
        <v/>
      </c>
      <c r="AA703" s="35" t="str">
        <f t="shared" ca="1" si="28"/>
        <v/>
      </c>
      <c r="AB703" s="8"/>
      <c r="AC703" s="58"/>
      <c r="AD703" s="8"/>
      <c r="AE703" s="8"/>
      <c r="AF703" s="8"/>
      <c r="GU703" s="8"/>
    </row>
    <row r="704" spans="1:203" s="5" customFormat="1" x14ac:dyDescent="0.2">
      <c r="A704" s="1"/>
      <c r="B704" s="4"/>
      <c r="C704" s="16"/>
      <c r="D704" s="17"/>
      <c r="E704" s="17"/>
      <c r="F704" s="18"/>
      <c r="G704" s="17"/>
      <c r="H704" s="17"/>
      <c r="I704" s="17"/>
      <c r="J704" s="17"/>
      <c r="K704" s="19"/>
      <c r="L704" s="17"/>
      <c r="M704" s="20"/>
      <c r="N704" s="8"/>
      <c r="O704" s="50"/>
      <c r="P704" s="27" t="str" cm="1">
        <f t="array" ref="P704">IF(ISBLANK($C704),"",IF(SUMPRODUCT(--EXACT($C704,CrewOrPassenger[Crew or Passenger]))=1,"Pass","Fail"))</f>
        <v/>
      </c>
      <c r="Q704" s="24" t="str" cm="1">
        <f t="array" ref="Q704">IF(ISBLANK($D704),"",IF(SUMPRODUCT(--EXACT($D704,TravelDocumentType[Travel Document Type]))=1,"Pass","Fail"))</f>
        <v/>
      </c>
      <c r="R704" s="24" t="str" cm="1">
        <f t="array" ref="R704">IF(ISBLANK($E704),"",IF(SUMPRODUCT(--EXACT($E704,ISO3List[ISO3 List]))=1,"Pass","Fail"))</f>
        <v/>
      </c>
      <c r="S704" s="24" t="str" cm="1">
        <f t="array" ref="S704">IF(ISBLANK($F704),"",IF(SUMPRODUCT(--EXACT(MID($F704,COLUMN($A$1:$T$1),1),DocCharacters[Accepted Characters For Documents]))=20,"Pass","Fail"))</f>
        <v/>
      </c>
      <c r="T704" s="24" t="str" cm="1">
        <f t="array" ref="T704">IF(ISBLANK($G704),"",IF(SUMPRODUCT(--EXACT(MID($G704,COLUMN($A$1:$AX$1),1),NameCharacters[Accepted Characters For Names]))=50,"Pass","Fail"))</f>
        <v/>
      </c>
      <c r="U704" s="24" t="str" cm="1">
        <f t="array" ref="U704">IF(ISBLANK($H704),"",IF(SUMPRODUCT(--EXACT(MID($H704,COLUMN($A$1:$AX$1),1),NameCharacters[Accepted Characters For Names]))=50,"Pass","Fail"))</f>
        <v/>
      </c>
      <c r="V704" s="24" t="str" cm="1">
        <f t="array" ref="V704">IF(ISBLANK($I704),"",IF(SUMPRODUCT(--EXACT(MID($I704,COLUMN($A$1:$AX$1),1),NameCharacters[Accepted Characters For Names]))=50,"Pass","Fail"))</f>
        <v/>
      </c>
      <c r="W704" s="24" t="str" cm="1">
        <f t="array" ref="W704">IF(ISBLANK($J704),"",IF(SUMPRODUCT(--EXACT($J704,ISO3List[ISO3 List]))=1,"Pass","Fail"))</f>
        <v/>
      </c>
      <c r="X704" s="24" t="str">
        <f t="shared" ca="1" si="29"/>
        <v/>
      </c>
      <c r="Y704" s="24" t="str" cm="1">
        <f t="array" ref="Y704">IF(ISBLANK($L704),"",IF(SUMPRODUCT(--EXACT($L704,Sex[Sex]))=1,"Pass","Fail"))</f>
        <v/>
      </c>
      <c r="Z704" s="24" t="str">
        <f t="shared" ca="1" si="30"/>
        <v/>
      </c>
      <c r="AA704" s="35" t="str">
        <f t="shared" ca="1" si="28"/>
        <v/>
      </c>
      <c r="AB704" s="8"/>
      <c r="AC704" s="58"/>
      <c r="AD704" s="8"/>
      <c r="AE704" s="8"/>
      <c r="AF704" s="8"/>
      <c r="GU704" s="8"/>
    </row>
    <row r="705" spans="1:203" s="5" customFormat="1" x14ac:dyDescent="0.2">
      <c r="A705" s="1"/>
      <c r="B705" s="4"/>
      <c r="C705" s="16"/>
      <c r="D705" s="17"/>
      <c r="E705" s="17"/>
      <c r="F705" s="18"/>
      <c r="G705" s="17"/>
      <c r="H705" s="17"/>
      <c r="I705" s="17"/>
      <c r="J705" s="17"/>
      <c r="K705" s="19"/>
      <c r="L705" s="17"/>
      <c r="M705" s="20"/>
      <c r="N705" s="8"/>
      <c r="O705" s="50"/>
      <c r="P705" s="27" t="str" cm="1">
        <f t="array" ref="P705">IF(ISBLANK($C705),"",IF(SUMPRODUCT(--EXACT($C705,CrewOrPassenger[Crew or Passenger]))=1,"Pass","Fail"))</f>
        <v/>
      </c>
      <c r="Q705" s="24" t="str" cm="1">
        <f t="array" ref="Q705">IF(ISBLANK($D705),"",IF(SUMPRODUCT(--EXACT($D705,TravelDocumentType[Travel Document Type]))=1,"Pass","Fail"))</f>
        <v/>
      </c>
      <c r="R705" s="24" t="str" cm="1">
        <f t="array" ref="R705">IF(ISBLANK($E705),"",IF(SUMPRODUCT(--EXACT($E705,ISO3List[ISO3 List]))=1,"Pass","Fail"))</f>
        <v/>
      </c>
      <c r="S705" s="24" t="str" cm="1">
        <f t="array" ref="S705">IF(ISBLANK($F705),"",IF(SUMPRODUCT(--EXACT(MID($F705,COLUMN($A$1:$T$1),1),DocCharacters[Accepted Characters For Documents]))=20,"Pass","Fail"))</f>
        <v/>
      </c>
      <c r="T705" s="24" t="str" cm="1">
        <f t="array" ref="T705">IF(ISBLANK($G705),"",IF(SUMPRODUCT(--EXACT(MID($G705,COLUMN($A$1:$AX$1),1),NameCharacters[Accepted Characters For Names]))=50,"Pass","Fail"))</f>
        <v/>
      </c>
      <c r="U705" s="24" t="str" cm="1">
        <f t="array" ref="U705">IF(ISBLANK($H705),"",IF(SUMPRODUCT(--EXACT(MID($H705,COLUMN($A$1:$AX$1),1),NameCharacters[Accepted Characters For Names]))=50,"Pass","Fail"))</f>
        <v/>
      </c>
      <c r="V705" s="24" t="str" cm="1">
        <f t="array" ref="V705">IF(ISBLANK($I705),"",IF(SUMPRODUCT(--EXACT(MID($I705,COLUMN($A$1:$AX$1),1),NameCharacters[Accepted Characters For Names]))=50,"Pass","Fail"))</f>
        <v/>
      </c>
      <c r="W705" s="24" t="str" cm="1">
        <f t="array" ref="W705">IF(ISBLANK($J705),"",IF(SUMPRODUCT(--EXACT($J705,ISO3List[ISO3 List]))=1,"Pass","Fail"))</f>
        <v/>
      </c>
      <c r="X705" s="24" t="str">
        <f t="shared" ca="1" si="29"/>
        <v/>
      </c>
      <c r="Y705" s="24" t="str" cm="1">
        <f t="array" ref="Y705">IF(ISBLANK($L705),"",IF(SUMPRODUCT(--EXACT($L705,Sex[Sex]))=1,"Pass","Fail"))</f>
        <v/>
      </c>
      <c r="Z705" s="24" t="str">
        <f t="shared" ca="1" si="30"/>
        <v/>
      </c>
      <c r="AA705" s="35" t="str">
        <f t="shared" ca="1" si="28"/>
        <v/>
      </c>
      <c r="AB705" s="8"/>
      <c r="AC705" s="58"/>
      <c r="AD705" s="8"/>
      <c r="AE705" s="8"/>
      <c r="AF705" s="8"/>
      <c r="GU705" s="8"/>
    </row>
    <row r="706" spans="1:203" s="5" customFormat="1" x14ac:dyDescent="0.2">
      <c r="A706" s="1"/>
      <c r="B706" s="4"/>
      <c r="C706" s="16"/>
      <c r="D706" s="17"/>
      <c r="E706" s="17"/>
      <c r="F706" s="18"/>
      <c r="G706" s="17"/>
      <c r="H706" s="17"/>
      <c r="I706" s="17"/>
      <c r="J706" s="17"/>
      <c r="K706" s="19"/>
      <c r="L706" s="17"/>
      <c r="M706" s="20"/>
      <c r="N706" s="8"/>
      <c r="O706" s="50"/>
      <c r="P706" s="27" t="str" cm="1">
        <f t="array" ref="P706">IF(ISBLANK($C706),"",IF(SUMPRODUCT(--EXACT($C706,CrewOrPassenger[Crew or Passenger]))=1,"Pass","Fail"))</f>
        <v/>
      </c>
      <c r="Q706" s="24" t="str" cm="1">
        <f t="array" ref="Q706">IF(ISBLANK($D706),"",IF(SUMPRODUCT(--EXACT($D706,TravelDocumentType[Travel Document Type]))=1,"Pass","Fail"))</f>
        <v/>
      </c>
      <c r="R706" s="24" t="str" cm="1">
        <f t="array" ref="R706">IF(ISBLANK($E706),"",IF(SUMPRODUCT(--EXACT($E706,ISO3List[ISO3 List]))=1,"Pass","Fail"))</f>
        <v/>
      </c>
      <c r="S706" s="24" t="str" cm="1">
        <f t="array" ref="S706">IF(ISBLANK($F706),"",IF(SUMPRODUCT(--EXACT(MID($F706,COLUMN($A$1:$T$1),1),DocCharacters[Accepted Characters For Documents]))=20,"Pass","Fail"))</f>
        <v/>
      </c>
      <c r="T706" s="24" t="str" cm="1">
        <f t="array" ref="T706">IF(ISBLANK($G706),"",IF(SUMPRODUCT(--EXACT(MID($G706,COLUMN($A$1:$AX$1),1),NameCharacters[Accepted Characters For Names]))=50,"Pass","Fail"))</f>
        <v/>
      </c>
      <c r="U706" s="24" t="str" cm="1">
        <f t="array" ref="U706">IF(ISBLANK($H706),"",IF(SUMPRODUCT(--EXACT(MID($H706,COLUMN($A$1:$AX$1),1),NameCharacters[Accepted Characters For Names]))=50,"Pass","Fail"))</f>
        <v/>
      </c>
      <c r="V706" s="24" t="str" cm="1">
        <f t="array" ref="V706">IF(ISBLANK($I706),"",IF(SUMPRODUCT(--EXACT(MID($I706,COLUMN($A$1:$AX$1),1),NameCharacters[Accepted Characters For Names]))=50,"Pass","Fail"))</f>
        <v/>
      </c>
      <c r="W706" s="24" t="str" cm="1">
        <f t="array" ref="W706">IF(ISBLANK($J706),"",IF(SUMPRODUCT(--EXACT($J706,ISO3List[ISO3 List]))=1,"Pass","Fail"))</f>
        <v/>
      </c>
      <c r="X706" s="24" t="str">
        <f t="shared" ca="1" si="29"/>
        <v/>
      </c>
      <c r="Y706" s="24" t="str" cm="1">
        <f t="array" ref="Y706">IF(ISBLANK($L706),"",IF(SUMPRODUCT(--EXACT($L706,Sex[Sex]))=1,"Pass","Fail"))</f>
        <v/>
      </c>
      <c r="Z706" s="24" t="str">
        <f t="shared" ca="1" si="30"/>
        <v/>
      </c>
      <c r="AA706" s="35" t="str">
        <f t="shared" ca="1" si="28"/>
        <v/>
      </c>
      <c r="AB706" s="8"/>
      <c r="AC706" s="58"/>
      <c r="AD706" s="8"/>
      <c r="AE706" s="8"/>
      <c r="AF706" s="8"/>
      <c r="GU706" s="8"/>
    </row>
    <row r="707" spans="1:203" s="5" customFormat="1" x14ac:dyDescent="0.2">
      <c r="A707" s="1"/>
      <c r="B707" s="4"/>
      <c r="C707" s="16"/>
      <c r="D707" s="17"/>
      <c r="E707" s="17"/>
      <c r="F707" s="18"/>
      <c r="G707" s="17"/>
      <c r="H707" s="17"/>
      <c r="I707" s="17"/>
      <c r="J707" s="17"/>
      <c r="K707" s="19"/>
      <c r="L707" s="17"/>
      <c r="M707" s="20"/>
      <c r="N707" s="8"/>
      <c r="O707" s="50"/>
      <c r="P707" s="27" t="str" cm="1">
        <f t="array" ref="P707">IF(ISBLANK($C707),"",IF(SUMPRODUCT(--EXACT($C707,CrewOrPassenger[Crew or Passenger]))=1,"Pass","Fail"))</f>
        <v/>
      </c>
      <c r="Q707" s="24" t="str" cm="1">
        <f t="array" ref="Q707">IF(ISBLANK($D707),"",IF(SUMPRODUCT(--EXACT($D707,TravelDocumentType[Travel Document Type]))=1,"Pass","Fail"))</f>
        <v/>
      </c>
      <c r="R707" s="24" t="str" cm="1">
        <f t="array" ref="R707">IF(ISBLANK($E707),"",IF(SUMPRODUCT(--EXACT($E707,ISO3List[ISO3 List]))=1,"Pass","Fail"))</f>
        <v/>
      </c>
      <c r="S707" s="24" t="str" cm="1">
        <f t="array" ref="S707">IF(ISBLANK($F707),"",IF(SUMPRODUCT(--EXACT(MID($F707,COLUMN($A$1:$T$1),1),DocCharacters[Accepted Characters For Documents]))=20,"Pass","Fail"))</f>
        <v/>
      </c>
      <c r="T707" s="24" t="str" cm="1">
        <f t="array" ref="T707">IF(ISBLANK($G707),"",IF(SUMPRODUCT(--EXACT(MID($G707,COLUMN($A$1:$AX$1),1),NameCharacters[Accepted Characters For Names]))=50,"Pass","Fail"))</f>
        <v/>
      </c>
      <c r="U707" s="24" t="str" cm="1">
        <f t="array" ref="U707">IF(ISBLANK($H707),"",IF(SUMPRODUCT(--EXACT(MID($H707,COLUMN($A$1:$AX$1),1),NameCharacters[Accepted Characters For Names]))=50,"Pass","Fail"))</f>
        <v/>
      </c>
      <c r="V707" s="24" t="str" cm="1">
        <f t="array" ref="V707">IF(ISBLANK($I707),"",IF(SUMPRODUCT(--EXACT(MID($I707,COLUMN($A$1:$AX$1),1),NameCharacters[Accepted Characters For Names]))=50,"Pass","Fail"))</f>
        <v/>
      </c>
      <c r="W707" s="24" t="str" cm="1">
        <f t="array" ref="W707">IF(ISBLANK($J707),"",IF(SUMPRODUCT(--EXACT($J707,ISO3List[ISO3 List]))=1,"Pass","Fail"))</f>
        <v/>
      </c>
      <c r="X707" s="24" t="str">
        <f t="shared" ca="1" si="29"/>
        <v/>
      </c>
      <c r="Y707" s="24" t="str" cm="1">
        <f t="array" ref="Y707">IF(ISBLANK($L707),"",IF(SUMPRODUCT(--EXACT($L707,Sex[Sex]))=1,"Pass","Fail"))</f>
        <v/>
      </c>
      <c r="Z707" s="24" t="str">
        <f t="shared" ca="1" si="30"/>
        <v/>
      </c>
      <c r="AA707" s="35" t="str">
        <f t="shared" ca="1" si="28"/>
        <v/>
      </c>
      <c r="AB707" s="8"/>
      <c r="AC707" s="58"/>
      <c r="AD707" s="8"/>
      <c r="AE707" s="8"/>
      <c r="AF707" s="8"/>
      <c r="GU707" s="8"/>
    </row>
    <row r="708" spans="1:203" s="5" customFormat="1" x14ac:dyDescent="0.2">
      <c r="A708" s="1"/>
      <c r="B708" s="4"/>
      <c r="C708" s="16"/>
      <c r="D708" s="17"/>
      <c r="E708" s="17"/>
      <c r="F708" s="18"/>
      <c r="G708" s="17"/>
      <c r="H708" s="17"/>
      <c r="I708" s="17"/>
      <c r="J708" s="17"/>
      <c r="K708" s="19"/>
      <c r="L708" s="17"/>
      <c r="M708" s="20"/>
      <c r="N708" s="8"/>
      <c r="O708" s="50"/>
      <c r="P708" s="27" t="str" cm="1">
        <f t="array" ref="P708">IF(ISBLANK($C708),"",IF(SUMPRODUCT(--EXACT($C708,CrewOrPassenger[Crew or Passenger]))=1,"Pass","Fail"))</f>
        <v/>
      </c>
      <c r="Q708" s="24" t="str" cm="1">
        <f t="array" ref="Q708">IF(ISBLANK($D708),"",IF(SUMPRODUCT(--EXACT($D708,TravelDocumentType[Travel Document Type]))=1,"Pass","Fail"))</f>
        <v/>
      </c>
      <c r="R708" s="24" t="str" cm="1">
        <f t="array" ref="R708">IF(ISBLANK($E708),"",IF(SUMPRODUCT(--EXACT($E708,ISO3List[ISO3 List]))=1,"Pass","Fail"))</f>
        <v/>
      </c>
      <c r="S708" s="24" t="str" cm="1">
        <f t="array" ref="S708">IF(ISBLANK($F708),"",IF(SUMPRODUCT(--EXACT(MID($F708,COLUMN($A$1:$T$1),1),DocCharacters[Accepted Characters For Documents]))=20,"Pass","Fail"))</f>
        <v/>
      </c>
      <c r="T708" s="24" t="str" cm="1">
        <f t="array" ref="T708">IF(ISBLANK($G708),"",IF(SUMPRODUCT(--EXACT(MID($G708,COLUMN($A$1:$AX$1),1),NameCharacters[Accepted Characters For Names]))=50,"Pass","Fail"))</f>
        <v/>
      </c>
      <c r="U708" s="24" t="str" cm="1">
        <f t="array" ref="U708">IF(ISBLANK($H708),"",IF(SUMPRODUCT(--EXACT(MID($H708,COLUMN($A$1:$AX$1),1),NameCharacters[Accepted Characters For Names]))=50,"Pass","Fail"))</f>
        <v/>
      </c>
      <c r="V708" s="24" t="str" cm="1">
        <f t="array" ref="V708">IF(ISBLANK($I708),"",IF(SUMPRODUCT(--EXACT(MID($I708,COLUMN($A$1:$AX$1),1),NameCharacters[Accepted Characters For Names]))=50,"Pass","Fail"))</f>
        <v/>
      </c>
      <c r="W708" s="24" t="str" cm="1">
        <f t="array" ref="W708">IF(ISBLANK($J708),"",IF(SUMPRODUCT(--EXACT($J708,ISO3List[ISO3 List]))=1,"Pass","Fail"))</f>
        <v/>
      </c>
      <c r="X708" s="24" t="str">
        <f t="shared" ca="1" si="29"/>
        <v/>
      </c>
      <c r="Y708" s="24" t="str" cm="1">
        <f t="array" ref="Y708">IF(ISBLANK($L708),"",IF(SUMPRODUCT(--EXACT($L708,Sex[Sex]))=1,"Pass","Fail"))</f>
        <v/>
      </c>
      <c r="Z708" s="24" t="str">
        <f t="shared" ca="1" si="30"/>
        <v/>
      </c>
      <c r="AA708" s="35" t="str">
        <f t="shared" ca="1" si="28"/>
        <v/>
      </c>
      <c r="AB708" s="8"/>
      <c r="AC708" s="58"/>
      <c r="AD708" s="8"/>
      <c r="AE708" s="8"/>
      <c r="AF708" s="8"/>
      <c r="GU708" s="8"/>
    </row>
    <row r="709" spans="1:203" s="5" customFormat="1" x14ac:dyDescent="0.2">
      <c r="A709" s="1"/>
      <c r="B709" s="4"/>
      <c r="C709" s="16"/>
      <c r="D709" s="17"/>
      <c r="E709" s="17"/>
      <c r="F709" s="18"/>
      <c r="G709" s="17"/>
      <c r="H709" s="17"/>
      <c r="I709" s="17"/>
      <c r="J709" s="17"/>
      <c r="K709" s="19"/>
      <c r="L709" s="17"/>
      <c r="M709" s="20"/>
      <c r="N709" s="8"/>
      <c r="O709" s="50"/>
      <c r="P709" s="27" t="str" cm="1">
        <f t="array" ref="P709">IF(ISBLANK($C709),"",IF(SUMPRODUCT(--EXACT($C709,CrewOrPassenger[Crew or Passenger]))=1,"Pass","Fail"))</f>
        <v/>
      </c>
      <c r="Q709" s="24" t="str" cm="1">
        <f t="array" ref="Q709">IF(ISBLANK($D709),"",IF(SUMPRODUCT(--EXACT($D709,TravelDocumentType[Travel Document Type]))=1,"Pass","Fail"))</f>
        <v/>
      </c>
      <c r="R709" s="24" t="str" cm="1">
        <f t="array" ref="R709">IF(ISBLANK($E709),"",IF(SUMPRODUCT(--EXACT($E709,ISO3List[ISO3 List]))=1,"Pass","Fail"))</f>
        <v/>
      </c>
      <c r="S709" s="24" t="str" cm="1">
        <f t="array" ref="S709">IF(ISBLANK($F709),"",IF(SUMPRODUCT(--EXACT(MID($F709,COLUMN($A$1:$T$1),1),DocCharacters[Accepted Characters For Documents]))=20,"Pass","Fail"))</f>
        <v/>
      </c>
      <c r="T709" s="24" t="str" cm="1">
        <f t="array" ref="T709">IF(ISBLANK($G709),"",IF(SUMPRODUCT(--EXACT(MID($G709,COLUMN($A$1:$AX$1),1),NameCharacters[Accepted Characters For Names]))=50,"Pass","Fail"))</f>
        <v/>
      </c>
      <c r="U709" s="24" t="str" cm="1">
        <f t="array" ref="U709">IF(ISBLANK($H709),"",IF(SUMPRODUCT(--EXACT(MID($H709,COLUMN($A$1:$AX$1),1),NameCharacters[Accepted Characters For Names]))=50,"Pass","Fail"))</f>
        <v/>
      </c>
      <c r="V709" s="24" t="str" cm="1">
        <f t="array" ref="V709">IF(ISBLANK($I709),"",IF(SUMPRODUCT(--EXACT(MID($I709,COLUMN($A$1:$AX$1),1),NameCharacters[Accepted Characters For Names]))=50,"Pass","Fail"))</f>
        <v/>
      </c>
      <c r="W709" s="24" t="str" cm="1">
        <f t="array" ref="W709">IF(ISBLANK($J709),"",IF(SUMPRODUCT(--EXACT($J709,ISO3List[ISO3 List]))=1,"Pass","Fail"))</f>
        <v/>
      </c>
      <c r="X709" s="24" t="str">
        <f t="shared" ca="1" si="29"/>
        <v/>
      </c>
      <c r="Y709" s="24" t="str" cm="1">
        <f t="array" ref="Y709">IF(ISBLANK($L709),"",IF(SUMPRODUCT(--EXACT($L709,Sex[Sex]))=1,"Pass","Fail"))</f>
        <v/>
      </c>
      <c r="Z709" s="24" t="str">
        <f t="shared" ca="1" si="30"/>
        <v/>
      </c>
      <c r="AA709" s="35" t="str">
        <f t="shared" ca="1" si="28"/>
        <v/>
      </c>
      <c r="AB709" s="8"/>
      <c r="AC709" s="58"/>
      <c r="AD709" s="8"/>
      <c r="AE709" s="8"/>
      <c r="AF709" s="8"/>
      <c r="GU709" s="8"/>
    </row>
    <row r="710" spans="1:203" s="5" customFormat="1" x14ac:dyDescent="0.2">
      <c r="A710" s="1"/>
      <c r="B710" s="4"/>
      <c r="C710" s="16"/>
      <c r="D710" s="17"/>
      <c r="E710" s="17"/>
      <c r="F710" s="18"/>
      <c r="G710" s="17"/>
      <c r="H710" s="17"/>
      <c r="I710" s="17"/>
      <c r="J710" s="17"/>
      <c r="K710" s="19"/>
      <c r="L710" s="17"/>
      <c r="M710" s="20"/>
      <c r="N710" s="8"/>
      <c r="O710" s="50"/>
      <c r="P710" s="27" t="str" cm="1">
        <f t="array" ref="P710">IF(ISBLANK($C710),"",IF(SUMPRODUCT(--EXACT($C710,CrewOrPassenger[Crew or Passenger]))=1,"Pass","Fail"))</f>
        <v/>
      </c>
      <c r="Q710" s="24" t="str" cm="1">
        <f t="array" ref="Q710">IF(ISBLANK($D710),"",IF(SUMPRODUCT(--EXACT($D710,TravelDocumentType[Travel Document Type]))=1,"Pass","Fail"))</f>
        <v/>
      </c>
      <c r="R710" s="24" t="str" cm="1">
        <f t="array" ref="R710">IF(ISBLANK($E710),"",IF(SUMPRODUCT(--EXACT($E710,ISO3List[ISO3 List]))=1,"Pass","Fail"))</f>
        <v/>
      </c>
      <c r="S710" s="24" t="str" cm="1">
        <f t="array" ref="S710">IF(ISBLANK($F710),"",IF(SUMPRODUCT(--EXACT(MID($F710,COLUMN($A$1:$T$1),1),DocCharacters[Accepted Characters For Documents]))=20,"Pass","Fail"))</f>
        <v/>
      </c>
      <c r="T710" s="24" t="str" cm="1">
        <f t="array" ref="T710">IF(ISBLANK($G710),"",IF(SUMPRODUCT(--EXACT(MID($G710,COLUMN($A$1:$AX$1),1),NameCharacters[Accepted Characters For Names]))=50,"Pass","Fail"))</f>
        <v/>
      </c>
      <c r="U710" s="24" t="str" cm="1">
        <f t="array" ref="U710">IF(ISBLANK($H710),"",IF(SUMPRODUCT(--EXACT(MID($H710,COLUMN($A$1:$AX$1),1),NameCharacters[Accepted Characters For Names]))=50,"Pass","Fail"))</f>
        <v/>
      </c>
      <c r="V710" s="24" t="str" cm="1">
        <f t="array" ref="V710">IF(ISBLANK($I710),"",IF(SUMPRODUCT(--EXACT(MID($I710,COLUMN($A$1:$AX$1),1),NameCharacters[Accepted Characters For Names]))=50,"Pass","Fail"))</f>
        <v/>
      </c>
      <c r="W710" s="24" t="str" cm="1">
        <f t="array" ref="W710">IF(ISBLANK($J710),"",IF(SUMPRODUCT(--EXACT($J710,ISO3List[ISO3 List]))=1,"Pass","Fail"))</f>
        <v/>
      </c>
      <c r="X710" s="24" t="str">
        <f t="shared" ca="1" si="29"/>
        <v/>
      </c>
      <c r="Y710" s="24" t="str" cm="1">
        <f t="array" ref="Y710">IF(ISBLANK($L710),"",IF(SUMPRODUCT(--EXACT($L710,Sex[Sex]))=1,"Pass","Fail"))</f>
        <v/>
      </c>
      <c r="Z710" s="24" t="str">
        <f t="shared" ca="1" si="30"/>
        <v/>
      </c>
      <c r="AA710" s="35" t="str">
        <f t="shared" ca="1" si="28"/>
        <v/>
      </c>
      <c r="AB710" s="8"/>
      <c r="AC710" s="58"/>
      <c r="AD710" s="8"/>
      <c r="AE710" s="8"/>
      <c r="AF710" s="8"/>
      <c r="GU710" s="8"/>
    </row>
    <row r="711" spans="1:203" s="5" customFormat="1" x14ac:dyDescent="0.2">
      <c r="A711" s="1"/>
      <c r="B711" s="4"/>
      <c r="C711" s="16"/>
      <c r="D711" s="17"/>
      <c r="E711" s="17"/>
      <c r="F711" s="18"/>
      <c r="G711" s="17"/>
      <c r="H711" s="17"/>
      <c r="I711" s="17"/>
      <c r="J711" s="17"/>
      <c r="K711" s="19"/>
      <c r="L711" s="17"/>
      <c r="M711" s="20"/>
      <c r="N711" s="8"/>
      <c r="O711" s="50"/>
      <c r="P711" s="27" t="str" cm="1">
        <f t="array" ref="P711">IF(ISBLANK($C711),"",IF(SUMPRODUCT(--EXACT($C711,CrewOrPassenger[Crew or Passenger]))=1,"Pass","Fail"))</f>
        <v/>
      </c>
      <c r="Q711" s="24" t="str" cm="1">
        <f t="array" ref="Q711">IF(ISBLANK($D711),"",IF(SUMPRODUCT(--EXACT($D711,TravelDocumentType[Travel Document Type]))=1,"Pass","Fail"))</f>
        <v/>
      </c>
      <c r="R711" s="24" t="str" cm="1">
        <f t="array" ref="R711">IF(ISBLANK($E711),"",IF(SUMPRODUCT(--EXACT($E711,ISO3List[ISO3 List]))=1,"Pass","Fail"))</f>
        <v/>
      </c>
      <c r="S711" s="24" t="str" cm="1">
        <f t="array" ref="S711">IF(ISBLANK($F711),"",IF(SUMPRODUCT(--EXACT(MID($F711,COLUMN($A$1:$T$1),1),DocCharacters[Accepted Characters For Documents]))=20,"Pass","Fail"))</f>
        <v/>
      </c>
      <c r="T711" s="24" t="str" cm="1">
        <f t="array" ref="T711">IF(ISBLANK($G711),"",IF(SUMPRODUCT(--EXACT(MID($G711,COLUMN($A$1:$AX$1),1),NameCharacters[Accepted Characters For Names]))=50,"Pass","Fail"))</f>
        <v/>
      </c>
      <c r="U711" s="24" t="str" cm="1">
        <f t="array" ref="U711">IF(ISBLANK($H711),"",IF(SUMPRODUCT(--EXACT(MID($H711,COLUMN($A$1:$AX$1),1),NameCharacters[Accepted Characters For Names]))=50,"Pass","Fail"))</f>
        <v/>
      </c>
      <c r="V711" s="24" t="str" cm="1">
        <f t="array" ref="V711">IF(ISBLANK($I711),"",IF(SUMPRODUCT(--EXACT(MID($I711,COLUMN($A$1:$AX$1),1),NameCharacters[Accepted Characters For Names]))=50,"Pass","Fail"))</f>
        <v/>
      </c>
      <c r="W711" s="24" t="str" cm="1">
        <f t="array" ref="W711">IF(ISBLANK($J711),"",IF(SUMPRODUCT(--EXACT($J711,ISO3List[ISO3 List]))=1,"Pass","Fail"))</f>
        <v/>
      </c>
      <c r="X711" s="24" t="str">
        <f t="shared" ca="1" si="29"/>
        <v/>
      </c>
      <c r="Y711" s="24" t="str" cm="1">
        <f t="array" ref="Y711">IF(ISBLANK($L711),"",IF(SUMPRODUCT(--EXACT($L711,Sex[Sex]))=1,"Pass","Fail"))</f>
        <v/>
      </c>
      <c r="Z711" s="24" t="str">
        <f t="shared" ca="1" si="30"/>
        <v/>
      </c>
      <c r="AA711" s="35" t="str">
        <f t="shared" ref="AA711:AA774" ca="1" si="31">IF(COUNTBLANK($P711:$Z711)=11,"",IF(SUM(COUNTBLANK(P711:U711),COUNTBLANK(W711:Z711))=0,"Pass","Fail"))</f>
        <v/>
      </c>
      <c r="AB711" s="8"/>
      <c r="AC711" s="58"/>
      <c r="AD711" s="8"/>
      <c r="AE711" s="8"/>
      <c r="AF711" s="8"/>
      <c r="GU711" s="8"/>
    </row>
    <row r="712" spans="1:203" s="5" customFormat="1" x14ac:dyDescent="0.2">
      <c r="A712" s="1"/>
      <c r="B712" s="4"/>
      <c r="C712" s="16"/>
      <c r="D712" s="17"/>
      <c r="E712" s="17"/>
      <c r="F712" s="18"/>
      <c r="G712" s="17"/>
      <c r="H712" s="17"/>
      <c r="I712" s="17"/>
      <c r="J712" s="17"/>
      <c r="K712" s="19"/>
      <c r="L712" s="17"/>
      <c r="M712" s="20"/>
      <c r="N712" s="8"/>
      <c r="O712" s="50"/>
      <c r="P712" s="27" t="str" cm="1">
        <f t="array" ref="P712">IF(ISBLANK($C712),"",IF(SUMPRODUCT(--EXACT($C712,CrewOrPassenger[Crew or Passenger]))=1,"Pass","Fail"))</f>
        <v/>
      </c>
      <c r="Q712" s="24" t="str" cm="1">
        <f t="array" ref="Q712">IF(ISBLANK($D712),"",IF(SUMPRODUCT(--EXACT($D712,TravelDocumentType[Travel Document Type]))=1,"Pass","Fail"))</f>
        <v/>
      </c>
      <c r="R712" s="24" t="str" cm="1">
        <f t="array" ref="R712">IF(ISBLANK($E712),"",IF(SUMPRODUCT(--EXACT($E712,ISO3List[ISO3 List]))=1,"Pass","Fail"))</f>
        <v/>
      </c>
      <c r="S712" s="24" t="str" cm="1">
        <f t="array" ref="S712">IF(ISBLANK($F712),"",IF(SUMPRODUCT(--EXACT(MID($F712,COLUMN($A$1:$T$1),1),DocCharacters[Accepted Characters For Documents]))=20,"Pass","Fail"))</f>
        <v/>
      </c>
      <c r="T712" s="24" t="str" cm="1">
        <f t="array" ref="T712">IF(ISBLANK($G712),"",IF(SUMPRODUCT(--EXACT(MID($G712,COLUMN($A$1:$AX$1),1),NameCharacters[Accepted Characters For Names]))=50,"Pass","Fail"))</f>
        <v/>
      </c>
      <c r="U712" s="24" t="str" cm="1">
        <f t="array" ref="U712">IF(ISBLANK($H712),"",IF(SUMPRODUCT(--EXACT(MID($H712,COLUMN($A$1:$AX$1),1),NameCharacters[Accepted Characters For Names]))=50,"Pass","Fail"))</f>
        <v/>
      </c>
      <c r="V712" s="24" t="str" cm="1">
        <f t="array" ref="V712">IF(ISBLANK($I712),"",IF(SUMPRODUCT(--EXACT(MID($I712,COLUMN($A$1:$AX$1),1),NameCharacters[Accepted Characters For Names]))=50,"Pass","Fail"))</f>
        <v/>
      </c>
      <c r="W712" s="24" t="str" cm="1">
        <f t="array" ref="W712">IF(ISBLANK($J712),"",IF(SUMPRODUCT(--EXACT($J712,ISO3List[ISO3 List]))=1,"Pass","Fail"))</f>
        <v/>
      </c>
      <c r="X712" s="24" t="str">
        <f t="shared" ca="1" si="29"/>
        <v/>
      </c>
      <c r="Y712" s="24" t="str" cm="1">
        <f t="array" ref="Y712">IF(ISBLANK($L712),"",IF(SUMPRODUCT(--EXACT($L712,Sex[Sex]))=1,"Pass","Fail"))</f>
        <v/>
      </c>
      <c r="Z712" s="24" t="str">
        <f t="shared" ca="1" si="30"/>
        <v/>
      </c>
      <c r="AA712" s="35" t="str">
        <f t="shared" ca="1" si="31"/>
        <v/>
      </c>
      <c r="AB712" s="8"/>
      <c r="AC712" s="58"/>
      <c r="AD712" s="8"/>
      <c r="AE712" s="8"/>
      <c r="AF712" s="8"/>
      <c r="GU712" s="8"/>
    </row>
    <row r="713" spans="1:203" s="5" customFormat="1" x14ac:dyDescent="0.2">
      <c r="A713" s="1"/>
      <c r="B713" s="4"/>
      <c r="C713" s="16"/>
      <c r="D713" s="17"/>
      <c r="E713" s="17"/>
      <c r="F713" s="18"/>
      <c r="G713" s="17"/>
      <c r="H713" s="17"/>
      <c r="I713" s="17"/>
      <c r="J713" s="17"/>
      <c r="K713" s="19"/>
      <c r="L713" s="17"/>
      <c r="M713" s="20"/>
      <c r="N713" s="8"/>
      <c r="O713" s="50"/>
      <c r="P713" s="27" t="str" cm="1">
        <f t="array" ref="P713">IF(ISBLANK($C713),"",IF(SUMPRODUCT(--EXACT($C713,CrewOrPassenger[Crew or Passenger]))=1,"Pass","Fail"))</f>
        <v/>
      </c>
      <c r="Q713" s="24" t="str" cm="1">
        <f t="array" ref="Q713">IF(ISBLANK($D713),"",IF(SUMPRODUCT(--EXACT($D713,TravelDocumentType[Travel Document Type]))=1,"Pass","Fail"))</f>
        <v/>
      </c>
      <c r="R713" s="24" t="str" cm="1">
        <f t="array" ref="R713">IF(ISBLANK($E713),"",IF(SUMPRODUCT(--EXACT($E713,ISO3List[ISO3 List]))=1,"Pass","Fail"))</f>
        <v/>
      </c>
      <c r="S713" s="24" t="str" cm="1">
        <f t="array" ref="S713">IF(ISBLANK($F713),"",IF(SUMPRODUCT(--EXACT(MID($F713,COLUMN($A$1:$T$1),1),DocCharacters[Accepted Characters For Documents]))=20,"Pass","Fail"))</f>
        <v/>
      </c>
      <c r="T713" s="24" t="str" cm="1">
        <f t="array" ref="T713">IF(ISBLANK($G713),"",IF(SUMPRODUCT(--EXACT(MID($G713,COLUMN($A$1:$AX$1),1),NameCharacters[Accepted Characters For Names]))=50,"Pass","Fail"))</f>
        <v/>
      </c>
      <c r="U713" s="24" t="str" cm="1">
        <f t="array" ref="U713">IF(ISBLANK($H713),"",IF(SUMPRODUCT(--EXACT(MID($H713,COLUMN($A$1:$AX$1),1),NameCharacters[Accepted Characters For Names]))=50,"Pass","Fail"))</f>
        <v/>
      </c>
      <c r="V713" s="24" t="str" cm="1">
        <f t="array" ref="V713">IF(ISBLANK($I713),"",IF(SUMPRODUCT(--EXACT(MID($I713,COLUMN($A$1:$AX$1),1),NameCharacters[Accepted Characters For Names]))=50,"Pass","Fail"))</f>
        <v/>
      </c>
      <c r="W713" s="24" t="str" cm="1">
        <f t="array" ref="W713">IF(ISBLANK($J713),"",IF(SUMPRODUCT(--EXACT($J713,ISO3List[ISO3 List]))=1,"Pass","Fail"))</f>
        <v/>
      </c>
      <c r="X713" s="24" t="str">
        <f t="shared" ca="1" si="29"/>
        <v/>
      </c>
      <c r="Y713" s="24" t="str" cm="1">
        <f t="array" ref="Y713">IF(ISBLANK($L713),"",IF(SUMPRODUCT(--EXACT($L713,Sex[Sex]))=1,"Pass","Fail"))</f>
        <v/>
      </c>
      <c r="Z713" s="24" t="str">
        <f t="shared" ca="1" si="30"/>
        <v/>
      </c>
      <c r="AA713" s="35" t="str">
        <f t="shared" ca="1" si="31"/>
        <v/>
      </c>
      <c r="AB713" s="8"/>
      <c r="AC713" s="58"/>
      <c r="AD713" s="8"/>
      <c r="AE713" s="8"/>
      <c r="AF713" s="8"/>
      <c r="GU713" s="8"/>
    </row>
    <row r="714" spans="1:203" s="5" customFormat="1" x14ac:dyDescent="0.2">
      <c r="A714" s="1"/>
      <c r="B714" s="4"/>
      <c r="C714" s="16"/>
      <c r="D714" s="17"/>
      <c r="E714" s="17"/>
      <c r="F714" s="18"/>
      <c r="G714" s="17"/>
      <c r="H714" s="17"/>
      <c r="I714" s="17"/>
      <c r="J714" s="17"/>
      <c r="K714" s="19"/>
      <c r="L714" s="17"/>
      <c r="M714" s="20"/>
      <c r="N714" s="8"/>
      <c r="O714" s="50"/>
      <c r="P714" s="27" t="str" cm="1">
        <f t="array" ref="P714">IF(ISBLANK($C714),"",IF(SUMPRODUCT(--EXACT($C714,CrewOrPassenger[Crew or Passenger]))=1,"Pass","Fail"))</f>
        <v/>
      </c>
      <c r="Q714" s="24" t="str" cm="1">
        <f t="array" ref="Q714">IF(ISBLANK($D714),"",IF(SUMPRODUCT(--EXACT($D714,TravelDocumentType[Travel Document Type]))=1,"Pass","Fail"))</f>
        <v/>
      </c>
      <c r="R714" s="24" t="str" cm="1">
        <f t="array" ref="R714">IF(ISBLANK($E714),"",IF(SUMPRODUCT(--EXACT($E714,ISO3List[ISO3 List]))=1,"Pass","Fail"))</f>
        <v/>
      </c>
      <c r="S714" s="24" t="str" cm="1">
        <f t="array" ref="S714">IF(ISBLANK($F714),"",IF(SUMPRODUCT(--EXACT(MID($F714,COLUMN($A$1:$T$1),1),DocCharacters[Accepted Characters For Documents]))=20,"Pass","Fail"))</f>
        <v/>
      </c>
      <c r="T714" s="24" t="str" cm="1">
        <f t="array" ref="T714">IF(ISBLANK($G714),"",IF(SUMPRODUCT(--EXACT(MID($G714,COLUMN($A$1:$AX$1),1),NameCharacters[Accepted Characters For Names]))=50,"Pass","Fail"))</f>
        <v/>
      </c>
      <c r="U714" s="24" t="str" cm="1">
        <f t="array" ref="U714">IF(ISBLANK($H714),"",IF(SUMPRODUCT(--EXACT(MID($H714,COLUMN($A$1:$AX$1),1),NameCharacters[Accepted Characters For Names]))=50,"Pass","Fail"))</f>
        <v/>
      </c>
      <c r="V714" s="24" t="str" cm="1">
        <f t="array" ref="V714">IF(ISBLANK($I714),"",IF(SUMPRODUCT(--EXACT(MID($I714,COLUMN($A$1:$AX$1),1),NameCharacters[Accepted Characters For Names]))=50,"Pass","Fail"))</f>
        <v/>
      </c>
      <c r="W714" s="24" t="str" cm="1">
        <f t="array" ref="W714">IF(ISBLANK($J714),"",IF(SUMPRODUCT(--EXACT($J714,ISO3List[ISO3 List]))=1,"Pass","Fail"))</f>
        <v/>
      </c>
      <c r="X714" s="24" t="str">
        <f t="shared" ca="1" si="29"/>
        <v/>
      </c>
      <c r="Y714" s="24" t="str" cm="1">
        <f t="array" ref="Y714">IF(ISBLANK($L714),"",IF(SUMPRODUCT(--EXACT($L714,Sex[Sex]))=1,"Pass","Fail"))</f>
        <v/>
      </c>
      <c r="Z714" s="24" t="str">
        <f t="shared" ca="1" si="30"/>
        <v/>
      </c>
      <c r="AA714" s="35" t="str">
        <f t="shared" ca="1" si="31"/>
        <v/>
      </c>
      <c r="AB714" s="8"/>
      <c r="AC714" s="58"/>
      <c r="AD714" s="8"/>
      <c r="AE714" s="8"/>
      <c r="AF714" s="8"/>
      <c r="GU714" s="8"/>
    </row>
    <row r="715" spans="1:203" s="5" customFormat="1" x14ac:dyDescent="0.2">
      <c r="A715" s="1"/>
      <c r="B715" s="4"/>
      <c r="C715" s="16"/>
      <c r="D715" s="17"/>
      <c r="E715" s="17"/>
      <c r="F715" s="18"/>
      <c r="G715" s="17"/>
      <c r="H715" s="17"/>
      <c r="I715" s="17"/>
      <c r="J715" s="17"/>
      <c r="K715" s="19"/>
      <c r="L715" s="17"/>
      <c r="M715" s="20"/>
      <c r="N715" s="8"/>
      <c r="O715" s="50"/>
      <c r="P715" s="27" t="str" cm="1">
        <f t="array" ref="P715">IF(ISBLANK($C715),"",IF(SUMPRODUCT(--EXACT($C715,CrewOrPassenger[Crew or Passenger]))=1,"Pass","Fail"))</f>
        <v/>
      </c>
      <c r="Q715" s="24" t="str" cm="1">
        <f t="array" ref="Q715">IF(ISBLANK($D715),"",IF(SUMPRODUCT(--EXACT($D715,TravelDocumentType[Travel Document Type]))=1,"Pass","Fail"))</f>
        <v/>
      </c>
      <c r="R715" s="24" t="str" cm="1">
        <f t="array" ref="R715">IF(ISBLANK($E715),"",IF(SUMPRODUCT(--EXACT($E715,ISO3List[ISO3 List]))=1,"Pass","Fail"))</f>
        <v/>
      </c>
      <c r="S715" s="24" t="str" cm="1">
        <f t="array" ref="S715">IF(ISBLANK($F715),"",IF(SUMPRODUCT(--EXACT(MID($F715,COLUMN($A$1:$T$1),1),DocCharacters[Accepted Characters For Documents]))=20,"Pass","Fail"))</f>
        <v/>
      </c>
      <c r="T715" s="24" t="str" cm="1">
        <f t="array" ref="T715">IF(ISBLANK($G715),"",IF(SUMPRODUCT(--EXACT(MID($G715,COLUMN($A$1:$AX$1),1),NameCharacters[Accepted Characters For Names]))=50,"Pass","Fail"))</f>
        <v/>
      </c>
      <c r="U715" s="24" t="str" cm="1">
        <f t="array" ref="U715">IF(ISBLANK($H715),"",IF(SUMPRODUCT(--EXACT(MID($H715,COLUMN($A$1:$AX$1),1),NameCharacters[Accepted Characters For Names]))=50,"Pass","Fail"))</f>
        <v/>
      </c>
      <c r="V715" s="24" t="str" cm="1">
        <f t="array" ref="V715">IF(ISBLANK($I715),"",IF(SUMPRODUCT(--EXACT(MID($I715,COLUMN($A$1:$AX$1),1),NameCharacters[Accepted Characters For Names]))=50,"Pass","Fail"))</f>
        <v/>
      </c>
      <c r="W715" s="24" t="str" cm="1">
        <f t="array" ref="W715">IF(ISBLANK($J715),"",IF(SUMPRODUCT(--EXACT($J715,ISO3List[ISO3 List]))=1,"Pass","Fail"))</f>
        <v/>
      </c>
      <c r="X715" s="24" t="str">
        <f t="shared" ca="1" si="29"/>
        <v/>
      </c>
      <c r="Y715" s="24" t="str" cm="1">
        <f t="array" ref="Y715">IF(ISBLANK($L715),"",IF(SUMPRODUCT(--EXACT($L715,Sex[Sex]))=1,"Pass","Fail"))</f>
        <v/>
      </c>
      <c r="Z715" s="24" t="str">
        <f t="shared" ca="1" si="30"/>
        <v/>
      </c>
      <c r="AA715" s="35" t="str">
        <f t="shared" ca="1" si="31"/>
        <v/>
      </c>
      <c r="AB715" s="8"/>
      <c r="AC715" s="58"/>
      <c r="AD715" s="8"/>
      <c r="AE715" s="8"/>
      <c r="AF715" s="8"/>
      <c r="GU715" s="8"/>
    </row>
    <row r="716" spans="1:203" s="5" customFormat="1" x14ac:dyDescent="0.2">
      <c r="A716" s="1"/>
      <c r="B716" s="4"/>
      <c r="C716" s="16"/>
      <c r="D716" s="17"/>
      <c r="E716" s="17"/>
      <c r="F716" s="18"/>
      <c r="G716" s="17"/>
      <c r="H716" s="17"/>
      <c r="I716" s="17"/>
      <c r="J716" s="17"/>
      <c r="K716" s="19"/>
      <c r="L716" s="17"/>
      <c r="M716" s="20"/>
      <c r="N716" s="8"/>
      <c r="O716" s="50"/>
      <c r="P716" s="27" t="str" cm="1">
        <f t="array" ref="P716">IF(ISBLANK($C716),"",IF(SUMPRODUCT(--EXACT($C716,CrewOrPassenger[Crew or Passenger]))=1,"Pass","Fail"))</f>
        <v/>
      </c>
      <c r="Q716" s="24" t="str" cm="1">
        <f t="array" ref="Q716">IF(ISBLANK($D716),"",IF(SUMPRODUCT(--EXACT($D716,TravelDocumentType[Travel Document Type]))=1,"Pass","Fail"))</f>
        <v/>
      </c>
      <c r="R716" s="24" t="str" cm="1">
        <f t="array" ref="R716">IF(ISBLANK($E716),"",IF(SUMPRODUCT(--EXACT($E716,ISO3List[ISO3 List]))=1,"Pass","Fail"))</f>
        <v/>
      </c>
      <c r="S716" s="24" t="str" cm="1">
        <f t="array" ref="S716">IF(ISBLANK($F716),"",IF(SUMPRODUCT(--EXACT(MID($F716,COLUMN($A$1:$T$1),1),DocCharacters[Accepted Characters For Documents]))=20,"Pass","Fail"))</f>
        <v/>
      </c>
      <c r="T716" s="24" t="str" cm="1">
        <f t="array" ref="T716">IF(ISBLANK($G716),"",IF(SUMPRODUCT(--EXACT(MID($G716,COLUMN($A$1:$AX$1),1),NameCharacters[Accepted Characters For Names]))=50,"Pass","Fail"))</f>
        <v/>
      </c>
      <c r="U716" s="24" t="str" cm="1">
        <f t="array" ref="U716">IF(ISBLANK($H716),"",IF(SUMPRODUCT(--EXACT(MID($H716,COLUMN($A$1:$AX$1),1),NameCharacters[Accepted Characters For Names]))=50,"Pass","Fail"))</f>
        <v/>
      </c>
      <c r="V716" s="24" t="str" cm="1">
        <f t="array" ref="V716">IF(ISBLANK($I716),"",IF(SUMPRODUCT(--EXACT(MID($I716,COLUMN($A$1:$AX$1),1),NameCharacters[Accepted Characters For Names]))=50,"Pass","Fail"))</f>
        <v/>
      </c>
      <c r="W716" s="24" t="str" cm="1">
        <f t="array" ref="W716">IF(ISBLANK($J716),"",IF(SUMPRODUCT(--EXACT($J716,ISO3List[ISO3 List]))=1,"Pass","Fail"))</f>
        <v/>
      </c>
      <c r="X716" s="24" t="str">
        <f t="shared" ca="1" si="29"/>
        <v/>
      </c>
      <c r="Y716" s="24" t="str" cm="1">
        <f t="array" ref="Y716">IF(ISBLANK($L716),"",IF(SUMPRODUCT(--EXACT($L716,Sex[Sex]))=1,"Pass","Fail"))</f>
        <v/>
      </c>
      <c r="Z716" s="24" t="str">
        <f t="shared" ca="1" si="30"/>
        <v/>
      </c>
      <c r="AA716" s="35" t="str">
        <f t="shared" ca="1" si="31"/>
        <v/>
      </c>
      <c r="AB716" s="8"/>
      <c r="AC716" s="58"/>
      <c r="AD716" s="8"/>
      <c r="AE716" s="8"/>
      <c r="AF716" s="8"/>
      <c r="GU716" s="8"/>
    </row>
    <row r="717" spans="1:203" s="5" customFormat="1" x14ac:dyDescent="0.2">
      <c r="A717" s="1"/>
      <c r="B717" s="4"/>
      <c r="C717" s="16"/>
      <c r="D717" s="17"/>
      <c r="E717" s="17"/>
      <c r="F717" s="18"/>
      <c r="G717" s="17"/>
      <c r="H717" s="17"/>
      <c r="I717" s="17"/>
      <c r="J717" s="17"/>
      <c r="K717" s="19"/>
      <c r="L717" s="17"/>
      <c r="M717" s="20"/>
      <c r="N717" s="8"/>
      <c r="O717" s="50"/>
      <c r="P717" s="27" t="str" cm="1">
        <f t="array" ref="P717">IF(ISBLANK($C717),"",IF(SUMPRODUCT(--EXACT($C717,CrewOrPassenger[Crew or Passenger]))=1,"Pass","Fail"))</f>
        <v/>
      </c>
      <c r="Q717" s="24" t="str" cm="1">
        <f t="array" ref="Q717">IF(ISBLANK($D717),"",IF(SUMPRODUCT(--EXACT($D717,TravelDocumentType[Travel Document Type]))=1,"Pass","Fail"))</f>
        <v/>
      </c>
      <c r="R717" s="24" t="str" cm="1">
        <f t="array" ref="R717">IF(ISBLANK($E717),"",IF(SUMPRODUCT(--EXACT($E717,ISO3List[ISO3 List]))=1,"Pass","Fail"))</f>
        <v/>
      </c>
      <c r="S717" s="24" t="str" cm="1">
        <f t="array" ref="S717">IF(ISBLANK($F717),"",IF(SUMPRODUCT(--EXACT(MID($F717,COLUMN($A$1:$T$1),1),DocCharacters[Accepted Characters For Documents]))=20,"Pass","Fail"))</f>
        <v/>
      </c>
      <c r="T717" s="24" t="str" cm="1">
        <f t="array" ref="T717">IF(ISBLANK($G717),"",IF(SUMPRODUCT(--EXACT(MID($G717,COLUMN($A$1:$AX$1),1),NameCharacters[Accepted Characters For Names]))=50,"Pass","Fail"))</f>
        <v/>
      </c>
      <c r="U717" s="24" t="str" cm="1">
        <f t="array" ref="U717">IF(ISBLANK($H717),"",IF(SUMPRODUCT(--EXACT(MID($H717,COLUMN($A$1:$AX$1),1),NameCharacters[Accepted Characters For Names]))=50,"Pass","Fail"))</f>
        <v/>
      </c>
      <c r="V717" s="24" t="str" cm="1">
        <f t="array" ref="V717">IF(ISBLANK($I717),"",IF(SUMPRODUCT(--EXACT(MID($I717,COLUMN($A$1:$AX$1),1),NameCharacters[Accepted Characters For Names]))=50,"Pass","Fail"))</f>
        <v/>
      </c>
      <c r="W717" s="24" t="str" cm="1">
        <f t="array" ref="W717">IF(ISBLANK($J717),"",IF(SUMPRODUCT(--EXACT($J717,ISO3List[ISO3 List]))=1,"Pass","Fail"))</f>
        <v/>
      </c>
      <c r="X717" s="24" t="str">
        <f t="shared" ca="1" si="29"/>
        <v/>
      </c>
      <c r="Y717" s="24" t="str" cm="1">
        <f t="array" ref="Y717">IF(ISBLANK($L717),"",IF(SUMPRODUCT(--EXACT($L717,Sex[Sex]))=1,"Pass","Fail"))</f>
        <v/>
      </c>
      <c r="Z717" s="24" t="str">
        <f t="shared" ca="1" si="30"/>
        <v/>
      </c>
      <c r="AA717" s="35" t="str">
        <f t="shared" ca="1" si="31"/>
        <v/>
      </c>
      <c r="AB717" s="8"/>
      <c r="AC717" s="58"/>
      <c r="AD717" s="8"/>
      <c r="AE717" s="8"/>
      <c r="AF717" s="8"/>
      <c r="GU717" s="8"/>
    </row>
    <row r="718" spans="1:203" s="5" customFormat="1" x14ac:dyDescent="0.2">
      <c r="A718" s="1"/>
      <c r="B718" s="4"/>
      <c r="C718" s="16"/>
      <c r="D718" s="17"/>
      <c r="E718" s="17"/>
      <c r="F718" s="18"/>
      <c r="G718" s="17"/>
      <c r="H718" s="17"/>
      <c r="I718" s="17"/>
      <c r="J718" s="17"/>
      <c r="K718" s="19"/>
      <c r="L718" s="17"/>
      <c r="M718" s="20"/>
      <c r="N718" s="8"/>
      <c r="O718" s="50"/>
      <c r="P718" s="27" t="str" cm="1">
        <f t="array" ref="P718">IF(ISBLANK($C718),"",IF(SUMPRODUCT(--EXACT($C718,CrewOrPassenger[Crew or Passenger]))=1,"Pass","Fail"))</f>
        <v/>
      </c>
      <c r="Q718" s="24" t="str" cm="1">
        <f t="array" ref="Q718">IF(ISBLANK($D718),"",IF(SUMPRODUCT(--EXACT($D718,TravelDocumentType[Travel Document Type]))=1,"Pass","Fail"))</f>
        <v/>
      </c>
      <c r="R718" s="24" t="str" cm="1">
        <f t="array" ref="R718">IF(ISBLANK($E718),"",IF(SUMPRODUCT(--EXACT($E718,ISO3List[ISO3 List]))=1,"Pass","Fail"))</f>
        <v/>
      </c>
      <c r="S718" s="24" t="str" cm="1">
        <f t="array" ref="S718">IF(ISBLANK($F718),"",IF(SUMPRODUCT(--EXACT(MID($F718,COLUMN($A$1:$T$1),1),DocCharacters[Accepted Characters For Documents]))=20,"Pass","Fail"))</f>
        <v/>
      </c>
      <c r="T718" s="24" t="str" cm="1">
        <f t="array" ref="T718">IF(ISBLANK($G718),"",IF(SUMPRODUCT(--EXACT(MID($G718,COLUMN($A$1:$AX$1),1),NameCharacters[Accepted Characters For Names]))=50,"Pass","Fail"))</f>
        <v/>
      </c>
      <c r="U718" s="24" t="str" cm="1">
        <f t="array" ref="U718">IF(ISBLANK($H718),"",IF(SUMPRODUCT(--EXACT(MID($H718,COLUMN($A$1:$AX$1),1),NameCharacters[Accepted Characters For Names]))=50,"Pass","Fail"))</f>
        <v/>
      </c>
      <c r="V718" s="24" t="str" cm="1">
        <f t="array" ref="V718">IF(ISBLANK($I718),"",IF(SUMPRODUCT(--EXACT(MID($I718,COLUMN($A$1:$AX$1),1),NameCharacters[Accepted Characters For Names]))=50,"Pass","Fail"))</f>
        <v/>
      </c>
      <c r="W718" s="24" t="str" cm="1">
        <f t="array" ref="W718">IF(ISBLANK($J718),"",IF(SUMPRODUCT(--EXACT($J718,ISO3List[ISO3 List]))=1,"Pass","Fail"))</f>
        <v/>
      </c>
      <c r="X718" s="24" t="str">
        <f t="shared" ca="1" si="29"/>
        <v/>
      </c>
      <c r="Y718" s="24" t="str" cm="1">
        <f t="array" ref="Y718">IF(ISBLANK($L718),"",IF(SUMPRODUCT(--EXACT($L718,Sex[Sex]))=1,"Pass","Fail"))</f>
        <v/>
      </c>
      <c r="Z718" s="24" t="str">
        <f t="shared" ca="1" si="30"/>
        <v/>
      </c>
      <c r="AA718" s="35" t="str">
        <f t="shared" ca="1" si="31"/>
        <v/>
      </c>
      <c r="AB718" s="8"/>
      <c r="AC718" s="58"/>
      <c r="AD718" s="8"/>
      <c r="AE718" s="8"/>
      <c r="AF718" s="8"/>
      <c r="GU718" s="8"/>
    </row>
    <row r="719" spans="1:203" s="5" customFormat="1" x14ac:dyDescent="0.2">
      <c r="A719" s="1"/>
      <c r="B719" s="4"/>
      <c r="C719" s="16"/>
      <c r="D719" s="17"/>
      <c r="E719" s="17"/>
      <c r="F719" s="18"/>
      <c r="G719" s="17"/>
      <c r="H719" s="17"/>
      <c r="I719" s="17"/>
      <c r="J719" s="17"/>
      <c r="K719" s="19"/>
      <c r="L719" s="17"/>
      <c r="M719" s="20"/>
      <c r="N719" s="8"/>
      <c r="O719" s="50"/>
      <c r="P719" s="27" t="str" cm="1">
        <f t="array" ref="P719">IF(ISBLANK($C719),"",IF(SUMPRODUCT(--EXACT($C719,CrewOrPassenger[Crew or Passenger]))=1,"Pass","Fail"))</f>
        <v/>
      </c>
      <c r="Q719" s="24" t="str" cm="1">
        <f t="array" ref="Q719">IF(ISBLANK($D719),"",IF(SUMPRODUCT(--EXACT($D719,TravelDocumentType[Travel Document Type]))=1,"Pass","Fail"))</f>
        <v/>
      </c>
      <c r="R719" s="24" t="str" cm="1">
        <f t="array" ref="R719">IF(ISBLANK($E719),"",IF(SUMPRODUCT(--EXACT($E719,ISO3List[ISO3 List]))=1,"Pass","Fail"))</f>
        <v/>
      </c>
      <c r="S719" s="24" t="str" cm="1">
        <f t="array" ref="S719">IF(ISBLANK($F719),"",IF(SUMPRODUCT(--EXACT(MID($F719,COLUMN($A$1:$T$1),1),DocCharacters[Accepted Characters For Documents]))=20,"Pass","Fail"))</f>
        <v/>
      </c>
      <c r="T719" s="24" t="str" cm="1">
        <f t="array" ref="T719">IF(ISBLANK($G719),"",IF(SUMPRODUCT(--EXACT(MID($G719,COLUMN($A$1:$AX$1),1),NameCharacters[Accepted Characters For Names]))=50,"Pass","Fail"))</f>
        <v/>
      </c>
      <c r="U719" s="24" t="str" cm="1">
        <f t="array" ref="U719">IF(ISBLANK($H719),"",IF(SUMPRODUCT(--EXACT(MID($H719,COLUMN($A$1:$AX$1),1),NameCharacters[Accepted Characters For Names]))=50,"Pass","Fail"))</f>
        <v/>
      </c>
      <c r="V719" s="24" t="str" cm="1">
        <f t="array" ref="V719">IF(ISBLANK($I719),"",IF(SUMPRODUCT(--EXACT(MID($I719,COLUMN($A$1:$AX$1),1),NameCharacters[Accepted Characters For Names]))=50,"Pass","Fail"))</f>
        <v/>
      </c>
      <c r="W719" s="24" t="str" cm="1">
        <f t="array" ref="W719">IF(ISBLANK($J719),"",IF(SUMPRODUCT(--EXACT($J719,ISO3List[ISO3 List]))=1,"Pass","Fail"))</f>
        <v/>
      </c>
      <c r="X719" s="24" t="str">
        <f t="shared" ca="1" si="29"/>
        <v/>
      </c>
      <c r="Y719" s="24" t="str" cm="1">
        <f t="array" ref="Y719">IF(ISBLANK($L719),"",IF(SUMPRODUCT(--EXACT($L719,Sex[Sex]))=1,"Pass","Fail"))</f>
        <v/>
      </c>
      <c r="Z719" s="24" t="str">
        <f t="shared" ca="1" si="30"/>
        <v/>
      </c>
      <c r="AA719" s="35" t="str">
        <f t="shared" ca="1" si="31"/>
        <v/>
      </c>
      <c r="AB719" s="8"/>
      <c r="AC719" s="58"/>
      <c r="AD719" s="8"/>
      <c r="AE719" s="8"/>
      <c r="AF719" s="8"/>
      <c r="GU719" s="8"/>
    </row>
    <row r="720" spans="1:203" s="5" customFormat="1" x14ac:dyDescent="0.2">
      <c r="A720" s="1"/>
      <c r="B720" s="4"/>
      <c r="C720" s="16"/>
      <c r="D720" s="17"/>
      <c r="E720" s="17"/>
      <c r="F720" s="18"/>
      <c r="G720" s="17"/>
      <c r="H720" s="17"/>
      <c r="I720" s="17"/>
      <c r="J720" s="17"/>
      <c r="K720" s="19"/>
      <c r="L720" s="17"/>
      <c r="M720" s="20"/>
      <c r="N720" s="8"/>
      <c r="O720" s="50"/>
      <c r="P720" s="27" t="str" cm="1">
        <f t="array" ref="P720">IF(ISBLANK($C720),"",IF(SUMPRODUCT(--EXACT($C720,CrewOrPassenger[Crew or Passenger]))=1,"Pass","Fail"))</f>
        <v/>
      </c>
      <c r="Q720" s="24" t="str" cm="1">
        <f t="array" ref="Q720">IF(ISBLANK($D720),"",IF(SUMPRODUCT(--EXACT($D720,TravelDocumentType[Travel Document Type]))=1,"Pass","Fail"))</f>
        <v/>
      </c>
      <c r="R720" s="24" t="str" cm="1">
        <f t="array" ref="R720">IF(ISBLANK($E720),"",IF(SUMPRODUCT(--EXACT($E720,ISO3List[ISO3 List]))=1,"Pass","Fail"))</f>
        <v/>
      </c>
      <c r="S720" s="24" t="str" cm="1">
        <f t="array" ref="S720">IF(ISBLANK($F720),"",IF(SUMPRODUCT(--EXACT(MID($F720,COLUMN($A$1:$T$1),1),DocCharacters[Accepted Characters For Documents]))=20,"Pass","Fail"))</f>
        <v/>
      </c>
      <c r="T720" s="24" t="str" cm="1">
        <f t="array" ref="T720">IF(ISBLANK($G720),"",IF(SUMPRODUCT(--EXACT(MID($G720,COLUMN($A$1:$AX$1),1),NameCharacters[Accepted Characters For Names]))=50,"Pass","Fail"))</f>
        <v/>
      </c>
      <c r="U720" s="24" t="str" cm="1">
        <f t="array" ref="U720">IF(ISBLANK($H720),"",IF(SUMPRODUCT(--EXACT(MID($H720,COLUMN($A$1:$AX$1),1),NameCharacters[Accepted Characters For Names]))=50,"Pass","Fail"))</f>
        <v/>
      </c>
      <c r="V720" s="24" t="str" cm="1">
        <f t="array" ref="V720">IF(ISBLANK($I720),"",IF(SUMPRODUCT(--EXACT(MID($I720,COLUMN($A$1:$AX$1),1),NameCharacters[Accepted Characters For Names]))=50,"Pass","Fail"))</f>
        <v/>
      </c>
      <c r="W720" s="24" t="str" cm="1">
        <f t="array" ref="W720">IF(ISBLANK($J720),"",IF(SUMPRODUCT(--EXACT($J720,ISO3List[ISO3 List]))=1,"Pass","Fail"))</f>
        <v/>
      </c>
      <c r="X720" s="24" t="str">
        <f t="shared" ca="1" si="29"/>
        <v/>
      </c>
      <c r="Y720" s="24" t="str" cm="1">
        <f t="array" ref="Y720">IF(ISBLANK($L720),"",IF(SUMPRODUCT(--EXACT($L720,Sex[Sex]))=1,"Pass","Fail"))</f>
        <v/>
      </c>
      <c r="Z720" s="24" t="str">
        <f t="shared" ca="1" si="30"/>
        <v/>
      </c>
      <c r="AA720" s="35" t="str">
        <f t="shared" ca="1" si="31"/>
        <v/>
      </c>
      <c r="AB720" s="8"/>
      <c r="AC720" s="58"/>
      <c r="AD720" s="8"/>
      <c r="AE720" s="8"/>
      <c r="AF720" s="8"/>
      <c r="GU720" s="8"/>
    </row>
    <row r="721" spans="1:203" s="5" customFormat="1" x14ac:dyDescent="0.2">
      <c r="A721" s="1"/>
      <c r="B721" s="4"/>
      <c r="C721" s="16"/>
      <c r="D721" s="17"/>
      <c r="E721" s="17"/>
      <c r="F721" s="18"/>
      <c r="G721" s="17"/>
      <c r="H721" s="17"/>
      <c r="I721" s="17"/>
      <c r="J721" s="17"/>
      <c r="K721" s="19"/>
      <c r="L721" s="17"/>
      <c r="M721" s="20"/>
      <c r="N721" s="8"/>
      <c r="O721" s="50"/>
      <c r="P721" s="27" t="str" cm="1">
        <f t="array" ref="P721">IF(ISBLANK($C721),"",IF(SUMPRODUCT(--EXACT($C721,CrewOrPassenger[Crew or Passenger]))=1,"Pass","Fail"))</f>
        <v/>
      </c>
      <c r="Q721" s="24" t="str" cm="1">
        <f t="array" ref="Q721">IF(ISBLANK($D721),"",IF(SUMPRODUCT(--EXACT($D721,TravelDocumentType[Travel Document Type]))=1,"Pass","Fail"))</f>
        <v/>
      </c>
      <c r="R721" s="24" t="str" cm="1">
        <f t="array" ref="R721">IF(ISBLANK($E721),"",IF(SUMPRODUCT(--EXACT($E721,ISO3List[ISO3 List]))=1,"Pass","Fail"))</f>
        <v/>
      </c>
      <c r="S721" s="24" t="str" cm="1">
        <f t="array" ref="S721">IF(ISBLANK($F721),"",IF(SUMPRODUCT(--EXACT(MID($F721,COLUMN($A$1:$T$1),1),DocCharacters[Accepted Characters For Documents]))=20,"Pass","Fail"))</f>
        <v/>
      </c>
      <c r="T721" s="24" t="str" cm="1">
        <f t="array" ref="T721">IF(ISBLANK($G721),"",IF(SUMPRODUCT(--EXACT(MID($G721,COLUMN($A$1:$AX$1),1),NameCharacters[Accepted Characters For Names]))=50,"Pass","Fail"))</f>
        <v/>
      </c>
      <c r="U721" s="24" t="str" cm="1">
        <f t="array" ref="U721">IF(ISBLANK($H721),"",IF(SUMPRODUCT(--EXACT(MID($H721,COLUMN($A$1:$AX$1),1),NameCharacters[Accepted Characters For Names]))=50,"Pass","Fail"))</f>
        <v/>
      </c>
      <c r="V721" s="24" t="str" cm="1">
        <f t="array" ref="V721">IF(ISBLANK($I721),"",IF(SUMPRODUCT(--EXACT(MID($I721,COLUMN($A$1:$AX$1),1),NameCharacters[Accepted Characters For Names]))=50,"Pass","Fail"))</f>
        <v/>
      </c>
      <c r="W721" s="24" t="str" cm="1">
        <f t="array" ref="W721">IF(ISBLANK($J721),"",IF(SUMPRODUCT(--EXACT($J721,ISO3List[ISO3 List]))=1,"Pass","Fail"))</f>
        <v/>
      </c>
      <c r="X721" s="24" t="str">
        <f t="shared" ca="1" si="29"/>
        <v/>
      </c>
      <c r="Y721" s="24" t="str" cm="1">
        <f t="array" ref="Y721">IF(ISBLANK($L721),"",IF(SUMPRODUCT(--EXACT($L721,Sex[Sex]))=1,"Pass","Fail"))</f>
        <v/>
      </c>
      <c r="Z721" s="24" t="str">
        <f t="shared" ca="1" si="30"/>
        <v/>
      </c>
      <c r="AA721" s="35" t="str">
        <f t="shared" ca="1" si="31"/>
        <v/>
      </c>
      <c r="AB721" s="8"/>
      <c r="AC721" s="58"/>
      <c r="AD721" s="8"/>
      <c r="AE721" s="8"/>
      <c r="AF721" s="8"/>
      <c r="GU721" s="8"/>
    </row>
    <row r="722" spans="1:203" s="5" customFormat="1" x14ac:dyDescent="0.2">
      <c r="A722" s="1"/>
      <c r="B722" s="4"/>
      <c r="C722" s="16"/>
      <c r="D722" s="17"/>
      <c r="E722" s="17"/>
      <c r="F722" s="18"/>
      <c r="G722" s="17"/>
      <c r="H722" s="17"/>
      <c r="I722" s="17"/>
      <c r="J722" s="17"/>
      <c r="K722" s="19"/>
      <c r="L722" s="17"/>
      <c r="M722" s="20"/>
      <c r="N722" s="8"/>
      <c r="O722" s="50"/>
      <c r="P722" s="27" t="str" cm="1">
        <f t="array" ref="P722">IF(ISBLANK($C722),"",IF(SUMPRODUCT(--EXACT($C722,CrewOrPassenger[Crew or Passenger]))=1,"Pass","Fail"))</f>
        <v/>
      </c>
      <c r="Q722" s="24" t="str" cm="1">
        <f t="array" ref="Q722">IF(ISBLANK($D722),"",IF(SUMPRODUCT(--EXACT($D722,TravelDocumentType[Travel Document Type]))=1,"Pass","Fail"))</f>
        <v/>
      </c>
      <c r="R722" s="24" t="str" cm="1">
        <f t="array" ref="R722">IF(ISBLANK($E722),"",IF(SUMPRODUCT(--EXACT($E722,ISO3List[ISO3 List]))=1,"Pass","Fail"))</f>
        <v/>
      </c>
      <c r="S722" s="24" t="str" cm="1">
        <f t="array" ref="S722">IF(ISBLANK($F722),"",IF(SUMPRODUCT(--EXACT(MID($F722,COLUMN($A$1:$T$1),1),DocCharacters[Accepted Characters For Documents]))=20,"Pass","Fail"))</f>
        <v/>
      </c>
      <c r="T722" s="24" t="str" cm="1">
        <f t="array" ref="T722">IF(ISBLANK($G722),"",IF(SUMPRODUCT(--EXACT(MID($G722,COLUMN($A$1:$AX$1),1),NameCharacters[Accepted Characters For Names]))=50,"Pass","Fail"))</f>
        <v/>
      </c>
      <c r="U722" s="24" t="str" cm="1">
        <f t="array" ref="U722">IF(ISBLANK($H722),"",IF(SUMPRODUCT(--EXACT(MID($H722,COLUMN($A$1:$AX$1),1),NameCharacters[Accepted Characters For Names]))=50,"Pass","Fail"))</f>
        <v/>
      </c>
      <c r="V722" s="24" t="str" cm="1">
        <f t="array" ref="V722">IF(ISBLANK($I722),"",IF(SUMPRODUCT(--EXACT(MID($I722,COLUMN($A$1:$AX$1),1),NameCharacters[Accepted Characters For Names]))=50,"Pass","Fail"))</f>
        <v/>
      </c>
      <c r="W722" s="24" t="str" cm="1">
        <f t="array" ref="W722">IF(ISBLANK($J722),"",IF(SUMPRODUCT(--EXACT($J722,ISO3List[ISO3 List]))=1,"Pass","Fail"))</f>
        <v/>
      </c>
      <c r="X722" s="24" t="str">
        <f t="shared" ca="1" si="29"/>
        <v/>
      </c>
      <c r="Y722" s="24" t="str" cm="1">
        <f t="array" ref="Y722">IF(ISBLANK($L722),"",IF(SUMPRODUCT(--EXACT($L722,Sex[Sex]))=1,"Pass","Fail"))</f>
        <v/>
      </c>
      <c r="Z722" s="24" t="str">
        <f t="shared" ca="1" si="30"/>
        <v/>
      </c>
      <c r="AA722" s="35" t="str">
        <f t="shared" ca="1" si="31"/>
        <v/>
      </c>
      <c r="AB722" s="8"/>
      <c r="AC722" s="58"/>
      <c r="AD722" s="8"/>
      <c r="AE722" s="8"/>
      <c r="AF722" s="8"/>
      <c r="GU722" s="8"/>
    </row>
    <row r="723" spans="1:203" s="5" customFormat="1" x14ac:dyDescent="0.2">
      <c r="A723" s="1"/>
      <c r="B723" s="4"/>
      <c r="C723" s="16"/>
      <c r="D723" s="17"/>
      <c r="E723" s="17"/>
      <c r="F723" s="18"/>
      <c r="G723" s="17"/>
      <c r="H723" s="17"/>
      <c r="I723" s="17"/>
      <c r="J723" s="17"/>
      <c r="K723" s="19"/>
      <c r="L723" s="17"/>
      <c r="M723" s="20"/>
      <c r="N723" s="8"/>
      <c r="O723" s="50"/>
      <c r="P723" s="27" t="str" cm="1">
        <f t="array" ref="P723">IF(ISBLANK($C723),"",IF(SUMPRODUCT(--EXACT($C723,CrewOrPassenger[Crew or Passenger]))=1,"Pass","Fail"))</f>
        <v/>
      </c>
      <c r="Q723" s="24" t="str" cm="1">
        <f t="array" ref="Q723">IF(ISBLANK($D723),"",IF(SUMPRODUCT(--EXACT($D723,TravelDocumentType[Travel Document Type]))=1,"Pass","Fail"))</f>
        <v/>
      </c>
      <c r="R723" s="24" t="str" cm="1">
        <f t="array" ref="R723">IF(ISBLANK($E723),"",IF(SUMPRODUCT(--EXACT($E723,ISO3List[ISO3 List]))=1,"Pass","Fail"))</f>
        <v/>
      </c>
      <c r="S723" s="24" t="str" cm="1">
        <f t="array" ref="S723">IF(ISBLANK($F723),"",IF(SUMPRODUCT(--EXACT(MID($F723,COLUMN($A$1:$T$1),1),DocCharacters[Accepted Characters For Documents]))=20,"Pass","Fail"))</f>
        <v/>
      </c>
      <c r="T723" s="24" t="str" cm="1">
        <f t="array" ref="T723">IF(ISBLANK($G723),"",IF(SUMPRODUCT(--EXACT(MID($G723,COLUMN($A$1:$AX$1),1),NameCharacters[Accepted Characters For Names]))=50,"Pass","Fail"))</f>
        <v/>
      </c>
      <c r="U723" s="24" t="str" cm="1">
        <f t="array" ref="U723">IF(ISBLANK($H723),"",IF(SUMPRODUCT(--EXACT(MID($H723,COLUMN($A$1:$AX$1),1),NameCharacters[Accepted Characters For Names]))=50,"Pass","Fail"))</f>
        <v/>
      </c>
      <c r="V723" s="24" t="str" cm="1">
        <f t="array" ref="V723">IF(ISBLANK($I723),"",IF(SUMPRODUCT(--EXACT(MID($I723,COLUMN($A$1:$AX$1),1),NameCharacters[Accepted Characters For Names]))=50,"Pass","Fail"))</f>
        <v/>
      </c>
      <c r="W723" s="24" t="str" cm="1">
        <f t="array" ref="W723">IF(ISBLANK($J723),"",IF(SUMPRODUCT(--EXACT($J723,ISO3List[ISO3 List]))=1,"Pass","Fail"))</f>
        <v/>
      </c>
      <c r="X723" s="24" t="str">
        <f t="shared" ca="1" si="29"/>
        <v/>
      </c>
      <c r="Y723" s="24" t="str" cm="1">
        <f t="array" ref="Y723">IF(ISBLANK($L723),"",IF(SUMPRODUCT(--EXACT($L723,Sex[Sex]))=1,"Pass","Fail"))</f>
        <v/>
      </c>
      <c r="Z723" s="24" t="str">
        <f t="shared" ca="1" si="30"/>
        <v/>
      </c>
      <c r="AA723" s="35" t="str">
        <f t="shared" ca="1" si="31"/>
        <v/>
      </c>
      <c r="AB723" s="8"/>
      <c r="AC723" s="58"/>
      <c r="AD723" s="8"/>
      <c r="AE723" s="8"/>
      <c r="AF723" s="8"/>
      <c r="GU723" s="8"/>
    </row>
    <row r="724" spans="1:203" s="5" customFormat="1" x14ac:dyDescent="0.2">
      <c r="A724" s="1"/>
      <c r="B724" s="4"/>
      <c r="C724" s="16"/>
      <c r="D724" s="17"/>
      <c r="E724" s="17"/>
      <c r="F724" s="18"/>
      <c r="G724" s="17"/>
      <c r="H724" s="17"/>
      <c r="I724" s="17"/>
      <c r="J724" s="17"/>
      <c r="K724" s="19"/>
      <c r="L724" s="17"/>
      <c r="M724" s="20"/>
      <c r="N724" s="8"/>
      <c r="O724" s="50"/>
      <c r="P724" s="27" t="str" cm="1">
        <f t="array" ref="P724">IF(ISBLANK($C724),"",IF(SUMPRODUCT(--EXACT($C724,CrewOrPassenger[Crew or Passenger]))=1,"Pass","Fail"))</f>
        <v/>
      </c>
      <c r="Q724" s="24" t="str" cm="1">
        <f t="array" ref="Q724">IF(ISBLANK($D724),"",IF(SUMPRODUCT(--EXACT($D724,TravelDocumentType[Travel Document Type]))=1,"Pass","Fail"))</f>
        <v/>
      </c>
      <c r="R724" s="24" t="str" cm="1">
        <f t="array" ref="R724">IF(ISBLANK($E724),"",IF(SUMPRODUCT(--EXACT($E724,ISO3List[ISO3 List]))=1,"Pass","Fail"))</f>
        <v/>
      </c>
      <c r="S724" s="24" t="str" cm="1">
        <f t="array" ref="S724">IF(ISBLANK($F724),"",IF(SUMPRODUCT(--EXACT(MID($F724,COLUMN($A$1:$T$1),1),DocCharacters[Accepted Characters For Documents]))=20,"Pass","Fail"))</f>
        <v/>
      </c>
      <c r="T724" s="24" t="str" cm="1">
        <f t="array" ref="T724">IF(ISBLANK($G724),"",IF(SUMPRODUCT(--EXACT(MID($G724,COLUMN($A$1:$AX$1),1),NameCharacters[Accepted Characters For Names]))=50,"Pass","Fail"))</f>
        <v/>
      </c>
      <c r="U724" s="24" t="str" cm="1">
        <f t="array" ref="U724">IF(ISBLANK($H724),"",IF(SUMPRODUCT(--EXACT(MID($H724,COLUMN($A$1:$AX$1),1),NameCharacters[Accepted Characters For Names]))=50,"Pass","Fail"))</f>
        <v/>
      </c>
      <c r="V724" s="24" t="str" cm="1">
        <f t="array" ref="V724">IF(ISBLANK($I724),"",IF(SUMPRODUCT(--EXACT(MID($I724,COLUMN($A$1:$AX$1),1),NameCharacters[Accepted Characters For Names]))=50,"Pass","Fail"))</f>
        <v/>
      </c>
      <c r="W724" s="24" t="str" cm="1">
        <f t="array" ref="W724">IF(ISBLANK($J724),"",IF(SUMPRODUCT(--EXACT($J724,ISO3List[ISO3 List]))=1,"Pass","Fail"))</f>
        <v/>
      </c>
      <c r="X724" s="24" t="str">
        <f t="shared" ca="1" si="29"/>
        <v/>
      </c>
      <c r="Y724" s="24" t="str" cm="1">
        <f t="array" ref="Y724">IF(ISBLANK($L724),"",IF(SUMPRODUCT(--EXACT($L724,Sex[Sex]))=1,"Pass","Fail"))</f>
        <v/>
      </c>
      <c r="Z724" s="24" t="str">
        <f t="shared" ca="1" si="30"/>
        <v/>
      </c>
      <c r="AA724" s="35" t="str">
        <f t="shared" ca="1" si="31"/>
        <v/>
      </c>
      <c r="AB724" s="8"/>
      <c r="AC724" s="58"/>
      <c r="AD724" s="8"/>
      <c r="AE724" s="8"/>
      <c r="AF724" s="8"/>
      <c r="GU724" s="8"/>
    </row>
    <row r="725" spans="1:203" s="5" customFormat="1" x14ac:dyDescent="0.2">
      <c r="A725" s="1"/>
      <c r="B725" s="4"/>
      <c r="C725" s="16"/>
      <c r="D725" s="17"/>
      <c r="E725" s="17"/>
      <c r="F725" s="18"/>
      <c r="G725" s="17"/>
      <c r="H725" s="17"/>
      <c r="I725" s="17"/>
      <c r="J725" s="17"/>
      <c r="K725" s="19"/>
      <c r="L725" s="17"/>
      <c r="M725" s="20"/>
      <c r="N725" s="8"/>
      <c r="O725" s="50"/>
      <c r="P725" s="27" t="str" cm="1">
        <f t="array" ref="P725">IF(ISBLANK($C725),"",IF(SUMPRODUCT(--EXACT($C725,CrewOrPassenger[Crew or Passenger]))=1,"Pass","Fail"))</f>
        <v/>
      </c>
      <c r="Q725" s="24" t="str" cm="1">
        <f t="array" ref="Q725">IF(ISBLANK($D725),"",IF(SUMPRODUCT(--EXACT($D725,TravelDocumentType[Travel Document Type]))=1,"Pass","Fail"))</f>
        <v/>
      </c>
      <c r="R725" s="24" t="str" cm="1">
        <f t="array" ref="R725">IF(ISBLANK($E725),"",IF(SUMPRODUCT(--EXACT($E725,ISO3List[ISO3 List]))=1,"Pass","Fail"))</f>
        <v/>
      </c>
      <c r="S725" s="24" t="str" cm="1">
        <f t="array" ref="S725">IF(ISBLANK($F725),"",IF(SUMPRODUCT(--EXACT(MID($F725,COLUMN($A$1:$T$1),1),DocCharacters[Accepted Characters For Documents]))=20,"Pass","Fail"))</f>
        <v/>
      </c>
      <c r="T725" s="24" t="str" cm="1">
        <f t="array" ref="T725">IF(ISBLANK($G725),"",IF(SUMPRODUCT(--EXACT(MID($G725,COLUMN($A$1:$AX$1),1),NameCharacters[Accepted Characters For Names]))=50,"Pass","Fail"))</f>
        <v/>
      </c>
      <c r="U725" s="24" t="str" cm="1">
        <f t="array" ref="U725">IF(ISBLANK($H725),"",IF(SUMPRODUCT(--EXACT(MID($H725,COLUMN($A$1:$AX$1),1),NameCharacters[Accepted Characters For Names]))=50,"Pass","Fail"))</f>
        <v/>
      </c>
      <c r="V725" s="24" t="str" cm="1">
        <f t="array" ref="V725">IF(ISBLANK($I725),"",IF(SUMPRODUCT(--EXACT(MID($I725,COLUMN($A$1:$AX$1),1),NameCharacters[Accepted Characters For Names]))=50,"Pass","Fail"))</f>
        <v/>
      </c>
      <c r="W725" s="24" t="str" cm="1">
        <f t="array" ref="W725">IF(ISBLANK($J725),"",IF(SUMPRODUCT(--EXACT($J725,ISO3List[ISO3 List]))=1,"Pass","Fail"))</f>
        <v/>
      </c>
      <c r="X725" s="24" t="str">
        <f t="shared" ca="1" si="29"/>
        <v/>
      </c>
      <c r="Y725" s="24" t="str" cm="1">
        <f t="array" ref="Y725">IF(ISBLANK($L725),"",IF(SUMPRODUCT(--EXACT($L725,Sex[Sex]))=1,"Pass","Fail"))</f>
        <v/>
      </c>
      <c r="Z725" s="24" t="str">
        <f t="shared" ca="1" si="30"/>
        <v/>
      </c>
      <c r="AA725" s="35" t="str">
        <f t="shared" ca="1" si="31"/>
        <v/>
      </c>
      <c r="AB725" s="8"/>
      <c r="AC725" s="58"/>
      <c r="AD725" s="8"/>
      <c r="AE725" s="8"/>
      <c r="AF725" s="8"/>
      <c r="GU725" s="8"/>
    </row>
    <row r="726" spans="1:203" s="5" customFormat="1" x14ac:dyDescent="0.2">
      <c r="A726" s="1"/>
      <c r="B726" s="4"/>
      <c r="C726" s="16"/>
      <c r="D726" s="17"/>
      <c r="E726" s="17"/>
      <c r="F726" s="18"/>
      <c r="G726" s="17"/>
      <c r="H726" s="17"/>
      <c r="I726" s="17"/>
      <c r="J726" s="17"/>
      <c r="K726" s="19"/>
      <c r="L726" s="17"/>
      <c r="M726" s="20"/>
      <c r="N726" s="8"/>
      <c r="O726" s="50"/>
      <c r="P726" s="27" t="str" cm="1">
        <f t="array" ref="P726">IF(ISBLANK($C726),"",IF(SUMPRODUCT(--EXACT($C726,CrewOrPassenger[Crew or Passenger]))=1,"Pass","Fail"))</f>
        <v/>
      </c>
      <c r="Q726" s="24" t="str" cm="1">
        <f t="array" ref="Q726">IF(ISBLANK($D726),"",IF(SUMPRODUCT(--EXACT($D726,TravelDocumentType[Travel Document Type]))=1,"Pass","Fail"))</f>
        <v/>
      </c>
      <c r="R726" s="24" t="str" cm="1">
        <f t="array" ref="R726">IF(ISBLANK($E726),"",IF(SUMPRODUCT(--EXACT($E726,ISO3List[ISO3 List]))=1,"Pass","Fail"))</f>
        <v/>
      </c>
      <c r="S726" s="24" t="str" cm="1">
        <f t="array" ref="S726">IF(ISBLANK($F726),"",IF(SUMPRODUCT(--EXACT(MID($F726,COLUMN($A$1:$T$1),1),DocCharacters[Accepted Characters For Documents]))=20,"Pass","Fail"))</f>
        <v/>
      </c>
      <c r="T726" s="24" t="str" cm="1">
        <f t="array" ref="T726">IF(ISBLANK($G726),"",IF(SUMPRODUCT(--EXACT(MID($G726,COLUMN($A$1:$AX$1),1),NameCharacters[Accepted Characters For Names]))=50,"Pass","Fail"))</f>
        <v/>
      </c>
      <c r="U726" s="24" t="str" cm="1">
        <f t="array" ref="U726">IF(ISBLANK($H726),"",IF(SUMPRODUCT(--EXACT(MID($H726,COLUMN($A$1:$AX$1),1),NameCharacters[Accepted Characters For Names]))=50,"Pass","Fail"))</f>
        <v/>
      </c>
      <c r="V726" s="24" t="str" cm="1">
        <f t="array" ref="V726">IF(ISBLANK($I726),"",IF(SUMPRODUCT(--EXACT(MID($I726,COLUMN($A$1:$AX$1),1),NameCharacters[Accepted Characters For Names]))=50,"Pass","Fail"))</f>
        <v/>
      </c>
      <c r="W726" s="24" t="str" cm="1">
        <f t="array" ref="W726">IF(ISBLANK($J726),"",IF(SUMPRODUCT(--EXACT($J726,ISO3List[ISO3 List]))=1,"Pass","Fail"))</f>
        <v/>
      </c>
      <c r="X726" s="24" t="str">
        <f t="shared" ca="1" si="29"/>
        <v/>
      </c>
      <c r="Y726" s="24" t="str" cm="1">
        <f t="array" ref="Y726">IF(ISBLANK($L726),"",IF(SUMPRODUCT(--EXACT($L726,Sex[Sex]))=1,"Pass","Fail"))</f>
        <v/>
      </c>
      <c r="Z726" s="24" t="str">
        <f t="shared" ca="1" si="30"/>
        <v/>
      </c>
      <c r="AA726" s="35" t="str">
        <f t="shared" ca="1" si="31"/>
        <v/>
      </c>
      <c r="AB726" s="8"/>
      <c r="AC726" s="58"/>
      <c r="AD726" s="8"/>
      <c r="AE726" s="8"/>
      <c r="AF726" s="8"/>
      <c r="GU726" s="8"/>
    </row>
    <row r="727" spans="1:203" s="5" customFormat="1" x14ac:dyDescent="0.2">
      <c r="A727" s="1"/>
      <c r="B727" s="4"/>
      <c r="C727" s="16"/>
      <c r="D727" s="17"/>
      <c r="E727" s="17"/>
      <c r="F727" s="18"/>
      <c r="G727" s="17"/>
      <c r="H727" s="17"/>
      <c r="I727" s="17"/>
      <c r="J727" s="17"/>
      <c r="K727" s="19"/>
      <c r="L727" s="17"/>
      <c r="M727" s="20"/>
      <c r="N727" s="8"/>
      <c r="O727" s="50"/>
      <c r="P727" s="27" t="str" cm="1">
        <f t="array" ref="P727">IF(ISBLANK($C727),"",IF(SUMPRODUCT(--EXACT($C727,CrewOrPassenger[Crew or Passenger]))=1,"Pass","Fail"))</f>
        <v/>
      </c>
      <c r="Q727" s="24" t="str" cm="1">
        <f t="array" ref="Q727">IF(ISBLANK($D727),"",IF(SUMPRODUCT(--EXACT($D727,TravelDocumentType[Travel Document Type]))=1,"Pass","Fail"))</f>
        <v/>
      </c>
      <c r="R727" s="24" t="str" cm="1">
        <f t="array" ref="R727">IF(ISBLANK($E727),"",IF(SUMPRODUCT(--EXACT($E727,ISO3List[ISO3 List]))=1,"Pass","Fail"))</f>
        <v/>
      </c>
      <c r="S727" s="24" t="str" cm="1">
        <f t="array" ref="S727">IF(ISBLANK($F727),"",IF(SUMPRODUCT(--EXACT(MID($F727,COLUMN($A$1:$T$1),1),DocCharacters[Accepted Characters For Documents]))=20,"Pass","Fail"))</f>
        <v/>
      </c>
      <c r="T727" s="24" t="str" cm="1">
        <f t="array" ref="T727">IF(ISBLANK($G727),"",IF(SUMPRODUCT(--EXACT(MID($G727,COLUMN($A$1:$AX$1),1),NameCharacters[Accepted Characters For Names]))=50,"Pass","Fail"))</f>
        <v/>
      </c>
      <c r="U727" s="24" t="str" cm="1">
        <f t="array" ref="U727">IF(ISBLANK($H727),"",IF(SUMPRODUCT(--EXACT(MID($H727,COLUMN($A$1:$AX$1),1),NameCharacters[Accepted Characters For Names]))=50,"Pass","Fail"))</f>
        <v/>
      </c>
      <c r="V727" s="24" t="str" cm="1">
        <f t="array" ref="V727">IF(ISBLANK($I727),"",IF(SUMPRODUCT(--EXACT(MID($I727,COLUMN($A$1:$AX$1),1),NameCharacters[Accepted Characters For Names]))=50,"Pass","Fail"))</f>
        <v/>
      </c>
      <c r="W727" s="24" t="str" cm="1">
        <f t="array" ref="W727">IF(ISBLANK($J727),"",IF(SUMPRODUCT(--EXACT($J727,ISO3List[ISO3 List]))=1,"Pass","Fail"))</f>
        <v/>
      </c>
      <c r="X727" s="24" t="str">
        <f t="shared" ca="1" si="29"/>
        <v/>
      </c>
      <c r="Y727" s="24" t="str" cm="1">
        <f t="array" ref="Y727">IF(ISBLANK($L727),"",IF(SUMPRODUCT(--EXACT($L727,Sex[Sex]))=1,"Pass","Fail"))</f>
        <v/>
      </c>
      <c r="Z727" s="24" t="str">
        <f t="shared" ca="1" si="30"/>
        <v/>
      </c>
      <c r="AA727" s="35" t="str">
        <f t="shared" ca="1" si="31"/>
        <v/>
      </c>
      <c r="AB727" s="8"/>
      <c r="AC727" s="58"/>
      <c r="AD727" s="8"/>
      <c r="AE727" s="8"/>
      <c r="AF727" s="8"/>
      <c r="GU727" s="8"/>
    </row>
    <row r="728" spans="1:203" s="5" customFormat="1" x14ac:dyDescent="0.2">
      <c r="A728" s="1"/>
      <c r="B728" s="4"/>
      <c r="C728" s="16"/>
      <c r="D728" s="17"/>
      <c r="E728" s="17"/>
      <c r="F728" s="18"/>
      <c r="G728" s="17"/>
      <c r="H728" s="17"/>
      <c r="I728" s="17"/>
      <c r="J728" s="17"/>
      <c r="K728" s="19"/>
      <c r="L728" s="17"/>
      <c r="M728" s="20"/>
      <c r="N728" s="8"/>
      <c r="O728" s="50"/>
      <c r="P728" s="27" t="str" cm="1">
        <f t="array" ref="P728">IF(ISBLANK($C728),"",IF(SUMPRODUCT(--EXACT($C728,CrewOrPassenger[Crew or Passenger]))=1,"Pass","Fail"))</f>
        <v/>
      </c>
      <c r="Q728" s="24" t="str" cm="1">
        <f t="array" ref="Q728">IF(ISBLANK($D728),"",IF(SUMPRODUCT(--EXACT($D728,TravelDocumentType[Travel Document Type]))=1,"Pass","Fail"))</f>
        <v/>
      </c>
      <c r="R728" s="24" t="str" cm="1">
        <f t="array" ref="R728">IF(ISBLANK($E728),"",IF(SUMPRODUCT(--EXACT($E728,ISO3List[ISO3 List]))=1,"Pass","Fail"))</f>
        <v/>
      </c>
      <c r="S728" s="24" t="str" cm="1">
        <f t="array" ref="S728">IF(ISBLANK($F728),"",IF(SUMPRODUCT(--EXACT(MID($F728,COLUMN($A$1:$T$1),1),DocCharacters[Accepted Characters For Documents]))=20,"Pass","Fail"))</f>
        <v/>
      </c>
      <c r="T728" s="24" t="str" cm="1">
        <f t="array" ref="T728">IF(ISBLANK($G728),"",IF(SUMPRODUCT(--EXACT(MID($G728,COLUMN($A$1:$AX$1),1),NameCharacters[Accepted Characters For Names]))=50,"Pass","Fail"))</f>
        <v/>
      </c>
      <c r="U728" s="24" t="str" cm="1">
        <f t="array" ref="U728">IF(ISBLANK($H728),"",IF(SUMPRODUCT(--EXACT(MID($H728,COLUMN($A$1:$AX$1),1),NameCharacters[Accepted Characters For Names]))=50,"Pass","Fail"))</f>
        <v/>
      </c>
      <c r="V728" s="24" t="str" cm="1">
        <f t="array" ref="V728">IF(ISBLANK($I728),"",IF(SUMPRODUCT(--EXACT(MID($I728,COLUMN($A$1:$AX$1),1),NameCharacters[Accepted Characters For Names]))=50,"Pass","Fail"))</f>
        <v/>
      </c>
      <c r="W728" s="24" t="str" cm="1">
        <f t="array" ref="W728">IF(ISBLANK($J728),"",IF(SUMPRODUCT(--EXACT($J728,ISO3List[ISO3 List]))=1,"Pass","Fail"))</f>
        <v/>
      </c>
      <c r="X728" s="24" t="str">
        <f t="shared" ca="1" si="29"/>
        <v/>
      </c>
      <c r="Y728" s="24" t="str" cm="1">
        <f t="array" ref="Y728">IF(ISBLANK($L728),"",IF(SUMPRODUCT(--EXACT($L728,Sex[Sex]))=1,"Pass","Fail"))</f>
        <v/>
      </c>
      <c r="Z728" s="24" t="str">
        <f t="shared" ca="1" si="30"/>
        <v/>
      </c>
      <c r="AA728" s="35" t="str">
        <f t="shared" ca="1" si="31"/>
        <v/>
      </c>
      <c r="AB728" s="8"/>
      <c r="AC728" s="58"/>
      <c r="AD728" s="8"/>
      <c r="AE728" s="8"/>
      <c r="AF728" s="8"/>
      <c r="GU728" s="8"/>
    </row>
    <row r="729" spans="1:203" s="5" customFormat="1" x14ac:dyDescent="0.2">
      <c r="A729" s="1"/>
      <c r="B729" s="4"/>
      <c r="C729" s="16"/>
      <c r="D729" s="17"/>
      <c r="E729" s="17"/>
      <c r="F729" s="18"/>
      <c r="G729" s="17"/>
      <c r="H729" s="17"/>
      <c r="I729" s="17"/>
      <c r="J729" s="17"/>
      <c r="K729" s="19"/>
      <c r="L729" s="17"/>
      <c r="M729" s="20"/>
      <c r="N729" s="8"/>
      <c r="O729" s="50"/>
      <c r="P729" s="27" t="str" cm="1">
        <f t="array" ref="P729">IF(ISBLANK($C729),"",IF(SUMPRODUCT(--EXACT($C729,CrewOrPassenger[Crew or Passenger]))=1,"Pass","Fail"))</f>
        <v/>
      </c>
      <c r="Q729" s="24" t="str" cm="1">
        <f t="array" ref="Q729">IF(ISBLANK($D729),"",IF(SUMPRODUCT(--EXACT($D729,TravelDocumentType[Travel Document Type]))=1,"Pass","Fail"))</f>
        <v/>
      </c>
      <c r="R729" s="24" t="str" cm="1">
        <f t="array" ref="R729">IF(ISBLANK($E729),"",IF(SUMPRODUCT(--EXACT($E729,ISO3List[ISO3 List]))=1,"Pass","Fail"))</f>
        <v/>
      </c>
      <c r="S729" s="24" t="str" cm="1">
        <f t="array" ref="S729">IF(ISBLANK($F729),"",IF(SUMPRODUCT(--EXACT(MID($F729,COLUMN($A$1:$T$1),1),DocCharacters[Accepted Characters For Documents]))=20,"Pass","Fail"))</f>
        <v/>
      </c>
      <c r="T729" s="24" t="str" cm="1">
        <f t="array" ref="T729">IF(ISBLANK($G729),"",IF(SUMPRODUCT(--EXACT(MID($G729,COLUMN($A$1:$AX$1),1),NameCharacters[Accepted Characters For Names]))=50,"Pass","Fail"))</f>
        <v/>
      </c>
      <c r="U729" s="24" t="str" cm="1">
        <f t="array" ref="U729">IF(ISBLANK($H729),"",IF(SUMPRODUCT(--EXACT(MID($H729,COLUMN($A$1:$AX$1),1),NameCharacters[Accepted Characters For Names]))=50,"Pass","Fail"))</f>
        <v/>
      </c>
      <c r="V729" s="24" t="str" cm="1">
        <f t="array" ref="V729">IF(ISBLANK($I729),"",IF(SUMPRODUCT(--EXACT(MID($I729,COLUMN($A$1:$AX$1),1),NameCharacters[Accepted Characters For Names]))=50,"Pass","Fail"))</f>
        <v/>
      </c>
      <c r="W729" s="24" t="str" cm="1">
        <f t="array" ref="W729">IF(ISBLANK($J729),"",IF(SUMPRODUCT(--EXACT($J729,ISO3List[ISO3 List]))=1,"Pass","Fail"))</f>
        <v/>
      </c>
      <c r="X729" s="24" t="str">
        <f t="shared" ca="1" si="29"/>
        <v/>
      </c>
      <c r="Y729" s="24" t="str" cm="1">
        <f t="array" ref="Y729">IF(ISBLANK($L729),"",IF(SUMPRODUCT(--EXACT($L729,Sex[Sex]))=1,"Pass","Fail"))</f>
        <v/>
      </c>
      <c r="Z729" s="24" t="str">
        <f t="shared" ca="1" si="30"/>
        <v/>
      </c>
      <c r="AA729" s="35" t="str">
        <f t="shared" ca="1" si="31"/>
        <v/>
      </c>
      <c r="AB729" s="8"/>
      <c r="AC729" s="58"/>
      <c r="AD729" s="8"/>
      <c r="AE729" s="8"/>
      <c r="AF729" s="8"/>
      <c r="GU729" s="8"/>
    </row>
    <row r="730" spans="1:203" s="5" customFormat="1" x14ac:dyDescent="0.2">
      <c r="A730" s="1"/>
      <c r="B730" s="4"/>
      <c r="C730" s="16"/>
      <c r="D730" s="17"/>
      <c r="E730" s="17"/>
      <c r="F730" s="18"/>
      <c r="G730" s="17"/>
      <c r="H730" s="17"/>
      <c r="I730" s="17"/>
      <c r="J730" s="17"/>
      <c r="K730" s="19"/>
      <c r="L730" s="17"/>
      <c r="M730" s="20"/>
      <c r="N730" s="8"/>
      <c r="O730" s="50"/>
      <c r="P730" s="27" t="str" cm="1">
        <f t="array" ref="P730">IF(ISBLANK($C730),"",IF(SUMPRODUCT(--EXACT($C730,CrewOrPassenger[Crew or Passenger]))=1,"Pass","Fail"))</f>
        <v/>
      </c>
      <c r="Q730" s="24" t="str" cm="1">
        <f t="array" ref="Q730">IF(ISBLANK($D730),"",IF(SUMPRODUCT(--EXACT($D730,TravelDocumentType[Travel Document Type]))=1,"Pass","Fail"))</f>
        <v/>
      </c>
      <c r="R730" s="24" t="str" cm="1">
        <f t="array" ref="R730">IF(ISBLANK($E730),"",IF(SUMPRODUCT(--EXACT($E730,ISO3List[ISO3 List]))=1,"Pass","Fail"))</f>
        <v/>
      </c>
      <c r="S730" s="24" t="str" cm="1">
        <f t="array" ref="S730">IF(ISBLANK($F730),"",IF(SUMPRODUCT(--EXACT(MID($F730,COLUMN($A$1:$T$1),1),DocCharacters[Accepted Characters For Documents]))=20,"Pass","Fail"))</f>
        <v/>
      </c>
      <c r="T730" s="24" t="str" cm="1">
        <f t="array" ref="T730">IF(ISBLANK($G730),"",IF(SUMPRODUCT(--EXACT(MID($G730,COLUMN($A$1:$AX$1),1),NameCharacters[Accepted Characters For Names]))=50,"Pass","Fail"))</f>
        <v/>
      </c>
      <c r="U730" s="24" t="str" cm="1">
        <f t="array" ref="U730">IF(ISBLANK($H730),"",IF(SUMPRODUCT(--EXACT(MID($H730,COLUMN($A$1:$AX$1),1),NameCharacters[Accepted Characters For Names]))=50,"Pass","Fail"))</f>
        <v/>
      </c>
      <c r="V730" s="24" t="str" cm="1">
        <f t="array" ref="V730">IF(ISBLANK($I730),"",IF(SUMPRODUCT(--EXACT(MID($I730,COLUMN($A$1:$AX$1),1),NameCharacters[Accepted Characters For Names]))=50,"Pass","Fail"))</f>
        <v/>
      </c>
      <c r="W730" s="24" t="str" cm="1">
        <f t="array" ref="W730">IF(ISBLANK($J730),"",IF(SUMPRODUCT(--EXACT($J730,ISO3List[ISO3 List]))=1,"Pass","Fail"))</f>
        <v/>
      </c>
      <c r="X730" s="24" t="str">
        <f t="shared" ca="1" si="29"/>
        <v/>
      </c>
      <c r="Y730" s="24" t="str" cm="1">
        <f t="array" ref="Y730">IF(ISBLANK($L730),"",IF(SUMPRODUCT(--EXACT($L730,Sex[Sex]))=1,"Pass","Fail"))</f>
        <v/>
      </c>
      <c r="Z730" s="24" t="str">
        <f t="shared" ca="1" si="30"/>
        <v/>
      </c>
      <c r="AA730" s="35" t="str">
        <f t="shared" ca="1" si="31"/>
        <v/>
      </c>
      <c r="AB730" s="8"/>
      <c r="AC730" s="58"/>
      <c r="AD730" s="8"/>
      <c r="AE730" s="8"/>
      <c r="AF730" s="8"/>
      <c r="GU730" s="8"/>
    </row>
    <row r="731" spans="1:203" s="5" customFormat="1" x14ac:dyDescent="0.2">
      <c r="A731" s="1"/>
      <c r="B731" s="4"/>
      <c r="C731" s="16"/>
      <c r="D731" s="17"/>
      <c r="E731" s="17"/>
      <c r="F731" s="18"/>
      <c r="G731" s="17"/>
      <c r="H731" s="17"/>
      <c r="I731" s="17"/>
      <c r="J731" s="17"/>
      <c r="K731" s="19"/>
      <c r="L731" s="17"/>
      <c r="M731" s="20"/>
      <c r="N731" s="8"/>
      <c r="O731" s="50"/>
      <c r="P731" s="27" t="str" cm="1">
        <f t="array" ref="P731">IF(ISBLANK($C731),"",IF(SUMPRODUCT(--EXACT($C731,CrewOrPassenger[Crew or Passenger]))=1,"Pass","Fail"))</f>
        <v/>
      </c>
      <c r="Q731" s="24" t="str" cm="1">
        <f t="array" ref="Q731">IF(ISBLANK($D731),"",IF(SUMPRODUCT(--EXACT($D731,TravelDocumentType[Travel Document Type]))=1,"Pass","Fail"))</f>
        <v/>
      </c>
      <c r="R731" s="24" t="str" cm="1">
        <f t="array" ref="R731">IF(ISBLANK($E731),"",IF(SUMPRODUCT(--EXACT($E731,ISO3List[ISO3 List]))=1,"Pass","Fail"))</f>
        <v/>
      </c>
      <c r="S731" s="24" t="str" cm="1">
        <f t="array" ref="S731">IF(ISBLANK($F731),"",IF(SUMPRODUCT(--EXACT(MID($F731,COLUMN($A$1:$T$1),1),DocCharacters[Accepted Characters For Documents]))=20,"Pass","Fail"))</f>
        <v/>
      </c>
      <c r="T731" s="24" t="str" cm="1">
        <f t="array" ref="T731">IF(ISBLANK($G731),"",IF(SUMPRODUCT(--EXACT(MID($G731,COLUMN($A$1:$AX$1),1),NameCharacters[Accepted Characters For Names]))=50,"Pass","Fail"))</f>
        <v/>
      </c>
      <c r="U731" s="24" t="str" cm="1">
        <f t="array" ref="U731">IF(ISBLANK($H731),"",IF(SUMPRODUCT(--EXACT(MID($H731,COLUMN($A$1:$AX$1),1),NameCharacters[Accepted Characters For Names]))=50,"Pass","Fail"))</f>
        <v/>
      </c>
      <c r="V731" s="24" t="str" cm="1">
        <f t="array" ref="V731">IF(ISBLANK($I731),"",IF(SUMPRODUCT(--EXACT(MID($I731,COLUMN($A$1:$AX$1),1),NameCharacters[Accepted Characters For Names]))=50,"Pass","Fail"))</f>
        <v/>
      </c>
      <c r="W731" s="24" t="str" cm="1">
        <f t="array" ref="W731">IF(ISBLANK($J731),"",IF(SUMPRODUCT(--EXACT($J731,ISO3List[ISO3 List]))=1,"Pass","Fail"))</f>
        <v/>
      </c>
      <c r="X731" s="24" t="str">
        <f t="shared" ca="1" si="29"/>
        <v/>
      </c>
      <c r="Y731" s="24" t="str" cm="1">
        <f t="array" ref="Y731">IF(ISBLANK($L731),"",IF(SUMPRODUCT(--EXACT($L731,Sex[Sex]))=1,"Pass","Fail"))</f>
        <v/>
      </c>
      <c r="Z731" s="24" t="str">
        <f t="shared" ca="1" si="30"/>
        <v/>
      </c>
      <c r="AA731" s="35" t="str">
        <f t="shared" ca="1" si="31"/>
        <v/>
      </c>
      <c r="AB731" s="8"/>
      <c r="AC731" s="58"/>
      <c r="AD731" s="8"/>
      <c r="AE731" s="8"/>
      <c r="AF731" s="8"/>
      <c r="GU731" s="8"/>
    </row>
    <row r="732" spans="1:203" s="5" customFormat="1" x14ac:dyDescent="0.2">
      <c r="A732" s="1"/>
      <c r="B732" s="4"/>
      <c r="C732" s="16"/>
      <c r="D732" s="17"/>
      <c r="E732" s="17"/>
      <c r="F732" s="18"/>
      <c r="G732" s="17"/>
      <c r="H732" s="17"/>
      <c r="I732" s="17"/>
      <c r="J732" s="17"/>
      <c r="K732" s="19"/>
      <c r="L732" s="17"/>
      <c r="M732" s="20"/>
      <c r="N732" s="8"/>
      <c r="O732" s="50"/>
      <c r="P732" s="27" t="str" cm="1">
        <f t="array" ref="P732">IF(ISBLANK($C732),"",IF(SUMPRODUCT(--EXACT($C732,CrewOrPassenger[Crew or Passenger]))=1,"Pass","Fail"))</f>
        <v/>
      </c>
      <c r="Q732" s="24" t="str" cm="1">
        <f t="array" ref="Q732">IF(ISBLANK($D732),"",IF(SUMPRODUCT(--EXACT($D732,TravelDocumentType[Travel Document Type]))=1,"Pass","Fail"))</f>
        <v/>
      </c>
      <c r="R732" s="24" t="str" cm="1">
        <f t="array" ref="R732">IF(ISBLANK($E732),"",IF(SUMPRODUCT(--EXACT($E732,ISO3List[ISO3 List]))=1,"Pass","Fail"))</f>
        <v/>
      </c>
      <c r="S732" s="24" t="str" cm="1">
        <f t="array" ref="S732">IF(ISBLANK($F732),"",IF(SUMPRODUCT(--EXACT(MID($F732,COLUMN($A$1:$T$1),1),DocCharacters[Accepted Characters For Documents]))=20,"Pass","Fail"))</f>
        <v/>
      </c>
      <c r="T732" s="24" t="str" cm="1">
        <f t="array" ref="T732">IF(ISBLANK($G732),"",IF(SUMPRODUCT(--EXACT(MID($G732,COLUMN($A$1:$AX$1),1),NameCharacters[Accepted Characters For Names]))=50,"Pass","Fail"))</f>
        <v/>
      </c>
      <c r="U732" s="24" t="str" cm="1">
        <f t="array" ref="U732">IF(ISBLANK($H732),"",IF(SUMPRODUCT(--EXACT(MID($H732,COLUMN($A$1:$AX$1),1),NameCharacters[Accepted Characters For Names]))=50,"Pass","Fail"))</f>
        <v/>
      </c>
      <c r="V732" s="24" t="str" cm="1">
        <f t="array" ref="V732">IF(ISBLANK($I732),"",IF(SUMPRODUCT(--EXACT(MID($I732,COLUMN($A$1:$AX$1),1),NameCharacters[Accepted Characters For Names]))=50,"Pass","Fail"))</f>
        <v/>
      </c>
      <c r="W732" s="24" t="str" cm="1">
        <f t="array" ref="W732">IF(ISBLANK($J732),"",IF(SUMPRODUCT(--EXACT($J732,ISO3List[ISO3 List]))=1,"Pass","Fail"))</f>
        <v/>
      </c>
      <c r="X732" s="24" t="str">
        <f t="shared" ca="1" si="29"/>
        <v/>
      </c>
      <c r="Y732" s="24" t="str" cm="1">
        <f t="array" ref="Y732">IF(ISBLANK($L732),"",IF(SUMPRODUCT(--EXACT($L732,Sex[Sex]))=1,"Pass","Fail"))</f>
        <v/>
      </c>
      <c r="Z732" s="24" t="str">
        <f t="shared" ca="1" si="30"/>
        <v/>
      </c>
      <c r="AA732" s="35" t="str">
        <f t="shared" ca="1" si="31"/>
        <v/>
      </c>
      <c r="AB732" s="8"/>
      <c r="AC732" s="58"/>
      <c r="AD732" s="8"/>
      <c r="AE732" s="8"/>
      <c r="AF732" s="8"/>
      <c r="GU732" s="8"/>
    </row>
    <row r="733" spans="1:203" s="5" customFormat="1" x14ac:dyDescent="0.2">
      <c r="A733" s="1"/>
      <c r="B733" s="4"/>
      <c r="C733" s="16"/>
      <c r="D733" s="17"/>
      <c r="E733" s="17"/>
      <c r="F733" s="18"/>
      <c r="G733" s="17"/>
      <c r="H733" s="17"/>
      <c r="I733" s="17"/>
      <c r="J733" s="17"/>
      <c r="K733" s="19"/>
      <c r="L733" s="17"/>
      <c r="M733" s="20"/>
      <c r="N733" s="8"/>
      <c r="O733" s="50"/>
      <c r="P733" s="27" t="str" cm="1">
        <f t="array" ref="P733">IF(ISBLANK($C733),"",IF(SUMPRODUCT(--EXACT($C733,CrewOrPassenger[Crew or Passenger]))=1,"Pass","Fail"))</f>
        <v/>
      </c>
      <c r="Q733" s="24" t="str" cm="1">
        <f t="array" ref="Q733">IF(ISBLANK($D733),"",IF(SUMPRODUCT(--EXACT($D733,TravelDocumentType[Travel Document Type]))=1,"Pass","Fail"))</f>
        <v/>
      </c>
      <c r="R733" s="24" t="str" cm="1">
        <f t="array" ref="R733">IF(ISBLANK($E733),"",IF(SUMPRODUCT(--EXACT($E733,ISO3List[ISO3 List]))=1,"Pass","Fail"))</f>
        <v/>
      </c>
      <c r="S733" s="24" t="str" cm="1">
        <f t="array" ref="S733">IF(ISBLANK($F733),"",IF(SUMPRODUCT(--EXACT(MID($F733,COLUMN($A$1:$T$1),1),DocCharacters[Accepted Characters For Documents]))=20,"Pass","Fail"))</f>
        <v/>
      </c>
      <c r="T733" s="24" t="str" cm="1">
        <f t="array" ref="T733">IF(ISBLANK($G733),"",IF(SUMPRODUCT(--EXACT(MID($G733,COLUMN($A$1:$AX$1),1),NameCharacters[Accepted Characters For Names]))=50,"Pass","Fail"))</f>
        <v/>
      </c>
      <c r="U733" s="24" t="str" cm="1">
        <f t="array" ref="U733">IF(ISBLANK($H733),"",IF(SUMPRODUCT(--EXACT(MID($H733,COLUMN($A$1:$AX$1),1),NameCharacters[Accepted Characters For Names]))=50,"Pass","Fail"))</f>
        <v/>
      </c>
      <c r="V733" s="24" t="str" cm="1">
        <f t="array" ref="V733">IF(ISBLANK($I733),"",IF(SUMPRODUCT(--EXACT(MID($I733,COLUMN($A$1:$AX$1),1),NameCharacters[Accepted Characters For Names]))=50,"Pass","Fail"))</f>
        <v/>
      </c>
      <c r="W733" s="24" t="str" cm="1">
        <f t="array" ref="W733">IF(ISBLANK($J733),"",IF(SUMPRODUCT(--EXACT($J733,ISO3List[ISO3 List]))=1,"Pass","Fail"))</f>
        <v/>
      </c>
      <c r="X733" s="24" t="str">
        <f t="shared" ca="1" si="29"/>
        <v/>
      </c>
      <c r="Y733" s="24" t="str" cm="1">
        <f t="array" ref="Y733">IF(ISBLANK($L733),"",IF(SUMPRODUCT(--EXACT($L733,Sex[Sex]))=1,"Pass","Fail"))</f>
        <v/>
      </c>
      <c r="Z733" s="24" t="str">
        <f t="shared" ca="1" si="30"/>
        <v/>
      </c>
      <c r="AA733" s="35" t="str">
        <f t="shared" ca="1" si="31"/>
        <v/>
      </c>
      <c r="AB733" s="8"/>
      <c r="AC733" s="58"/>
      <c r="AD733" s="8"/>
      <c r="AE733" s="8"/>
      <c r="AF733" s="8"/>
      <c r="GU733" s="8"/>
    </row>
    <row r="734" spans="1:203" s="5" customFormat="1" x14ac:dyDescent="0.2">
      <c r="A734" s="1"/>
      <c r="B734" s="4"/>
      <c r="C734" s="16"/>
      <c r="D734" s="17"/>
      <c r="E734" s="17"/>
      <c r="F734" s="18"/>
      <c r="G734" s="17"/>
      <c r="H734" s="17"/>
      <c r="I734" s="17"/>
      <c r="J734" s="17"/>
      <c r="K734" s="19"/>
      <c r="L734" s="17"/>
      <c r="M734" s="20"/>
      <c r="N734" s="8"/>
      <c r="O734" s="50"/>
      <c r="P734" s="27" t="str" cm="1">
        <f t="array" ref="P734">IF(ISBLANK($C734),"",IF(SUMPRODUCT(--EXACT($C734,CrewOrPassenger[Crew or Passenger]))=1,"Pass","Fail"))</f>
        <v/>
      </c>
      <c r="Q734" s="24" t="str" cm="1">
        <f t="array" ref="Q734">IF(ISBLANK($D734),"",IF(SUMPRODUCT(--EXACT($D734,TravelDocumentType[Travel Document Type]))=1,"Pass","Fail"))</f>
        <v/>
      </c>
      <c r="R734" s="24" t="str" cm="1">
        <f t="array" ref="R734">IF(ISBLANK($E734),"",IF(SUMPRODUCT(--EXACT($E734,ISO3List[ISO3 List]))=1,"Pass","Fail"))</f>
        <v/>
      </c>
      <c r="S734" s="24" t="str" cm="1">
        <f t="array" ref="S734">IF(ISBLANK($F734),"",IF(SUMPRODUCT(--EXACT(MID($F734,COLUMN($A$1:$T$1),1),DocCharacters[Accepted Characters For Documents]))=20,"Pass","Fail"))</f>
        <v/>
      </c>
      <c r="T734" s="24" t="str" cm="1">
        <f t="array" ref="T734">IF(ISBLANK($G734),"",IF(SUMPRODUCT(--EXACT(MID($G734,COLUMN($A$1:$AX$1),1),NameCharacters[Accepted Characters For Names]))=50,"Pass","Fail"))</f>
        <v/>
      </c>
      <c r="U734" s="24" t="str" cm="1">
        <f t="array" ref="U734">IF(ISBLANK($H734),"",IF(SUMPRODUCT(--EXACT(MID($H734,COLUMN($A$1:$AX$1),1),NameCharacters[Accepted Characters For Names]))=50,"Pass","Fail"))</f>
        <v/>
      </c>
      <c r="V734" s="24" t="str" cm="1">
        <f t="array" ref="V734">IF(ISBLANK($I734),"",IF(SUMPRODUCT(--EXACT(MID($I734,COLUMN($A$1:$AX$1),1),NameCharacters[Accepted Characters For Names]))=50,"Pass","Fail"))</f>
        <v/>
      </c>
      <c r="W734" s="24" t="str" cm="1">
        <f t="array" ref="W734">IF(ISBLANK($J734),"",IF(SUMPRODUCT(--EXACT($J734,ISO3List[ISO3 List]))=1,"Pass","Fail"))</f>
        <v/>
      </c>
      <c r="X734" s="24" t="str">
        <f t="shared" ca="1" si="29"/>
        <v/>
      </c>
      <c r="Y734" s="24" t="str" cm="1">
        <f t="array" ref="Y734">IF(ISBLANK($L734),"",IF(SUMPRODUCT(--EXACT($L734,Sex[Sex]))=1,"Pass","Fail"))</f>
        <v/>
      </c>
      <c r="Z734" s="24" t="str">
        <f t="shared" ca="1" si="30"/>
        <v/>
      </c>
      <c r="AA734" s="35" t="str">
        <f t="shared" ca="1" si="31"/>
        <v/>
      </c>
      <c r="AB734" s="8"/>
      <c r="AC734" s="58"/>
      <c r="AD734" s="8"/>
      <c r="AE734" s="8"/>
      <c r="AF734" s="8"/>
      <c r="GU734" s="8"/>
    </row>
    <row r="735" spans="1:203" s="5" customFormat="1" x14ac:dyDescent="0.2">
      <c r="A735" s="1"/>
      <c r="B735" s="4"/>
      <c r="C735" s="16"/>
      <c r="D735" s="17"/>
      <c r="E735" s="17"/>
      <c r="F735" s="18"/>
      <c r="G735" s="17"/>
      <c r="H735" s="17"/>
      <c r="I735" s="17"/>
      <c r="J735" s="17"/>
      <c r="K735" s="19"/>
      <c r="L735" s="17"/>
      <c r="M735" s="20"/>
      <c r="N735" s="8"/>
      <c r="O735" s="50"/>
      <c r="P735" s="27" t="str" cm="1">
        <f t="array" ref="P735">IF(ISBLANK($C735),"",IF(SUMPRODUCT(--EXACT($C735,CrewOrPassenger[Crew or Passenger]))=1,"Pass","Fail"))</f>
        <v/>
      </c>
      <c r="Q735" s="24" t="str" cm="1">
        <f t="array" ref="Q735">IF(ISBLANK($D735),"",IF(SUMPRODUCT(--EXACT($D735,TravelDocumentType[Travel Document Type]))=1,"Pass","Fail"))</f>
        <v/>
      </c>
      <c r="R735" s="24" t="str" cm="1">
        <f t="array" ref="R735">IF(ISBLANK($E735),"",IF(SUMPRODUCT(--EXACT($E735,ISO3List[ISO3 List]))=1,"Pass","Fail"))</f>
        <v/>
      </c>
      <c r="S735" s="24" t="str" cm="1">
        <f t="array" ref="S735">IF(ISBLANK($F735),"",IF(SUMPRODUCT(--EXACT(MID($F735,COLUMN($A$1:$T$1),1),DocCharacters[Accepted Characters For Documents]))=20,"Pass","Fail"))</f>
        <v/>
      </c>
      <c r="T735" s="24" t="str" cm="1">
        <f t="array" ref="T735">IF(ISBLANK($G735),"",IF(SUMPRODUCT(--EXACT(MID($G735,COLUMN($A$1:$AX$1),1),NameCharacters[Accepted Characters For Names]))=50,"Pass","Fail"))</f>
        <v/>
      </c>
      <c r="U735" s="24" t="str" cm="1">
        <f t="array" ref="U735">IF(ISBLANK($H735),"",IF(SUMPRODUCT(--EXACT(MID($H735,COLUMN($A$1:$AX$1),1),NameCharacters[Accepted Characters For Names]))=50,"Pass","Fail"))</f>
        <v/>
      </c>
      <c r="V735" s="24" t="str" cm="1">
        <f t="array" ref="V735">IF(ISBLANK($I735),"",IF(SUMPRODUCT(--EXACT(MID($I735,COLUMN($A$1:$AX$1),1),NameCharacters[Accepted Characters For Names]))=50,"Pass","Fail"))</f>
        <v/>
      </c>
      <c r="W735" s="24" t="str" cm="1">
        <f t="array" ref="W735">IF(ISBLANK($J735),"",IF(SUMPRODUCT(--EXACT($J735,ISO3List[ISO3 List]))=1,"Pass","Fail"))</f>
        <v/>
      </c>
      <c r="X735" s="24" t="str">
        <f t="shared" ca="1" si="29"/>
        <v/>
      </c>
      <c r="Y735" s="24" t="str" cm="1">
        <f t="array" ref="Y735">IF(ISBLANK($L735),"",IF(SUMPRODUCT(--EXACT($L735,Sex[Sex]))=1,"Pass","Fail"))</f>
        <v/>
      </c>
      <c r="Z735" s="24" t="str">
        <f t="shared" ca="1" si="30"/>
        <v/>
      </c>
      <c r="AA735" s="35" t="str">
        <f t="shared" ca="1" si="31"/>
        <v/>
      </c>
      <c r="AB735" s="8"/>
      <c r="AC735" s="58"/>
      <c r="AD735" s="8"/>
      <c r="AE735" s="8"/>
      <c r="AF735" s="8"/>
      <c r="GU735" s="8"/>
    </row>
    <row r="736" spans="1:203" s="5" customFormat="1" x14ac:dyDescent="0.2">
      <c r="A736" s="1"/>
      <c r="B736" s="4"/>
      <c r="C736" s="16"/>
      <c r="D736" s="17"/>
      <c r="E736" s="17"/>
      <c r="F736" s="18"/>
      <c r="G736" s="17"/>
      <c r="H736" s="17"/>
      <c r="I736" s="17"/>
      <c r="J736" s="17"/>
      <c r="K736" s="19"/>
      <c r="L736" s="17"/>
      <c r="M736" s="20"/>
      <c r="N736" s="8"/>
      <c r="O736" s="50"/>
      <c r="P736" s="27" t="str" cm="1">
        <f t="array" ref="P736">IF(ISBLANK($C736),"",IF(SUMPRODUCT(--EXACT($C736,CrewOrPassenger[Crew or Passenger]))=1,"Pass","Fail"))</f>
        <v/>
      </c>
      <c r="Q736" s="24" t="str" cm="1">
        <f t="array" ref="Q736">IF(ISBLANK($D736),"",IF(SUMPRODUCT(--EXACT($D736,TravelDocumentType[Travel Document Type]))=1,"Pass","Fail"))</f>
        <v/>
      </c>
      <c r="R736" s="24" t="str" cm="1">
        <f t="array" ref="R736">IF(ISBLANK($E736),"",IF(SUMPRODUCT(--EXACT($E736,ISO3List[ISO3 List]))=1,"Pass","Fail"))</f>
        <v/>
      </c>
      <c r="S736" s="24" t="str" cm="1">
        <f t="array" ref="S736">IF(ISBLANK($F736),"",IF(SUMPRODUCT(--EXACT(MID($F736,COLUMN($A$1:$T$1),1),DocCharacters[Accepted Characters For Documents]))=20,"Pass","Fail"))</f>
        <v/>
      </c>
      <c r="T736" s="24" t="str" cm="1">
        <f t="array" ref="T736">IF(ISBLANK($G736),"",IF(SUMPRODUCT(--EXACT(MID($G736,COLUMN($A$1:$AX$1),1),NameCharacters[Accepted Characters For Names]))=50,"Pass","Fail"))</f>
        <v/>
      </c>
      <c r="U736" s="24" t="str" cm="1">
        <f t="array" ref="U736">IF(ISBLANK($H736),"",IF(SUMPRODUCT(--EXACT(MID($H736,COLUMN($A$1:$AX$1),1),NameCharacters[Accepted Characters For Names]))=50,"Pass","Fail"))</f>
        <v/>
      </c>
      <c r="V736" s="24" t="str" cm="1">
        <f t="array" ref="V736">IF(ISBLANK($I736),"",IF(SUMPRODUCT(--EXACT(MID($I736,COLUMN($A$1:$AX$1),1),NameCharacters[Accepted Characters For Names]))=50,"Pass","Fail"))</f>
        <v/>
      </c>
      <c r="W736" s="24" t="str" cm="1">
        <f t="array" ref="W736">IF(ISBLANK($J736),"",IF(SUMPRODUCT(--EXACT($J736,ISO3List[ISO3 List]))=1,"Pass","Fail"))</f>
        <v/>
      </c>
      <c r="X736" s="24" t="str">
        <f t="shared" ca="1" si="29"/>
        <v/>
      </c>
      <c r="Y736" s="24" t="str" cm="1">
        <f t="array" ref="Y736">IF(ISBLANK($L736),"",IF(SUMPRODUCT(--EXACT($L736,Sex[Sex]))=1,"Pass","Fail"))</f>
        <v/>
      </c>
      <c r="Z736" s="24" t="str">
        <f t="shared" ca="1" si="30"/>
        <v/>
      </c>
      <c r="AA736" s="35" t="str">
        <f t="shared" ca="1" si="31"/>
        <v/>
      </c>
      <c r="AB736" s="8"/>
      <c r="AC736" s="58"/>
      <c r="AD736" s="8"/>
      <c r="AE736" s="8"/>
      <c r="AF736" s="8"/>
      <c r="GU736" s="8"/>
    </row>
    <row r="737" spans="1:203" s="5" customFormat="1" x14ac:dyDescent="0.2">
      <c r="A737" s="1"/>
      <c r="B737" s="4"/>
      <c r="C737" s="16"/>
      <c r="D737" s="17"/>
      <c r="E737" s="17"/>
      <c r="F737" s="18"/>
      <c r="G737" s="17"/>
      <c r="H737" s="17"/>
      <c r="I737" s="17"/>
      <c r="J737" s="17"/>
      <c r="K737" s="19"/>
      <c r="L737" s="17"/>
      <c r="M737" s="20"/>
      <c r="N737" s="8"/>
      <c r="O737" s="50"/>
      <c r="P737" s="27" t="str" cm="1">
        <f t="array" ref="P737">IF(ISBLANK($C737),"",IF(SUMPRODUCT(--EXACT($C737,CrewOrPassenger[Crew or Passenger]))=1,"Pass","Fail"))</f>
        <v/>
      </c>
      <c r="Q737" s="24" t="str" cm="1">
        <f t="array" ref="Q737">IF(ISBLANK($D737),"",IF(SUMPRODUCT(--EXACT($D737,TravelDocumentType[Travel Document Type]))=1,"Pass","Fail"))</f>
        <v/>
      </c>
      <c r="R737" s="24" t="str" cm="1">
        <f t="array" ref="R737">IF(ISBLANK($E737),"",IF(SUMPRODUCT(--EXACT($E737,ISO3List[ISO3 List]))=1,"Pass","Fail"))</f>
        <v/>
      </c>
      <c r="S737" s="24" t="str" cm="1">
        <f t="array" ref="S737">IF(ISBLANK($F737),"",IF(SUMPRODUCT(--EXACT(MID($F737,COLUMN($A$1:$T$1),1),DocCharacters[Accepted Characters For Documents]))=20,"Pass","Fail"))</f>
        <v/>
      </c>
      <c r="T737" s="24" t="str" cm="1">
        <f t="array" ref="T737">IF(ISBLANK($G737),"",IF(SUMPRODUCT(--EXACT(MID($G737,COLUMN($A$1:$AX$1),1),NameCharacters[Accepted Characters For Names]))=50,"Pass","Fail"))</f>
        <v/>
      </c>
      <c r="U737" s="24" t="str" cm="1">
        <f t="array" ref="U737">IF(ISBLANK($H737),"",IF(SUMPRODUCT(--EXACT(MID($H737,COLUMN($A$1:$AX$1),1),NameCharacters[Accepted Characters For Names]))=50,"Pass","Fail"))</f>
        <v/>
      </c>
      <c r="V737" s="24" t="str" cm="1">
        <f t="array" ref="V737">IF(ISBLANK($I737),"",IF(SUMPRODUCT(--EXACT(MID($I737,COLUMN($A$1:$AX$1),1),NameCharacters[Accepted Characters For Names]))=50,"Pass","Fail"))</f>
        <v/>
      </c>
      <c r="W737" s="24" t="str" cm="1">
        <f t="array" ref="W737">IF(ISBLANK($J737),"",IF(SUMPRODUCT(--EXACT($J737,ISO3List[ISO3 List]))=1,"Pass","Fail"))</f>
        <v/>
      </c>
      <c r="X737" s="24" t="str">
        <f t="shared" ca="1" si="29"/>
        <v/>
      </c>
      <c r="Y737" s="24" t="str" cm="1">
        <f t="array" ref="Y737">IF(ISBLANK($L737),"",IF(SUMPRODUCT(--EXACT($L737,Sex[Sex]))=1,"Pass","Fail"))</f>
        <v/>
      </c>
      <c r="Z737" s="24" t="str">
        <f t="shared" ca="1" si="30"/>
        <v/>
      </c>
      <c r="AA737" s="35" t="str">
        <f t="shared" ca="1" si="31"/>
        <v/>
      </c>
      <c r="AB737" s="8"/>
      <c r="AC737" s="58"/>
      <c r="AD737" s="8"/>
      <c r="AE737" s="8"/>
      <c r="AF737" s="8"/>
      <c r="GU737" s="8"/>
    </row>
    <row r="738" spans="1:203" s="5" customFormat="1" x14ac:dyDescent="0.2">
      <c r="A738" s="1"/>
      <c r="B738" s="4"/>
      <c r="C738" s="16"/>
      <c r="D738" s="17"/>
      <c r="E738" s="17"/>
      <c r="F738" s="18"/>
      <c r="G738" s="17"/>
      <c r="H738" s="17"/>
      <c r="I738" s="17"/>
      <c r="J738" s="17"/>
      <c r="K738" s="19"/>
      <c r="L738" s="17"/>
      <c r="M738" s="20"/>
      <c r="N738" s="8"/>
      <c r="O738" s="50"/>
      <c r="P738" s="27" t="str" cm="1">
        <f t="array" ref="P738">IF(ISBLANK($C738),"",IF(SUMPRODUCT(--EXACT($C738,CrewOrPassenger[Crew or Passenger]))=1,"Pass","Fail"))</f>
        <v/>
      </c>
      <c r="Q738" s="24" t="str" cm="1">
        <f t="array" ref="Q738">IF(ISBLANK($D738),"",IF(SUMPRODUCT(--EXACT($D738,TravelDocumentType[Travel Document Type]))=1,"Pass","Fail"))</f>
        <v/>
      </c>
      <c r="R738" s="24" t="str" cm="1">
        <f t="array" ref="R738">IF(ISBLANK($E738),"",IF(SUMPRODUCT(--EXACT($E738,ISO3List[ISO3 List]))=1,"Pass","Fail"))</f>
        <v/>
      </c>
      <c r="S738" s="24" t="str" cm="1">
        <f t="array" ref="S738">IF(ISBLANK($F738),"",IF(SUMPRODUCT(--EXACT(MID($F738,COLUMN($A$1:$T$1),1),DocCharacters[Accepted Characters For Documents]))=20,"Pass","Fail"))</f>
        <v/>
      </c>
      <c r="T738" s="24" t="str" cm="1">
        <f t="array" ref="T738">IF(ISBLANK($G738),"",IF(SUMPRODUCT(--EXACT(MID($G738,COLUMN($A$1:$AX$1),1),NameCharacters[Accepted Characters For Names]))=50,"Pass","Fail"))</f>
        <v/>
      </c>
      <c r="U738" s="24" t="str" cm="1">
        <f t="array" ref="U738">IF(ISBLANK($H738),"",IF(SUMPRODUCT(--EXACT(MID($H738,COLUMN($A$1:$AX$1),1),NameCharacters[Accepted Characters For Names]))=50,"Pass","Fail"))</f>
        <v/>
      </c>
      <c r="V738" s="24" t="str" cm="1">
        <f t="array" ref="V738">IF(ISBLANK($I738),"",IF(SUMPRODUCT(--EXACT(MID($I738,COLUMN($A$1:$AX$1),1),NameCharacters[Accepted Characters For Names]))=50,"Pass","Fail"))</f>
        <v/>
      </c>
      <c r="W738" s="24" t="str" cm="1">
        <f t="array" ref="W738">IF(ISBLANK($J738),"",IF(SUMPRODUCT(--EXACT($J738,ISO3List[ISO3 List]))=1,"Pass","Fail"))</f>
        <v/>
      </c>
      <c r="X738" s="24" t="str">
        <f t="shared" ca="1" si="29"/>
        <v/>
      </c>
      <c r="Y738" s="24" t="str" cm="1">
        <f t="array" ref="Y738">IF(ISBLANK($L738),"",IF(SUMPRODUCT(--EXACT($L738,Sex[Sex]))=1,"Pass","Fail"))</f>
        <v/>
      </c>
      <c r="Z738" s="24" t="str">
        <f t="shared" ca="1" si="30"/>
        <v/>
      </c>
      <c r="AA738" s="35" t="str">
        <f t="shared" ca="1" si="31"/>
        <v/>
      </c>
      <c r="AB738" s="8"/>
      <c r="AC738" s="58"/>
      <c r="AD738" s="8"/>
      <c r="AE738" s="8"/>
      <c r="AF738" s="8"/>
      <c r="GU738" s="8"/>
    </row>
    <row r="739" spans="1:203" s="5" customFormat="1" x14ac:dyDescent="0.2">
      <c r="A739" s="1"/>
      <c r="B739" s="4"/>
      <c r="C739" s="16"/>
      <c r="D739" s="17"/>
      <c r="E739" s="17"/>
      <c r="F739" s="18"/>
      <c r="G739" s="17"/>
      <c r="H739" s="17"/>
      <c r="I739" s="17"/>
      <c r="J739" s="17"/>
      <c r="K739" s="19"/>
      <c r="L739" s="17"/>
      <c r="M739" s="20"/>
      <c r="N739" s="8"/>
      <c r="O739" s="50"/>
      <c r="P739" s="27" t="str" cm="1">
        <f t="array" ref="P739">IF(ISBLANK($C739),"",IF(SUMPRODUCT(--EXACT($C739,CrewOrPassenger[Crew or Passenger]))=1,"Pass","Fail"))</f>
        <v/>
      </c>
      <c r="Q739" s="24" t="str" cm="1">
        <f t="array" ref="Q739">IF(ISBLANK($D739),"",IF(SUMPRODUCT(--EXACT($D739,TravelDocumentType[Travel Document Type]))=1,"Pass","Fail"))</f>
        <v/>
      </c>
      <c r="R739" s="24" t="str" cm="1">
        <f t="array" ref="R739">IF(ISBLANK($E739),"",IF(SUMPRODUCT(--EXACT($E739,ISO3List[ISO3 List]))=1,"Pass","Fail"))</f>
        <v/>
      </c>
      <c r="S739" s="24" t="str" cm="1">
        <f t="array" ref="S739">IF(ISBLANK($F739),"",IF(SUMPRODUCT(--EXACT(MID($F739,COLUMN($A$1:$T$1),1),DocCharacters[Accepted Characters For Documents]))=20,"Pass","Fail"))</f>
        <v/>
      </c>
      <c r="T739" s="24" t="str" cm="1">
        <f t="array" ref="T739">IF(ISBLANK($G739),"",IF(SUMPRODUCT(--EXACT(MID($G739,COLUMN($A$1:$AX$1),1),NameCharacters[Accepted Characters For Names]))=50,"Pass","Fail"))</f>
        <v/>
      </c>
      <c r="U739" s="24" t="str" cm="1">
        <f t="array" ref="U739">IF(ISBLANK($H739),"",IF(SUMPRODUCT(--EXACT(MID($H739,COLUMN($A$1:$AX$1),1),NameCharacters[Accepted Characters For Names]))=50,"Pass","Fail"))</f>
        <v/>
      </c>
      <c r="V739" s="24" t="str" cm="1">
        <f t="array" ref="V739">IF(ISBLANK($I739),"",IF(SUMPRODUCT(--EXACT(MID($I739,COLUMN($A$1:$AX$1),1),NameCharacters[Accepted Characters For Names]))=50,"Pass","Fail"))</f>
        <v/>
      </c>
      <c r="W739" s="24" t="str" cm="1">
        <f t="array" ref="W739">IF(ISBLANK($J739),"",IF(SUMPRODUCT(--EXACT($J739,ISO3List[ISO3 List]))=1,"Pass","Fail"))</f>
        <v/>
      </c>
      <c r="X739" s="24" t="str">
        <f t="shared" ca="1" si="29"/>
        <v/>
      </c>
      <c r="Y739" s="24" t="str" cm="1">
        <f t="array" ref="Y739">IF(ISBLANK($L739),"",IF(SUMPRODUCT(--EXACT($L739,Sex[Sex]))=1,"Pass","Fail"))</f>
        <v/>
      </c>
      <c r="Z739" s="24" t="str">
        <f t="shared" ca="1" si="30"/>
        <v/>
      </c>
      <c r="AA739" s="35" t="str">
        <f t="shared" ca="1" si="31"/>
        <v/>
      </c>
      <c r="AB739" s="8"/>
      <c r="AC739" s="58"/>
      <c r="AD739" s="8"/>
      <c r="AE739" s="8"/>
      <c r="AF739" s="8"/>
      <c r="GU739" s="8"/>
    </row>
    <row r="740" spans="1:203" s="5" customFormat="1" x14ac:dyDescent="0.2">
      <c r="A740" s="1"/>
      <c r="B740" s="4"/>
      <c r="C740" s="16"/>
      <c r="D740" s="17"/>
      <c r="E740" s="17"/>
      <c r="F740" s="18"/>
      <c r="G740" s="17"/>
      <c r="H740" s="17"/>
      <c r="I740" s="17"/>
      <c r="J740" s="17"/>
      <c r="K740" s="19"/>
      <c r="L740" s="17"/>
      <c r="M740" s="20"/>
      <c r="N740" s="8"/>
      <c r="O740" s="50"/>
      <c r="P740" s="27" t="str" cm="1">
        <f t="array" ref="P740">IF(ISBLANK($C740),"",IF(SUMPRODUCT(--EXACT($C740,CrewOrPassenger[Crew or Passenger]))=1,"Pass","Fail"))</f>
        <v/>
      </c>
      <c r="Q740" s="24" t="str" cm="1">
        <f t="array" ref="Q740">IF(ISBLANK($D740),"",IF(SUMPRODUCT(--EXACT($D740,TravelDocumentType[Travel Document Type]))=1,"Pass","Fail"))</f>
        <v/>
      </c>
      <c r="R740" s="24" t="str" cm="1">
        <f t="array" ref="R740">IF(ISBLANK($E740),"",IF(SUMPRODUCT(--EXACT($E740,ISO3List[ISO3 List]))=1,"Pass","Fail"))</f>
        <v/>
      </c>
      <c r="S740" s="24" t="str" cm="1">
        <f t="array" ref="S740">IF(ISBLANK($F740),"",IF(SUMPRODUCT(--EXACT(MID($F740,COLUMN($A$1:$T$1),1),DocCharacters[Accepted Characters For Documents]))=20,"Pass","Fail"))</f>
        <v/>
      </c>
      <c r="T740" s="24" t="str" cm="1">
        <f t="array" ref="T740">IF(ISBLANK($G740),"",IF(SUMPRODUCT(--EXACT(MID($G740,COLUMN($A$1:$AX$1),1),NameCharacters[Accepted Characters For Names]))=50,"Pass","Fail"))</f>
        <v/>
      </c>
      <c r="U740" s="24" t="str" cm="1">
        <f t="array" ref="U740">IF(ISBLANK($H740),"",IF(SUMPRODUCT(--EXACT(MID($H740,COLUMN($A$1:$AX$1),1),NameCharacters[Accepted Characters For Names]))=50,"Pass","Fail"))</f>
        <v/>
      </c>
      <c r="V740" s="24" t="str" cm="1">
        <f t="array" ref="V740">IF(ISBLANK($I740),"",IF(SUMPRODUCT(--EXACT(MID($I740,COLUMN($A$1:$AX$1),1),NameCharacters[Accepted Characters For Names]))=50,"Pass","Fail"))</f>
        <v/>
      </c>
      <c r="W740" s="24" t="str" cm="1">
        <f t="array" ref="W740">IF(ISBLANK($J740),"",IF(SUMPRODUCT(--EXACT($J740,ISO3List[ISO3 List]))=1,"Pass","Fail"))</f>
        <v/>
      </c>
      <c r="X740" s="24" t="str">
        <f t="shared" ca="1" si="29"/>
        <v/>
      </c>
      <c r="Y740" s="24" t="str" cm="1">
        <f t="array" ref="Y740">IF(ISBLANK($L740),"",IF(SUMPRODUCT(--EXACT($L740,Sex[Sex]))=1,"Pass","Fail"))</f>
        <v/>
      </c>
      <c r="Z740" s="24" t="str">
        <f t="shared" ca="1" si="30"/>
        <v/>
      </c>
      <c r="AA740" s="35" t="str">
        <f t="shared" ca="1" si="31"/>
        <v/>
      </c>
      <c r="AB740" s="8"/>
      <c r="AC740" s="58"/>
      <c r="AD740" s="8"/>
      <c r="AE740" s="8"/>
      <c r="AF740" s="8"/>
      <c r="GU740" s="8"/>
    </row>
    <row r="741" spans="1:203" s="5" customFormat="1" x14ac:dyDescent="0.2">
      <c r="A741" s="1"/>
      <c r="B741" s="4"/>
      <c r="C741" s="16"/>
      <c r="D741" s="17"/>
      <c r="E741" s="17"/>
      <c r="F741" s="18"/>
      <c r="G741" s="17"/>
      <c r="H741" s="17"/>
      <c r="I741" s="17"/>
      <c r="J741" s="17"/>
      <c r="K741" s="19"/>
      <c r="L741" s="17"/>
      <c r="M741" s="20"/>
      <c r="N741" s="8"/>
      <c r="O741" s="50"/>
      <c r="P741" s="27" t="str" cm="1">
        <f t="array" ref="P741">IF(ISBLANK($C741),"",IF(SUMPRODUCT(--EXACT($C741,CrewOrPassenger[Crew or Passenger]))=1,"Pass","Fail"))</f>
        <v/>
      </c>
      <c r="Q741" s="24" t="str" cm="1">
        <f t="array" ref="Q741">IF(ISBLANK($D741),"",IF(SUMPRODUCT(--EXACT($D741,TravelDocumentType[Travel Document Type]))=1,"Pass","Fail"))</f>
        <v/>
      </c>
      <c r="R741" s="24" t="str" cm="1">
        <f t="array" ref="R741">IF(ISBLANK($E741),"",IF(SUMPRODUCT(--EXACT($E741,ISO3List[ISO3 List]))=1,"Pass","Fail"))</f>
        <v/>
      </c>
      <c r="S741" s="24" t="str" cm="1">
        <f t="array" ref="S741">IF(ISBLANK($F741),"",IF(SUMPRODUCT(--EXACT(MID($F741,COLUMN($A$1:$T$1),1),DocCharacters[Accepted Characters For Documents]))=20,"Pass","Fail"))</f>
        <v/>
      </c>
      <c r="T741" s="24" t="str" cm="1">
        <f t="array" ref="T741">IF(ISBLANK($G741),"",IF(SUMPRODUCT(--EXACT(MID($G741,COLUMN($A$1:$AX$1),1),NameCharacters[Accepted Characters For Names]))=50,"Pass","Fail"))</f>
        <v/>
      </c>
      <c r="U741" s="24" t="str" cm="1">
        <f t="array" ref="U741">IF(ISBLANK($H741),"",IF(SUMPRODUCT(--EXACT(MID($H741,COLUMN($A$1:$AX$1),1),NameCharacters[Accepted Characters For Names]))=50,"Pass","Fail"))</f>
        <v/>
      </c>
      <c r="V741" s="24" t="str" cm="1">
        <f t="array" ref="V741">IF(ISBLANK($I741),"",IF(SUMPRODUCT(--EXACT(MID($I741,COLUMN($A$1:$AX$1),1),NameCharacters[Accepted Characters For Names]))=50,"Pass","Fail"))</f>
        <v/>
      </c>
      <c r="W741" s="24" t="str" cm="1">
        <f t="array" ref="W741">IF(ISBLANK($J741),"",IF(SUMPRODUCT(--EXACT($J741,ISO3List[ISO3 List]))=1,"Pass","Fail"))</f>
        <v/>
      </c>
      <c r="X741" s="24" t="str">
        <f t="shared" ca="1" si="29"/>
        <v/>
      </c>
      <c r="Y741" s="24" t="str" cm="1">
        <f t="array" ref="Y741">IF(ISBLANK($L741),"",IF(SUMPRODUCT(--EXACT($L741,Sex[Sex]))=1,"Pass","Fail"))</f>
        <v/>
      </c>
      <c r="Z741" s="24" t="str">
        <f t="shared" ca="1" si="30"/>
        <v/>
      </c>
      <c r="AA741" s="35" t="str">
        <f t="shared" ca="1" si="31"/>
        <v/>
      </c>
      <c r="AB741" s="8"/>
      <c r="AC741" s="58"/>
      <c r="AD741" s="8"/>
      <c r="AE741" s="8"/>
      <c r="AF741" s="8"/>
      <c r="GU741" s="8"/>
    </row>
    <row r="742" spans="1:203" s="5" customFormat="1" x14ac:dyDescent="0.2">
      <c r="A742" s="1"/>
      <c r="B742" s="4"/>
      <c r="C742" s="16"/>
      <c r="D742" s="17"/>
      <c r="E742" s="17"/>
      <c r="F742" s="18"/>
      <c r="G742" s="17"/>
      <c r="H742" s="17"/>
      <c r="I742" s="17"/>
      <c r="J742" s="17"/>
      <c r="K742" s="19"/>
      <c r="L742" s="17"/>
      <c r="M742" s="20"/>
      <c r="N742" s="8"/>
      <c r="O742" s="50"/>
      <c r="P742" s="27" t="str" cm="1">
        <f t="array" ref="P742">IF(ISBLANK($C742),"",IF(SUMPRODUCT(--EXACT($C742,CrewOrPassenger[Crew or Passenger]))=1,"Pass","Fail"))</f>
        <v/>
      </c>
      <c r="Q742" s="24" t="str" cm="1">
        <f t="array" ref="Q742">IF(ISBLANK($D742),"",IF(SUMPRODUCT(--EXACT($D742,TravelDocumentType[Travel Document Type]))=1,"Pass","Fail"))</f>
        <v/>
      </c>
      <c r="R742" s="24" t="str" cm="1">
        <f t="array" ref="R742">IF(ISBLANK($E742),"",IF(SUMPRODUCT(--EXACT($E742,ISO3List[ISO3 List]))=1,"Pass","Fail"))</f>
        <v/>
      </c>
      <c r="S742" s="24" t="str" cm="1">
        <f t="array" ref="S742">IF(ISBLANK($F742),"",IF(SUMPRODUCT(--EXACT(MID($F742,COLUMN($A$1:$T$1),1),DocCharacters[Accepted Characters For Documents]))=20,"Pass","Fail"))</f>
        <v/>
      </c>
      <c r="T742" s="24" t="str" cm="1">
        <f t="array" ref="T742">IF(ISBLANK($G742),"",IF(SUMPRODUCT(--EXACT(MID($G742,COLUMN($A$1:$AX$1),1),NameCharacters[Accepted Characters For Names]))=50,"Pass","Fail"))</f>
        <v/>
      </c>
      <c r="U742" s="24" t="str" cm="1">
        <f t="array" ref="U742">IF(ISBLANK($H742),"",IF(SUMPRODUCT(--EXACT(MID($H742,COLUMN($A$1:$AX$1),1),NameCharacters[Accepted Characters For Names]))=50,"Pass","Fail"))</f>
        <v/>
      </c>
      <c r="V742" s="24" t="str" cm="1">
        <f t="array" ref="V742">IF(ISBLANK($I742),"",IF(SUMPRODUCT(--EXACT(MID($I742,COLUMN($A$1:$AX$1),1),NameCharacters[Accepted Characters For Names]))=50,"Pass","Fail"))</f>
        <v/>
      </c>
      <c r="W742" s="24" t="str" cm="1">
        <f t="array" ref="W742">IF(ISBLANK($J742),"",IF(SUMPRODUCT(--EXACT($J742,ISO3List[ISO3 List]))=1,"Pass","Fail"))</f>
        <v/>
      </c>
      <c r="X742" s="24" t="str">
        <f t="shared" ca="1" si="29"/>
        <v/>
      </c>
      <c r="Y742" s="24" t="str" cm="1">
        <f t="array" ref="Y742">IF(ISBLANK($L742),"",IF(SUMPRODUCT(--EXACT($L742,Sex[Sex]))=1,"Pass","Fail"))</f>
        <v/>
      </c>
      <c r="Z742" s="24" t="str">
        <f t="shared" ca="1" si="30"/>
        <v/>
      </c>
      <c r="AA742" s="35" t="str">
        <f t="shared" ca="1" si="31"/>
        <v/>
      </c>
      <c r="AB742" s="8"/>
      <c r="AC742" s="58"/>
      <c r="AD742" s="8"/>
      <c r="AE742" s="8"/>
      <c r="AF742" s="8"/>
      <c r="GU742" s="8"/>
    </row>
    <row r="743" spans="1:203" s="5" customFormat="1" x14ac:dyDescent="0.2">
      <c r="A743" s="1"/>
      <c r="B743" s="4"/>
      <c r="C743" s="16"/>
      <c r="D743" s="17"/>
      <c r="E743" s="17"/>
      <c r="F743" s="18"/>
      <c r="G743" s="17"/>
      <c r="H743" s="17"/>
      <c r="I743" s="17"/>
      <c r="J743" s="17"/>
      <c r="K743" s="19"/>
      <c r="L743" s="17"/>
      <c r="M743" s="20"/>
      <c r="N743" s="8"/>
      <c r="O743" s="50"/>
      <c r="P743" s="27" t="str" cm="1">
        <f t="array" ref="P743">IF(ISBLANK($C743),"",IF(SUMPRODUCT(--EXACT($C743,CrewOrPassenger[Crew or Passenger]))=1,"Pass","Fail"))</f>
        <v/>
      </c>
      <c r="Q743" s="24" t="str" cm="1">
        <f t="array" ref="Q743">IF(ISBLANK($D743),"",IF(SUMPRODUCT(--EXACT($D743,TravelDocumentType[Travel Document Type]))=1,"Pass","Fail"))</f>
        <v/>
      </c>
      <c r="R743" s="24" t="str" cm="1">
        <f t="array" ref="R743">IF(ISBLANK($E743),"",IF(SUMPRODUCT(--EXACT($E743,ISO3List[ISO3 List]))=1,"Pass","Fail"))</f>
        <v/>
      </c>
      <c r="S743" s="24" t="str" cm="1">
        <f t="array" ref="S743">IF(ISBLANK($F743),"",IF(SUMPRODUCT(--EXACT(MID($F743,COLUMN($A$1:$T$1),1),DocCharacters[Accepted Characters For Documents]))=20,"Pass","Fail"))</f>
        <v/>
      </c>
      <c r="T743" s="24" t="str" cm="1">
        <f t="array" ref="T743">IF(ISBLANK($G743),"",IF(SUMPRODUCT(--EXACT(MID($G743,COLUMN($A$1:$AX$1),1),NameCharacters[Accepted Characters For Names]))=50,"Pass","Fail"))</f>
        <v/>
      </c>
      <c r="U743" s="24" t="str" cm="1">
        <f t="array" ref="U743">IF(ISBLANK($H743),"",IF(SUMPRODUCT(--EXACT(MID($H743,COLUMN($A$1:$AX$1),1),NameCharacters[Accepted Characters For Names]))=50,"Pass","Fail"))</f>
        <v/>
      </c>
      <c r="V743" s="24" t="str" cm="1">
        <f t="array" ref="V743">IF(ISBLANK($I743),"",IF(SUMPRODUCT(--EXACT(MID($I743,COLUMN($A$1:$AX$1),1),NameCharacters[Accepted Characters For Names]))=50,"Pass","Fail"))</f>
        <v/>
      </c>
      <c r="W743" s="24" t="str" cm="1">
        <f t="array" ref="W743">IF(ISBLANK($J743),"",IF(SUMPRODUCT(--EXACT($J743,ISO3List[ISO3 List]))=1,"Pass","Fail"))</f>
        <v/>
      </c>
      <c r="X743" s="24" t="str">
        <f t="shared" ca="1" si="29"/>
        <v/>
      </c>
      <c r="Y743" s="24" t="str" cm="1">
        <f t="array" ref="Y743">IF(ISBLANK($L743),"",IF(SUMPRODUCT(--EXACT($L743,Sex[Sex]))=1,"Pass","Fail"))</f>
        <v/>
      </c>
      <c r="Z743" s="24" t="str">
        <f t="shared" ca="1" si="30"/>
        <v/>
      </c>
      <c r="AA743" s="35" t="str">
        <f t="shared" ca="1" si="31"/>
        <v/>
      </c>
      <c r="AB743" s="8"/>
      <c r="AC743" s="58"/>
      <c r="AD743" s="8"/>
      <c r="AE743" s="8"/>
      <c r="AF743" s="8"/>
      <c r="GU743" s="8"/>
    </row>
    <row r="744" spans="1:203" s="5" customFormat="1" x14ac:dyDescent="0.2">
      <c r="A744" s="1"/>
      <c r="B744" s="4"/>
      <c r="C744" s="16"/>
      <c r="D744" s="17"/>
      <c r="E744" s="17"/>
      <c r="F744" s="18"/>
      <c r="G744" s="17"/>
      <c r="H744" s="17"/>
      <c r="I744" s="17"/>
      <c r="J744" s="17"/>
      <c r="K744" s="19"/>
      <c r="L744" s="17"/>
      <c r="M744" s="20"/>
      <c r="N744" s="8"/>
      <c r="O744" s="50"/>
      <c r="P744" s="27" t="str" cm="1">
        <f t="array" ref="P744">IF(ISBLANK($C744),"",IF(SUMPRODUCT(--EXACT($C744,CrewOrPassenger[Crew or Passenger]))=1,"Pass","Fail"))</f>
        <v/>
      </c>
      <c r="Q744" s="24" t="str" cm="1">
        <f t="array" ref="Q744">IF(ISBLANK($D744),"",IF(SUMPRODUCT(--EXACT($D744,TravelDocumentType[Travel Document Type]))=1,"Pass","Fail"))</f>
        <v/>
      </c>
      <c r="R744" s="24" t="str" cm="1">
        <f t="array" ref="R744">IF(ISBLANK($E744),"",IF(SUMPRODUCT(--EXACT($E744,ISO3List[ISO3 List]))=1,"Pass","Fail"))</f>
        <v/>
      </c>
      <c r="S744" s="24" t="str" cm="1">
        <f t="array" ref="S744">IF(ISBLANK($F744),"",IF(SUMPRODUCT(--EXACT(MID($F744,COLUMN($A$1:$T$1),1),DocCharacters[Accepted Characters For Documents]))=20,"Pass","Fail"))</f>
        <v/>
      </c>
      <c r="T744" s="24" t="str" cm="1">
        <f t="array" ref="T744">IF(ISBLANK($G744),"",IF(SUMPRODUCT(--EXACT(MID($G744,COLUMN($A$1:$AX$1),1),NameCharacters[Accepted Characters For Names]))=50,"Pass","Fail"))</f>
        <v/>
      </c>
      <c r="U744" s="24" t="str" cm="1">
        <f t="array" ref="U744">IF(ISBLANK($H744),"",IF(SUMPRODUCT(--EXACT(MID($H744,COLUMN($A$1:$AX$1),1),NameCharacters[Accepted Characters For Names]))=50,"Pass","Fail"))</f>
        <v/>
      </c>
      <c r="V744" s="24" t="str" cm="1">
        <f t="array" ref="V744">IF(ISBLANK($I744),"",IF(SUMPRODUCT(--EXACT(MID($I744,COLUMN($A$1:$AX$1),1),NameCharacters[Accepted Characters For Names]))=50,"Pass","Fail"))</f>
        <v/>
      </c>
      <c r="W744" s="24" t="str" cm="1">
        <f t="array" ref="W744">IF(ISBLANK($J744),"",IF(SUMPRODUCT(--EXACT($J744,ISO3List[ISO3 List]))=1,"Pass","Fail"))</f>
        <v/>
      </c>
      <c r="X744" s="24" t="str">
        <f t="shared" ca="1" si="29"/>
        <v/>
      </c>
      <c r="Y744" s="24" t="str" cm="1">
        <f t="array" ref="Y744">IF(ISBLANK($L744),"",IF(SUMPRODUCT(--EXACT($L744,Sex[Sex]))=1,"Pass","Fail"))</f>
        <v/>
      </c>
      <c r="Z744" s="24" t="str">
        <f t="shared" ca="1" si="30"/>
        <v/>
      </c>
      <c r="AA744" s="35" t="str">
        <f t="shared" ca="1" si="31"/>
        <v/>
      </c>
      <c r="AB744" s="8"/>
      <c r="AC744" s="58"/>
      <c r="AD744" s="8"/>
      <c r="AE744" s="8"/>
      <c r="AF744" s="8"/>
      <c r="GU744" s="8"/>
    </row>
    <row r="745" spans="1:203" s="5" customFormat="1" x14ac:dyDescent="0.2">
      <c r="A745" s="1"/>
      <c r="B745" s="4"/>
      <c r="C745" s="16"/>
      <c r="D745" s="17"/>
      <c r="E745" s="17"/>
      <c r="F745" s="18"/>
      <c r="G745" s="17"/>
      <c r="H745" s="17"/>
      <c r="I745" s="17"/>
      <c r="J745" s="17"/>
      <c r="K745" s="19"/>
      <c r="L745" s="17"/>
      <c r="M745" s="20"/>
      <c r="N745" s="8"/>
      <c r="O745" s="50"/>
      <c r="P745" s="27" t="str" cm="1">
        <f t="array" ref="P745">IF(ISBLANK($C745),"",IF(SUMPRODUCT(--EXACT($C745,CrewOrPassenger[Crew or Passenger]))=1,"Pass","Fail"))</f>
        <v/>
      </c>
      <c r="Q745" s="24" t="str" cm="1">
        <f t="array" ref="Q745">IF(ISBLANK($D745),"",IF(SUMPRODUCT(--EXACT($D745,TravelDocumentType[Travel Document Type]))=1,"Pass","Fail"))</f>
        <v/>
      </c>
      <c r="R745" s="24" t="str" cm="1">
        <f t="array" ref="R745">IF(ISBLANK($E745),"",IF(SUMPRODUCT(--EXACT($E745,ISO3List[ISO3 List]))=1,"Pass","Fail"))</f>
        <v/>
      </c>
      <c r="S745" s="24" t="str" cm="1">
        <f t="array" ref="S745">IF(ISBLANK($F745),"",IF(SUMPRODUCT(--EXACT(MID($F745,COLUMN($A$1:$T$1),1),DocCharacters[Accepted Characters For Documents]))=20,"Pass","Fail"))</f>
        <v/>
      </c>
      <c r="T745" s="24" t="str" cm="1">
        <f t="array" ref="T745">IF(ISBLANK($G745),"",IF(SUMPRODUCT(--EXACT(MID($G745,COLUMN($A$1:$AX$1),1),NameCharacters[Accepted Characters For Names]))=50,"Pass","Fail"))</f>
        <v/>
      </c>
      <c r="U745" s="24" t="str" cm="1">
        <f t="array" ref="U745">IF(ISBLANK($H745),"",IF(SUMPRODUCT(--EXACT(MID($H745,COLUMN($A$1:$AX$1),1),NameCharacters[Accepted Characters For Names]))=50,"Pass","Fail"))</f>
        <v/>
      </c>
      <c r="V745" s="24" t="str" cm="1">
        <f t="array" ref="V745">IF(ISBLANK($I745),"",IF(SUMPRODUCT(--EXACT(MID($I745,COLUMN($A$1:$AX$1),1),NameCharacters[Accepted Characters For Names]))=50,"Pass","Fail"))</f>
        <v/>
      </c>
      <c r="W745" s="24" t="str" cm="1">
        <f t="array" ref="W745">IF(ISBLANK($J745),"",IF(SUMPRODUCT(--EXACT($J745,ISO3List[ISO3 List]))=1,"Pass","Fail"))</f>
        <v/>
      </c>
      <c r="X745" s="24" t="str">
        <f t="shared" ca="1" si="29"/>
        <v/>
      </c>
      <c r="Y745" s="24" t="str" cm="1">
        <f t="array" ref="Y745">IF(ISBLANK($L745),"",IF(SUMPRODUCT(--EXACT($L745,Sex[Sex]))=1,"Pass","Fail"))</f>
        <v/>
      </c>
      <c r="Z745" s="24" t="str">
        <f t="shared" ca="1" si="30"/>
        <v/>
      </c>
      <c r="AA745" s="35" t="str">
        <f t="shared" ca="1" si="31"/>
        <v/>
      </c>
      <c r="AB745" s="8"/>
      <c r="AC745" s="58"/>
      <c r="AD745" s="8"/>
      <c r="AE745" s="8"/>
      <c r="AF745" s="8"/>
      <c r="GU745" s="8"/>
    </row>
    <row r="746" spans="1:203" s="5" customFormat="1" x14ac:dyDescent="0.2">
      <c r="A746" s="1"/>
      <c r="B746" s="4"/>
      <c r="C746" s="16"/>
      <c r="D746" s="17"/>
      <c r="E746" s="17"/>
      <c r="F746" s="18"/>
      <c r="G746" s="17"/>
      <c r="H746" s="17"/>
      <c r="I746" s="17"/>
      <c r="J746" s="17"/>
      <c r="K746" s="19"/>
      <c r="L746" s="17"/>
      <c r="M746" s="20"/>
      <c r="N746" s="8"/>
      <c r="O746" s="50"/>
      <c r="P746" s="27" t="str" cm="1">
        <f t="array" ref="P746">IF(ISBLANK($C746),"",IF(SUMPRODUCT(--EXACT($C746,CrewOrPassenger[Crew or Passenger]))=1,"Pass","Fail"))</f>
        <v/>
      </c>
      <c r="Q746" s="24" t="str" cm="1">
        <f t="array" ref="Q746">IF(ISBLANK($D746),"",IF(SUMPRODUCT(--EXACT($D746,TravelDocumentType[Travel Document Type]))=1,"Pass","Fail"))</f>
        <v/>
      </c>
      <c r="R746" s="24" t="str" cm="1">
        <f t="array" ref="R746">IF(ISBLANK($E746),"",IF(SUMPRODUCT(--EXACT($E746,ISO3List[ISO3 List]))=1,"Pass","Fail"))</f>
        <v/>
      </c>
      <c r="S746" s="24" t="str" cm="1">
        <f t="array" ref="S746">IF(ISBLANK($F746),"",IF(SUMPRODUCT(--EXACT(MID($F746,COLUMN($A$1:$T$1),1),DocCharacters[Accepted Characters For Documents]))=20,"Pass","Fail"))</f>
        <v/>
      </c>
      <c r="T746" s="24" t="str" cm="1">
        <f t="array" ref="T746">IF(ISBLANK($G746),"",IF(SUMPRODUCT(--EXACT(MID($G746,COLUMN($A$1:$AX$1),1),NameCharacters[Accepted Characters For Names]))=50,"Pass","Fail"))</f>
        <v/>
      </c>
      <c r="U746" s="24" t="str" cm="1">
        <f t="array" ref="U746">IF(ISBLANK($H746),"",IF(SUMPRODUCT(--EXACT(MID($H746,COLUMN($A$1:$AX$1),1),NameCharacters[Accepted Characters For Names]))=50,"Pass","Fail"))</f>
        <v/>
      </c>
      <c r="V746" s="24" t="str" cm="1">
        <f t="array" ref="V746">IF(ISBLANK($I746),"",IF(SUMPRODUCT(--EXACT(MID($I746,COLUMN($A$1:$AX$1),1),NameCharacters[Accepted Characters For Names]))=50,"Pass","Fail"))</f>
        <v/>
      </c>
      <c r="W746" s="24" t="str" cm="1">
        <f t="array" ref="W746">IF(ISBLANK($J746),"",IF(SUMPRODUCT(--EXACT($J746,ISO3List[ISO3 List]))=1,"Pass","Fail"))</f>
        <v/>
      </c>
      <c r="X746" s="24" t="str">
        <f t="shared" ca="1" si="29"/>
        <v/>
      </c>
      <c r="Y746" s="24" t="str" cm="1">
        <f t="array" ref="Y746">IF(ISBLANK($L746),"",IF(SUMPRODUCT(--EXACT($L746,Sex[Sex]))=1,"Pass","Fail"))</f>
        <v/>
      </c>
      <c r="Z746" s="24" t="str">
        <f t="shared" ca="1" si="30"/>
        <v/>
      </c>
      <c r="AA746" s="35" t="str">
        <f t="shared" ca="1" si="31"/>
        <v/>
      </c>
      <c r="AB746" s="8"/>
      <c r="AC746" s="58"/>
      <c r="AD746" s="8"/>
      <c r="AE746" s="8"/>
      <c r="AF746" s="8"/>
      <c r="GU746" s="8"/>
    </row>
    <row r="747" spans="1:203" s="5" customFormat="1" x14ac:dyDescent="0.2">
      <c r="A747" s="1"/>
      <c r="B747" s="4"/>
      <c r="C747" s="16"/>
      <c r="D747" s="17"/>
      <c r="E747" s="17"/>
      <c r="F747" s="18"/>
      <c r="G747" s="17"/>
      <c r="H747" s="17"/>
      <c r="I747" s="17"/>
      <c r="J747" s="17"/>
      <c r="K747" s="19"/>
      <c r="L747" s="17"/>
      <c r="M747" s="20"/>
      <c r="N747" s="8"/>
      <c r="O747" s="50"/>
      <c r="P747" s="27" t="str" cm="1">
        <f t="array" ref="P747">IF(ISBLANK($C747),"",IF(SUMPRODUCT(--EXACT($C747,CrewOrPassenger[Crew or Passenger]))=1,"Pass","Fail"))</f>
        <v/>
      </c>
      <c r="Q747" s="24" t="str" cm="1">
        <f t="array" ref="Q747">IF(ISBLANK($D747),"",IF(SUMPRODUCT(--EXACT($D747,TravelDocumentType[Travel Document Type]))=1,"Pass","Fail"))</f>
        <v/>
      </c>
      <c r="R747" s="24" t="str" cm="1">
        <f t="array" ref="R747">IF(ISBLANK($E747),"",IF(SUMPRODUCT(--EXACT($E747,ISO3List[ISO3 List]))=1,"Pass","Fail"))</f>
        <v/>
      </c>
      <c r="S747" s="24" t="str" cm="1">
        <f t="array" ref="S747">IF(ISBLANK($F747),"",IF(SUMPRODUCT(--EXACT(MID($F747,COLUMN($A$1:$T$1),1),DocCharacters[Accepted Characters For Documents]))=20,"Pass","Fail"))</f>
        <v/>
      </c>
      <c r="T747" s="24" t="str" cm="1">
        <f t="array" ref="T747">IF(ISBLANK($G747),"",IF(SUMPRODUCT(--EXACT(MID($G747,COLUMN($A$1:$AX$1),1),NameCharacters[Accepted Characters For Names]))=50,"Pass","Fail"))</f>
        <v/>
      </c>
      <c r="U747" s="24" t="str" cm="1">
        <f t="array" ref="U747">IF(ISBLANK($H747),"",IF(SUMPRODUCT(--EXACT(MID($H747,COLUMN($A$1:$AX$1),1),NameCharacters[Accepted Characters For Names]))=50,"Pass","Fail"))</f>
        <v/>
      </c>
      <c r="V747" s="24" t="str" cm="1">
        <f t="array" ref="V747">IF(ISBLANK($I747),"",IF(SUMPRODUCT(--EXACT(MID($I747,COLUMN($A$1:$AX$1),1),NameCharacters[Accepted Characters For Names]))=50,"Pass","Fail"))</f>
        <v/>
      </c>
      <c r="W747" s="24" t="str" cm="1">
        <f t="array" ref="W747">IF(ISBLANK($J747),"",IF(SUMPRODUCT(--EXACT($J747,ISO3List[ISO3 List]))=1,"Pass","Fail"))</f>
        <v/>
      </c>
      <c r="X747" s="24" t="str">
        <f t="shared" ca="1" si="29"/>
        <v/>
      </c>
      <c r="Y747" s="24" t="str" cm="1">
        <f t="array" ref="Y747">IF(ISBLANK($L747),"",IF(SUMPRODUCT(--EXACT($L747,Sex[Sex]))=1,"Pass","Fail"))</f>
        <v/>
      </c>
      <c r="Z747" s="24" t="str">
        <f t="shared" ca="1" si="30"/>
        <v/>
      </c>
      <c r="AA747" s="35" t="str">
        <f t="shared" ca="1" si="31"/>
        <v/>
      </c>
      <c r="AB747" s="8"/>
      <c r="AC747" s="58"/>
      <c r="AD747" s="8"/>
      <c r="AE747" s="8"/>
      <c r="AF747" s="8"/>
      <c r="GU747" s="8"/>
    </row>
    <row r="748" spans="1:203" s="5" customFormat="1" x14ac:dyDescent="0.2">
      <c r="A748" s="1"/>
      <c r="B748" s="4"/>
      <c r="C748" s="16"/>
      <c r="D748" s="17"/>
      <c r="E748" s="17"/>
      <c r="F748" s="18"/>
      <c r="G748" s="17"/>
      <c r="H748" s="17"/>
      <c r="I748" s="17"/>
      <c r="J748" s="17"/>
      <c r="K748" s="19"/>
      <c r="L748" s="17"/>
      <c r="M748" s="20"/>
      <c r="N748" s="8"/>
      <c r="O748" s="50"/>
      <c r="P748" s="27" t="str" cm="1">
        <f t="array" ref="P748">IF(ISBLANK($C748),"",IF(SUMPRODUCT(--EXACT($C748,CrewOrPassenger[Crew or Passenger]))=1,"Pass","Fail"))</f>
        <v/>
      </c>
      <c r="Q748" s="24" t="str" cm="1">
        <f t="array" ref="Q748">IF(ISBLANK($D748),"",IF(SUMPRODUCT(--EXACT($D748,TravelDocumentType[Travel Document Type]))=1,"Pass","Fail"))</f>
        <v/>
      </c>
      <c r="R748" s="24" t="str" cm="1">
        <f t="array" ref="R748">IF(ISBLANK($E748),"",IF(SUMPRODUCT(--EXACT($E748,ISO3List[ISO3 List]))=1,"Pass","Fail"))</f>
        <v/>
      </c>
      <c r="S748" s="24" t="str" cm="1">
        <f t="array" ref="S748">IF(ISBLANK($F748),"",IF(SUMPRODUCT(--EXACT(MID($F748,COLUMN($A$1:$T$1),1),DocCharacters[Accepted Characters For Documents]))=20,"Pass","Fail"))</f>
        <v/>
      </c>
      <c r="T748" s="24" t="str" cm="1">
        <f t="array" ref="T748">IF(ISBLANK($G748),"",IF(SUMPRODUCT(--EXACT(MID($G748,COLUMN($A$1:$AX$1),1),NameCharacters[Accepted Characters For Names]))=50,"Pass","Fail"))</f>
        <v/>
      </c>
      <c r="U748" s="24" t="str" cm="1">
        <f t="array" ref="U748">IF(ISBLANK($H748),"",IF(SUMPRODUCT(--EXACT(MID($H748,COLUMN($A$1:$AX$1),1),NameCharacters[Accepted Characters For Names]))=50,"Pass","Fail"))</f>
        <v/>
      </c>
      <c r="V748" s="24" t="str" cm="1">
        <f t="array" ref="V748">IF(ISBLANK($I748),"",IF(SUMPRODUCT(--EXACT(MID($I748,COLUMN($A$1:$AX$1),1),NameCharacters[Accepted Characters For Names]))=50,"Pass","Fail"))</f>
        <v/>
      </c>
      <c r="W748" s="24" t="str" cm="1">
        <f t="array" ref="W748">IF(ISBLANK($J748),"",IF(SUMPRODUCT(--EXACT($J748,ISO3List[ISO3 List]))=1,"Pass","Fail"))</f>
        <v/>
      </c>
      <c r="X748" s="24" t="str">
        <f t="shared" ca="1" si="29"/>
        <v/>
      </c>
      <c r="Y748" s="24" t="str" cm="1">
        <f t="array" ref="Y748">IF(ISBLANK($L748),"",IF(SUMPRODUCT(--EXACT($L748,Sex[Sex]))=1,"Pass","Fail"))</f>
        <v/>
      </c>
      <c r="Z748" s="24" t="str">
        <f t="shared" ca="1" si="30"/>
        <v/>
      </c>
      <c r="AA748" s="35" t="str">
        <f t="shared" ca="1" si="31"/>
        <v/>
      </c>
      <c r="AB748" s="8"/>
      <c r="AC748" s="58"/>
      <c r="AD748" s="8"/>
      <c r="AE748" s="8"/>
      <c r="AF748" s="8"/>
      <c r="GU748" s="8"/>
    </row>
    <row r="749" spans="1:203" s="5" customFormat="1" x14ac:dyDescent="0.2">
      <c r="A749" s="1"/>
      <c r="B749" s="4"/>
      <c r="C749" s="16"/>
      <c r="D749" s="17"/>
      <c r="E749" s="17"/>
      <c r="F749" s="18"/>
      <c r="G749" s="17"/>
      <c r="H749" s="17"/>
      <c r="I749" s="17"/>
      <c r="J749" s="17"/>
      <c r="K749" s="19"/>
      <c r="L749" s="17"/>
      <c r="M749" s="20"/>
      <c r="N749" s="8"/>
      <c r="O749" s="50"/>
      <c r="P749" s="27" t="str" cm="1">
        <f t="array" ref="P749">IF(ISBLANK($C749),"",IF(SUMPRODUCT(--EXACT($C749,CrewOrPassenger[Crew or Passenger]))=1,"Pass","Fail"))</f>
        <v/>
      </c>
      <c r="Q749" s="24" t="str" cm="1">
        <f t="array" ref="Q749">IF(ISBLANK($D749),"",IF(SUMPRODUCT(--EXACT($D749,TravelDocumentType[Travel Document Type]))=1,"Pass","Fail"))</f>
        <v/>
      </c>
      <c r="R749" s="24" t="str" cm="1">
        <f t="array" ref="R749">IF(ISBLANK($E749),"",IF(SUMPRODUCT(--EXACT($E749,ISO3List[ISO3 List]))=1,"Pass","Fail"))</f>
        <v/>
      </c>
      <c r="S749" s="24" t="str" cm="1">
        <f t="array" ref="S749">IF(ISBLANK($F749),"",IF(SUMPRODUCT(--EXACT(MID($F749,COLUMN($A$1:$T$1),1),DocCharacters[Accepted Characters For Documents]))=20,"Pass","Fail"))</f>
        <v/>
      </c>
      <c r="T749" s="24" t="str" cm="1">
        <f t="array" ref="T749">IF(ISBLANK($G749),"",IF(SUMPRODUCT(--EXACT(MID($G749,COLUMN($A$1:$AX$1),1),NameCharacters[Accepted Characters For Names]))=50,"Pass","Fail"))</f>
        <v/>
      </c>
      <c r="U749" s="24" t="str" cm="1">
        <f t="array" ref="U749">IF(ISBLANK($H749),"",IF(SUMPRODUCT(--EXACT(MID($H749,COLUMN($A$1:$AX$1),1),NameCharacters[Accepted Characters For Names]))=50,"Pass","Fail"))</f>
        <v/>
      </c>
      <c r="V749" s="24" t="str" cm="1">
        <f t="array" ref="V749">IF(ISBLANK($I749),"",IF(SUMPRODUCT(--EXACT(MID($I749,COLUMN($A$1:$AX$1),1),NameCharacters[Accepted Characters For Names]))=50,"Pass","Fail"))</f>
        <v/>
      </c>
      <c r="W749" s="24" t="str" cm="1">
        <f t="array" ref="W749">IF(ISBLANK($J749),"",IF(SUMPRODUCT(--EXACT($J749,ISO3List[ISO3 List]))=1,"Pass","Fail"))</f>
        <v/>
      </c>
      <c r="X749" s="24" t="str">
        <f t="shared" ca="1" si="29"/>
        <v/>
      </c>
      <c r="Y749" s="24" t="str" cm="1">
        <f t="array" ref="Y749">IF(ISBLANK($L749),"",IF(SUMPRODUCT(--EXACT($L749,Sex[Sex]))=1,"Pass","Fail"))</f>
        <v/>
      </c>
      <c r="Z749" s="24" t="str">
        <f t="shared" ca="1" si="30"/>
        <v/>
      </c>
      <c r="AA749" s="35" t="str">
        <f t="shared" ca="1" si="31"/>
        <v/>
      </c>
      <c r="AB749" s="8"/>
      <c r="AC749" s="58"/>
      <c r="AD749" s="8"/>
      <c r="AE749" s="8"/>
      <c r="AF749" s="8"/>
      <c r="GU749" s="8"/>
    </row>
    <row r="750" spans="1:203" s="5" customFormat="1" x14ac:dyDescent="0.2">
      <c r="A750" s="1"/>
      <c r="B750" s="4"/>
      <c r="C750" s="16"/>
      <c r="D750" s="17"/>
      <c r="E750" s="17"/>
      <c r="F750" s="18"/>
      <c r="G750" s="17"/>
      <c r="H750" s="17"/>
      <c r="I750" s="17"/>
      <c r="J750" s="17"/>
      <c r="K750" s="19"/>
      <c r="L750" s="17"/>
      <c r="M750" s="20"/>
      <c r="N750" s="8"/>
      <c r="O750" s="50"/>
      <c r="P750" s="27" t="str" cm="1">
        <f t="array" ref="P750">IF(ISBLANK($C750),"",IF(SUMPRODUCT(--EXACT($C750,CrewOrPassenger[Crew or Passenger]))=1,"Pass","Fail"))</f>
        <v/>
      </c>
      <c r="Q750" s="24" t="str" cm="1">
        <f t="array" ref="Q750">IF(ISBLANK($D750),"",IF(SUMPRODUCT(--EXACT($D750,TravelDocumentType[Travel Document Type]))=1,"Pass","Fail"))</f>
        <v/>
      </c>
      <c r="R750" s="24" t="str" cm="1">
        <f t="array" ref="R750">IF(ISBLANK($E750),"",IF(SUMPRODUCT(--EXACT($E750,ISO3List[ISO3 List]))=1,"Pass","Fail"))</f>
        <v/>
      </c>
      <c r="S750" s="24" t="str" cm="1">
        <f t="array" ref="S750">IF(ISBLANK($F750),"",IF(SUMPRODUCT(--EXACT(MID($F750,COLUMN($A$1:$T$1),1),DocCharacters[Accepted Characters For Documents]))=20,"Pass","Fail"))</f>
        <v/>
      </c>
      <c r="T750" s="24" t="str" cm="1">
        <f t="array" ref="T750">IF(ISBLANK($G750),"",IF(SUMPRODUCT(--EXACT(MID($G750,COLUMN($A$1:$AX$1),1),NameCharacters[Accepted Characters For Names]))=50,"Pass","Fail"))</f>
        <v/>
      </c>
      <c r="U750" s="24" t="str" cm="1">
        <f t="array" ref="U750">IF(ISBLANK($H750),"",IF(SUMPRODUCT(--EXACT(MID($H750,COLUMN($A$1:$AX$1),1),NameCharacters[Accepted Characters For Names]))=50,"Pass","Fail"))</f>
        <v/>
      </c>
      <c r="V750" s="24" t="str" cm="1">
        <f t="array" ref="V750">IF(ISBLANK($I750),"",IF(SUMPRODUCT(--EXACT(MID($I750,COLUMN($A$1:$AX$1),1),NameCharacters[Accepted Characters For Names]))=50,"Pass","Fail"))</f>
        <v/>
      </c>
      <c r="W750" s="24" t="str" cm="1">
        <f t="array" ref="W750">IF(ISBLANK($J750),"",IF(SUMPRODUCT(--EXACT($J750,ISO3List[ISO3 List]))=1,"Pass","Fail"))</f>
        <v/>
      </c>
      <c r="X750" s="24" t="str">
        <f t="shared" ca="1" si="29"/>
        <v/>
      </c>
      <c r="Y750" s="24" t="str" cm="1">
        <f t="array" ref="Y750">IF(ISBLANK($L750),"",IF(SUMPRODUCT(--EXACT($L750,Sex[Sex]))=1,"Pass","Fail"))</f>
        <v/>
      </c>
      <c r="Z750" s="24" t="str">
        <f t="shared" ca="1" si="30"/>
        <v/>
      </c>
      <c r="AA750" s="35" t="str">
        <f t="shared" ca="1" si="31"/>
        <v/>
      </c>
      <c r="AB750" s="8"/>
      <c r="AC750" s="58"/>
      <c r="AD750" s="8"/>
      <c r="AE750" s="8"/>
      <c r="AF750" s="8"/>
      <c r="GU750" s="8"/>
    </row>
    <row r="751" spans="1:203" s="5" customFormat="1" x14ac:dyDescent="0.2">
      <c r="A751" s="1"/>
      <c r="B751" s="4"/>
      <c r="C751" s="16"/>
      <c r="D751" s="17"/>
      <c r="E751" s="17"/>
      <c r="F751" s="18"/>
      <c r="G751" s="17"/>
      <c r="H751" s="17"/>
      <c r="I751" s="17"/>
      <c r="J751" s="17"/>
      <c r="K751" s="19"/>
      <c r="L751" s="17"/>
      <c r="M751" s="20"/>
      <c r="N751" s="8"/>
      <c r="O751" s="50"/>
      <c r="P751" s="27" t="str" cm="1">
        <f t="array" ref="P751">IF(ISBLANK($C751),"",IF(SUMPRODUCT(--EXACT($C751,CrewOrPassenger[Crew or Passenger]))=1,"Pass","Fail"))</f>
        <v/>
      </c>
      <c r="Q751" s="24" t="str" cm="1">
        <f t="array" ref="Q751">IF(ISBLANK($D751),"",IF(SUMPRODUCT(--EXACT($D751,TravelDocumentType[Travel Document Type]))=1,"Pass","Fail"))</f>
        <v/>
      </c>
      <c r="R751" s="24" t="str" cm="1">
        <f t="array" ref="R751">IF(ISBLANK($E751),"",IF(SUMPRODUCT(--EXACT($E751,ISO3List[ISO3 List]))=1,"Pass","Fail"))</f>
        <v/>
      </c>
      <c r="S751" s="24" t="str" cm="1">
        <f t="array" ref="S751">IF(ISBLANK($F751),"",IF(SUMPRODUCT(--EXACT(MID($F751,COLUMN($A$1:$T$1),1),DocCharacters[Accepted Characters For Documents]))=20,"Pass","Fail"))</f>
        <v/>
      </c>
      <c r="T751" s="24" t="str" cm="1">
        <f t="array" ref="T751">IF(ISBLANK($G751),"",IF(SUMPRODUCT(--EXACT(MID($G751,COLUMN($A$1:$AX$1),1),NameCharacters[Accepted Characters For Names]))=50,"Pass","Fail"))</f>
        <v/>
      </c>
      <c r="U751" s="24" t="str" cm="1">
        <f t="array" ref="U751">IF(ISBLANK($H751),"",IF(SUMPRODUCT(--EXACT(MID($H751,COLUMN($A$1:$AX$1),1),NameCharacters[Accepted Characters For Names]))=50,"Pass","Fail"))</f>
        <v/>
      </c>
      <c r="V751" s="24" t="str" cm="1">
        <f t="array" ref="V751">IF(ISBLANK($I751),"",IF(SUMPRODUCT(--EXACT(MID($I751,COLUMN($A$1:$AX$1),1),NameCharacters[Accepted Characters For Names]))=50,"Pass","Fail"))</f>
        <v/>
      </c>
      <c r="W751" s="24" t="str" cm="1">
        <f t="array" ref="W751">IF(ISBLANK($J751),"",IF(SUMPRODUCT(--EXACT($J751,ISO3List[ISO3 List]))=1,"Pass","Fail"))</f>
        <v/>
      </c>
      <c r="X751" s="24" t="str">
        <f t="shared" ca="1" si="29"/>
        <v/>
      </c>
      <c r="Y751" s="24" t="str" cm="1">
        <f t="array" ref="Y751">IF(ISBLANK($L751),"",IF(SUMPRODUCT(--EXACT($L751,Sex[Sex]))=1,"Pass","Fail"))</f>
        <v/>
      </c>
      <c r="Z751" s="24" t="str">
        <f t="shared" ca="1" si="30"/>
        <v/>
      </c>
      <c r="AA751" s="35" t="str">
        <f t="shared" ca="1" si="31"/>
        <v/>
      </c>
      <c r="AB751" s="8"/>
      <c r="AC751" s="58"/>
      <c r="AD751" s="8"/>
      <c r="AE751" s="8"/>
      <c r="AF751" s="8"/>
      <c r="GU751" s="8"/>
    </row>
    <row r="752" spans="1:203" s="5" customFormat="1" x14ac:dyDescent="0.2">
      <c r="A752" s="1"/>
      <c r="B752" s="4"/>
      <c r="C752" s="16"/>
      <c r="D752" s="17"/>
      <c r="E752" s="17"/>
      <c r="F752" s="18"/>
      <c r="G752" s="17"/>
      <c r="H752" s="17"/>
      <c r="I752" s="17"/>
      <c r="J752" s="17"/>
      <c r="K752" s="19"/>
      <c r="L752" s="17"/>
      <c r="M752" s="20"/>
      <c r="N752" s="8"/>
      <c r="O752" s="50"/>
      <c r="P752" s="27" t="str" cm="1">
        <f t="array" ref="P752">IF(ISBLANK($C752),"",IF(SUMPRODUCT(--EXACT($C752,CrewOrPassenger[Crew or Passenger]))=1,"Pass","Fail"))</f>
        <v/>
      </c>
      <c r="Q752" s="24" t="str" cm="1">
        <f t="array" ref="Q752">IF(ISBLANK($D752),"",IF(SUMPRODUCT(--EXACT($D752,TravelDocumentType[Travel Document Type]))=1,"Pass","Fail"))</f>
        <v/>
      </c>
      <c r="R752" s="24" t="str" cm="1">
        <f t="array" ref="R752">IF(ISBLANK($E752),"",IF(SUMPRODUCT(--EXACT($E752,ISO3List[ISO3 List]))=1,"Pass","Fail"))</f>
        <v/>
      </c>
      <c r="S752" s="24" t="str" cm="1">
        <f t="array" ref="S752">IF(ISBLANK($F752),"",IF(SUMPRODUCT(--EXACT(MID($F752,COLUMN($A$1:$T$1),1),DocCharacters[Accepted Characters For Documents]))=20,"Pass","Fail"))</f>
        <v/>
      </c>
      <c r="T752" s="24" t="str" cm="1">
        <f t="array" ref="T752">IF(ISBLANK($G752),"",IF(SUMPRODUCT(--EXACT(MID($G752,COLUMN($A$1:$AX$1),1),NameCharacters[Accepted Characters For Names]))=50,"Pass","Fail"))</f>
        <v/>
      </c>
      <c r="U752" s="24" t="str" cm="1">
        <f t="array" ref="U752">IF(ISBLANK($H752),"",IF(SUMPRODUCT(--EXACT(MID($H752,COLUMN($A$1:$AX$1),1),NameCharacters[Accepted Characters For Names]))=50,"Pass","Fail"))</f>
        <v/>
      </c>
      <c r="V752" s="24" t="str" cm="1">
        <f t="array" ref="V752">IF(ISBLANK($I752),"",IF(SUMPRODUCT(--EXACT(MID($I752,COLUMN($A$1:$AX$1),1),NameCharacters[Accepted Characters For Names]))=50,"Pass","Fail"))</f>
        <v/>
      </c>
      <c r="W752" s="24" t="str" cm="1">
        <f t="array" ref="W752">IF(ISBLANK($J752),"",IF(SUMPRODUCT(--EXACT($J752,ISO3List[ISO3 List]))=1,"Pass","Fail"))</f>
        <v/>
      </c>
      <c r="X752" s="24" t="str">
        <f t="shared" ca="1" si="29"/>
        <v/>
      </c>
      <c r="Y752" s="24" t="str" cm="1">
        <f t="array" ref="Y752">IF(ISBLANK($L752),"",IF(SUMPRODUCT(--EXACT($L752,Sex[Sex]))=1,"Pass","Fail"))</f>
        <v/>
      </c>
      <c r="Z752" s="24" t="str">
        <f t="shared" ca="1" si="30"/>
        <v/>
      </c>
      <c r="AA752" s="35" t="str">
        <f t="shared" ca="1" si="31"/>
        <v/>
      </c>
      <c r="AB752" s="8"/>
      <c r="AC752" s="58"/>
      <c r="AD752" s="8"/>
      <c r="AE752" s="8"/>
      <c r="AF752" s="8"/>
      <c r="GU752" s="8"/>
    </row>
    <row r="753" spans="1:203" s="5" customFormat="1" x14ac:dyDescent="0.2">
      <c r="A753" s="1"/>
      <c r="B753" s="4"/>
      <c r="C753" s="16"/>
      <c r="D753" s="17"/>
      <c r="E753" s="17"/>
      <c r="F753" s="18"/>
      <c r="G753" s="17"/>
      <c r="H753" s="17"/>
      <c r="I753" s="17"/>
      <c r="J753" s="17"/>
      <c r="K753" s="19"/>
      <c r="L753" s="17"/>
      <c r="M753" s="20"/>
      <c r="N753" s="8"/>
      <c r="O753" s="50"/>
      <c r="P753" s="27" t="str" cm="1">
        <f t="array" ref="P753">IF(ISBLANK($C753),"",IF(SUMPRODUCT(--EXACT($C753,CrewOrPassenger[Crew or Passenger]))=1,"Pass","Fail"))</f>
        <v/>
      </c>
      <c r="Q753" s="24" t="str" cm="1">
        <f t="array" ref="Q753">IF(ISBLANK($D753),"",IF(SUMPRODUCT(--EXACT($D753,TravelDocumentType[Travel Document Type]))=1,"Pass","Fail"))</f>
        <v/>
      </c>
      <c r="R753" s="24" t="str" cm="1">
        <f t="array" ref="R753">IF(ISBLANK($E753),"",IF(SUMPRODUCT(--EXACT($E753,ISO3List[ISO3 List]))=1,"Pass","Fail"))</f>
        <v/>
      </c>
      <c r="S753" s="24" t="str" cm="1">
        <f t="array" ref="S753">IF(ISBLANK($F753),"",IF(SUMPRODUCT(--EXACT(MID($F753,COLUMN($A$1:$T$1),1),DocCharacters[Accepted Characters For Documents]))=20,"Pass","Fail"))</f>
        <v/>
      </c>
      <c r="T753" s="24" t="str" cm="1">
        <f t="array" ref="T753">IF(ISBLANK($G753),"",IF(SUMPRODUCT(--EXACT(MID($G753,COLUMN($A$1:$AX$1),1),NameCharacters[Accepted Characters For Names]))=50,"Pass","Fail"))</f>
        <v/>
      </c>
      <c r="U753" s="24" t="str" cm="1">
        <f t="array" ref="U753">IF(ISBLANK($H753),"",IF(SUMPRODUCT(--EXACT(MID($H753,COLUMN($A$1:$AX$1),1),NameCharacters[Accepted Characters For Names]))=50,"Pass","Fail"))</f>
        <v/>
      </c>
      <c r="V753" s="24" t="str" cm="1">
        <f t="array" ref="V753">IF(ISBLANK($I753),"",IF(SUMPRODUCT(--EXACT(MID($I753,COLUMN($A$1:$AX$1),1),NameCharacters[Accepted Characters For Names]))=50,"Pass","Fail"))</f>
        <v/>
      </c>
      <c r="W753" s="24" t="str" cm="1">
        <f t="array" ref="W753">IF(ISBLANK($J753),"",IF(SUMPRODUCT(--EXACT($J753,ISO3List[ISO3 List]))=1,"Pass","Fail"))</f>
        <v/>
      </c>
      <c r="X753" s="24" t="str">
        <f t="shared" ca="1" si="29"/>
        <v/>
      </c>
      <c r="Y753" s="24" t="str" cm="1">
        <f t="array" ref="Y753">IF(ISBLANK($L753),"",IF(SUMPRODUCT(--EXACT($L753,Sex[Sex]))=1,"Pass","Fail"))</f>
        <v/>
      </c>
      <c r="Z753" s="24" t="str">
        <f t="shared" ca="1" si="30"/>
        <v/>
      </c>
      <c r="AA753" s="35" t="str">
        <f t="shared" ca="1" si="31"/>
        <v/>
      </c>
      <c r="AB753" s="8"/>
      <c r="AC753" s="58"/>
      <c r="AD753" s="8"/>
      <c r="AE753" s="8"/>
      <c r="AF753" s="8"/>
      <c r="GU753" s="8"/>
    </row>
    <row r="754" spans="1:203" s="5" customFormat="1" x14ac:dyDescent="0.2">
      <c r="A754" s="1"/>
      <c r="B754" s="4"/>
      <c r="C754" s="16"/>
      <c r="D754" s="17"/>
      <c r="E754" s="17"/>
      <c r="F754" s="18"/>
      <c r="G754" s="17"/>
      <c r="H754" s="17"/>
      <c r="I754" s="17"/>
      <c r="J754" s="17"/>
      <c r="K754" s="19"/>
      <c r="L754" s="17"/>
      <c r="M754" s="20"/>
      <c r="N754" s="8"/>
      <c r="O754" s="50"/>
      <c r="P754" s="27" t="str" cm="1">
        <f t="array" ref="P754">IF(ISBLANK($C754),"",IF(SUMPRODUCT(--EXACT($C754,CrewOrPassenger[Crew or Passenger]))=1,"Pass","Fail"))</f>
        <v/>
      </c>
      <c r="Q754" s="24" t="str" cm="1">
        <f t="array" ref="Q754">IF(ISBLANK($D754),"",IF(SUMPRODUCT(--EXACT($D754,TravelDocumentType[Travel Document Type]))=1,"Pass","Fail"))</f>
        <v/>
      </c>
      <c r="R754" s="24" t="str" cm="1">
        <f t="array" ref="R754">IF(ISBLANK($E754),"",IF(SUMPRODUCT(--EXACT($E754,ISO3List[ISO3 List]))=1,"Pass","Fail"))</f>
        <v/>
      </c>
      <c r="S754" s="24" t="str" cm="1">
        <f t="array" ref="S754">IF(ISBLANK($F754),"",IF(SUMPRODUCT(--EXACT(MID($F754,COLUMN($A$1:$T$1),1),DocCharacters[Accepted Characters For Documents]))=20,"Pass","Fail"))</f>
        <v/>
      </c>
      <c r="T754" s="24" t="str" cm="1">
        <f t="array" ref="T754">IF(ISBLANK($G754),"",IF(SUMPRODUCT(--EXACT(MID($G754,COLUMN($A$1:$AX$1),1),NameCharacters[Accepted Characters For Names]))=50,"Pass","Fail"))</f>
        <v/>
      </c>
      <c r="U754" s="24" t="str" cm="1">
        <f t="array" ref="U754">IF(ISBLANK($H754),"",IF(SUMPRODUCT(--EXACT(MID($H754,COLUMN($A$1:$AX$1),1),NameCharacters[Accepted Characters For Names]))=50,"Pass","Fail"))</f>
        <v/>
      </c>
      <c r="V754" s="24" t="str" cm="1">
        <f t="array" ref="V754">IF(ISBLANK($I754),"",IF(SUMPRODUCT(--EXACT(MID($I754,COLUMN($A$1:$AX$1),1),NameCharacters[Accepted Characters For Names]))=50,"Pass","Fail"))</f>
        <v/>
      </c>
      <c r="W754" s="24" t="str" cm="1">
        <f t="array" ref="W754">IF(ISBLANK($J754),"",IF(SUMPRODUCT(--EXACT($J754,ISO3List[ISO3 List]))=1,"Pass","Fail"))</f>
        <v/>
      </c>
      <c r="X754" s="24" t="str">
        <f t="shared" ca="1" si="29"/>
        <v/>
      </c>
      <c r="Y754" s="24" t="str" cm="1">
        <f t="array" ref="Y754">IF(ISBLANK($L754),"",IF(SUMPRODUCT(--EXACT($L754,Sex[Sex]))=1,"Pass","Fail"))</f>
        <v/>
      </c>
      <c r="Z754" s="24" t="str">
        <f t="shared" ca="1" si="30"/>
        <v/>
      </c>
      <c r="AA754" s="35" t="str">
        <f t="shared" ca="1" si="31"/>
        <v/>
      </c>
      <c r="AB754" s="8"/>
      <c r="AC754" s="58"/>
      <c r="AD754" s="8"/>
      <c r="AE754" s="8"/>
      <c r="AF754" s="8"/>
      <c r="GU754" s="8"/>
    </row>
    <row r="755" spans="1:203" s="5" customFormat="1" x14ac:dyDescent="0.2">
      <c r="A755" s="1"/>
      <c r="B755" s="4"/>
      <c r="C755" s="16"/>
      <c r="D755" s="17"/>
      <c r="E755" s="17"/>
      <c r="F755" s="18"/>
      <c r="G755" s="17"/>
      <c r="H755" s="17"/>
      <c r="I755" s="17"/>
      <c r="J755" s="17"/>
      <c r="K755" s="19"/>
      <c r="L755" s="17"/>
      <c r="M755" s="20"/>
      <c r="N755" s="8"/>
      <c r="O755" s="50"/>
      <c r="P755" s="27" t="str" cm="1">
        <f t="array" ref="P755">IF(ISBLANK($C755),"",IF(SUMPRODUCT(--EXACT($C755,CrewOrPassenger[Crew or Passenger]))=1,"Pass","Fail"))</f>
        <v/>
      </c>
      <c r="Q755" s="24" t="str" cm="1">
        <f t="array" ref="Q755">IF(ISBLANK($D755),"",IF(SUMPRODUCT(--EXACT($D755,TravelDocumentType[Travel Document Type]))=1,"Pass","Fail"))</f>
        <v/>
      </c>
      <c r="R755" s="24" t="str" cm="1">
        <f t="array" ref="R755">IF(ISBLANK($E755),"",IF(SUMPRODUCT(--EXACT($E755,ISO3List[ISO3 List]))=1,"Pass","Fail"))</f>
        <v/>
      </c>
      <c r="S755" s="24" t="str" cm="1">
        <f t="array" ref="S755">IF(ISBLANK($F755),"",IF(SUMPRODUCT(--EXACT(MID($F755,COLUMN($A$1:$T$1),1),DocCharacters[Accepted Characters For Documents]))=20,"Pass","Fail"))</f>
        <v/>
      </c>
      <c r="T755" s="24" t="str" cm="1">
        <f t="array" ref="T755">IF(ISBLANK($G755),"",IF(SUMPRODUCT(--EXACT(MID($G755,COLUMN($A$1:$AX$1),1),NameCharacters[Accepted Characters For Names]))=50,"Pass","Fail"))</f>
        <v/>
      </c>
      <c r="U755" s="24" t="str" cm="1">
        <f t="array" ref="U755">IF(ISBLANK($H755),"",IF(SUMPRODUCT(--EXACT(MID($H755,COLUMN($A$1:$AX$1),1),NameCharacters[Accepted Characters For Names]))=50,"Pass","Fail"))</f>
        <v/>
      </c>
      <c r="V755" s="24" t="str" cm="1">
        <f t="array" ref="V755">IF(ISBLANK($I755),"",IF(SUMPRODUCT(--EXACT(MID($I755,COLUMN($A$1:$AX$1),1),NameCharacters[Accepted Characters For Names]))=50,"Pass","Fail"))</f>
        <v/>
      </c>
      <c r="W755" s="24" t="str" cm="1">
        <f t="array" ref="W755">IF(ISBLANK($J755),"",IF(SUMPRODUCT(--EXACT($J755,ISO3List[ISO3 List]))=1,"Pass","Fail"))</f>
        <v/>
      </c>
      <c r="X755" s="24" t="str">
        <f t="shared" ca="1" si="29"/>
        <v/>
      </c>
      <c r="Y755" s="24" t="str" cm="1">
        <f t="array" ref="Y755">IF(ISBLANK($L755),"",IF(SUMPRODUCT(--EXACT($L755,Sex[Sex]))=1,"Pass","Fail"))</f>
        <v/>
      </c>
      <c r="Z755" s="24" t="str">
        <f t="shared" ca="1" si="30"/>
        <v/>
      </c>
      <c r="AA755" s="35" t="str">
        <f t="shared" ca="1" si="31"/>
        <v/>
      </c>
      <c r="AB755" s="8"/>
      <c r="AC755" s="58"/>
      <c r="AD755" s="8"/>
      <c r="AE755" s="8"/>
      <c r="AF755" s="8"/>
      <c r="GU755" s="8"/>
    </row>
    <row r="756" spans="1:203" s="5" customFormat="1" x14ac:dyDescent="0.2">
      <c r="A756" s="1"/>
      <c r="B756" s="4"/>
      <c r="C756" s="16"/>
      <c r="D756" s="17"/>
      <c r="E756" s="17"/>
      <c r="F756" s="18"/>
      <c r="G756" s="17"/>
      <c r="H756" s="17"/>
      <c r="I756" s="17"/>
      <c r="J756" s="17"/>
      <c r="K756" s="19"/>
      <c r="L756" s="17"/>
      <c r="M756" s="20"/>
      <c r="N756" s="8"/>
      <c r="O756" s="50"/>
      <c r="P756" s="27" t="str" cm="1">
        <f t="array" ref="P756">IF(ISBLANK($C756),"",IF(SUMPRODUCT(--EXACT($C756,CrewOrPassenger[Crew or Passenger]))=1,"Pass","Fail"))</f>
        <v/>
      </c>
      <c r="Q756" s="24" t="str" cm="1">
        <f t="array" ref="Q756">IF(ISBLANK($D756),"",IF(SUMPRODUCT(--EXACT($D756,TravelDocumentType[Travel Document Type]))=1,"Pass","Fail"))</f>
        <v/>
      </c>
      <c r="R756" s="24" t="str" cm="1">
        <f t="array" ref="R756">IF(ISBLANK($E756),"",IF(SUMPRODUCT(--EXACT($E756,ISO3List[ISO3 List]))=1,"Pass","Fail"))</f>
        <v/>
      </c>
      <c r="S756" s="24" t="str" cm="1">
        <f t="array" ref="S756">IF(ISBLANK($F756),"",IF(SUMPRODUCT(--EXACT(MID($F756,COLUMN($A$1:$T$1),1),DocCharacters[Accepted Characters For Documents]))=20,"Pass","Fail"))</f>
        <v/>
      </c>
      <c r="T756" s="24" t="str" cm="1">
        <f t="array" ref="T756">IF(ISBLANK($G756),"",IF(SUMPRODUCT(--EXACT(MID($G756,COLUMN($A$1:$AX$1),1),NameCharacters[Accepted Characters For Names]))=50,"Pass","Fail"))</f>
        <v/>
      </c>
      <c r="U756" s="24" t="str" cm="1">
        <f t="array" ref="U756">IF(ISBLANK($H756),"",IF(SUMPRODUCT(--EXACT(MID($H756,COLUMN($A$1:$AX$1),1),NameCharacters[Accepted Characters For Names]))=50,"Pass","Fail"))</f>
        <v/>
      </c>
      <c r="V756" s="24" t="str" cm="1">
        <f t="array" ref="V756">IF(ISBLANK($I756),"",IF(SUMPRODUCT(--EXACT(MID($I756,COLUMN($A$1:$AX$1),1),NameCharacters[Accepted Characters For Names]))=50,"Pass","Fail"))</f>
        <v/>
      </c>
      <c r="W756" s="24" t="str" cm="1">
        <f t="array" ref="W756">IF(ISBLANK($J756),"",IF(SUMPRODUCT(--EXACT($J756,ISO3List[ISO3 List]))=1,"Pass","Fail"))</f>
        <v/>
      </c>
      <c r="X756" s="24" t="str">
        <f t="shared" ca="1" si="29"/>
        <v/>
      </c>
      <c r="Y756" s="24" t="str" cm="1">
        <f t="array" ref="Y756">IF(ISBLANK($L756),"",IF(SUMPRODUCT(--EXACT($L756,Sex[Sex]))=1,"Pass","Fail"))</f>
        <v/>
      </c>
      <c r="Z756" s="24" t="str">
        <f t="shared" ca="1" si="30"/>
        <v/>
      </c>
      <c r="AA756" s="35" t="str">
        <f t="shared" ca="1" si="31"/>
        <v/>
      </c>
      <c r="AB756" s="8"/>
      <c r="AC756" s="58"/>
      <c r="AD756" s="8"/>
      <c r="AE756" s="8"/>
      <c r="AF756" s="8"/>
      <c r="GU756" s="8"/>
    </row>
    <row r="757" spans="1:203" s="5" customFormat="1" x14ac:dyDescent="0.2">
      <c r="A757" s="1"/>
      <c r="B757" s="4"/>
      <c r="C757" s="16"/>
      <c r="D757" s="17"/>
      <c r="E757" s="17"/>
      <c r="F757" s="18"/>
      <c r="G757" s="17"/>
      <c r="H757" s="17"/>
      <c r="I757" s="17"/>
      <c r="J757" s="17"/>
      <c r="K757" s="19"/>
      <c r="L757" s="17"/>
      <c r="M757" s="20"/>
      <c r="N757" s="8"/>
      <c r="O757" s="50"/>
      <c r="P757" s="27" t="str" cm="1">
        <f t="array" ref="P757">IF(ISBLANK($C757),"",IF(SUMPRODUCT(--EXACT($C757,CrewOrPassenger[Crew or Passenger]))=1,"Pass","Fail"))</f>
        <v/>
      </c>
      <c r="Q757" s="24" t="str" cm="1">
        <f t="array" ref="Q757">IF(ISBLANK($D757),"",IF(SUMPRODUCT(--EXACT($D757,TravelDocumentType[Travel Document Type]))=1,"Pass","Fail"))</f>
        <v/>
      </c>
      <c r="R757" s="24" t="str" cm="1">
        <f t="array" ref="R757">IF(ISBLANK($E757),"",IF(SUMPRODUCT(--EXACT($E757,ISO3List[ISO3 List]))=1,"Pass","Fail"))</f>
        <v/>
      </c>
      <c r="S757" s="24" t="str" cm="1">
        <f t="array" ref="S757">IF(ISBLANK($F757),"",IF(SUMPRODUCT(--EXACT(MID($F757,COLUMN($A$1:$T$1),1),DocCharacters[Accepted Characters For Documents]))=20,"Pass","Fail"))</f>
        <v/>
      </c>
      <c r="T757" s="24" t="str" cm="1">
        <f t="array" ref="T757">IF(ISBLANK($G757),"",IF(SUMPRODUCT(--EXACT(MID($G757,COLUMN($A$1:$AX$1),1),NameCharacters[Accepted Characters For Names]))=50,"Pass","Fail"))</f>
        <v/>
      </c>
      <c r="U757" s="24" t="str" cm="1">
        <f t="array" ref="U757">IF(ISBLANK($H757),"",IF(SUMPRODUCT(--EXACT(MID($H757,COLUMN($A$1:$AX$1),1),NameCharacters[Accepted Characters For Names]))=50,"Pass","Fail"))</f>
        <v/>
      </c>
      <c r="V757" s="24" t="str" cm="1">
        <f t="array" ref="V757">IF(ISBLANK($I757),"",IF(SUMPRODUCT(--EXACT(MID($I757,COLUMN($A$1:$AX$1),1),NameCharacters[Accepted Characters For Names]))=50,"Pass","Fail"))</f>
        <v/>
      </c>
      <c r="W757" s="24" t="str" cm="1">
        <f t="array" ref="W757">IF(ISBLANK($J757),"",IF(SUMPRODUCT(--EXACT($J757,ISO3List[ISO3 List]))=1,"Pass","Fail"))</f>
        <v/>
      </c>
      <c r="X757" s="24" t="str">
        <f t="shared" ca="1" si="29"/>
        <v/>
      </c>
      <c r="Y757" s="24" t="str" cm="1">
        <f t="array" ref="Y757">IF(ISBLANK($L757),"",IF(SUMPRODUCT(--EXACT($L757,Sex[Sex]))=1,"Pass","Fail"))</f>
        <v/>
      </c>
      <c r="Z757" s="24" t="str">
        <f t="shared" ca="1" si="30"/>
        <v/>
      </c>
      <c r="AA757" s="35" t="str">
        <f t="shared" ca="1" si="31"/>
        <v/>
      </c>
      <c r="AB757" s="8"/>
      <c r="AC757" s="58"/>
      <c r="AD757" s="8"/>
      <c r="AE757" s="8"/>
      <c r="AF757" s="8"/>
      <c r="GU757" s="8"/>
    </row>
    <row r="758" spans="1:203" s="5" customFormat="1" x14ac:dyDescent="0.2">
      <c r="A758" s="1"/>
      <c r="B758" s="4"/>
      <c r="C758" s="16"/>
      <c r="D758" s="17"/>
      <c r="E758" s="17"/>
      <c r="F758" s="18"/>
      <c r="G758" s="17"/>
      <c r="H758" s="17"/>
      <c r="I758" s="17"/>
      <c r="J758" s="17"/>
      <c r="K758" s="19"/>
      <c r="L758" s="17"/>
      <c r="M758" s="20"/>
      <c r="N758" s="8"/>
      <c r="O758" s="50"/>
      <c r="P758" s="27" t="str" cm="1">
        <f t="array" ref="P758">IF(ISBLANK($C758),"",IF(SUMPRODUCT(--EXACT($C758,CrewOrPassenger[Crew or Passenger]))=1,"Pass","Fail"))</f>
        <v/>
      </c>
      <c r="Q758" s="24" t="str" cm="1">
        <f t="array" ref="Q758">IF(ISBLANK($D758),"",IF(SUMPRODUCT(--EXACT($D758,TravelDocumentType[Travel Document Type]))=1,"Pass","Fail"))</f>
        <v/>
      </c>
      <c r="R758" s="24" t="str" cm="1">
        <f t="array" ref="R758">IF(ISBLANK($E758),"",IF(SUMPRODUCT(--EXACT($E758,ISO3List[ISO3 List]))=1,"Pass","Fail"))</f>
        <v/>
      </c>
      <c r="S758" s="24" t="str" cm="1">
        <f t="array" ref="S758">IF(ISBLANK($F758),"",IF(SUMPRODUCT(--EXACT(MID($F758,COLUMN($A$1:$T$1),1),DocCharacters[Accepted Characters For Documents]))=20,"Pass","Fail"))</f>
        <v/>
      </c>
      <c r="T758" s="24" t="str" cm="1">
        <f t="array" ref="T758">IF(ISBLANK($G758),"",IF(SUMPRODUCT(--EXACT(MID($G758,COLUMN($A$1:$AX$1),1),NameCharacters[Accepted Characters For Names]))=50,"Pass","Fail"))</f>
        <v/>
      </c>
      <c r="U758" s="24" t="str" cm="1">
        <f t="array" ref="U758">IF(ISBLANK($H758),"",IF(SUMPRODUCT(--EXACT(MID($H758,COLUMN($A$1:$AX$1),1),NameCharacters[Accepted Characters For Names]))=50,"Pass","Fail"))</f>
        <v/>
      </c>
      <c r="V758" s="24" t="str" cm="1">
        <f t="array" ref="V758">IF(ISBLANK($I758),"",IF(SUMPRODUCT(--EXACT(MID($I758,COLUMN($A$1:$AX$1),1),NameCharacters[Accepted Characters For Names]))=50,"Pass","Fail"))</f>
        <v/>
      </c>
      <c r="W758" s="24" t="str" cm="1">
        <f t="array" ref="W758">IF(ISBLANK($J758),"",IF(SUMPRODUCT(--EXACT($J758,ISO3List[ISO3 List]))=1,"Pass","Fail"))</f>
        <v/>
      </c>
      <c r="X758" s="24" t="str">
        <f t="shared" ca="1" si="29"/>
        <v/>
      </c>
      <c r="Y758" s="24" t="str" cm="1">
        <f t="array" ref="Y758">IF(ISBLANK($L758),"",IF(SUMPRODUCT(--EXACT($L758,Sex[Sex]))=1,"Pass","Fail"))</f>
        <v/>
      </c>
      <c r="Z758" s="24" t="str">
        <f t="shared" ca="1" si="30"/>
        <v/>
      </c>
      <c r="AA758" s="35" t="str">
        <f t="shared" ca="1" si="31"/>
        <v/>
      </c>
      <c r="AB758" s="8"/>
      <c r="AC758" s="58"/>
      <c r="AD758" s="8"/>
      <c r="AE758" s="8"/>
      <c r="AF758" s="8"/>
      <c r="GU758" s="8"/>
    </row>
    <row r="759" spans="1:203" s="5" customFormat="1" x14ac:dyDescent="0.2">
      <c r="A759" s="1"/>
      <c r="B759" s="4"/>
      <c r="C759" s="16"/>
      <c r="D759" s="17"/>
      <c r="E759" s="17"/>
      <c r="F759" s="18"/>
      <c r="G759" s="17"/>
      <c r="H759" s="17"/>
      <c r="I759" s="17"/>
      <c r="J759" s="17"/>
      <c r="K759" s="19"/>
      <c r="L759" s="17"/>
      <c r="M759" s="20"/>
      <c r="N759" s="8"/>
      <c r="O759" s="50"/>
      <c r="P759" s="27" t="str" cm="1">
        <f t="array" ref="P759">IF(ISBLANK($C759),"",IF(SUMPRODUCT(--EXACT($C759,CrewOrPassenger[Crew or Passenger]))=1,"Pass","Fail"))</f>
        <v/>
      </c>
      <c r="Q759" s="24" t="str" cm="1">
        <f t="array" ref="Q759">IF(ISBLANK($D759),"",IF(SUMPRODUCT(--EXACT($D759,TravelDocumentType[Travel Document Type]))=1,"Pass","Fail"))</f>
        <v/>
      </c>
      <c r="R759" s="24" t="str" cm="1">
        <f t="array" ref="R759">IF(ISBLANK($E759),"",IF(SUMPRODUCT(--EXACT($E759,ISO3List[ISO3 List]))=1,"Pass","Fail"))</f>
        <v/>
      </c>
      <c r="S759" s="24" t="str" cm="1">
        <f t="array" ref="S759">IF(ISBLANK($F759),"",IF(SUMPRODUCT(--EXACT(MID($F759,COLUMN($A$1:$T$1),1),DocCharacters[Accepted Characters For Documents]))=20,"Pass","Fail"))</f>
        <v/>
      </c>
      <c r="T759" s="24" t="str" cm="1">
        <f t="array" ref="T759">IF(ISBLANK($G759),"",IF(SUMPRODUCT(--EXACT(MID($G759,COLUMN($A$1:$AX$1),1),NameCharacters[Accepted Characters For Names]))=50,"Pass","Fail"))</f>
        <v/>
      </c>
      <c r="U759" s="24" t="str" cm="1">
        <f t="array" ref="U759">IF(ISBLANK($H759),"",IF(SUMPRODUCT(--EXACT(MID($H759,COLUMN($A$1:$AX$1),1),NameCharacters[Accepted Characters For Names]))=50,"Pass","Fail"))</f>
        <v/>
      </c>
      <c r="V759" s="24" t="str" cm="1">
        <f t="array" ref="V759">IF(ISBLANK($I759),"",IF(SUMPRODUCT(--EXACT(MID($I759,COLUMN($A$1:$AX$1),1),NameCharacters[Accepted Characters For Names]))=50,"Pass","Fail"))</f>
        <v/>
      </c>
      <c r="W759" s="24" t="str" cm="1">
        <f t="array" ref="W759">IF(ISBLANK($J759),"",IF(SUMPRODUCT(--EXACT($J759,ISO3List[ISO3 List]))=1,"Pass","Fail"))</f>
        <v/>
      </c>
      <c r="X759" s="24" t="str">
        <f t="shared" ca="1" si="29"/>
        <v/>
      </c>
      <c r="Y759" s="24" t="str" cm="1">
        <f t="array" ref="Y759">IF(ISBLANK($L759),"",IF(SUMPRODUCT(--EXACT($L759,Sex[Sex]))=1,"Pass","Fail"))</f>
        <v/>
      </c>
      <c r="Z759" s="24" t="str">
        <f t="shared" ca="1" si="30"/>
        <v/>
      </c>
      <c r="AA759" s="35" t="str">
        <f t="shared" ca="1" si="31"/>
        <v/>
      </c>
      <c r="AB759" s="8"/>
      <c r="AC759" s="58"/>
      <c r="AD759" s="8"/>
      <c r="AE759" s="8"/>
      <c r="AF759" s="8"/>
      <c r="GU759" s="8"/>
    </row>
    <row r="760" spans="1:203" s="5" customFormat="1" x14ac:dyDescent="0.2">
      <c r="A760" s="1"/>
      <c r="B760" s="4"/>
      <c r="C760" s="16"/>
      <c r="D760" s="17"/>
      <c r="E760" s="17"/>
      <c r="F760" s="18"/>
      <c r="G760" s="17"/>
      <c r="H760" s="17"/>
      <c r="I760" s="17"/>
      <c r="J760" s="17"/>
      <c r="K760" s="19"/>
      <c r="L760" s="17"/>
      <c r="M760" s="20"/>
      <c r="N760" s="8"/>
      <c r="O760" s="50"/>
      <c r="P760" s="27" t="str" cm="1">
        <f t="array" ref="P760">IF(ISBLANK($C760),"",IF(SUMPRODUCT(--EXACT($C760,CrewOrPassenger[Crew or Passenger]))=1,"Pass","Fail"))</f>
        <v/>
      </c>
      <c r="Q760" s="24" t="str" cm="1">
        <f t="array" ref="Q760">IF(ISBLANK($D760),"",IF(SUMPRODUCT(--EXACT($D760,TravelDocumentType[Travel Document Type]))=1,"Pass","Fail"))</f>
        <v/>
      </c>
      <c r="R760" s="24" t="str" cm="1">
        <f t="array" ref="R760">IF(ISBLANK($E760),"",IF(SUMPRODUCT(--EXACT($E760,ISO3List[ISO3 List]))=1,"Pass","Fail"))</f>
        <v/>
      </c>
      <c r="S760" s="24" t="str" cm="1">
        <f t="array" ref="S760">IF(ISBLANK($F760),"",IF(SUMPRODUCT(--EXACT(MID($F760,COLUMN($A$1:$T$1),1),DocCharacters[Accepted Characters For Documents]))=20,"Pass","Fail"))</f>
        <v/>
      </c>
      <c r="T760" s="24" t="str" cm="1">
        <f t="array" ref="T760">IF(ISBLANK($G760),"",IF(SUMPRODUCT(--EXACT(MID($G760,COLUMN($A$1:$AX$1),1),NameCharacters[Accepted Characters For Names]))=50,"Pass","Fail"))</f>
        <v/>
      </c>
      <c r="U760" s="24" t="str" cm="1">
        <f t="array" ref="U760">IF(ISBLANK($H760),"",IF(SUMPRODUCT(--EXACT(MID($H760,COLUMN($A$1:$AX$1),1),NameCharacters[Accepted Characters For Names]))=50,"Pass","Fail"))</f>
        <v/>
      </c>
      <c r="V760" s="24" t="str" cm="1">
        <f t="array" ref="V760">IF(ISBLANK($I760),"",IF(SUMPRODUCT(--EXACT(MID($I760,COLUMN($A$1:$AX$1),1),NameCharacters[Accepted Characters For Names]))=50,"Pass","Fail"))</f>
        <v/>
      </c>
      <c r="W760" s="24" t="str" cm="1">
        <f t="array" ref="W760">IF(ISBLANK($J760),"",IF(SUMPRODUCT(--EXACT($J760,ISO3List[ISO3 List]))=1,"Pass","Fail"))</f>
        <v/>
      </c>
      <c r="X760" s="24" t="str">
        <f t="shared" ref="X760:X823" ca="1" si="32">IF(ISBLANK($K760),"",IF(AND(ISNUMBER(DATEVALUE(TEXT($K760,"dd/MM/yyyy"))),$K760&lt;TODAY()),"Pass","Fail"))</f>
        <v/>
      </c>
      <c r="Y760" s="24" t="str" cm="1">
        <f t="array" ref="Y760">IF(ISBLANK($L760),"",IF(SUMPRODUCT(--EXACT($L760,Sex[Sex]))=1,"Pass","Fail"))</f>
        <v/>
      </c>
      <c r="Z760" s="24" t="str">
        <f t="shared" ca="1" si="30"/>
        <v/>
      </c>
      <c r="AA760" s="35" t="str">
        <f t="shared" ca="1" si="31"/>
        <v/>
      </c>
      <c r="AB760" s="8"/>
      <c r="AC760" s="58"/>
      <c r="AD760" s="8"/>
      <c r="AE760" s="8"/>
      <c r="AF760" s="8"/>
      <c r="GU760" s="8"/>
    </row>
    <row r="761" spans="1:203" s="5" customFormat="1" x14ac:dyDescent="0.2">
      <c r="A761" s="1"/>
      <c r="B761" s="4"/>
      <c r="C761" s="16"/>
      <c r="D761" s="17"/>
      <c r="E761" s="17"/>
      <c r="F761" s="18"/>
      <c r="G761" s="17"/>
      <c r="H761" s="17"/>
      <c r="I761" s="17"/>
      <c r="J761" s="17"/>
      <c r="K761" s="19"/>
      <c r="L761" s="17"/>
      <c r="M761" s="20"/>
      <c r="N761" s="8"/>
      <c r="O761" s="50"/>
      <c r="P761" s="27" t="str" cm="1">
        <f t="array" ref="P761">IF(ISBLANK($C761),"",IF(SUMPRODUCT(--EXACT($C761,CrewOrPassenger[Crew or Passenger]))=1,"Pass","Fail"))</f>
        <v/>
      </c>
      <c r="Q761" s="24" t="str" cm="1">
        <f t="array" ref="Q761">IF(ISBLANK($D761),"",IF(SUMPRODUCT(--EXACT($D761,TravelDocumentType[Travel Document Type]))=1,"Pass","Fail"))</f>
        <v/>
      </c>
      <c r="R761" s="24" t="str" cm="1">
        <f t="array" ref="R761">IF(ISBLANK($E761),"",IF(SUMPRODUCT(--EXACT($E761,ISO3List[ISO3 List]))=1,"Pass","Fail"))</f>
        <v/>
      </c>
      <c r="S761" s="24" t="str" cm="1">
        <f t="array" ref="S761">IF(ISBLANK($F761),"",IF(SUMPRODUCT(--EXACT(MID($F761,COLUMN($A$1:$T$1),1),DocCharacters[Accepted Characters For Documents]))=20,"Pass","Fail"))</f>
        <v/>
      </c>
      <c r="T761" s="24" t="str" cm="1">
        <f t="array" ref="T761">IF(ISBLANK($G761),"",IF(SUMPRODUCT(--EXACT(MID($G761,COLUMN($A$1:$AX$1),1),NameCharacters[Accepted Characters For Names]))=50,"Pass","Fail"))</f>
        <v/>
      </c>
      <c r="U761" s="24" t="str" cm="1">
        <f t="array" ref="U761">IF(ISBLANK($H761),"",IF(SUMPRODUCT(--EXACT(MID($H761,COLUMN($A$1:$AX$1),1),NameCharacters[Accepted Characters For Names]))=50,"Pass","Fail"))</f>
        <v/>
      </c>
      <c r="V761" s="24" t="str" cm="1">
        <f t="array" ref="V761">IF(ISBLANK($I761),"",IF(SUMPRODUCT(--EXACT(MID($I761,COLUMN($A$1:$AX$1),1),NameCharacters[Accepted Characters For Names]))=50,"Pass","Fail"))</f>
        <v/>
      </c>
      <c r="W761" s="24" t="str" cm="1">
        <f t="array" ref="W761">IF(ISBLANK($J761),"",IF(SUMPRODUCT(--EXACT($J761,ISO3List[ISO3 List]))=1,"Pass","Fail"))</f>
        <v/>
      </c>
      <c r="X761" s="24" t="str">
        <f t="shared" ca="1" si="32"/>
        <v/>
      </c>
      <c r="Y761" s="24" t="str" cm="1">
        <f t="array" ref="Y761">IF(ISBLANK($L761),"",IF(SUMPRODUCT(--EXACT($L761,Sex[Sex]))=1,"Pass","Fail"))</f>
        <v/>
      </c>
      <c r="Z761" s="24" t="str">
        <f t="shared" ref="Z761:Z824" ca="1" si="33">IF(ISBLANK($M761),"",IF(AND(ISNUMBER(DATEVALUE(TEXT($M761,"dd/MM/yyyy"))),$M761&gt;=TODAY()),"Pass","Fail"))</f>
        <v/>
      </c>
      <c r="AA761" s="35" t="str">
        <f t="shared" ca="1" si="31"/>
        <v/>
      </c>
      <c r="AB761" s="8"/>
      <c r="AC761" s="58"/>
      <c r="AD761" s="8"/>
      <c r="AE761" s="8"/>
      <c r="AF761" s="8"/>
      <c r="GU761" s="8"/>
    </row>
    <row r="762" spans="1:203" s="5" customFormat="1" x14ac:dyDescent="0.2">
      <c r="A762" s="1"/>
      <c r="B762" s="4"/>
      <c r="C762" s="16"/>
      <c r="D762" s="17"/>
      <c r="E762" s="17"/>
      <c r="F762" s="18"/>
      <c r="G762" s="17"/>
      <c r="H762" s="17"/>
      <c r="I762" s="17"/>
      <c r="J762" s="17"/>
      <c r="K762" s="19"/>
      <c r="L762" s="17"/>
      <c r="M762" s="20"/>
      <c r="N762" s="8"/>
      <c r="O762" s="50"/>
      <c r="P762" s="27" t="str" cm="1">
        <f t="array" ref="P762">IF(ISBLANK($C762),"",IF(SUMPRODUCT(--EXACT($C762,CrewOrPassenger[Crew or Passenger]))=1,"Pass","Fail"))</f>
        <v/>
      </c>
      <c r="Q762" s="24" t="str" cm="1">
        <f t="array" ref="Q762">IF(ISBLANK($D762),"",IF(SUMPRODUCT(--EXACT($D762,TravelDocumentType[Travel Document Type]))=1,"Pass","Fail"))</f>
        <v/>
      </c>
      <c r="R762" s="24" t="str" cm="1">
        <f t="array" ref="R762">IF(ISBLANK($E762),"",IF(SUMPRODUCT(--EXACT($E762,ISO3List[ISO3 List]))=1,"Pass","Fail"))</f>
        <v/>
      </c>
      <c r="S762" s="24" t="str" cm="1">
        <f t="array" ref="S762">IF(ISBLANK($F762),"",IF(SUMPRODUCT(--EXACT(MID($F762,COLUMN($A$1:$T$1),1),DocCharacters[Accepted Characters For Documents]))=20,"Pass","Fail"))</f>
        <v/>
      </c>
      <c r="T762" s="24" t="str" cm="1">
        <f t="array" ref="T762">IF(ISBLANK($G762),"",IF(SUMPRODUCT(--EXACT(MID($G762,COLUMN($A$1:$AX$1),1),NameCharacters[Accepted Characters For Names]))=50,"Pass","Fail"))</f>
        <v/>
      </c>
      <c r="U762" s="24" t="str" cm="1">
        <f t="array" ref="U762">IF(ISBLANK($H762),"",IF(SUMPRODUCT(--EXACT(MID($H762,COLUMN($A$1:$AX$1),1),NameCharacters[Accepted Characters For Names]))=50,"Pass","Fail"))</f>
        <v/>
      </c>
      <c r="V762" s="24" t="str" cm="1">
        <f t="array" ref="V762">IF(ISBLANK($I762),"",IF(SUMPRODUCT(--EXACT(MID($I762,COLUMN($A$1:$AX$1),1),NameCharacters[Accepted Characters For Names]))=50,"Pass","Fail"))</f>
        <v/>
      </c>
      <c r="W762" s="24" t="str" cm="1">
        <f t="array" ref="W762">IF(ISBLANK($J762),"",IF(SUMPRODUCT(--EXACT($J762,ISO3List[ISO3 List]))=1,"Pass","Fail"))</f>
        <v/>
      </c>
      <c r="X762" s="24" t="str">
        <f t="shared" ca="1" si="32"/>
        <v/>
      </c>
      <c r="Y762" s="24" t="str" cm="1">
        <f t="array" ref="Y762">IF(ISBLANK($L762),"",IF(SUMPRODUCT(--EXACT($L762,Sex[Sex]))=1,"Pass","Fail"))</f>
        <v/>
      </c>
      <c r="Z762" s="24" t="str">
        <f t="shared" ca="1" si="33"/>
        <v/>
      </c>
      <c r="AA762" s="35" t="str">
        <f t="shared" ca="1" si="31"/>
        <v/>
      </c>
      <c r="AB762" s="8"/>
      <c r="AC762" s="58"/>
      <c r="AD762" s="8"/>
      <c r="AE762" s="8"/>
      <c r="AF762" s="8"/>
      <c r="GU762" s="8"/>
    </row>
    <row r="763" spans="1:203" s="5" customFormat="1" x14ac:dyDescent="0.2">
      <c r="A763" s="1"/>
      <c r="B763" s="4"/>
      <c r="C763" s="16"/>
      <c r="D763" s="17"/>
      <c r="E763" s="17"/>
      <c r="F763" s="18"/>
      <c r="G763" s="17"/>
      <c r="H763" s="17"/>
      <c r="I763" s="17"/>
      <c r="J763" s="17"/>
      <c r="K763" s="19"/>
      <c r="L763" s="17"/>
      <c r="M763" s="20"/>
      <c r="N763" s="8"/>
      <c r="O763" s="50"/>
      <c r="P763" s="27" t="str" cm="1">
        <f t="array" ref="P763">IF(ISBLANK($C763),"",IF(SUMPRODUCT(--EXACT($C763,CrewOrPassenger[Crew or Passenger]))=1,"Pass","Fail"))</f>
        <v/>
      </c>
      <c r="Q763" s="24" t="str" cm="1">
        <f t="array" ref="Q763">IF(ISBLANK($D763),"",IF(SUMPRODUCT(--EXACT($D763,TravelDocumentType[Travel Document Type]))=1,"Pass","Fail"))</f>
        <v/>
      </c>
      <c r="R763" s="24" t="str" cm="1">
        <f t="array" ref="R763">IF(ISBLANK($E763),"",IF(SUMPRODUCT(--EXACT($E763,ISO3List[ISO3 List]))=1,"Pass","Fail"))</f>
        <v/>
      </c>
      <c r="S763" s="24" t="str" cm="1">
        <f t="array" ref="S763">IF(ISBLANK($F763),"",IF(SUMPRODUCT(--EXACT(MID($F763,COLUMN($A$1:$T$1),1),DocCharacters[Accepted Characters For Documents]))=20,"Pass","Fail"))</f>
        <v/>
      </c>
      <c r="T763" s="24" t="str" cm="1">
        <f t="array" ref="T763">IF(ISBLANK($G763),"",IF(SUMPRODUCT(--EXACT(MID($G763,COLUMN($A$1:$AX$1),1),NameCharacters[Accepted Characters For Names]))=50,"Pass","Fail"))</f>
        <v/>
      </c>
      <c r="U763" s="24" t="str" cm="1">
        <f t="array" ref="U763">IF(ISBLANK($H763),"",IF(SUMPRODUCT(--EXACT(MID($H763,COLUMN($A$1:$AX$1),1),NameCharacters[Accepted Characters For Names]))=50,"Pass","Fail"))</f>
        <v/>
      </c>
      <c r="V763" s="24" t="str" cm="1">
        <f t="array" ref="V763">IF(ISBLANK($I763),"",IF(SUMPRODUCT(--EXACT(MID($I763,COLUMN($A$1:$AX$1),1),NameCharacters[Accepted Characters For Names]))=50,"Pass","Fail"))</f>
        <v/>
      </c>
      <c r="W763" s="24" t="str" cm="1">
        <f t="array" ref="W763">IF(ISBLANK($J763),"",IF(SUMPRODUCT(--EXACT($J763,ISO3List[ISO3 List]))=1,"Pass","Fail"))</f>
        <v/>
      </c>
      <c r="X763" s="24" t="str">
        <f t="shared" ca="1" si="32"/>
        <v/>
      </c>
      <c r="Y763" s="24" t="str" cm="1">
        <f t="array" ref="Y763">IF(ISBLANK($L763),"",IF(SUMPRODUCT(--EXACT($L763,Sex[Sex]))=1,"Pass","Fail"))</f>
        <v/>
      </c>
      <c r="Z763" s="24" t="str">
        <f t="shared" ca="1" si="33"/>
        <v/>
      </c>
      <c r="AA763" s="35" t="str">
        <f t="shared" ca="1" si="31"/>
        <v/>
      </c>
      <c r="AB763" s="8"/>
      <c r="AC763" s="58"/>
      <c r="AD763" s="8"/>
      <c r="AE763" s="8"/>
      <c r="AF763" s="8"/>
      <c r="GU763" s="8"/>
    </row>
    <row r="764" spans="1:203" s="5" customFormat="1" x14ac:dyDescent="0.2">
      <c r="A764" s="1"/>
      <c r="B764" s="4"/>
      <c r="C764" s="16"/>
      <c r="D764" s="17"/>
      <c r="E764" s="17"/>
      <c r="F764" s="18"/>
      <c r="G764" s="17"/>
      <c r="H764" s="17"/>
      <c r="I764" s="17"/>
      <c r="J764" s="17"/>
      <c r="K764" s="19"/>
      <c r="L764" s="17"/>
      <c r="M764" s="20"/>
      <c r="N764" s="8"/>
      <c r="O764" s="50"/>
      <c r="P764" s="27" t="str" cm="1">
        <f t="array" ref="P764">IF(ISBLANK($C764),"",IF(SUMPRODUCT(--EXACT($C764,CrewOrPassenger[Crew or Passenger]))=1,"Pass","Fail"))</f>
        <v/>
      </c>
      <c r="Q764" s="24" t="str" cm="1">
        <f t="array" ref="Q764">IF(ISBLANK($D764),"",IF(SUMPRODUCT(--EXACT($D764,TravelDocumentType[Travel Document Type]))=1,"Pass","Fail"))</f>
        <v/>
      </c>
      <c r="R764" s="24" t="str" cm="1">
        <f t="array" ref="R764">IF(ISBLANK($E764),"",IF(SUMPRODUCT(--EXACT($E764,ISO3List[ISO3 List]))=1,"Pass","Fail"))</f>
        <v/>
      </c>
      <c r="S764" s="24" t="str" cm="1">
        <f t="array" ref="S764">IF(ISBLANK($F764),"",IF(SUMPRODUCT(--EXACT(MID($F764,COLUMN($A$1:$T$1),1),DocCharacters[Accepted Characters For Documents]))=20,"Pass","Fail"))</f>
        <v/>
      </c>
      <c r="T764" s="24" t="str" cm="1">
        <f t="array" ref="T764">IF(ISBLANK($G764),"",IF(SUMPRODUCT(--EXACT(MID($G764,COLUMN($A$1:$AX$1),1),NameCharacters[Accepted Characters For Names]))=50,"Pass","Fail"))</f>
        <v/>
      </c>
      <c r="U764" s="24" t="str" cm="1">
        <f t="array" ref="U764">IF(ISBLANK($H764),"",IF(SUMPRODUCT(--EXACT(MID($H764,COLUMN($A$1:$AX$1),1),NameCharacters[Accepted Characters For Names]))=50,"Pass","Fail"))</f>
        <v/>
      </c>
      <c r="V764" s="24" t="str" cm="1">
        <f t="array" ref="V764">IF(ISBLANK($I764),"",IF(SUMPRODUCT(--EXACT(MID($I764,COLUMN($A$1:$AX$1),1),NameCharacters[Accepted Characters For Names]))=50,"Pass","Fail"))</f>
        <v/>
      </c>
      <c r="W764" s="24" t="str" cm="1">
        <f t="array" ref="W764">IF(ISBLANK($J764),"",IF(SUMPRODUCT(--EXACT($J764,ISO3List[ISO3 List]))=1,"Pass","Fail"))</f>
        <v/>
      </c>
      <c r="X764" s="24" t="str">
        <f t="shared" ca="1" si="32"/>
        <v/>
      </c>
      <c r="Y764" s="24" t="str" cm="1">
        <f t="array" ref="Y764">IF(ISBLANK($L764),"",IF(SUMPRODUCT(--EXACT($L764,Sex[Sex]))=1,"Pass","Fail"))</f>
        <v/>
      </c>
      <c r="Z764" s="24" t="str">
        <f t="shared" ca="1" si="33"/>
        <v/>
      </c>
      <c r="AA764" s="35" t="str">
        <f t="shared" ca="1" si="31"/>
        <v/>
      </c>
      <c r="AB764" s="8"/>
      <c r="AC764" s="58"/>
      <c r="AD764" s="8"/>
      <c r="AE764" s="8"/>
      <c r="AF764" s="8"/>
      <c r="GU764" s="8"/>
    </row>
    <row r="765" spans="1:203" s="5" customFormat="1" x14ac:dyDescent="0.2">
      <c r="A765" s="1"/>
      <c r="B765" s="4"/>
      <c r="C765" s="16"/>
      <c r="D765" s="17"/>
      <c r="E765" s="17"/>
      <c r="F765" s="18"/>
      <c r="G765" s="17"/>
      <c r="H765" s="17"/>
      <c r="I765" s="17"/>
      <c r="J765" s="17"/>
      <c r="K765" s="19"/>
      <c r="L765" s="17"/>
      <c r="M765" s="20"/>
      <c r="N765" s="8"/>
      <c r="O765" s="50"/>
      <c r="P765" s="27" t="str" cm="1">
        <f t="array" ref="P765">IF(ISBLANK($C765),"",IF(SUMPRODUCT(--EXACT($C765,CrewOrPassenger[Crew or Passenger]))=1,"Pass","Fail"))</f>
        <v/>
      </c>
      <c r="Q765" s="24" t="str" cm="1">
        <f t="array" ref="Q765">IF(ISBLANK($D765),"",IF(SUMPRODUCT(--EXACT($D765,TravelDocumentType[Travel Document Type]))=1,"Pass","Fail"))</f>
        <v/>
      </c>
      <c r="R765" s="24" t="str" cm="1">
        <f t="array" ref="R765">IF(ISBLANK($E765),"",IF(SUMPRODUCT(--EXACT($E765,ISO3List[ISO3 List]))=1,"Pass","Fail"))</f>
        <v/>
      </c>
      <c r="S765" s="24" t="str" cm="1">
        <f t="array" ref="S765">IF(ISBLANK($F765),"",IF(SUMPRODUCT(--EXACT(MID($F765,COLUMN($A$1:$T$1),1),DocCharacters[Accepted Characters For Documents]))=20,"Pass","Fail"))</f>
        <v/>
      </c>
      <c r="T765" s="24" t="str" cm="1">
        <f t="array" ref="T765">IF(ISBLANK($G765),"",IF(SUMPRODUCT(--EXACT(MID($G765,COLUMN($A$1:$AX$1),1),NameCharacters[Accepted Characters For Names]))=50,"Pass","Fail"))</f>
        <v/>
      </c>
      <c r="U765" s="24" t="str" cm="1">
        <f t="array" ref="U765">IF(ISBLANK($H765),"",IF(SUMPRODUCT(--EXACT(MID($H765,COLUMN($A$1:$AX$1),1),NameCharacters[Accepted Characters For Names]))=50,"Pass","Fail"))</f>
        <v/>
      </c>
      <c r="V765" s="24" t="str" cm="1">
        <f t="array" ref="V765">IF(ISBLANK($I765),"",IF(SUMPRODUCT(--EXACT(MID($I765,COLUMN($A$1:$AX$1),1),NameCharacters[Accepted Characters For Names]))=50,"Pass","Fail"))</f>
        <v/>
      </c>
      <c r="W765" s="24" t="str" cm="1">
        <f t="array" ref="W765">IF(ISBLANK($J765),"",IF(SUMPRODUCT(--EXACT($J765,ISO3List[ISO3 List]))=1,"Pass","Fail"))</f>
        <v/>
      </c>
      <c r="X765" s="24" t="str">
        <f t="shared" ca="1" si="32"/>
        <v/>
      </c>
      <c r="Y765" s="24" t="str" cm="1">
        <f t="array" ref="Y765">IF(ISBLANK($L765),"",IF(SUMPRODUCT(--EXACT($L765,Sex[Sex]))=1,"Pass","Fail"))</f>
        <v/>
      </c>
      <c r="Z765" s="24" t="str">
        <f t="shared" ca="1" si="33"/>
        <v/>
      </c>
      <c r="AA765" s="35" t="str">
        <f t="shared" ca="1" si="31"/>
        <v/>
      </c>
      <c r="AB765" s="8"/>
      <c r="AC765" s="58"/>
      <c r="AD765" s="8"/>
      <c r="AE765" s="8"/>
      <c r="AF765" s="8"/>
      <c r="GU765" s="8"/>
    </row>
    <row r="766" spans="1:203" s="5" customFormat="1" x14ac:dyDescent="0.2">
      <c r="A766" s="1"/>
      <c r="B766" s="4"/>
      <c r="C766" s="16"/>
      <c r="D766" s="17"/>
      <c r="E766" s="17"/>
      <c r="F766" s="18"/>
      <c r="G766" s="17"/>
      <c r="H766" s="17"/>
      <c r="I766" s="17"/>
      <c r="J766" s="17"/>
      <c r="K766" s="19"/>
      <c r="L766" s="17"/>
      <c r="M766" s="20"/>
      <c r="N766" s="8"/>
      <c r="O766" s="50"/>
      <c r="P766" s="27" t="str" cm="1">
        <f t="array" ref="P766">IF(ISBLANK($C766),"",IF(SUMPRODUCT(--EXACT($C766,CrewOrPassenger[Crew or Passenger]))=1,"Pass","Fail"))</f>
        <v/>
      </c>
      <c r="Q766" s="24" t="str" cm="1">
        <f t="array" ref="Q766">IF(ISBLANK($D766),"",IF(SUMPRODUCT(--EXACT($D766,TravelDocumentType[Travel Document Type]))=1,"Pass","Fail"))</f>
        <v/>
      </c>
      <c r="R766" s="24" t="str" cm="1">
        <f t="array" ref="R766">IF(ISBLANK($E766),"",IF(SUMPRODUCT(--EXACT($E766,ISO3List[ISO3 List]))=1,"Pass","Fail"))</f>
        <v/>
      </c>
      <c r="S766" s="24" t="str" cm="1">
        <f t="array" ref="S766">IF(ISBLANK($F766),"",IF(SUMPRODUCT(--EXACT(MID($F766,COLUMN($A$1:$T$1),1),DocCharacters[Accepted Characters For Documents]))=20,"Pass","Fail"))</f>
        <v/>
      </c>
      <c r="T766" s="24" t="str" cm="1">
        <f t="array" ref="T766">IF(ISBLANK($G766),"",IF(SUMPRODUCT(--EXACT(MID($G766,COLUMN($A$1:$AX$1),1),NameCharacters[Accepted Characters For Names]))=50,"Pass","Fail"))</f>
        <v/>
      </c>
      <c r="U766" s="24" t="str" cm="1">
        <f t="array" ref="U766">IF(ISBLANK($H766),"",IF(SUMPRODUCT(--EXACT(MID($H766,COLUMN($A$1:$AX$1),1),NameCharacters[Accepted Characters For Names]))=50,"Pass","Fail"))</f>
        <v/>
      </c>
      <c r="V766" s="24" t="str" cm="1">
        <f t="array" ref="V766">IF(ISBLANK($I766),"",IF(SUMPRODUCT(--EXACT(MID($I766,COLUMN($A$1:$AX$1),1),NameCharacters[Accepted Characters For Names]))=50,"Pass","Fail"))</f>
        <v/>
      </c>
      <c r="W766" s="24" t="str" cm="1">
        <f t="array" ref="W766">IF(ISBLANK($J766),"",IF(SUMPRODUCT(--EXACT($J766,ISO3List[ISO3 List]))=1,"Pass","Fail"))</f>
        <v/>
      </c>
      <c r="X766" s="24" t="str">
        <f t="shared" ca="1" si="32"/>
        <v/>
      </c>
      <c r="Y766" s="24" t="str" cm="1">
        <f t="array" ref="Y766">IF(ISBLANK($L766),"",IF(SUMPRODUCT(--EXACT($L766,Sex[Sex]))=1,"Pass","Fail"))</f>
        <v/>
      </c>
      <c r="Z766" s="24" t="str">
        <f t="shared" ca="1" si="33"/>
        <v/>
      </c>
      <c r="AA766" s="35" t="str">
        <f t="shared" ca="1" si="31"/>
        <v/>
      </c>
      <c r="AB766" s="8"/>
      <c r="AC766" s="58"/>
      <c r="AD766" s="8"/>
      <c r="AE766" s="8"/>
      <c r="AF766" s="8"/>
      <c r="GU766" s="8"/>
    </row>
    <row r="767" spans="1:203" s="5" customFormat="1" x14ac:dyDescent="0.2">
      <c r="A767" s="1"/>
      <c r="B767" s="4"/>
      <c r="C767" s="16"/>
      <c r="D767" s="17"/>
      <c r="E767" s="17"/>
      <c r="F767" s="18"/>
      <c r="G767" s="17"/>
      <c r="H767" s="17"/>
      <c r="I767" s="17"/>
      <c r="J767" s="17"/>
      <c r="K767" s="19"/>
      <c r="L767" s="17"/>
      <c r="M767" s="20"/>
      <c r="N767" s="8"/>
      <c r="O767" s="50"/>
      <c r="P767" s="27" t="str" cm="1">
        <f t="array" ref="P767">IF(ISBLANK($C767),"",IF(SUMPRODUCT(--EXACT($C767,CrewOrPassenger[Crew or Passenger]))=1,"Pass","Fail"))</f>
        <v/>
      </c>
      <c r="Q767" s="24" t="str" cm="1">
        <f t="array" ref="Q767">IF(ISBLANK($D767),"",IF(SUMPRODUCT(--EXACT($D767,TravelDocumentType[Travel Document Type]))=1,"Pass","Fail"))</f>
        <v/>
      </c>
      <c r="R767" s="24" t="str" cm="1">
        <f t="array" ref="R767">IF(ISBLANK($E767),"",IF(SUMPRODUCT(--EXACT($E767,ISO3List[ISO3 List]))=1,"Pass","Fail"))</f>
        <v/>
      </c>
      <c r="S767" s="24" t="str" cm="1">
        <f t="array" ref="S767">IF(ISBLANK($F767),"",IF(SUMPRODUCT(--EXACT(MID($F767,COLUMN($A$1:$T$1),1),DocCharacters[Accepted Characters For Documents]))=20,"Pass","Fail"))</f>
        <v/>
      </c>
      <c r="T767" s="24" t="str" cm="1">
        <f t="array" ref="T767">IF(ISBLANK($G767),"",IF(SUMPRODUCT(--EXACT(MID($G767,COLUMN($A$1:$AX$1),1),NameCharacters[Accepted Characters For Names]))=50,"Pass","Fail"))</f>
        <v/>
      </c>
      <c r="U767" s="24" t="str" cm="1">
        <f t="array" ref="U767">IF(ISBLANK($H767),"",IF(SUMPRODUCT(--EXACT(MID($H767,COLUMN($A$1:$AX$1),1),NameCharacters[Accepted Characters For Names]))=50,"Pass","Fail"))</f>
        <v/>
      </c>
      <c r="V767" s="24" t="str" cm="1">
        <f t="array" ref="V767">IF(ISBLANK($I767),"",IF(SUMPRODUCT(--EXACT(MID($I767,COLUMN($A$1:$AX$1),1),NameCharacters[Accepted Characters For Names]))=50,"Pass","Fail"))</f>
        <v/>
      </c>
      <c r="W767" s="24" t="str" cm="1">
        <f t="array" ref="W767">IF(ISBLANK($J767),"",IF(SUMPRODUCT(--EXACT($J767,ISO3List[ISO3 List]))=1,"Pass","Fail"))</f>
        <v/>
      </c>
      <c r="X767" s="24" t="str">
        <f t="shared" ca="1" si="32"/>
        <v/>
      </c>
      <c r="Y767" s="24" t="str" cm="1">
        <f t="array" ref="Y767">IF(ISBLANK($L767),"",IF(SUMPRODUCT(--EXACT($L767,Sex[Sex]))=1,"Pass","Fail"))</f>
        <v/>
      </c>
      <c r="Z767" s="24" t="str">
        <f t="shared" ca="1" si="33"/>
        <v/>
      </c>
      <c r="AA767" s="35" t="str">
        <f t="shared" ca="1" si="31"/>
        <v/>
      </c>
      <c r="AB767" s="8"/>
      <c r="AC767" s="58"/>
      <c r="AD767" s="8"/>
      <c r="AE767" s="8"/>
      <c r="AF767" s="8"/>
      <c r="GU767" s="8"/>
    </row>
    <row r="768" spans="1:203" s="5" customFormat="1" x14ac:dyDescent="0.2">
      <c r="A768" s="1"/>
      <c r="B768" s="4"/>
      <c r="C768" s="16"/>
      <c r="D768" s="17"/>
      <c r="E768" s="17"/>
      <c r="F768" s="18"/>
      <c r="G768" s="17"/>
      <c r="H768" s="17"/>
      <c r="I768" s="17"/>
      <c r="J768" s="17"/>
      <c r="K768" s="19"/>
      <c r="L768" s="17"/>
      <c r="M768" s="20"/>
      <c r="N768" s="8"/>
      <c r="O768" s="50"/>
      <c r="P768" s="27" t="str" cm="1">
        <f t="array" ref="P768">IF(ISBLANK($C768),"",IF(SUMPRODUCT(--EXACT($C768,CrewOrPassenger[Crew or Passenger]))=1,"Pass","Fail"))</f>
        <v/>
      </c>
      <c r="Q768" s="24" t="str" cm="1">
        <f t="array" ref="Q768">IF(ISBLANK($D768),"",IF(SUMPRODUCT(--EXACT($D768,TravelDocumentType[Travel Document Type]))=1,"Pass","Fail"))</f>
        <v/>
      </c>
      <c r="R768" s="24" t="str" cm="1">
        <f t="array" ref="R768">IF(ISBLANK($E768),"",IF(SUMPRODUCT(--EXACT($E768,ISO3List[ISO3 List]))=1,"Pass","Fail"))</f>
        <v/>
      </c>
      <c r="S768" s="24" t="str" cm="1">
        <f t="array" ref="S768">IF(ISBLANK($F768),"",IF(SUMPRODUCT(--EXACT(MID($F768,COLUMN($A$1:$T$1),1),DocCharacters[Accepted Characters For Documents]))=20,"Pass","Fail"))</f>
        <v/>
      </c>
      <c r="T768" s="24" t="str" cm="1">
        <f t="array" ref="T768">IF(ISBLANK($G768),"",IF(SUMPRODUCT(--EXACT(MID($G768,COLUMN($A$1:$AX$1),1),NameCharacters[Accepted Characters For Names]))=50,"Pass","Fail"))</f>
        <v/>
      </c>
      <c r="U768" s="24" t="str" cm="1">
        <f t="array" ref="U768">IF(ISBLANK($H768),"",IF(SUMPRODUCT(--EXACT(MID($H768,COLUMN($A$1:$AX$1),1),NameCharacters[Accepted Characters For Names]))=50,"Pass","Fail"))</f>
        <v/>
      </c>
      <c r="V768" s="24" t="str" cm="1">
        <f t="array" ref="V768">IF(ISBLANK($I768),"",IF(SUMPRODUCT(--EXACT(MID($I768,COLUMN($A$1:$AX$1),1),NameCharacters[Accepted Characters For Names]))=50,"Pass","Fail"))</f>
        <v/>
      </c>
      <c r="W768" s="24" t="str" cm="1">
        <f t="array" ref="W768">IF(ISBLANK($J768),"",IF(SUMPRODUCT(--EXACT($J768,ISO3List[ISO3 List]))=1,"Pass","Fail"))</f>
        <v/>
      </c>
      <c r="X768" s="24" t="str">
        <f t="shared" ca="1" si="32"/>
        <v/>
      </c>
      <c r="Y768" s="24" t="str" cm="1">
        <f t="array" ref="Y768">IF(ISBLANK($L768),"",IF(SUMPRODUCT(--EXACT($L768,Sex[Sex]))=1,"Pass","Fail"))</f>
        <v/>
      </c>
      <c r="Z768" s="24" t="str">
        <f t="shared" ca="1" si="33"/>
        <v/>
      </c>
      <c r="AA768" s="35" t="str">
        <f t="shared" ca="1" si="31"/>
        <v/>
      </c>
      <c r="AB768" s="8"/>
      <c r="AC768" s="58"/>
      <c r="AD768" s="8"/>
      <c r="AE768" s="8"/>
      <c r="AF768" s="8"/>
      <c r="GU768" s="8"/>
    </row>
    <row r="769" spans="1:203" s="5" customFormat="1" x14ac:dyDescent="0.2">
      <c r="A769" s="1"/>
      <c r="B769" s="4"/>
      <c r="C769" s="16"/>
      <c r="D769" s="17"/>
      <c r="E769" s="17"/>
      <c r="F769" s="18"/>
      <c r="G769" s="17"/>
      <c r="H769" s="17"/>
      <c r="I769" s="17"/>
      <c r="J769" s="17"/>
      <c r="K769" s="19"/>
      <c r="L769" s="17"/>
      <c r="M769" s="20"/>
      <c r="N769" s="8"/>
      <c r="O769" s="50"/>
      <c r="P769" s="27" t="str" cm="1">
        <f t="array" ref="P769">IF(ISBLANK($C769),"",IF(SUMPRODUCT(--EXACT($C769,CrewOrPassenger[Crew or Passenger]))=1,"Pass","Fail"))</f>
        <v/>
      </c>
      <c r="Q769" s="24" t="str" cm="1">
        <f t="array" ref="Q769">IF(ISBLANK($D769),"",IF(SUMPRODUCT(--EXACT($D769,TravelDocumentType[Travel Document Type]))=1,"Pass","Fail"))</f>
        <v/>
      </c>
      <c r="R769" s="24" t="str" cm="1">
        <f t="array" ref="R769">IF(ISBLANK($E769),"",IF(SUMPRODUCT(--EXACT($E769,ISO3List[ISO3 List]))=1,"Pass","Fail"))</f>
        <v/>
      </c>
      <c r="S769" s="24" t="str" cm="1">
        <f t="array" ref="S769">IF(ISBLANK($F769),"",IF(SUMPRODUCT(--EXACT(MID($F769,COLUMN($A$1:$T$1),1),DocCharacters[Accepted Characters For Documents]))=20,"Pass","Fail"))</f>
        <v/>
      </c>
      <c r="T769" s="24" t="str" cm="1">
        <f t="array" ref="T769">IF(ISBLANK($G769),"",IF(SUMPRODUCT(--EXACT(MID($G769,COLUMN($A$1:$AX$1),1),NameCharacters[Accepted Characters For Names]))=50,"Pass","Fail"))</f>
        <v/>
      </c>
      <c r="U769" s="24" t="str" cm="1">
        <f t="array" ref="U769">IF(ISBLANK($H769),"",IF(SUMPRODUCT(--EXACT(MID($H769,COLUMN($A$1:$AX$1),1),NameCharacters[Accepted Characters For Names]))=50,"Pass","Fail"))</f>
        <v/>
      </c>
      <c r="V769" s="24" t="str" cm="1">
        <f t="array" ref="V769">IF(ISBLANK($I769),"",IF(SUMPRODUCT(--EXACT(MID($I769,COLUMN($A$1:$AX$1),1),NameCharacters[Accepted Characters For Names]))=50,"Pass","Fail"))</f>
        <v/>
      </c>
      <c r="W769" s="24" t="str" cm="1">
        <f t="array" ref="W769">IF(ISBLANK($J769),"",IF(SUMPRODUCT(--EXACT($J769,ISO3List[ISO3 List]))=1,"Pass","Fail"))</f>
        <v/>
      </c>
      <c r="X769" s="24" t="str">
        <f t="shared" ca="1" si="32"/>
        <v/>
      </c>
      <c r="Y769" s="24" t="str" cm="1">
        <f t="array" ref="Y769">IF(ISBLANK($L769),"",IF(SUMPRODUCT(--EXACT($L769,Sex[Sex]))=1,"Pass","Fail"))</f>
        <v/>
      </c>
      <c r="Z769" s="24" t="str">
        <f t="shared" ca="1" si="33"/>
        <v/>
      </c>
      <c r="AA769" s="35" t="str">
        <f t="shared" ca="1" si="31"/>
        <v/>
      </c>
      <c r="AB769" s="8"/>
      <c r="AC769" s="58"/>
      <c r="AD769" s="8"/>
      <c r="AE769" s="8"/>
      <c r="AF769" s="8"/>
      <c r="GU769" s="8"/>
    </row>
    <row r="770" spans="1:203" s="5" customFormat="1" x14ac:dyDescent="0.2">
      <c r="A770" s="1"/>
      <c r="B770" s="4"/>
      <c r="C770" s="16"/>
      <c r="D770" s="17"/>
      <c r="E770" s="17"/>
      <c r="F770" s="18"/>
      <c r="G770" s="17"/>
      <c r="H770" s="17"/>
      <c r="I770" s="17"/>
      <c r="J770" s="17"/>
      <c r="K770" s="19"/>
      <c r="L770" s="17"/>
      <c r="M770" s="20"/>
      <c r="N770" s="8"/>
      <c r="O770" s="50"/>
      <c r="P770" s="27" t="str" cm="1">
        <f t="array" ref="P770">IF(ISBLANK($C770),"",IF(SUMPRODUCT(--EXACT($C770,CrewOrPassenger[Crew or Passenger]))=1,"Pass","Fail"))</f>
        <v/>
      </c>
      <c r="Q770" s="24" t="str" cm="1">
        <f t="array" ref="Q770">IF(ISBLANK($D770),"",IF(SUMPRODUCT(--EXACT($D770,TravelDocumentType[Travel Document Type]))=1,"Pass","Fail"))</f>
        <v/>
      </c>
      <c r="R770" s="24" t="str" cm="1">
        <f t="array" ref="R770">IF(ISBLANK($E770),"",IF(SUMPRODUCT(--EXACT($E770,ISO3List[ISO3 List]))=1,"Pass","Fail"))</f>
        <v/>
      </c>
      <c r="S770" s="24" t="str" cm="1">
        <f t="array" ref="S770">IF(ISBLANK($F770),"",IF(SUMPRODUCT(--EXACT(MID($F770,COLUMN($A$1:$T$1),1),DocCharacters[Accepted Characters For Documents]))=20,"Pass","Fail"))</f>
        <v/>
      </c>
      <c r="T770" s="24" t="str" cm="1">
        <f t="array" ref="T770">IF(ISBLANK($G770),"",IF(SUMPRODUCT(--EXACT(MID($G770,COLUMN($A$1:$AX$1),1),NameCharacters[Accepted Characters For Names]))=50,"Pass","Fail"))</f>
        <v/>
      </c>
      <c r="U770" s="24" t="str" cm="1">
        <f t="array" ref="U770">IF(ISBLANK($H770),"",IF(SUMPRODUCT(--EXACT(MID($H770,COLUMN($A$1:$AX$1),1),NameCharacters[Accepted Characters For Names]))=50,"Pass","Fail"))</f>
        <v/>
      </c>
      <c r="V770" s="24" t="str" cm="1">
        <f t="array" ref="V770">IF(ISBLANK($I770),"",IF(SUMPRODUCT(--EXACT(MID($I770,COLUMN($A$1:$AX$1),1),NameCharacters[Accepted Characters For Names]))=50,"Pass","Fail"))</f>
        <v/>
      </c>
      <c r="W770" s="24" t="str" cm="1">
        <f t="array" ref="W770">IF(ISBLANK($J770),"",IF(SUMPRODUCT(--EXACT($J770,ISO3List[ISO3 List]))=1,"Pass","Fail"))</f>
        <v/>
      </c>
      <c r="X770" s="24" t="str">
        <f t="shared" ca="1" si="32"/>
        <v/>
      </c>
      <c r="Y770" s="24" t="str" cm="1">
        <f t="array" ref="Y770">IF(ISBLANK($L770),"",IF(SUMPRODUCT(--EXACT($L770,Sex[Sex]))=1,"Pass","Fail"))</f>
        <v/>
      </c>
      <c r="Z770" s="24" t="str">
        <f t="shared" ca="1" si="33"/>
        <v/>
      </c>
      <c r="AA770" s="35" t="str">
        <f t="shared" ca="1" si="31"/>
        <v/>
      </c>
      <c r="AB770" s="8"/>
      <c r="AC770" s="58"/>
      <c r="AD770" s="8"/>
      <c r="AE770" s="8"/>
      <c r="AF770" s="8"/>
      <c r="GU770" s="8"/>
    </row>
    <row r="771" spans="1:203" s="5" customFormat="1" x14ac:dyDescent="0.2">
      <c r="A771" s="1"/>
      <c r="B771" s="4"/>
      <c r="C771" s="16"/>
      <c r="D771" s="17"/>
      <c r="E771" s="17"/>
      <c r="F771" s="18"/>
      <c r="G771" s="17"/>
      <c r="H771" s="17"/>
      <c r="I771" s="17"/>
      <c r="J771" s="17"/>
      <c r="K771" s="19"/>
      <c r="L771" s="17"/>
      <c r="M771" s="20"/>
      <c r="N771" s="8"/>
      <c r="O771" s="50"/>
      <c r="P771" s="27" t="str" cm="1">
        <f t="array" ref="P771">IF(ISBLANK($C771),"",IF(SUMPRODUCT(--EXACT($C771,CrewOrPassenger[Crew or Passenger]))=1,"Pass","Fail"))</f>
        <v/>
      </c>
      <c r="Q771" s="24" t="str" cm="1">
        <f t="array" ref="Q771">IF(ISBLANK($D771),"",IF(SUMPRODUCT(--EXACT($D771,TravelDocumentType[Travel Document Type]))=1,"Pass","Fail"))</f>
        <v/>
      </c>
      <c r="R771" s="24" t="str" cm="1">
        <f t="array" ref="R771">IF(ISBLANK($E771),"",IF(SUMPRODUCT(--EXACT($E771,ISO3List[ISO3 List]))=1,"Pass","Fail"))</f>
        <v/>
      </c>
      <c r="S771" s="24" t="str" cm="1">
        <f t="array" ref="S771">IF(ISBLANK($F771),"",IF(SUMPRODUCT(--EXACT(MID($F771,COLUMN($A$1:$T$1),1),DocCharacters[Accepted Characters For Documents]))=20,"Pass","Fail"))</f>
        <v/>
      </c>
      <c r="T771" s="24" t="str" cm="1">
        <f t="array" ref="T771">IF(ISBLANK($G771),"",IF(SUMPRODUCT(--EXACT(MID($G771,COLUMN($A$1:$AX$1),1),NameCharacters[Accepted Characters For Names]))=50,"Pass","Fail"))</f>
        <v/>
      </c>
      <c r="U771" s="24" t="str" cm="1">
        <f t="array" ref="U771">IF(ISBLANK($H771),"",IF(SUMPRODUCT(--EXACT(MID($H771,COLUMN($A$1:$AX$1),1),NameCharacters[Accepted Characters For Names]))=50,"Pass","Fail"))</f>
        <v/>
      </c>
      <c r="V771" s="24" t="str" cm="1">
        <f t="array" ref="V771">IF(ISBLANK($I771),"",IF(SUMPRODUCT(--EXACT(MID($I771,COLUMN($A$1:$AX$1),1),NameCharacters[Accepted Characters For Names]))=50,"Pass","Fail"))</f>
        <v/>
      </c>
      <c r="W771" s="24" t="str" cm="1">
        <f t="array" ref="W771">IF(ISBLANK($J771),"",IF(SUMPRODUCT(--EXACT($J771,ISO3List[ISO3 List]))=1,"Pass","Fail"))</f>
        <v/>
      </c>
      <c r="X771" s="24" t="str">
        <f t="shared" ca="1" si="32"/>
        <v/>
      </c>
      <c r="Y771" s="24" t="str" cm="1">
        <f t="array" ref="Y771">IF(ISBLANK($L771),"",IF(SUMPRODUCT(--EXACT($L771,Sex[Sex]))=1,"Pass","Fail"))</f>
        <v/>
      </c>
      <c r="Z771" s="24" t="str">
        <f t="shared" ca="1" si="33"/>
        <v/>
      </c>
      <c r="AA771" s="35" t="str">
        <f t="shared" ca="1" si="31"/>
        <v/>
      </c>
      <c r="AB771" s="8"/>
      <c r="AC771" s="58"/>
      <c r="AD771" s="8"/>
      <c r="AE771" s="8"/>
      <c r="AF771" s="8"/>
      <c r="GU771" s="8"/>
    </row>
    <row r="772" spans="1:203" s="5" customFormat="1" x14ac:dyDescent="0.2">
      <c r="A772" s="1"/>
      <c r="B772" s="4"/>
      <c r="C772" s="16"/>
      <c r="D772" s="17"/>
      <c r="E772" s="17"/>
      <c r="F772" s="18"/>
      <c r="G772" s="17"/>
      <c r="H772" s="17"/>
      <c r="I772" s="17"/>
      <c r="J772" s="17"/>
      <c r="K772" s="19"/>
      <c r="L772" s="17"/>
      <c r="M772" s="20"/>
      <c r="N772" s="8"/>
      <c r="O772" s="50"/>
      <c r="P772" s="27" t="str" cm="1">
        <f t="array" ref="P772">IF(ISBLANK($C772),"",IF(SUMPRODUCT(--EXACT($C772,CrewOrPassenger[Crew or Passenger]))=1,"Pass","Fail"))</f>
        <v/>
      </c>
      <c r="Q772" s="24" t="str" cm="1">
        <f t="array" ref="Q772">IF(ISBLANK($D772),"",IF(SUMPRODUCT(--EXACT($D772,TravelDocumentType[Travel Document Type]))=1,"Pass","Fail"))</f>
        <v/>
      </c>
      <c r="R772" s="24" t="str" cm="1">
        <f t="array" ref="R772">IF(ISBLANK($E772),"",IF(SUMPRODUCT(--EXACT($E772,ISO3List[ISO3 List]))=1,"Pass","Fail"))</f>
        <v/>
      </c>
      <c r="S772" s="24" t="str" cm="1">
        <f t="array" ref="S772">IF(ISBLANK($F772),"",IF(SUMPRODUCT(--EXACT(MID($F772,COLUMN($A$1:$T$1),1),DocCharacters[Accepted Characters For Documents]))=20,"Pass","Fail"))</f>
        <v/>
      </c>
      <c r="T772" s="24" t="str" cm="1">
        <f t="array" ref="T772">IF(ISBLANK($G772),"",IF(SUMPRODUCT(--EXACT(MID($G772,COLUMN($A$1:$AX$1),1),NameCharacters[Accepted Characters For Names]))=50,"Pass","Fail"))</f>
        <v/>
      </c>
      <c r="U772" s="24" t="str" cm="1">
        <f t="array" ref="U772">IF(ISBLANK($H772),"",IF(SUMPRODUCT(--EXACT(MID($H772,COLUMN($A$1:$AX$1),1),NameCharacters[Accepted Characters For Names]))=50,"Pass","Fail"))</f>
        <v/>
      </c>
      <c r="V772" s="24" t="str" cm="1">
        <f t="array" ref="V772">IF(ISBLANK($I772),"",IF(SUMPRODUCT(--EXACT(MID($I772,COLUMN($A$1:$AX$1),1),NameCharacters[Accepted Characters For Names]))=50,"Pass","Fail"))</f>
        <v/>
      </c>
      <c r="W772" s="24" t="str" cm="1">
        <f t="array" ref="W772">IF(ISBLANK($J772),"",IF(SUMPRODUCT(--EXACT($J772,ISO3List[ISO3 List]))=1,"Pass","Fail"))</f>
        <v/>
      </c>
      <c r="X772" s="24" t="str">
        <f t="shared" ca="1" si="32"/>
        <v/>
      </c>
      <c r="Y772" s="24" t="str" cm="1">
        <f t="array" ref="Y772">IF(ISBLANK($L772),"",IF(SUMPRODUCT(--EXACT($L772,Sex[Sex]))=1,"Pass","Fail"))</f>
        <v/>
      </c>
      <c r="Z772" s="24" t="str">
        <f t="shared" ca="1" si="33"/>
        <v/>
      </c>
      <c r="AA772" s="35" t="str">
        <f t="shared" ca="1" si="31"/>
        <v/>
      </c>
      <c r="AB772" s="8"/>
      <c r="AC772" s="58"/>
      <c r="AD772" s="8"/>
      <c r="AE772" s="8"/>
      <c r="AF772" s="8"/>
      <c r="GU772" s="8"/>
    </row>
    <row r="773" spans="1:203" s="5" customFormat="1" x14ac:dyDescent="0.2">
      <c r="A773" s="1"/>
      <c r="B773" s="4"/>
      <c r="C773" s="16"/>
      <c r="D773" s="17"/>
      <c r="E773" s="17"/>
      <c r="F773" s="18"/>
      <c r="G773" s="17"/>
      <c r="H773" s="17"/>
      <c r="I773" s="17"/>
      <c r="J773" s="17"/>
      <c r="K773" s="19"/>
      <c r="L773" s="17"/>
      <c r="M773" s="20"/>
      <c r="N773" s="8"/>
      <c r="O773" s="50"/>
      <c r="P773" s="27" t="str" cm="1">
        <f t="array" ref="P773">IF(ISBLANK($C773),"",IF(SUMPRODUCT(--EXACT($C773,CrewOrPassenger[Crew or Passenger]))=1,"Pass","Fail"))</f>
        <v/>
      </c>
      <c r="Q773" s="24" t="str" cm="1">
        <f t="array" ref="Q773">IF(ISBLANK($D773),"",IF(SUMPRODUCT(--EXACT($D773,TravelDocumentType[Travel Document Type]))=1,"Pass","Fail"))</f>
        <v/>
      </c>
      <c r="R773" s="24" t="str" cm="1">
        <f t="array" ref="R773">IF(ISBLANK($E773),"",IF(SUMPRODUCT(--EXACT($E773,ISO3List[ISO3 List]))=1,"Pass","Fail"))</f>
        <v/>
      </c>
      <c r="S773" s="24" t="str" cm="1">
        <f t="array" ref="S773">IF(ISBLANK($F773),"",IF(SUMPRODUCT(--EXACT(MID($F773,COLUMN($A$1:$T$1),1),DocCharacters[Accepted Characters For Documents]))=20,"Pass","Fail"))</f>
        <v/>
      </c>
      <c r="T773" s="24" t="str" cm="1">
        <f t="array" ref="T773">IF(ISBLANK($G773),"",IF(SUMPRODUCT(--EXACT(MID($G773,COLUMN($A$1:$AX$1),1),NameCharacters[Accepted Characters For Names]))=50,"Pass","Fail"))</f>
        <v/>
      </c>
      <c r="U773" s="24" t="str" cm="1">
        <f t="array" ref="U773">IF(ISBLANK($H773),"",IF(SUMPRODUCT(--EXACT(MID($H773,COLUMN($A$1:$AX$1),1),NameCharacters[Accepted Characters For Names]))=50,"Pass","Fail"))</f>
        <v/>
      </c>
      <c r="V773" s="24" t="str" cm="1">
        <f t="array" ref="V773">IF(ISBLANK($I773),"",IF(SUMPRODUCT(--EXACT(MID($I773,COLUMN($A$1:$AX$1),1),NameCharacters[Accepted Characters For Names]))=50,"Pass","Fail"))</f>
        <v/>
      </c>
      <c r="W773" s="24" t="str" cm="1">
        <f t="array" ref="W773">IF(ISBLANK($J773),"",IF(SUMPRODUCT(--EXACT($J773,ISO3List[ISO3 List]))=1,"Pass","Fail"))</f>
        <v/>
      </c>
      <c r="X773" s="24" t="str">
        <f t="shared" ca="1" si="32"/>
        <v/>
      </c>
      <c r="Y773" s="24" t="str" cm="1">
        <f t="array" ref="Y773">IF(ISBLANK($L773),"",IF(SUMPRODUCT(--EXACT($L773,Sex[Sex]))=1,"Pass","Fail"))</f>
        <v/>
      </c>
      <c r="Z773" s="24" t="str">
        <f t="shared" ca="1" si="33"/>
        <v/>
      </c>
      <c r="AA773" s="35" t="str">
        <f t="shared" ca="1" si="31"/>
        <v/>
      </c>
      <c r="AB773" s="8"/>
      <c r="AC773" s="58"/>
      <c r="AD773" s="8"/>
      <c r="AE773" s="8"/>
      <c r="AF773" s="8"/>
      <c r="GU773" s="8"/>
    </row>
    <row r="774" spans="1:203" s="5" customFormat="1" x14ac:dyDescent="0.2">
      <c r="A774" s="1"/>
      <c r="B774" s="4"/>
      <c r="C774" s="16"/>
      <c r="D774" s="17"/>
      <c r="E774" s="17"/>
      <c r="F774" s="18"/>
      <c r="G774" s="17"/>
      <c r="H774" s="17"/>
      <c r="I774" s="17"/>
      <c r="J774" s="17"/>
      <c r="K774" s="19"/>
      <c r="L774" s="17"/>
      <c r="M774" s="20"/>
      <c r="N774" s="8"/>
      <c r="O774" s="50"/>
      <c r="P774" s="27" t="str" cm="1">
        <f t="array" ref="P774">IF(ISBLANK($C774),"",IF(SUMPRODUCT(--EXACT($C774,CrewOrPassenger[Crew or Passenger]))=1,"Pass","Fail"))</f>
        <v/>
      </c>
      <c r="Q774" s="24" t="str" cm="1">
        <f t="array" ref="Q774">IF(ISBLANK($D774),"",IF(SUMPRODUCT(--EXACT($D774,TravelDocumentType[Travel Document Type]))=1,"Pass","Fail"))</f>
        <v/>
      </c>
      <c r="R774" s="24" t="str" cm="1">
        <f t="array" ref="R774">IF(ISBLANK($E774),"",IF(SUMPRODUCT(--EXACT($E774,ISO3List[ISO3 List]))=1,"Pass","Fail"))</f>
        <v/>
      </c>
      <c r="S774" s="24" t="str" cm="1">
        <f t="array" ref="S774">IF(ISBLANK($F774),"",IF(SUMPRODUCT(--EXACT(MID($F774,COLUMN($A$1:$T$1),1),DocCharacters[Accepted Characters For Documents]))=20,"Pass","Fail"))</f>
        <v/>
      </c>
      <c r="T774" s="24" t="str" cm="1">
        <f t="array" ref="T774">IF(ISBLANK($G774),"",IF(SUMPRODUCT(--EXACT(MID($G774,COLUMN($A$1:$AX$1),1),NameCharacters[Accepted Characters For Names]))=50,"Pass","Fail"))</f>
        <v/>
      </c>
      <c r="U774" s="24" t="str" cm="1">
        <f t="array" ref="U774">IF(ISBLANK($H774),"",IF(SUMPRODUCT(--EXACT(MID($H774,COLUMN($A$1:$AX$1),1),NameCharacters[Accepted Characters For Names]))=50,"Pass","Fail"))</f>
        <v/>
      </c>
      <c r="V774" s="24" t="str" cm="1">
        <f t="array" ref="V774">IF(ISBLANK($I774),"",IF(SUMPRODUCT(--EXACT(MID($I774,COLUMN($A$1:$AX$1),1),NameCharacters[Accepted Characters For Names]))=50,"Pass","Fail"))</f>
        <v/>
      </c>
      <c r="W774" s="24" t="str" cm="1">
        <f t="array" ref="W774">IF(ISBLANK($J774),"",IF(SUMPRODUCT(--EXACT($J774,ISO3List[ISO3 List]))=1,"Pass","Fail"))</f>
        <v/>
      </c>
      <c r="X774" s="24" t="str">
        <f t="shared" ca="1" si="32"/>
        <v/>
      </c>
      <c r="Y774" s="24" t="str" cm="1">
        <f t="array" ref="Y774">IF(ISBLANK($L774),"",IF(SUMPRODUCT(--EXACT($L774,Sex[Sex]))=1,"Pass","Fail"))</f>
        <v/>
      </c>
      <c r="Z774" s="24" t="str">
        <f t="shared" ca="1" si="33"/>
        <v/>
      </c>
      <c r="AA774" s="35" t="str">
        <f t="shared" ca="1" si="31"/>
        <v/>
      </c>
      <c r="AB774" s="8"/>
      <c r="AC774" s="58"/>
      <c r="AD774" s="8"/>
      <c r="AE774" s="8"/>
      <c r="AF774" s="8"/>
      <c r="GU774" s="8"/>
    </row>
    <row r="775" spans="1:203" s="5" customFormat="1" x14ac:dyDescent="0.2">
      <c r="A775" s="1"/>
      <c r="B775" s="4"/>
      <c r="C775" s="16"/>
      <c r="D775" s="17"/>
      <c r="E775" s="17"/>
      <c r="F775" s="18"/>
      <c r="G775" s="17"/>
      <c r="H775" s="17"/>
      <c r="I775" s="17"/>
      <c r="J775" s="17"/>
      <c r="K775" s="19"/>
      <c r="L775" s="17"/>
      <c r="M775" s="20"/>
      <c r="N775" s="8"/>
      <c r="O775" s="50"/>
      <c r="P775" s="27" t="str" cm="1">
        <f t="array" ref="P775">IF(ISBLANK($C775),"",IF(SUMPRODUCT(--EXACT($C775,CrewOrPassenger[Crew or Passenger]))=1,"Pass","Fail"))</f>
        <v/>
      </c>
      <c r="Q775" s="24" t="str" cm="1">
        <f t="array" ref="Q775">IF(ISBLANK($D775),"",IF(SUMPRODUCT(--EXACT($D775,TravelDocumentType[Travel Document Type]))=1,"Pass","Fail"))</f>
        <v/>
      </c>
      <c r="R775" s="24" t="str" cm="1">
        <f t="array" ref="R775">IF(ISBLANK($E775),"",IF(SUMPRODUCT(--EXACT($E775,ISO3List[ISO3 List]))=1,"Pass","Fail"))</f>
        <v/>
      </c>
      <c r="S775" s="24" t="str" cm="1">
        <f t="array" ref="S775">IF(ISBLANK($F775),"",IF(SUMPRODUCT(--EXACT(MID($F775,COLUMN($A$1:$T$1),1),DocCharacters[Accepted Characters For Documents]))=20,"Pass","Fail"))</f>
        <v/>
      </c>
      <c r="T775" s="24" t="str" cm="1">
        <f t="array" ref="T775">IF(ISBLANK($G775),"",IF(SUMPRODUCT(--EXACT(MID($G775,COLUMN($A$1:$AX$1),1),NameCharacters[Accepted Characters For Names]))=50,"Pass","Fail"))</f>
        <v/>
      </c>
      <c r="U775" s="24" t="str" cm="1">
        <f t="array" ref="U775">IF(ISBLANK($H775),"",IF(SUMPRODUCT(--EXACT(MID($H775,COLUMN($A$1:$AX$1),1),NameCharacters[Accepted Characters For Names]))=50,"Pass","Fail"))</f>
        <v/>
      </c>
      <c r="V775" s="24" t="str" cm="1">
        <f t="array" ref="V775">IF(ISBLANK($I775),"",IF(SUMPRODUCT(--EXACT(MID($I775,COLUMN($A$1:$AX$1),1),NameCharacters[Accepted Characters For Names]))=50,"Pass","Fail"))</f>
        <v/>
      </c>
      <c r="W775" s="24" t="str" cm="1">
        <f t="array" ref="W775">IF(ISBLANK($J775),"",IF(SUMPRODUCT(--EXACT($J775,ISO3List[ISO3 List]))=1,"Pass","Fail"))</f>
        <v/>
      </c>
      <c r="X775" s="24" t="str">
        <f t="shared" ca="1" si="32"/>
        <v/>
      </c>
      <c r="Y775" s="24" t="str" cm="1">
        <f t="array" ref="Y775">IF(ISBLANK($L775),"",IF(SUMPRODUCT(--EXACT($L775,Sex[Sex]))=1,"Pass","Fail"))</f>
        <v/>
      </c>
      <c r="Z775" s="24" t="str">
        <f t="shared" ca="1" si="33"/>
        <v/>
      </c>
      <c r="AA775" s="35" t="str">
        <f t="shared" ref="AA775:AA838" ca="1" si="34">IF(COUNTBLANK($P775:$Z775)=11,"",IF(SUM(COUNTBLANK(P775:U775),COUNTBLANK(W775:Z775))=0,"Pass","Fail"))</f>
        <v/>
      </c>
      <c r="AB775" s="8"/>
      <c r="AC775" s="58"/>
      <c r="AD775" s="8"/>
      <c r="AE775" s="8"/>
      <c r="AF775" s="8"/>
      <c r="GU775" s="8"/>
    </row>
    <row r="776" spans="1:203" s="5" customFormat="1" x14ac:dyDescent="0.2">
      <c r="A776" s="1"/>
      <c r="B776" s="4"/>
      <c r="C776" s="16"/>
      <c r="D776" s="17"/>
      <c r="E776" s="17"/>
      <c r="F776" s="18"/>
      <c r="G776" s="17"/>
      <c r="H776" s="17"/>
      <c r="I776" s="17"/>
      <c r="J776" s="17"/>
      <c r="K776" s="19"/>
      <c r="L776" s="17"/>
      <c r="M776" s="20"/>
      <c r="N776" s="8"/>
      <c r="O776" s="50"/>
      <c r="P776" s="27" t="str" cm="1">
        <f t="array" ref="P776">IF(ISBLANK($C776),"",IF(SUMPRODUCT(--EXACT($C776,CrewOrPassenger[Crew or Passenger]))=1,"Pass","Fail"))</f>
        <v/>
      </c>
      <c r="Q776" s="24" t="str" cm="1">
        <f t="array" ref="Q776">IF(ISBLANK($D776),"",IF(SUMPRODUCT(--EXACT($D776,TravelDocumentType[Travel Document Type]))=1,"Pass","Fail"))</f>
        <v/>
      </c>
      <c r="R776" s="24" t="str" cm="1">
        <f t="array" ref="R776">IF(ISBLANK($E776),"",IF(SUMPRODUCT(--EXACT($E776,ISO3List[ISO3 List]))=1,"Pass","Fail"))</f>
        <v/>
      </c>
      <c r="S776" s="24" t="str" cm="1">
        <f t="array" ref="S776">IF(ISBLANK($F776),"",IF(SUMPRODUCT(--EXACT(MID($F776,COLUMN($A$1:$T$1),1),DocCharacters[Accepted Characters For Documents]))=20,"Pass","Fail"))</f>
        <v/>
      </c>
      <c r="T776" s="24" t="str" cm="1">
        <f t="array" ref="T776">IF(ISBLANK($G776),"",IF(SUMPRODUCT(--EXACT(MID($G776,COLUMN($A$1:$AX$1),1),NameCharacters[Accepted Characters For Names]))=50,"Pass","Fail"))</f>
        <v/>
      </c>
      <c r="U776" s="24" t="str" cm="1">
        <f t="array" ref="U776">IF(ISBLANK($H776),"",IF(SUMPRODUCT(--EXACT(MID($H776,COLUMN($A$1:$AX$1),1),NameCharacters[Accepted Characters For Names]))=50,"Pass","Fail"))</f>
        <v/>
      </c>
      <c r="V776" s="24" t="str" cm="1">
        <f t="array" ref="V776">IF(ISBLANK($I776),"",IF(SUMPRODUCT(--EXACT(MID($I776,COLUMN($A$1:$AX$1),1),NameCharacters[Accepted Characters For Names]))=50,"Pass","Fail"))</f>
        <v/>
      </c>
      <c r="W776" s="24" t="str" cm="1">
        <f t="array" ref="W776">IF(ISBLANK($J776),"",IF(SUMPRODUCT(--EXACT($J776,ISO3List[ISO3 List]))=1,"Pass","Fail"))</f>
        <v/>
      </c>
      <c r="X776" s="24" t="str">
        <f t="shared" ca="1" si="32"/>
        <v/>
      </c>
      <c r="Y776" s="24" t="str" cm="1">
        <f t="array" ref="Y776">IF(ISBLANK($L776),"",IF(SUMPRODUCT(--EXACT($L776,Sex[Sex]))=1,"Pass","Fail"))</f>
        <v/>
      </c>
      <c r="Z776" s="24" t="str">
        <f t="shared" ca="1" si="33"/>
        <v/>
      </c>
      <c r="AA776" s="35" t="str">
        <f t="shared" ca="1" si="34"/>
        <v/>
      </c>
      <c r="AB776" s="8"/>
      <c r="AC776" s="58"/>
      <c r="AD776" s="8"/>
      <c r="AE776" s="8"/>
      <c r="AF776" s="8"/>
      <c r="GU776" s="8"/>
    </row>
    <row r="777" spans="1:203" s="5" customFormat="1" x14ac:dyDescent="0.2">
      <c r="A777" s="1"/>
      <c r="B777" s="4"/>
      <c r="C777" s="16"/>
      <c r="D777" s="17"/>
      <c r="E777" s="17"/>
      <c r="F777" s="18"/>
      <c r="G777" s="17"/>
      <c r="H777" s="17"/>
      <c r="I777" s="17"/>
      <c r="J777" s="17"/>
      <c r="K777" s="19"/>
      <c r="L777" s="17"/>
      <c r="M777" s="20"/>
      <c r="N777" s="8"/>
      <c r="O777" s="50"/>
      <c r="P777" s="27" t="str" cm="1">
        <f t="array" ref="P777">IF(ISBLANK($C777),"",IF(SUMPRODUCT(--EXACT($C777,CrewOrPassenger[Crew or Passenger]))=1,"Pass","Fail"))</f>
        <v/>
      </c>
      <c r="Q777" s="24" t="str" cm="1">
        <f t="array" ref="Q777">IF(ISBLANK($D777),"",IF(SUMPRODUCT(--EXACT($D777,TravelDocumentType[Travel Document Type]))=1,"Pass","Fail"))</f>
        <v/>
      </c>
      <c r="R777" s="24" t="str" cm="1">
        <f t="array" ref="R777">IF(ISBLANK($E777),"",IF(SUMPRODUCT(--EXACT($E777,ISO3List[ISO3 List]))=1,"Pass","Fail"))</f>
        <v/>
      </c>
      <c r="S777" s="24" t="str" cm="1">
        <f t="array" ref="S777">IF(ISBLANK($F777),"",IF(SUMPRODUCT(--EXACT(MID($F777,COLUMN($A$1:$T$1),1),DocCharacters[Accepted Characters For Documents]))=20,"Pass","Fail"))</f>
        <v/>
      </c>
      <c r="T777" s="24" t="str" cm="1">
        <f t="array" ref="T777">IF(ISBLANK($G777),"",IF(SUMPRODUCT(--EXACT(MID($G777,COLUMN($A$1:$AX$1),1),NameCharacters[Accepted Characters For Names]))=50,"Pass","Fail"))</f>
        <v/>
      </c>
      <c r="U777" s="24" t="str" cm="1">
        <f t="array" ref="U777">IF(ISBLANK($H777),"",IF(SUMPRODUCT(--EXACT(MID($H777,COLUMN($A$1:$AX$1),1),NameCharacters[Accepted Characters For Names]))=50,"Pass","Fail"))</f>
        <v/>
      </c>
      <c r="V777" s="24" t="str" cm="1">
        <f t="array" ref="V777">IF(ISBLANK($I777),"",IF(SUMPRODUCT(--EXACT(MID($I777,COLUMN($A$1:$AX$1),1),NameCharacters[Accepted Characters For Names]))=50,"Pass","Fail"))</f>
        <v/>
      </c>
      <c r="W777" s="24" t="str" cm="1">
        <f t="array" ref="W777">IF(ISBLANK($J777),"",IF(SUMPRODUCT(--EXACT($J777,ISO3List[ISO3 List]))=1,"Pass","Fail"))</f>
        <v/>
      </c>
      <c r="X777" s="24" t="str">
        <f t="shared" ca="1" si="32"/>
        <v/>
      </c>
      <c r="Y777" s="24" t="str" cm="1">
        <f t="array" ref="Y777">IF(ISBLANK($L777),"",IF(SUMPRODUCT(--EXACT($L777,Sex[Sex]))=1,"Pass","Fail"))</f>
        <v/>
      </c>
      <c r="Z777" s="24" t="str">
        <f t="shared" ca="1" si="33"/>
        <v/>
      </c>
      <c r="AA777" s="35" t="str">
        <f t="shared" ca="1" si="34"/>
        <v/>
      </c>
      <c r="AB777" s="8"/>
      <c r="AC777" s="58"/>
      <c r="AD777" s="8"/>
      <c r="AE777" s="8"/>
      <c r="AF777" s="8"/>
      <c r="GU777" s="8"/>
    </row>
    <row r="778" spans="1:203" s="5" customFormat="1" x14ac:dyDescent="0.2">
      <c r="A778" s="1"/>
      <c r="B778" s="4"/>
      <c r="C778" s="16"/>
      <c r="D778" s="17"/>
      <c r="E778" s="17"/>
      <c r="F778" s="18"/>
      <c r="G778" s="17"/>
      <c r="H778" s="17"/>
      <c r="I778" s="17"/>
      <c r="J778" s="17"/>
      <c r="K778" s="19"/>
      <c r="L778" s="17"/>
      <c r="M778" s="20"/>
      <c r="N778" s="8"/>
      <c r="O778" s="50"/>
      <c r="P778" s="27" t="str" cm="1">
        <f t="array" ref="P778">IF(ISBLANK($C778),"",IF(SUMPRODUCT(--EXACT($C778,CrewOrPassenger[Crew or Passenger]))=1,"Pass","Fail"))</f>
        <v/>
      </c>
      <c r="Q778" s="24" t="str" cm="1">
        <f t="array" ref="Q778">IF(ISBLANK($D778),"",IF(SUMPRODUCT(--EXACT($D778,TravelDocumentType[Travel Document Type]))=1,"Pass","Fail"))</f>
        <v/>
      </c>
      <c r="R778" s="24" t="str" cm="1">
        <f t="array" ref="R778">IF(ISBLANK($E778),"",IF(SUMPRODUCT(--EXACT($E778,ISO3List[ISO3 List]))=1,"Pass","Fail"))</f>
        <v/>
      </c>
      <c r="S778" s="24" t="str" cm="1">
        <f t="array" ref="S778">IF(ISBLANK($F778),"",IF(SUMPRODUCT(--EXACT(MID($F778,COLUMN($A$1:$T$1),1),DocCharacters[Accepted Characters For Documents]))=20,"Pass","Fail"))</f>
        <v/>
      </c>
      <c r="T778" s="24" t="str" cm="1">
        <f t="array" ref="T778">IF(ISBLANK($G778),"",IF(SUMPRODUCT(--EXACT(MID($G778,COLUMN($A$1:$AX$1),1),NameCharacters[Accepted Characters For Names]))=50,"Pass","Fail"))</f>
        <v/>
      </c>
      <c r="U778" s="24" t="str" cm="1">
        <f t="array" ref="U778">IF(ISBLANK($H778),"",IF(SUMPRODUCT(--EXACT(MID($H778,COLUMN($A$1:$AX$1),1),NameCharacters[Accepted Characters For Names]))=50,"Pass","Fail"))</f>
        <v/>
      </c>
      <c r="V778" s="24" t="str" cm="1">
        <f t="array" ref="V778">IF(ISBLANK($I778),"",IF(SUMPRODUCT(--EXACT(MID($I778,COLUMN($A$1:$AX$1),1),NameCharacters[Accepted Characters For Names]))=50,"Pass","Fail"))</f>
        <v/>
      </c>
      <c r="W778" s="24" t="str" cm="1">
        <f t="array" ref="W778">IF(ISBLANK($J778),"",IF(SUMPRODUCT(--EXACT($J778,ISO3List[ISO3 List]))=1,"Pass","Fail"))</f>
        <v/>
      </c>
      <c r="X778" s="24" t="str">
        <f t="shared" ca="1" si="32"/>
        <v/>
      </c>
      <c r="Y778" s="24" t="str" cm="1">
        <f t="array" ref="Y778">IF(ISBLANK($L778),"",IF(SUMPRODUCT(--EXACT($L778,Sex[Sex]))=1,"Pass","Fail"))</f>
        <v/>
      </c>
      <c r="Z778" s="24" t="str">
        <f t="shared" ca="1" si="33"/>
        <v/>
      </c>
      <c r="AA778" s="35" t="str">
        <f t="shared" ca="1" si="34"/>
        <v/>
      </c>
      <c r="AB778" s="8"/>
      <c r="AC778" s="58"/>
      <c r="AD778" s="8"/>
      <c r="AE778" s="8"/>
      <c r="AF778" s="8"/>
      <c r="GU778" s="8"/>
    </row>
    <row r="779" spans="1:203" s="5" customFormat="1" x14ac:dyDescent="0.2">
      <c r="A779" s="1"/>
      <c r="B779" s="4"/>
      <c r="C779" s="16"/>
      <c r="D779" s="17"/>
      <c r="E779" s="17"/>
      <c r="F779" s="18"/>
      <c r="G779" s="17"/>
      <c r="H779" s="17"/>
      <c r="I779" s="17"/>
      <c r="J779" s="17"/>
      <c r="K779" s="19"/>
      <c r="L779" s="17"/>
      <c r="M779" s="20"/>
      <c r="N779" s="8"/>
      <c r="O779" s="50"/>
      <c r="P779" s="27" t="str" cm="1">
        <f t="array" ref="P779">IF(ISBLANK($C779),"",IF(SUMPRODUCT(--EXACT($C779,CrewOrPassenger[Crew or Passenger]))=1,"Pass","Fail"))</f>
        <v/>
      </c>
      <c r="Q779" s="24" t="str" cm="1">
        <f t="array" ref="Q779">IF(ISBLANK($D779),"",IF(SUMPRODUCT(--EXACT($D779,TravelDocumentType[Travel Document Type]))=1,"Pass","Fail"))</f>
        <v/>
      </c>
      <c r="R779" s="24" t="str" cm="1">
        <f t="array" ref="R779">IF(ISBLANK($E779),"",IF(SUMPRODUCT(--EXACT($E779,ISO3List[ISO3 List]))=1,"Pass","Fail"))</f>
        <v/>
      </c>
      <c r="S779" s="24" t="str" cm="1">
        <f t="array" ref="S779">IF(ISBLANK($F779),"",IF(SUMPRODUCT(--EXACT(MID($F779,COLUMN($A$1:$T$1),1),DocCharacters[Accepted Characters For Documents]))=20,"Pass","Fail"))</f>
        <v/>
      </c>
      <c r="T779" s="24" t="str" cm="1">
        <f t="array" ref="T779">IF(ISBLANK($G779),"",IF(SUMPRODUCT(--EXACT(MID($G779,COLUMN($A$1:$AX$1),1),NameCharacters[Accepted Characters For Names]))=50,"Pass","Fail"))</f>
        <v/>
      </c>
      <c r="U779" s="24" t="str" cm="1">
        <f t="array" ref="U779">IF(ISBLANK($H779),"",IF(SUMPRODUCT(--EXACT(MID($H779,COLUMN($A$1:$AX$1),1),NameCharacters[Accepted Characters For Names]))=50,"Pass","Fail"))</f>
        <v/>
      </c>
      <c r="V779" s="24" t="str" cm="1">
        <f t="array" ref="V779">IF(ISBLANK($I779),"",IF(SUMPRODUCT(--EXACT(MID($I779,COLUMN($A$1:$AX$1),1),NameCharacters[Accepted Characters For Names]))=50,"Pass","Fail"))</f>
        <v/>
      </c>
      <c r="W779" s="24" t="str" cm="1">
        <f t="array" ref="W779">IF(ISBLANK($J779),"",IF(SUMPRODUCT(--EXACT($J779,ISO3List[ISO3 List]))=1,"Pass","Fail"))</f>
        <v/>
      </c>
      <c r="X779" s="24" t="str">
        <f t="shared" ca="1" si="32"/>
        <v/>
      </c>
      <c r="Y779" s="24" t="str" cm="1">
        <f t="array" ref="Y779">IF(ISBLANK($L779),"",IF(SUMPRODUCT(--EXACT($L779,Sex[Sex]))=1,"Pass","Fail"))</f>
        <v/>
      </c>
      <c r="Z779" s="24" t="str">
        <f t="shared" ca="1" si="33"/>
        <v/>
      </c>
      <c r="AA779" s="35" t="str">
        <f t="shared" ca="1" si="34"/>
        <v/>
      </c>
      <c r="AB779" s="8"/>
      <c r="AC779" s="58"/>
      <c r="AD779" s="8"/>
      <c r="AE779" s="8"/>
      <c r="AF779" s="8"/>
      <c r="GU779" s="8"/>
    </row>
    <row r="780" spans="1:203" s="5" customFormat="1" x14ac:dyDescent="0.2">
      <c r="A780" s="1"/>
      <c r="B780" s="4"/>
      <c r="C780" s="16"/>
      <c r="D780" s="17"/>
      <c r="E780" s="17"/>
      <c r="F780" s="18"/>
      <c r="G780" s="17"/>
      <c r="H780" s="17"/>
      <c r="I780" s="17"/>
      <c r="J780" s="17"/>
      <c r="K780" s="19"/>
      <c r="L780" s="17"/>
      <c r="M780" s="20"/>
      <c r="N780" s="8"/>
      <c r="O780" s="50"/>
      <c r="P780" s="27" t="str" cm="1">
        <f t="array" ref="P780">IF(ISBLANK($C780),"",IF(SUMPRODUCT(--EXACT($C780,CrewOrPassenger[Crew or Passenger]))=1,"Pass","Fail"))</f>
        <v/>
      </c>
      <c r="Q780" s="24" t="str" cm="1">
        <f t="array" ref="Q780">IF(ISBLANK($D780),"",IF(SUMPRODUCT(--EXACT($D780,TravelDocumentType[Travel Document Type]))=1,"Pass","Fail"))</f>
        <v/>
      </c>
      <c r="R780" s="24" t="str" cm="1">
        <f t="array" ref="R780">IF(ISBLANK($E780),"",IF(SUMPRODUCT(--EXACT($E780,ISO3List[ISO3 List]))=1,"Pass","Fail"))</f>
        <v/>
      </c>
      <c r="S780" s="24" t="str" cm="1">
        <f t="array" ref="S780">IF(ISBLANK($F780),"",IF(SUMPRODUCT(--EXACT(MID($F780,COLUMN($A$1:$T$1),1),DocCharacters[Accepted Characters For Documents]))=20,"Pass","Fail"))</f>
        <v/>
      </c>
      <c r="T780" s="24" t="str" cm="1">
        <f t="array" ref="T780">IF(ISBLANK($G780),"",IF(SUMPRODUCT(--EXACT(MID($G780,COLUMN($A$1:$AX$1),1),NameCharacters[Accepted Characters For Names]))=50,"Pass","Fail"))</f>
        <v/>
      </c>
      <c r="U780" s="24" t="str" cm="1">
        <f t="array" ref="U780">IF(ISBLANK($H780),"",IF(SUMPRODUCT(--EXACT(MID($H780,COLUMN($A$1:$AX$1),1),NameCharacters[Accepted Characters For Names]))=50,"Pass","Fail"))</f>
        <v/>
      </c>
      <c r="V780" s="24" t="str" cm="1">
        <f t="array" ref="V780">IF(ISBLANK($I780),"",IF(SUMPRODUCT(--EXACT(MID($I780,COLUMN($A$1:$AX$1),1),NameCharacters[Accepted Characters For Names]))=50,"Pass","Fail"))</f>
        <v/>
      </c>
      <c r="W780" s="24" t="str" cm="1">
        <f t="array" ref="W780">IF(ISBLANK($J780),"",IF(SUMPRODUCT(--EXACT($J780,ISO3List[ISO3 List]))=1,"Pass","Fail"))</f>
        <v/>
      </c>
      <c r="X780" s="24" t="str">
        <f t="shared" ca="1" si="32"/>
        <v/>
      </c>
      <c r="Y780" s="24" t="str" cm="1">
        <f t="array" ref="Y780">IF(ISBLANK($L780),"",IF(SUMPRODUCT(--EXACT($L780,Sex[Sex]))=1,"Pass","Fail"))</f>
        <v/>
      </c>
      <c r="Z780" s="24" t="str">
        <f t="shared" ca="1" si="33"/>
        <v/>
      </c>
      <c r="AA780" s="35" t="str">
        <f t="shared" ca="1" si="34"/>
        <v/>
      </c>
      <c r="AB780" s="8"/>
      <c r="AC780" s="58"/>
      <c r="AD780" s="8"/>
      <c r="AE780" s="8"/>
      <c r="AF780" s="8"/>
      <c r="GU780" s="8"/>
    </row>
    <row r="781" spans="1:203" s="5" customFormat="1" x14ac:dyDescent="0.2">
      <c r="A781" s="1"/>
      <c r="B781" s="4"/>
      <c r="C781" s="16"/>
      <c r="D781" s="17"/>
      <c r="E781" s="17"/>
      <c r="F781" s="18"/>
      <c r="G781" s="17"/>
      <c r="H781" s="17"/>
      <c r="I781" s="17"/>
      <c r="J781" s="17"/>
      <c r="K781" s="19"/>
      <c r="L781" s="17"/>
      <c r="M781" s="20"/>
      <c r="N781" s="8"/>
      <c r="O781" s="50"/>
      <c r="P781" s="27" t="str" cm="1">
        <f t="array" ref="P781">IF(ISBLANK($C781),"",IF(SUMPRODUCT(--EXACT($C781,CrewOrPassenger[Crew or Passenger]))=1,"Pass","Fail"))</f>
        <v/>
      </c>
      <c r="Q781" s="24" t="str" cm="1">
        <f t="array" ref="Q781">IF(ISBLANK($D781),"",IF(SUMPRODUCT(--EXACT($D781,TravelDocumentType[Travel Document Type]))=1,"Pass","Fail"))</f>
        <v/>
      </c>
      <c r="R781" s="24" t="str" cm="1">
        <f t="array" ref="R781">IF(ISBLANK($E781),"",IF(SUMPRODUCT(--EXACT($E781,ISO3List[ISO3 List]))=1,"Pass","Fail"))</f>
        <v/>
      </c>
      <c r="S781" s="24" t="str" cm="1">
        <f t="array" ref="S781">IF(ISBLANK($F781),"",IF(SUMPRODUCT(--EXACT(MID($F781,COLUMN($A$1:$T$1),1),DocCharacters[Accepted Characters For Documents]))=20,"Pass","Fail"))</f>
        <v/>
      </c>
      <c r="T781" s="24" t="str" cm="1">
        <f t="array" ref="T781">IF(ISBLANK($G781),"",IF(SUMPRODUCT(--EXACT(MID($G781,COLUMN($A$1:$AX$1),1),NameCharacters[Accepted Characters For Names]))=50,"Pass","Fail"))</f>
        <v/>
      </c>
      <c r="U781" s="24" t="str" cm="1">
        <f t="array" ref="U781">IF(ISBLANK($H781),"",IF(SUMPRODUCT(--EXACT(MID($H781,COLUMN($A$1:$AX$1),1),NameCharacters[Accepted Characters For Names]))=50,"Pass","Fail"))</f>
        <v/>
      </c>
      <c r="V781" s="24" t="str" cm="1">
        <f t="array" ref="V781">IF(ISBLANK($I781),"",IF(SUMPRODUCT(--EXACT(MID($I781,COLUMN($A$1:$AX$1),1),NameCharacters[Accepted Characters For Names]))=50,"Pass","Fail"))</f>
        <v/>
      </c>
      <c r="W781" s="24" t="str" cm="1">
        <f t="array" ref="W781">IF(ISBLANK($J781),"",IF(SUMPRODUCT(--EXACT($J781,ISO3List[ISO3 List]))=1,"Pass","Fail"))</f>
        <v/>
      </c>
      <c r="X781" s="24" t="str">
        <f t="shared" ca="1" si="32"/>
        <v/>
      </c>
      <c r="Y781" s="24" t="str" cm="1">
        <f t="array" ref="Y781">IF(ISBLANK($L781),"",IF(SUMPRODUCT(--EXACT($L781,Sex[Sex]))=1,"Pass","Fail"))</f>
        <v/>
      </c>
      <c r="Z781" s="24" t="str">
        <f t="shared" ca="1" si="33"/>
        <v/>
      </c>
      <c r="AA781" s="35" t="str">
        <f t="shared" ca="1" si="34"/>
        <v/>
      </c>
      <c r="AB781" s="8"/>
      <c r="AC781" s="58"/>
      <c r="AD781" s="8"/>
      <c r="AE781" s="8"/>
      <c r="AF781" s="8"/>
      <c r="GU781" s="8"/>
    </row>
    <row r="782" spans="1:203" s="5" customFormat="1" x14ac:dyDescent="0.2">
      <c r="A782" s="1"/>
      <c r="B782" s="4"/>
      <c r="C782" s="16"/>
      <c r="D782" s="17"/>
      <c r="E782" s="17"/>
      <c r="F782" s="18"/>
      <c r="G782" s="17"/>
      <c r="H782" s="17"/>
      <c r="I782" s="17"/>
      <c r="J782" s="17"/>
      <c r="K782" s="19"/>
      <c r="L782" s="17"/>
      <c r="M782" s="20"/>
      <c r="N782" s="8"/>
      <c r="O782" s="50"/>
      <c r="P782" s="27" t="str" cm="1">
        <f t="array" ref="P782">IF(ISBLANK($C782),"",IF(SUMPRODUCT(--EXACT($C782,CrewOrPassenger[Crew or Passenger]))=1,"Pass","Fail"))</f>
        <v/>
      </c>
      <c r="Q782" s="24" t="str" cm="1">
        <f t="array" ref="Q782">IF(ISBLANK($D782),"",IF(SUMPRODUCT(--EXACT($D782,TravelDocumentType[Travel Document Type]))=1,"Pass","Fail"))</f>
        <v/>
      </c>
      <c r="R782" s="24" t="str" cm="1">
        <f t="array" ref="R782">IF(ISBLANK($E782),"",IF(SUMPRODUCT(--EXACT($E782,ISO3List[ISO3 List]))=1,"Pass","Fail"))</f>
        <v/>
      </c>
      <c r="S782" s="24" t="str" cm="1">
        <f t="array" ref="S782">IF(ISBLANK($F782),"",IF(SUMPRODUCT(--EXACT(MID($F782,COLUMN($A$1:$T$1),1),DocCharacters[Accepted Characters For Documents]))=20,"Pass","Fail"))</f>
        <v/>
      </c>
      <c r="T782" s="24" t="str" cm="1">
        <f t="array" ref="T782">IF(ISBLANK($G782),"",IF(SUMPRODUCT(--EXACT(MID($G782,COLUMN($A$1:$AX$1),1),NameCharacters[Accepted Characters For Names]))=50,"Pass","Fail"))</f>
        <v/>
      </c>
      <c r="U782" s="24" t="str" cm="1">
        <f t="array" ref="U782">IF(ISBLANK($H782),"",IF(SUMPRODUCT(--EXACT(MID($H782,COLUMN($A$1:$AX$1),1),NameCharacters[Accepted Characters For Names]))=50,"Pass","Fail"))</f>
        <v/>
      </c>
      <c r="V782" s="24" t="str" cm="1">
        <f t="array" ref="V782">IF(ISBLANK($I782),"",IF(SUMPRODUCT(--EXACT(MID($I782,COLUMN($A$1:$AX$1),1),NameCharacters[Accepted Characters For Names]))=50,"Pass","Fail"))</f>
        <v/>
      </c>
      <c r="W782" s="24" t="str" cm="1">
        <f t="array" ref="W782">IF(ISBLANK($J782),"",IF(SUMPRODUCT(--EXACT($J782,ISO3List[ISO3 List]))=1,"Pass","Fail"))</f>
        <v/>
      </c>
      <c r="X782" s="24" t="str">
        <f t="shared" ca="1" si="32"/>
        <v/>
      </c>
      <c r="Y782" s="24" t="str" cm="1">
        <f t="array" ref="Y782">IF(ISBLANK($L782),"",IF(SUMPRODUCT(--EXACT($L782,Sex[Sex]))=1,"Pass","Fail"))</f>
        <v/>
      </c>
      <c r="Z782" s="24" t="str">
        <f t="shared" ca="1" si="33"/>
        <v/>
      </c>
      <c r="AA782" s="35" t="str">
        <f t="shared" ca="1" si="34"/>
        <v/>
      </c>
      <c r="AB782" s="8"/>
      <c r="AC782" s="58"/>
      <c r="AD782" s="8"/>
      <c r="AE782" s="8"/>
      <c r="AF782" s="8"/>
      <c r="GU782" s="8"/>
    </row>
    <row r="783" spans="1:203" s="5" customFormat="1" x14ac:dyDescent="0.2">
      <c r="A783" s="1"/>
      <c r="B783" s="4"/>
      <c r="C783" s="16"/>
      <c r="D783" s="17"/>
      <c r="E783" s="17"/>
      <c r="F783" s="18"/>
      <c r="G783" s="17"/>
      <c r="H783" s="17"/>
      <c r="I783" s="17"/>
      <c r="J783" s="17"/>
      <c r="K783" s="19"/>
      <c r="L783" s="17"/>
      <c r="M783" s="20"/>
      <c r="N783" s="8"/>
      <c r="O783" s="50"/>
      <c r="P783" s="27" t="str" cm="1">
        <f t="array" ref="P783">IF(ISBLANK($C783),"",IF(SUMPRODUCT(--EXACT($C783,CrewOrPassenger[Crew or Passenger]))=1,"Pass","Fail"))</f>
        <v/>
      </c>
      <c r="Q783" s="24" t="str" cm="1">
        <f t="array" ref="Q783">IF(ISBLANK($D783),"",IF(SUMPRODUCT(--EXACT($D783,TravelDocumentType[Travel Document Type]))=1,"Pass","Fail"))</f>
        <v/>
      </c>
      <c r="R783" s="24" t="str" cm="1">
        <f t="array" ref="R783">IF(ISBLANK($E783),"",IF(SUMPRODUCT(--EXACT($E783,ISO3List[ISO3 List]))=1,"Pass","Fail"))</f>
        <v/>
      </c>
      <c r="S783" s="24" t="str" cm="1">
        <f t="array" ref="S783">IF(ISBLANK($F783),"",IF(SUMPRODUCT(--EXACT(MID($F783,COLUMN($A$1:$T$1),1),DocCharacters[Accepted Characters For Documents]))=20,"Pass","Fail"))</f>
        <v/>
      </c>
      <c r="T783" s="24" t="str" cm="1">
        <f t="array" ref="T783">IF(ISBLANK($G783),"",IF(SUMPRODUCT(--EXACT(MID($G783,COLUMN($A$1:$AX$1),1),NameCharacters[Accepted Characters For Names]))=50,"Pass","Fail"))</f>
        <v/>
      </c>
      <c r="U783" s="24" t="str" cm="1">
        <f t="array" ref="U783">IF(ISBLANK($H783),"",IF(SUMPRODUCT(--EXACT(MID($H783,COLUMN($A$1:$AX$1),1),NameCharacters[Accepted Characters For Names]))=50,"Pass","Fail"))</f>
        <v/>
      </c>
      <c r="V783" s="24" t="str" cm="1">
        <f t="array" ref="V783">IF(ISBLANK($I783),"",IF(SUMPRODUCT(--EXACT(MID($I783,COLUMN($A$1:$AX$1),1),NameCharacters[Accepted Characters For Names]))=50,"Pass","Fail"))</f>
        <v/>
      </c>
      <c r="W783" s="24" t="str" cm="1">
        <f t="array" ref="W783">IF(ISBLANK($J783),"",IF(SUMPRODUCT(--EXACT($J783,ISO3List[ISO3 List]))=1,"Pass","Fail"))</f>
        <v/>
      </c>
      <c r="X783" s="24" t="str">
        <f t="shared" ca="1" si="32"/>
        <v/>
      </c>
      <c r="Y783" s="24" t="str" cm="1">
        <f t="array" ref="Y783">IF(ISBLANK($L783),"",IF(SUMPRODUCT(--EXACT($L783,Sex[Sex]))=1,"Pass","Fail"))</f>
        <v/>
      </c>
      <c r="Z783" s="24" t="str">
        <f t="shared" ca="1" si="33"/>
        <v/>
      </c>
      <c r="AA783" s="35" t="str">
        <f t="shared" ca="1" si="34"/>
        <v/>
      </c>
      <c r="AB783" s="8"/>
      <c r="AC783" s="58"/>
      <c r="AD783" s="8"/>
      <c r="AE783" s="8"/>
      <c r="AF783" s="8"/>
      <c r="GU783" s="8"/>
    </row>
    <row r="784" spans="1:203" s="5" customFormat="1" x14ac:dyDescent="0.2">
      <c r="A784" s="1"/>
      <c r="B784" s="4"/>
      <c r="C784" s="16"/>
      <c r="D784" s="17"/>
      <c r="E784" s="17"/>
      <c r="F784" s="18"/>
      <c r="G784" s="17"/>
      <c r="H784" s="17"/>
      <c r="I784" s="17"/>
      <c r="J784" s="17"/>
      <c r="K784" s="19"/>
      <c r="L784" s="17"/>
      <c r="M784" s="20"/>
      <c r="N784" s="8"/>
      <c r="O784" s="50"/>
      <c r="P784" s="27" t="str" cm="1">
        <f t="array" ref="P784">IF(ISBLANK($C784),"",IF(SUMPRODUCT(--EXACT($C784,CrewOrPassenger[Crew or Passenger]))=1,"Pass","Fail"))</f>
        <v/>
      </c>
      <c r="Q784" s="24" t="str" cm="1">
        <f t="array" ref="Q784">IF(ISBLANK($D784),"",IF(SUMPRODUCT(--EXACT($D784,TravelDocumentType[Travel Document Type]))=1,"Pass","Fail"))</f>
        <v/>
      </c>
      <c r="R784" s="24" t="str" cm="1">
        <f t="array" ref="R784">IF(ISBLANK($E784),"",IF(SUMPRODUCT(--EXACT($E784,ISO3List[ISO3 List]))=1,"Pass","Fail"))</f>
        <v/>
      </c>
      <c r="S784" s="24" t="str" cm="1">
        <f t="array" ref="S784">IF(ISBLANK($F784),"",IF(SUMPRODUCT(--EXACT(MID($F784,COLUMN($A$1:$T$1),1),DocCharacters[Accepted Characters For Documents]))=20,"Pass","Fail"))</f>
        <v/>
      </c>
      <c r="T784" s="24" t="str" cm="1">
        <f t="array" ref="T784">IF(ISBLANK($G784),"",IF(SUMPRODUCT(--EXACT(MID($G784,COLUMN($A$1:$AX$1),1),NameCharacters[Accepted Characters For Names]))=50,"Pass","Fail"))</f>
        <v/>
      </c>
      <c r="U784" s="24" t="str" cm="1">
        <f t="array" ref="U784">IF(ISBLANK($H784),"",IF(SUMPRODUCT(--EXACT(MID($H784,COLUMN($A$1:$AX$1),1),NameCharacters[Accepted Characters For Names]))=50,"Pass","Fail"))</f>
        <v/>
      </c>
      <c r="V784" s="24" t="str" cm="1">
        <f t="array" ref="V784">IF(ISBLANK($I784),"",IF(SUMPRODUCT(--EXACT(MID($I784,COLUMN($A$1:$AX$1),1),NameCharacters[Accepted Characters For Names]))=50,"Pass","Fail"))</f>
        <v/>
      </c>
      <c r="W784" s="24" t="str" cm="1">
        <f t="array" ref="W784">IF(ISBLANK($J784),"",IF(SUMPRODUCT(--EXACT($J784,ISO3List[ISO3 List]))=1,"Pass","Fail"))</f>
        <v/>
      </c>
      <c r="X784" s="24" t="str">
        <f t="shared" ca="1" si="32"/>
        <v/>
      </c>
      <c r="Y784" s="24" t="str" cm="1">
        <f t="array" ref="Y784">IF(ISBLANK($L784),"",IF(SUMPRODUCT(--EXACT($L784,Sex[Sex]))=1,"Pass","Fail"))</f>
        <v/>
      </c>
      <c r="Z784" s="24" t="str">
        <f t="shared" ca="1" si="33"/>
        <v/>
      </c>
      <c r="AA784" s="35" t="str">
        <f t="shared" ca="1" si="34"/>
        <v/>
      </c>
      <c r="AB784" s="8"/>
      <c r="AC784" s="58"/>
      <c r="AD784" s="8"/>
      <c r="AE784" s="8"/>
      <c r="AF784" s="8"/>
      <c r="GU784" s="8"/>
    </row>
    <row r="785" spans="1:203" s="5" customFormat="1" x14ac:dyDescent="0.2">
      <c r="A785" s="1"/>
      <c r="B785" s="4"/>
      <c r="C785" s="16"/>
      <c r="D785" s="17"/>
      <c r="E785" s="17"/>
      <c r="F785" s="18"/>
      <c r="G785" s="17"/>
      <c r="H785" s="17"/>
      <c r="I785" s="17"/>
      <c r="J785" s="17"/>
      <c r="K785" s="19"/>
      <c r="L785" s="17"/>
      <c r="M785" s="20"/>
      <c r="N785" s="8"/>
      <c r="O785" s="50"/>
      <c r="P785" s="27" t="str" cm="1">
        <f t="array" ref="P785">IF(ISBLANK($C785),"",IF(SUMPRODUCT(--EXACT($C785,CrewOrPassenger[Crew or Passenger]))=1,"Pass","Fail"))</f>
        <v/>
      </c>
      <c r="Q785" s="24" t="str" cm="1">
        <f t="array" ref="Q785">IF(ISBLANK($D785),"",IF(SUMPRODUCT(--EXACT($D785,TravelDocumentType[Travel Document Type]))=1,"Pass","Fail"))</f>
        <v/>
      </c>
      <c r="R785" s="24" t="str" cm="1">
        <f t="array" ref="R785">IF(ISBLANK($E785),"",IF(SUMPRODUCT(--EXACT($E785,ISO3List[ISO3 List]))=1,"Pass","Fail"))</f>
        <v/>
      </c>
      <c r="S785" s="24" t="str" cm="1">
        <f t="array" ref="S785">IF(ISBLANK($F785),"",IF(SUMPRODUCT(--EXACT(MID($F785,COLUMN($A$1:$T$1),1),DocCharacters[Accepted Characters For Documents]))=20,"Pass","Fail"))</f>
        <v/>
      </c>
      <c r="T785" s="24" t="str" cm="1">
        <f t="array" ref="T785">IF(ISBLANK($G785),"",IF(SUMPRODUCT(--EXACT(MID($G785,COLUMN($A$1:$AX$1),1),NameCharacters[Accepted Characters For Names]))=50,"Pass","Fail"))</f>
        <v/>
      </c>
      <c r="U785" s="24" t="str" cm="1">
        <f t="array" ref="U785">IF(ISBLANK($H785),"",IF(SUMPRODUCT(--EXACT(MID($H785,COLUMN($A$1:$AX$1),1),NameCharacters[Accepted Characters For Names]))=50,"Pass","Fail"))</f>
        <v/>
      </c>
      <c r="V785" s="24" t="str" cm="1">
        <f t="array" ref="V785">IF(ISBLANK($I785),"",IF(SUMPRODUCT(--EXACT(MID($I785,COLUMN($A$1:$AX$1),1),NameCharacters[Accepted Characters For Names]))=50,"Pass","Fail"))</f>
        <v/>
      </c>
      <c r="W785" s="24" t="str" cm="1">
        <f t="array" ref="W785">IF(ISBLANK($J785),"",IF(SUMPRODUCT(--EXACT($J785,ISO3List[ISO3 List]))=1,"Pass","Fail"))</f>
        <v/>
      </c>
      <c r="X785" s="24" t="str">
        <f t="shared" ca="1" si="32"/>
        <v/>
      </c>
      <c r="Y785" s="24" t="str" cm="1">
        <f t="array" ref="Y785">IF(ISBLANK($L785),"",IF(SUMPRODUCT(--EXACT($L785,Sex[Sex]))=1,"Pass","Fail"))</f>
        <v/>
      </c>
      <c r="Z785" s="24" t="str">
        <f t="shared" ca="1" si="33"/>
        <v/>
      </c>
      <c r="AA785" s="35" t="str">
        <f t="shared" ca="1" si="34"/>
        <v/>
      </c>
      <c r="AB785" s="8"/>
      <c r="AC785" s="58"/>
      <c r="AD785" s="8"/>
      <c r="AE785" s="8"/>
      <c r="AF785" s="8"/>
      <c r="GU785" s="8"/>
    </row>
    <row r="786" spans="1:203" s="5" customFormat="1" x14ac:dyDescent="0.2">
      <c r="A786" s="1"/>
      <c r="B786" s="4"/>
      <c r="C786" s="16"/>
      <c r="D786" s="17"/>
      <c r="E786" s="17"/>
      <c r="F786" s="18"/>
      <c r="G786" s="17"/>
      <c r="H786" s="17"/>
      <c r="I786" s="17"/>
      <c r="J786" s="17"/>
      <c r="K786" s="19"/>
      <c r="L786" s="17"/>
      <c r="M786" s="20"/>
      <c r="N786" s="8"/>
      <c r="O786" s="50"/>
      <c r="P786" s="27" t="str" cm="1">
        <f t="array" ref="P786">IF(ISBLANK($C786),"",IF(SUMPRODUCT(--EXACT($C786,CrewOrPassenger[Crew or Passenger]))=1,"Pass","Fail"))</f>
        <v/>
      </c>
      <c r="Q786" s="24" t="str" cm="1">
        <f t="array" ref="Q786">IF(ISBLANK($D786),"",IF(SUMPRODUCT(--EXACT($D786,TravelDocumentType[Travel Document Type]))=1,"Pass","Fail"))</f>
        <v/>
      </c>
      <c r="R786" s="24" t="str" cm="1">
        <f t="array" ref="R786">IF(ISBLANK($E786),"",IF(SUMPRODUCT(--EXACT($E786,ISO3List[ISO3 List]))=1,"Pass","Fail"))</f>
        <v/>
      </c>
      <c r="S786" s="24" t="str" cm="1">
        <f t="array" ref="S786">IF(ISBLANK($F786),"",IF(SUMPRODUCT(--EXACT(MID($F786,COLUMN($A$1:$T$1),1),DocCharacters[Accepted Characters For Documents]))=20,"Pass","Fail"))</f>
        <v/>
      </c>
      <c r="T786" s="24" t="str" cm="1">
        <f t="array" ref="T786">IF(ISBLANK($G786),"",IF(SUMPRODUCT(--EXACT(MID($G786,COLUMN($A$1:$AX$1),1),NameCharacters[Accepted Characters For Names]))=50,"Pass","Fail"))</f>
        <v/>
      </c>
      <c r="U786" s="24" t="str" cm="1">
        <f t="array" ref="U786">IF(ISBLANK($H786),"",IF(SUMPRODUCT(--EXACT(MID($H786,COLUMN($A$1:$AX$1),1),NameCharacters[Accepted Characters For Names]))=50,"Pass","Fail"))</f>
        <v/>
      </c>
      <c r="V786" s="24" t="str" cm="1">
        <f t="array" ref="V786">IF(ISBLANK($I786),"",IF(SUMPRODUCT(--EXACT(MID($I786,COLUMN($A$1:$AX$1),1),NameCharacters[Accepted Characters For Names]))=50,"Pass","Fail"))</f>
        <v/>
      </c>
      <c r="W786" s="24" t="str" cm="1">
        <f t="array" ref="W786">IF(ISBLANK($J786),"",IF(SUMPRODUCT(--EXACT($J786,ISO3List[ISO3 List]))=1,"Pass","Fail"))</f>
        <v/>
      </c>
      <c r="X786" s="24" t="str">
        <f t="shared" ca="1" si="32"/>
        <v/>
      </c>
      <c r="Y786" s="24" t="str" cm="1">
        <f t="array" ref="Y786">IF(ISBLANK($L786),"",IF(SUMPRODUCT(--EXACT($L786,Sex[Sex]))=1,"Pass","Fail"))</f>
        <v/>
      </c>
      <c r="Z786" s="24" t="str">
        <f t="shared" ca="1" si="33"/>
        <v/>
      </c>
      <c r="AA786" s="35" t="str">
        <f t="shared" ca="1" si="34"/>
        <v/>
      </c>
      <c r="AB786" s="8"/>
      <c r="AC786" s="58"/>
      <c r="AD786" s="8"/>
      <c r="AE786" s="8"/>
      <c r="AF786" s="8"/>
      <c r="GU786" s="8"/>
    </row>
    <row r="787" spans="1:203" s="5" customFormat="1" x14ac:dyDescent="0.2">
      <c r="A787" s="1"/>
      <c r="B787" s="4"/>
      <c r="C787" s="16"/>
      <c r="D787" s="17"/>
      <c r="E787" s="17"/>
      <c r="F787" s="18"/>
      <c r="G787" s="17"/>
      <c r="H787" s="17"/>
      <c r="I787" s="17"/>
      <c r="J787" s="17"/>
      <c r="K787" s="19"/>
      <c r="L787" s="17"/>
      <c r="M787" s="20"/>
      <c r="N787" s="8"/>
      <c r="O787" s="50"/>
      <c r="P787" s="27" t="str" cm="1">
        <f t="array" ref="P787">IF(ISBLANK($C787),"",IF(SUMPRODUCT(--EXACT($C787,CrewOrPassenger[Crew or Passenger]))=1,"Pass","Fail"))</f>
        <v/>
      </c>
      <c r="Q787" s="24" t="str" cm="1">
        <f t="array" ref="Q787">IF(ISBLANK($D787),"",IF(SUMPRODUCT(--EXACT($D787,TravelDocumentType[Travel Document Type]))=1,"Pass","Fail"))</f>
        <v/>
      </c>
      <c r="R787" s="24" t="str" cm="1">
        <f t="array" ref="R787">IF(ISBLANK($E787),"",IF(SUMPRODUCT(--EXACT($E787,ISO3List[ISO3 List]))=1,"Pass","Fail"))</f>
        <v/>
      </c>
      <c r="S787" s="24" t="str" cm="1">
        <f t="array" ref="S787">IF(ISBLANK($F787),"",IF(SUMPRODUCT(--EXACT(MID($F787,COLUMN($A$1:$T$1),1),DocCharacters[Accepted Characters For Documents]))=20,"Pass","Fail"))</f>
        <v/>
      </c>
      <c r="T787" s="24" t="str" cm="1">
        <f t="array" ref="T787">IF(ISBLANK($G787),"",IF(SUMPRODUCT(--EXACT(MID($G787,COLUMN($A$1:$AX$1),1),NameCharacters[Accepted Characters For Names]))=50,"Pass","Fail"))</f>
        <v/>
      </c>
      <c r="U787" s="24" t="str" cm="1">
        <f t="array" ref="U787">IF(ISBLANK($H787),"",IF(SUMPRODUCT(--EXACT(MID($H787,COLUMN($A$1:$AX$1),1),NameCharacters[Accepted Characters For Names]))=50,"Pass","Fail"))</f>
        <v/>
      </c>
      <c r="V787" s="24" t="str" cm="1">
        <f t="array" ref="V787">IF(ISBLANK($I787),"",IF(SUMPRODUCT(--EXACT(MID($I787,COLUMN($A$1:$AX$1),1),NameCharacters[Accepted Characters For Names]))=50,"Pass","Fail"))</f>
        <v/>
      </c>
      <c r="W787" s="24" t="str" cm="1">
        <f t="array" ref="W787">IF(ISBLANK($J787),"",IF(SUMPRODUCT(--EXACT($J787,ISO3List[ISO3 List]))=1,"Pass","Fail"))</f>
        <v/>
      </c>
      <c r="X787" s="24" t="str">
        <f t="shared" ca="1" si="32"/>
        <v/>
      </c>
      <c r="Y787" s="24" t="str" cm="1">
        <f t="array" ref="Y787">IF(ISBLANK($L787),"",IF(SUMPRODUCT(--EXACT($L787,Sex[Sex]))=1,"Pass","Fail"))</f>
        <v/>
      </c>
      <c r="Z787" s="24" t="str">
        <f t="shared" ca="1" si="33"/>
        <v/>
      </c>
      <c r="AA787" s="35" t="str">
        <f t="shared" ca="1" si="34"/>
        <v/>
      </c>
      <c r="AB787" s="8"/>
      <c r="AC787" s="58"/>
      <c r="AD787" s="8"/>
      <c r="AE787" s="8"/>
      <c r="AF787" s="8"/>
      <c r="GU787" s="8"/>
    </row>
    <row r="788" spans="1:203" s="5" customFormat="1" x14ac:dyDescent="0.2">
      <c r="A788" s="1"/>
      <c r="B788" s="4"/>
      <c r="C788" s="16"/>
      <c r="D788" s="17"/>
      <c r="E788" s="17"/>
      <c r="F788" s="18"/>
      <c r="G788" s="17"/>
      <c r="H788" s="17"/>
      <c r="I788" s="17"/>
      <c r="J788" s="17"/>
      <c r="K788" s="19"/>
      <c r="L788" s="17"/>
      <c r="M788" s="20"/>
      <c r="N788" s="8"/>
      <c r="O788" s="50"/>
      <c r="P788" s="27" t="str" cm="1">
        <f t="array" ref="P788">IF(ISBLANK($C788),"",IF(SUMPRODUCT(--EXACT($C788,CrewOrPassenger[Crew or Passenger]))=1,"Pass","Fail"))</f>
        <v/>
      </c>
      <c r="Q788" s="24" t="str" cm="1">
        <f t="array" ref="Q788">IF(ISBLANK($D788),"",IF(SUMPRODUCT(--EXACT($D788,TravelDocumentType[Travel Document Type]))=1,"Pass","Fail"))</f>
        <v/>
      </c>
      <c r="R788" s="24" t="str" cm="1">
        <f t="array" ref="R788">IF(ISBLANK($E788),"",IF(SUMPRODUCT(--EXACT($E788,ISO3List[ISO3 List]))=1,"Pass","Fail"))</f>
        <v/>
      </c>
      <c r="S788" s="24" t="str" cm="1">
        <f t="array" ref="S788">IF(ISBLANK($F788),"",IF(SUMPRODUCT(--EXACT(MID($F788,COLUMN($A$1:$T$1),1),DocCharacters[Accepted Characters For Documents]))=20,"Pass","Fail"))</f>
        <v/>
      </c>
      <c r="T788" s="24" t="str" cm="1">
        <f t="array" ref="T788">IF(ISBLANK($G788),"",IF(SUMPRODUCT(--EXACT(MID($G788,COLUMN($A$1:$AX$1),1),NameCharacters[Accepted Characters For Names]))=50,"Pass","Fail"))</f>
        <v/>
      </c>
      <c r="U788" s="24" t="str" cm="1">
        <f t="array" ref="U788">IF(ISBLANK($H788),"",IF(SUMPRODUCT(--EXACT(MID($H788,COLUMN($A$1:$AX$1),1),NameCharacters[Accepted Characters For Names]))=50,"Pass","Fail"))</f>
        <v/>
      </c>
      <c r="V788" s="24" t="str" cm="1">
        <f t="array" ref="V788">IF(ISBLANK($I788),"",IF(SUMPRODUCT(--EXACT(MID($I788,COLUMN($A$1:$AX$1),1),NameCharacters[Accepted Characters For Names]))=50,"Pass","Fail"))</f>
        <v/>
      </c>
      <c r="W788" s="24" t="str" cm="1">
        <f t="array" ref="W788">IF(ISBLANK($J788),"",IF(SUMPRODUCT(--EXACT($J788,ISO3List[ISO3 List]))=1,"Pass","Fail"))</f>
        <v/>
      </c>
      <c r="X788" s="24" t="str">
        <f t="shared" ca="1" si="32"/>
        <v/>
      </c>
      <c r="Y788" s="24" t="str" cm="1">
        <f t="array" ref="Y788">IF(ISBLANK($L788),"",IF(SUMPRODUCT(--EXACT($L788,Sex[Sex]))=1,"Pass","Fail"))</f>
        <v/>
      </c>
      <c r="Z788" s="24" t="str">
        <f t="shared" ca="1" si="33"/>
        <v/>
      </c>
      <c r="AA788" s="35" t="str">
        <f t="shared" ca="1" si="34"/>
        <v/>
      </c>
      <c r="AB788" s="8"/>
      <c r="AC788" s="58"/>
      <c r="AD788" s="8"/>
      <c r="AE788" s="8"/>
      <c r="AF788" s="8"/>
      <c r="GU788" s="8"/>
    </row>
    <row r="789" spans="1:203" s="5" customFormat="1" x14ac:dyDescent="0.2">
      <c r="A789" s="1"/>
      <c r="B789" s="4"/>
      <c r="C789" s="16"/>
      <c r="D789" s="17"/>
      <c r="E789" s="17"/>
      <c r="F789" s="18"/>
      <c r="G789" s="17"/>
      <c r="H789" s="17"/>
      <c r="I789" s="17"/>
      <c r="J789" s="17"/>
      <c r="K789" s="19"/>
      <c r="L789" s="17"/>
      <c r="M789" s="20"/>
      <c r="N789" s="8"/>
      <c r="O789" s="50"/>
      <c r="P789" s="27" t="str" cm="1">
        <f t="array" ref="P789">IF(ISBLANK($C789),"",IF(SUMPRODUCT(--EXACT($C789,CrewOrPassenger[Crew or Passenger]))=1,"Pass","Fail"))</f>
        <v/>
      </c>
      <c r="Q789" s="24" t="str" cm="1">
        <f t="array" ref="Q789">IF(ISBLANK($D789),"",IF(SUMPRODUCT(--EXACT($D789,TravelDocumentType[Travel Document Type]))=1,"Pass","Fail"))</f>
        <v/>
      </c>
      <c r="R789" s="24" t="str" cm="1">
        <f t="array" ref="R789">IF(ISBLANK($E789),"",IF(SUMPRODUCT(--EXACT($E789,ISO3List[ISO3 List]))=1,"Pass","Fail"))</f>
        <v/>
      </c>
      <c r="S789" s="24" t="str" cm="1">
        <f t="array" ref="S789">IF(ISBLANK($F789),"",IF(SUMPRODUCT(--EXACT(MID($F789,COLUMN($A$1:$T$1),1),DocCharacters[Accepted Characters For Documents]))=20,"Pass","Fail"))</f>
        <v/>
      </c>
      <c r="T789" s="24" t="str" cm="1">
        <f t="array" ref="T789">IF(ISBLANK($G789),"",IF(SUMPRODUCT(--EXACT(MID($G789,COLUMN($A$1:$AX$1),1),NameCharacters[Accepted Characters For Names]))=50,"Pass","Fail"))</f>
        <v/>
      </c>
      <c r="U789" s="24" t="str" cm="1">
        <f t="array" ref="U789">IF(ISBLANK($H789),"",IF(SUMPRODUCT(--EXACT(MID($H789,COLUMN($A$1:$AX$1),1),NameCharacters[Accepted Characters For Names]))=50,"Pass","Fail"))</f>
        <v/>
      </c>
      <c r="V789" s="24" t="str" cm="1">
        <f t="array" ref="V789">IF(ISBLANK($I789),"",IF(SUMPRODUCT(--EXACT(MID($I789,COLUMN($A$1:$AX$1),1),NameCharacters[Accepted Characters For Names]))=50,"Pass","Fail"))</f>
        <v/>
      </c>
      <c r="W789" s="24" t="str" cm="1">
        <f t="array" ref="W789">IF(ISBLANK($J789),"",IF(SUMPRODUCT(--EXACT($J789,ISO3List[ISO3 List]))=1,"Pass","Fail"))</f>
        <v/>
      </c>
      <c r="X789" s="24" t="str">
        <f t="shared" ca="1" si="32"/>
        <v/>
      </c>
      <c r="Y789" s="24" t="str" cm="1">
        <f t="array" ref="Y789">IF(ISBLANK($L789),"",IF(SUMPRODUCT(--EXACT($L789,Sex[Sex]))=1,"Pass","Fail"))</f>
        <v/>
      </c>
      <c r="Z789" s="24" t="str">
        <f t="shared" ca="1" si="33"/>
        <v/>
      </c>
      <c r="AA789" s="35" t="str">
        <f t="shared" ca="1" si="34"/>
        <v/>
      </c>
      <c r="AB789" s="8"/>
      <c r="AC789" s="58"/>
      <c r="AD789" s="8"/>
      <c r="AE789" s="8"/>
      <c r="AF789" s="8"/>
      <c r="GU789" s="8"/>
    </row>
    <row r="790" spans="1:203" s="5" customFormat="1" x14ac:dyDescent="0.2">
      <c r="A790" s="1"/>
      <c r="B790" s="4"/>
      <c r="C790" s="16"/>
      <c r="D790" s="17"/>
      <c r="E790" s="17"/>
      <c r="F790" s="18"/>
      <c r="G790" s="17"/>
      <c r="H790" s="17"/>
      <c r="I790" s="17"/>
      <c r="J790" s="17"/>
      <c r="K790" s="19"/>
      <c r="L790" s="17"/>
      <c r="M790" s="20"/>
      <c r="N790" s="8"/>
      <c r="O790" s="50"/>
      <c r="P790" s="27" t="str" cm="1">
        <f t="array" ref="P790">IF(ISBLANK($C790),"",IF(SUMPRODUCT(--EXACT($C790,CrewOrPassenger[Crew or Passenger]))=1,"Pass","Fail"))</f>
        <v/>
      </c>
      <c r="Q790" s="24" t="str" cm="1">
        <f t="array" ref="Q790">IF(ISBLANK($D790),"",IF(SUMPRODUCT(--EXACT($D790,TravelDocumentType[Travel Document Type]))=1,"Pass","Fail"))</f>
        <v/>
      </c>
      <c r="R790" s="24" t="str" cm="1">
        <f t="array" ref="R790">IF(ISBLANK($E790),"",IF(SUMPRODUCT(--EXACT($E790,ISO3List[ISO3 List]))=1,"Pass","Fail"))</f>
        <v/>
      </c>
      <c r="S790" s="24" t="str" cm="1">
        <f t="array" ref="S790">IF(ISBLANK($F790),"",IF(SUMPRODUCT(--EXACT(MID($F790,COLUMN($A$1:$T$1),1),DocCharacters[Accepted Characters For Documents]))=20,"Pass","Fail"))</f>
        <v/>
      </c>
      <c r="T790" s="24" t="str" cm="1">
        <f t="array" ref="T790">IF(ISBLANK($G790),"",IF(SUMPRODUCT(--EXACT(MID($G790,COLUMN($A$1:$AX$1),1),NameCharacters[Accepted Characters For Names]))=50,"Pass","Fail"))</f>
        <v/>
      </c>
      <c r="U790" s="24" t="str" cm="1">
        <f t="array" ref="U790">IF(ISBLANK($H790),"",IF(SUMPRODUCT(--EXACT(MID($H790,COLUMN($A$1:$AX$1),1),NameCharacters[Accepted Characters For Names]))=50,"Pass","Fail"))</f>
        <v/>
      </c>
      <c r="V790" s="24" t="str" cm="1">
        <f t="array" ref="V790">IF(ISBLANK($I790),"",IF(SUMPRODUCT(--EXACT(MID($I790,COLUMN($A$1:$AX$1),1),NameCharacters[Accepted Characters For Names]))=50,"Pass","Fail"))</f>
        <v/>
      </c>
      <c r="W790" s="24" t="str" cm="1">
        <f t="array" ref="W790">IF(ISBLANK($J790),"",IF(SUMPRODUCT(--EXACT($J790,ISO3List[ISO3 List]))=1,"Pass","Fail"))</f>
        <v/>
      </c>
      <c r="X790" s="24" t="str">
        <f t="shared" ca="1" si="32"/>
        <v/>
      </c>
      <c r="Y790" s="24" t="str" cm="1">
        <f t="array" ref="Y790">IF(ISBLANK($L790),"",IF(SUMPRODUCT(--EXACT($L790,Sex[Sex]))=1,"Pass","Fail"))</f>
        <v/>
      </c>
      <c r="Z790" s="24" t="str">
        <f t="shared" ca="1" si="33"/>
        <v/>
      </c>
      <c r="AA790" s="35" t="str">
        <f t="shared" ca="1" si="34"/>
        <v/>
      </c>
      <c r="AB790" s="8"/>
      <c r="AC790" s="58"/>
      <c r="AD790" s="8"/>
      <c r="AE790" s="8"/>
      <c r="AF790" s="8"/>
      <c r="GU790" s="8"/>
    </row>
    <row r="791" spans="1:203" s="5" customFormat="1" x14ac:dyDescent="0.2">
      <c r="A791" s="1"/>
      <c r="B791" s="4"/>
      <c r="C791" s="16"/>
      <c r="D791" s="17"/>
      <c r="E791" s="17"/>
      <c r="F791" s="18"/>
      <c r="G791" s="17"/>
      <c r="H791" s="17"/>
      <c r="I791" s="17"/>
      <c r="J791" s="17"/>
      <c r="K791" s="19"/>
      <c r="L791" s="17"/>
      <c r="M791" s="20"/>
      <c r="N791" s="8"/>
      <c r="O791" s="50"/>
      <c r="P791" s="27" t="str" cm="1">
        <f t="array" ref="P791">IF(ISBLANK($C791),"",IF(SUMPRODUCT(--EXACT($C791,CrewOrPassenger[Crew or Passenger]))=1,"Pass","Fail"))</f>
        <v/>
      </c>
      <c r="Q791" s="24" t="str" cm="1">
        <f t="array" ref="Q791">IF(ISBLANK($D791),"",IF(SUMPRODUCT(--EXACT($D791,TravelDocumentType[Travel Document Type]))=1,"Pass","Fail"))</f>
        <v/>
      </c>
      <c r="R791" s="24" t="str" cm="1">
        <f t="array" ref="R791">IF(ISBLANK($E791),"",IF(SUMPRODUCT(--EXACT($E791,ISO3List[ISO3 List]))=1,"Pass","Fail"))</f>
        <v/>
      </c>
      <c r="S791" s="24" t="str" cm="1">
        <f t="array" ref="S791">IF(ISBLANK($F791),"",IF(SUMPRODUCT(--EXACT(MID($F791,COLUMN($A$1:$T$1),1),DocCharacters[Accepted Characters For Documents]))=20,"Pass","Fail"))</f>
        <v/>
      </c>
      <c r="T791" s="24" t="str" cm="1">
        <f t="array" ref="T791">IF(ISBLANK($G791),"",IF(SUMPRODUCT(--EXACT(MID($G791,COLUMN($A$1:$AX$1),1),NameCharacters[Accepted Characters For Names]))=50,"Pass","Fail"))</f>
        <v/>
      </c>
      <c r="U791" s="24" t="str" cm="1">
        <f t="array" ref="U791">IF(ISBLANK($H791),"",IF(SUMPRODUCT(--EXACT(MID($H791,COLUMN($A$1:$AX$1),1),NameCharacters[Accepted Characters For Names]))=50,"Pass","Fail"))</f>
        <v/>
      </c>
      <c r="V791" s="24" t="str" cm="1">
        <f t="array" ref="V791">IF(ISBLANK($I791),"",IF(SUMPRODUCT(--EXACT(MID($I791,COLUMN($A$1:$AX$1),1),NameCharacters[Accepted Characters For Names]))=50,"Pass","Fail"))</f>
        <v/>
      </c>
      <c r="W791" s="24" t="str" cm="1">
        <f t="array" ref="W791">IF(ISBLANK($J791),"",IF(SUMPRODUCT(--EXACT($J791,ISO3List[ISO3 List]))=1,"Pass","Fail"))</f>
        <v/>
      </c>
      <c r="X791" s="24" t="str">
        <f t="shared" ca="1" si="32"/>
        <v/>
      </c>
      <c r="Y791" s="24" t="str" cm="1">
        <f t="array" ref="Y791">IF(ISBLANK($L791),"",IF(SUMPRODUCT(--EXACT($L791,Sex[Sex]))=1,"Pass","Fail"))</f>
        <v/>
      </c>
      <c r="Z791" s="24" t="str">
        <f t="shared" ca="1" si="33"/>
        <v/>
      </c>
      <c r="AA791" s="35" t="str">
        <f t="shared" ca="1" si="34"/>
        <v/>
      </c>
      <c r="AB791" s="8"/>
      <c r="AC791" s="58"/>
      <c r="AD791" s="8"/>
      <c r="AE791" s="8"/>
      <c r="AF791" s="8"/>
      <c r="GU791" s="8"/>
    </row>
    <row r="792" spans="1:203" s="5" customFormat="1" x14ac:dyDescent="0.2">
      <c r="A792" s="1"/>
      <c r="B792" s="4"/>
      <c r="C792" s="16"/>
      <c r="D792" s="17"/>
      <c r="E792" s="17"/>
      <c r="F792" s="18"/>
      <c r="G792" s="17"/>
      <c r="H792" s="17"/>
      <c r="I792" s="17"/>
      <c r="J792" s="17"/>
      <c r="K792" s="19"/>
      <c r="L792" s="17"/>
      <c r="M792" s="20"/>
      <c r="N792" s="8"/>
      <c r="O792" s="50"/>
      <c r="P792" s="27" t="str" cm="1">
        <f t="array" ref="P792">IF(ISBLANK($C792),"",IF(SUMPRODUCT(--EXACT($C792,CrewOrPassenger[Crew or Passenger]))=1,"Pass","Fail"))</f>
        <v/>
      </c>
      <c r="Q792" s="24" t="str" cm="1">
        <f t="array" ref="Q792">IF(ISBLANK($D792),"",IF(SUMPRODUCT(--EXACT($D792,TravelDocumentType[Travel Document Type]))=1,"Pass","Fail"))</f>
        <v/>
      </c>
      <c r="R792" s="24" t="str" cm="1">
        <f t="array" ref="R792">IF(ISBLANK($E792),"",IF(SUMPRODUCT(--EXACT($E792,ISO3List[ISO3 List]))=1,"Pass","Fail"))</f>
        <v/>
      </c>
      <c r="S792" s="24" t="str" cm="1">
        <f t="array" ref="S792">IF(ISBLANK($F792),"",IF(SUMPRODUCT(--EXACT(MID($F792,COLUMN($A$1:$T$1),1),DocCharacters[Accepted Characters For Documents]))=20,"Pass","Fail"))</f>
        <v/>
      </c>
      <c r="T792" s="24" t="str" cm="1">
        <f t="array" ref="T792">IF(ISBLANK($G792),"",IF(SUMPRODUCT(--EXACT(MID($G792,COLUMN($A$1:$AX$1),1),NameCharacters[Accepted Characters For Names]))=50,"Pass","Fail"))</f>
        <v/>
      </c>
      <c r="U792" s="24" t="str" cm="1">
        <f t="array" ref="U792">IF(ISBLANK($H792),"",IF(SUMPRODUCT(--EXACT(MID($H792,COLUMN($A$1:$AX$1),1),NameCharacters[Accepted Characters For Names]))=50,"Pass","Fail"))</f>
        <v/>
      </c>
      <c r="V792" s="24" t="str" cm="1">
        <f t="array" ref="V792">IF(ISBLANK($I792),"",IF(SUMPRODUCT(--EXACT(MID($I792,COLUMN($A$1:$AX$1),1),NameCharacters[Accepted Characters For Names]))=50,"Pass","Fail"))</f>
        <v/>
      </c>
      <c r="W792" s="24" t="str" cm="1">
        <f t="array" ref="W792">IF(ISBLANK($J792),"",IF(SUMPRODUCT(--EXACT($J792,ISO3List[ISO3 List]))=1,"Pass","Fail"))</f>
        <v/>
      </c>
      <c r="X792" s="24" t="str">
        <f t="shared" ca="1" si="32"/>
        <v/>
      </c>
      <c r="Y792" s="24" t="str" cm="1">
        <f t="array" ref="Y792">IF(ISBLANK($L792),"",IF(SUMPRODUCT(--EXACT($L792,Sex[Sex]))=1,"Pass","Fail"))</f>
        <v/>
      </c>
      <c r="Z792" s="24" t="str">
        <f t="shared" ca="1" si="33"/>
        <v/>
      </c>
      <c r="AA792" s="35" t="str">
        <f t="shared" ca="1" si="34"/>
        <v/>
      </c>
      <c r="AB792" s="8"/>
      <c r="AC792" s="58"/>
      <c r="AD792" s="8"/>
      <c r="AE792" s="8"/>
      <c r="AF792" s="8"/>
      <c r="GU792" s="8"/>
    </row>
    <row r="793" spans="1:203" s="5" customFormat="1" x14ac:dyDescent="0.2">
      <c r="A793" s="1"/>
      <c r="B793" s="4"/>
      <c r="C793" s="16"/>
      <c r="D793" s="17"/>
      <c r="E793" s="17"/>
      <c r="F793" s="18"/>
      <c r="G793" s="17"/>
      <c r="H793" s="17"/>
      <c r="I793" s="17"/>
      <c r="J793" s="17"/>
      <c r="K793" s="19"/>
      <c r="L793" s="17"/>
      <c r="M793" s="20"/>
      <c r="N793" s="8"/>
      <c r="O793" s="50"/>
      <c r="P793" s="27" t="str" cm="1">
        <f t="array" ref="P793">IF(ISBLANK($C793),"",IF(SUMPRODUCT(--EXACT($C793,CrewOrPassenger[Crew or Passenger]))=1,"Pass","Fail"))</f>
        <v/>
      </c>
      <c r="Q793" s="24" t="str" cm="1">
        <f t="array" ref="Q793">IF(ISBLANK($D793),"",IF(SUMPRODUCT(--EXACT($D793,TravelDocumentType[Travel Document Type]))=1,"Pass","Fail"))</f>
        <v/>
      </c>
      <c r="R793" s="24" t="str" cm="1">
        <f t="array" ref="R793">IF(ISBLANK($E793),"",IF(SUMPRODUCT(--EXACT($E793,ISO3List[ISO3 List]))=1,"Pass","Fail"))</f>
        <v/>
      </c>
      <c r="S793" s="24" t="str" cm="1">
        <f t="array" ref="S793">IF(ISBLANK($F793),"",IF(SUMPRODUCT(--EXACT(MID($F793,COLUMN($A$1:$T$1),1),DocCharacters[Accepted Characters For Documents]))=20,"Pass","Fail"))</f>
        <v/>
      </c>
      <c r="T793" s="24" t="str" cm="1">
        <f t="array" ref="T793">IF(ISBLANK($G793),"",IF(SUMPRODUCT(--EXACT(MID($G793,COLUMN($A$1:$AX$1),1),NameCharacters[Accepted Characters For Names]))=50,"Pass","Fail"))</f>
        <v/>
      </c>
      <c r="U793" s="24" t="str" cm="1">
        <f t="array" ref="U793">IF(ISBLANK($H793),"",IF(SUMPRODUCT(--EXACT(MID($H793,COLUMN($A$1:$AX$1),1),NameCharacters[Accepted Characters For Names]))=50,"Pass","Fail"))</f>
        <v/>
      </c>
      <c r="V793" s="24" t="str" cm="1">
        <f t="array" ref="V793">IF(ISBLANK($I793),"",IF(SUMPRODUCT(--EXACT(MID($I793,COLUMN($A$1:$AX$1),1),NameCharacters[Accepted Characters For Names]))=50,"Pass","Fail"))</f>
        <v/>
      </c>
      <c r="W793" s="24" t="str" cm="1">
        <f t="array" ref="W793">IF(ISBLANK($J793),"",IF(SUMPRODUCT(--EXACT($J793,ISO3List[ISO3 List]))=1,"Pass","Fail"))</f>
        <v/>
      </c>
      <c r="X793" s="24" t="str">
        <f t="shared" ca="1" si="32"/>
        <v/>
      </c>
      <c r="Y793" s="24" t="str" cm="1">
        <f t="array" ref="Y793">IF(ISBLANK($L793),"",IF(SUMPRODUCT(--EXACT($L793,Sex[Sex]))=1,"Pass","Fail"))</f>
        <v/>
      </c>
      <c r="Z793" s="24" t="str">
        <f t="shared" ca="1" si="33"/>
        <v/>
      </c>
      <c r="AA793" s="35" t="str">
        <f t="shared" ca="1" si="34"/>
        <v/>
      </c>
      <c r="AB793" s="8"/>
      <c r="AC793" s="58"/>
      <c r="AD793" s="8"/>
      <c r="AE793" s="8"/>
      <c r="AF793" s="8"/>
      <c r="GU793" s="8"/>
    </row>
    <row r="794" spans="1:203" s="5" customFormat="1" x14ac:dyDescent="0.2">
      <c r="A794" s="1"/>
      <c r="B794" s="4"/>
      <c r="C794" s="16"/>
      <c r="D794" s="17"/>
      <c r="E794" s="17"/>
      <c r="F794" s="18"/>
      <c r="G794" s="17"/>
      <c r="H794" s="17"/>
      <c r="I794" s="17"/>
      <c r="J794" s="17"/>
      <c r="K794" s="19"/>
      <c r="L794" s="17"/>
      <c r="M794" s="20"/>
      <c r="N794" s="8"/>
      <c r="O794" s="50"/>
      <c r="P794" s="27" t="str" cm="1">
        <f t="array" ref="P794">IF(ISBLANK($C794),"",IF(SUMPRODUCT(--EXACT($C794,CrewOrPassenger[Crew or Passenger]))=1,"Pass","Fail"))</f>
        <v/>
      </c>
      <c r="Q794" s="24" t="str" cm="1">
        <f t="array" ref="Q794">IF(ISBLANK($D794),"",IF(SUMPRODUCT(--EXACT($D794,TravelDocumentType[Travel Document Type]))=1,"Pass","Fail"))</f>
        <v/>
      </c>
      <c r="R794" s="24" t="str" cm="1">
        <f t="array" ref="R794">IF(ISBLANK($E794),"",IF(SUMPRODUCT(--EXACT($E794,ISO3List[ISO3 List]))=1,"Pass","Fail"))</f>
        <v/>
      </c>
      <c r="S794" s="24" t="str" cm="1">
        <f t="array" ref="S794">IF(ISBLANK($F794),"",IF(SUMPRODUCT(--EXACT(MID($F794,COLUMN($A$1:$T$1),1),DocCharacters[Accepted Characters For Documents]))=20,"Pass","Fail"))</f>
        <v/>
      </c>
      <c r="T794" s="24" t="str" cm="1">
        <f t="array" ref="T794">IF(ISBLANK($G794),"",IF(SUMPRODUCT(--EXACT(MID($G794,COLUMN($A$1:$AX$1),1),NameCharacters[Accepted Characters For Names]))=50,"Pass","Fail"))</f>
        <v/>
      </c>
      <c r="U794" s="24" t="str" cm="1">
        <f t="array" ref="U794">IF(ISBLANK($H794),"",IF(SUMPRODUCT(--EXACT(MID($H794,COLUMN($A$1:$AX$1),1),NameCharacters[Accepted Characters For Names]))=50,"Pass","Fail"))</f>
        <v/>
      </c>
      <c r="V794" s="24" t="str" cm="1">
        <f t="array" ref="V794">IF(ISBLANK($I794),"",IF(SUMPRODUCT(--EXACT(MID($I794,COLUMN($A$1:$AX$1),1),NameCharacters[Accepted Characters For Names]))=50,"Pass","Fail"))</f>
        <v/>
      </c>
      <c r="W794" s="24" t="str" cm="1">
        <f t="array" ref="W794">IF(ISBLANK($J794),"",IF(SUMPRODUCT(--EXACT($J794,ISO3List[ISO3 List]))=1,"Pass","Fail"))</f>
        <v/>
      </c>
      <c r="X794" s="24" t="str">
        <f t="shared" ca="1" si="32"/>
        <v/>
      </c>
      <c r="Y794" s="24" t="str" cm="1">
        <f t="array" ref="Y794">IF(ISBLANK($L794),"",IF(SUMPRODUCT(--EXACT($L794,Sex[Sex]))=1,"Pass","Fail"))</f>
        <v/>
      </c>
      <c r="Z794" s="24" t="str">
        <f t="shared" ca="1" si="33"/>
        <v/>
      </c>
      <c r="AA794" s="35" t="str">
        <f t="shared" ca="1" si="34"/>
        <v/>
      </c>
      <c r="AB794" s="8"/>
      <c r="AC794" s="58"/>
      <c r="AD794" s="8"/>
      <c r="AE794" s="8"/>
      <c r="AF794" s="8"/>
      <c r="GU794" s="8"/>
    </row>
    <row r="795" spans="1:203" s="5" customFormat="1" x14ac:dyDescent="0.2">
      <c r="A795" s="1"/>
      <c r="B795" s="4"/>
      <c r="C795" s="16"/>
      <c r="D795" s="17"/>
      <c r="E795" s="17"/>
      <c r="F795" s="18"/>
      <c r="G795" s="17"/>
      <c r="H795" s="17"/>
      <c r="I795" s="17"/>
      <c r="J795" s="17"/>
      <c r="K795" s="19"/>
      <c r="L795" s="17"/>
      <c r="M795" s="20"/>
      <c r="N795" s="8"/>
      <c r="O795" s="50"/>
      <c r="P795" s="27" t="str" cm="1">
        <f t="array" ref="P795">IF(ISBLANK($C795),"",IF(SUMPRODUCT(--EXACT($C795,CrewOrPassenger[Crew or Passenger]))=1,"Pass","Fail"))</f>
        <v/>
      </c>
      <c r="Q795" s="24" t="str" cm="1">
        <f t="array" ref="Q795">IF(ISBLANK($D795),"",IF(SUMPRODUCT(--EXACT($D795,TravelDocumentType[Travel Document Type]))=1,"Pass","Fail"))</f>
        <v/>
      </c>
      <c r="R795" s="24" t="str" cm="1">
        <f t="array" ref="R795">IF(ISBLANK($E795),"",IF(SUMPRODUCT(--EXACT($E795,ISO3List[ISO3 List]))=1,"Pass","Fail"))</f>
        <v/>
      </c>
      <c r="S795" s="24" t="str" cm="1">
        <f t="array" ref="S795">IF(ISBLANK($F795),"",IF(SUMPRODUCT(--EXACT(MID($F795,COLUMN($A$1:$T$1),1),DocCharacters[Accepted Characters For Documents]))=20,"Pass","Fail"))</f>
        <v/>
      </c>
      <c r="T795" s="24" t="str" cm="1">
        <f t="array" ref="T795">IF(ISBLANK($G795),"",IF(SUMPRODUCT(--EXACT(MID($G795,COLUMN($A$1:$AX$1),1),NameCharacters[Accepted Characters For Names]))=50,"Pass","Fail"))</f>
        <v/>
      </c>
      <c r="U795" s="24" t="str" cm="1">
        <f t="array" ref="U795">IF(ISBLANK($H795),"",IF(SUMPRODUCT(--EXACT(MID($H795,COLUMN($A$1:$AX$1),1),NameCharacters[Accepted Characters For Names]))=50,"Pass","Fail"))</f>
        <v/>
      </c>
      <c r="V795" s="24" t="str" cm="1">
        <f t="array" ref="V795">IF(ISBLANK($I795),"",IF(SUMPRODUCT(--EXACT(MID($I795,COLUMN($A$1:$AX$1),1),NameCharacters[Accepted Characters For Names]))=50,"Pass","Fail"))</f>
        <v/>
      </c>
      <c r="W795" s="24" t="str" cm="1">
        <f t="array" ref="W795">IF(ISBLANK($J795),"",IF(SUMPRODUCT(--EXACT($J795,ISO3List[ISO3 List]))=1,"Pass","Fail"))</f>
        <v/>
      </c>
      <c r="X795" s="24" t="str">
        <f t="shared" ca="1" si="32"/>
        <v/>
      </c>
      <c r="Y795" s="24" t="str" cm="1">
        <f t="array" ref="Y795">IF(ISBLANK($L795),"",IF(SUMPRODUCT(--EXACT($L795,Sex[Sex]))=1,"Pass","Fail"))</f>
        <v/>
      </c>
      <c r="Z795" s="24" t="str">
        <f t="shared" ca="1" si="33"/>
        <v/>
      </c>
      <c r="AA795" s="35" t="str">
        <f t="shared" ca="1" si="34"/>
        <v/>
      </c>
      <c r="AB795" s="8"/>
      <c r="AC795" s="58"/>
      <c r="AD795" s="8"/>
      <c r="AE795" s="8"/>
      <c r="AF795" s="8"/>
      <c r="GU795" s="8"/>
    </row>
    <row r="796" spans="1:203" s="5" customFormat="1" x14ac:dyDescent="0.2">
      <c r="A796" s="1"/>
      <c r="B796" s="4"/>
      <c r="C796" s="16"/>
      <c r="D796" s="17"/>
      <c r="E796" s="17"/>
      <c r="F796" s="18"/>
      <c r="G796" s="17"/>
      <c r="H796" s="17"/>
      <c r="I796" s="17"/>
      <c r="J796" s="17"/>
      <c r="K796" s="19"/>
      <c r="L796" s="17"/>
      <c r="M796" s="20"/>
      <c r="N796" s="8"/>
      <c r="O796" s="50"/>
      <c r="P796" s="27" t="str" cm="1">
        <f t="array" ref="P796">IF(ISBLANK($C796),"",IF(SUMPRODUCT(--EXACT($C796,CrewOrPassenger[Crew or Passenger]))=1,"Pass","Fail"))</f>
        <v/>
      </c>
      <c r="Q796" s="24" t="str" cm="1">
        <f t="array" ref="Q796">IF(ISBLANK($D796),"",IF(SUMPRODUCT(--EXACT($D796,TravelDocumentType[Travel Document Type]))=1,"Pass","Fail"))</f>
        <v/>
      </c>
      <c r="R796" s="24" t="str" cm="1">
        <f t="array" ref="R796">IF(ISBLANK($E796),"",IF(SUMPRODUCT(--EXACT($E796,ISO3List[ISO3 List]))=1,"Pass","Fail"))</f>
        <v/>
      </c>
      <c r="S796" s="24" t="str" cm="1">
        <f t="array" ref="S796">IF(ISBLANK($F796),"",IF(SUMPRODUCT(--EXACT(MID($F796,COLUMN($A$1:$T$1),1),DocCharacters[Accepted Characters For Documents]))=20,"Pass","Fail"))</f>
        <v/>
      </c>
      <c r="T796" s="24" t="str" cm="1">
        <f t="array" ref="T796">IF(ISBLANK($G796),"",IF(SUMPRODUCT(--EXACT(MID($G796,COLUMN($A$1:$AX$1),1),NameCharacters[Accepted Characters For Names]))=50,"Pass","Fail"))</f>
        <v/>
      </c>
      <c r="U796" s="24" t="str" cm="1">
        <f t="array" ref="U796">IF(ISBLANK($H796),"",IF(SUMPRODUCT(--EXACT(MID($H796,COLUMN($A$1:$AX$1),1),NameCharacters[Accepted Characters For Names]))=50,"Pass","Fail"))</f>
        <v/>
      </c>
      <c r="V796" s="24" t="str" cm="1">
        <f t="array" ref="V796">IF(ISBLANK($I796),"",IF(SUMPRODUCT(--EXACT(MID($I796,COLUMN($A$1:$AX$1),1),NameCharacters[Accepted Characters For Names]))=50,"Pass","Fail"))</f>
        <v/>
      </c>
      <c r="W796" s="24" t="str" cm="1">
        <f t="array" ref="W796">IF(ISBLANK($J796),"",IF(SUMPRODUCT(--EXACT($J796,ISO3List[ISO3 List]))=1,"Pass","Fail"))</f>
        <v/>
      </c>
      <c r="X796" s="24" t="str">
        <f t="shared" ca="1" si="32"/>
        <v/>
      </c>
      <c r="Y796" s="24" t="str" cm="1">
        <f t="array" ref="Y796">IF(ISBLANK($L796),"",IF(SUMPRODUCT(--EXACT($L796,Sex[Sex]))=1,"Pass","Fail"))</f>
        <v/>
      </c>
      <c r="Z796" s="24" t="str">
        <f t="shared" ca="1" si="33"/>
        <v/>
      </c>
      <c r="AA796" s="35" t="str">
        <f t="shared" ca="1" si="34"/>
        <v/>
      </c>
      <c r="AB796" s="8"/>
      <c r="AC796" s="58"/>
      <c r="AD796" s="8"/>
      <c r="AE796" s="8"/>
      <c r="AF796" s="8"/>
      <c r="GU796" s="8"/>
    </row>
    <row r="797" spans="1:203" s="5" customFormat="1" x14ac:dyDescent="0.2">
      <c r="A797" s="1"/>
      <c r="B797" s="4"/>
      <c r="C797" s="16"/>
      <c r="D797" s="17"/>
      <c r="E797" s="17"/>
      <c r="F797" s="18"/>
      <c r="G797" s="17"/>
      <c r="H797" s="17"/>
      <c r="I797" s="17"/>
      <c r="J797" s="17"/>
      <c r="K797" s="19"/>
      <c r="L797" s="17"/>
      <c r="M797" s="20"/>
      <c r="N797" s="8"/>
      <c r="O797" s="50"/>
      <c r="P797" s="27" t="str" cm="1">
        <f t="array" ref="P797">IF(ISBLANK($C797),"",IF(SUMPRODUCT(--EXACT($C797,CrewOrPassenger[Crew or Passenger]))=1,"Pass","Fail"))</f>
        <v/>
      </c>
      <c r="Q797" s="24" t="str" cm="1">
        <f t="array" ref="Q797">IF(ISBLANK($D797),"",IF(SUMPRODUCT(--EXACT($D797,TravelDocumentType[Travel Document Type]))=1,"Pass","Fail"))</f>
        <v/>
      </c>
      <c r="R797" s="24" t="str" cm="1">
        <f t="array" ref="R797">IF(ISBLANK($E797),"",IF(SUMPRODUCT(--EXACT($E797,ISO3List[ISO3 List]))=1,"Pass","Fail"))</f>
        <v/>
      </c>
      <c r="S797" s="24" t="str" cm="1">
        <f t="array" ref="S797">IF(ISBLANK($F797),"",IF(SUMPRODUCT(--EXACT(MID($F797,COLUMN($A$1:$T$1),1),DocCharacters[Accepted Characters For Documents]))=20,"Pass","Fail"))</f>
        <v/>
      </c>
      <c r="T797" s="24" t="str" cm="1">
        <f t="array" ref="T797">IF(ISBLANK($G797),"",IF(SUMPRODUCT(--EXACT(MID($G797,COLUMN($A$1:$AX$1),1),NameCharacters[Accepted Characters For Names]))=50,"Pass","Fail"))</f>
        <v/>
      </c>
      <c r="U797" s="24" t="str" cm="1">
        <f t="array" ref="U797">IF(ISBLANK($H797),"",IF(SUMPRODUCT(--EXACT(MID($H797,COLUMN($A$1:$AX$1),1),NameCharacters[Accepted Characters For Names]))=50,"Pass","Fail"))</f>
        <v/>
      </c>
      <c r="V797" s="24" t="str" cm="1">
        <f t="array" ref="V797">IF(ISBLANK($I797),"",IF(SUMPRODUCT(--EXACT(MID($I797,COLUMN($A$1:$AX$1),1),NameCharacters[Accepted Characters For Names]))=50,"Pass","Fail"))</f>
        <v/>
      </c>
      <c r="W797" s="24" t="str" cm="1">
        <f t="array" ref="W797">IF(ISBLANK($J797),"",IF(SUMPRODUCT(--EXACT($J797,ISO3List[ISO3 List]))=1,"Pass","Fail"))</f>
        <v/>
      </c>
      <c r="X797" s="24" t="str">
        <f t="shared" ca="1" si="32"/>
        <v/>
      </c>
      <c r="Y797" s="24" t="str" cm="1">
        <f t="array" ref="Y797">IF(ISBLANK($L797),"",IF(SUMPRODUCT(--EXACT($L797,Sex[Sex]))=1,"Pass","Fail"))</f>
        <v/>
      </c>
      <c r="Z797" s="24" t="str">
        <f t="shared" ca="1" si="33"/>
        <v/>
      </c>
      <c r="AA797" s="35" t="str">
        <f t="shared" ca="1" si="34"/>
        <v/>
      </c>
      <c r="AB797" s="8"/>
      <c r="AC797" s="58"/>
      <c r="AD797" s="8"/>
      <c r="AE797" s="8"/>
      <c r="AF797" s="8"/>
      <c r="GU797" s="8"/>
    </row>
    <row r="798" spans="1:203" s="5" customFormat="1" x14ac:dyDescent="0.2">
      <c r="A798" s="1"/>
      <c r="B798" s="4"/>
      <c r="C798" s="16"/>
      <c r="D798" s="17"/>
      <c r="E798" s="17"/>
      <c r="F798" s="18"/>
      <c r="G798" s="17"/>
      <c r="H798" s="17"/>
      <c r="I798" s="17"/>
      <c r="J798" s="17"/>
      <c r="K798" s="19"/>
      <c r="L798" s="17"/>
      <c r="M798" s="20"/>
      <c r="N798" s="8"/>
      <c r="O798" s="50"/>
      <c r="P798" s="27" t="str" cm="1">
        <f t="array" ref="P798">IF(ISBLANK($C798),"",IF(SUMPRODUCT(--EXACT($C798,CrewOrPassenger[Crew or Passenger]))=1,"Pass","Fail"))</f>
        <v/>
      </c>
      <c r="Q798" s="24" t="str" cm="1">
        <f t="array" ref="Q798">IF(ISBLANK($D798),"",IF(SUMPRODUCT(--EXACT($D798,TravelDocumentType[Travel Document Type]))=1,"Pass","Fail"))</f>
        <v/>
      </c>
      <c r="R798" s="24" t="str" cm="1">
        <f t="array" ref="R798">IF(ISBLANK($E798),"",IF(SUMPRODUCT(--EXACT($E798,ISO3List[ISO3 List]))=1,"Pass","Fail"))</f>
        <v/>
      </c>
      <c r="S798" s="24" t="str" cm="1">
        <f t="array" ref="S798">IF(ISBLANK($F798),"",IF(SUMPRODUCT(--EXACT(MID($F798,COLUMN($A$1:$T$1),1),DocCharacters[Accepted Characters For Documents]))=20,"Pass","Fail"))</f>
        <v/>
      </c>
      <c r="T798" s="24" t="str" cm="1">
        <f t="array" ref="T798">IF(ISBLANK($G798),"",IF(SUMPRODUCT(--EXACT(MID($G798,COLUMN($A$1:$AX$1),1),NameCharacters[Accepted Characters For Names]))=50,"Pass","Fail"))</f>
        <v/>
      </c>
      <c r="U798" s="24" t="str" cm="1">
        <f t="array" ref="U798">IF(ISBLANK($H798),"",IF(SUMPRODUCT(--EXACT(MID($H798,COLUMN($A$1:$AX$1),1),NameCharacters[Accepted Characters For Names]))=50,"Pass","Fail"))</f>
        <v/>
      </c>
      <c r="V798" s="24" t="str" cm="1">
        <f t="array" ref="V798">IF(ISBLANK($I798),"",IF(SUMPRODUCT(--EXACT(MID($I798,COLUMN($A$1:$AX$1),1),NameCharacters[Accepted Characters For Names]))=50,"Pass","Fail"))</f>
        <v/>
      </c>
      <c r="W798" s="24" t="str" cm="1">
        <f t="array" ref="W798">IF(ISBLANK($J798),"",IF(SUMPRODUCT(--EXACT($J798,ISO3List[ISO3 List]))=1,"Pass","Fail"))</f>
        <v/>
      </c>
      <c r="X798" s="24" t="str">
        <f t="shared" ca="1" si="32"/>
        <v/>
      </c>
      <c r="Y798" s="24" t="str" cm="1">
        <f t="array" ref="Y798">IF(ISBLANK($L798),"",IF(SUMPRODUCT(--EXACT($L798,Sex[Sex]))=1,"Pass","Fail"))</f>
        <v/>
      </c>
      <c r="Z798" s="24" t="str">
        <f t="shared" ca="1" si="33"/>
        <v/>
      </c>
      <c r="AA798" s="35" t="str">
        <f t="shared" ca="1" si="34"/>
        <v/>
      </c>
      <c r="AB798" s="8"/>
      <c r="AC798" s="58"/>
      <c r="AD798" s="8"/>
      <c r="AE798" s="8"/>
      <c r="AF798" s="8"/>
      <c r="GU798" s="8"/>
    </row>
    <row r="799" spans="1:203" s="5" customFormat="1" x14ac:dyDescent="0.2">
      <c r="A799" s="1"/>
      <c r="B799" s="4"/>
      <c r="C799" s="16"/>
      <c r="D799" s="17"/>
      <c r="E799" s="17"/>
      <c r="F799" s="18"/>
      <c r="G799" s="17"/>
      <c r="H799" s="17"/>
      <c r="I799" s="17"/>
      <c r="J799" s="17"/>
      <c r="K799" s="19"/>
      <c r="L799" s="17"/>
      <c r="M799" s="20"/>
      <c r="N799" s="8"/>
      <c r="O799" s="50"/>
      <c r="P799" s="27" t="str" cm="1">
        <f t="array" ref="P799">IF(ISBLANK($C799),"",IF(SUMPRODUCT(--EXACT($C799,CrewOrPassenger[Crew or Passenger]))=1,"Pass","Fail"))</f>
        <v/>
      </c>
      <c r="Q799" s="24" t="str" cm="1">
        <f t="array" ref="Q799">IF(ISBLANK($D799),"",IF(SUMPRODUCT(--EXACT($D799,TravelDocumentType[Travel Document Type]))=1,"Pass","Fail"))</f>
        <v/>
      </c>
      <c r="R799" s="24" t="str" cm="1">
        <f t="array" ref="R799">IF(ISBLANK($E799),"",IF(SUMPRODUCT(--EXACT($E799,ISO3List[ISO3 List]))=1,"Pass","Fail"))</f>
        <v/>
      </c>
      <c r="S799" s="24" t="str" cm="1">
        <f t="array" ref="S799">IF(ISBLANK($F799),"",IF(SUMPRODUCT(--EXACT(MID($F799,COLUMN($A$1:$T$1),1),DocCharacters[Accepted Characters For Documents]))=20,"Pass","Fail"))</f>
        <v/>
      </c>
      <c r="T799" s="24" t="str" cm="1">
        <f t="array" ref="T799">IF(ISBLANK($G799),"",IF(SUMPRODUCT(--EXACT(MID($G799,COLUMN($A$1:$AX$1),1),NameCharacters[Accepted Characters For Names]))=50,"Pass","Fail"))</f>
        <v/>
      </c>
      <c r="U799" s="24" t="str" cm="1">
        <f t="array" ref="U799">IF(ISBLANK($H799),"",IF(SUMPRODUCT(--EXACT(MID($H799,COLUMN($A$1:$AX$1),1),NameCharacters[Accepted Characters For Names]))=50,"Pass","Fail"))</f>
        <v/>
      </c>
      <c r="V799" s="24" t="str" cm="1">
        <f t="array" ref="V799">IF(ISBLANK($I799),"",IF(SUMPRODUCT(--EXACT(MID($I799,COLUMN($A$1:$AX$1),1),NameCharacters[Accepted Characters For Names]))=50,"Pass","Fail"))</f>
        <v/>
      </c>
      <c r="W799" s="24" t="str" cm="1">
        <f t="array" ref="W799">IF(ISBLANK($J799),"",IF(SUMPRODUCT(--EXACT($J799,ISO3List[ISO3 List]))=1,"Pass","Fail"))</f>
        <v/>
      </c>
      <c r="X799" s="24" t="str">
        <f t="shared" ca="1" si="32"/>
        <v/>
      </c>
      <c r="Y799" s="24" t="str" cm="1">
        <f t="array" ref="Y799">IF(ISBLANK($L799),"",IF(SUMPRODUCT(--EXACT($L799,Sex[Sex]))=1,"Pass","Fail"))</f>
        <v/>
      </c>
      <c r="Z799" s="24" t="str">
        <f t="shared" ca="1" si="33"/>
        <v/>
      </c>
      <c r="AA799" s="35" t="str">
        <f t="shared" ca="1" si="34"/>
        <v/>
      </c>
      <c r="AB799" s="8"/>
      <c r="AC799" s="58"/>
      <c r="AD799" s="8"/>
      <c r="AE799" s="8"/>
      <c r="AF799" s="8"/>
      <c r="GU799" s="8"/>
    </row>
    <row r="800" spans="1:203" s="5" customFormat="1" x14ac:dyDescent="0.2">
      <c r="A800" s="1"/>
      <c r="B800" s="4"/>
      <c r="C800" s="16"/>
      <c r="D800" s="17"/>
      <c r="E800" s="17"/>
      <c r="F800" s="18"/>
      <c r="G800" s="17"/>
      <c r="H800" s="17"/>
      <c r="I800" s="17"/>
      <c r="J800" s="17"/>
      <c r="K800" s="19"/>
      <c r="L800" s="17"/>
      <c r="M800" s="20"/>
      <c r="N800" s="8"/>
      <c r="O800" s="50"/>
      <c r="P800" s="27" t="str" cm="1">
        <f t="array" ref="P800">IF(ISBLANK($C800),"",IF(SUMPRODUCT(--EXACT($C800,CrewOrPassenger[Crew or Passenger]))=1,"Pass","Fail"))</f>
        <v/>
      </c>
      <c r="Q800" s="24" t="str" cm="1">
        <f t="array" ref="Q800">IF(ISBLANK($D800),"",IF(SUMPRODUCT(--EXACT($D800,TravelDocumentType[Travel Document Type]))=1,"Pass","Fail"))</f>
        <v/>
      </c>
      <c r="R800" s="24" t="str" cm="1">
        <f t="array" ref="R800">IF(ISBLANK($E800),"",IF(SUMPRODUCT(--EXACT($E800,ISO3List[ISO3 List]))=1,"Pass","Fail"))</f>
        <v/>
      </c>
      <c r="S800" s="24" t="str" cm="1">
        <f t="array" ref="S800">IF(ISBLANK($F800),"",IF(SUMPRODUCT(--EXACT(MID($F800,COLUMN($A$1:$T$1),1),DocCharacters[Accepted Characters For Documents]))=20,"Pass","Fail"))</f>
        <v/>
      </c>
      <c r="T800" s="24" t="str" cm="1">
        <f t="array" ref="T800">IF(ISBLANK($G800),"",IF(SUMPRODUCT(--EXACT(MID($G800,COLUMN($A$1:$AX$1),1),NameCharacters[Accepted Characters For Names]))=50,"Pass","Fail"))</f>
        <v/>
      </c>
      <c r="U800" s="24" t="str" cm="1">
        <f t="array" ref="U800">IF(ISBLANK($H800),"",IF(SUMPRODUCT(--EXACT(MID($H800,COLUMN($A$1:$AX$1),1),NameCharacters[Accepted Characters For Names]))=50,"Pass","Fail"))</f>
        <v/>
      </c>
      <c r="V800" s="24" t="str" cm="1">
        <f t="array" ref="V800">IF(ISBLANK($I800),"",IF(SUMPRODUCT(--EXACT(MID($I800,COLUMN($A$1:$AX$1),1),NameCharacters[Accepted Characters For Names]))=50,"Pass","Fail"))</f>
        <v/>
      </c>
      <c r="W800" s="24" t="str" cm="1">
        <f t="array" ref="W800">IF(ISBLANK($J800),"",IF(SUMPRODUCT(--EXACT($J800,ISO3List[ISO3 List]))=1,"Pass","Fail"))</f>
        <v/>
      </c>
      <c r="X800" s="24" t="str">
        <f t="shared" ca="1" si="32"/>
        <v/>
      </c>
      <c r="Y800" s="24" t="str" cm="1">
        <f t="array" ref="Y800">IF(ISBLANK($L800),"",IF(SUMPRODUCT(--EXACT($L800,Sex[Sex]))=1,"Pass","Fail"))</f>
        <v/>
      </c>
      <c r="Z800" s="24" t="str">
        <f t="shared" ca="1" si="33"/>
        <v/>
      </c>
      <c r="AA800" s="35" t="str">
        <f t="shared" ca="1" si="34"/>
        <v/>
      </c>
      <c r="AB800" s="8"/>
      <c r="AC800" s="58"/>
      <c r="AD800" s="8"/>
      <c r="AE800" s="8"/>
      <c r="AF800" s="8"/>
      <c r="GU800" s="8"/>
    </row>
    <row r="801" spans="1:203" s="5" customFormat="1" x14ac:dyDescent="0.2">
      <c r="A801" s="1"/>
      <c r="B801" s="4"/>
      <c r="C801" s="16"/>
      <c r="D801" s="17"/>
      <c r="E801" s="17"/>
      <c r="F801" s="18"/>
      <c r="G801" s="17"/>
      <c r="H801" s="17"/>
      <c r="I801" s="17"/>
      <c r="J801" s="17"/>
      <c r="K801" s="19"/>
      <c r="L801" s="17"/>
      <c r="M801" s="20"/>
      <c r="N801" s="8"/>
      <c r="O801" s="50"/>
      <c r="P801" s="27" t="str" cm="1">
        <f t="array" ref="P801">IF(ISBLANK($C801),"",IF(SUMPRODUCT(--EXACT($C801,CrewOrPassenger[Crew or Passenger]))=1,"Pass","Fail"))</f>
        <v/>
      </c>
      <c r="Q801" s="24" t="str" cm="1">
        <f t="array" ref="Q801">IF(ISBLANK($D801),"",IF(SUMPRODUCT(--EXACT($D801,TravelDocumentType[Travel Document Type]))=1,"Pass","Fail"))</f>
        <v/>
      </c>
      <c r="R801" s="24" t="str" cm="1">
        <f t="array" ref="R801">IF(ISBLANK($E801),"",IF(SUMPRODUCT(--EXACT($E801,ISO3List[ISO3 List]))=1,"Pass","Fail"))</f>
        <v/>
      </c>
      <c r="S801" s="24" t="str" cm="1">
        <f t="array" ref="S801">IF(ISBLANK($F801),"",IF(SUMPRODUCT(--EXACT(MID($F801,COLUMN($A$1:$T$1),1),DocCharacters[Accepted Characters For Documents]))=20,"Pass","Fail"))</f>
        <v/>
      </c>
      <c r="T801" s="24" t="str" cm="1">
        <f t="array" ref="T801">IF(ISBLANK($G801),"",IF(SUMPRODUCT(--EXACT(MID($G801,COLUMN($A$1:$AX$1),1),NameCharacters[Accepted Characters For Names]))=50,"Pass","Fail"))</f>
        <v/>
      </c>
      <c r="U801" s="24" t="str" cm="1">
        <f t="array" ref="U801">IF(ISBLANK($H801),"",IF(SUMPRODUCT(--EXACT(MID($H801,COLUMN($A$1:$AX$1),1),NameCharacters[Accepted Characters For Names]))=50,"Pass","Fail"))</f>
        <v/>
      </c>
      <c r="V801" s="24" t="str" cm="1">
        <f t="array" ref="V801">IF(ISBLANK($I801),"",IF(SUMPRODUCT(--EXACT(MID($I801,COLUMN($A$1:$AX$1),1),NameCharacters[Accepted Characters For Names]))=50,"Pass","Fail"))</f>
        <v/>
      </c>
      <c r="W801" s="24" t="str" cm="1">
        <f t="array" ref="W801">IF(ISBLANK($J801),"",IF(SUMPRODUCT(--EXACT($J801,ISO3List[ISO3 List]))=1,"Pass","Fail"))</f>
        <v/>
      </c>
      <c r="X801" s="24" t="str">
        <f t="shared" ca="1" si="32"/>
        <v/>
      </c>
      <c r="Y801" s="24" t="str" cm="1">
        <f t="array" ref="Y801">IF(ISBLANK($L801),"",IF(SUMPRODUCT(--EXACT($L801,Sex[Sex]))=1,"Pass","Fail"))</f>
        <v/>
      </c>
      <c r="Z801" s="24" t="str">
        <f t="shared" ca="1" si="33"/>
        <v/>
      </c>
      <c r="AA801" s="35" t="str">
        <f t="shared" ca="1" si="34"/>
        <v/>
      </c>
      <c r="AB801" s="8"/>
      <c r="AC801" s="58"/>
      <c r="AD801" s="8"/>
      <c r="AE801" s="8"/>
      <c r="AF801" s="8"/>
      <c r="GU801" s="8"/>
    </row>
    <row r="802" spans="1:203" s="5" customFormat="1" x14ac:dyDescent="0.2">
      <c r="A802" s="1"/>
      <c r="B802" s="4"/>
      <c r="C802" s="16"/>
      <c r="D802" s="17"/>
      <c r="E802" s="17"/>
      <c r="F802" s="18"/>
      <c r="G802" s="17"/>
      <c r="H802" s="17"/>
      <c r="I802" s="17"/>
      <c r="J802" s="17"/>
      <c r="K802" s="19"/>
      <c r="L802" s="17"/>
      <c r="M802" s="20"/>
      <c r="N802" s="8"/>
      <c r="O802" s="50"/>
      <c r="P802" s="27" t="str" cm="1">
        <f t="array" ref="P802">IF(ISBLANK($C802),"",IF(SUMPRODUCT(--EXACT($C802,CrewOrPassenger[Crew or Passenger]))=1,"Pass","Fail"))</f>
        <v/>
      </c>
      <c r="Q802" s="24" t="str" cm="1">
        <f t="array" ref="Q802">IF(ISBLANK($D802),"",IF(SUMPRODUCT(--EXACT($D802,TravelDocumentType[Travel Document Type]))=1,"Pass","Fail"))</f>
        <v/>
      </c>
      <c r="R802" s="24" t="str" cm="1">
        <f t="array" ref="R802">IF(ISBLANK($E802),"",IF(SUMPRODUCT(--EXACT($E802,ISO3List[ISO3 List]))=1,"Pass","Fail"))</f>
        <v/>
      </c>
      <c r="S802" s="24" t="str" cm="1">
        <f t="array" ref="S802">IF(ISBLANK($F802),"",IF(SUMPRODUCT(--EXACT(MID($F802,COLUMN($A$1:$T$1),1),DocCharacters[Accepted Characters For Documents]))=20,"Pass","Fail"))</f>
        <v/>
      </c>
      <c r="T802" s="24" t="str" cm="1">
        <f t="array" ref="T802">IF(ISBLANK($G802),"",IF(SUMPRODUCT(--EXACT(MID($G802,COLUMN($A$1:$AX$1),1),NameCharacters[Accepted Characters For Names]))=50,"Pass","Fail"))</f>
        <v/>
      </c>
      <c r="U802" s="24" t="str" cm="1">
        <f t="array" ref="U802">IF(ISBLANK($H802),"",IF(SUMPRODUCT(--EXACT(MID($H802,COLUMN($A$1:$AX$1),1),NameCharacters[Accepted Characters For Names]))=50,"Pass","Fail"))</f>
        <v/>
      </c>
      <c r="V802" s="24" t="str" cm="1">
        <f t="array" ref="V802">IF(ISBLANK($I802),"",IF(SUMPRODUCT(--EXACT(MID($I802,COLUMN($A$1:$AX$1),1),NameCharacters[Accepted Characters For Names]))=50,"Pass","Fail"))</f>
        <v/>
      </c>
      <c r="W802" s="24" t="str" cm="1">
        <f t="array" ref="W802">IF(ISBLANK($J802),"",IF(SUMPRODUCT(--EXACT($J802,ISO3List[ISO3 List]))=1,"Pass","Fail"))</f>
        <v/>
      </c>
      <c r="X802" s="24" t="str">
        <f t="shared" ca="1" si="32"/>
        <v/>
      </c>
      <c r="Y802" s="24" t="str" cm="1">
        <f t="array" ref="Y802">IF(ISBLANK($L802),"",IF(SUMPRODUCT(--EXACT($L802,Sex[Sex]))=1,"Pass","Fail"))</f>
        <v/>
      </c>
      <c r="Z802" s="24" t="str">
        <f t="shared" ca="1" si="33"/>
        <v/>
      </c>
      <c r="AA802" s="35" t="str">
        <f t="shared" ca="1" si="34"/>
        <v/>
      </c>
      <c r="AB802" s="8"/>
      <c r="AC802" s="58"/>
      <c r="AD802" s="8"/>
      <c r="AE802" s="8"/>
      <c r="AF802" s="8"/>
      <c r="GU802" s="8"/>
    </row>
    <row r="803" spans="1:203" s="5" customFormat="1" x14ac:dyDescent="0.2">
      <c r="A803" s="1"/>
      <c r="B803" s="4"/>
      <c r="C803" s="16"/>
      <c r="D803" s="17"/>
      <c r="E803" s="17"/>
      <c r="F803" s="18"/>
      <c r="G803" s="17"/>
      <c r="H803" s="17"/>
      <c r="I803" s="17"/>
      <c r="J803" s="17"/>
      <c r="K803" s="19"/>
      <c r="L803" s="17"/>
      <c r="M803" s="20"/>
      <c r="N803" s="8"/>
      <c r="O803" s="50"/>
      <c r="P803" s="27" t="str" cm="1">
        <f t="array" ref="P803">IF(ISBLANK($C803),"",IF(SUMPRODUCT(--EXACT($C803,CrewOrPassenger[Crew or Passenger]))=1,"Pass","Fail"))</f>
        <v/>
      </c>
      <c r="Q803" s="24" t="str" cm="1">
        <f t="array" ref="Q803">IF(ISBLANK($D803),"",IF(SUMPRODUCT(--EXACT($D803,TravelDocumentType[Travel Document Type]))=1,"Pass","Fail"))</f>
        <v/>
      </c>
      <c r="R803" s="24" t="str" cm="1">
        <f t="array" ref="R803">IF(ISBLANK($E803),"",IF(SUMPRODUCT(--EXACT($E803,ISO3List[ISO3 List]))=1,"Pass","Fail"))</f>
        <v/>
      </c>
      <c r="S803" s="24" t="str" cm="1">
        <f t="array" ref="S803">IF(ISBLANK($F803),"",IF(SUMPRODUCT(--EXACT(MID($F803,COLUMN($A$1:$T$1),1),DocCharacters[Accepted Characters For Documents]))=20,"Pass","Fail"))</f>
        <v/>
      </c>
      <c r="T803" s="24" t="str" cm="1">
        <f t="array" ref="T803">IF(ISBLANK($G803),"",IF(SUMPRODUCT(--EXACT(MID($G803,COLUMN($A$1:$AX$1),1),NameCharacters[Accepted Characters For Names]))=50,"Pass","Fail"))</f>
        <v/>
      </c>
      <c r="U803" s="24" t="str" cm="1">
        <f t="array" ref="U803">IF(ISBLANK($H803),"",IF(SUMPRODUCT(--EXACT(MID($H803,COLUMN($A$1:$AX$1),1),NameCharacters[Accepted Characters For Names]))=50,"Pass","Fail"))</f>
        <v/>
      </c>
      <c r="V803" s="24" t="str" cm="1">
        <f t="array" ref="V803">IF(ISBLANK($I803),"",IF(SUMPRODUCT(--EXACT(MID($I803,COLUMN($A$1:$AX$1),1),NameCharacters[Accepted Characters For Names]))=50,"Pass","Fail"))</f>
        <v/>
      </c>
      <c r="W803" s="24" t="str" cm="1">
        <f t="array" ref="W803">IF(ISBLANK($J803),"",IF(SUMPRODUCT(--EXACT($J803,ISO3List[ISO3 List]))=1,"Pass","Fail"))</f>
        <v/>
      </c>
      <c r="X803" s="24" t="str">
        <f t="shared" ca="1" si="32"/>
        <v/>
      </c>
      <c r="Y803" s="24" t="str" cm="1">
        <f t="array" ref="Y803">IF(ISBLANK($L803),"",IF(SUMPRODUCT(--EXACT($L803,Sex[Sex]))=1,"Pass","Fail"))</f>
        <v/>
      </c>
      <c r="Z803" s="24" t="str">
        <f t="shared" ca="1" si="33"/>
        <v/>
      </c>
      <c r="AA803" s="35" t="str">
        <f t="shared" ca="1" si="34"/>
        <v/>
      </c>
      <c r="AB803" s="8"/>
      <c r="AC803" s="58"/>
      <c r="AD803" s="8"/>
      <c r="AE803" s="8"/>
      <c r="AF803" s="8"/>
      <c r="GU803" s="8"/>
    </row>
    <row r="804" spans="1:203" s="5" customFormat="1" x14ac:dyDescent="0.2">
      <c r="A804" s="1"/>
      <c r="B804" s="4"/>
      <c r="C804" s="16"/>
      <c r="D804" s="17"/>
      <c r="E804" s="17"/>
      <c r="F804" s="18"/>
      <c r="G804" s="17"/>
      <c r="H804" s="17"/>
      <c r="I804" s="17"/>
      <c r="J804" s="17"/>
      <c r="K804" s="19"/>
      <c r="L804" s="17"/>
      <c r="M804" s="20"/>
      <c r="N804" s="8"/>
      <c r="O804" s="50"/>
      <c r="P804" s="27" t="str" cm="1">
        <f t="array" ref="P804">IF(ISBLANK($C804),"",IF(SUMPRODUCT(--EXACT($C804,CrewOrPassenger[Crew or Passenger]))=1,"Pass","Fail"))</f>
        <v/>
      </c>
      <c r="Q804" s="24" t="str" cm="1">
        <f t="array" ref="Q804">IF(ISBLANK($D804),"",IF(SUMPRODUCT(--EXACT($D804,TravelDocumentType[Travel Document Type]))=1,"Pass","Fail"))</f>
        <v/>
      </c>
      <c r="R804" s="24" t="str" cm="1">
        <f t="array" ref="R804">IF(ISBLANK($E804),"",IF(SUMPRODUCT(--EXACT($E804,ISO3List[ISO3 List]))=1,"Pass","Fail"))</f>
        <v/>
      </c>
      <c r="S804" s="24" t="str" cm="1">
        <f t="array" ref="S804">IF(ISBLANK($F804),"",IF(SUMPRODUCT(--EXACT(MID($F804,COLUMN($A$1:$T$1),1),DocCharacters[Accepted Characters For Documents]))=20,"Pass","Fail"))</f>
        <v/>
      </c>
      <c r="T804" s="24" t="str" cm="1">
        <f t="array" ref="T804">IF(ISBLANK($G804),"",IF(SUMPRODUCT(--EXACT(MID($G804,COLUMN($A$1:$AX$1),1),NameCharacters[Accepted Characters For Names]))=50,"Pass","Fail"))</f>
        <v/>
      </c>
      <c r="U804" s="24" t="str" cm="1">
        <f t="array" ref="U804">IF(ISBLANK($H804),"",IF(SUMPRODUCT(--EXACT(MID($H804,COLUMN($A$1:$AX$1),1),NameCharacters[Accepted Characters For Names]))=50,"Pass","Fail"))</f>
        <v/>
      </c>
      <c r="V804" s="24" t="str" cm="1">
        <f t="array" ref="V804">IF(ISBLANK($I804),"",IF(SUMPRODUCT(--EXACT(MID($I804,COLUMN($A$1:$AX$1),1),NameCharacters[Accepted Characters For Names]))=50,"Pass","Fail"))</f>
        <v/>
      </c>
      <c r="W804" s="24" t="str" cm="1">
        <f t="array" ref="W804">IF(ISBLANK($J804),"",IF(SUMPRODUCT(--EXACT($J804,ISO3List[ISO3 List]))=1,"Pass","Fail"))</f>
        <v/>
      </c>
      <c r="X804" s="24" t="str">
        <f t="shared" ca="1" si="32"/>
        <v/>
      </c>
      <c r="Y804" s="24" t="str" cm="1">
        <f t="array" ref="Y804">IF(ISBLANK($L804),"",IF(SUMPRODUCT(--EXACT($L804,Sex[Sex]))=1,"Pass","Fail"))</f>
        <v/>
      </c>
      <c r="Z804" s="24" t="str">
        <f t="shared" ca="1" si="33"/>
        <v/>
      </c>
      <c r="AA804" s="35" t="str">
        <f t="shared" ca="1" si="34"/>
        <v/>
      </c>
      <c r="AB804" s="8"/>
      <c r="AC804" s="58"/>
      <c r="AD804" s="8"/>
      <c r="AE804" s="8"/>
      <c r="AF804" s="8"/>
      <c r="GU804" s="8"/>
    </row>
    <row r="805" spans="1:203" s="5" customFormat="1" x14ac:dyDescent="0.2">
      <c r="A805" s="1"/>
      <c r="B805" s="4"/>
      <c r="C805" s="16"/>
      <c r="D805" s="17"/>
      <c r="E805" s="17"/>
      <c r="F805" s="18"/>
      <c r="G805" s="17"/>
      <c r="H805" s="17"/>
      <c r="I805" s="17"/>
      <c r="J805" s="17"/>
      <c r="K805" s="19"/>
      <c r="L805" s="17"/>
      <c r="M805" s="20"/>
      <c r="N805" s="8"/>
      <c r="O805" s="50"/>
      <c r="P805" s="27" t="str" cm="1">
        <f t="array" ref="P805">IF(ISBLANK($C805),"",IF(SUMPRODUCT(--EXACT($C805,CrewOrPassenger[Crew or Passenger]))=1,"Pass","Fail"))</f>
        <v/>
      </c>
      <c r="Q805" s="24" t="str" cm="1">
        <f t="array" ref="Q805">IF(ISBLANK($D805),"",IF(SUMPRODUCT(--EXACT($D805,TravelDocumentType[Travel Document Type]))=1,"Pass","Fail"))</f>
        <v/>
      </c>
      <c r="R805" s="24" t="str" cm="1">
        <f t="array" ref="R805">IF(ISBLANK($E805),"",IF(SUMPRODUCT(--EXACT($E805,ISO3List[ISO3 List]))=1,"Pass","Fail"))</f>
        <v/>
      </c>
      <c r="S805" s="24" t="str" cm="1">
        <f t="array" ref="S805">IF(ISBLANK($F805),"",IF(SUMPRODUCT(--EXACT(MID($F805,COLUMN($A$1:$T$1),1),DocCharacters[Accepted Characters For Documents]))=20,"Pass","Fail"))</f>
        <v/>
      </c>
      <c r="T805" s="24" t="str" cm="1">
        <f t="array" ref="T805">IF(ISBLANK($G805),"",IF(SUMPRODUCT(--EXACT(MID($G805,COLUMN($A$1:$AX$1),1),NameCharacters[Accepted Characters For Names]))=50,"Pass","Fail"))</f>
        <v/>
      </c>
      <c r="U805" s="24" t="str" cm="1">
        <f t="array" ref="U805">IF(ISBLANK($H805),"",IF(SUMPRODUCT(--EXACT(MID($H805,COLUMN($A$1:$AX$1),1),NameCharacters[Accepted Characters For Names]))=50,"Pass","Fail"))</f>
        <v/>
      </c>
      <c r="V805" s="24" t="str" cm="1">
        <f t="array" ref="V805">IF(ISBLANK($I805),"",IF(SUMPRODUCT(--EXACT(MID($I805,COLUMN($A$1:$AX$1),1),NameCharacters[Accepted Characters For Names]))=50,"Pass","Fail"))</f>
        <v/>
      </c>
      <c r="W805" s="24" t="str" cm="1">
        <f t="array" ref="W805">IF(ISBLANK($J805),"",IF(SUMPRODUCT(--EXACT($J805,ISO3List[ISO3 List]))=1,"Pass","Fail"))</f>
        <v/>
      </c>
      <c r="X805" s="24" t="str">
        <f t="shared" ca="1" si="32"/>
        <v/>
      </c>
      <c r="Y805" s="24" t="str" cm="1">
        <f t="array" ref="Y805">IF(ISBLANK($L805),"",IF(SUMPRODUCT(--EXACT($L805,Sex[Sex]))=1,"Pass","Fail"))</f>
        <v/>
      </c>
      <c r="Z805" s="24" t="str">
        <f t="shared" ca="1" si="33"/>
        <v/>
      </c>
      <c r="AA805" s="35" t="str">
        <f t="shared" ca="1" si="34"/>
        <v/>
      </c>
      <c r="AB805" s="8"/>
      <c r="AC805" s="58"/>
      <c r="AD805" s="8"/>
      <c r="AE805" s="8"/>
      <c r="AF805" s="8"/>
      <c r="GU805" s="8"/>
    </row>
    <row r="806" spans="1:203" s="5" customFormat="1" x14ac:dyDescent="0.2">
      <c r="A806" s="1"/>
      <c r="B806" s="4"/>
      <c r="C806" s="16"/>
      <c r="D806" s="17"/>
      <c r="E806" s="17"/>
      <c r="F806" s="18"/>
      <c r="G806" s="17"/>
      <c r="H806" s="17"/>
      <c r="I806" s="17"/>
      <c r="J806" s="17"/>
      <c r="K806" s="19"/>
      <c r="L806" s="17"/>
      <c r="M806" s="20"/>
      <c r="N806" s="8"/>
      <c r="O806" s="50"/>
      <c r="P806" s="27" t="str" cm="1">
        <f t="array" ref="P806">IF(ISBLANK($C806),"",IF(SUMPRODUCT(--EXACT($C806,CrewOrPassenger[Crew or Passenger]))=1,"Pass","Fail"))</f>
        <v/>
      </c>
      <c r="Q806" s="24" t="str" cm="1">
        <f t="array" ref="Q806">IF(ISBLANK($D806),"",IF(SUMPRODUCT(--EXACT($D806,TravelDocumentType[Travel Document Type]))=1,"Pass","Fail"))</f>
        <v/>
      </c>
      <c r="R806" s="24" t="str" cm="1">
        <f t="array" ref="R806">IF(ISBLANK($E806),"",IF(SUMPRODUCT(--EXACT($E806,ISO3List[ISO3 List]))=1,"Pass","Fail"))</f>
        <v/>
      </c>
      <c r="S806" s="24" t="str" cm="1">
        <f t="array" ref="S806">IF(ISBLANK($F806),"",IF(SUMPRODUCT(--EXACT(MID($F806,COLUMN($A$1:$T$1),1),DocCharacters[Accepted Characters For Documents]))=20,"Pass","Fail"))</f>
        <v/>
      </c>
      <c r="T806" s="24" t="str" cm="1">
        <f t="array" ref="T806">IF(ISBLANK($G806),"",IF(SUMPRODUCT(--EXACT(MID($G806,COLUMN($A$1:$AX$1),1),NameCharacters[Accepted Characters For Names]))=50,"Pass","Fail"))</f>
        <v/>
      </c>
      <c r="U806" s="24" t="str" cm="1">
        <f t="array" ref="U806">IF(ISBLANK($H806),"",IF(SUMPRODUCT(--EXACT(MID($H806,COLUMN($A$1:$AX$1),1),NameCharacters[Accepted Characters For Names]))=50,"Pass","Fail"))</f>
        <v/>
      </c>
      <c r="V806" s="24" t="str" cm="1">
        <f t="array" ref="V806">IF(ISBLANK($I806),"",IF(SUMPRODUCT(--EXACT(MID($I806,COLUMN($A$1:$AX$1),1),NameCharacters[Accepted Characters For Names]))=50,"Pass","Fail"))</f>
        <v/>
      </c>
      <c r="W806" s="24" t="str" cm="1">
        <f t="array" ref="W806">IF(ISBLANK($J806),"",IF(SUMPRODUCT(--EXACT($J806,ISO3List[ISO3 List]))=1,"Pass","Fail"))</f>
        <v/>
      </c>
      <c r="X806" s="24" t="str">
        <f t="shared" ca="1" si="32"/>
        <v/>
      </c>
      <c r="Y806" s="24" t="str" cm="1">
        <f t="array" ref="Y806">IF(ISBLANK($L806),"",IF(SUMPRODUCT(--EXACT($L806,Sex[Sex]))=1,"Pass","Fail"))</f>
        <v/>
      </c>
      <c r="Z806" s="24" t="str">
        <f t="shared" ca="1" si="33"/>
        <v/>
      </c>
      <c r="AA806" s="35" t="str">
        <f t="shared" ca="1" si="34"/>
        <v/>
      </c>
      <c r="AB806" s="8"/>
      <c r="AC806" s="58"/>
      <c r="AD806" s="8"/>
      <c r="AE806" s="8"/>
      <c r="AF806" s="8"/>
      <c r="GU806" s="8"/>
    </row>
    <row r="807" spans="1:203" s="5" customFormat="1" x14ac:dyDescent="0.2">
      <c r="A807" s="1"/>
      <c r="B807" s="4"/>
      <c r="C807" s="16"/>
      <c r="D807" s="17"/>
      <c r="E807" s="17"/>
      <c r="F807" s="18"/>
      <c r="G807" s="17"/>
      <c r="H807" s="17"/>
      <c r="I807" s="17"/>
      <c r="J807" s="17"/>
      <c r="K807" s="19"/>
      <c r="L807" s="17"/>
      <c r="M807" s="20"/>
      <c r="N807" s="8"/>
      <c r="O807" s="50"/>
      <c r="P807" s="27" t="str" cm="1">
        <f t="array" ref="P807">IF(ISBLANK($C807),"",IF(SUMPRODUCT(--EXACT($C807,CrewOrPassenger[Crew or Passenger]))=1,"Pass","Fail"))</f>
        <v/>
      </c>
      <c r="Q807" s="24" t="str" cm="1">
        <f t="array" ref="Q807">IF(ISBLANK($D807),"",IF(SUMPRODUCT(--EXACT($D807,TravelDocumentType[Travel Document Type]))=1,"Pass","Fail"))</f>
        <v/>
      </c>
      <c r="R807" s="24" t="str" cm="1">
        <f t="array" ref="R807">IF(ISBLANK($E807),"",IF(SUMPRODUCT(--EXACT($E807,ISO3List[ISO3 List]))=1,"Pass","Fail"))</f>
        <v/>
      </c>
      <c r="S807" s="24" t="str" cm="1">
        <f t="array" ref="S807">IF(ISBLANK($F807),"",IF(SUMPRODUCT(--EXACT(MID($F807,COLUMN($A$1:$T$1),1),DocCharacters[Accepted Characters For Documents]))=20,"Pass","Fail"))</f>
        <v/>
      </c>
      <c r="T807" s="24" t="str" cm="1">
        <f t="array" ref="T807">IF(ISBLANK($G807),"",IF(SUMPRODUCT(--EXACT(MID($G807,COLUMN($A$1:$AX$1),1),NameCharacters[Accepted Characters For Names]))=50,"Pass","Fail"))</f>
        <v/>
      </c>
      <c r="U807" s="24" t="str" cm="1">
        <f t="array" ref="U807">IF(ISBLANK($H807),"",IF(SUMPRODUCT(--EXACT(MID($H807,COLUMN($A$1:$AX$1),1),NameCharacters[Accepted Characters For Names]))=50,"Pass","Fail"))</f>
        <v/>
      </c>
      <c r="V807" s="24" t="str" cm="1">
        <f t="array" ref="V807">IF(ISBLANK($I807),"",IF(SUMPRODUCT(--EXACT(MID($I807,COLUMN($A$1:$AX$1),1),NameCharacters[Accepted Characters For Names]))=50,"Pass","Fail"))</f>
        <v/>
      </c>
      <c r="W807" s="24" t="str" cm="1">
        <f t="array" ref="W807">IF(ISBLANK($J807),"",IF(SUMPRODUCT(--EXACT($J807,ISO3List[ISO3 List]))=1,"Pass","Fail"))</f>
        <v/>
      </c>
      <c r="X807" s="24" t="str">
        <f t="shared" ca="1" si="32"/>
        <v/>
      </c>
      <c r="Y807" s="24" t="str" cm="1">
        <f t="array" ref="Y807">IF(ISBLANK($L807),"",IF(SUMPRODUCT(--EXACT($L807,Sex[Sex]))=1,"Pass","Fail"))</f>
        <v/>
      </c>
      <c r="Z807" s="24" t="str">
        <f t="shared" ca="1" si="33"/>
        <v/>
      </c>
      <c r="AA807" s="35" t="str">
        <f t="shared" ca="1" si="34"/>
        <v/>
      </c>
      <c r="AB807" s="8"/>
      <c r="AC807" s="58"/>
      <c r="AD807" s="8"/>
      <c r="AE807" s="8"/>
      <c r="AF807" s="8"/>
      <c r="GU807" s="8"/>
    </row>
    <row r="808" spans="1:203" s="5" customFormat="1" x14ac:dyDescent="0.2">
      <c r="A808" s="1"/>
      <c r="B808" s="4"/>
      <c r="C808" s="16"/>
      <c r="D808" s="17"/>
      <c r="E808" s="17"/>
      <c r="F808" s="18"/>
      <c r="G808" s="17"/>
      <c r="H808" s="17"/>
      <c r="I808" s="17"/>
      <c r="J808" s="17"/>
      <c r="K808" s="19"/>
      <c r="L808" s="17"/>
      <c r="M808" s="20"/>
      <c r="N808" s="8"/>
      <c r="O808" s="50"/>
      <c r="P808" s="27" t="str" cm="1">
        <f t="array" ref="P808">IF(ISBLANK($C808),"",IF(SUMPRODUCT(--EXACT($C808,CrewOrPassenger[Crew or Passenger]))=1,"Pass","Fail"))</f>
        <v/>
      </c>
      <c r="Q808" s="24" t="str" cm="1">
        <f t="array" ref="Q808">IF(ISBLANK($D808),"",IF(SUMPRODUCT(--EXACT($D808,TravelDocumentType[Travel Document Type]))=1,"Pass","Fail"))</f>
        <v/>
      </c>
      <c r="R808" s="24" t="str" cm="1">
        <f t="array" ref="R808">IF(ISBLANK($E808),"",IF(SUMPRODUCT(--EXACT($E808,ISO3List[ISO3 List]))=1,"Pass","Fail"))</f>
        <v/>
      </c>
      <c r="S808" s="24" t="str" cm="1">
        <f t="array" ref="S808">IF(ISBLANK($F808),"",IF(SUMPRODUCT(--EXACT(MID($F808,COLUMN($A$1:$T$1),1),DocCharacters[Accepted Characters For Documents]))=20,"Pass","Fail"))</f>
        <v/>
      </c>
      <c r="T808" s="24" t="str" cm="1">
        <f t="array" ref="T808">IF(ISBLANK($G808),"",IF(SUMPRODUCT(--EXACT(MID($G808,COLUMN($A$1:$AX$1),1),NameCharacters[Accepted Characters For Names]))=50,"Pass","Fail"))</f>
        <v/>
      </c>
      <c r="U808" s="24" t="str" cm="1">
        <f t="array" ref="U808">IF(ISBLANK($H808),"",IF(SUMPRODUCT(--EXACT(MID($H808,COLUMN($A$1:$AX$1),1),NameCharacters[Accepted Characters For Names]))=50,"Pass","Fail"))</f>
        <v/>
      </c>
      <c r="V808" s="24" t="str" cm="1">
        <f t="array" ref="V808">IF(ISBLANK($I808),"",IF(SUMPRODUCT(--EXACT(MID($I808,COLUMN($A$1:$AX$1),1),NameCharacters[Accepted Characters For Names]))=50,"Pass","Fail"))</f>
        <v/>
      </c>
      <c r="W808" s="24" t="str" cm="1">
        <f t="array" ref="W808">IF(ISBLANK($J808),"",IF(SUMPRODUCT(--EXACT($J808,ISO3List[ISO3 List]))=1,"Pass","Fail"))</f>
        <v/>
      </c>
      <c r="X808" s="24" t="str">
        <f t="shared" ca="1" si="32"/>
        <v/>
      </c>
      <c r="Y808" s="24" t="str" cm="1">
        <f t="array" ref="Y808">IF(ISBLANK($L808),"",IF(SUMPRODUCT(--EXACT($L808,Sex[Sex]))=1,"Pass","Fail"))</f>
        <v/>
      </c>
      <c r="Z808" s="24" t="str">
        <f t="shared" ca="1" si="33"/>
        <v/>
      </c>
      <c r="AA808" s="35" t="str">
        <f t="shared" ca="1" si="34"/>
        <v/>
      </c>
      <c r="AB808" s="8"/>
      <c r="AC808" s="58"/>
      <c r="AD808" s="8"/>
      <c r="AE808" s="8"/>
      <c r="AF808" s="8"/>
      <c r="GU808" s="8"/>
    </row>
    <row r="809" spans="1:203" s="5" customFormat="1" x14ac:dyDescent="0.2">
      <c r="A809" s="1"/>
      <c r="B809" s="4"/>
      <c r="C809" s="16"/>
      <c r="D809" s="17"/>
      <c r="E809" s="17"/>
      <c r="F809" s="18"/>
      <c r="G809" s="17"/>
      <c r="H809" s="17"/>
      <c r="I809" s="17"/>
      <c r="J809" s="17"/>
      <c r="K809" s="19"/>
      <c r="L809" s="17"/>
      <c r="M809" s="20"/>
      <c r="N809" s="8"/>
      <c r="O809" s="50"/>
      <c r="P809" s="27" t="str" cm="1">
        <f t="array" ref="P809">IF(ISBLANK($C809),"",IF(SUMPRODUCT(--EXACT($C809,CrewOrPassenger[Crew or Passenger]))=1,"Pass","Fail"))</f>
        <v/>
      </c>
      <c r="Q809" s="24" t="str" cm="1">
        <f t="array" ref="Q809">IF(ISBLANK($D809),"",IF(SUMPRODUCT(--EXACT($D809,TravelDocumentType[Travel Document Type]))=1,"Pass","Fail"))</f>
        <v/>
      </c>
      <c r="R809" s="24" t="str" cm="1">
        <f t="array" ref="R809">IF(ISBLANK($E809),"",IF(SUMPRODUCT(--EXACT($E809,ISO3List[ISO3 List]))=1,"Pass","Fail"))</f>
        <v/>
      </c>
      <c r="S809" s="24" t="str" cm="1">
        <f t="array" ref="S809">IF(ISBLANK($F809),"",IF(SUMPRODUCT(--EXACT(MID($F809,COLUMN($A$1:$T$1),1),DocCharacters[Accepted Characters For Documents]))=20,"Pass","Fail"))</f>
        <v/>
      </c>
      <c r="T809" s="24" t="str" cm="1">
        <f t="array" ref="T809">IF(ISBLANK($G809),"",IF(SUMPRODUCT(--EXACT(MID($G809,COLUMN($A$1:$AX$1),1),NameCharacters[Accepted Characters For Names]))=50,"Pass","Fail"))</f>
        <v/>
      </c>
      <c r="U809" s="24" t="str" cm="1">
        <f t="array" ref="U809">IF(ISBLANK($H809),"",IF(SUMPRODUCT(--EXACT(MID($H809,COLUMN($A$1:$AX$1),1),NameCharacters[Accepted Characters For Names]))=50,"Pass","Fail"))</f>
        <v/>
      </c>
      <c r="V809" s="24" t="str" cm="1">
        <f t="array" ref="V809">IF(ISBLANK($I809),"",IF(SUMPRODUCT(--EXACT(MID($I809,COLUMN($A$1:$AX$1),1),NameCharacters[Accepted Characters For Names]))=50,"Pass","Fail"))</f>
        <v/>
      </c>
      <c r="W809" s="24" t="str" cm="1">
        <f t="array" ref="W809">IF(ISBLANK($J809),"",IF(SUMPRODUCT(--EXACT($J809,ISO3List[ISO3 List]))=1,"Pass","Fail"))</f>
        <v/>
      </c>
      <c r="X809" s="24" t="str">
        <f t="shared" ca="1" si="32"/>
        <v/>
      </c>
      <c r="Y809" s="24" t="str" cm="1">
        <f t="array" ref="Y809">IF(ISBLANK($L809),"",IF(SUMPRODUCT(--EXACT($L809,Sex[Sex]))=1,"Pass","Fail"))</f>
        <v/>
      </c>
      <c r="Z809" s="24" t="str">
        <f t="shared" ca="1" si="33"/>
        <v/>
      </c>
      <c r="AA809" s="35" t="str">
        <f t="shared" ca="1" si="34"/>
        <v/>
      </c>
      <c r="AB809" s="8"/>
      <c r="AC809" s="58"/>
      <c r="AD809" s="8"/>
      <c r="AE809" s="8"/>
      <c r="AF809" s="8"/>
      <c r="GU809" s="8"/>
    </row>
    <row r="810" spans="1:203" s="5" customFormat="1" x14ac:dyDescent="0.2">
      <c r="A810" s="1"/>
      <c r="B810" s="4"/>
      <c r="C810" s="16"/>
      <c r="D810" s="17"/>
      <c r="E810" s="17"/>
      <c r="F810" s="18"/>
      <c r="G810" s="17"/>
      <c r="H810" s="17"/>
      <c r="I810" s="17"/>
      <c r="J810" s="17"/>
      <c r="K810" s="19"/>
      <c r="L810" s="17"/>
      <c r="M810" s="20"/>
      <c r="N810" s="8"/>
      <c r="O810" s="50"/>
      <c r="P810" s="27" t="str" cm="1">
        <f t="array" ref="P810">IF(ISBLANK($C810),"",IF(SUMPRODUCT(--EXACT($C810,CrewOrPassenger[Crew or Passenger]))=1,"Pass","Fail"))</f>
        <v/>
      </c>
      <c r="Q810" s="24" t="str" cm="1">
        <f t="array" ref="Q810">IF(ISBLANK($D810),"",IF(SUMPRODUCT(--EXACT($D810,TravelDocumentType[Travel Document Type]))=1,"Pass","Fail"))</f>
        <v/>
      </c>
      <c r="R810" s="24" t="str" cm="1">
        <f t="array" ref="R810">IF(ISBLANK($E810),"",IF(SUMPRODUCT(--EXACT($E810,ISO3List[ISO3 List]))=1,"Pass","Fail"))</f>
        <v/>
      </c>
      <c r="S810" s="24" t="str" cm="1">
        <f t="array" ref="S810">IF(ISBLANK($F810),"",IF(SUMPRODUCT(--EXACT(MID($F810,COLUMN($A$1:$T$1),1),DocCharacters[Accepted Characters For Documents]))=20,"Pass","Fail"))</f>
        <v/>
      </c>
      <c r="T810" s="24" t="str" cm="1">
        <f t="array" ref="T810">IF(ISBLANK($G810),"",IF(SUMPRODUCT(--EXACT(MID($G810,COLUMN($A$1:$AX$1),1),NameCharacters[Accepted Characters For Names]))=50,"Pass","Fail"))</f>
        <v/>
      </c>
      <c r="U810" s="24" t="str" cm="1">
        <f t="array" ref="U810">IF(ISBLANK($H810),"",IF(SUMPRODUCT(--EXACT(MID($H810,COLUMN($A$1:$AX$1),1),NameCharacters[Accepted Characters For Names]))=50,"Pass","Fail"))</f>
        <v/>
      </c>
      <c r="V810" s="24" t="str" cm="1">
        <f t="array" ref="V810">IF(ISBLANK($I810),"",IF(SUMPRODUCT(--EXACT(MID($I810,COLUMN($A$1:$AX$1),1),NameCharacters[Accepted Characters For Names]))=50,"Pass","Fail"))</f>
        <v/>
      </c>
      <c r="W810" s="24" t="str" cm="1">
        <f t="array" ref="W810">IF(ISBLANK($J810),"",IF(SUMPRODUCT(--EXACT($J810,ISO3List[ISO3 List]))=1,"Pass","Fail"))</f>
        <v/>
      </c>
      <c r="X810" s="24" t="str">
        <f t="shared" ca="1" si="32"/>
        <v/>
      </c>
      <c r="Y810" s="24" t="str" cm="1">
        <f t="array" ref="Y810">IF(ISBLANK($L810),"",IF(SUMPRODUCT(--EXACT($L810,Sex[Sex]))=1,"Pass","Fail"))</f>
        <v/>
      </c>
      <c r="Z810" s="24" t="str">
        <f t="shared" ca="1" si="33"/>
        <v/>
      </c>
      <c r="AA810" s="35" t="str">
        <f t="shared" ca="1" si="34"/>
        <v/>
      </c>
      <c r="AB810" s="8"/>
      <c r="AC810" s="58"/>
      <c r="AD810" s="8"/>
      <c r="AE810" s="8"/>
      <c r="AF810" s="8"/>
      <c r="GU810" s="8"/>
    </row>
    <row r="811" spans="1:203" s="5" customFormat="1" x14ac:dyDescent="0.2">
      <c r="A811" s="1"/>
      <c r="B811" s="4"/>
      <c r="C811" s="16"/>
      <c r="D811" s="17"/>
      <c r="E811" s="17"/>
      <c r="F811" s="18"/>
      <c r="G811" s="17"/>
      <c r="H811" s="17"/>
      <c r="I811" s="17"/>
      <c r="J811" s="17"/>
      <c r="K811" s="19"/>
      <c r="L811" s="17"/>
      <c r="M811" s="20"/>
      <c r="N811" s="8"/>
      <c r="O811" s="50"/>
      <c r="P811" s="27" t="str" cm="1">
        <f t="array" ref="P811">IF(ISBLANK($C811),"",IF(SUMPRODUCT(--EXACT($C811,CrewOrPassenger[Crew or Passenger]))=1,"Pass","Fail"))</f>
        <v/>
      </c>
      <c r="Q811" s="24" t="str" cm="1">
        <f t="array" ref="Q811">IF(ISBLANK($D811),"",IF(SUMPRODUCT(--EXACT($D811,TravelDocumentType[Travel Document Type]))=1,"Pass","Fail"))</f>
        <v/>
      </c>
      <c r="R811" s="24" t="str" cm="1">
        <f t="array" ref="R811">IF(ISBLANK($E811),"",IF(SUMPRODUCT(--EXACT($E811,ISO3List[ISO3 List]))=1,"Pass","Fail"))</f>
        <v/>
      </c>
      <c r="S811" s="24" t="str" cm="1">
        <f t="array" ref="S811">IF(ISBLANK($F811),"",IF(SUMPRODUCT(--EXACT(MID($F811,COLUMN($A$1:$T$1),1),DocCharacters[Accepted Characters For Documents]))=20,"Pass","Fail"))</f>
        <v/>
      </c>
      <c r="T811" s="24" t="str" cm="1">
        <f t="array" ref="T811">IF(ISBLANK($G811),"",IF(SUMPRODUCT(--EXACT(MID($G811,COLUMN($A$1:$AX$1),1),NameCharacters[Accepted Characters For Names]))=50,"Pass","Fail"))</f>
        <v/>
      </c>
      <c r="U811" s="24" t="str" cm="1">
        <f t="array" ref="U811">IF(ISBLANK($H811),"",IF(SUMPRODUCT(--EXACT(MID($H811,COLUMN($A$1:$AX$1),1),NameCharacters[Accepted Characters For Names]))=50,"Pass","Fail"))</f>
        <v/>
      </c>
      <c r="V811" s="24" t="str" cm="1">
        <f t="array" ref="V811">IF(ISBLANK($I811),"",IF(SUMPRODUCT(--EXACT(MID($I811,COLUMN($A$1:$AX$1),1),NameCharacters[Accepted Characters For Names]))=50,"Pass","Fail"))</f>
        <v/>
      </c>
      <c r="W811" s="24" t="str" cm="1">
        <f t="array" ref="W811">IF(ISBLANK($J811),"",IF(SUMPRODUCT(--EXACT($J811,ISO3List[ISO3 List]))=1,"Pass","Fail"))</f>
        <v/>
      </c>
      <c r="X811" s="24" t="str">
        <f t="shared" ca="1" si="32"/>
        <v/>
      </c>
      <c r="Y811" s="24" t="str" cm="1">
        <f t="array" ref="Y811">IF(ISBLANK($L811),"",IF(SUMPRODUCT(--EXACT($L811,Sex[Sex]))=1,"Pass","Fail"))</f>
        <v/>
      </c>
      <c r="Z811" s="24" t="str">
        <f t="shared" ca="1" si="33"/>
        <v/>
      </c>
      <c r="AA811" s="35" t="str">
        <f t="shared" ca="1" si="34"/>
        <v/>
      </c>
      <c r="AB811" s="8"/>
      <c r="AC811" s="58"/>
      <c r="AD811" s="8"/>
      <c r="AE811" s="8"/>
      <c r="AF811" s="8"/>
      <c r="GU811" s="8"/>
    </row>
    <row r="812" spans="1:203" s="5" customFormat="1" x14ac:dyDescent="0.2">
      <c r="A812" s="1"/>
      <c r="B812" s="4"/>
      <c r="C812" s="16"/>
      <c r="D812" s="17"/>
      <c r="E812" s="17"/>
      <c r="F812" s="18"/>
      <c r="G812" s="17"/>
      <c r="H812" s="17"/>
      <c r="I812" s="17"/>
      <c r="J812" s="17"/>
      <c r="K812" s="19"/>
      <c r="L812" s="17"/>
      <c r="M812" s="20"/>
      <c r="N812" s="8"/>
      <c r="O812" s="50"/>
      <c r="P812" s="27" t="str" cm="1">
        <f t="array" ref="P812">IF(ISBLANK($C812),"",IF(SUMPRODUCT(--EXACT($C812,CrewOrPassenger[Crew or Passenger]))=1,"Pass","Fail"))</f>
        <v/>
      </c>
      <c r="Q812" s="24" t="str" cm="1">
        <f t="array" ref="Q812">IF(ISBLANK($D812),"",IF(SUMPRODUCT(--EXACT($D812,TravelDocumentType[Travel Document Type]))=1,"Pass","Fail"))</f>
        <v/>
      </c>
      <c r="R812" s="24" t="str" cm="1">
        <f t="array" ref="R812">IF(ISBLANK($E812),"",IF(SUMPRODUCT(--EXACT($E812,ISO3List[ISO3 List]))=1,"Pass","Fail"))</f>
        <v/>
      </c>
      <c r="S812" s="24" t="str" cm="1">
        <f t="array" ref="S812">IF(ISBLANK($F812),"",IF(SUMPRODUCT(--EXACT(MID($F812,COLUMN($A$1:$T$1),1),DocCharacters[Accepted Characters For Documents]))=20,"Pass","Fail"))</f>
        <v/>
      </c>
      <c r="T812" s="24" t="str" cm="1">
        <f t="array" ref="T812">IF(ISBLANK($G812),"",IF(SUMPRODUCT(--EXACT(MID($G812,COLUMN($A$1:$AX$1),1),NameCharacters[Accepted Characters For Names]))=50,"Pass","Fail"))</f>
        <v/>
      </c>
      <c r="U812" s="24" t="str" cm="1">
        <f t="array" ref="U812">IF(ISBLANK($H812),"",IF(SUMPRODUCT(--EXACT(MID($H812,COLUMN($A$1:$AX$1),1),NameCharacters[Accepted Characters For Names]))=50,"Pass","Fail"))</f>
        <v/>
      </c>
      <c r="V812" s="24" t="str" cm="1">
        <f t="array" ref="V812">IF(ISBLANK($I812),"",IF(SUMPRODUCT(--EXACT(MID($I812,COLUMN($A$1:$AX$1),1),NameCharacters[Accepted Characters For Names]))=50,"Pass","Fail"))</f>
        <v/>
      </c>
      <c r="W812" s="24" t="str" cm="1">
        <f t="array" ref="W812">IF(ISBLANK($J812),"",IF(SUMPRODUCT(--EXACT($J812,ISO3List[ISO3 List]))=1,"Pass","Fail"))</f>
        <v/>
      </c>
      <c r="X812" s="24" t="str">
        <f t="shared" ca="1" si="32"/>
        <v/>
      </c>
      <c r="Y812" s="24" t="str" cm="1">
        <f t="array" ref="Y812">IF(ISBLANK($L812),"",IF(SUMPRODUCT(--EXACT($L812,Sex[Sex]))=1,"Pass","Fail"))</f>
        <v/>
      </c>
      <c r="Z812" s="24" t="str">
        <f t="shared" ca="1" si="33"/>
        <v/>
      </c>
      <c r="AA812" s="35" t="str">
        <f t="shared" ca="1" si="34"/>
        <v/>
      </c>
      <c r="AB812" s="8"/>
      <c r="AC812" s="58"/>
      <c r="AD812" s="8"/>
      <c r="AE812" s="8"/>
      <c r="AF812" s="8"/>
      <c r="GU812" s="8"/>
    </row>
    <row r="813" spans="1:203" s="5" customFormat="1" x14ac:dyDescent="0.2">
      <c r="A813" s="1"/>
      <c r="B813" s="4"/>
      <c r="C813" s="16"/>
      <c r="D813" s="17"/>
      <c r="E813" s="17"/>
      <c r="F813" s="18"/>
      <c r="G813" s="17"/>
      <c r="H813" s="17"/>
      <c r="I813" s="17"/>
      <c r="J813" s="17"/>
      <c r="K813" s="19"/>
      <c r="L813" s="17"/>
      <c r="M813" s="20"/>
      <c r="N813" s="8"/>
      <c r="O813" s="50"/>
      <c r="P813" s="27" t="str" cm="1">
        <f t="array" ref="P813">IF(ISBLANK($C813),"",IF(SUMPRODUCT(--EXACT($C813,CrewOrPassenger[Crew or Passenger]))=1,"Pass","Fail"))</f>
        <v/>
      </c>
      <c r="Q813" s="24" t="str" cm="1">
        <f t="array" ref="Q813">IF(ISBLANK($D813),"",IF(SUMPRODUCT(--EXACT($D813,TravelDocumentType[Travel Document Type]))=1,"Pass","Fail"))</f>
        <v/>
      </c>
      <c r="R813" s="24" t="str" cm="1">
        <f t="array" ref="R813">IF(ISBLANK($E813),"",IF(SUMPRODUCT(--EXACT($E813,ISO3List[ISO3 List]))=1,"Pass","Fail"))</f>
        <v/>
      </c>
      <c r="S813" s="24" t="str" cm="1">
        <f t="array" ref="S813">IF(ISBLANK($F813),"",IF(SUMPRODUCT(--EXACT(MID($F813,COLUMN($A$1:$T$1),1),DocCharacters[Accepted Characters For Documents]))=20,"Pass","Fail"))</f>
        <v/>
      </c>
      <c r="T813" s="24" t="str" cm="1">
        <f t="array" ref="T813">IF(ISBLANK($G813),"",IF(SUMPRODUCT(--EXACT(MID($G813,COLUMN($A$1:$AX$1),1),NameCharacters[Accepted Characters For Names]))=50,"Pass","Fail"))</f>
        <v/>
      </c>
      <c r="U813" s="24" t="str" cm="1">
        <f t="array" ref="U813">IF(ISBLANK($H813),"",IF(SUMPRODUCT(--EXACT(MID($H813,COLUMN($A$1:$AX$1),1),NameCharacters[Accepted Characters For Names]))=50,"Pass","Fail"))</f>
        <v/>
      </c>
      <c r="V813" s="24" t="str" cm="1">
        <f t="array" ref="V813">IF(ISBLANK($I813),"",IF(SUMPRODUCT(--EXACT(MID($I813,COLUMN($A$1:$AX$1),1),NameCharacters[Accepted Characters For Names]))=50,"Pass","Fail"))</f>
        <v/>
      </c>
      <c r="W813" s="24" t="str" cm="1">
        <f t="array" ref="W813">IF(ISBLANK($J813),"",IF(SUMPRODUCT(--EXACT($J813,ISO3List[ISO3 List]))=1,"Pass","Fail"))</f>
        <v/>
      </c>
      <c r="X813" s="24" t="str">
        <f t="shared" ca="1" si="32"/>
        <v/>
      </c>
      <c r="Y813" s="24" t="str" cm="1">
        <f t="array" ref="Y813">IF(ISBLANK($L813),"",IF(SUMPRODUCT(--EXACT($L813,Sex[Sex]))=1,"Pass","Fail"))</f>
        <v/>
      </c>
      <c r="Z813" s="24" t="str">
        <f t="shared" ca="1" si="33"/>
        <v/>
      </c>
      <c r="AA813" s="35" t="str">
        <f t="shared" ca="1" si="34"/>
        <v/>
      </c>
      <c r="AB813" s="8"/>
      <c r="AC813" s="58"/>
      <c r="AD813" s="8"/>
      <c r="AE813" s="8"/>
      <c r="AF813" s="8"/>
      <c r="GU813" s="8"/>
    </row>
    <row r="814" spans="1:203" s="5" customFormat="1" x14ac:dyDescent="0.2">
      <c r="A814" s="1"/>
      <c r="B814" s="4"/>
      <c r="C814" s="16"/>
      <c r="D814" s="17"/>
      <c r="E814" s="17"/>
      <c r="F814" s="18"/>
      <c r="G814" s="17"/>
      <c r="H814" s="17"/>
      <c r="I814" s="17"/>
      <c r="J814" s="17"/>
      <c r="K814" s="19"/>
      <c r="L814" s="17"/>
      <c r="M814" s="20"/>
      <c r="N814" s="8"/>
      <c r="O814" s="50"/>
      <c r="P814" s="27" t="str" cm="1">
        <f t="array" ref="P814">IF(ISBLANK($C814),"",IF(SUMPRODUCT(--EXACT($C814,CrewOrPassenger[Crew or Passenger]))=1,"Pass","Fail"))</f>
        <v/>
      </c>
      <c r="Q814" s="24" t="str" cm="1">
        <f t="array" ref="Q814">IF(ISBLANK($D814),"",IF(SUMPRODUCT(--EXACT($D814,TravelDocumentType[Travel Document Type]))=1,"Pass","Fail"))</f>
        <v/>
      </c>
      <c r="R814" s="24" t="str" cm="1">
        <f t="array" ref="R814">IF(ISBLANK($E814),"",IF(SUMPRODUCT(--EXACT($E814,ISO3List[ISO3 List]))=1,"Pass","Fail"))</f>
        <v/>
      </c>
      <c r="S814" s="24" t="str" cm="1">
        <f t="array" ref="S814">IF(ISBLANK($F814),"",IF(SUMPRODUCT(--EXACT(MID($F814,COLUMN($A$1:$T$1),1),DocCharacters[Accepted Characters For Documents]))=20,"Pass","Fail"))</f>
        <v/>
      </c>
      <c r="T814" s="24" t="str" cm="1">
        <f t="array" ref="T814">IF(ISBLANK($G814),"",IF(SUMPRODUCT(--EXACT(MID($G814,COLUMN($A$1:$AX$1),1),NameCharacters[Accepted Characters For Names]))=50,"Pass","Fail"))</f>
        <v/>
      </c>
      <c r="U814" s="24" t="str" cm="1">
        <f t="array" ref="U814">IF(ISBLANK($H814),"",IF(SUMPRODUCT(--EXACT(MID($H814,COLUMN($A$1:$AX$1),1),NameCharacters[Accepted Characters For Names]))=50,"Pass","Fail"))</f>
        <v/>
      </c>
      <c r="V814" s="24" t="str" cm="1">
        <f t="array" ref="V814">IF(ISBLANK($I814),"",IF(SUMPRODUCT(--EXACT(MID($I814,COLUMN($A$1:$AX$1),1),NameCharacters[Accepted Characters For Names]))=50,"Pass","Fail"))</f>
        <v/>
      </c>
      <c r="W814" s="24" t="str" cm="1">
        <f t="array" ref="W814">IF(ISBLANK($J814),"",IF(SUMPRODUCT(--EXACT($J814,ISO3List[ISO3 List]))=1,"Pass","Fail"))</f>
        <v/>
      </c>
      <c r="X814" s="24" t="str">
        <f t="shared" ca="1" si="32"/>
        <v/>
      </c>
      <c r="Y814" s="24" t="str" cm="1">
        <f t="array" ref="Y814">IF(ISBLANK($L814),"",IF(SUMPRODUCT(--EXACT($L814,Sex[Sex]))=1,"Pass","Fail"))</f>
        <v/>
      </c>
      <c r="Z814" s="24" t="str">
        <f t="shared" ca="1" si="33"/>
        <v/>
      </c>
      <c r="AA814" s="35" t="str">
        <f t="shared" ca="1" si="34"/>
        <v/>
      </c>
      <c r="AB814" s="8"/>
      <c r="AC814" s="58"/>
      <c r="AD814" s="8"/>
      <c r="AE814" s="8"/>
      <c r="AF814" s="8"/>
      <c r="GU814" s="8"/>
    </row>
    <row r="815" spans="1:203" s="5" customFormat="1" x14ac:dyDescent="0.2">
      <c r="A815" s="1"/>
      <c r="B815" s="4"/>
      <c r="C815" s="16"/>
      <c r="D815" s="17"/>
      <c r="E815" s="17"/>
      <c r="F815" s="18"/>
      <c r="G815" s="17"/>
      <c r="H815" s="17"/>
      <c r="I815" s="17"/>
      <c r="J815" s="17"/>
      <c r="K815" s="19"/>
      <c r="L815" s="17"/>
      <c r="M815" s="20"/>
      <c r="N815" s="8"/>
      <c r="O815" s="50"/>
      <c r="P815" s="27" t="str" cm="1">
        <f t="array" ref="P815">IF(ISBLANK($C815),"",IF(SUMPRODUCT(--EXACT($C815,CrewOrPassenger[Crew or Passenger]))=1,"Pass","Fail"))</f>
        <v/>
      </c>
      <c r="Q815" s="24" t="str" cm="1">
        <f t="array" ref="Q815">IF(ISBLANK($D815),"",IF(SUMPRODUCT(--EXACT($D815,TravelDocumentType[Travel Document Type]))=1,"Pass","Fail"))</f>
        <v/>
      </c>
      <c r="R815" s="24" t="str" cm="1">
        <f t="array" ref="R815">IF(ISBLANK($E815),"",IF(SUMPRODUCT(--EXACT($E815,ISO3List[ISO3 List]))=1,"Pass","Fail"))</f>
        <v/>
      </c>
      <c r="S815" s="24" t="str" cm="1">
        <f t="array" ref="S815">IF(ISBLANK($F815),"",IF(SUMPRODUCT(--EXACT(MID($F815,COLUMN($A$1:$T$1),1),DocCharacters[Accepted Characters For Documents]))=20,"Pass","Fail"))</f>
        <v/>
      </c>
      <c r="T815" s="24" t="str" cm="1">
        <f t="array" ref="T815">IF(ISBLANK($G815),"",IF(SUMPRODUCT(--EXACT(MID($G815,COLUMN($A$1:$AX$1),1),NameCharacters[Accepted Characters For Names]))=50,"Pass","Fail"))</f>
        <v/>
      </c>
      <c r="U815" s="24" t="str" cm="1">
        <f t="array" ref="U815">IF(ISBLANK($H815),"",IF(SUMPRODUCT(--EXACT(MID($H815,COLUMN($A$1:$AX$1),1),NameCharacters[Accepted Characters For Names]))=50,"Pass","Fail"))</f>
        <v/>
      </c>
      <c r="V815" s="24" t="str" cm="1">
        <f t="array" ref="V815">IF(ISBLANK($I815),"",IF(SUMPRODUCT(--EXACT(MID($I815,COLUMN($A$1:$AX$1),1),NameCharacters[Accepted Characters For Names]))=50,"Pass","Fail"))</f>
        <v/>
      </c>
      <c r="W815" s="24" t="str" cm="1">
        <f t="array" ref="W815">IF(ISBLANK($J815),"",IF(SUMPRODUCT(--EXACT($J815,ISO3List[ISO3 List]))=1,"Pass","Fail"))</f>
        <v/>
      </c>
      <c r="X815" s="24" t="str">
        <f t="shared" ca="1" si="32"/>
        <v/>
      </c>
      <c r="Y815" s="24" t="str" cm="1">
        <f t="array" ref="Y815">IF(ISBLANK($L815),"",IF(SUMPRODUCT(--EXACT($L815,Sex[Sex]))=1,"Pass","Fail"))</f>
        <v/>
      </c>
      <c r="Z815" s="24" t="str">
        <f t="shared" ca="1" si="33"/>
        <v/>
      </c>
      <c r="AA815" s="35" t="str">
        <f t="shared" ca="1" si="34"/>
        <v/>
      </c>
      <c r="AB815" s="8"/>
      <c r="AC815" s="58"/>
      <c r="AD815" s="8"/>
      <c r="AE815" s="8"/>
      <c r="AF815" s="8"/>
      <c r="GU815" s="8"/>
    </row>
    <row r="816" spans="1:203" s="5" customFormat="1" x14ac:dyDescent="0.2">
      <c r="A816" s="1"/>
      <c r="B816" s="4"/>
      <c r="C816" s="16"/>
      <c r="D816" s="17"/>
      <c r="E816" s="17"/>
      <c r="F816" s="18"/>
      <c r="G816" s="17"/>
      <c r="H816" s="17"/>
      <c r="I816" s="17"/>
      <c r="J816" s="17"/>
      <c r="K816" s="19"/>
      <c r="L816" s="17"/>
      <c r="M816" s="20"/>
      <c r="N816" s="8"/>
      <c r="O816" s="50"/>
      <c r="P816" s="27" t="str" cm="1">
        <f t="array" ref="P816">IF(ISBLANK($C816),"",IF(SUMPRODUCT(--EXACT($C816,CrewOrPassenger[Crew or Passenger]))=1,"Pass","Fail"))</f>
        <v/>
      </c>
      <c r="Q816" s="24" t="str" cm="1">
        <f t="array" ref="Q816">IF(ISBLANK($D816),"",IF(SUMPRODUCT(--EXACT($D816,TravelDocumentType[Travel Document Type]))=1,"Pass","Fail"))</f>
        <v/>
      </c>
      <c r="R816" s="24" t="str" cm="1">
        <f t="array" ref="R816">IF(ISBLANK($E816),"",IF(SUMPRODUCT(--EXACT($E816,ISO3List[ISO3 List]))=1,"Pass","Fail"))</f>
        <v/>
      </c>
      <c r="S816" s="24" t="str" cm="1">
        <f t="array" ref="S816">IF(ISBLANK($F816),"",IF(SUMPRODUCT(--EXACT(MID($F816,COLUMN($A$1:$T$1),1),DocCharacters[Accepted Characters For Documents]))=20,"Pass","Fail"))</f>
        <v/>
      </c>
      <c r="T816" s="24" t="str" cm="1">
        <f t="array" ref="T816">IF(ISBLANK($G816),"",IF(SUMPRODUCT(--EXACT(MID($G816,COLUMN($A$1:$AX$1),1),NameCharacters[Accepted Characters For Names]))=50,"Pass","Fail"))</f>
        <v/>
      </c>
      <c r="U816" s="24" t="str" cm="1">
        <f t="array" ref="U816">IF(ISBLANK($H816),"",IF(SUMPRODUCT(--EXACT(MID($H816,COLUMN($A$1:$AX$1),1),NameCharacters[Accepted Characters For Names]))=50,"Pass","Fail"))</f>
        <v/>
      </c>
      <c r="V816" s="24" t="str" cm="1">
        <f t="array" ref="V816">IF(ISBLANK($I816),"",IF(SUMPRODUCT(--EXACT(MID($I816,COLUMN($A$1:$AX$1),1),NameCharacters[Accepted Characters For Names]))=50,"Pass","Fail"))</f>
        <v/>
      </c>
      <c r="W816" s="24" t="str" cm="1">
        <f t="array" ref="W816">IF(ISBLANK($J816),"",IF(SUMPRODUCT(--EXACT($J816,ISO3List[ISO3 List]))=1,"Pass","Fail"))</f>
        <v/>
      </c>
      <c r="X816" s="24" t="str">
        <f t="shared" ca="1" si="32"/>
        <v/>
      </c>
      <c r="Y816" s="24" t="str" cm="1">
        <f t="array" ref="Y816">IF(ISBLANK($L816),"",IF(SUMPRODUCT(--EXACT($L816,Sex[Sex]))=1,"Pass","Fail"))</f>
        <v/>
      </c>
      <c r="Z816" s="24" t="str">
        <f t="shared" ca="1" si="33"/>
        <v/>
      </c>
      <c r="AA816" s="35" t="str">
        <f t="shared" ca="1" si="34"/>
        <v/>
      </c>
      <c r="AB816" s="8"/>
      <c r="AC816" s="58"/>
      <c r="AD816" s="8"/>
      <c r="AE816" s="8"/>
      <c r="AF816" s="8"/>
      <c r="GU816" s="8"/>
    </row>
    <row r="817" spans="1:203" s="5" customFormat="1" x14ac:dyDescent="0.2">
      <c r="A817" s="1"/>
      <c r="B817" s="4"/>
      <c r="C817" s="16"/>
      <c r="D817" s="17"/>
      <c r="E817" s="17"/>
      <c r="F817" s="18"/>
      <c r="G817" s="17"/>
      <c r="H817" s="17"/>
      <c r="I817" s="17"/>
      <c r="J817" s="17"/>
      <c r="K817" s="19"/>
      <c r="L817" s="17"/>
      <c r="M817" s="20"/>
      <c r="N817" s="8"/>
      <c r="O817" s="50"/>
      <c r="P817" s="27" t="str" cm="1">
        <f t="array" ref="P817">IF(ISBLANK($C817),"",IF(SUMPRODUCT(--EXACT($C817,CrewOrPassenger[Crew or Passenger]))=1,"Pass","Fail"))</f>
        <v/>
      </c>
      <c r="Q817" s="24" t="str" cm="1">
        <f t="array" ref="Q817">IF(ISBLANK($D817),"",IF(SUMPRODUCT(--EXACT($D817,TravelDocumentType[Travel Document Type]))=1,"Pass","Fail"))</f>
        <v/>
      </c>
      <c r="R817" s="24" t="str" cm="1">
        <f t="array" ref="R817">IF(ISBLANK($E817),"",IF(SUMPRODUCT(--EXACT($E817,ISO3List[ISO3 List]))=1,"Pass","Fail"))</f>
        <v/>
      </c>
      <c r="S817" s="24" t="str" cm="1">
        <f t="array" ref="S817">IF(ISBLANK($F817),"",IF(SUMPRODUCT(--EXACT(MID($F817,COLUMN($A$1:$T$1),1),DocCharacters[Accepted Characters For Documents]))=20,"Pass","Fail"))</f>
        <v/>
      </c>
      <c r="T817" s="24" t="str" cm="1">
        <f t="array" ref="T817">IF(ISBLANK($G817),"",IF(SUMPRODUCT(--EXACT(MID($G817,COLUMN($A$1:$AX$1),1),NameCharacters[Accepted Characters For Names]))=50,"Pass","Fail"))</f>
        <v/>
      </c>
      <c r="U817" s="24" t="str" cm="1">
        <f t="array" ref="U817">IF(ISBLANK($H817),"",IF(SUMPRODUCT(--EXACT(MID($H817,COLUMN($A$1:$AX$1),1),NameCharacters[Accepted Characters For Names]))=50,"Pass","Fail"))</f>
        <v/>
      </c>
      <c r="V817" s="24" t="str" cm="1">
        <f t="array" ref="V817">IF(ISBLANK($I817),"",IF(SUMPRODUCT(--EXACT(MID($I817,COLUMN($A$1:$AX$1),1),NameCharacters[Accepted Characters For Names]))=50,"Pass","Fail"))</f>
        <v/>
      </c>
      <c r="W817" s="24" t="str" cm="1">
        <f t="array" ref="W817">IF(ISBLANK($J817),"",IF(SUMPRODUCT(--EXACT($J817,ISO3List[ISO3 List]))=1,"Pass","Fail"))</f>
        <v/>
      </c>
      <c r="X817" s="24" t="str">
        <f t="shared" ca="1" si="32"/>
        <v/>
      </c>
      <c r="Y817" s="24" t="str" cm="1">
        <f t="array" ref="Y817">IF(ISBLANK($L817),"",IF(SUMPRODUCT(--EXACT($L817,Sex[Sex]))=1,"Pass","Fail"))</f>
        <v/>
      </c>
      <c r="Z817" s="24" t="str">
        <f t="shared" ca="1" si="33"/>
        <v/>
      </c>
      <c r="AA817" s="35" t="str">
        <f t="shared" ca="1" si="34"/>
        <v/>
      </c>
      <c r="AB817" s="8"/>
      <c r="AC817" s="58"/>
      <c r="AD817" s="8"/>
      <c r="AE817" s="8"/>
      <c r="AF817" s="8"/>
      <c r="GU817" s="8"/>
    </row>
    <row r="818" spans="1:203" s="5" customFormat="1" x14ac:dyDescent="0.2">
      <c r="A818" s="1"/>
      <c r="B818" s="4"/>
      <c r="C818" s="16"/>
      <c r="D818" s="17"/>
      <c r="E818" s="17"/>
      <c r="F818" s="18"/>
      <c r="G818" s="17"/>
      <c r="H818" s="17"/>
      <c r="I818" s="17"/>
      <c r="J818" s="17"/>
      <c r="K818" s="19"/>
      <c r="L818" s="17"/>
      <c r="M818" s="20"/>
      <c r="N818" s="8"/>
      <c r="O818" s="50"/>
      <c r="P818" s="27" t="str" cm="1">
        <f t="array" ref="P818">IF(ISBLANK($C818),"",IF(SUMPRODUCT(--EXACT($C818,CrewOrPassenger[Crew or Passenger]))=1,"Pass","Fail"))</f>
        <v/>
      </c>
      <c r="Q818" s="24" t="str" cm="1">
        <f t="array" ref="Q818">IF(ISBLANK($D818),"",IF(SUMPRODUCT(--EXACT($D818,TravelDocumentType[Travel Document Type]))=1,"Pass","Fail"))</f>
        <v/>
      </c>
      <c r="R818" s="24" t="str" cm="1">
        <f t="array" ref="R818">IF(ISBLANK($E818),"",IF(SUMPRODUCT(--EXACT($E818,ISO3List[ISO3 List]))=1,"Pass","Fail"))</f>
        <v/>
      </c>
      <c r="S818" s="24" t="str" cm="1">
        <f t="array" ref="S818">IF(ISBLANK($F818),"",IF(SUMPRODUCT(--EXACT(MID($F818,COLUMN($A$1:$T$1),1),DocCharacters[Accepted Characters For Documents]))=20,"Pass","Fail"))</f>
        <v/>
      </c>
      <c r="T818" s="24" t="str" cm="1">
        <f t="array" ref="T818">IF(ISBLANK($G818),"",IF(SUMPRODUCT(--EXACT(MID($G818,COLUMN($A$1:$AX$1),1),NameCharacters[Accepted Characters For Names]))=50,"Pass","Fail"))</f>
        <v/>
      </c>
      <c r="U818" s="24" t="str" cm="1">
        <f t="array" ref="U818">IF(ISBLANK($H818),"",IF(SUMPRODUCT(--EXACT(MID($H818,COLUMN($A$1:$AX$1),1),NameCharacters[Accepted Characters For Names]))=50,"Pass","Fail"))</f>
        <v/>
      </c>
      <c r="V818" s="24" t="str" cm="1">
        <f t="array" ref="V818">IF(ISBLANK($I818),"",IF(SUMPRODUCT(--EXACT(MID($I818,COLUMN($A$1:$AX$1),1),NameCharacters[Accepted Characters For Names]))=50,"Pass","Fail"))</f>
        <v/>
      </c>
      <c r="W818" s="24" t="str" cm="1">
        <f t="array" ref="W818">IF(ISBLANK($J818),"",IF(SUMPRODUCT(--EXACT($J818,ISO3List[ISO3 List]))=1,"Pass","Fail"))</f>
        <v/>
      </c>
      <c r="X818" s="24" t="str">
        <f t="shared" ca="1" si="32"/>
        <v/>
      </c>
      <c r="Y818" s="24" t="str" cm="1">
        <f t="array" ref="Y818">IF(ISBLANK($L818),"",IF(SUMPRODUCT(--EXACT($L818,Sex[Sex]))=1,"Pass","Fail"))</f>
        <v/>
      </c>
      <c r="Z818" s="24" t="str">
        <f t="shared" ca="1" si="33"/>
        <v/>
      </c>
      <c r="AA818" s="35" t="str">
        <f t="shared" ca="1" si="34"/>
        <v/>
      </c>
      <c r="AB818" s="8"/>
      <c r="AC818" s="58"/>
      <c r="AD818" s="8"/>
      <c r="AE818" s="8"/>
      <c r="AF818" s="8"/>
      <c r="GU818" s="8"/>
    </row>
    <row r="819" spans="1:203" s="5" customFormat="1" x14ac:dyDescent="0.2">
      <c r="A819" s="1"/>
      <c r="B819" s="4"/>
      <c r="C819" s="16"/>
      <c r="D819" s="17"/>
      <c r="E819" s="17"/>
      <c r="F819" s="18"/>
      <c r="G819" s="17"/>
      <c r="H819" s="17"/>
      <c r="I819" s="17"/>
      <c r="J819" s="17"/>
      <c r="K819" s="19"/>
      <c r="L819" s="17"/>
      <c r="M819" s="20"/>
      <c r="N819" s="8"/>
      <c r="O819" s="50"/>
      <c r="P819" s="27" t="str" cm="1">
        <f t="array" ref="P819">IF(ISBLANK($C819),"",IF(SUMPRODUCT(--EXACT($C819,CrewOrPassenger[Crew or Passenger]))=1,"Pass","Fail"))</f>
        <v/>
      </c>
      <c r="Q819" s="24" t="str" cm="1">
        <f t="array" ref="Q819">IF(ISBLANK($D819),"",IF(SUMPRODUCT(--EXACT($D819,TravelDocumentType[Travel Document Type]))=1,"Pass","Fail"))</f>
        <v/>
      </c>
      <c r="R819" s="24" t="str" cm="1">
        <f t="array" ref="R819">IF(ISBLANK($E819),"",IF(SUMPRODUCT(--EXACT($E819,ISO3List[ISO3 List]))=1,"Pass","Fail"))</f>
        <v/>
      </c>
      <c r="S819" s="24" t="str" cm="1">
        <f t="array" ref="S819">IF(ISBLANK($F819),"",IF(SUMPRODUCT(--EXACT(MID($F819,COLUMN($A$1:$T$1),1),DocCharacters[Accepted Characters For Documents]))=20,"Pass","Fail"))</f>
        <v/>
      </c>
      <c r="T819" s="24" t="str" cm="1">
        <f t="array" ref="T819">IF(ISBLANK($G819),"",IF(SUMPRODUCT(--EXACT(MID($G819,COLUMN($A$1:$AX$1),1),NameCharacters[Accepted Characters For Names]))=50,"Pass","Fail"))</f>
        <v/>
      </c>
      <c r="U819" s="24" t="str" cm="1">
        <f t="array" ref="U819">IF(ISBLANK($H819),"",IF(SUMPRODUCT(--EXACT(MID($H819,COLUMN($A$1:$AX$1),1),NameCharacters[Accepted Characters For Names]))=50,"Pass","Fail"))</f>
        <v/>
      </c>
      <c r="V819" s="24" t="str" cm="1">
        <f t="array" ref="V819">IF(ISBLANK($I819),"",IF(SUMPRODUCT(--EXACT(MID($I819,COLUMN($A$1:$AX$1),1),NameCharacters[Accepted Characters For Names]))=50,"Pass","Fail"))</f>
        <v/>
      </c>
      <c r="W819" s="24" t="str" cm="1">
        <f t="array" ref="W819">IF(ISBLANK($J819),"",IF(SUMPRODUCT(--EXACT($J819,ISO3List[ISO3 List]))=1,"Pass","Fail"))</f>
        <v/>
      </c>
      <c r="X819" s="24" t="str">
        <f t="shared" ca="1" si="32"/>
        <v/>
      </c>
      <c r="Y819" s="24" t="str" cm="1">
        <f t="array" ref="Y819">IF(ISBLANK($L819),"",IF(SUMPRODUCT(--EXACT($L819,Sex[Sex]))=1,"Pass","Fail"))</f>
        <v/>
      </c>
      <c r="Z819" s="24" t="str">
        <f t="shared" ca="1" si="33"/>
        <v/>
      </c>
      <c r="AA819" s="35" t="str">
        <f t="shared" ca="1" si="34"/>
        <v/>
      </c>
      <c r="AB819" s="8"/>
      <c r="AC819" s="58"/>
      <c r="AD819" s="8"/>
      <c r="AE819" s="8"/>
      <c r="AF819" s="8"/>
      <c r="GU819" s="8"/>
    </row>
    <row r="820" spans="1:203" s="5" customFormat="1" x14ac:dyDescent="0.2">
      <c r="A820" s="1"/>
      <c r="B820" s="4"/>
      <c r="C820" s="16"/>
      <c r="D820" s="17"/>
      <c r="E820" s="17"/>
      <c r="F820" s="18"/>
      <c r="G820" s="17"/>
      <c r="H820" s="17"/>
      <c r="I820" s="17"/>
      <c r="J820" s="17"/>
      <c r="K820" s="19"/>
      <c r="L820" s="17"/>
      <c r="M820" s="20"/>
      <c r="N820" s="8"/>
      <c r="O820" s="50"/>
      <c r="P820" s="27" t="str" cm="1">
        <f t="array" ref="P820">IF(ISBLANK($C820),"",IF(SUMPRODUCT(--EXACT($C820,CrewOrPassenger[Crew or Passenger]))=1,"Pass","Fail"))</f>
        <v/>
      </c>
      <c r="Q820" s="24" t="str" cm="1">
        <f t="array" ref="Q820">IF(ISBLANK($D820),"",IF(SUMPRODUCT(--EXACT($D820,TravelDocumentType[Travel Document Type]))=1,"Pass","Fail"))</f>
        <v/>
      </c>
      <c r="R820" s="24" t="str" cm="1">
        <f t="array" ref="R820">IF(ISBLANK($E820),"",IF(SUMPRODUCT(--EXACT($E820,ISO3List[ISO3 List]))=1,"Pass","Fail"))</f>
        <v/>
      </c>
      <c r="S820" s="24" t="str" cm="1">
        <f t="array" ref="S820">IF(ISBLANK($F820),"",IF(SUMPRODUCT(--EXACT(MID($F820,COLUMN($A$1:$T$1),1),DocCharacters[Accepted Characters For Documents]))=20,"Pass","Fail"))</f>
        <v/>
      </c>
      <c r="T820" s="24" t="str" cm="1">
        <f t="array" ref="T820">IF(ISBLANK($G820),"",IF(SUMPRODUCT(--EXACT(MID($G820,COLUMN($A$1:$AX$1),1),NameCharacters[Accepted Characters For Names]))=50,"Pass","Fail"))</f>
        <v/>
      </c>
      <c r="U820" s="24" t="str" cm="1">
        <f t="array" ref="U820">IF(ISBLANK($H820),"",IF(SUMPRODUCT(--EXACT(MID($H820,COLUMN($A$1:$AX$1),1),NameCharacters[Accepted Characters For Names]))=50,"Pass","Fail"))</f>
        <v/>
      </c>
      <c r="V820" s="24" t="str" cm="1">
        <f t="array" ref="V820">IF(ISBLANK($I820),"",IF(SUMPRODUCT(--EXACT(MID($I820,COLUMN($A$1:$AX$1),1),NameCharacters[Accepted Characters For Names]))=50,"Pass","Fail"))</f>
        <v/>
      </c>
      <c r="W820" s="24" t="str" cm="1">
        <f t="array" ref="W820">IF(ISBLANK($J820),"",IF(SUMPRODUCT(--EXACT($J820,ISO3List[ISO3 List]))=1,"Pass","Fail"))</f>
        <v/>
      </c>
      <c r="X820" s="24" t="str">
        <f t="shared" ca="1" si="32"/>
        <v/>
      </c>
      <c r="Y820" s="24" t="str" cm="1">
        <f t="array" ref="Y820">IF(ISBLANK($L820),"",IF(SUMPRODUCT(--EXACT($L820,Sex[Sex]))=1,"Pass","Fail"))</f>
        <v/>
      </c>
      <c r="Z820" s="24" t="str">
        <f t="shared" ca="1" si="33"/>
        <v/>
      </c>
      <c r="AA820" s="35" t="str">
        <f t="shared" ca="1" si="34"/>
        <v/>
      </c>
      <c r="AB820" s="8"/>
      <c r="AC820" s="58"/>
      <c r="AD820" s="8"/>
      <c r="AE820" s="8"/>
      <c r="AF820" s="8"/>
      <c r="GU820" s="8"/>
    </row>
    <row r="821" spans="1:203" s="5" customFormat="1" x14ac:dyDescent="0.2">
      <c r="A821" s="1"/>
      <c r="B821" s="4"/>
      <c r="C821" s="16"/>
      <c r="D821" s="17"/>
      <c r="E821" s="17"/>
      <c r="F821" s="18"/>
      <c r="G821" s="17"/>
      <c r="H821" s="17"/>
      <c r="I821" s="17"/>
      <c r="J821" s="17"/>
      <c r="K821" s="19"/>
      <c r="L821" s="17"/>
      <c r="M821" s="20"/>
      <c r="N821" s="8"/>
      <c r="O821" s="50"/>
      <c r="P821" s="27" t="str" cm="1">
        <f t="array" ref="P821">IF(ISBLANK($C821),"",IF(SUMPRODUCT(--EXACT($C821,CrewOrPassenger[Crew or Passenger]))=1,"Pass","Fail"))</f>
        <v/>
      </c>
      <c r="Q821" s="24" t="str" cm="1">
        <f t="array" ref="Q821">IF(ISBLANK($D821),"",IF(SUMPRODUCT(--EXACT($D821,TravelDocumentType[Travel Document Type]))=1,"Pass","Fail"))</f>
        <v/>
      </c>
      <c r="R821" s="24" t="str" cm="1">
        <f t="array" ref="R821">IF(ISBLANK($E821),"",IF(SUMPRODUCT(--EXACT($E821,ISO3List[ISO3 List]))=1,"Pass","Fail"))</f>
        <v/>
      </c>
      <c r="S821" s="24" t="str" cm="1">
        <f t="array" ref="S821">IF(ISBLANK($F821),"",IF(SUMPRODUCT(--EXACT(MID($F821,COLUMN($A$1:$T$1),1),DocCharacters[Accepted Characters For Documents]))=20,"Pass","Fail"))</f>
        <v/>
      </c>
      <c r="T821" s="24" t="str" cm="1">
        <f t="array" ref="T821">IF(ISBLANK($G821),"",IF(SUMPRODUCT(--EXACT(MID($G821,COLUMN($A$1:$AX$1),1),NameCharacters[Accepted Characters For Names]))=50,"Pass","Fail"))</f>
        <v/>
      </c>
      <c r="U821" s="24" t="str" cm="1">
        <f t="array" ref="U821">IF(ISBLANK($H821),"",IF(SUMPRODUCT(--EXACT(MID($H821,COLUMN($A$1:$AX$1),1),NameCharacters[Accepted Characters For Names]))=50,"Pass","Fail"))</f>
        <v/>
      </c>
      <c r="V821" s="24" t="str" cm="1">
        <f t="array" ref="V821">IF(ISBLANK($I821),"",IF(SUMPRODUCT(--EXACT(MID($I821,COLUMN($A$1:$AX$1),1),NameCharacters[Accepted Characters For Names]))=50,"Pass","Fail"))</f>
        <v/>
      </c>
      <c r="W821" s="24" t="str" cm="1">
        <f t="array" ref="W821">IF(ISBLANK($J821),"",IF(SUMPRODUCT(--EXACT($J821,ISO3List[ISO3 List]))=1,"Pass","Fail"))</f>
        <v/>
      </c>
      <c r="X821" s="24" t="str">
        <f t="shared" ca="1" si="32"/>
        <v/>
      </c>
      <c r="Y821" s="24" t="str" cm="1">
        <f t="array" ref="Y821">IF(ISBLANK($L821),"",IF(SUMPRODUCT(--EXACT($L821,Sex[Sex]))=1,"Pass","Fail"))</f>
        <v/>
      </c>
      <c r="Z821" s="24" t="str">
        <f t="shared" ca="1" si="33"/>
        <v/>
      </c>
      <c r="AA821" s="35" t="str">
        <f t="shared" ca="1" si="34"/>
        <v/>
      </c>
      <c r="AB821" s="8"/>
      <c r="AC821" s="58"/>
      <c r="AD821" s="8"/>
      <c r="AE821" s="8"/>
      <c r="AF821" s="8"/>
      <c r="GU821" s="8"/>
    </row>
    <row r="822" spans="1:203" s="5" customFormat="1" x14ac:dyDescent="0.2">
      <c r="A822" s="1"/>
      <c r="B822" s="4"/>
      <c r="C822" s="16"/>
      <c r="D822" s="17"/>
      <c r="E822" s="17"/>
      <c r="F822" s="18"/>
      <c r="G822" s="17"/>
      <c r="H822" s="17"/>
      <c r="I822" s="17"/>
      <c r="J822" s="17"/>
      <c r="K822" s="19"/>
      <c r="L822" s="17"/>
      <c r="M822" s="20"/>
      <c r="N822" s="8"/>
      <c r="O822" s="50"/>
      <c r="P822" s="27" t="str" cm="1">
        <f t="array" ref="P822">IF(ISBLANK($C822),"",IF(SUMPRODUCT(--EXACT($C822,CrewOrPassenger[Crew or Passenger]))=1,"Pass","Fail"))</f>
        <v/>
      </c>
      <c r="Q822" s="24" t="str" cm="1">
        <f t="array" ref="Q822">IF(ISBLANK($D822),"",IF(SUMPRODUCT(--EXACT($D822,TravelDocumentType[Travel Document Type]))=1,"Pass","Fail"))</f>
        <v/>
      </c>
      <c r="R822" s="24" t="str" cm="1">
        <f t="array" ref="R822">IF(ISBLANK($E822),"",IF(SUMPRODUCT(--EXACT($E822,ISO3List[ISO3 List]))=1,"Pass","Fail"))</f>
        <v/>
      </c>
      <c r="S822" s="24" t="str" cm="1">
        <f t="array" ref="S822">IF(ISBLANK($F822),"",IF(SUMPRODUCT(--EXACT(MID($F822,COLUMN($A$1:$T$1),1),DocCharacters[Accepted Characters For Documents]))=20,"Pass","Fail"))</f>
        <v/>
      </c>
      <c r="T822" s="24" t="str" cm="1">
        <f t="array" ref="T822">IF(ISBLANK($G822),"",IF(SUMPRODUCT(--EXACT(MID($G822,COLUMN($A$1:$AX$1),1),NameCharacters[Accepted Characters For Names]))=50,"Pass","Fail"))</f>
        <v/>
      </c>
      <c r="U822" s="24" t="str" cm="1">
        <f t="array" ref="U822">IF(ISBLANK($H822),"",IF(SUMPRODUCT(--EXACT(MID($H822,COLUMN($A$1:$AX$1),1),NameCharacters[Accepted Characters For Names]))=50,"Pass","Fail"))</f>
        <v/>
      </c>
      <c r="V822" s="24" t="str" cm="1">
        <f t="array" ref="V822">IF(ISBLANK($I822),"",IF(SUMPRODUCT(--EXACT(MID($I822,COLUMN($A$1:$AX$1),1),NameCharacters[Accepted Characters For Names]))=50,"Pass","Fail"))</f>
        <v/>
      </c>
      <c r="W822" s="24" t="str" cm="1">
        <f t="array" ref="W822">IF(ISBLANK($J822),"",IF(SUMPRODUCT(--EXACT($J822,ISO3List[ISO3 List]))=1,"Pass","Fail"))</f>
        <v/>
      </c>
      <c r="X822" s="24" t="str">
        <f t="shared" ca="1" si="32"/>
        <v/>
      </c>
      <c r="Y822" s="24" t="str" cm="1">
        <f t="array" ref="Y822">IF(ISBLANK($L822),"",IF(SUMPRODUCT(--EXACT($L822,Sex[Sex]))=1,"Pass","Fail"))</f>
        <v/>
      </c>
      <c r="Z822" s="24" t="str">
        <f t="shared" ca="1" si="33"/>
        <v/>
      </c>
      <c r="AA822" s="35" t="str">
        <f t="shared" ca="1" si="34"/>
        <v/>
      </c>
      <c r="AB822" s="8"/>
      <c r="AC822" s="58"/>
      <c r="AD822" s="8"/>
      <c r="AE822" s="8"/>
      <c r="AF822" s="8"/>
      <c r="GU822" s="8"/>
    </row>
    <row r="823" spans="1:203" s="5" customFormat="1" x14ac:dyDescent="0.2">
      <c r="A823" s="1"/>
      <c r="B823" s="4"/>
      <c r="C823" s="16"/>
      <c r="D823" s="17"/>
      <c r="E823" s="17"/>
      <c r="F823" s="18"/>
      <c r="G823" s="17"/>
      <c r="H823" s="17"/>
      <c r="I823" s="17"/>
      <c r="J823" s="17"/>
      <c r="K823" s="19"/>
      <c r="L823" s="17"/>
      <c r="M823" s="20"/>
      <c r="N823" s="8"/>
      <c r="O823" s="50"/>
      <c r="P823" s="27" t="str" cm="1">
        <f t="array" ref="P823">IF(ISBLANK($C823),"",IF(SUMPRODUCT(--EXACT($C823,CrewOrPassenger[Crew or Passenger]))=1,"Pass","Fail"))</f>
        <v/>
      </c>
      <c r="Q823" s="24" t="str" cm="1">
        <f t="array" ref="Q823">IF(ISBLANK($D823),"",IF(SUMPRODUCT(--EXACT($D823,TravelDocumentType[Travel Document Type]))=1,"Pass","Fail"))</f>
        <v/>
      </c>
      <c r="R823" s="24" t="str" cm="1">
        <f t="array" ref="R823">IF(ISBLANK($E823),"",IF(SUMPRODUCT(--EXACT($E823,ISO3List[ISO3 List]))=1,"Pass","Fail"))</f>
        <v/>
      </c>
      <c r="S823" s="24" t="str" cm="1">
        <f t="array" ref="S823">IF(ISBLANK($F823),"",IF(SUMPRODUCT(--EXACT(MID($F823,COLUMN($A$1:$T$1),1),DocCharacters[Accepted Characters For Documents]))=20,"Pass","Fail"))</f>
        <v/>
      </c>
      <c r="T823" s="24" t="str" cm="1">
        <f t="array" ref="T823">IF(ISBLANK($G823),"",IF(SUMPRODUCT(--EXACT(MID($G823,COLUMN($A$1:$AX$1),1),NameCharacters[Accepted Characters For Names]))=50,"Pass","Fail"))</f>
        <v/>
      </c>
      <c r="U823" s="24" t="str" cm="1">
        <f t="array" ref="U823">IF(ISBLANK($H823),"",IF(SUMPRODUCT(--EXACT(MID($H823,COLUMN($A$1:$AX$1),1),NameCharacters[Accepted Characters For Names]))=50,"Pass","Fail"))</f>
        <v/>
      </c>
      <c r="V823" s="24" t="str" cm="1">
        <f t="array" ref="V823">IF(ISBLANK($I823),"",IF(SUMPRODUCT(--EXACT(MID($I823,COLUMN($A$1:$AX$1),1),NameCharacters[Accepted Characters For Names]))=50,"Pass","Fail"))</f>
        <v/>
      </c>
      <c r="W823" s="24" t="str" cm="1">
        <f t="array" ref="W823">IF(ISBLANK($J823),"",IF(SUMPRODUCT(--EXACT($J823,ISO3List[ISO3 List]))=1,"Pass","Fail"))</f>
        <v/>
      </c>
      <c r="X823" s="24" t="str">
        <f t="shared" ca="1" si="32"/>
        <v/>
      </c>
      <c r="Y823" s="24" t="str" cm="1">
        <f t="array" ref="Y823">IF(ISBLANK($L823),"",IF(SUMPRODUCT(--EXACT($L823,Sex[Sex]))=1,"Pass","Fail"))</f>
        <v/>
      </c>
      <c r="Z823" s="24" t="str">
        <f t="shared" ca="1" si="33"/>
        <v/>
      </c>
      <c r="AA823" s="35" t="str">
        <f t="shared" ca="1" si="34"/>
        <v/>
      </c>
      <c r="AB823" s="8"/>
      <c r="AC823" s="58"/>
      <c r="AD823" s="8"/>
      <c r="AE823" s="8"/>
      <c r="AF823" s="8"/>
      <c r="GU823" s="8"/>
    </row>
    <row r="824" spans="1:203" s="5" customFormat="1" x14ac:dyDescent="0.2">
      <c r="A824" s="1"/>
      <c r="B824" s="4"/>
      <c r="C824" s="16"/>
      <c r="D824" s="17"/>
      <c r="E824" s="17"/>
      <c r="F824" s="18"/>
      <c r="G824" s="17"/>
      <c r="H824" s="17"/>
      <c r="I824" s="17"/>
      <c r="J824" s="17"/>
      <c r="K824" s="19"/>
      <c r="L824" s="17"/>
      <c r="M824" s="20"/>
      <c r="N824" s="8"/>
      <c r="O824" s="50"/>
      <c r="P824" s="27" t="str" cm="1">
        <f t="array" ref="P824">IF(ISBLANK($C824),"",IF(SUMPRODUCT(--EXACT($C824,CrewOrPassenger[Crew or Passenger]))=1,"Pass","Fail"))</f>
        <v/>
      </c>
      <c r="Q824" s="24" t="str" cm="1">
        <f t="array" ref="Q824">IF(ISBLANK($D824),"",IF(SUMPRODUCT(--EXACT($D824,TravelDocumentType[Travel Document Type]))=1,"Pass","Fail"))</f>
        <v/>
      </c>
      <c r="R824" s="24" t="str" cm="1">
        <f t="array" ref="R824">IF(ISBLANK($E824),"",IF(SUMPRODUCT(--EXACT($E824,ISO3List[ISO3 List]))=1,"Pass","Fail"))</f>
        <v/>
      </c>
      <c r="S824" s="24" t="str" cm="1">
        <f t="array" ref="S824">IF(ISBLANK($F824),"",IF(SUMPRODUCT(--EXACT(MID($F824,COLUMN($A$1:$T$1),1),DocCharacters[Accepted Characters For Documents]))=20,"Pass","Fail"))</f>
        <v/>
      </c>
      <c r="T824" s="24" t="str" cm="1">
        <f t="array" ref="T824">IF(ISBLANK($G824),"",IF(SUMPRODUCT(--EXACT(MID($G824,COLUMN($A$1:$AX$1),1),NameCharacters[Accepted Characters For Names]))=50,"Pass","Fail"))</f>
        <v/>
      </c>
      <c r="U824" s="24" t="str" cm="1">
        <f t="array" ref="U824">IF(ISBLANK($H824),"",IF(SUMPRODUCT(--EXACT(MID($H824,COLUMN($A$1:$AX$1),1),NameCharacters[Accepted Characters For Names]))=50,"Pass","Fail"))</f>
        <v/>
      </c>
      <c r="V824" s="24" t="str" cm="1">
        <f t="array" ref="V824">IF(ISBLANK($I824),"",IF(SUMPRODUCT(--EXACT(MID($I824,COLUMN($A$1:$AX$1),1),NameCharacters[Accepted Characters For Names]))=50,"Pass","Fail"))</f>
        <v/>
      </c>
      <c r="W824" s="24" t="str" cm="1">
        <f t="array" ref="W824">IF(ISBLANK($J824),"",IF(SUMPRODUCT(--EXACT($J824,ISO3List[ISO3 List]))=1,"Pass","Fail"))</f>
        <v/>
      </c>
      <c r="X824" s="24" t="str">
        <f t="shared" ref="X824:X1078" ca="1" si="35">IF(ISBLANK($K824),"",IF(AND(ISNUMBER(DATEVALUE(TEXT($K824,"dd/MM/yyyy"))),$K824&lt;TODAY()),"Pass","Fail"))</f>
        <v/>
      </c>
      <c r="Y824" s="24" t="str" cm="1">
        <f t="array" ref="Y824">IF(ISBLANK($L824),"",IF(SUMPRODUCT(--EXACT($L824,Sex[Sex]))=1,"Pass","Fail"))</f>
        <v/>
      </c>
      <c r="Z824" s="24" t="str">
        <f t="shared" ca="1" si="33"/>
        <v/>
      </c>
      <c r="AA824" s="35" t="str">
        <f t="shared" ca="1" si="34"/>
        <v/>
      </c>
      <c r="AB824" s="8"/>
      <c r="AC824" s="58"/>
      <c r="AD824" s="8"/>
      <c r="AE824" s="8"/>
      <c r="AF824" s="8"/>
      <c r="GU824" s="8"/>
    </row>
    <row r="825" spans="1:203" s="5" customFormat="1" x14ac:dyDescent="0.2">
      <c r="A825" s="1"/>
      <c r="B825" s="4"/>
      <c r="C825" s="16"/>
      <c r="D825" s="17"/>
      <c r="E825" s="17"/>
      <c r="F825" s="18"/>
      <c r="G825" s="17"/>
      <c r="H825" s="17"/>
      <c r="I825" s="17"/>
      <c r="J825" s="17"/>
      <c r="K825" s="19"/>
      <c r="L825" s="17"/>
      <c r="M825" s="20"/>
      <c r="N825" s="8"/>
      <c r="O825" s="50"/>
      <c r="P825" s="27" t="str" cm="1">
        <f t="array" ref="P825">IF(ISBLANK($C825),"",IF(SUMPRODUCT(--EXACT($C825,CrewOrPassenger[Crew or Passenger]))=1,"Pass","Fail"))</f>
        <v/>
      </c>
      <c r="Q825" s="24" t="str" cm="1">
        <f t="array" ref="Q825">IF(ISBLANK($D825),"",IF(SUMPRODUCT(--EXACT($D825,TravelDocumentType[Travel Document Type]))=1,"Pass","Fail"))</f>
        <v/>
      </c>
      <c r="R825" s="24" t="str" cm="1">
        <f t="array" ref="R825">IF(ISBLANK($E825),"",IF(SUMPRODUCT(--EXACT($E825,ISO3List[ISO3 List]))=1,"Pass","Fail"))</f>
        <v/>
      </c>
      <c r="S825" s="24" t="str" cm="1">
        <f t="array" ref="S825">IF(ISBLANK($F825),"",IF(SUMPRODUCT(--EXACT(MID($F825,COLUMN($A$1:$T$1),1),DocCharacters[Accepted Characters For Documents]))=20,"Pass","Fail"))</f>
        <v/>
      </c>
      <c r="T825" s="24" t="str" cm="1">
        <f t="array" ref="T825">IF(ISBLANK($G825),"",IF(SUMPRODUCT(--EXACT(MID($G825,COLUMN($A$1:$AX$1),1),NameCharacters[Accepted Characters For Names]))=50,"Pass","Fail"))</f>
        <v/>
      </c>
      <c r="U825" s="24" t="str" cm="1">
        <f t="array" ref="U825">IF(ISBLANK($H825),"",IF(SUMPRODUCT(--EXACT(MID($H825,COLUMN($A$1:$AX$1),1),NameCharacters[Accepted Characters For Names]))=50,"Pass","Fail"))</f>
        <v/>
      </c>
      <c r="V825" s="24" t="str" cm="1">
        <f t="array" ref="V825">IF(ISBLANK($I825),"",IF(SUMPRODUCT(--EXACT(MID($I825,COLUMN($A$1:$AX$1),1),NameCharacters[Accepted Characters For Names]))=50,"Pass","Fail"))</f>
        <v/>
      </c>
      <c r="W825" s="24" t="str" cm="1">
        <f t="array" ref="W825">IF(ISBLANK($J825),"",IF(SUMPRODUCT(--EXACT($J825,ISO3List[ISO3 List]))=1,"Pass","Fail"))</f>
        <v/>
      </c>
      <c r="X825" s="24" t="str">
        <f t="shared" ca="1" si="35"/>
        <v/>
      </c>
      <c r="Y825" s="24" t="str" cm="1">
        <f t="array" ref="Y825">IF(ISBLANK($L825),"",IF(SUMPRODUCT(--EXACT($L825,Sex[Sex]))=1,"Pass","Fail"))</f>
        <v/>
      </c>
      <c r="Z825" s="24" t="str">
        <f t="shared" ref="Z825:Z1079" ca="1" si="36">IF(ISBLANK($M825),"",IF(AND(ISNUMBER(DATEVALUE(TEXT($M825,"dd/MM/yyyy"))),$M825&gt;=TODAY()),"Pass","Fail"))</f>
        <v/>
      </c>
      <c r="AA825" s="35" t="str">
        <f t="shared" ca="1" si="34"/>
        <v/>
      </c>
      <c r="AB825" s="8"/>
      <c r="AC825" s="58"/>
      <c r="AD825" s="8"/>
      <c r="AE825" s="8"/>
      <c r="AF825" s="8"/>
      <c r="GU825" s="8"/>
    </row>
    <row r="826" spans="1:203" s="5" customFormat="1" x14ac:dyDescent="0.2">
      <c r="A826" s="1"/>
      <c r="B826" s="4"/>
      <c r="C826" s="16"/>
      <c r="D826" s="17"/>
      <c r="E826" s="17"/>
      <c r="F826" s="18"/>
      <c r="G826" s="17"/>
      <c r="H826" s="17"/>
      <c r="I826" s="17"/>
      <c r="J826" s="17"/>
      <c r="K826" s="19"/>
      <c r="L826" s="17"/>
      <c r="M826" s="20"/>
      <c r="N826" s="8"/>
      <c r="O826" s="50"/>
      <c r="P826" s="27" t="str" cm="1">
        <f t="array" ref="P826">IF(ISBLANK($C826),"",IF(SUMPRODUCT(--EXACT($C826,CrewOrPassenger[Crew or Passenger]))=1,"Pass","Fail"))</f>
        <v/>
      </c>
      <c r="Q826" s="24" t="str" cm="1">
        <f t="array" ref="Q826">IF(ISBLANK($D826),"",IF(SUMPRODUCT(--EXACT($D826,TravelDocumentType[Travel Document Type]))=1,"Pass","Fail"))</f>
        <v/>
      </c>
      <c r="R826" s="24" t="str" cm="1">
        <f t="array" ref="R826">IF(ISBLANK($E826),"",IF(SUMPRODUCT(--EXACT($E826,ISO3List[ISO3 List]))=1,"Pass","Fail"))</f>
        <v/>
      </c>
      <c r="S826" s="24" t="str" cm="1">
        <f t="array" ref="S826">IF(ISBLANK($F826),"",IF(SUMPRODUCT(--EXACT(MID($F826,COLUMN($A$1:$T$1),1),DocCharacters[Accepted Characters For Documents]))=20,"Pass","Fail"))</f>
        <v/>
      </c>
      <c r="T826" s="24" t="str" cm="1">
        <f t="array" ref="T826">IF(ISBLANK($G826),"",IF(SUMPRODUCT(--EXACT(MID($G826,COLUMN($A$1:$AX$1),1),NameCharacters[Accepted Characters For Names]))=50,"Pass","Fail"))</f>
        <v/>
      </c>
      <c r="U826" s="24" t="str" cm="1">
        <f t="array" ref="U826">IF(ISBLANK($H826),"",IF(SUMPRODUCT(--EXACT(MID($H826,COLUMN($A$1:$AX$1),1),NameCharacters[Accepted Characters For Names]))=50,"Pass","Fail"))</f>
        <v/>
      </c>
      <c r="V826" s="24" t="str" cm="1">
        <f t="array" ref="V826">IF(ISBLANK($I826),"",IF(SUMPRODUCT(--EXACT(MID($I826,COLUMN($A$1:$AX$1),1),NameCharacters[Accepted Characters For Names]))=50,"Pass","Fail"))</f>
        <v/>
      </c>
      <c r="W826" s="24" t="str" cm="1">
        <f t="array" ref="W826">IF(ISBLANK($J826),"",IF(SUMPRODUCT(--EXACT($J826,ISO3List[ISO3 List]))=1,"Pass","Fail"))</f>
        <v/>
      </c>
      <c r="X826" s="24" t="str">
        <f t="shared" ca="1" si="35"/>
        <v/>
      </c>
      <c r="Y826" s="24" t="str" cm="1">
        <f t="array" ref="Y826">IF(ISBLANK($L826),"",IF(SUMPRODUCT(--EXACT($L826,Sex[Sex]))=1,"Pass","Fail"))</f>
        <v/>
      </c>
      <c r="Z826" s="24" t="str">
        <f t="shared" ca="1" si="36"/>
        <v/>
      </c>
      <c r="AA826" s="35" t="str">
        <f t="shared" ca="1" si="34"/>
        <v/>
      </c>
      <c r="AB826" s="8"/>
      <c r="AC826" s="58"/>
      <c r="AD826" s="8"/>
      <c r="AE826" s="8"/>
      <c r="AF826" s="8"/>
      <c r="GU826" s="8"/>
    </row>
    <row r="827" spans="1:203" s="5" customFormat="1" x14ac:dyDescent="0.2">
      <c r="A827" s="1"/>
      <c r="B827" s="4"/>
      <c r="C827" s="16"/>
      <c r="D827" s="17"/>
      <c r="E827" s="17"/>
      <c r="F827" s="18"/>
      <c r="G827" s="17"/>
      <c r="H827" s="17"/>
      <c r="I827" s="17"/>
      <c r="J827" s="17"/>
      <c r="K827" s="19"/>
      <c r="L827" s="17"/>
      <c r="M827" s="20"/>
      <c r="N827" s="8"/>
      <c r="O827" s="50"/>
      <c r="P827" s="27" t="str" cm="1">
        <f t="array" ref="P827">IF(ISBLANK($C827),"",IF(SUMPRODUCT(--EXACT($C827,CrewOrPassenger[Crew or Passenger]))=1,"Pass","Fail"))</f>
        <v/>
      </c>
      <c r="Q827" s="24" t="str" cm="1">
        <f t="array" ref="Q827">IF(ISBLANK($D827),"",IF(SUMPRODUCT(--EXACT($D827,TravelDocumentType[Travel Document Type]))=1,"Pass","Fail"))</f>
        <v/>
      </c>
      <c r="R827" s="24" t="str" cm="1">
        <f t="array" ref="R827">IF(ISBLANK($E827),"",IF(SUMPRODUCT(--EXACT($E827,ISO3List[ISO3 List]))=1,"Pass","Fail"))</f>
        <v/>
      </c>
      <c r="S827" s="24" t="str" cm="1">
        <f t="array" ref="S827">IF(ISBLANK($F827),"",IF(SUMPRODUCT(--EXACT(MID($F827,COLUMN($A$1:$T$1),1),DocCharacters[Accepted Characters For Documents]))=20,"Pass","Fail"))</f>
        <v/>
      </c>
      <c r="T827" s="24" t="str" cm="1">
        <f t="array" ref="T827">IF(ISBLANK($G827),"",IF(SUMPRODUCT(--EXACT(MID($G827,COLUMN($A$1:$AX$1),1),NameCharacters[Accepted Characters For Names]))=50,"Pass","Fail"))</f>
        <v/>
      </c>
      <c r="U827" s="24" t="str" cm="1">
        <f t="array" ref="U827">IF(ISBLANK($H827),"",IF(SUMPRODUCT(--EXACT(MID($H827,COLUMN($A$1:$AX$1),1),NameCharacters[Accepted Characters For Names]))=50,"Pass","Fail"))</f>
        <v/>
      </c>
      <c r="V827" s="24" t="str" cm="1">
        <f t="array" ref="V827">IF(ISBLANK($I827),"",IF(SUMPRODUCT(--EXACT(MID($I827,COLUMN($A$1:$AX$1),1),NameCharacters[Accepted Characters For Names]))=50,"Pass","Fail"))</f>
        <v/>
      </c>
      <c r="W827" s="24" t="str" cm="1">
        <f t="array" ref="W827">IF(ISBLANK($J827),"",IF(SUMPRODUCT(--EXACT($J827,ISO3List[ISO3 List]))=1,"Pass","Fail"))</f>
        <v/>
      </c>
      <c r="X827" s="24" t="str">
        <f t="shared" ca="1" si="35"/>
        <v/>
      </c>
      <c r="Y827" s="24" t="str" cm="1">
        <f t="array" ref="Y827">IF(ISBLANK($L827),"",IF(SUMPRODUCT(--EXACT($L827,Sex[Sex]))=1,"Pass","Fail"))</f>
        <v/>
      </c>
      <c r="Z827" s="24" t="str">
        <f t="shared" ca="1" si="36"/>
        <v/>
      </c>
      <c r="AA827" s="35" t="str">
        <f t="shared" ca="1" si="34"/>
        <v/>
      </c>
      <c r="AB827" s="8"/>
      <c r="AC827" s="58"/>
      <c r="AD827" s="8"/>
      <c r="AE827" s="8"/>
      <c r="AF827" s="8"/>
      <c r="GU827" s="8"/>
    </row>
    <row r="828" spans="1:203" s="5" customFormat="1" x14ac:dyDescent="0.2">
      <c r="A828" s="1"/>
      <c r="B828" s="4"/>
      <c r="C828" s="16"/>
      <c r="D828" s="17"/>
      <c r="E828" s="17"/>
      <c r="F828" s="18"/>
      <c r="G828" s="17"/>
      <c r="H828" s="17"/>
      <c r="I828" s="17"/>
      <c r="J828" s="17"/>
      <c r="K828" s="19"/>
      <c r="L828" s="17"/>
      <c r="M828" s="20"/>
      <c r="N828" s="8"/>
      <c r="O828" s="50"/>
      <c r="P828" s="27" t="str" cm="1">
        <f t="array" ref="P828">IF(ISBLANK($C828),"",IF(SUMPRODUCT(--EXACT($C828,CrewOrPassenger[Crew or Passenger]))=1,"Pass","Fail"))</f>
        <v/>
      </c>
      <c r="Q828" s="24" t="str" cm="1">
        <f t="array" ref="Q828">IF(ISBLANK($D828),"",IF(SUMPRODUCT(--EXACT($D828,TravelDocumentType[Travel Document Type]))=1,"Pass","Fail"))</f>
        <v/>
      </c>
      <c r="R828" s="24" t="str" cm="1">
        <f t="array" ref="R828">IF(ISBLANK($E828),"",IF(SUMPRODUCT(--EXACT($E828,ISO3List[ISO3 List]))=1,"Pass","Fail"))</f>
        <v/>
      </c>
      <c r="S828" s="24" t="str" cm="1">
        <f t="array" ref="S828">IF(ISBLANK($F828),"",IF(SUMPRODUCT(--EXACT(MID($F828,COLUMN($A$1:$T$1),1),DocCharacters[Accepted Characters For Documents]))=20,"Pass","Fail"))</f>
        <v/>
      </c>
      <c r="T828" s="24" t="str" cm="1">
        <f t="array" ref="T828">IF(ISBLANK($G828),"",IF(SUMPRODUCT(--EXACT(MID($G828,COLUMN($A$1:$AX$1),1),NameCharacters[Accepted Characters For Names]))=50,"Pass","Fail"))</f>
        <v/>
      </c>
      <c r="U828" s="24" t="str" cm="1">
        <f t="array" ref="U828">IF(ISBLANK($H828),"",IF(SUMPRODUCT(--EXACT(MID($H828,COLUMN($A$1:$AX$1),1),NameCharacters[Accepted Characters For Names]))=50,"Pass","Fail"))</f>
        <v/>
      </c>
      <c r="V828" s="24" t="str" cm="1">
        <f t="array" ref="V828">IF(ISBLANK($I828),"",IF(SUMPRODUCT(--EXACT(MID($I828,COLUMN($A$1:$AX$1),1),NameCharacters[Accepted Characters For Names]))=50,"Pass","Fail"))</f>
        <v/>
      </c>
      <c r="W828" s="24" t="str" cm="1">
        <f t="array" ref="W828">IF(ISBLANK($J828),"",IF(SUMPRODUCT(--EXACT($J828,ISO3List[ISO3 List]))=1,"Pass","Fail"))</f>
        <v/>
      </c>
      <c r="X828" s="24" t="str">
        <f t="shared" ca="1" si="35"/>
        <v/>
      </c>
      <c r="Y828" s="24" t="str" cm="1">
        <f t="array" ref="Y828">IF(ISBLANK($L828),"",IF(SUMPRODUCT(--EXACT($L828,Sex[Sex]))=1,"Pass","Fail"))</f>
        <v/>
      </c>
      <c r="Z828" s="24" t="str">
        <f t="shared" ca="1" si="36"/>
        <v/>
      </c>
      <c r="AA828" s="35" t="str">
        <f t="shared" ca="1" si="34"/>
        <v/>
      </c>
      <c r="AB828" s="8"/>
      <c r="AC828" s="58"/>
      <c r="AD828" s="8"/>
      <c r="AE828" s="8"/>
      <c r="AF828" s="8"/>
      <c r="GU828" s="8"/>
    </row>
    <row r="829" spans="1:203" s="5" customFormat="1" x14ac:dyDescent="0.2">
      <c r="A829" s="1"/>
      <c r="B829" s="4"/>
      <c r="C829" s="16"/>
      <c r="D829" s="17"/>
      <c r="E829" s="17"/>
      <c r="F829" s="18"/>
      <c r="G829" s="17"/>
      <c r="H829" s="17"/>
      <c r="I829" s="17"/>
      <c r="J829" s="17"/>
      <c r="K829" s="19"/>
      <c r="L829" s="17"/>
      <c r="M829" s="20"/>
      <c r="N829" s="8"/>
      <c r="O829" s="50"/>
      <c r="P829" s="27" t="str" cm="1">
        <f t="array" ref="P829">IF(ISBLANK($C829),"",IF(SUMPRODUCT(--EXACT($C829,CrewOrPassenger[Crew or Passenger]))=1,"Pass","Fail"))</f>
        <v/>
      </c>
      <c r="Q829" s="24" t="str" cm="1">
        <f t="array" ref="Q829">IF(ISBLANK($D829),"",IF(SUMPRODUCT(--EXACT($D829,TravelDocumentType[Travel Document Type]))=1,"Pass","Fail"))</f>
        <v/>
      </c>
      <c r="R829" s="24" t="str" cm="1">
        <f t="array" ref="R829">IF(ISBLANK($E829),"",IF(SUMPRODUCT(--EXACT($E829,ISO3List[ISO3 List]))=1,"Pass","Fail"))</f>
        <v/>
      </c>
      <c r="S829" s="24" t="str" cm="1">
        <f t="array" ref="S829">IF(ISBLANK($F829),"",IF(SUMPRODUCT(--EXACT(MID($F829,COLUMN($A$1:$T$1),1),DocCharacters[Accepted Characters For Documents]))=20,"Pass","Fail"))</f>
        <v/>
      </c>
      <c r="T829" s="24" t="str" cm="1">
        <f t="array" ref="T829">IF(ISBLANK($G829),"",IF(SUMPRODUCT(--EXACT(MID($G829,COLUMN($A$1:$AX$1),1),NameCharacters[Accepted Characters For Names]))=50,"Pass","Fail"))</f>
        <v/>
      </c>
      <c r="U829" s="24" t="str" cm="1">
        <f t="array" ref="U829">IF(ISBLANK($H829),"",IF(SUMPRODUCT(--EXACT(MID($H829,COLUMN($A$1:$AX$1),1),NameCharacters[Accepted Characters For Names]))=50,"Pass","Fail"))</f>
        <v/>
      </c>
      <c r="V829" s="24" t="str" cm="1">
        <f t="array" ref="V829">IF(ISBLANK($I829),"",IF(SUMPRODUCT(--EXACT(MID($I829,COLUMN($A$1:$AX$1),1),NameCharacters[Accepted Characters For Names]))=50,"Pass","Fail"))</f>
        <v/>
      </c>
      <c r="W829" s="24" t="str" cm="1">
        <f t="array" ref="W829">IF(ISBLANK($J829),"",IF(SUMPRODUCT(--EXACT($J829,ISO3List[ISO3 List]))=1,"Pass","Fail"))</f>
        <v/>
      </c>
      <c r="X829" s="24" t="str">
        <f t="shared" ca="1" si="35"/>
        <v/>
      </c>
      <c r="Y829" s="24" t="str" cm="1">
        <f t="array" ref="Y829">IF(ISBLANK($L829),"",IF(SUMPRODUCT(--EXACT($L829,Sex[Sex]))=1,"Pass","Fail"))</f>
        <v/>
      </c>
      <c r="Z829" s="24" t="str">
        <f t="shared" ca="1" si="36"/>
        <v/>
      </c>
      <c r="AA829" s="35" t="str">
        <f t="shared" ca="1" si="34"/>
        <v/>
      </c>
      <c r="AB829" s="8"/>
      <c r="AC829" s="58"/>
      <c r="AD829" s="8"/>
      <c r="AE829" s="8"/>
      <c r="AF829" s="8"/>
      <c r="GU829" s="8"/>
    </row>
    <row r="830" spans="1:203" s="5" customFormat="1" x14ac:dyDescent="0.2">
      <c r="A830" s="1"/>
      <c r="B830" s="4"/>
      <c r="C830" s="16"/>
      <c r="D830" s="17"/>
      <c r="E830" s="17"/>
      <c r="F830" s="18"/>
      <c r="G830" s="17"/>
      <c r="H830" s="17"/>
      <c r="I830" s="17"/>
      <c r="J830" s="17"/>
      <c r="K830" s="19"/>
      <c r="L830" s="17"/>
      <c r="M830" s="20"/>
      <c r="N830" s="8"/>
      <c r="O830" s="50"/>
      <c r="P830" s="27" t="str" cm="1">
        <f t="array" ref="P830">IF(ISBLANK($C830),"",IF(SUMPRODUCT(--EXACT($C830,CrewOrPassenger[Crew or Passenger]))=1,"Pass","Fail"))</f>
        <v/>
      </c>
      <c r="Q830" s="24" t="str" cm="1">
        <f t="array" ref="Q830">IF(ISBLANK($D830),"",IF(SUMPRODUCT(--EXACT($D830,TravelDocumentType[Travel Document Type]))=1,"Pass","Fail"))</f>
        <v/>
      </c>
      <c r="R830" s="24" t="str" cm="1">
        <f t="array" ref="R830">IF(ISBLANK($E830),"",IF(SUMPRODUCT(--EXACT($E830,ISO3List[ISO3 List]))=1,"Pass","Fail"))</f>
        <v/>
      </c>
      <c r="S830" s="24" t="str" cm="1">
        <f t="array" ref="S830">IF(ISBLANK($F830),"",IF(SUMPRODUCT(--EXACT(MID($F830,COLUMN($A$1:$T$1),1),DocCharacters[Accepted Characters For Documents]))=20,"Pass","Fail"))</f>
        <v/>
      </c>
      <c r="T830" s="24" t="str" cm="1">
        <f t="array" ref="T830">IF(ISBLANK($G830),"",IF(SUMPRODUCT(--EXACT(MID($G830,COLUMN($A$1:$AX$1),1),NameCharacters[Accepted Characters For Names]))=50,"Pass","Fail"))</f>
        <v/>
      </c>
      <c r="U830" s="24" t="str" cm="1">
        <f t="array" ref="U830">IF(ISBLANK($H830),"",IF(SUMPRODUCT(--EXACT(MID($H830,COLUMN($A$1:$AX$1),1),NameCharacters[Accepted Characters For Names]))=50,"Pass","Fail"))</f>
        <v/>
      </c>
      <c r="V830" s="24" t="str" cm="1">
        <f t="array" ref="V830">IF(ISBLANK($I830),"",IF(SUMPRODUCT(--EXACT(MID($I830,COLUMN($A$1:$AX$1),1),NameCharacters[Accepted Characters For Names]))=50,"Pass","Fail"))</f>
        <v/>
      </c>
      <c r="W830" s="24" t="str" cm="1">
        <f t="array" ref="W830">IF(ISBLANK($J830),"",IF(SUMPRODUCT(--EXACT($J830,ISO3List[ISO3 List]))=1,"Pass","Fail"))</f>
        <v/>
      </c>
      <c r="X830" s="24" t="str">
        <f t="shared" ca="1" si="35"/>
        <v/>
      </c>
      <c r="Y830" s="24" t="str" cm="1">
        <f t="array" ref="Y830">IF(ISBLANK($L830),"",IF(SUMPRODUCT(--EXACT($L830,Sex[Sex]))=1,"Pass","Fail"))</f>
        <v/>
      </c>
      <c r="Z830" s="24" t="str">
        <f t="shared" ca="1" si="36"/>
        <v/>
      </c>
      <c r="AA830" s="35" t="str">
        <f t="shared" ca="1" si="34"/>
        <v/>
      </c>
      <c r="AB830" s="8"/>
      <c r="AC830" s="58"/>
      <c r="AD830" s="8"/>
      <c r="AE830" s="8"/>
      <c r="AF830" s="8"/>
      <c r="GU830" s="8"/>
    </row>
    <row r="831" spans="1:203" s="5" customFormat="1" x14ac:dyDescent="0.2">
      <c r="A831" s="1"/>
      <c r="B831" s="4"/>
      <c r="C831" s="16"/>
      <c r="D831" s="17"/>
      <c r="E831" s="17"/>
      <c r="F831" s="18"/>
      <c r="G831" s="17"/>
      <c r="H831" s="17"/>
      <c r="I831" s="17"/>
      <c r="J831" s="17"/>
      <c r="K831" s="19"/>
      <c r="L831" s="17"/>
      <c r="M831" s="20"/>
      <c r="N831" s="8"/>
      <c r="O831" s="50"/>
      <c r="P831" s="27" t="str" cm="1">
        <f t="array" ref="P831">IF(ISBLANK($C831),"",IF(SUMPRODUCT(--EXACT($C831,CrewOrPassenger[Crew or Passenger]))=1,"Pass","Fail"))</f>
        <v/>
      </c>
      <c r="Q831" s="24" t="str" cm="1">
        <f t="array" ref="Q831">IF(ISBLANK($D831),"",IF(SUMPRODUCT(--EXACT($D831,TravelDocumentType[Travel Document Type]))=1,"Pass","Fail"))</f>
        <v/>
      </c>
      <c r="R831" s="24" t="str" cm="1">
        <f t="array" ref="R831">IF(ISBLANK($E831),"",IF(SUMPRODUCT(--EXACT($E831,ISO3List[ISO3 List]))=1,"Pass","Fail"))</f>
        <v/>
      </c>
      <c r="S831" s="24" t="str" cm="1">
        <f t="array" ref="S831">IF(ISBLANK($F831),"",IF(SUMPRODUCT(--EXACT(MID($F831,COLUMN($A$1:$T$1),1),DocCharacters[Accepted Characters For Documents]))=20,"Pass","Fail"))</f>
        <v/>
      </c>
      <c r="T831" s="24" t="str" cm="1">
        <f t="array" ref="T831">IF(ISBLANK($G831),"",IF(SUMPRODUCT(--EXACT(MID($G831,COLUMN($A$1:$AX$1),1),NameCharacters[Accepted Characters For Names]))=50,"Pass","Fail"))</f>
        <v/>
      </c>
      <c r="U831" s="24" t="str" cm="1">
        <f t="array" ref="U831">IF(ISBLANK($H831),"",IF(SUMPRODUCT(--EXACT(MID($H831,COLUMN($A$1:$AX$1),1),NameCharacters[Accepted Characters For Names]))=50,"Pass","Fail"))</f>
        <v/>
      </c>
      <c r="V831" s="24" t="str" cm="1">
        <f t="array" ref="V831">IF(ISBLANK($I831),"",IF(SUMPRODUCT(--EXACT(MID($I831,COLUMN($A$1:$AX$1),1),NameCharacters[Accepted Characters For Names]))=50,"Pass","Fail"))</f>
        <v/>
      </c>
      <c r="W831" s="24" t="str" cm="1">
        <f t="array" ref="W831">IF(ISBLANK($J831),"",IF(SUMPRODUCT(--EXACT($J831,ISO3List[ISO3 List]))=1,"Pass","Fail"))</f>
        <v/>
      </c>
      <c r="X831" s="24" t="str">
        <f t="shared" ca="1" si="35"/>
        <v/>
      </c>
      <c r="Y831" s="24" t="str" cm="1">
        <f t="array" ref="Y831">IF(ISBLANK($L831),"",IF(SUMPRODUCT(--EXACT($L831,Sex[Sex]))=1,"Pass","Fail"))</f>
        <v/>
      </c>
      <c r="Z831" s="24" t="str">
        <f t="shared" ca="1" si="36"/>
        <v/>
      </c>
      <c r="AA831" s="35" t="str">
        <f t="shared" ca="1" si="34"/>
        <v/>
      </c>
      <c r="AB831" s="8"/>
      <c r="AC831" s="58"/>
      <c r="AD831" s="8"/>
      <c r="AE831" s="8"/>
      <c r="AF831" s="8"/>
      <c r="GU831" s="8"/>
    </row>
    <row r="832" spans="1:203" s="5" customFormat="1" x14ac:dyDescent="0.2">
      <c r="A832" s="1"/>
      <c r="B832" s="4"/>
      <c r="C832" s="16"/>
      <c r="D832" s="17"/>
      <c r="E832" s="17"/>
      <c r="F832" s="18"/>
      <c r="G832" s="17"/>
      <c r="H832" s="17"/>
      <c r="I832" s="17"/>
      <c r="J832" s="17"/>
      <c r="K832" s="19"/>
      <c r="L832" s="17"/>
      <c r="M832" s="20"/>
      <c r="N832" s="8"/>
      <c r="O832" s="50"/>
      <c r="P832" s="27" t="str" cm="1">
        <f t="array" ref="P832">IF(ISBLANK($C832),"",IF(SUMPRODUCT(--EXACT($C832,CrewOrPassenger[Crew or Passenger]))=1,"Pass","Fail"))</f>
        <v/>
      </c>
      <c r="Q832" s="24" t="str" cm="1">
        <f t="array" ref="Q832">IF(ISBLANK($D832),"",IF(SUMPRODUCT(--EXACT($D832,TravelDocumentType[Travel Document Type]))=1,"Pass","Fail"))</f>
        <v/>
      </c>
      <c r="R832" s="24" t="str" cm="1">
        <f t="array" ref="R832">IF(ISBLANK($E832),"",IF(SUMPRODUCT(--EXACT($E832,ISO3List[ISO3 List]))=1,"Pass","Fail"))</f>
        <v/>
      </c>
      <c r="S832" s="24" t="str" cm="1">
        <f t="array" ref="S832">IF(ISBLANK($F832),"",IF(SUMPRODUCT(--EXACT(MID($F832,COLUMN($A$1:$T$1),1),DocCharacters[Accepted Characters For Documents]))=20,"Pass","Fail"))</f>
        <v/>
      </c>
      <c r="T832" s="24" t="str" cm="1">
        <f t="array" ref="T832">IF(ISBLANK($G832),"",IF(SUMPRODUCT(--EXACT(MID($G832,COLUMN($A$1:$AX$1),1),NameCharacters[Accepted Characters For Names]))=50,"Pass","Fail"))</f>
        <v/>
      </c>
      <c r="U832" s="24" t="str" cm="1">
        <f t="array" ref="U832">IF(ISBLANK($H832),"",IF(SUMPRODUCT(--EXACT(MID($H832,COLUMN($A$1:$AX$1),1),NameCharacters[Accepted Characters For Names]))=50,"Pass","Fail"))</f>
        <v/>
      </c>
      <c r="V832" s="24" t="str" cm="1">
        <f t="array" ref="V832">IF(ISBLANK($I832),"",IF(SUMPRODUCT(--EXACT(MID($I832,COLUMN($A$1:$AX$1),1),NameCharacters[Accepted Characters For Names]))=50,"Pass","Fail"))</f>
        <v/>
      </c>
      <c r="W832" s="24" t="str" cm="1">
        <f t="array" ref="W832">IF(ISBLANK($J832),"",IF(SUMPRODUCT(--EXACT($J832,ISO3List[ISO3 List]))=1,"Pass","Fail"))</f>
        <v/>
      </c>
      <c r="X832" s="24" t="str">
        <f t="shared" ca="1" si="35"/>
        <v/>
      </c>
      <c r="Y832" s="24" t="str" cm="1">
        <f t="array" ref="Y832">IF(ISBLANK($L832),"",IF(SUMPRODUCT(--EXACT($L832,Sex[Sex]))=1,"Pass","Fail"))</f>
        <v/>
      </c>
      <c r="Z832" s="24" t="str">
        <f t="shared" ca="1" si="36"/>
        <v/>
      </c>
      <c r="AA832" s="35" t="str">
        <f t="shared" ca="1" si="34"/>
        <v/>
      </c>
      <c r="AB832" s="8"/>
      <c r="AC832" s="58"/>
      <c r="AD832" s="8"/>
      <c r="AE832" s="8"/>
      <c r="AF832" s="8"/>
      <c r="GU832" s="8"/>
    </row>
    <row r="833" spans="1:203" s="5" customFormat="1" x14ac:dyDescent="0.2">
      <c r="A833" s="1"/>
      <c r="B833" s="4"/>
      <c r="C833" s="16"/>
      <c r="D833" s="17"/>
      <c r="E833" s="17"/>
      <c r="F833" s="18"/>
      <c r="G833" s="17"/>
      <c r="H833" s="17"/>
      <c r="I833" s="17"/>
      <c r="J833" s="17"/>
      <c r="K833" s="19"/>
      <c r="L833" s="17"/>
      <c r="M833" s="20"/>
      <c r="N833" s="8"/>
      <c r="O833" s="50"/>
      <c r="P833" s="27" t="str" cm="1">
        <f t="array" ref="P833">IF(ISBLANK($C833),"",IF(SUMPRODUCT(--EXACT($C833,CrewOrPassenger[Crew or Passenger]))=1,"Pass","Fail"))</f>
        <v/>
      </c>
      <c r="Q833" s="24" t="str" cm="1">
        <f t="array" ref="Q833">IF(ISBLANK($D833),"",IF(SUMPRODUCT(--EXACT($D833,TravelDocumentType[Travel Document Type]))=1,"Pass","Fail"))</f>
        <v/>
      </c>
      <c r="R833" s="24" t="str" cm="1">
        <f t="array" ref="R833">IF(ISBLANK($E833),"",IF(SUMPRODUCT(--EXACT($E833,ISO3List[ISO3 List]))=1,"Pass","Fail"))</f>
        <v/>
      </c>
      <c r="S833" s="24" t="str" cm="1">
        <f t="array" ref="S833">IF(ISBLANK($F833),"",IF(SUMPRODUCT(--EXACT(MID($F833,COLUMN($A$1:$T$1),1),DocCharacters[Accepted Characters For Documents]))=20,"Pass","Fail"))</f>
        <v/>
      </c>
      <c r="T833" s="24" t="str" cm="1">
        <f t="array" ref="T833">IF(ISBLANK($G833),"",IF(SUMPRODUCT(--EXACT(MID($G833,COLUMN($A$1:$AX$1),1),NameCharacters[Accepted Characters For Names]))=50,"Pass","Fail"))</f>
        <v/>
      </c>
      <c r="U833" s="24" t="str" cm="1">
        <f t="array" ref="U833">IF(ISBLANK($H833),"",IF(SUMPRODUCT(--EXACT(MID($H833,COLUMN($A$1:$AX$1),1),NameCharacters[Accepted Characters For Names]))=50,"Pass","Fail"))</f>
        <v/>
      </c>
      <c r="V833" s="24" t="str" cm="1">
        <f t="array" ref="V833">IF(ISBLANK($I833),"",IF(SUMPRODUCT(--EXACT(MID($I833,COLUMN($A$1:$AX$1),1),NameCharacters[Accepted Characters For Names]))=50,"Pass","Fail"))</f>
        <v/>
      </c>
      <c r="W833" s="24" t="str" cm="1">
        <f t="array" ref="W833">IF(ISBLANK($J833),"",IF(SUMPRODUCT(--EXACT($J833,ISO3List[ISO3 List]))=1,"Pass","Fail"))</f>
        <v/>
      </c>
      <c r="X833" s="24" t="str">
        <f t="shared" ca="1" si="35"/>
        <v/>
      </c>
      <c r="Y833" s="24" t="str" cm="1">
        <f t="array" ref="Y833">IF(ISBLANK($L833),"",IF(SUMPRODUCT(--EXACT($L833,Sex[Sex]))=1,"Pass","Fail"))</f>
        <v/>
      </c>
      <c r="Z833" s="24" t="str">
        <f t="shared" ca="1" si="36"/>
        <v/>
      </c>
      <c r="AA833" s="35" t="str">
        <f t="shared" ca="1" si="34"/>
        <v/>
      </c>
      <c r="AB833" s="8"/>
      <c r="AC833" s="58"/>
      <c r="AD833" s="8"/>
      <c r="AE833" s="8"/>
      <c r="AF833" s="8"/>
      <c r="GU833" s="8"/>
    </row>
    <row r="834" spans="1:203" s="5" customFormat="1" x14ac:dyDescent="0.2">
      <c r="A834" s="1"/>
      <c r="B834" s="4"/>
      <c r="C834" s="16"/>
      <c r="D834" s="17"/>
      <c r="E834" s="17"/>
      <c r="F834" s="18"/>
      <c r="G834" s="17"/>
      <c r="H834" s="17"/>
      <c r="I834" s="17"/>
      <c r="J834" s="17"/>
      <c r="K834" s="19"/>
      <c r="L834" s="17"/>
      <c r="M834" s="20"/>
      <c r="N834" s="8"/>
      <c r="O834" s="50"/>
      <c r="P834" s="27" t="str" cm="1">
        <f t="array" ref="P834">IF(ISBLANK($C834),"",IF(SUMPRODUCT(--EXACT($C834,CrewOrPassenger[Crew or Passenger]))=1,"Pass","Fail"))</f>
        <v/>
      </c>
      <c r="Q834" s="24" t="str" cm="1">
        <f t="array" ref="Q834">IF(ISBLANK($D834),"",IF(SUMPRODUCT(--EXACT($D834,TravelDocumentType[Travel Document Type]))=1,"Pass","Fail"))</f>
        <v/>
      </c>
      <c r="R834" s="24" t="str" cm="1">
        <f t="array" ref="R834">IF(ISBLANK($E834),"",IF(SUMPRODUCT(--EXACT($E834,ISO3List[ISO3 List]))=1,"Pass","Fail"))</f>
        <v/>
      </c>
      <c r="S834" s="24" t="str" cm="1">
        <f t="array" ref="S834">IF(ISBLANK($F834),"",IF(SUMPRODUCT(--EXACT(MID($F834,COLUMN($A$1:$T$1),1),DocCharacters[Accepted Characters For Documents]))=20,"Pass","Fail"))</f>
        <v/>
      </c>
      <c r="T834" s="24" t="str" cm="1">
        <f t="array" ref="T834">IF(ISBLANK($G834),"",IF(SUMPRODUCT(--EXACT(MID($G834,COLUMN($A$1:$AX$1),1),NameCharacters[Accepted Characters For Names]))=50,"Pass","Fail"))</f>
        <v/>
      </c>
      <c r="U834" s="24" t="str" cm="1">
        <f t="array" ref="U834">IF(ISBLANK($H834),"",IF(SUMPRODUCT(--EXACT(MID($H834,COLUMN($A$1:$AX$1),1),NameCharacters[Accepted Characters For Names]))=50,"Pass","Fail"))</f>
        <v/>
      </c>
      <c r="V834" s="24" t="str" cm="1">
        <f t="array" ref="V834">IF(ISBLANK($I834),"",IF(SUMPRODUCT(--EXACT(MID($I834,COLUMN($A$1:$AX$1),1),NameCharacters[Accepted Characters For Names]))=50,"Pass","Fail"))</f>
        <v/>
      </c>
      <c r="W834" s="24" t="str" cm="1">
        <f t="array" ref="W834">IF(ISBLANK($J834),"",IF(SUMPRODUCT(--EXACT($J834,ISO3List[ISO3 List]))=1,"Pass","Fail"))</f>
        <v/>
      </c>
      <c r="X834" s="24" t="str">
        <f t="shared" ca="1" si="35"/>
        <v/>
      </c>
      <c r="Y834" s="24" t="str" cm="1">
        <f t="array" ref="Y834">IF(ISBLANK($L834),"",IF(SUMPRODUCT(--EXACT($L834,Sex[Sex]))=1,"Pass","Fail"))</f>
        <v/>
      </c>
      <c r="Z834" s="24" t="str">
        <f t="shared" ca="1" si="36"/>
        <v/>
      </c>
      <c r="AA834" s="35" t="str">
        <f t="shared" ca="1" si="34"/>
        <v/>
      </c>
      <c r="AB834" s="8"/>
      <c r="AC834" s="58"/>
      <c r="AD834" s="8"/>
      <c r="AE834" s="8"/>
      <c r="AF834" s="8"/>
      <c r="GU834" s="8"/>
    </row>
    <row r="835" spans="1:203" s="5" customFormat="1" x14ac:dyDescent="0.2">
      <c r="A835" s="1"/>
      <c r="B835" s="4"/>
      <c r="C835" s="16"/>
      <c r="D835" s="17"/>
      <c r="E835" s="17"/>
      <c r="F835" s="18"/>
      <c r="G835" s="17"/>
      <c r="H835" s="17"/>
      <c r="I835" s="17"/>
      <c r="J835" s="17"/>
      <c r="K835" s="19"/>
      <c r="L835" s="17"/>
      <c r="M835" s="20"/>
      <c r="N835" s="8"/>
      <c r="O835" s="50"/>
      <c r="P835" s="27" t="str" cm="1">
        <f t="array" ref="P835">IF(ISBLANK($C835),"",IF(SUMPRODUCT(--EXACT($C835,CrewOrPassenger[Crew or Passenger]))=1,"Pass","Fail"))</f>
        <v/>
      </c>
      <c r="Q835" s="24" t="str" cm="1">
        <f t="array" ref="Q835">IF(ISBLANK($D835),"",IF(SUMPRODUCT(--EXACT($D835,TravelDocumentType[Travel Document Type]))=1,"Pass","Fail"))</f>
        <v/>
      </c>
      <c r="R835" s="24" t="str" cm="1">
        <f t="array" ref="R835">IF(ISBLANK($E835),"",IF(SUMPRODUCT(--EXACT($E835,ISO3List[ISO3 List]))=1,"Pass","Fail"))</f>
        <v/>
      </c>
      <c r="S835" s="24" t="str" cm="1">
        <f t="array" ref="S835">IF(ISBLANK($F835),"",IF(SUMPRODUCT(--EXACT(MID($F835,COLUMN($A$1:$T$1),1),DocCharacters[Accepted Characters For Documents]))=20,"Pass","Fail"))</f>
        <v/>
      </c>
      <c r="T835" s="24" t="str" cm="1">
        <f t="array" ref="T835">IF(ISBLANK($G835),"",IF(SUMPRODUCT(--EXACT(MID($G835,COLUMN($A$1:$AX$1),1),NameCharacters[Accepted Characters For Names]))=50,"Pass","Fail"))</f>
        <v/>
      </c>
      <c r="U835" s="24" t="str" cm="1">
        <f t="array" ref="U835">IF(ISBLANK($H835),"",IF(SUMPRODUCT(--EXACT(MID($H835,COLUMN($A$1:$AX$1),1),NameCharacters[Accepted Characters For Names]))=50,"Pass","Fail"))</f>
        <v/>
      </c>
      <c r="V835" s="24" t="str" cm="1">
        <f t="array" ref="V835">IF(ISBLANK($I835),"",IF(SUMPRODUCT(--EXACT(MID($I835,COLUMN($A$1:$AX$1),1),NameCharacters[Accepted Characters For Names]))=50,"Pass","Fail"))</f>
        <v/>
      </c>
      <c r="W835" s="24" t="str" cm="1">
        <f t="array" ref="W835">IF(ISBLANK($J835),"",IF(SUMPRODUCT(--EXACT($J835,ISO3List[ISO3 List]))=1,"Pass","Fail"))</f>
        <v/>
      </c>
      <c r="X835" s="24" t="str">
        <f t="shared" ca="1" si="35"/>
        <v/>
      </c>
      <c r="Y835" s="24" t="str" cm="1">
        <f t="array" ref="Y835">IF(ISBLANK($L835),"",IF(SUMPRODUCT(--EXACT($L835,Sex[Sex]))=1,"Pass","Fail"))</f>
        <v/>
      </c>
      <c r="Z835" s="24" t="str">
        <f t="shared" ca="1" si="36"/>
        <v/>
      </c>
      <c r="AA835" s="35" t="str">
        <f t="shared" ca="1" si="34"/>
        <v/>
      </c>
      <c r="AB835" s="8"/>
      <c r="AC835" s="58"/>
      <c r="AD835" s="8"/>
      <c r="AE835" s="8"/>
      <c r="AF835" s="8"/>
      <c r="GU835" s="8"/>
    </row>
    <row r="836" spans="1:203" s="5" customFormat="1" x14ac:dyDescent="0.2">
      <c r="A836" s="1"/>
      <c r="B836" s="4"/>
      <c r="C836" s="16"/>
      <c r="D836" s="17"/>
      <c r="E836" s="17"/>
      <c r="F836" s="18"/>
      <c r="G836" s="17"/>
      <c r="H836" s="17"/>
      <c r="I836" s="17"/>
      <c r="J836" s="17"/>
      <c r="K836" s="19"/>
      <c r="L836" s="17"/>
      <c r="M836" s="20"/>
      <c r="N836" s="8"/>
      <c r="O836" s="50"/>
      <c r="P836" s="27" t="str" cm="1">
        <f t="array" ref="P836">IF(ISBLANK($C836),"",IF(SUMPRODUCT(--EXACT($C836,CrewOrPassenger[Crew or Passenger]))=1,"Pass","Fail"))</f>
        <v/>
      </c>
      <c r="Q836" s="24" t="str" cm="1">
        <f t="array" ref="Q836">IF(ISBLANK($D836),"",IF(SUMPRODUCT(--EXACT($D836,TravelDocumentType[Travel Document Type]))=1,"Pass","Fail"))</f>
        <v/>
      </c>
      <c r="R836" s="24" t="str" cm="1">
        <f t="array" ref="R836">IF(ISBLANK($E836),"",IF(SUMPRODUCT(--EXACT($E836,ISO3List[ISO3 List]))=1,"Pass","Fail"))</f>
        <v/>
      </c>
      <c r="S836" s="24" t="str" cm="1">
        <f t="array" ref="S836">IF(ISBLANK($F836),"",IF(SUMPRODUCT(--EXACT(MID($F836,COLUMN($A$1:$T$1),1),DocCharacters[Accepted Characters For Documents]))=20,"Pass","Fail"))</f>
        <v/>
      </c>
      <c r="T836" s="24" t="str" cm="1">
        <f t="array" ref="T836">IF(ISBLANK($G836),"",IF(SUMPRODUCT(--EXACT(MID($G836,COLUMN($A$1:$AX$1),1),NameCharacters[Accepted Characters For Names]))=50,"Pass","Fail"))</f>
        <v/>
      </c>
      <c r="U836" s="24" t="str" cm="1">
        <f t="array" ref="U836">IF(ISBLANK($H836),"",IF(SUMPRODUCT(--EXACT(MID($H836,COLUMN($A$1:$AX$1),1),NameCharacters[Accepted Characters For Names]))=50,"Pass","Fail"))</f>
        <v/>
      </c>
      <c r="V836" s="24" t="str" cm="1">
        <f t="array" ref="V836">IF(ISBLANK($I836),"",IF(SUMPRODUCT(--EXACT(MID($I836,COLUMN($A$1:$AX$1),1),NameCharacters[Accepted Characters For Names]))=50,"Pass","Fail"))</f>
        <v/>
      </c>
      <c r="W836" s="24" t="str" cm="1">
        <f t="array" ref="W836">IF(ISBLANK($J836),"",IF(SUMPRODUCT(--EXACT($J836,ISO3List[ISO3 List]))=1,"Pass","Fail"))</f>
        <v/>
      </c>
      <c r="X836" s="24" t="str">
        <f t="shared" ca="1" si="35"/>
        <v/>
      </c>
      <c r="Y836" s="24" t="str" cm="1">
        <f t="array" ref="Y836">IF(ISBLANK($L836),"",IF(SUMPRODUCT(--EXACT($L836,Sex[Sex]))=1,"Pass","Fail"))</f>
        <v/>
      </c>
      <c r="Z836" s="24" t="str">
        <f t="shared" ca="1" si="36"/>
        <v/>
      </c>
      <c r="AA836" s="35" t="str">
        <f t="shared" ca="1" si="34"/>
        <v/>
      </c>
      <c r="AB836" s="8"/>
      <c r="AC836" s="58"/>
      <c r="AD836" s="8"/>
      <c r="AE836" s="8"/>
      <c r="AF836" s="8"/>
      <c r="GU836" s="8"/>
    </row>
    <row r="837" spans="1:203" s="5" customFormat="1" x14ac:dyDescent="0.2">
      <c r="A837" s="1"/>
      <c r="B837" s="4"/>
      <c r="C837" s="16"/>
      <c r="D837" s="17"/>
      <c r="E837" s="17"/>
      <c r="F837" s="18"/>
      <c r="G837" s="17"/>
      <c r="H837" s="17"/>
      <c r="I837" s="17"/>
      <c r="J837" s="17"/>
      <c r="K837" s="19"/>
      <c r="L837" s="17"/>
      <c r="M837" s="20"/>
      <c r="N837" s="8"/>
      <c r="O837" s="50"/>
      <c r="P837" s="27" t="str" cm="1">
        <f t="array" ref="P837">IF(ISBLANK($C837),"",IF(SUMPRODUCT(--EXACT($C837,CrewOrPassenger[Crew or Passenger]))=1,"Pass","Fail"))</f>
        <v/>
      </c>
      <c r="Q837" s="24" t="str" cm="1">
        <f t="array" ref="Q837">IF(ISBLANK($D837),"",IF(SUMPRODUCT(--EXACT($D837,TravelDocumentType[Travel Document Type]))=1,"Pass","Fail"))</f>
        <v/>
      </c>
      <c r="R837" s="24" t="str" cm="1">
        <f t="array" ref="R837">IF(ISBLANK($E837),"",IF(SUMPRODUCT(--EXACT($E837,ISO3List[ISO3 List]))=1,"Pass","Fail"))</f>
        <v/>
      </c>
      <c r="S837" s="24" t="str" cm="1">
        <f t="array" ref="S837">IF(ISBLANK($F837),"",IF(SUMPRODUCT(--EXACT(MID($F837,COLUMN($A$1:$T$1),1),DocCharacters[Accepted Characters For Documents]))=20,"Pass","Fail"))</f>
        <v/>
      </c>
      <c r="T837" s="24" t="str" cm="1">
        <f t="array" ref="T837">IF(ISBLANK($G837),"",IF(SUMPRODUCT(--EXACT(MID($G837,COLUMN($A$1:$AX$1),1),NameCharacters[Accepted Characters For Names]))=50,"Pass","Fail"))</f>
        <v/>
      </c>
      <c r="U837" s="24" t="str" cm="1">
        <f t="array" ref="U837">IF(ISBLANK($H837),"",IF(SUMPRODUCT(--EXACT(MID($H837,COLUMN($A$1:$AX$1),1),NameCharacters[Accepted Characters For Names]))=50,"Pass","Fail"))</f>
        <v/>
      </c>
      <c r="V837" s="24" t="str" cm="1">
        <f t="array" ref="V837">IF(ISBLANK($I837),"",IF(SUMPRODUCT(--EXACT(MID($I837,COLUMN($A$1:$AX$1),1),NameCharacters[Accepted Characters For Names]))=50,"Pass","Fail"))</f>
        <v/>
      </c>
      <c r="W837" s="24" t="str" cm="1">
        <f t="array" ref="W837">IF(ISBLANK($J837),"",IF(SUMPRODUCT(--EXACT($J837,ISO3List[ISO3 List]))=1,"Pass","Fail"))</f>
        <v/>
      </c>
      <c r="X837" s="24" t="str">
        <f t="shared" ca="1" si="35"/>
        <v/>
      </c>
      <c r="Y837" s="24" t="str" cm="1">
        <f t="array" ref="Y837">IF(ISBLANK($L837),"",IF(SUMPRODUCT(--EXACT($L837,Sex[Sex]))=1,"Pass","Fail"))</f>
        <v/>
      </c>
      <c r="Z837" s="24" t="str">
        <f t="shared" ca="1" si="36"/>
        <v/>
      </c>
      <c r="AA837" s="35" t="str">
        <f t="shared" ca="1" si="34"/>
        <v/>
      </c>
      <c r="AB837" s="8"/>
      <c r="AC837" s="58"/>
      <c r="AD837" s="8"/>
      <c r="AE837" s="8"/>
      <c r="AF837" s="8"/>
      <c r="GU837" s="8"/>
    </row>
    <row r="838" spans="1:203" s="5" customFormat="1" x14ac:dyDescent="0.2">
      <c r="A838" s="1"/>
      <c r="B838" s="4"/>
      <c r="C838" s="16"/>
      <c r="D838" s="17"/>
      <c r="E838" s="17"/>
      <c r="F838" s="18"/>
      <c r="G838" s="17"/>
      <c r="H838" s="17"/>
      <c r="I838" s="17"/>
      <c r="J838" s="17"/>
      <c r="K838" s="19"/>
      <c r="L838" s="17"/>
      <c r="M838" s="20"/>
      <c r="N838" s="8"/>
      <c r="O838" s="50"/>
      <c r="P838" s="27" t="str" cm="1">
        <f t="array" ref="P838">IF(ISBLANK($C838),"",IF(SUMPRODUCT(--EXACT($C838,CrewOrPassenger[Crew or Passenger]))=1,"Pass","Fail"))</f>
        <v/>
      </c>
      <c r="Q838" s="24" t="str" cm="1">
        <f t="array" ref="Q838">IF(ISBLANK($D838),"",IF(SUMPRODUCT(--EXACT($D838,TravelDocumentType[Travel Document Type]))=1,"Pass","Fail"))</f>
        <v/>
      </c>
      <c r="R838" s="24" t="str" cm="1">
        <f t="array" ref="R838">IF(ISBLANK($E838),"",IF(SUMPRODUCT(--EXACT($E838,ISO3List[ISO3 List]))=1,"Pass","Fail"))</f>
        <v/>
      </c>
      <c r="S838" s="24" t="str" cm="1">
        <f t="array" ref="S838">IF(ISBLANK($F838),"",IF(SUMPRODUCT(--EXACT(MID($F838,COLUMN($A$1:$T$1),1),DocCharacters[Accepted Characters For Documents]))=20,"Pass","Fail"))</f>
        <v/>
      </c>
      <c r="T838" s="24" t="str" cm="1">
        <f t="array" ref="T838">IF(ISBLANK($G838),"",IF(SUMPRODUCT(--EXACT(MID($G838,COLUMN($A$1:$AX$1),1),NameCharacters[Accepted Characters For Names]))=50,"Pass","Fail"))</f>
        <v/>
      </c>
      <c r="U838" s="24" t="str" cm="1">
        <f t="array" ref="U838">IF(ISBLANK($H838),"",IF(SUMPRODUCT(--EXACT(MID($H838,COLUMN($A$1:$AX$1),1),NameCharacters[Accepted Characters For Names]))=50,"Pass","Fail"))</f>
        <v/>
      </c>
      <c r="V838" s="24" t="str" cm="1">
        <f t="array" ref="V838">IF(ISBLANK($I838),"",IF(SUMPRODUCT(--EXACT(MID($I838,COLUMN($A$1:$AX$1),1),NameCharacters[Accepted Characters For Names]))=50,"Pass","Fail"))</f>
        <v/>
      </c>
      <c r="W838" s="24" t="str" cm="1">
        <f t="array" ref="W838">IF(ISBLANK($J838),"",IF(SUMPRODUCT(--EXACT($J838,ISO3List[ISO3 List]))=1,"Pass","Fail"))</f>
        <v/>
      </c>
      <c r="X838" s="24" t="str">
        <f t="shared" ca="1" si="35"/>
        <v/>
      </c>
      <c r="Y838" s="24" t="str" cm="1">
        <f t="array" ref="Y838">IF(ISBLANK($L838),"",IF(SUMPRODUCT(--EXACT($L838,Sex[Sex]))=1,"Pass","Fail"))</f>
        <v/>
      </c>
      <c r="Z838" s="24" t="str">
        <f t="shared" ca="1" si="36"/>
        <v/>
      </c>
      <c r="AA838" s="35" t="str">
        <f t="shared" ca="1" si="34"/>
        <v/>
      </c>
      <c r="AB838" s="8"/>
      <c r="AC838" s="58"/>
      <c r="AD838" s="8"/>
      <c r="AE838" s="8"/>
      <c r="AF838" s="8"/>
      <c r="GU838" s="8"/>
    </row>
    <row r="839" spans="1:203" s="5" customFormat="1" x14ac:dyDescent="0.2">
      <c r="A839" s="1"/>
      <c r="B839" s="4"/>
      <c r="C839" s="16"/>
      <c r="D839" s="17"/>
      <c r="E839" s="17"/>
      <c r="F839" s="18"/>
      <c r="G839" s="17"/>
      <c r="H839" s="17"/>
      <c r="I839" s="17"/>
      <c r="J839" s="17"/>
      <c r="K839" s="19"/>
      <c r="L839" s="17"/>
      <c r="M839" s="20"/>
      <c r="N839" s="8"/>
      <c r="O839" s="50"/>
      <c r="P839" s="27" t="str" cm="1">
        <f t="array" ref="P839">IF(ISBLANK($C839),"",IF(SUMPRODUCT(--EXACT($C839,CrewOrPassenger[Crew or Passenger]))=1,"Pass","Fail"))</f>
        <v/>
      </c>
      <c r="Q839" s="24" t="str" cm="1">
        <f t="array" ref="Q839">IF(ISBLANK($D839),"",IF(SUMPRODUCT(--EXACT($D839,TravelDocumentType[Travel Document Type]))=1,"Pass","Fail"))</f>
        <v/>
      </c>
      <c r="R839" s="24" t="str" cm="1">
        <f t="array" ref="R839">IF(ISBLANK($E839),"",IF(SUMPRODUCT(--EXACT($E839,ISO3List[ISO3 List]))=1,"Pass","Fail"))</f>
        <v/>
      </c>
      <c r="S839" s="24" t="str" cm="1">
        <f t="array" ref="S839">IF(ISBLANK($F839),"",IF(SUMPRODUCT(--EXACT(MID($F839,COLUMN($A$1:$T$1),1),DocCharacters[Accepted Characters For Documents]))=20,"Pass","Fail"))</f>
        <v/>
      </c>
      <c r="T839" s="24" t="str" cm="1">
        <f t="array" ref="T839">IF(ISBLANK($G839),"",IF(SUMPRODUCT(--EXACT(MID($G839,COLUMN($A$1:$AX$1),1),NameCharacters[Accepted Characters For Names]))=50,"Pass","Fail"))</f>
        <v/>
      </c>
      <c r="U839" s="24" t="str" cm="1">
        <f t="array" ref="U839">IF(ISBLANK($H839),"",IF(SUMPRODUCT(--EXACT(MID($H839,COLUMN($A$1:$AX$1),1),NameCharacters[Accepted Characters For Names]))=50,"Pass","Fail"))</f>
        <v/>
      </c>
      <c r="V839" s="24" t="str" cm="1">
        <f t="array" ref="V839">IF(ISBLANK($I839),"",IF(SUMPRODUCT(--EXACT(MID($I839,COLUMN($A$1:$AX$1),1),NameCharacters[Accepted Characters For Names]))=50,"Pass","Fail"))</f>
        <v/>
      </c>
      <c r="W839" s="24" t="str" cm="1">
        <f t="array" ref="W839">IF(ISBLANK($J839),"",IF(SUMPRODUCT(--EXACT($J839,ISO3List[ISO3 List]))=1,"Pass","Fail"))</f>
        <v/>
      </c>
      <c r="X839" s="24" t="str">
        <f t="shared" ca="1" si="35"/>
        <v/>
      </c>
      <c r="Y839" s="24" t="str" cm="1">
        <f t="array" ref="Y839">IF(ISBLANK($L839),"",IF(SUMPRODUCT(--EXACT($L839,Sex[Sex]))=1,"Pass","Fail"))</f>
        <v/>
      </c>
      <c r="Z839" s="24" t="str">
        <f t="shared" ca="1" si="36"/>
        <v/>
      </c>
      <c r="AA839" s="35" t="str">
        <f t="shared" ref="AA839:AA855" ca="1" si="37">IF(COUNTBLANK($P839:$Z839)=11,"",IF(SUM(COUNTBLANK(P839:U839),COUNTBLANK(W839:Z839))=0,"Pass","Fail"))</f>
        <v/>
      </c>
      <c r="AB839" s="8"/>
      <c r="AC839" s="58"/>
      <c r="AD839" s="8"/>
      <c r="AE839" s="8"/>
      <c r="AF839" s="8"/>
      <c r="GU839" s="8"/>
    </row>
    <row r="840" spans="1:203" s="5" customFormat="1" x14ac:dyDescent="0.2">
      <c r="A840" s="1"/>
      <c r="B840" s="4"/>
      <c r="C840" s="16"/>
      <c r="D840" s="17"/>
      <c r="E840" s="17"/>
      <c r="F840" s="18"/>
      <c r="G840" s="17"/>
      <c r="H840" s="17"/>
      <c r="I840" s="17"/>
      <c r="J840" s="17"/>
      <c r="K840" s="19"/>
      <c r="L840" s="17"/>
      <c r="M840" s="20"/>
      <c r="N840" s="8"/>
      <c r="O840" s="50"/>
      <c r="P840" s="27" t="str" cm="1">
        <f t="array" ref="P840">IF(ISBLANK($C840),"",IF(SUMPRODUCT(--EXACT($C840,CrewOrPassenger[Crew or Passenger]))=1,"Pass","Fail"))</f>
        <v/>
      </c>
      <c r="Q840" s="24" t="str" cm="1">
        <f t="array" ref="Q840">IF(ISBLANK($D840),"",IF(SUMPRODUCT(--EXACT($D840,TravelDocumentType[Travel Document Type]))=1,"Pass","Fail"))</f>
        <v/>
      </c>
      <c r="R840" s="24" t="str" cm="1">
        <f t="array" ref="R840">IF(ISBLANK($E840),"",IF(SUMPRODUCT(--EXACT($E840,ISO3List[ISO3 List]))=1,"Pass","Fail"))</f>
        <v/>
      </c>
      <c r="S840" s="24" t="str" cm="1">
        <f t="array" ref="S840">IF(ISBLANK($F840),"",IF(SUMPRODUCT(--EXACT(MID($F840,COLUMN($A$1:$T$1),1),DocCharacters[Accepted Characters For Documents]))=20,"Pass","Fail"))</f>
        <v/>
      </c>
      <c r="T840" s="24" t="str" cm="1">
        <f t="array" ref="T840">IF(ISBLANK($G840),"",IF(SUMPRODUCT(--EXACT(MID($G840,COLUMN($A$1:$AX$1),1),NameCharacters[Accepted Characters For Names]))=50,"Pass","Fail"))</f>
        <v/>
      </c>
      <c r="U840" s="24" t="str" cm="1">
        <f t="array" ref="U840">IF(ISBLANK($H840),"",IF(SUMPRODUCT(--EXACT(MID($H840,COLUMN($A$1:$AX$1),1),NameCharacters[Accepted Characters For Names]))=50,"Pass","Fail"))</f>
        <v/>
      </c>
      <c r="V840" s="24" t="str" cm="1">
        <f t="array" ref="V840">IF(ISBLANK($I840),"",IF(SUMPRODUCT(--EXACT(MID($I840,COLUMN($A$1:$AX$1),1),NameCharacters[Accepted Characters For Names]))=50,"Pass","Fail"))</f>
        <v/>
      </c>
      <c r="W840" s="24" t="str" cm="1">
        <f t="array" ref="W840">IF(ISBLANK($J840),"",IF(SUMPRODUCT(--EXACT($J840,ISO3List[ISO3 List]))=1,"Pass","Fail"))</f>
        <v/>
      </c>
      <c r="X840" s="24" t="str">
        <f t="shared" ca="1" si="35"/>
        <v/>
      </c>
      <c r="Y840" s="24" t="str" cm="1">
        <f t="array" ref="Y840">IF(ISBLANK($L840),"",IF(SUMPRODUCT(--EXACT($L840,Sex[Sex]))=1,"Pass","Fail"))</f>
        <v/>
      </c>
      <c r="Z840" s="24" t="str">
        <f t="shared" ca="1" si="36"/>
        <v/>
      </c>
      <c r="AA840" s="35" t="str">
        <f t="shared" ca="1" si="37"/>
        <v/>
      </c>
      <c r="AB840" s="8"/>
      <c r="AC840" s="58"/>
      <c r="AD840" s="8"/>
      <c r="AE840" s="8"/>
      <c r="AF840" s="8"/>
      <c r="GU840" s="8"/>
    </row>
    <row r="841" spans="1:203" s="5" customFormat="1" x14ac:dyDescent="0.2">
      <c r="A841" s="1"/>
      <c r="B841" s="4"/>
      <c r="C841" s="16"/>
      <c r="D841" s="17"/>
      <c r="E841" s="17"/>
      <c r="F841" s="18"/>
      <c r="G841" s="17"/>
      <c r="H841" s="17"/>
      <c r="I841" s="17"/>
      <c r="J841" s="17"/>
      <c r="K841" s="19"/>
      <c r="L841" s="17"/>
      <c r="M841" s="20"/>
      <c r="N841" s="8"/>
      <c r="O841" s="50"/>
      <c r="P841" s="27" t="str" cm="1">
        <f t="array" ref="P841">IF(ISBLANK($C841),"",IF(SUMPRODUCT(--EXACT($C841,CrewOrPassenger[Crew or Passenger]))=1,"Pass","Fail"))</f>
        <v/>
      </c>
      <c r="Q841" s="24" t="str" cm="1">
        <f t="array" ref="Q841">IF(ISBLANK($D841),"",IF(SUMPRODUCT(--EXACT($D841,TravelDocumentType[Travel Document Type]))=1,"Pass","Fail"))</f>
        <v/>
      </c>
      <c r="R841" s="24" t="str" cm="1">
        <f t="array" ref="R841">IF(ISBLANK($E841),"",IF(SUMPRODUCT(--EXACT($E841,ISO3List[ISO3 List]))=1,"Pass","Fail"))</f>
        <v/>
      </c>
      <c r="S841" s="24" t="str" cm="1">
        <f t="array" ref="S841">IF(ISBLANK($F841),"",IF(SUMPRODUCT(--EXACT(MID($F841,COLUMN($A$1:$T$1),1),DocCharacters[Accepted Characters For Documents]))=20,"Pass","Fail"))</f>
        <v/>
      </c>
      <c r="T841" s="24" t="str" cm="1">
        <f t="array" ref="T841">IF(ISBLANK($G841),"",IF(SUMPRODUCT(--EXACT(MID($G841,COLUMN($A$1:$AX$1),1),NameCharacters[Accepted Characters For Names]))=50,"Pass","Fail"))</f>
        <v/>
      </c>
      <c r="U841" s="24" t="str" cm="1">
        <f t="array" ref="U841">IF(ISBLANK($H841),"",IF(SUMPRODUCT(--EXACT(MID($H841,COLUMN($A$1:$AX$1),1),NameCharacters[Accepted Characters For Names]))=50,"Pass","Fail"))</f>
        <v/>
      </c>
      <c r="V841" s="24" t="str" cm="1">
        <f t="array" ref="V841">IF(ISBLANK($I841),"",IF(SUMPRODUCT(--EXACT(MID($I841,COLUMN($A$1:$AX$1),1),NameCharacters[Accepted Characters For Names]))=50,"Pass","Fail"))</f>
        <v/>
      </c>
      <c r="W841" s="24" t="str" cm="1">
        <f t="array" ref="W841">IF(ISBLANK($J841),"",IF(SUMPRODUCT(--EXACT($J841,ISO3List[ISO3 List]))=1,"Pass","Fail"))</f>
        <v/>
      </c>
      <c r="X841" s="24" t="str">
        <f t="shared" ca="1" si="35"/>
        <v/>
      </c>
      <c r="Y841" s="24" t="str" cm="1">
        <f t="array" ref="Y841">IF(ISBLANK($L841),"",IF(SUMPRODUCT(--EXACT($L841,Sex[Sex]))=1,"Pass","Fail"))</f>
        <v/>
      </c>
      <c r="Z841" s="24" t="str">
        <f t="shared" ca="1" si="36"/>
        <v/>
      </c>
      <c r="AA841" s="35" t="str">
        <f t="shared" ca="1" si="37"/>
        <v/>
      </c>
      <c r="AB841" s="8"/>
      <c r="AC841" s="58"/>
      <c r="AD841" s="8"/>
      <c r="AE841" s="8"/>
      <c r="AF841" s="8"/>
      <c r="GU841" s="8"/>
    </row>
    <row r="842" spans="1:203" s="5" customFormat="1" x14ac:dyDescent="0.2">
      <c r="A842" s="1"/>
      <c r="B842" s="4"/>
      <c r="C842" s="16"/>
      <c r="D842" s="17"/>
      <c r="E842" s="17"/>
      <c r="F842" s="18"/>
      <c r="G842" s="17"/>
      <c r="H842" s="17"/>
      <c r="I842" s="17"/>
      <c r="J842" s="17"/>
      <c r="K842" s="19"/>
      <c r="L842" s="17"/>
      <c r="M842" s="20"/>
      <c r="N842" s="8"/>
      <c r="O842" s="50"/>
      <c r="P842" s="27" t="str" cm="1">
        <f t="array" ref="P842">IF(ISBLANK($C842),"",IF(SUMPRODUCT(--EXACT($C842,CrewOrPassenger[Crew or Passenger]))=1,"Pass","Fail"))</f>
        <v/>
      </c>
      <c r="Q842" s="24" t="str" cm="1">
        <f t="array" ref="Q842">IF(ISBLANK($D842),"",IF(SUMPRODUCT(--EXACT($D842,TravelDocumentType[Travel Document Type]))=1,"Pass","Fail"))</f>
        <v/>
      </c>
      <c r="R842" s="24" t="str" cm="1">
        <f t="array" ref="R842">IF(ISBLANK($E842),"",IF(SUMPRODUCT(--EXACT($E842,ISO3List[ISO3 List]))=1,"Pass","Fail"))</f>
        <v/>
      </c>
      <c r="S842" s="24" t="str" cm="1">
        <f t="array" ref="S842">IF(ISBLANK($F842),"",IF(SUMPRODUCT(--EXACT(MID($F842,COLUMN($A$1:$T$1),1),DocCharacters[Accepted Characters For Documents]))=20,"Pass","Fail"))</f>
        <v/>
      </c>
      <c r="T842" s="24" t="str" cm="1">
        <f t="array" ref="T842">IF(ISBLANK($G842),"",IF(SUMPRODUCT(--EXACT(MID($G842,COLUMN($A$1:$AX$1),1),NameCharacters[Accepted Characters For Names]))=50,"Pass","Fail"))</f>
        <v/>
      </c>
      <c r="U842" s="24" t="str" cm="1">
        <f t="array" ref="U842">IF(ISBLANK($H842),"",IF(SUMPRODUCT(--EXACT(MID($H842,COLUMN($A$1:$AX$1),1),NameCharacters[Accepted Characters For Names]))=50,"Pass","Fail"))</f>
        <v/>
      </c>
      <c r="V842" s="24" t="str" cm="1">
        <f t="array" ref="V842">IF(ISBLANK($I842),"",IF(SUMPRODUCT(--EXACT(MID($I842,COLUMN($A$1:$AX$1),1),NameCharacters[Accepted Characters For Names]))=50,"Pass","Fail"))</f>
        <v/>
      </c>
      <c r="W842" s="24" t="str" cm="1">
        <f t="array" ref="W842">IF(ISBLANK($J842),"",IF(SUMPRODUCT(--EXACT($J842,ISO3List[ISO3 List]))=1,"Pass","Fail"))</f>
        <v/>
      </c>
      <c r="X842" s="24" t="str">
        <f t="shared" ca="1" si="35"/>
        <v/>
      </c>
      <c r="Y842" s="24" t="str" cm="1">
        <f t="array" ref="Y842">IF(ISBLANK($L842),"",IF(SUMPRODUCT(--EXACT($L842,Sex[Sex]))=1,"Pass","Fail"))</f>
        <v/>
      </c>
      <c r="Z842" s="24" t="str">
        <f t="shared" ca="1" si="36"/>
        <v/>
      </c>
      <c r="AA842" s="35" t="str">
        <f t="shared" ca="1" si="37"/>
        <v/>
      </c>
      <c r="AB842" s="8"/>
      <c r="AC842" s="58"/>
      <c r="AD842" s="8"/>
      <c r="AE842" s="8"/>
      <c r="AF842" s="8"/>
      <c r="GU842" s="8"/>
    </row>
    <row r="843" spans="1:203" s="5" customFormat="1" x14ac:dyDescent="0.2">
      <c r="A843" s="1"/>
      <c r="B843" s="4"/>
      <c r="C843" s="16"/>
      <c r="D843" s="17"/>
      <c r="E843" s="17"/>
      <c r="F843" s="18"/>
      <c r="G843" s="17"/>
      <c r="H843" s="17"/>
      <c r="I843" s="17"/>
      <c r="J843" s="17"/>
      <c r="K843" s="19"/>
      <c r="L843" s="17"/>
      <c r="M843" s="20"/>
      <c r="N843" s="8"/>
      <c r="O843" s="50"/>
      <c r="P843" s="27" t="str" cm="1">
        <f t="array" ref="P843">IF(ISBLANK($C843),"",IF(SUMPRODUCT(--EXACT($C843,CrewOrPassenger[Crew or Passenger]))=1,"Pass","Fail"))</f>
        <v/>
      </c>
      <c r="Q843" s="24" t="str" cm="1">
        <f t="array" ref="Q843">IF(ISBLANK($D843),"",IF(SUMPRODUCT(--EXACT($D843,TravelDocumentType[Travel Document Type]))=1,"Pass","Fail"))</f>
        <v/>
      </c>
      <c r="R843" s="24" t="str" cm="1">
        <f t="array" ref="R843">IF(ISBLANK($E843),"",IF(SUMPRODUCT(--EXACT($E843,ISO3List[ISO3 List]))=1,"Pass","Fail"))</f>
        <v/>
      </c>
      <c r="S843" s="24" t="str" cm="1">
        <f t="array" ref="S843">IF(ISBLANK($F843),"",IF(SUMPRODUCT(--EXACT(MID($F843,COLUMN($A$1:$T$1),1),DocCharacters[Accepted Characters For Documents]))=20,"Pass","Fail"))</f>
        <v/>
      </c>
      <c r="T843" s="24" t="str" cm="1">
        <f t="array" ref="T843">IF(ISBLANK($G843),"",IF(SUMPRODUCT(--EXACT(MID($G843,COLUMN($A$1:$AX$1),1),NameCharacters[Accepted Characters For Names]))=50,"Pass","Fail"))</f>
        <v/>
      </c>
      <c r="U843" s="24" t="str" cm="1">
        <f t="array" ref="U843">IF(ISBLANK($H843),"",IF(SUMPRODUCT(--EXACT(MID($H843,COLUMN($A$1:$AX$1),1),NameCharacters[Accepted Characters For Names]))=50,"Pass","Fail"))</f>
        <v/>
      </c>
      <c r="V843" s="24" t="str" cm="1">
        <f t="array" ref="V843">IF(ISBLANK($I843),"",IF(SUMPRODUCT(--EXACT(MID($I843,COLUMN($A$1:$AX$1),1),NameCharacters[Accepted Characters For Names]))=50,"Pass","Fail"))</f>
        <v/>
      </c>
      <c r="W843" s="24" t="str" cm="1">
        <f t="array" ref="W843">IF(ISBLANK($J843),"",IF(SUMPRODUCT(--EXACT($J843,ISO3List[ISO3 List]))=1,"Pass","Fail"))</f>
        <v/>
      </c>
      <c r="X843" s="24" t="str">
        <f t="shared" ca="1" si="35"/>
        <v/>
      </c>
      <c r="Y843" s="24" t="str" cm="1">
        <f t="array" ref="Y843">IF(ISBLANK($L843),"",IF(SUMPRODUCT(--EXACT($L843,Sex[Sex]))=1,"Pass","Fail"))</f>
        <v/>
      </c>
      <c r="Z843" s="24" t="str">
        <f t="shared" ca="1" si="36"/>
        <v/>
      </c>
      <c r="AA843" s="35" t="str">
        <f t="shared" ca="1" si="37"/>
        <v/>
      </c>
      <c r="AB843" s="8"/>
      <c r="AC843" s="58"/>
      <c r="AD843" s="8"/>
      <c r="AE843" s="8"/>
      <c r="AF843" s="8"/>
      <c r="GU843" s="8"/>
    </row>
    <row r="844" spans="1:203" s="5" customFormat="1" x14ac:dyDescent="0.2">
      <c r="A844" s="1"/>
      <c r="B844" s="4"/>
      <c r="C844" s="16"/>
      <c r="D844" s="17"/>
      <c r="E844" s="17"/>
      <c r="F844" s="18"/>
      <c r="G844" s="17"/>
      <c r="H844" s="17"/>
      <c r="I844" s="17"/>
      <c r="J844" s="17"/>
      <c r="K844" s="19"/>
      <c r="L844" s="17"/>
      <c r="M844" s="20"/>
      <c r="N844" s="8"/>
      <c r="O844" s="50"/>
      <c r="P844" s="27" t="str" cm="1">
        <f t="array" ref="P844">IF(ISBLANK($C844),"",IF(SUMPRODUCT(--EXACT($C844,CrewOrPassenger[Crew or Passenger]))=1,"Pass","Fail"))</f>
        <v/>
      </c>
      <c r="Q844" s="24" t="str" cm="1">
        <f t="array" ref="Q844">IF(ISBLANK($D844),"",IF(SUMPRODUCT(--EXACT($D844,TravelDocumentType[Travel Document Type]))=1,"Pass","Fail"))</f>
        <v/>
      </c>
      <c r="R844" s="24" t="str" cm="1">
        <f t="array" ref="R844">IF(ISBLANK($E844),"",IF(SUMPRODUCT(--EXACT($E844,ISO3List[ISO3 List]))=1,"Pass","Fail"))</f>
        <v/>
      </c>
      <c r="S844" s="24" t="str" cm="1">
        <f t="array" ref="S844">IF(ISBLANK($F844),"",IF(SUMPRODUCT(--EXACT(MID($F844,COLUMN($A$1:$T$1),1),DocCharacters[Accepted Characters For Documents]))=20,"Pass","Fail"))</f>
        <v/>
      </c>
      <c r="T844" s="24" t="str" cm="1">
        <f t="array" ref="T844">IF(ISBLANK($G844),"",IF(SUMPRODUCT(--EXACT(MID($G844,COLUMN($A$1:$AX$1),1),NameCharacters[Accepted Characters For Names]))=50,"Pass","Fail"))</f>
        <v/>
      </c>
      <c r="U844" s="24" t="str" cm="1">
        <f t="array" ref="U844">IF(ISBLANK($H844),"",IF(SUMPRODUCT(--EXACT(MID($H844,COLUMN($A$1:$AX$1),1),NameCharacters[Accepted Characters For Names]))=50,"Pass","Fail"))</f>
        <v/>
      </c>
      <c r="V844" s="24" t="str" cm="1">
        <f t="array" ref="V844">IF(ISBLANK($I844),"",IF(SUMPRODUCT(--EXACT(MID($I844,COLUMN($A$1:$AX$1),1),NameCharacters[Accepted Characters For Names]))=50,"Pass","Fail"))</f>
        <v/>
      </c>
      <c r="W844" s="24" t="str" cm="1">
        <f t="array" ref="W844">IF(ISBLANK($J844),"",IF(SUMPRODUCT(--EXACT($J844,ISO3List[ISO3 List]))=1,"Pass","Fail"))</f>
        <v/>
      </c>
      <c r="X844" s="24" t="str">
        <f t="shared" ca="1" si="35"/>
        <v/>
      </c>
      <c r="Y844" s="24" t="str" cm="1">
        <f t="array" ref="Y844">IF(ISBLANK($L844),"",IF(SUMPRODUCT(--EXACT($L844,Sex[Sex]))=1,"Pass","Fail"))</f>
        <v/>
      </c>
      <c r="Z844" s="24" t="str">
        <f t="shared" ca="1" si="36"/>
        <v/>
      </c>
      <c r="AA844" s="35" t="str">
        <f t="shared" ca="1" si="37"/>
        <v/>
      </c>
      <c r="AB844" s="8"/>
      <c r="AC844" s="58"/>
      <c r="AD844" s="8"/>
      <c r="AE844" s="8"/>
      <c r="AF844" s="8"/>
      <c r="GU844" s="8"/>
    </row>
    <row r="845" spans="1:203" s="5" customFormat="1" x14ac:dyDescent="0.2">
      <c r="A845" s="1"/>
      <c r="B845" s="4"/>
      <c r="C845" s="16"/>
      <c r="D845" s="17"/>
      <c r="E845" s="17"/>
      <c r="F845" s="18"/>
      <c r="G845" s="17"/>
      <c r="H845" s="17"/>
      <c r="I845" s="17"/>
      <c r="J845" s="17"/>
      <c r="K845" s="19"/>
      <c r="L845" s="17"/>
      <c r="M845" s="20"/>
      <c r="N845" s="8"/>
      <c r="O845" s="50"/>
      <c r="P845" s="27" t="str" cm="1">
        <f t="array" ref="P845">IF(ISBLANK($C845),"",IF(SUMPRODUCT(--EXACT($C845,CrewOrPassenger[Crew or Passenger]))=1,"Pass","Fail"))</f>
        <v/>
      </c>
      <c r="Q845" s="24" t="str" cm="1">
        <f t="array" ref="Q845">IF(ISBLANK($D845),"",IF(SUMPRODUCT(--EXACT($D845,TravelDocumentType[Travel Document Type]))=1,"Pass","Fail"))</f>
        <v/>
      </c>
      <c r="R845" s="24" t="str" cm="1">
        <f t="array" ref="R845">IF(ISBLANK($E845),"",IF(SUMPRODUCT(--EXACT($E845,ISO3List[ISO3 List]))=1,"Pass","Fail"))</f>
        <v/>
      </c>
      <c r="S845" s="24" t="str" cm="1">
        <f t="array" ref="S845">IF(ISBLANK($F845),"",IF(SUMPRODUCT(--EXACT(MID($F845,COLUMN($A$1:$T$1),1),DocCharacters[Accepted Characters For Documents]))=20,"Pass","Fail"))</f>
        <v/>
      </c>
      <c r="T845" s="24" t="str" cm="1">
        <f t="array" ref="T845">IF(ISBLANK($G845),"",IF(SUMPRODUCT(--EXACT(MID($G845,COLUMN($A$1:$AX$1),1),NameCharacters[Accepted Characters For Names]))=50,"Pass","Fail"))</f>
        <v/>
      </c>
      <c r="U845" s="24" t="str" cm="1">
        <f t="array" ref="U845">IF(ISBLANK($H845),"",IF(SUMPRODUCT(--EXACT(MID($H845,COLUMN($A$1:$AX$1),1),NameCharacters[Accepted Characters For Names]))=50,"Pass","Fail"))</f>
        <v/>
      </c>
      <c r="V845" s="24" t="str" cm="1">
        <f t="array" ref="V845">IF(ISBLANK($I845),"",IF(SUMPRODUCT(--EXACT(MID($I845,COLUMN($A$1:$AX$1),1),NameCharacters[Accepted Characters For Names]))=50,"Pass","Fail"))</f>
        <v/>
      </c>
      <c r="W845" s="24" t="str" cm="1">
        <f t="array" ref="W845">IF(ISBLANK($J845),"",IF(SUMPRODUCT(--EXACT($J845,ISO3List[ISO3 List]))=1,"Pass","Fail"))</f>
        <v/>
      </c>
      <c r="X845" s="24" t="str">
        <f t="shared" ca="1" si="35"/>
        <v/>
      </c>
      <c r="Y845" s="24" t="str" cm="1">
        <f t="array" ref="Y845">IF(ISBLANK($L845),"",IF(SUMPRODUCT(--EXACT($L845,Sex[Sex]))=1,"Pass","Fail"))</f>
        <v/>
      </c>
      <c r="Z845" s="24" t="str">
        <f t="shared" ca="1" si="36"/>
        <v/>
      </c>
      <c r="AA845" s="35" t="str">
        <f t="shared" ca="1" si="37"/>
        <v/>
      </c>
      <c r="AB845" s="8"/>
      <c r="AC845" s="58"/>
      <c r="AD845" s="8"/>
      <c r="AE845" s="8"/>
      <c r="AF845" s="8"/>
      <c r="GU845" s="8"/>
    </row>
    <row r="846" spans="1:203" s="5" customFormat="1" x14ac:dyDescent="0.2">
      <c r="A846" s="1"/>
      <c r="B846" s="4"/>
      <c r="C846" s="16"/>
      <c r="D846" s="17"/>
      <c r="E846" s="17"/>
      <c r="F846" s="18"/>
      <c r="G846" s="17"/>
      <c r="H846" s="17"/>
      <c r="I846" s="17"/>
      <c r="J846" s="17"/>
      <c r="K846" s="19"/>
      <c r="L846" s="17"/>
      <c r="M846" s="20"/>
      <c r="N846" s="8"/>
      <c r="O846" s="50"/>
      <c r="P846" s="27" t="str" cm="1">
        <f t="array" ref="P846">IF(ISBLANK($C846),"",IF(SUMPRODUCT(--EXACT($C846,CrewOrPassenger[Crew or Passenger]))=1,"Pass","Fail"))</f>
        <v/>
      </c>
      <c r="Q846" s="24" t="str" cm="1">
        <f t="array" ref="Q846">IF(ISBLANK($D846),"",IF(SUMPRODUCT(--EXACT($D846,TravelDocumentType[Travel Document Type]))=1,"Pass","Fail"))</f>
        <v/>
      </c>
      <c r="R846" s="24" t="str" cm="1">
        <f t="array" ref="R846">IF(ISBLANK($E846),"",IF(SUMPRODUCT(--EXACT($E846,ISO3List[ISO3 List]))=1,"Pass","Fail"))</f>
        <v/>
      </c>
      <c r="S846" s="24" t="str" cm="1">
        <f t="array" ref="S846">IF(ISBLANK($F846),"",IF(SUMPRODUCT(--EXACT(MID($F846,COLUMN($A$1:$T$1),1),DocCharacters[Accepted Characters For Documents]))=20,"Pass","Fail"))</f>
        <v/>
      </c>
      <c r="T846" s="24" t="str" cm="1">
        <f t="array" ref="T846">IF(ISBLANK($G846),"",IF(SUMPRODUCT(--EXACT(MID($G846,COLUMN($A$1:$AX$1),1),NameCharacters[Accepted Characters For Names]))=50,"Pass","Fail"))</f>
        <v/>
      </c>
      <c r="U846" s="24" t="str" cm="1">
        <f t="array" ref="U846">IF(ISBLANK($H846),"",IF(SUMPRODUCT(--EXACT(MID($H846,COLUMN($A$1:$AX$1),1),NameCharacters[Accepted Characters For Names]))=50,"Pass","Fail"))</f>
        <v/>
      </c>
      <c r="V846" s="24" t="str" cm="1">
        <f t="array" ref="V846">IF(ISBLANK($I846),"",IF(SUMPRODUCT(--EXACT(MID($I846,COLUMN($A$1:$AX$1),1),NameCharacters[Accepted Characters For Names]))=50,"Pass","Fail"))</f>
        <v/>
      </c>
      <c r="W846" s="24" t="str" cm="1">
        <f t="array" ref="W846">IF(ISBLANK($J846),"",IF(SUMPRODUCT(--EXACT($J846,ISO3List[ISO3 List]))=1,"Pass","Fail"))</f>
        <v/>
      </c>
      <c r="X846" s="24" t="str">
        <f t="shared" ca="1" si="35"/>
        <v/>
      </c>
      <c r="Y846" s="24" t="str" cm="1">
        <f t="array" ref="Y846">IF(ISBLANK($L846),"",IF(SUMPRODUCT(--EXACT($L846,Sex[Sex]))=1,"Pass","Fail"))</f>
        <v/>
      </c>
      <c r="Z846" s="24" t="str">
        <f t="shared" ca="1" si="36"/>
        <v/>
      </c>
      <c r="AA846" s="35" t="str">
        <f t="shared" ca="1" si="37"/>
        <v/>
      </c>
      <c r="AB846" s="8"/>
      <c r="AC846" s="58"/>
      <c r="AD846" s="8"/>
      <c r="AE846" s="8"/>
      <c r="AF846" s="8"/>
      <c r="GU846" s="8"/>
    </row>
    <row r="847" spans="1:203" s="5" customFormat="1" x14ac:dyDescent="0.2">
      <c r="A847" s="1"/>
      <c r="B847" s="4"/>
      <c r="C847" s="16"/>
      <c r="D847" s="17"/>
      <c r="E847" s="17"/>
      <c r="F847" s="18"/>
      <c r="G847" s="17"/>
      <c r="H847" s="17"/>
      <c r="I847" s="17"/>
      <c r="J847" s="17"/>
      <c r="K847" s="19"/>
      <c r="L847" s="17"/>
      <c r="M847" s="20"/>
      <c r="N847" s="8"/>
      <c r="O847" s="50"/>
      <c r="P847" s="27" t="str" cm="1">
        <f t="array" ref="P847">IF(ISBLANK($C847),"",IF(SUMPRODUCT(--EXACT($C847,CrewOrPassenger[Crew or Passenger]))=1,"Pass","Fail"))</f>
        <v/>
      </c>
      <c r="Q847" s="24" t="str" cm="1">
        <f t="array" ref="Q847">IF(ISBLANK($D847),"",IF(SUMPRODUCT(--EXACT($D847,TravelDocumentType[Travel Document Type]))=1,"Pass","Fail"))</f>
        <v/>
      </c>
      <c r="R847" s="24" t="str" cm="1">
        <f t="array" ref="R847">IF(ISBLANK($E847),"",IF(SUMPRODUCT(--EXACT($E847,ISO3List[ISO3 List]))=1,"Pass","Fail"))</f>
        <v/>
      </c>
      <c r="S847" s="24" t="str" cm="1">
        <f t="array" ref="S847">IF(ISBLANK($F847),"",IF(SUMPRODUCT(--EXACT(MID($F847,COLUMN($A$1:$T$1),1),DocCharacters[Accepted Characters For Documents]))=20,"Pass","Fail"))</f>
        <v/>
      </c>
      <c r="T847" s="24" t="str" cm="1">
        <f t="array" ref="T847">IF(ISBLANK($G847),"",IF(SUMPRODUCT(--EXACT(MID($G847,COLUMN($A$1:$AX$1),1),NameCharacters[Accepted Characters For Names]))=50,"Pass","Fail"))</f>
        <v/>
      </c>
      <c r="U847" s="24" t="str" cm="1">
        <f t="array" ref="U847">IF(ISBLANK($H847),"",IF(SUMPRODUCT(--EXACT(MID($H847,COLUMN($A$1:$AX$1),1),NameCharacters[Accepted Characters For Names]))=50,"Pass","Fail"))</f>
        <v/>
      </c>
      <c r="V847" s="24" t="str" cm="1">
        <f t="array" ref="V847">IF(ISBLANK($I847),"",IF(SUMPRODUCT(--EXACT(MID($I847,COLUMN($A$1:$AX$1),1),NameCharacters[Accepted Characters For Names]))=50,"Pass","Fail"))</f>
        <v/>
      </c>
      <c r="W847" s="24" t="str" cm="1">
        <f t="array" ref="W847">IF(ISBLANK($J847),"",IF(SUMPRODUCT(--EXACT($J847,ISO3List[ISO3 List]))=1,"Pass","Fail"))</f>
        <v/>
      </c>
      <c r="X847" s="24" t="str">
        <f t="shared" ca="1" si="35"/>
        <v/>
      </c>
      <c r="Y847" s="24" t="str" cm="1">
        <f t="array" ref="Y847">IF(ISBLANK($L847),"",IF(SUMPRODUCT(--EXACT($L847,Sex[Sex]))=1,"Pass","Fail"))</f>
        <v/>
      </c>
      <c r="Z847" s="24" t="str">
        <f t="shared" ca="1" si="36"/>
        <v/>
      </c>
      <c r="AA847" s="35" t="str">
        <f t="shared" ca="1" si="37"/>
        <v/>
      </c>
      <c r="AB847" s="8"/>
      <c r="AC847" s="58"/>
      <c r="AD847" s="8"/>
      <c r="AE847" s="8"/>
      <c r="AF847" s="8"/>
      <c r="GU847" s="8"/>
    </row>
    <row r="848" spans="1:203" s="5" customFormat="1" x14ac:dyDescent="0.2">
      <c r="A848" s="1"/>
      <c r="B848" s="4"/>
      <c r="C848" s="16"/>
      <c r="D848" s="17"/>
      <c r="E848" s="17"/>
      <c r="F848" s="18"/>
      <c r="G848" s="17"/>
      <c r="H848" s="17"/>
      <c r="I848" s="17"/>
      <c r="J848" s="17"/>
      <c r="K848" s="19"/>
      <c r="L848" s="17"/>
      <c r="M848" s="20"/>
      <c r="N848" s="8"/>
      <c r="O848" s="50"/>
      <c r="P848" s="27" t="str" cm="1">
        <f t="array" ref="P848">IF(ISBLANK($C848),"",IF(SUMPRODUCT(--EXACT($C848,CrewOrPassenger[Crew or Passenger]))=1,"Pass","Fail"))</f>
        <v/>
      </c>
      <c r="Q848" s="24" t="str" cm="1">
        <f t="array" ref="Q848">IF(ISBLANK($D848),"",IF(SUMPRODUCT(--EXACT($D848,TravelDocumentType[Travel Document Type]))=1,"Pass","Fail"))</f>
        <v/>
      </c>
      <c r="R848" s="24" t="str" cm="1">
        <f t="array" ref="R848">IF(ISBLANK($E848),"",IF(SUMPRODUCT(--EXACT($E848,ISO3List[ISO3 List]))=1,"Pass","Fail"))</f>
        <v/>
      </c>
      <c r="S848" s="24" t="str" cm="1">
        <f t="array" ref="S848">IF(ISBLANK($F848),"",IF(SUMPRODUCT(--EXACT(MID($F848,COLUMN($A$1:$T$1),1),DocCharacters[Accepted Characters For Documents]))=20,"Pass","Fail"))</f>
        <v/>
      </c>
      <c r="T848" s="24" t="str" cm="1">
        <f t="array" ref="T848">IF(ISBLANK($G848),"",IF(SUMPRODUCT(--EXACT(MID($G848,COLUMN($A$1:$AX$1),1),NameCharacters[Accepted Characters For Names]))=50,"Pass","Fail"))</f>
        <v/>
      </c>
      <c r="U848" s="24" t="str" cm="1">
        <f t="array" ref="U848">IF(ISBLANK($H848),"",IF(SUMPRODUCT(--EXACT(MID($H848,COLUMN($A$1:$AX$1),1),NameCharacters[Accepted Characters For Names]))=50,"Pass","Fail"))</f>
        <v/>
      </c>
      <c r="V848" s="24" t="str" cm="1">
        <f t="array" ref="V848">IF(ISBLANK($I848),"",IF(SUMPRODUCT(--EXACT(MID($I848,COLUMN($A$1:$AX$1),1),NameCharacters[Accepted Characters For Names]))=50,"Pass","Fail"))</f>
        <v/>
      </c>
      <c r="W848" s="24" t="str" cm="1">
        <f t="array" ref="W848">IF(ISBLANK($J848),"",IF(SUMPRODUCT(--EXACT($J848,ISO3List[ISO3 List]))=1,"Pass","Fail"))</f>
        <v/>
      </c>
      <c r="X848" s="24" t="str">
        <f t="shared" ca="1" si="35"/>
        <v/>
      </c>
      <c r="Y848" s="24" t="str" cm="1">
        <f t="array" ref="Y848">IF(ISBLANK($L848),"",IF(SUMPRODUCT(--EXACT($L848,Sex[Sex]))=1,"Pass","Fail"))</f>
        <v/>
      </c>
      <c r="Z848" s="24" t="str">
        <f t="shared" ca="1" si="36"/>
        <v/>
      </c>
      <c r="AA848" s="35" t="str">
        <f t="shared" ca="1" si="37"/>
        <v/>
      </c>
      <c r="AB848" s="8"/>
      <c r="AC848" s="58"/>
      <c r="AD848" s="8"/>
      <c r="AE848" s="8"/>
      <c r="AF848" s="8"/>
      <c r="GU848" s="8"/>
    </row>
    <row r="849" spans="1:203" s="5" customFormat="1" x14ac:dyDescent="0.2">
      <c r="A849" s="1"/>
      <c r="B849" s="4"/>
      <c r="C849" s="16"/>
      <c r="D849" s="17"/>
      <c r="E849" s="17"/>
      <c r="F849" s="18"/>
      <c r="G849" s="17"/>
      <c r="H849" s="17"/>
      <c r="I849" s="17"/>
      <c r="J849" s="17"/>
      <c r="K849" s="19"/>
      <c r="L849" s="17"/>
      <c r="M849" s="20"/>
      <c r="N849" s="8"/>
      <c r="O849" s="50"/>
      <c r="P849" s="27" t="str" cm="1">
        <f t="array" ref="P849">IF(ISBLANK($C849),"",IF(SUMPRODUCT(--EXACT($C849,CrewOrPassenger[Crew or Passenger]))=1,"Pass","Fail"))</f>
        <v/>
      </c>
      <c r="Q849" s="24" t="str" cm="1">
        <f t="array" ref="Q849">IF(ISBLANK($D849),"",IF(SUMPRODUCT(--EXACT($D849,TravelDocumentType[Travel Document Type]))=1,"Pass","Fail"))</f>
        <v/>
      </c>
      <c r="R849" s="24" t="str" cm="1">
        <f t="array" ref="R849">IF(ISBLANK($E849),"",IF(SUMPRODUCT(--EXACT($E849,ISO3List[ISO3 List]))=1,"Pass","Fail"))</f>
        <v/>
      </c>
      <c r="S849" s="24" t="str" cm="1">
        <f t="array" ref="S849">IF(ISBLANK($F849),"",IF(SUMPRODUCT(--EXACT(MID($F849,COLUMN($A$1:$T$1),1),DocCharacters[Accepted Characters For Documents]))=20,"Pass","Fail"))</f>
        <v/>
      </c>
      <c r="T849" s="24" t="str" cm="1">
        <f t="array" ref="T849">IF(ISBLANK($G849),"",IF(SUMPRODUCT(--EXACT(MID($G849,COLUMN($A$1:$AX$1),1),NameCharacters[Accepted Characters For Names]))=50,"Pass","Fail"))</f>
        <v/>
      </c>
      <c r="U849" s="24" t="str" cm="1">
        <f t="array" ref="U849">IF(ISBLANK($H849),"",IF(SUMPRODUCT(--EXACT(MID($H849,COLUMN($A$1:$AX$1),1),NameCharacters[Accepted Characters For Names]))=50,"Pass","Fail"))</f>
        <v/>
      </c>
      <c r="V849" s="24" t="str" cm="1">
        <f t="array" ref="V849">IF(ISBLANK($I849),"",IF(SUMPRODUCT(--EXACT(MID($I849,COLUMN($A$1:$AX$1),1),NameCharacters[Accepted Characters For Names]))=50,"Pass","Fail"))</f>
        <v/>
      </c>
      <c r="W849" s="24" t="str" cm="1">
        <f t="array" ref="W849">IF(ISBLANK($J849),"",IF(SUMPRODUCT(--EXACT($J849,ISO3List[ISO3 List]))=1,"Pass","Fail"))</f>
        <v/>
      </c>
      <c r="X849" s="24" t="str">
        <f t="shared" ca="1" si="35"/>
        <v/>
      </c>
      <c r="Y849" s="24" t="str" cm="1">
        <f t="array" ref="Y849">IF(ISBLANK($L849),"",IF(SUMPRODUCT(--EXACT($L849,Sex[Sex]))=1,"Pass","Fail"))</f>
        <v/>
      </c>
      <c r="Z849" s="24" t="str">
        <f t="shared" ca="1" si="36"/>
        <v/>
      </c>
      <c r="AA849" s="35" t="str">
        <f t="shared" ca="1" si="37"/>
        <v/>
      </c>
      <c r="AB849" s="8"/>
      <c r="AC849" s="58"/>
      <c r="AD849" s="8"/>
      <c r="AE849" s="8"/>
      <c r="AF849" s="8"/>
      <c r="GU849" s="8"/>
    </row>
    <row r="850" spans="1:203" s="5" customFormat="1" x14ac:dyDescent="0.2">
      <c r="A850" s="1"/>
      <c r="B850" s="4"/>
      <c r="C850" s="16"/>
      <c r="D850" s="17"/>
      <c r="E850" s="17"/>
      <c r="F850" s="18"/>
      <c r="G850" s="17"/>
      <c r="H850" s="17"/>
      <c r="I850" s="17"/>
      <c r="J850" s="17"/>
      <c r="K850" s="19"/>
      <c r="L850" s="17"/>
      <c r="M850" s="20"/>
      <c r="N850" s="8"/>
      <c r="O850" s="50"/>
      <c r="P850" s="27" t="str" cm="1">
        <f t="array" ref="P850">IF(ISBLANK($C850),"",IF(SUMPRODUCT(--EXACT($C850,CrewOrPassenger[Crew or Passenger]))=1,"Pass","Fail"))</f>
        <v/>
      </c>
      <c r="Q850" s="24" t="str" cm="1">
        <f t="array" ref="Q850">IF(ISBLANK($D850),"",IF(SUMPRODUCT(--EXACT($D850,TravelDocumentType[Travel Document Type]))=1,"Pass","Fail"))</f>
        <v/>
      </c>
      <c r="R850" s="24" t="str" cm="1">
        <f t="array" ref="R850">IF(ISBLANK($E850),"",IF(SUMPRODUCT(--EXACT($E850,ISO3List[ISO3 List]))=1,"Pass","Fail"))</f>
        <v/>
      </c>
      <c r="S850" s="24" t="str" cm="1">
        <f t="array" ref="S850">IF(ISBLANK($F850),"",IF(SUMPRODUCT(--EXACT(MID($F850,COLUMN($A$1:$T$1),1),DocCharacters[Accepted Characters For Documents]))=20,"Pass","Fail"))</f>
        <v/>
      </c>
      <c r="T850" s="24" t="str" cm="1">
        <f t="array" ref="T850">IF(ISBLANK($G850),"",IF(SUMPRODUCT(--EXACT(MID($G850,COLUMN($A$1:$AX$1),1),NameCharacters[Accepted Characters For Names]))=50,"Pass","Fail"))</f>
        <v/>
      </c>
      <c r="U850" s="24" t="str" cm="1">
        <f t="array" ref="U850">IF(ISBLANK($H850),"",IF(SUMPRODUCT(--EXACT(MID($H850,COLUMN($A$1:$AX$1),1),NameCharacters[Accepted Characters For Names]))=50,"Pass","Fail"))</f>
        <v/>
      </c>
      <c r="V850" s="24" t="str" cm="1">
        <f t="array" ref="V850">IF(ISBLANK($I850),"",IF(SUMPRODUCT(--EXACT(MID($I850,COLUMN($A$1:$AX$1),1),NameCharacters[Accepted Characters For Names]))=50,"Pass","Fail"))</f>
        <v/>
      </c>
      <c r="W850" s="24" t="str" cm="1">
        <f t="array" ref="W850">IF(ISBLANK($J850),"",IF(SUMPRODUCT(--EXACT($J850,ISO3List[ISO3 List]))=1,"Pass","Fail"))</f>
        <v/>
      </c>
      <c r="X850" s="24" t="str">
        <f t="shared" ca="1" si="35"/>
        <v/>
      </c>
      <c r="Y850" s="24" t="str" cm="1">
        <f t="array" ref="Y850">IF(ISBLANK($L850),"",IF(SUMPRODUCT(--EXACT($L850,Sex[Sex]))=1,"Pass","Fail"))</f>
        <v/>
      </c>
      <c r="Z850" s="24" t="str">
        <f t="shared" ca="1" si="36"/>
        <v/>
      </c>
      <c r="AA850" s="35" t="str">
        <f t="shared" ca="1" si="37"/>
        <v/>
      </c>
      <c r="AB850" s="8"/>
      <c r="AC850" s="58"/>
      <c r="AD850" s="8"/>
      <c r="AE850" s="8"/>
      <c r="AF850" s="8"/>
      <c r="GU850" s="8"/>
    </row>
    <row r="851" spans="1:203" s="5" customFormat="1" x14ac:dyDescent="0.2">
      <c r="A851" s="1"/>
      <c r="B851" s="4"/>
      <c r="C851" s="16"/>
      <c r="D851" s="17"/>
      <c r="E851" s="17"/>
      <c r="F851" s="18"/>
      <c r="G851" s="17"/>
      <c r="H851" s="17"/>
      <c r="I851" s="17"/>
      <c r="J851" s="17"/>
      <c r="K851" s="19"/>
      <c r="L851" s="17"/>
      <c r="M851" s="20"/>
      <c r="N851" s="8"/>
      <c r="O851" s="50"/>
      <c r="P851" s="27" t="str" cm="1">
        <f t="array" ref="P851">IF(ISBLANK($C851),"",IF(SUMPRODUCT(--EXACT($C851,CrewOrPassenger[Crew or Passenger]))=1,"Pass","Fail"))</f>
        <v/>
      </c>
      <c r="Q851" s="24" t="str" cm="1">
        <f t="array" ref="Q851">IF(ISBLANK($D851),"",IF(SUMPRODUCT(--EXACT($D851,TravelDocumentType[Travel Document Type]))=1,"Pass","Fail"))</f>
        <v/>
      </c>
      <c r="R851" s="24" t="str" cm="1">
        <f t="array" ref="R851">IF(ISBLANK($E851),"",IF(SUMPRODUCT(--EXACT($E851,ISO3List[ISO3 List]))=1,"Pass","Fail"))</f>
        <v/>
      </c>
      <c r="S851" s="24" t="str" cm="1">
        <f t="array" ref="S851">IF(ISBLANK($F851),"",IF(SUMPRODUCT(--EXACT(MID($F851,COLUMN($A$1:$T$1),1),DocCharacters[Accepted Characters For Documents]))=20,"Pass","Fail"))</f>
        <v/>
      </c>
      <c r="T851" s="24" t="str" cm="1">
        <f t="array" ref="T851">IF(ISBLANK($G851),"",IF(SUMPRODUCT(--EXACT(MID($G851,COLUMN($A$1:$AX$1),1),NameCharacters[Accepted Characters For Names]))=50,"Pass","Fail"))</f>
        <v/>
      </c>
      <c r="U851" s="24" t="str" cm="1">
        <f t="array" ref="U851">IF(ISBLANK($H851),"",IF(SUMPRODUCT(--EXACT(MID($H851,COLUMN($A$1:$AX$1),1),NameCharacters[Accepted Characters For Names]))=50,"Pass","Fail"))</f>
        <v/>
      </c>
      <c r="V851" s="24" t="str" cm="1">
        <f t="array" ref="V851">IF(ISBLANK($I851),"",IF(SUMPRODUCT(--EXACT(MID($I851,COLUMN($A$1:$AX$1),1),NameCharacters[Accepted Characters For Names]))=50,"Pass","Fail"))</f>
        <v/>
      </c>
      <c r="W851" s="24" t="str" cm="1">
        <f t="array" ref="W851">IF(ISBLANK($J851),"",IF(SUMPRODUCT(--EXACT($J851,ISO3List[ISO3 List]))=1,"Pass","Fail"))</f>
        <v/>
      </c>
      <c r="X851" s="24" t="str">
        <f t="shared" ca="1" si="35"/>
        <v/>
      </c>
      <c r="Y851" s="24" t="str" cm="1">
        <f t="array" ref="Y851">IF(ISBLANK($L851),"",IF(SUMPRODUCT(--EXACT($L851,Sex[Sex]))=1,"Pass","Fail"))</f>
        <v/>
      </c>
      <c r="Z851" s="24" t="str">
        <f t="shared" ca="1" si="36"/>
        <v/>
      </c>
      <c r="AA851" s="35" t="str">
        <f t="shared" ca="1" si="37"/>
        <v/>
      </c>
      <c r="AB851" s="8"/>
      <c r="AC851" s="58"/>
      <c r="AD851" s="8"/>
      <c r="AE851" s="8"/>
      <c r="AF851" s="8"/>
      <c r="GU851" s="8"/>
    </row>
    <row r="852" spans="1:203" s="5" customFormat="1" x14ac:dyDescent="0.2">
      <c r="A852" s="1"/>
      <c r="B852" s="4"/>
      <c r="C852" s="16"/>
      <c r="D852" s="17"/>
      <c r="E852" s="17"/>
      <c r="F852" s="18"/>
      <c r="G852" s="17"/>
      <c r="H852" s="17"/>
      <c r="I852" s="17"/>
      <c r="J852" s="17"/>
      <c r="K852" s="19"/>
      <c r="L852" s="17"/>
      <c r="M852" s="20"/>
      <c r="N852" s="8"/>
      <c r="O852" s="50"/>
      <c r="P852" s="27" t="str" cm="1">
        <f t="array" ref="P852">IF(ISBLANK($C852),"",IF(SUMPRODUCT(--EXACT($C852,CrewOrPassenger[Crew or Passenger]))=1,"Pass","Fail"))</f>
        <v/>
      </c>
      <c r="Q852" s="24" t="str" cm="1">
        <f t="array" ref="Q852">IF(ISBLANK($D852),"",IF(SUMPRODUCT(--EXACT($D852,TravelDocumentType[Travel Document Type]))=1,"Pass","Fail"))</f>
        <v/>
      </c>
      <c r="R852" s="24" t="str" cm="1">
        <f t="array" ref="R852">IF(ISBLANK($E852),"",IF(SUMPRODUCT(--EXACT($E852,ISO3List[ISO3 List]))=1,"Pass","Fail"))</f>
        <v/>
      </c>
      <c r="S852" s="24" t="str" cm="1">
        <f t="array" ref="S852">IF(ISBLANK($F852),"",IF(SUMPRODUCT(--EXACT(MID($F852,COLUMN($A$1:$T$1),1),DocCharacters[Accepted Characters For Documents]))=20,"Pass","Fail"))</f>
        <v/>
      </c>
      <c r="T852" s="24" t="str" cm="1">
        <f t="array" ref="T852">IF(ISBLANK($G852),"",IF(SUMPRODUCT(--EXACT(MID($G852,COLUMN($A$1:$AX$1),1),NameCharacters[Accepted Characters For Names]))=50,"Pass","Fail"))</f>
        <v/>
      </c>
      <c r="U852" s="24" t="str" cm="1">
        <f t="array" ref="U852">IF(ISBLANK($H852),"",IF(SUMPRODUCT(--EXACT(MID($H852,COLUMN($A$1:$AX$1),1),NameCharacters[Accepted Characters For Names]))=50,"Pass","Fail"))</f>
        <v/>
      </c>
      <c r="V852" s="24" t="str" cm="1">
        <f t="array" ref="V852">IF(ISBLANK($I852),"",IF(SUMPRODUCT(--EXACT(MID($I852,COLUMN($A$1:$AX$1),1),NameCharacters[Accepted Characters For Names]))=50,"Pass","Fail"))</f>
        <v/>
      </c>
      <c r="W852" s="24" t="str" cm="1">
        <f t="array" ref="W852">IF(ISBLANK($J852),"",IF(SUMPRODUCT(--EXACT($J852,ISO3List[ISO3 List]))=1,"Pass","Fail"))</f>
        <v/>
      </c>
      <c r="X852" s="24" t="str">
        <f t="shared" ca="1" si="35"/>
        <v/>
      </c>
      <c r="Y852" s="24" t="str" cm="1">
        <f t="array" ref="Y852">IF(ISBLANK($L852),"",IF(SUMPRODUCT(--EXACT($L852,Sex[Sex]))=1,"Pass","Fail"))</f>
        <v/>
      </c>
      <c r="Z852" s="24" t="str">
        <f t="shared" ca="1" si="36"/>
        <v/>
      </c>
      <c r="AA852" s="35" t="str">
        <f t="shared" ca="1" si="37"/>
        <v/>
      </c>
      <c r="AB852" s="8"/>
      <c r="AC852" s="58"/>
      <c r="AD852" s="8"/>
      <c r="AE852" s="8"/>
      <c r="AF852" s="8"/>
      <c r="GU852" s="8"/>
    </row>
    <row r="853" spans="1:203" s="5" customFormat="1" x14ac:dyDescent="0.2">
      <c r="A853" s="1"/>
      <c r="B853" s="4"/>
      <c r="C853" s="16"/>
      <c r="D853" s="17"/>
      <c r="E853" s="17"/>
      <c r="F853" s="18"/>
      <c r="G853" s="17"/>
      <c r="H853" s="17"/>
      <c r="I853" s="17"/>
      <c r="J853" s="17"/>
      <c r="K853" s="19"/>
      <c r="L853" s="17"/>
      <c r="M853" s="20"/>
      <c r="N853" s="8"/>
      <c r="O853" s="50"/>
      <c r="P853" s="27" t="str" cm="1">
        <f t="array" ref="P853">IF(ISBLANK($C853),"",IF(SUMPRODUCT(--EXACT($C853,CrewOrPassenger[Crew or Passenger]))=1,"Pass","Fail"))</f>
        <v/>
      </c>
      <c r="Q853" s="24" t="str" cm="1">
        <f t="array" ref="Q853">IF(ISBLANK($D853),"",IF(SUMPRODUCT(--EXACT($D853,TravelDocumentType[Travel Document Type]))=1,"Pass","Fail"))</f>
        <v/>
      </c>
      <c r="R853" s="24" t="str" cm="1">
        <f t="array" ref="R853">IF(ISBLANK($E853),"",IF(SUMPRODUCT(--EXACT($E853,ISO3List[ISO3 List]))=1,"Pass","Fail"))</f>
        <v/>
      </c>
      <c r="S853" s="24" t="str" cm="1">
        <f t="array" ref="S853">IF(ISBLANK($F853),"",IF(SUMPRODUCT(--EXACT(MID($F853,COLUMN($A$1:$T$1),1),DocCharacters[Accepted Characters For Documents]))=20,"Pass","Fail"))</f>
        <v/>
      </c>
      <c r="T853" s="24" t="str" cm="1">
        <f t="array" ref="T853">IF(ISBLANK($G853),"",IF(SUMPRODUCT(--EXACT(MID($G853,COLUMN($A$1:$AX$1),1),NameCharacters[Accepted Characters For Names]))=50,"Pass","Fail"))</f>
        <v/>
      </c>
      <c r="U853" s="24" t="str" cm="1">
        <f t="array" ref="U853">IF(ISBLANK($H853),"",IF(SUMPRODUCT(--EXACT(MID($H853,COLUMN($A$1:$AX$1),1),NameCharacters[Accepted Characters For Names]))=50,"Pass","Fail"))</f>
        <v/>
      </c>
      <c r="V853" s="24" t="str" cm="1">
        <f t="array" ref="V853">IF(ISBLANK($I853),"",IF(SUMPRODUCT(--EXACT(MID($I853,COLUMN($A$1:$AX$1),1),NameCharacters[Accepted Characters For Names]))=50,"Pass","Fail"))</f>
        <v/>
      </c>
      <c r="W853" s="24" t="str" cm="1">
        <f t="array" ref="W853">IF(ISBLANK($J853),"",IF(SUMPRODUCT(--EXACT($J853,ISO3List[ISO3 List]))=1,"Pass","Fail"))</f>
        <v/>
      </c>
      <c r="X853" s="24" t="str">
        <f t="shared" ca="1" si="35"/>
        <v/>
      </c>
      <c r="Y853" s="24" t="str" cm="1">
        <f t="array" ref="Y853">IF(ISBLANK($L853),"",IF(SUMPRODUCT(--EXACT($L853,Sex[Sex]))=1,"Pass","Fail"))</f>
        <v/>
      </c>
      <c r="Z853" s="24" t="str">
        <f t="shared" ca="1" si="36"/>
        <v/>
      </c>
      <c r="AA853" s="35" t="str">
        <f t="shared" ca="1" si="37"/>
        <v/>
      </c>
      <c r="AB853" s="8"/>
      <c r="AC853" s="58"/>
      <c r="AD853" s="8"/>
      <c r="AE853" s="8"/>
      <c r="AF853" s="8"/>
      <c r="GU853" s="8"/>
    </row>
    <row r="854" spans="1:203" s="5" customFormat="1" x14ac:dyDescent="0.2">
      <c r="A854" s="1"/>
      <c r="B854" s="4"/>
      <c r="C854" s="16"/>
      <c r="D854" s="17"/>
      <c r="E854" s="17"/>
      <c r="F854" s="18"/>
      <c r="G854" s="17"/>
      <c r="H854" s="17"/>
      <c r="I854" s="17"/>
      <c r="J854" s="17"/>
      <c r="K854" s="19"/>
      <c r="L854" s="17"/>
      <c r="M854" s="20"/>
      <c r="N854" s="8"/>
      <c r="O854" s="50"/>
      <c r="P854" s="27" t="str" cm="1">
        <f t="array" ref="P854">IF(ISBLANK($C854),"",IF(SUMPRODUCT(--EXACT($C854,CrewOrPassenger[Crew or Passenger]))=1,"Pass","Fail"))</f>
        <v/>
      </c>
      <c r="Q854" s="24" t="str" cm="1">
        <f t="array" ref="Q854">IF(ISBLANK($D854),"",IF(SUMPRODUCT(--EXACT($D854,TravelDocumentType[Travel Document Type]))=1,"Pass","Fail"))</f>
        <v/>
      </c>
      <c r="R854" s="24" t="str" cm="1">
        <f t="array" ref="R854">IF(ISBLANK($E854),"",IF(SUMPRODUCT(--EXACT($E854,ISO3List[ISO3 List]))=1,"Pass","Fail"))</f>
        <v/>
      </c>
      <c r="S854" s="24" t="str" cm="1">
        <f t="array" ref="S854">IF(ISBLANK($F854),"",IF(SUMPRODUCT(--EXACT(MID($F854,COLUMN($A$1:$T$1),1),DocCharacters[Accepted Characters For Documents]))=20,"Pass","Fail"))</f>
        <v/>
      </c>
      <c r="T854" s="24" t="str" cm="1">
        <f t="array" ref="T854">IF(ISBLANK($G854),"",IF(SUMPRODUCT(--EXACT(MID($G854,COLUMN($A$1:$AX$1),1),NameCharacters[Accepted Characters For Names]))=50,"Pass","Fail"))</f>
        <v/>
      </c>
      <c r="U854" s="24" t="str" cm="1">
        <f t="array" ref="U854">IF(ISBLANK($H854),"",IF(SUMPRODUCT(--EXACT(MID($H854,COLUMN($A$1:$AX$1),1),NameCharacters[Accepted Characters For Names]))=50,"Pass","Fail"))</f>
        <v/>
      </c>
      <c r="V854" s="24" t="str" cm="1">
        <f t="array" ref="V854">IF(ISBLANK($I854),"",IF(SUMPRODUCT(--EXACT(MID($I854,COLUMN($A$1:$AX$1),1),NameCharacters[Accepted Characters For Names]))=50,"Pass","Fail"))</f>
        <v/>
      </c>
      <c r="W854" s="24" t="str" cm="1">
        <f t="array" ref="W854">IF(ISBLANK($J854),"",IF(SUMPRODUCT(--EXACT($J854,ISO3List[ISO3 List]))=1,"Pass","Fail"))</f>
        <v/>
      </c>
      <c r="X854" s="24" t="str">
        <f t="shared" ca="1" si="35"/>
        <v/>
      </c>
      <c r="Y854" s="24" t="str" cm="1">
        <f t="array" ref="Y854">IF(ISBLANK($L854),"",IF(SUMPRODUCT(--EXACT($L854,Sex[Sex]))=1,"Pass","Fail"))</f>
        <v/>
      </c>
      <c r="Z854" s="24" t="str">
        <f t="shared" ca="1" si="36"/>
        <v/>
      </c>
      <c r="AA854" s="35" t="str">
        <f t="shared" ca="1" si="37"/>
        <v/>
      </c>
      <c r="AB854" s="8"/>
      <c r="AC854" s="58"/>
      <c r="AD854" s="8"/>
      <c r="AE854" s="8"/>
      <c r="AF854" s="8"/>
      <c r="GU854" s="8"/>
    </row>
    <row r="855" spans="1:203" s="5" customFormat="1" x14ac:dyDescent="0.2">
      <c r="A855" s="1"/>
      <c r="B855" s="4"/>
      <c r="C855" s="16"/>
      <c r="D855" s="17"/>
      <c r="E855" s="17"/>
      <c r="F855" s="18"/>
      <c r="G855" s="17"/>
      <c r="H855" s="17"/>
      <c r="I855" s="17"/>
      <c r="J855" s="17"/>
      <c r="K855" s="19"/>
      <c r="L855" s="17"/>
      <c r="M855" s="20"/>
      <c r="N855" s="8"/>
      <c r="O855" s="50"/>
      <c r="P855" s="27" t="str" cm="1">
        <f t="array" ref="P855">IF(ISBLANK($C855),"",IF(SUMPRODUCT(--EXACT($C855,CrewOrPassenger[Crew or Passenger]))=1,"Pass","Fail"))</f>
        <v/>
      </c>
      <c r="Q855" s="24" t="str" cm="1">
        <f t="array" ref="Q855">IF(ISBLANK($D855),"",IF(SUMPRODUCT(--EXACT($D855,TravelDocumentType[Travel Document Type]))=1,"Pass","Fail"))</f>
        <v/>
      </c>
      <c r="R855" s="24" t="str" cm="1">
        <f t="array" ref="R855">IF(ISBLANK($E855),"",IF(SUMPRODUCT(--EXACT($E855,ISO3List[ISO3 List]))=1,"Pass","Fail"))</f>
        <v/>
      </c>
      <c r="S855" s="24" t="str" cm="1">
        <f t="array" ref="S855">IF(ISBLANK($F855),"",IF(SUMPRODUCT(--EXACT(MID($F855,COLUMN($A$1:$T$1),1),DocCharacters[Accepted Characters For Documents]))=20,"Pass","Fail"))</f>
        <v/>
      </c>
      <c r="T855" s="24" t="str" cm="1">
        <f t="array" ref="T855">IF(ISBLANK($G855),"",IF(SUMPRODUCT(--EXACT(MID($G855,COLUMN($A$1:$AX$1),1),NameCharacters[Accepted Characters For Names]))=50,"Pass","Fail"))</f>
        <v/>
      </c>
      <c r="U855" s="24" t="str" cm="1">
        <f t="array" ref="U855">IF(ISBLANK($H855),"",IF(SUMPRODUCT(--EXACT(MID($H855,COLUMN($A$1:$AX$1),1),NameCharacters[Accepted Characters For Names]))=50,"Pass","Fail"))</f>
        <v/>
      </c>
      <c r="V855" s="24" t="str" cm="1">
        <f t="array" ref="V855">IF(ISBLANK($I855),"",IF(SUMPRODUCT(--EXACT(MID($I855,COLUMN($A$1:$AX$1),1),NameCharacters[Accepted Characters For Names]))=50,"Pass","Fail"))</f>
        <v/>
      </c>
      <c r="W855" s="24" t="str" cm="1">
        <f t="array" ref="W855">IF(ISBLANK($J855),"",IF(SUMPRODUCT(--EXACT($J855,ISO3List[ISO3 List]))=1,"Pass","Fail"))</f>
        <v/>
      </c>
      <c r="X855" s="24" t="str">
        <f t="shared" ca="1" si="35"/>
        <v/>
      </c>
      <c r="Y855" s="24" t="str" cm="1">
        <f t="array" ref="Y855">IF(ISBLANK($L855),"",IF(SUMPRODUCT(--EXACT($L855,Sex[Sex]))=1,"Pass","Fail"))</f>
        <v/>
      </c>
      <c r="Z855" s="24" t="str">
        <f t="shared" ca="1" si="36"/>
        <v/>
      </c>
      <c r="AA855" s="35" t="str">
        <f t="shared" ca="1" si="37"/>
        <v/>
      </c>
      <c r="AB855" s="8"/>
      <c r="AC855" s="58"/>
      <c r="AD855" s="8"/>
      <c r="AE855" s="8"/>
      <c r="AF855" s="8"/>
      <c r="GU855" s="8"/>
    </row>
    <row r="856" spans="1:203" s="5" customFormat="1" x14ac:dyDescent="0.2">
      <c r="A856" s="1"/>
      <c r="B856" s="4"/>
      <c r="C856" s="16"/>
      <c r="D856" s="17"/>
      <c r="E856" s="17"/>
      <c r="F856" s="18"/>
      <c r="G856" s="17"/>
      <c r="H856" s="17"/>
      <c r="I856" s="17"/>
      <c r="J856" s="17"/>
      <c r="K856" s="19"/>
      <c r="L856" s="17"/>
      <c r="M856" s="20"/>
      <c r="N856" s="8"/>
      <c r="O856" s="50"/>
      <c r="P856" s="27" t="str" cm="1">
        <f t="array" ref="P856">IF(ISBLANK($C856),"",IF(SUMPRODUCT(--EXACT($C856,CrewOrPassenger[Crew or Passenger]))=1,"Pass","Fail"))</f>
        <v/>
      </c>
      <c r="Q856" s="24" t="str" cm="1">
        <f t="array" ref="Q856">IF(ISBLANK($D856),"",IF(SUMPRODUCT(--EXACT($D856,TravelDocumentType[Travel Document Type]))=1,"Pass","Fail"))</f>
        <v/>
      </c>
      <c r="R856" s="24" t="str" cm="1">
        <f t="array" ref="R856">IF(ISBLANK($E856),"",IF(SUMPRODUCT(--EXACT($E856,ISO3List[ISO3 List]))=1,"Pass","Fail"))</f>
        <v/>
      </c>
      <c r="S856" s="24" t="str" cm="1">
        <f t="array" ref="S856">IF(ISBLANK($F856),"",IF(SUMPRODUCT(--EXACT(MID($F856,COLUMN($A$1:$T$1),1),DocCharacters[Accepted Characters For Documents]))=20,"Pass","Fail"))</f>
        <v/>
      </c>
      <c r="T856" s="24" t="str" cm="1">
        <f t="array" ref="T856">IF(ISBLANK($G856),"",IF(SUMPRODUCT(--EXACT(MID($G856,COLUMN($A$1:$AX$1),1),NameCharacters[Accepted Characters For Names]))=50,"Pass","Fail"))</f>
        <v/>
      </c>
      <c r="U856" s="24" t="str" cm="1">
        <f t="array" ref="U856">IF(ISBLANK($H856),"",IF(SUMPRODUCT(--EXACT(MID($H856,COLUMN($A$1:$AX$1),1),NameCharacters[Accepted Characters For Names]))=50,"Pass","Fail"))</f>
        <v/>
      </c>
      <c r="V856" s="24" t="str" cm="1">
        <f t="array" ref="V856">IF(ISBLANK($I856),"",IF(SUMPRODUCT(--EXACT(MID($I856,COLUMN($A$1:$AX$1),1),NameCharacters[Accepted Characters For Names]))=50,"Pass","Fail"))</f>
        <v/>
      </c>
      <c r="W856" s="24" t="str" cm="1">
        <f t="array" ref="W856">IF(ISBLANK($J856),"",IF(SUMPRODUCT(--EXACT($J856,ISO3List[ISO3 List]))=1,"Pass","Fail"))</f>
        <v/>
      </c>
      <c r="X856" s="24" t="str">
        <f t="shared" ca="1" si="35"/>
        <v/>
      </c>
      <c r="Y856" s="24" t="str" cm="1">
        <f t="array" ref="Y856">IF(ISBLANK($L856),"",IF(SUMPRODUCT(--EXACT($L856,Sex[Sex]))=1,"Pass","Fail"))</f>
        <v/>
      </c>
      <c r="Z856" s="24" t="str">
        <f t="shared" ca="1" si="36"/>
        <v/>
      </c>
      <c r="AA856" s="35" t="str">
        <f t="shared" ref="AA856:AA919" ca="1" si="38">IF(COUNTBLANK($P856:$Z856)=11,"",IF(SUM(COUNTBLANK(P856:U856),COUNTBLANK(W856:Z856))=0,"Pass","Fail"))</f>
        <v/>
      </c>
      <c r="AB856" s="8"/>
      <c r="AC856" s="58"/>
      <c r="AD856" s="8"/>
      <c r="AE856" s="8"/>
      <c r="AF856" s="8"/>
      <c r="GU856" s="8"/>
    </row>
    <row r="857" spans="1:203" s="5" customFormat="1" x14ac:dyDescent="0.2">
      <c r="A857" s="1"/>
      <c r="B857" s="4"/>
      <c r="C857" s="16"/>
      <c r="D857" s="17"/>
      <c r="E857" s="17"/>
      <c r="F857" s="18"/>
      <c r="G857" s="17"/>
      <c r="H857" s="17"/>
      <c r="I857" s="17"/>
      <c r="J857" s="17"/>
      <c r="K857" s="19"/>
      <c r="L857" s="17"/>
      <c r="M857" s="20"/>
      <c r="N857" s="8"/>
      <c r="O857" s="50"/>
      <c r="P857" s="27" t="str" cm="1">
        <f t="array" ref="P857">IF(ISBLANK($C857),"",IF(SUMPRODUCT(--EXACT($C857,CrewOrPassenger[Crew or Passenger]))=1,"Pass","Fail"))</f>
        <v/>
      </c>
      <c r="Q857" s="24" t="str" cm="1">
        <f t="array" ref="Q857">IF(ISBLANK($D857),"",IF(SUMPRODUCT(--EXACT($D857,TravelDocumentType[Travel Document Type]))=1,"Pass","Fail"))</f>
        <v/>
      </c>
      <c r="R857" s="24" t="str" cm="1">
        <f t="array" ref="R857">IF(ISBLANK($E857),"",IF(SUMPRODUCT(--EXACT($E857,ISO3List[ISO3 List]))=1,"Pass","Fail"))</f>
        <v/>
      </c>
      <c r="S857" s="24" t="str" cm="1">
        <f t="array" ref="S857">IF(ISBLANK($F857),"",IF(SUMPRODUCT(--EXACT(MID($F857,COLUMN($A$1:$T$1),1),DocCharacters[Accepted Characters For Documents]))=20,"Pass","Fail"))</f>
        <v/>
      </c>
      <c r="T857" s="24" t="str" cm="1">
        <f t="array" ref="T857">IF(ISBLANK($G857),"",IF(SUMPRODUCT(--EXACT(MID($G857,COLUMN($A$1:$AX$1),1),NameCharacters[Accepted Characters For Names]))=50,"Pass","Fail"))</f>
        <v/>
      </c>
      <c r="U857" s="24" t="str" cm="1">
        <f t="array" ref="U857">IF(ISBLANK($H857),"",IF(SUMPRODUCT(--EXACT(MID($H857,COLUMN($A$1:$AX$1),1),NameCharacters[Accepted Characters For Names]))=50,"Pass","Fail"))</f>
        <v/>
      </c>
      <c r="V857" s="24" t="str" cm="1">
        <f t="array" ref="V857">IF(ISBLANK($I857),"",IF(SUMPRODUCT(--EXACT(MID($I857,COLUMN($A$1:$AX$1),1),NameCharacters[Accepted Characters For Names]))=50,"Pass","Fail"))</f>
        <v/>
      </c>
      <c r="W857" s="24" t="str" cm="1">
        <f t="array" ref="W857">IF(ISBLANK($J857),"",IF(SUMPRODUCT(--EXACT($J857,ISO3List[ISO3 List]))=1,"Pass","Fail"))</f>
        <v/>
      </c>
      <c r="X857" s="24" t="str">
        <f t="shared" ca="1" si="35"/>
        <v/>
      </c>
      <c r="Y857" s="24" t="str" cm="1">
        <f t="array" ref="Y857">IF(ISBLANK($L857),"",IF(SUMPRODUCT(--EXACT($L857,Sex[Sex]))=1,"Pass","Fail"))</f>
        <v/>
      </c>
      <c r="Z857" s="24" t="str">
        <f t="shared" ca="1" si="36"/>
        <v/>
      </c>
      <c r="AA857" s="35" t="str">
        <f t="shared" ca="1" si="38"/>
        <v/>
      </c>
      <c r="AB857" s="8"/>
      <c r="AC857" s="58"/>
      <c r="AD857" s="8"/>
      <c r="AE857" s="8"/>
      <c r="AF857" s="8"/>
      <c r="GU857" s="8"/>
    </row>
    <row r="858" spans="1:203" s="5" customFormat="1" x14ac:dyDescent="0.2">
      <c r="A858" s="1"/>
      <c r="B858" s="4"/>
      <c r="C858" s="16"/>
      <c r="D858" s="17"/>
      <c r="E858" s="17"/>
      <c r="F858" s="18"/>
      <c r="G858" s="17"/>
      <c r="H858" s="17"/>
      <c r="I858" s="17"/>
      <c r="J858" s="17"/>
      <c r="K858" s="19"/>
      <c r="L858" s="17"/>
      <c r="M858" s="20"/>
      <c r="N858" s="8"/>
      <c r="O858" s="50"/>
      <c r="P858" s="27" t="str" cm="1">
        <f t="array" ref="P858">IF(ISBLANK($C858),"",IF(SUMPRODUCT(--EXACT($C858,CrewOrPassenger[Crew or Passenger]))=1,"Pass","Fail"))</f>
        <v/>
      </c>
      <c r="Q858" s="24" t="str" cm="1">
        <f t="array" ref="Q858">IF(ISBLANK($D858),"",IF(SUMPRODUCT(--EXACT($D858,TravelDocumentType[Travel Document Type]))=1,"Pass","Fail"))</f>
        <v/>
      </c>
      <c r="R858" s="24" t="str" cm="1">
        <f t="array" ref="R858">IF(ISBLANK($E858),"",IF(SUMPRODUCT(--EXACT($E858,ISO3List[ISO3 List]))=1,"Pass","Fail"))</f>
        <v/>
      </c>
      <c r="S858" s="24" t="str" cm="1">
        <f t="array" ref="S858">IF(ISBLANK($F858),"",IF(SUMPRODUCT(--EXACT(MID($F858,COLUMN($A$1:$T$1),1),DocCharacters[Accepted Characters For Documents]))=20,"Pass","Fail"))</f>
        <v/>
      </c>
      <c r="T858" s="24" t="str" cm="1">
        <f t="array" ref="T858">IF(ISBLANK($G858),"",IF(SUMPRODUCT(--EXACT(MID($G858,COLUMN($A$1:$AX$1),1),NameCharacters[Accepted Characters For Names]))=50,"Pass","Fail"))</f>
        <v/>
      </c>
      <c r="U858" s="24" t="str" cm="1">
        <f t="array" ref="U858">IF(ISBLANK($H858),"",IF(SUMPRODUCT(--EXACT(MID($H858,COLUMN($A$1:$AX$1),1),NameCharacters[Accepted Characters For Names]))=50,"Pass","Fail"))</f>
        <v/>
      </c>
      <c r="V858" s="24" t="str" cm="1">
        <f t="array" ref="V858">IF(ISBLANK($I858),"",IF(SUMPRODUCT(--EXACT(MID($I858,COLUMN($A$1:$AX$1),1),NameCharacters[Accepted Characters For Names]))=50,"Pass","Fail"))</f>
        <v/>
      </c>
      <c r="W858" s="24" t="str" cm="1">
        <f t="array" ref="W858">IF(ISBLANK($J858),"",IF(SUMPRODUCT(--EXACT($J858,ISO3List[ISO3 List]))=1,"Pass","Fail"))</f>
        <v/>
      </c>
      <c r="X858" s="24" t="str">
        <f t="shared" ca="1" si="35"/>
        <v/>
      </c>
      <c r="Y858" s="24" t="str" cm="1">
        <f t="array" ref="Y858">IF(ISBLANK($L858),"",IF(SUMPRODUCT(--EXACT($L858,Sex[Sex]))=1,"Pass","Fail"))</f>
        <v/>
      </c>
      <c r="Z858" s="24" t="str">
        <f t="shared" ca="1" si="36"/>
        <v/>
      </c>
      <c r="AA858" s="35" t="str">
        <f t="shared" ca="1" si="38"/>
        <v/>
      </c>
      <c r="AB858" s="8"/>
      <c r="AC858" s="58"/>
      <c r="AD858" s="8"/>
      <c r="AE858" s="8"/>
      <c r="AF858" s="8"/>
      <c r="GU858" s="8"/>
    </row>
    <row r="859" spans="1:203" s="5" customFormat="1" x14ac:dyDescent="0.2">
      <c r="A859" s="1"/>
      <c r="B859" s="4"/>
      <c r="C859" s="16"/>
      <c r="D859" s="17"/>
      <c r="E859" s="17"/>
      <c r="F859" s="18"/>
      <c r="G859" s="17"/>
      <c r="H859" s="17"/>
      <c r="I859" s="17"/>
      <c r="J859" s="17"/>
      <c r="K859" s="19"/>
      <c r="L859" s="17"/>
      <c r="M859" s="20"/>
      <c r="N859" s="8"/>
      <c r="O859" s="50"/>
      <c r="P859" s="27" t="str" cm="1">
        <f t="array" ref="P859">IF(ISBLANK($C859),"",IF(SUMPRODUCT(--EXACT($C859,CrewOrPassenger[Crew or Passenger]))=1,"Pass","Fail"))</f>
        <v/>
      </c>
      <c r="Q859" s="24" t="str" cm="1">
        <f t="array" ref="Q859">IF(ISBLANK($D859),"",IF(SUMPRODUCT(--EXACT($D859,TravelDocumentType[Travel Document Type]))=1,"Pass","Fail"))</f>
        <v/>
      </c>
      <c r="R859" s="24" t="str" cm="1">
        <f t="array" ref="R859">IF(ISBLANK($E859),"",IF(SUMPRODUCT(--EXACT($E859,ISO3List[ISO3 List]))=1,"Pass","Fail"))</f>
        <v/>
      </c>
      <c r="S859" s="24" t="str" cm="1">
        <f t="array" ref="S859">IF(ISBLANK($F859),"",IF(SUMPRODUCT(--EXACT(MID($F859,COLUMN($A$1:$T$1),1),DocCharacters[Accepted Characters For Documents]))=20,"Pass","Fail"))</f>
        <v/>
      </c>
      <c r="T859" s="24" t="str" cm="1">
        <f t="array" ref="T859">IF(ISBLANK($G859),"",IF(SUMPRODUCT(--EXACT(MID($G859,COLUMN($A$1:$AX$1),1),NameCharacters[Accepted Characters For Names]))=50,"Pass","Fail"))</f>
        <v/>
      </c>
      <c r="U859" s="24" t="str" cm="1">
        <f t="array" ref="U859">IF(ISBLANK($H859),"",IF(SUMPRODUCT(--EXACT(MID($H859,COLUMN($A$1:$AX$1),1),NameCharacters[Accepted Characters For Names]))=50,"Pass","Fail"))</f>
        <v/>
      </c>
      <c r="V859" s="24" t="str" cm="1">
        <f t="array" ref="V859">IF(ISBLANK($I859),"",IF(SUMPRODUCT(--EXACT(MID($I859,COLUMN($A$1:$AX$1),1),NameCharacters[Accepted Characters For Names]))=50,"Pass","Fail"))</f>
        <v/>
      </c>
      <c r="W859" s="24" t="str" cm="1">
        <f t="array" ref="W859">IF(ISBLANK($J859),"",IF(SUMPRODUCT(--EXACT($J859,ISO3List[ISO3 List]))=1,"Pass","Fail"))</f>
        <v/>
      </c>
      <c r="X859" s="24" t="str">
        <f t="shared" ca="1" si="35"/>
        <v/>
      </c>
      <c r="Y859" s="24" t="str" cm="1">
        <f t="array" ref="Y859">IF(ISBLANK($L859),"",IF(SUMPRODUCT(--EXACT($L859,Sex[Sex]))=1,"Pass","Fail"))</f>
        <v/>
      </c>
      <c r="Z859" s="24" t="str">
        <f t="shared" ca="1" si="36"/>
        <v/>
      </c>
      <c r="AA859" s="35" t="str">
        <f t="shared" ca="1" si="38"/>
        <v/>
      </c>
      <c r="AB859" s="8"/>
      <c r="AC859" s="58"/>
      <c r="AD859" s="8"/>
      <c r="AE859" s="8"/>
      <c r="AF859" s="8"/>
      <c r="GU859" s="8"/>
    </row>
    <row r="860" spans="1:203" s="5" customFormat="1" x14ac:dyDescent="0.2">
      <c r="A860" s="1"/>
      <c r="B860" s="4"/>
      <c r="C860" s="16"/>
      <c r="D860" s="17"/>
      <c r="E860" s="17"/>
      <c r="F860" s="18"/>
      <c r="G860" s="17"/>
      <c r="H860" s="17"/>
      <c r="I860" s="17"/>
      <c r="J860" s="17"/>
      <c r="K860" s="19"/>
      <c r="L860" s="17"/>
      <c r="M860" s="20"/>
      <c r="N860" s="8"/>
      <c r="O860" s="50"/>
      <c r="P860" s="27" t="str" cm="1">
        <f t="array" ref="P860">IF(ISBLANK($C860),"",IF(SUMPRODUCT(--EXACT($C860,CrewOrPassenger[Crew or Passenger]))=1,"Pass","Fail"))</f>
        <v/>
      </c>
      <c r="Q860" s="24" t="str" cm="1">
        <f t="array" ref="Q860">IF(ISBLANK($D860),"",IF(SUMPRODUCT(--EXACT($D860,TravelDocumentType[Travel Document Type]))=1,"Pass","Fail"))</f>
        <v/>
      </c>
      <c r="R860" s="24" t="str" cm="1">
        <f t="array" ref="R860">IF(ISBLANK($E860),"",IF(SUMPRODUCT(--EXACT($E860,ISO3List[ISO3 List]))=1,"Pass","Fail"))</f>
        <v/>
      </c>
      <c r="S860" s="24" t="str" cm="1">
        <f t="array" ref="S860">IF(ISBLANK($F860),"",IF(SUMPRODUCT(--EXACT(MID($F860,COLUMN($A$1:$T$1),1),DocCharacters[Accepted Characters For Documents]))=20,"Pass","Fail"))</f>
        <v/>
      </c>
      <c r="T860" s="24" t="str" cm="1">
        <f t="array" ref="T860">IF(ISBLANK($G860),"",IF(SUMPRODUCT(--EXACT(MID($G860,COLUMN($A$1:$AX$1),1),NameCharacters[Accepted Characters For Names]))=50,"Pass","Fail"))</f>
        <v/>
      </c>
      <c r="U860" s="24" t="str" cm="1">
        <f t="array" ref="U860">IF(ISBLANK($H860),"",IF(SUMPRODUCT(--EXACT(MID($H860,COLUMN($A$1:$AX$1),1),NameCharacters[Accepted Characters For Names]))=50,"Pass","Fail"))</f>
        <v/>
      </c>
      <c r="V860" s="24" t="str" cm="1">
        <f t="array" ref="V860">IF(ISBLANK($I860),"",IF(SUMPRODUCT(--EXACT(MID($I860,COLUMN($A$1:$AX$1),1),NameCharacters[Accepted Characters For Names]))=50,"Pass","Fail"))</f>
        <v/>
      </c>
      <c r="W860" s="24" t="str" cm="1">
        <f t="array" ref="W860">IF(ISBLANK($J860),"",IF(SUMPRODUCT(--EXACT($J860,ISO3List[ISO3 List]))=1,"Pass","Fail"))</f>
        <v/>
      </c>
      <c r="X860" s="24" t="str">
        <f t="shared" ca="1" si="35"/>
        <v/>
      </c>
      <c r="Y860" s="24" t="str" cm="1">
        <f t="array" ref="Y860">IF(ISBLANK($L860),"",IF(SUMPRODUCT(--EXACT($L860,Sex[Sex]))=1,"Pass","Fail"))</f>
        <v/>
      </c>
      <c r="Z860" s="24" t="str">
        <f t="shared" ca="1" si="36"/>
        <v/>
      </c>
      <c r="AA860" s="35" t="str">
        <f t="shared" ca="1" si="38"/>
        <v/>
      </c>
      <c r="AB860" s="8"/>
      <c r="AC860" s="58"/>
      <c r="AD860" s="8"/>
      <c r="AE860" s="8"/>
      <c r="AF860" s="8"/>
      <c r="GU860" s="8"/>
    </row>
    <row r="861" spans="1:203" s="5" customFormat="1" x14ac:dyDescent="0.2">
      <c r="A861" s="1"/>
      <c r="B861" s="4"/>
      <c r="C861" s="16"/>
      <c r="D861" s="17"/>
      <c r="E861" s="17"/>
      <c r="F861" s="18"/>
      <c r="G861" s="17"/>
      <c r="H861" s="17"/>
      <c r="I861" s="17"/>
      <c r="J861" s="17"/>
      <c r="K861" s="19"/>
      <c r="L861" s="17"/>
      <c r="M861" s="20"/>
      <c r="N861" s="8"/>
      <c r="O861" s="50"/>
      <c r="P861" s="27" t="str" cm="1">
        <f t="array" ref="P861">IF(ISBLANK($C861),"",IF(SUMPRODUCT(--EXACT($C861,CrewOrPassenger[Crew or Passenger]))=1,"Pass","Fail"))</f>
        <v/>
      </c>
      <c r="Q861" s="24" t="str" cm="1">
        <f t="array" ref="Q861">IF(ISBLANK($D861),"",IF(SUMPRODUCT(--EXACT($D861,TravelDocumentType[Travel Document Type]))=1,"Pass","Fail"))</f>
        <v/>
      </c>
      <c r="R861" s="24" t="str" cm="1">
        <f t="array" ref="R861">IF(ISBLANK($E861),"",IF(SUMPRODUCT(--EXACT($E861,ISO3List[ISO3 List]))=1,"Pass","Fail"))</f>
        <v/>
      </c>
      <c r="S861" s="24" t="str" cm="1">
        <f t="array" ref="S861">IF(ISBLANK($F861),"",IF(SUMPRODUCT(--EXACT(MID($F861,COLUMN($A$1:$T$1),1),DocCharacters[Accepted Characters For Documents]))=20,"Pass","Fail"))</f>
        <v/>
      </c>
      <c r="T861" s="24" t="str" cm="1">
        <f t="array" ref="T861">IF(ISBLANK($G861),"",IF(SUMPRODUCT(--EXACT(MID($G861,COLUMN($A$1:$AX$1),1),NameCharacters[Accepted Characters For Names]))=50,"Pass","Fail"))</f>
        <v/>
      </c>
      <c r="U861" s="24" t="str" cm="1">
        <f t="array" ref="U861">IF(ISBLANK($H861),"",IF(SUMPRODUCT(--EXACT(MID($H861,COLUMN($A$1:$AX$1),1),NameCharacters[Accepted Characters For Names]))=50,"Pass","Fail"))</f>
        <v/>
      </c>
      <c r="V861" s="24" t="str" cm="1">
        <f t="array" ref="V861">IF(ISBLANK($I861),"",IF(SUMPRODUCT(--EXACT(MID($I861,COLUMN($A$1:$AX$1),1),NameCharacters[Accepted Characters For Names]))=50,"Pass","Fail"))</f>
        <v/>
      </c>
      <c r="W861" s="24" t="str" cm="1">
        <f t="array" ref="W861">IF(ISBLANK($J861),"",IF(SUMPRODUCT(--EXACT($J861,ISO3List[ISO3 List]))=1,"Pass","Fail"))</f>
        <v/>
      </c>
      <c r="X861" s="24" t="str">
        <f t="shared" ca="1" si="35"/>
        <v/>
      </c>
      <c r="Y861" s="24" t="str" cm="1">
        <f t="array" ref="Y861">IF(ISBLANK($L861),"",IF(SUMPRODUCT(--EXACT($L861,Sex[Sex]))=1,"Pass","Fail"))</f>
        <v/>
      </c>
      <c r="Z861" s="24" t="str">
        <f t="shared" ca="1" si="36"/>
        <v/>
      </c>
      <c r="AA861" s="35" t="str">
        <f t="shared" ca="1" si="38"/>
        <v/>
      </c>
      <c r="AB861" s="8"/>
      <c r="AC861" s="58"/>
      <c r="AD861" s="8"/>
      <c r="AE861" s="8"/>
      <c r="AF861" s="8"/>
      <c r="GU861" s="8"/>
    </row>
    <row r="862" spans="1:203" s="5" customFormat="1" x14ac:dyDescent="0.2">
      <c r="A862" s="1"/>
      <c r="B862" s="4"/>
      <c r="C862" s="16"/>
      <c r="D862" s="17"/>
      <c r="E862" s="17"/>
      <c r="F862" s="18"/>
      <c r="G862" s="17"/>
      <c r="H862" s="17"/>
      <c r="I862" s="17"/>
      <c r="J862" s="17"/>
      <c r="K862" s="19"/>
      <c r="L862" s="17"/>
      <c r="M862" s="20"/>
      <c r="N862" s="8"/>
      <c r="O862" s="50"/>
      <c r="P862" s="27" t="str" cm="1">
        <f t="array" ref="P862">IF(ISBLANK($C862),"",IF(SUMPRODUCT(--EXACT($C862,CrewOrPassenger[Crew or Passenger]))=1,"Pass","Fail"))</f>
        <v/>
      </c>
      <c r="Q862" s="24" t="str" cm="1">
        <f t="array" ref="Q862">IF(ISBLANK($D862),"",IF(SUMPRODUCT(--EXACT($D862,TravelDocumentType[Travel Document Type]))=1,"Pass","Fail"))</f>
        <v/>
      </c>
      <c r="R862" s="24" t="str" cm="1">
        <f t="array" ref="R862">IF(ISBLANK($E862),"",IF(SUMPRODUCT(--EXACT($E862,ISO3List[ISO3 List]))=1,"Pass","Fail"))</f>
        <v/>
      </c>
      <c r="S862" s="24" t="str" cm="1">
        <f t="array" ref="S862">IF(ISBLANK($F862),"",IF(SUMPRODUCT(--EXACT(MID($F862,COLUMN($A$1:$T$1),1),DocCharacters[Accepted Characters For Documents]))=20,"Pass","Fail"))</f>
        <v/>
      </c>
      <c r="T862" s="24" t="str" cm="1">
        <f t="array" ref="T862">IF(ISBLANK($G862),"",IF(SUMPRODUCT(--EXACT(MID($G862,COLUMN($A$1:$AX$1),1),NameCharacters[Accepted Characters For Names]))=50,"Pass","Fail"))</f>
        <v/>
      </c>
      <c r="U862" s="24" t="str" cm="1">
        <f t="array" ref="U862">IF(ISBLANK($H862),"",IF(SUMPRODUCT(--EXACT(MID($H862,COLUMN($A$1:$AX$1),1),NameCharacters[Accepted Characters For Names]))=50,"Pass","Fail"))</f>
        <v/>
      </c>
      <c r="V862" s="24" t="str" cm="1">
        <f t="array" ref="V862">IF(ISBLANK($I862),"",IF(SUMPRODUCT(--EXACT(MID($I862,COLUMN($A$1:$AX$1),1),NameCharacters[Accepted Characters For Names]))=50,"Pass","Fail"))</f>
        <v/>
      </c>
      <c r="W862" s="24" t="str" cm="1">
        <f t="array" ref="W862">IF(ISBLANK($J862),"",IF(SUMPRODUCT(--EXACT($J862,ISO3List[ISO3 List]))=1,"Pass","Fail"))</f>
        <v/>
      </c>
      <c r="X862" s="24" t="str">
        <f t="shared" ca="1" si="35"/>
        <v/>
      </c>
      <c r="Y862" s="24" t="str" cm="1">
        <f t="array" ref="Y862">IF(ISBLANK($L862),"",IF(SUMPRODUCT(--EXACT($L862,Sex[Sex]))=1,"Pass","Fail"))</f>
        <v/>
      </c>
      <c r="Z862" s="24" t="str">
        <f t="shared" ca="1" si="36"/>
        <v/>
      </c>
      <c r="AA862" s="35" t="str">
        <f t="shared" ca="1" si="38"/>
        <v/>
      </c>
      <c r="AB862" s="8"/>
      <c r="AC862" s="58"/>
      <c r="AD862" s="8"/>
      <c r="AE862" s="8"/>
      <c r="AF862" s="8"/>
      <c r="GU862" s="8"/>
    </row>
    <row r="863" spans="1:203" s="5" customFormat="1" x14ac:dyDescent="0.2">
      <c r="A863" s="1"/>
      <c r="B863" s="4"/>
      <c r="C863" s="16"/>
      <c r="D863" s="17"/>
      <c r="E863" s="17"/>
      <c r="F863" s="18"/>
      <c r="G863" s="17"/>
      <c r="H863" s="17"/>
      <c r="I863" s="17"/>
      <c r="J863" s="17"/>
      <c r="K863" s="19"/>
      <c r="L863" s="17"/>
      <c r="M863" s="20"/>
      <c r="N863" s="8"/>
      <c r="O863" s="50"/>
      <c r="P863" s="27" t="str" cm="1">
        <f t="array" ref="P863">IF(ISBLANK($C863),"",IF(SUMPRODUCT(--EXACT($C863,CrewOrPassenger[Crew or Passenger]))=1,"Pass","Fail"))</f>
        <v/>
      </c>
      <c r="Q863" s="24" t="str" cm="1">
        <f t="array" ref="Q863">IF(ISBLANK($D863),"",IF(SUMPRODUCT(--EXACT($D863,TravelDocumentType[Travel Document Type]))=1,"Pass","Fail"))</f>
        <v/>
      </c>
      <c r="R863" s="24" t="str" cm="1">
        <f t="array" ref="R863">IF(ISBLANK($E863),"",IF(SUMPRODUCT(--EXACT($E863,ISO3List[ISO3 List]))=1,"Pass","Fail"))</f>
        <v/>
      </c>
      <c r="S863" s="24" t="str" cm="1">
        <f t="array" ref="S863">IF(ISBLANK($F863),"",IF(SUMPRODUCT(--EXACT(MID($F863,COLUMN($A$1:$T$1),1),DocCharacters[Accepted Characters For Documents]))=20,"Pass","Fail"))</f>
        <v/>
      </c>
      <c r="T863" s="24" t="str" cm="1">
        <f t="array" ref="T863">IF(ISBLANK($G863),"",IF(SUMPRODUCT(--EXACT(MID($G863,COLUMN($A$1:$AX$1),1),NameCharacters[Accepted Characters For Names]))=50,"Pass","Fail"))</f>
        <v/>
      </c>
      <c r="U863" s="24" t="str" cm="1">
        <f t="array" ref="U863">IF(ISBLANK($H863),"",IF(SUMPRODUCT(--EXACT(MID($H863,COLUMN($A$1:$AX$1),1),NameCharacters[Accepted Characters For Names]))=50,"Pass","Fail"))</f>
        <v/>
      </c>
      <c r="V863" s="24" t="str" cm="1">
        <f t="array" ref="V863">IF(ISBLANK($I863),"",IF(SUMPRODUCT(--EXACT(MID($I863,COLUMN($A$1:$AX$1),1),NameCharacters[Accepted Characters For Names]))=50,"Pass","Fail"))</f>
        <v/>
      </c>
      <c r="W863" s="24" t="str" cm="1">
        <f t="array" ref="W863">IF(ISBLANK($J863),"",IF(SUMPRODUCT(--EXACT($J863,ISO3List[ISO3 List]))=1,"Pass","Fail"))</f>
        <v/>
      </c>
      <c r="X863" s="24" t="str">
        <f t="shared" ca="1" si="35"/>
        <v/>
      </c>
      <c r="Y863" s="24" t="str" cm="1">
        <f t="array" ref="Y863">IF(ISBLANK($L863),"",IF(SUMPRODUCT(--EXACT($L863,Sex[Sex]))=1,"Pass","Fail"))</f>
        <v/>
      </c>
      <c r="Z863" s="24" t="str">
        <f t="shared" ca="1" si="36"/>
        <v/>
      </c>
      <c r="AA863" s="35" t="str">
        <f t="shared" ca="1" si="38"/>
        <v/>
      </c>
      <c r="AB863" s="8"/>
      <c r="AC863" s="58"/>
      <c r="AD863" s="8"/>
      <c r="AE863" s="8"/>
      <c r="AF863" s="8"/>
      <c r="GU863" s="8"/>
    </row>
    <row r="864" spans="1:203" s="5" customFormat="1" x14ac:dyDescent="0.2">
      <c r="A864" s="1"/>
      <c r="B864" s="4"/>
      <c r="C864" s="16"/>
      <c r="D864" s="17"/>
      <c r="E864" s="17"/>
      <c r="F864" s="18"/>
      <c r="G864" s="17"/>
      <c r="H864" s="17"/>
      <c r="I864" s="17"/>
      <c r="J864" s="17"/>
      <c r="K864" s="19"/>
      <c r="L864" s="17"/>
      <c r="M864" s="20"/>
      <c r="N864" s="8"/>
      <c r="O864" s="50"/>
      <c r="P864" s="27" t="str" cm="1">
        <f t="array" ref="P864">IF(ISBLANK($C864),"",IF(SUMPRODUCT(--EXACT($C864,CrewOrPassenger[Crew or Passenger]))=1,"Pass","Fail"))</f>
        <v/>
      </c>
      <c r="Q864" s="24" t="str" cm="1">
        <f t="array" ref="Q864">IF(ISBLANK($D864),"",IF(SUMPRODUCT(--EXACT($D864,TravelDocumentType[Travel Document Type]))=1,"Pass","Fail"))</f>
        <v/>
      </c>
      <c r="R864" s="24" t="str" cm="1">
        <f t="array" ref="R864">IF(ISBLANK($E864),"",IF(SUMPRODUCT(--EXACT($E864,ISO3List[ISO3 List]))=1,"Pass","Fail"))</f>
        <v/>
      </c>
      <c r="S864" s="24" t="str" cm="1">
        <f t="array" ref="S864">IF(ISBLANK($F864),"",IF(SUMPRODUCT(--EXACT(MID($F864,COLUMN($A$1:$T$1),1),DocCharacters[Accepted Characters For Documents]))=20,"Pass","Fail"))</f>
        <v/>
      </c>
      <c r="T864" s="24" t="str" cm="1">
        <f t="array" ref="T864">IF(ISBLANK($G864),"",IF(SUMPRODUCT(--EXACT(MID($G864,COLUMN($A$1:$AX$1),1),NameCharacters[Accepted Characters For Names]))=50,"Pass","Fail"))</f>
        <v/>
      </c>
      <c r="U864" s="24" t="str" cm="1">
        <f t="array" ref="U864">IF(ISBLANK($H864),"",IF(SUMPRODUCT(--EXACT(MID($H864,COLUMN($A$1:$AX$1),1),NameCharacters[Accepted Characters For Names]))=50,"Pass","Fail"))</f>
        <v/>
      </c>
      <c r="V864" s="24" t="str" cm="1">
        <f t="array" ref="V864">IF(ISBLANK($I864),"",IF(SUMPRODUCT(--EXACT(MID($I864,COLUMN($A$1:$AX$1),1),NameCharacters[Accepted Characters For Names]))=50,"Pass","Fail"))</f>
        <v/>
      </c>
      <c r="W864" s="24" t="str" cm="1">
        <f t="array" ref="W864">IF(ISBLANK($J864),"",IF(SUMPRODUCT(--EXACT($J864,ISO3List[ISO3 List]))=1,"Pass","Fail"))</f>
        <v/>
      </c>
      <c r="X864" s="24" t="str">
        <f t="shared" ca="1" si="35"/>
        <v/>
      </c>
      <c r="Y864" s="24" t="str" cm="1">
        <f t="array" ref="Y864">IF(ISBLANK($L864),"",IF(SUMPRODUCT(--EXACT($L864,Sex[Sex]))=1,"Pass","Fail"))</f>
        <v/>
      </c>
      <c r="Z864" s="24" t="str">
        <f t="shared" ca="1" si="36"/>
        <v/>
      </c>
      <c r="AA864" s="35" t="str">
        <f t="shared" ca="1" si="38"/>
        <v/>
      </c>
      <c r="AB864" s="8"/>
      <c r="AC864" s="58"/>
      <c r="AD864" s="8"/>
      <c r="AE864" s="8"/>
      <c r="AF864" s="8"/>
      <c r="GU864" s="8"/>
    </row>
    <row r="865" spans="1:203" s="5" customFormat="1" x14ac:dyDescent="0.2">
      <c r="A865" s="1"/>
      <c r="B865" s="4"/>
      <c r="C865" s="16"/>
      <c r="D865" s="17"/>
      <c r="E865" s="17"/>
      <c r="F865" s="18"/>
      <c r="G865" s="17"/>
      <c r="H865" s="17"/>
      <c r="I865" s="17"/>
      <c r="J865" s="17"/>
      <c r="K865" s="19"/>
      <c r="L865" s="17"/>
      <c r="M865" s="20"/>
      <c r="N865" s="8"/>
      <c r="O865" s="50"/>
      <c r="P865" s="27" t="str" cm="1">
        <f t="array" ref="P865">IF(ISBLANK($C865),"",IF(SUMPRODUCT(--EXACT($C865,CrewOrPassenger[Crew or Passenger]))=1,"Pass","Fail"))</f>
        <v/>
      </c>
      <c r="Q865" s="24" t="str" cm="1">
        <f t="array" ref="Q865">IF(ISBLANK($D865),"",IF(SUMPRODUCT(--EXACT($D865,TravelDocumentType[Travel Document Type]))=1,"Pass","Fail"))</f>
        <v/>
      </c>
      <c r="R865" s="24" t="str" cm="1">
        <f t="array" ref="R865">IF(ISBLANK($E865),"",IF(SUMPRODUCT(--EXACT($E865,ISO3List[ISO3 List]))=1,"Pass","Fail"))</f>
        <v/>
      </c>
      <c r="S865" s="24" t="str" cm="1">
        <f t="array" ref="S865">IF(ISBLANK($F865),"",IF(SUMPRODUCT(--EXACT(MID($F865,COLUMN($A$1:$T$1),1),DocCharacters[Accepted Characters For Documents]))=20,"Pass","Fail"))</f>
        <v/>
      </c>
      <c r="T865" s="24" t="str" cm="1">
        <f t="array" ref="T865">IF(ISBLANK($G865),"",IF(SUMPRODUCT(--EXACT(MID($G865,COLUMN($A$1:$AX$1),1),NameCharacters[Accepted Characters For Names]))=50,"Pass","Fail"))</f>
        <v/>
      </c>
      <c r="U865" s="24" t="str" cm="1">
        <f t="array" ref="U865">IF(ISBLANK($H865),"",IF(SUMPRODUCT(--EXACT(MID($H865,COLUMN($A$1:$AX$1),1),NameCharacters[Accepted Characters For Names]))=50,"Pass","Fail"))</f>
        <v/>
      </c>
      <c r="V865" s="24" t="str" cm="1">
        <f t="array" ref="V865">IF(ISBLANK($I865),"",IF(SUMPRODUCT(--EXACT(MID($I865,COLUMN($A$1:$AX$1),1),NameCharacters[Accepted Characters For Names]))=50,"Pass","Fail"))</f>
        <v/>
      </c>
      <c r="W865" s="24" t="str" cm="1">
        <f t="array" ref="W865">IF(ISBLANK($J865),"",IF(SUMPRODUCT(--EXACT($J865,ISO3List[ISO3 List]))=1,"Pass","Fail"))</f>
        <v/>
      </c>
      <c r="X865" s="24" t="str">
        <f t="shared" ca="1" si="35"/>
        <v/>
      </c>
      <c r="Y865" s="24" t="str" cm="1">
        <f t="array" ref="Y865">IF(ISBLANK($L865),"",IF(SUMPRODUCT(--EXACT($L865,Sex[Sex]))=1,"Pass","Fail"))</f>
        <v/>
      </c>
      <c r="Z865" s="24" t="str">
        <f t="shared" ca="1" si="36"/>
        <v/>
      </c>
      <c r="AA865" s="35" t="str">
        <f t="shared" ca="1" si="38"/>
        <v/>
      </c>
      <c r="AB865" s="8"/>
      <c r="AC865" s="58"/>
      <c r="AD865" s="8"/>
      <c r="AE865" s="8"/>
      <c r="AF865" s="8"/>
      <c r="GU865" s="8"/>
    </row>
    <row r="866" spans="1:203" s="5" customFormat="1" x14ac:dyDescent="0.2">
      <c r="A866" s="1"/>
      <c r="B866" s="4"/>
      <c r="C866" s="16"/>
      <c r="D866" s="17"/>
      <c r="E866" s="17"/>
      <c r="F866" s="18"/>
      <c r="G866" s="17"/>
      <c r="H866" s="17"/>
      <c r="I866" s="17"/>
      <c r="J866" s="17"/>
      <c r="K866" s="19"/>
      <c r="L866" s="17"/>
      <c r="M866" s="20"/>
      <c r="N866" s="8"/>
      <c r="O866" s="50"/>
      <c r="P866" s="27" t="str" cm="1">
        <f t="array" ref="P866">IF(ISBLANK($C866),"",IF(SUMPRODUCT(--EXACT($C866,CrewOrPassenger[Crew or Passenger]))=1,"Pass","Fail"))</f>
        <v/>
      </c>
      <c r="Q866" s="24" t="str" cm="1">
        <f t="array" ref="Q866">IF(ISBLANK($D866),"",IF(SUMPRODUCT(--EXACT($D866,TravelDocumentType[Travel Document Type]))=1,"Pass","Fail"))</f>
        <v/>
      </c>
      <c r="R866" s="24" t="str" cm="1">
        <f t="array" ref="R866">IF(ISBLANK($E866),"",IF(SUMPRODUCT(--EXACT($E866,ISO3List[ISO3 List]))=1,"Pass","Fail"))</f>
        <v/>
      </c>
      <c r="S866" s="24" t="str" cm="1">
        <f t="array" ref="S866">IF(ISBLANK($F866),"",IF(SUMPRODUCT(--EXACT(MID($F866,COLUMN($A$1:$T$1),1),DocCharacters[Accepted Characters For Documents]))=20,"Pass","Fail"))</f>
        <v/>
      </c>
      <c r="T866" s="24" t="str" cm="1">
        <f t="array" ref="T866">IF(ISBLANK($G866),"",IF(SUMPRODUCT(--EXACT(MID($G866,COLUMN($A$1:$AX$1),1),NameCharacters[Accepted Characters For Names]))=50,"Pass","Fail"))</f>
        <v/>
      </c>
      <c r="U866" s="24" t="str" cm="1">
        <f t="array" ref="U866">IF(ISBLANK($H866),"",IF(SUMPRODUCT(--EXACT(MID($H866,COLUMN($A$1:$AX$1),1),NameCharacters[Accepted Characters For Names]))=50,"Pass","Fail"))</f>
        <v/>
      </c>
      <c r="V866" s="24" t="str" cm="1">
        <f t="array" ref="V866">IF(ISBLANK($I866),"",IF(SUMPRODUCT(--EXACT(MID($I866,COLUMN($A$1:$AX$1),1),NameCharacters[Accepted Characters For Names]))=50,"Pass","Fail"))</f>
        <v/>
      </c>
      <c r="W866" s="24" t="str" cm="1">
        <f t="array" ref="W866">IF(ISBLANK($J866),"",IF(SUMPRODUCT(--EXACT($J866,ISO3List[ISO3 List]))=1,"Pass","Fail"))</f>
        <v/>
      </c>
      <c r="X866" s="24" t="str">
        <f t="shared" ca="1" si="35"/>
        <v/>
      </c>
      <c r="Y866" s="24" t="str" cm="1">
        <f t="array" ref="Y866">IF(ISBLANK($L866),"",IF(SUMPRODUCT(--EXACT($L866,Sex[Sex]))=1,"Pass","Fail"))</f>
        <v/>
      </c>
      <c r="Z866" s="24" t="str">
        <f t="shared" ca="1" si="36"/>
        <v/>
      </c>
      <c r="AA866" s="35" t="str">
        <f t="shared" ca="1" si="38"/>
        <v/>
      </c>
      <c r="AB866" s="8"/>
      <c r="AC866" s="58"/>
      <c r="AD866" s="8"/>
      <c r="AE866" s="8"/>
      <c r="AF866" s="8"/>
      <c r="GU866" s="8"/>
    </row>
    <row r="867" spans="1:203" s="5" customFormat="1" x14ac:dyDescent="0.2">
      <c r="A867" s="1"/>
      <c r="B867" s="4"/>
      <c r="C867" s="16"/>
      <c r="D867" s="17"/>
      <c r="E867" s="17"/>
      <c r="F867" s="18"/>
      <c r="G867" s="17"/>
      <c r="H867" s="17"/>
      <c r="I867" s="17"/>
      <c r="J867" s="17"/>
      <c r="K867" s="19"/>
      <c r="L867" s="17"/>
      <c r="M867" s="20"/>
      <c r="N867" s="8"/>
      <c r="O867" s="50"/>
      <c r="P867" s="27" t="str" cm="1">
        <f t="array" ref="P867">IF(ISBLANK($C867),"",IF(SUMPRODUCT(--EXACT($C867,CrewOrPassenger[Crew or Passenger]))=1,"Pass","Fail"))</f>
        <v/>
      </c>
      <c r="Q867" s="24" t="str" cm="1">
        <f t="array" ref="Q867">IF(ISBLANK($D867),"",IF(SUMPRODUCT(--EXACT($D867,TravelDocumentType[Travel Document Type]))=1,"Pass","Fail"))</f>
        <v/>
      </c>
      <c r="R867" s="24" t="str" cm="1">
        <f t="array" ref="R867">IF(ISBLANK($E867),"",IF(SUMPRODUCT(--EXACT($E867,ISO3List[ISO3 List]))=1,"Pass","Fail"))</f>
        <v/>
      </c>
      <c r="S867" s="24" t="str" cm="1">
        <f t="array" ref="S867">IF(ISBLANK($F867),"",IF(SUMPRODUCT(--EXACT(MID($F867,COLUMN($A$1:$T$1),1),DocCharacters[Accepted Characters For Documents]))=20,"Pass","Fail"))</f>
        <v/>
      </c>
      <c r="T867" s="24" t="str" cm="1">
        <f t="array" ref="T867">IF(ISBLANK($G867),"",IF(SUMPRODUCT(--EXACT(MID($G867,COLUMN($A$1:$AX$1),1),NameCharacters[Accepted Characters For Names]))=50,"Pass","Fail"))</f>
        <v/>
      </c>
      <c r="U867" s="24" t="str" cm="1">
        <f t="array" ref="U867">IF(ISBLANK($H867),"",IF(SUMPRODUCT(--EXACT(MID($H867,COLUMN($A$1:$AX$1),1),NameCharacters[Accepted Characters For Names]))=50,"Pass","Fail"))</f>
        <v/>
      </c>
      <c r="V867" s="24" t="str" cm="1">
        <f t="array" ref="V867">IF(ISBLANK($I867),"",IF(SUMPRODUCT(--EXACT(MID($I867,COLUMN($A$1:$AX$1),1),NameCharacters[Accepted Characters For Names]))=50,"Pass","Fail"))</f>
        <v/>
      </c>
      <c r="W867" s="24" t="str" cm="1">
        <f t="array" ref="W867">IF(ISBLANK($J867),"",IF(SUMPRODUCT(--EXACT($J867,ISO3List[ISO3 List]))=1,"Pass","Fail"))</f>
        <v/>
      </c>
      <c r="X867" s="24" t="str">
        <f t="shared" ca="1" si="35"/>
        <v/>
      </c>
      <c r="Y867" s="24" t="str" cm="1">
        <f t="array" ref="Y867">IF(ISBLANK($L867),"",IF(SUMPRODUCT(--EXACT($L867,Sex[Sex]))=1,"Pass","Fail"))</f>
        <v/>
      </c>
      <c r="Z867" s="24" t="str">
        <f t="shared" ca="1" si="36"/>
        <v/>
      </c>
      <c r="AA867" s="35" t="str">
        <f t="shared" ca="1" si="38"/>
        <v/>
      </c>
      <c r="AB867" s="8"/>
      <c r="AC867" s="58"/>
      <c r="AD867" s="8"/>
      <c r="AE867" s="8"/>
      <c r="AF867" s="8"/>
      <c r="GU867" s="8"/>
    </row>
    <row r="868" spans="1:203" s="5" customFormat="1" x14ac:dyDescent="0.2">
      <c r="A868" s="1"/>
      <c r="B868" s="4"/>
      <c r="C868" s="16"/>
      <c r="D868" s="17"/>
      <c r="E868" s="17"/>
      <c r="F868" s="18"/>
      <c r="G868" s="17"/>
      <c r="H868" s="17"/>
      <c r="I868" s="17"/>
      <c r="J868" s="17"/>
      <c r="K868" s="19"/>
      <c r="L868" s="17"/>
      <c r="M868" s="20"/>
      <c r="N868" s="8"/>
      <c r="O868" s="50"/>
      <c r="P868" s="27" t="str" cm="1">
        <f t="array" ref="P868">IF(ISBLANK($C868),"",IF(SUMPRODUCT(--EXACT($C868,CrewOrPassenger[Crew or Passenger]))=1,"Pass","Fail"))</f>
        <v/>
      </c>
      <c r="Q868" s="24" t="str" cm="1">
        <f t="array" ref="Q868">IF(ISBLANK($D868),"",IF(SUMPRODUCT(--EXACT($D868,TravelDocumentType[Travel Document Type]))=1,"Pass","Fail"))</f>
        <v/>
      </c>
      <c r="R868" s="24" t="str" cm="1">
        <f t="array" ref="R868">IF(ISBLANK($E868),"",IF(SUMPRODUCT(--EXACT($E868,ISO3List[ISO3 List]))=1,"Pass","Fail"))</f>
        <v/>
      </c>
      <c r="S868" s="24" t="str" cm="1">
        <f t="array" ref="S868">IF(ISBLANK($F868),"",IF(SUMPRODUCT(--EXACT(MID($F868,COLUMN($A$1:$T$1),1),DocCharacters[Accepted Characters For Documents]))=20,"Pass","Fail"))</f>
        <v/>
      </c>
      <c r="T868" s="24" t="str" cm="1">
        <f t="array" ref="T868">IF(ISBLANK($G868),"",IF(SUMPRODUCT(--EXACT(MID($G868,COLUMN($A$1:$AX$1),1),NameCharacters[Accepted Characters For Names]))=50,"Pass","Fail"))</f>
        <v/>
      </c>
      <c r="U868" s="24" t="str" cm="1">
        <f t="array" ref="U868">IF(ISBLANK($H868),"",IF(SUMPRODUCT(--EXACT(MID($H868,COLUMN($A$1:$AX$1),1),NameCharacters[Accepted Characters For Names]))=50,"Pass","Fail"))</f>
        <v/>
      </c>
      <c r="V868" s="24" t="str" cm="1">
        <f t="array" ref="V868">IF(ISBLANK($I868),"",IF(SUMPRODUCT(--EXACT(MID($I868,COLUMN($A$1:$AX$1),1),NameCharacters[Accepted Characters For Names]))=50,"Pass","Fail"))</f>
        <v/>
      </c>
      <c r="W868" s="24" t="str" cm="1">
        <f t="array" ref="W868">IF(ISBLANK($J868),"",IF(SUMPRODUCT(--EXACT($J868,ISO3List[ISO3 List]))=1,"Pass","Fail"))</f>
        <v/>
      </c>
      <c r="X868" s="24" t="str">
        <f t="shared" ca="1" si="35"/>
        <v/>
      </c>
      <c r="Y868" s="24" t="str" cm="1">
        <f t="array" ref="Y868">IF(ISBLANK($L868),"",IF(SUMPRODUCT(--EXACT($L868,Sex[Sex]))=1,"Pass","Fail"))</f>
        <v/>
      </c>
      <c r="Z868" s="24" t="str">
        <f t="shared" ca="1" si="36"/>
        <v/>
      </c>
      <c r="AA868" s="35" t="str">
        <f t="shared" ca="1" si="38"/>
        <v/>
      </c>
      <c r="AB868" s="8"/>
      <c r="AC868" s="58"/>
      <c r="AD868" s="8"/>
      <c r="AE868" s="8"/>
      <c r="AF868" s="8"/>
      <c r="GU868" s="8"/>
    </row>
    <row r="869" spans="1:203" s="5" customFormat="1" x14ac:dyDescent="0.2">
      <c r="A869" s="1"/>
      <c r="B869" s="4"/>
      <c r="C869" s="16"/>
      <c r="D869" s="17"/>
      <c r="E869" s="17"/>
      <c r="F869" s="18"/>
      <c r="G869" s="17"/>
      <c r="H869" s="17"/>
      <c r="I869" s="17"/>
      <c r="J869" s="17"/>
      <c r="K869" s="19"/>
      <c r="L869" s="17"/>
      <c r="M869" s="20"/>
      <c r="N869" s="8"/>
      <c r="O869" s="50"/>
      <c r="P869" s="27" t="str" cm="1">
        <f t="array" ref="P869">IF(ISBLANK($C869),"",IF(SUMPRODUCT(--EXACT($C869,CrewOrPassenger[Crew or Passenger]))=1,"Pass","Fail"))</f>
        <v/>
      </c>
      <c r="Q869" s="24" t="str" cm="1">
        <f t="array" ref="Q869">IF(ISBLANK($D869),"",IF(SUMPRODUCT(--EXACT($D869,TravelDocumentType[Travel Document Type]))=1,"Pass","Fail"))</f>
        <v/>
      </c>
      <c r="R869" s="24" t="str" cm="1">
        <f t="array" ref="R869">IF(ISBLANK($E869),"",IF(SUMPRODUCT(--EXACT($E869,ISO3List[ISO3 List]))=1,"Pass","Fail"))</f>
        <v/>
      </c>
      <c r="S869" s="24" t="str" cm="1">
        <f t="array" ref="S869">IF(ISBLANK($F869),"",IF(SUMPRODUCT(--EXACT(MID($F869,COLUMN($A$1:$T$1),1),DocCharacters[Accepted Characters For Documents]))=20,"Pass","Fail"))</f>
        <v/>
      </c>
      <c r="T869" s="24" t="str" cm="1">
        <f t="array" ref="T869">IF(ISBLANK($G869),"",IF(SUMPRODUCT(--EXACT(MID($G869,COLUMN($A$1:$AX$1),1),NameCharacters[Accepted Characters For Names]))=50,"Pass","Fail"))</f>
        <v/>
      </c>
      <c r="U869" s="24" t="str" cm="1">
        <f t="array" ref="U869">IF(ISBLANK($H869),"",IF(SUMPRODUCT(--EXACT(MID($H869,COLUMN($A$1:$AX$1),1),NameCharacters[Accepted Characters For Names]))=50,"Pass","Fail"))</f>
        <v/>
      </c>
      <c r="V869" s="24" t="str" cm="1">
        <f t="array" ref="V869">IF(ISBLANK($I869),"",IF(SUMPRODUCT(--EXACT(MID($I869,COLUMN($A$1:$AX$1),1),NameCharacters[Accepted Characters For Names]))=50,"Pass","Fail"))</f>
        <v/>
      </c>
      <c r="W869" s="24" t="str" cm="1">
        <f t="array" ref="W869">IF(ISBLANK($J869),"",IF(SUMPRODUCT(--EXACT($J869,ISO3List[ISO3 List]))=1,"Pass","Fail"))</f>
        <v/>
      </c>
      <c r="X869" s="24" t="str">
        <f t="shared" ca="1" si="35"/>
        <v/>
      </c>
      <c r="Y869" s="24" t="str" cm="1">
        <f t="array" ref="Y869">IF(ISBLANK($L869),"",IF(SUMPRODUCT(--EXACT($L869,Sex[Sex]))=1,"Pass","Fail"))</f>
        <v/>
      </c>
      <c r="Z869" s="24" t="str">
        <f t="shared" ca="1" si="36"/>
        <v/>
      </c>
      <c r="AA869" s="35" t="str">
        <f t="shared" ca="1" si="38"/>
        <v/>
      </c>
      <c r="AB869" s="8"/>
      <c r="AC869" s="58"/>
      <c r="AD869" s="8"/>
      <c r="AE869" s="8"/>
      <c r="AF869" s="8"/>
      <c r="GU869" s="8"/>
    </row>
    <row r="870" spans="1:203" s="5" customFormat="1" x14ac:dyDescent="0.2">
      <c r="A870" s="1"/>
      <c r="B870" s="4"/>
      <c r="C870" s="16"/>
      <c r="D870" s="17"/>
      <c r="E870" s="17"/>
      <c r="F870" s="18"/>
      <c r="G870" s="17"/>
      <c r="H870" s="17"/>
      <c r="I870" s="17"/>
      <c r="J870" s="17"/>
      <c r="K870" s="19"/>
      <c r="L870" s="17"/>
      <c r="M870" s="20"/>
      <c r="N870" s="8"/>
      <c r="O870" s="50"/>
      <c r="P870" s="27" t="str" cm="1">
        <f t="array" ref="P870">IF(ISBLANK($C870),"",IF(SUMPRODUCT(--EXACT($C870,CrewOrPassenger[Crew or Passenger]))=1,"Pass","Fail"))</f>
        <v/>
      </c>
      <c r="Q870" s="24" t="str" cm="1">
        <f t="array" ref="Q870">IF(ISBLANK($D870),"",IF(SUMPRODUCT(--EXACT($D870,TravelDocumentType[Travel Document Type]))=1,"Pass","Fail"))</f>
        <v/>
      </c>
      <c r="R870" s="24" t="str" cm="1">
        <f t="array" ref="R870">IF(ISBLANK($E870),"",IF(SUMPRODUCT(--EXACT($E870,ISO3List[ISO3 List]))=1,"Pass","Fail"))</f>
        <v/>
      </c>
      <c r="S870" s="24" t="str" cm="1">
        <f t="array" ref="S870">IF(ISBLANK($F870),"",IF(SUMPRODUCT(--EXACT(MID($F870,COLUMN($A$1:$T$1),1),DocCharacters[Accepted Characters For Documents]))=20,"Pass","Fail"))</f>
        <v/>
      </c>
      <c r="T870" s="24" t="str" cm="1">
        <f t="array" ref="T870">IF(ISBLANK($G870),"",IF(SUMPRODUCT(--EXACT(MID($G870,COLUMN($A$1:$AX$1),1),NameCharacters[Accepted Characters For Names]))=50,"Pass","Fail"))</f>
        <v/>
      </c>
      <c r="U870" s="24" t="str" cm="1">
        <f t="array" ref="U870">IF(ISBLANK($H870),"",IF(SUMPRODUCT(--EXACT(MID($H870,COLUMN($A$1:$AX$1),1),NameCharacters[Accepted Characters For Names]))=50,"Pass","Fail"))</f>
        <v/>
      </c>
      <c r="V870" s="24" t="str" cm="1">
        <f t="array" ref="V870">IF(ISBLANK($I870),"",IF(SUMPRODUCT(--EXACT(MID($I870,COLUMN($A$1:$AX$1),1),NameCharacters[Accepted Characters For Names]))=50,"Pass","Fail"))</f>
        <v/>
      </c>
      <c r="W870" s="24" t="str" cm="1">
        <f t="array" ref="W870">IF(ISBLANK($J870),"",IF(SUMPRODUCT(--EXACT($J870,ISO3List[ISO3 List]))=1,"Pass","Fail"))</f>
        <v/>
      </c>
      <c r="X870" s="24" t="str">
        <f t="shared" ca="1" si="35"/>
        <v/>
      </c>
      <c r="Y870" s="24" t="str" cm="1">
        <f t="array" ref="Y870">IF(ISBLANK($L870),"",IF(SUMPRODUCT(--EXACT($L870,Sex[Sex]))=1,"Pass","Fail"))</f>
        <v/>
      </c>
      <c r="Z870" s="24" t="str">
        <f t="shared" ca="1" si="36"/>
        <v/>
      </c>
      <c r="AA870" s="35" t="str">
        <f t="shared" ca="1" si="38"/>
        <v/>
      </c>
      <c r="AB870" s="8"/>
      <c r="AC870" s="58"/>
      <c r="AD870" s="8"/>
      <c r="AE870" s="8"/>
      <c r="AF870" s="8"/>
      <c r="GU870" s="8"/>
    </row>
    <row r="871" spans="1:203" s="5" customFormat="1" x14ac:dyDescent="0.2">
      <c r="A871" s="1"/>
      <c r="B871" s="4"/>
      <c r="C871" s="16"/>
      <c r="D871" s="17"/>
      <c r="E871" s="17"/>
      <c r="F871" s="18"/>
      <c r="G871" s="17"/>
      <c r="H871" s="17"/>
      <c r="I871" s="17"/>
      <c r="J871" s="17"/>
      <c r="K871" s="19"/>
      <c r="L871" s="17"/>
      <c r="M871" s="20"/>
      <c r="N871" s="8"/>
      <c r="O871" s="50"/>
      <c r="P871" s="27" t="str" cm="1">
        <f t="array" ref="P871">IF(ISBLANK($C871),"",IF(SUMPRODUCT(--EXACT($C871,CrewOrPassenger[Crew or Passenger]))=1,"Pass","Fail"))</f>
        <v/>
      </c>
      <c r="Q871" s="24" t="str" cm="1">
        <f t="array" ref="Q871">IF(ISBLANK($D871),"",IF(SUMPRODUCT(--EXACT($D871,TravelDocumentType[Travel Document Type]))=1,"Pass","Fail"))</f>
        <v/>
      </c>
      <c r="R871" s="24" t="str" cm="1">
        <f t="array" ref="R871">IF(ISBLANK($E871),"",IF(SUMPRODUCT(--EXACT($E871,ISO3List[ISO3 List]))=1,"Pass","Fail"))</f>
        <v/>
      </c>
      <c r="S871" s="24" t="str" cm="1">
        <f t="array" ref="S871">IF(ISBLANK($F871),"",IF(SUMPRODUCT(--EXACT(MID($F871,COLUMN($A$1:$T$1),1),DocCharacters[Accepted Characters For Documents]))=20,"Pass","Fail"))</f>
        <v/>
      </c>
      <c r="T871" s="24" t="str" cm="1">
        <f t="array" ref="T871">IF(ISBLANK($G871),"",IF(SUMPRODUCT(--EXACT(MID($G871,COLUMN($A$1:$AX$1),1),NameCharacters[Accepted Characters For Names]))=50,"Pass","Fail"))</f>
        <v/>
      </c>
      <c r="U871" s="24" t="str" cm="1">
        <f t="array" ref="U871">IF(ISBLANK($H871),"",IF(SUMPRODUCT(--EXACT(MID($H871,COLUMN($A$1:$AX$1),1),NameCharacters[Accepted Characters For Names]))=50,"Pass","Fail"))</f>
        <v/>
      </c>
      <c r="V871" s="24" t="str" cm="1">
        <f t="array" ref="V871">IF(ISBLANK($I871),"",IF(SUMPRODUCT(--EXACT(MID($I871,COLUMN($A$1:$AX$1),1),NameCharacters[Accepted Characters For Names]))=50,"Pass","Fail"))</f>
        <v/>
      </c>
      <c r="W871" s="24" t="str" cm="1">
        <f t="array" ref="W871">IF(ISBLANK($J871),"",IF(SUMPRODUCT(--EXACT($J871,ISO3List[ISO3 List]))=1,"Pass","Fail"))</f>
        <v/>
      </c>
      <c r="X871" s="24" t="str">
        <f t="shared" ca="1" si="35"/>
        <v/>
      </c>
      <c r="Y871" s="24" t="str" cm="1">
        <f t="array" ref="Y871">IF(ISBLANK($L871),"",IF(SUMPRODUCT(--EXACT($L871,Sex[Sex]))=1,"Pass","Fail"))</f>
        <v/>
      </c>
      <c r="Z871" s="24" t="str">
        <f t="shared" ca="1" si="36"/>
        <v/>
      </c>
      <c r="AA871" s="35" t="str">
        <f t="shared" ca="1" si="38"/>
        <v/>
      </c>
      <c r="AB871" s="8"/>
      <c r="AC871" s="58"/>
      <c r="AD871" s="8"/>
      <c r="AE871" s="8"/>
      <c r="AF871" s="8"/>
      <c r="GU871" s="8"/>
    </row>
    <row r="872" spans="1:203" s="5" customFormat="1" x14ac:dyDescent="0.2">
      <c r="A872" s="1"/>
      <c r="B872" s="4"/>
      <c r="C872" s="16"/>
      <c r="D872" s="17"/>
      <c r="E872" s="17"/>
      <c r="F872" s="18"/>
      <c r="G872" s="17"/>
      <c r="H872" s="17"/>
      <c r="I872" s="17"/>
      <c r="J872" s="17"/>
      <c r="K872" s="19"/>
      <c r="L872" s="17"/>
      <c r="M872" s="20"/>
      <c r="N872" s="8"/>
      <c r="O872" s="50"/>
      <c r="P872" s="27" t="str" cm="1">
        <f t="array" ref="P872">IF(ISBLANK($C872),"",IF(SUMPRODUCT(--EXACT($C872,CrewOrPassenger[Crew or Passenger]))=1,"Pass","Fail"))</f>
        <v/>
      </c>
      <c r="Q872" s="24" t="str" cm="1">
        <f t="array" ref="Q872">IF(ISBLANK($D872),"",IF(SUMPRODUCT(--EXACT($D872,TravelDocumentType[Travel Document Type]))=1,"Pass","Fail"))</f>
        <v/>
      </c>
      <c r="R872" s="24" t="str" cm="1">
        <f t="array" ref="R872">IF(ISBLANK($E872),"",IF(SUMPRODUCT(--EXACT($E872,ISO3List[ISO3 List]))=1,"Pass","Fail"))</f>
        <v/>
      </c>
      <c r="S872" s="24" t="str" cm="1">
        <f t="array" ref="S872">IF(ISBLANK($F872),"",IF(SUMPRODUCT(--EXACT(MID($F872,COLUMN($A$1:$T$1),1),DocCharacters[Accepted Characters For Documents]))=20,"Pass","Fail"))</f>
        <v/>
      </c>
      <c r="T872" s="24" t="str" cm="1">
        <f t="array" ref="T872">IF(ISBLANK($G872),"",IF(SUMPRODUCT(--EXACT(MID($G872,COLUMN($A$1:$AX$1),1),NameCharacters[Accepted Characters For Names]))=50,"Pass","Fail"))</f>
        <v/>
      </c>
      <c r="U872" s="24" t="str" cm="1">
        <f t="array" ref="U872">IF(ISBLANK($H872),"",IF(SUMPRODUCT(--EXACT(MID($H872,COLUMN($A$1:$AX$1),1),NameCharacters[Accepted Characters For Names]))=50,"Pass","Fail"))</f>
        <v/>
      </c>
      <c r="V872" s="24" t="str" cm="1">
        <f t="array" ref="V872">IF(ISBLANK($I872),"",IF(SUMPRODUCT(--EXACT(MID($I872,COLUMN($A$1:$AX$1),1),NameCharacters[Accepted Characters For Names]))=50,"Pass","Fail"))</f>
        <v/>
      </c>
      <c r="W872" s="24" t="str" cm="1">
        <f t="array" ref="W872">IF(ISBLANK($J872),"",IF(SUMPRODUCT(--EXACT($J872,ISO3List[ISO3 List]))=1,"Pass","Fail"))</f>
        <v/>
      </c>
      <c r="X872" s="24" t="str">
        <f t="shared" ca="1" si="35"/>
        <v/>
      </c>
      <c r="Y872" s="24" t="str" cm="1">
        <f t="array" ref="Y872">IF(ISBLANK($L872),"",IF(SUMPRODUCT(--EXACT($L872,Sex[Sex]))=1,"Pass","Fail"))</f>
        <v/>
      </c>
      <c r="Z872" s="24" t="str">
        <f t="shared" ca="1" si="36"/>
        <v/>
      </c>
      <c r="AA872" s="35" t="str">
        <f t="shared" ca="1" si="38"/>
        <v/>
      </c>
      <c r="AB872" s="8"/>
      <c r="AC872" s="58"/>
      <c r="AD872" s="8"/>
      <c r="AE872" s="8"/>
      <c r="AF872" s="8"/>
      <c r="GU872" s="8"/>
    </row>
    <row r="873" spans="1:203" s="5" customFormat="1" x14ac:dyDescent="0.2">
      <c r="A873" s="1"/>
      <c r="B873" s="4"/>
      <c r="C873" s="16"/>
      <c r="D873" s="17"/>
      <c r="E873" s="17"/>
      <c r="F873" s="18"/>
      <c r="G873" s="17"/>
      <c r="H873" s="17"/>
      <c r="I873" s="17"/>
      <c r="J873" s="17"/>
      <c r="K873" s="19"/>
      <c r="L873" s="17"/>
      <c r="M873" s="20"/>
      <c r="N873" s="8"/>
      <c r="O873" s="50"/>
      <c r="P873" s="27" t="str" cm="1">
        <f t="array" ref="P873">IF(ISBLANK($C873),"",IF(SUMPRODUCT(--EXACT($C873,CrewOrPassenger[Crew or Passenger]))=1,"Pass","Fail"))</f>
        <v/>
      </c>
      <c r="Q873" s="24" t="str" cm="1">
        <f t="array" ref="Q873">IF(ISBLANK($D873),"",IF(SUMPRODUCT(--EXACT($D873,TravelDocumentType[Travel Document Type]))=1,"Pass","Fail"))</f>
        <v/>
      </c>
      <c r="R873" s="24" t="str" cm="1">
        <f t="array" ref="R873">IF(ISBLANK($E873),"",IF(SUMPRODUCT(--EXACT($E873,ISO3List[ISO3 List]))=1,"Pass","Fail"))</f>
        <v/>
      </c>
      <c r="S873" s="24" t="str" cm="1">
        <f t="array" ref="S873">IF(ISBLANK($F873),"",IF(SUMPRODUCT(--EXACT(MID($F873,COLUMN($A$1:$T$1),1),DocCharacters[Accepted Characters For Documents]))=20,"Pass","Fail"))</f>
        <v/>
      </c>
      <c r="T873" s="24" t="str" cm="1">
        <f t="array" ref="T873">IF(ISBLANK($G873),"",IF(SUMPRODUCT(--EXACT(MID($G873,COLUMN($A$1:$AX$1),1),NameCharacters[Accepted Characters For Names]))=50,"Pass","Fail"))</f>
        <v/>
      </c>
      <c r="U873" s="24" t="str" cm="1">
        <f t="array" ref="U873">IF(ISBLANK($H873),"",IF(SUMPRODUCT(--EXACT(MID($H873,COLUMN($A$1:$AX$1),1),NameCharacters[Accepted Characters For Names]))=50,"Pass","Fail"))</f>
        <v/>
      </c>
      <c r="V873" s="24" t="str" cm="1">
        <f t="array" ref="V873">IF(ISBLANK($I873),"",IF(SUMPRODUCT(--EXACT(MID($I873,COLUMN($A$1:$AX$1),1),NameCharacters[Accepted Characters For Names]))=50,"Pass","Fail"))</f>
        <v/>
      </c>
      <c r="W873" s="24" t="str" cm="1">
        <f t="array" ref="W873">IF(ISBLANK($J873),"",IF(SUMPRODUCT(--EXACT($J873,ISO3List[ISO3 List]))=1,"Pass","Fail"))</f>
        <v/>
      </c>
      <c r="X873" s="24" t="str">
        <f t="shared" ca="1" si="35"/>
        <v/>
      </c>
      <c r="Y873" s="24" t="str" cm="1">
        <f t="array" ref="Y873">IF(ISBLANK($L873),"",IF(SUMPRODUCT(--EXACT($L873,Sex[Sex]))=1,"Pass","Fail"))</f>
        <v/>
      </c>
      <c r="Z873" s="24" t="str">
        <f t="shared" ca="1" si="36"/>
        <v/>
      </c>
      <c r="AA873" s="35" t="str">
        <f t="shared" ca="1" si="38"/>
        <v/>
      </c>
      <c r="AB873" s="8"/>
      <c r="AC873" s="58"/>
      <c r="AD873" s="8"/>
      <c r="AE873" s="8"/>
      <c r="AF873" s="8"/>
      <c r="GU873" s="8"/>
    </row>
    <row r="874" spans="1:203" s="5" customFormat="1" x14ac:dyDescent="0.2">
      <c r="A874" s="1"/>
      <c r="B874" s="4"/>
      <c r="C874" s="16"/>
      <c r="D874" s="17"/>
      <c r="E874" s="17"/>
      <c r="F874" s="18"/>
      <c r="G874" s="17"/>
      <c r="H874" s="17"/>
      <c r="I874" s="17"/>
      <c r="J874" s="17"/>
      <c r="K874" s="19"/>
      <c r="L874" s="17"/>
      <c r="M874" s="20"/>
      <c r="N874" s="8"/>
      <c r="O874" s="50"/>
      <c r="P874" s="27" t="str" cm="1">
        <f t="array" ref="P874">IF(ISBLANK($C874),"",IF(SUMPRODUCT(--EXACT($C874,CrewOrPassenger[Crew or Passenger]))=1,"Pass","Fail"))</f>
        <v/>
      </c>
      <c r="Q874" s="24" t="str" cm="1">
        <f t="array" ref="Q874">IF(ISBLANK($D874),"",IF(SUMPRODUCT(--EXACT($D874,TravelDocumentType[Travel Document Type]))=1,"Pass","Fail"))</f>
        <v/>
      </c>
      <c r="R874" s="24" t="str" cm="1">
        <f t="array" ref="R874">IF(ISBLANK($E874),"",IF(SUMPRODUCT(--EXACT($E874,ISO3List[ISO3 List]))=1,"Pass","Fail"))</f>
        <v/>
      </c>
      <c r="S874" s="24" t="str" cm="1">
        <f t="array" ref="S874">IF(ISBLANK($F874),"",IF(SUMPRODUCT(--EXACT(MID($F874,COLUMN($A$1:$T$1),1),DocCharacters[Accepted Characters For Documents]))=20,"Pass","Fail"))</f>
        <v/>
      </c>
      <c r="T874" s="24" t="str" cm="1">
        <f t="array" ref="T874">IF(ISBLANK($G874),"",IF(SUMPRODUCT(--EXACT(MID($G874,COLUMN($A$1:$AX$1),1),NameCharacters[Accepted Characters For Names]))=50,"Pass","Fail"))</f>
        <v/>
      </c>
      <c r="U874" s="24" t="str" cm="1">
        <f t="array" ref="U874">IF(ISBLANK($H874),"",IF(SUMPRODUCT(--EXACT(MID($H874,COLUMN($A$1:$AX$1),1),NameCharacters[Accepted Characters For Names]))=50,"Pass","Fail"))</f>
        <v/>
      </c>
      <c r="V874" s="24" t="str" cm="1">
        <f t="array" ref="V874">IF(ISBLANK($I874),"",IF(SUMPRODUCT(--EXACT(MID($I874,COLUMN($A$1:$AX$1),1),NameCharacters[Accepted Characters For Names]))=50,"Pass","Fail"))</f>
        <v/>
      </c>
      <c r="W874" s="24" t="str" cm="1">
        <f t="array" ref="W874">IF(ISBLANK($J874),"",IF(SUMPRODUCT(--EXACT($J874,ISO3List[ISO3 List]))=1,"Pass","Fail"))</f>
        <v/>
      </c>
      <c r="X874" s="24" t="str">
        <f t="shared" ca="1" si="35"/>
        <v/>
      </c>
      <c r="Y874" s="24" t="str" cm="1">
        <f t="array" ref="Y874">IF(ISBLANK($L874),"",IF(SUMPRODUCT(--EXACT($L874,Sex[Sex]))=1,"Pass","Fail"))</f>
        <v/>
      </c>
      <c r="Z874" s="24" t="str">
        <f t="shared" ca="1" si="36"/>
        <v/>
      </c>
      <c r="AA874" s="35" t="str">
        <f t="shared" ca="1" si="38"/>
        <v/>
      </c>
      <c r="AB874" s="8"/>
      <c r="AC874" s="58"/>
      <c r="AD874" s="8"/>
      <c r="AE874" s="8"/>
      <c r="AF874" s="8"/>
      <c r="GU874" s="8"/>
    </row>
    <row r="875" spans="1:203" s="5" customFormat="1" x14ac:dyDescent="0.2">
      <c r="A875" s="1"/>
      <c r="B875" s="4"/>
      <c r="C875" s="16"/>
      <c r="D875" s="17"/>
      <c r="E875" s="17"/>
      <c r="F875" s="18"/>
      <c r="G875" s="17"/>
      <c r="H875" s="17"/>
      <c r="I875" s="17"/>
      <c r="J875" s="17"/>
      <c r="K875" s="19"/>
      <c r="L875" s="17"/>
      <c r="M875" s="20"/>
      <c r="N875" s="8"/>
      <c r="O875" s="50"/>
      <c r="P875" s="27" t="str" cm="1">
        <f t="array" ref="P875">IF(ISBLANK($C875),"",IF(SUMPRODUCT(--EXACT($C875,CrewOrPassenger[Crew or Passenger]))=1,"Pass","Fail"))</f>
        <v/>
      </c>
      <c r="Q875" s="24" t="str" cm="1">
        <f t="array" ref="Q875">IF(ISBLANK($D875),"",IF(SUMPRODUCT(--EXACT($D875,TravelDocumentType[Travel Document Type]))=1,"Pass","Fail"))</f>
        <v/>
      </c>
      <c r="R875" s="24" t="str" cm="1">
        <f t="array" ref="R875">IF(ISBLANK($E875),"",IF(SUMPRODUCT(--EXACT($E875,ISO3List[ISO3 List]))=1,"Pass","Fail"))</f>
        <v/>
      </c>
      <c r="S875" s="24" t="str" cm="1">
        <f t="array" ref="S875">IF(ISBLANK($F875),"",IF(SUMPRODUCT(--EXACT(MID($F875,COLUMN($A$1:$T$1),1),DocCharacters[Accepted Characters For Documents]))=20,"Pass","Fail"))</f>
        <v/>
      </c>
      <c r="T875" s="24" t="str" cm="1">
        <f t="array" ref="T875">IF(ISBLANK($G875),"",IF(SUMPRODUCT(--EXACT(MID($G875,COLUMN($A$1:$AX$1),1),NameCharacters[Accepted Characters For Names]))=50,"Pass","Fail"))</f>
        <v/>
      </c>
      <c r="U875" s="24" t="str" cm="1">
        <f t="array" ref="U875">IF(ISBLANK($H875),"",IF(SUMPRODUCT(--EXACT(MID($H875,COLUMN($A$1:$AX$1),1),NameCharacters[Accepted Characters For Names]))=50,"Pass","Fail"))</f>
        <v/>
      </c>
      <c r="V875" s="24" t="str" cm="1">
        <f t="array" ref="V875">IF(ISBLANK($I875),"",IF(SUMPRODUCT(--EXACT(MID($I875,COLUMN($A$1:$AX$1),1),NameCharacters[Accepted Characters For Names]))=50,"Pass","Fail"))</f>
        <v/>
      </c>
      <c r="W875" s="24" t="str" cm="1">
        <f t="array" ref="W875">IF(ISBLANK($J875),"",IF(SUMPRODUCT(--EXACT($J875,ISO3List[ISO3 List]))=1,"Pass","Fail"))</f>
        <v/>
      </c>
      <c r="X875" s="24" t="str">
        <f t="shared" ca="1" si="35"/>
        <v/>
      </c>
      <c r="Y875" s="24" t="str" cm="1">
        <f t="array" ref="Y875">IF(ISBLANK($L875),"",IF(SUMPRODUCT(--EXACT($L875,Sex[Sex]))=1,"Pass","Fail"))</f>
        <v/>
      </c>
      <c r="Z875" s="24" t="str">
        <f t="shared" ca="1" si="36"/>
        <v/>
      </c>
      <c r="AA875" s="35" t="str">
        <f t="shared" ca="1" si="38"/>
        <v/>
      </c>
      <c r="AB875" s="8"/>
      <c r="AC875" s="58"/>
      <c r="AD875" s="8"/>
      <c r="AE875" s="8"/>
      <c r="AF875" s="8"/>
      <c r="GU875" s="8"/>
    </row>
    <row r="876" spans="1:203" s="5" customFormat="1" x14ac:dyDescent="0.2">
      <c r="A876" s="1"/>
      <c r="B876" s="4"/>
      <c r="C876" s="16"/>
      <c r="D876" s="17"/>
      <c r="E876" s="17"/>
      <c r="F876" s="18"/>
      <c r="G876" s="17"/>
      <c r="H876" s="17"/>
      <c r="I876" s="17"/>
      <c r="J876" s="17"/>
      <c r="K876" s="19"/>
      <c r="L876" s="17"/>
      <c r="M876" s="20"/>
      <c r="N876" s="8"/>
      <c r="O876" s="50"/>
      <c r="P876" s="27" t="str" cm="1">
        <f t="array" ref="P876">IF(ISBLANK($C876),"",IF(SUMPRODUCT(--EXACT($C876,CrewOrPassenger[Crew or Passenger]))=1,"Pass","Fail"))</f>
        <v/>
      </c>
      <c r="Q876" s="24" t="str" cm="1">
        <f t="array" ref="Q876">IF(ISBLANK($D876),"",IF(SUMPRODUCT(--EXACT($D876,TravelDocumentType[Travel Document Type]))=1,"Pass","Fail"))</f>
        <v/>
      </c>
      <c r="R876" s="24" t="str" cm="1">
        <f t="array" ref="R876">IF(ISBLANK($E876),"",IF(SUMPRODUCT(--EXACT($E876,ISO3List[ISO3 List]))=1,"Pass","Fail"))</f>
        <v/>
      </c>
      <c r="S876" s="24" t="str" cm="1">
        <f t="array" ref="S876">IF(ISBLANK($F876),"",IF(SUMPRODUCT(--EXACT(MID($F876,COLUMN($A$1:$T$1),1),DocCharacters[Accepted Characters For Documents]))=20,"Pass","Fail"))</f>
        <v/>
      </c>
      <c r="T876" s="24" t="str" cm="1">
        <f t="array" ref="T876">IF(ISBLANK($G876),"",IF(SUMPRODUCT(--EXACT(MID($G876,COLUMN($A$1:$AX$1),1),NameCharacters[Accepted Characters For Names]))=50,"Pass","Fail"))</f>
        <v/>
      </c>
      <c r="U876" s="24" t="str" cm="1">
        <f t="array" ref="U876">IF(ISBLANK($H876),"",IF(SUMPRODUCT(--EXACT(MID($H876,COLUMN($A$1:$AX$1),1),NameCharacters[Accepted Characters For Names]))=50,"Pass","Fail"))</f>
        <v/>
      </c>
      <c r="V876" s="24" t="str" cm="1">
        <f t="array" ref="V876">IF(ISBLANK($I876),"",IF(SUMPRODUCT(--EXACT(MID($I876,COLUMN($A$1:$AX$1),1),NameCharacters[Accepted Characters For Names]))=50,"Pass","Fail"))</f>
        <v/>
      </c>
      <c r="W876" s="24" t="str" cm="1">
        <f t="array" ref="W876">IF(ISBLANK($J876),"",IF(SUMPRODUCT(--EXACT($J876,ISO3List[ISO3 List]))=1,"Pass","Fail"))</f>
        <v/>
      </c>
      <c r="X876" s="24" t="str">
        <f t="shared" ca="1" si="35"/>
        <v/>
      </c>
      <c r="Y876" s="24" t="str" cm="1">
        <f t="array" ref="Y876">IF(ISBLANK($L876),"",IF(SUMPRODUCT(--EXACT($L876,Sex[Sex]))=1,"Pass","Fail"))</f>
        <v/>
      </c>
      <c r="Z876" s="24" t="str">
        <f t="shared" ca="1" si="36"/>
        <v/>
      </c>
      <c r="AA876" s="35" t="str">
        <f t="shared" ca="1" si="38"/>
        <v/>
      </c>
      <c r="AB876" s="8"/>
      <c r="AC876" s="58"/>
      <c r="AD876" s="8"/>
      <c r="AE876" s="8"/>
      <c r="AF876" s="8"/>
      <c r="GU876" s="8"/>
    </row>
    <row r="877" spans="1:203" s="5" customFormat="1" x14ac:dyDescent="0.2">
      <c r="A877" s="1"/>
      <c r="B877" s="4"/>
      <c r="C877" s="16"/>
      <c r="D877" s="17"/>
      <c r="E877" s="17"/>
      <c r="F877" s="18"/>
      <c r="G877" s="17"/>
      <c r="H877" s="17"/>
      <c r="I877" s="17"/>
      <c r="J877" s="17"/>
      <c r="K877" s="19"/>
      <c r="L877" s="17"/>
      <c r="M877" s="20"/>
      <c r="N877" s="8"/>
      <c r="O877" s="50"/>
      <c r="P877" s="27" t="str" cm="1">
        <f t="array" ref="P877">IF(ISBLANK($C877),"",IF(SUMPRODUCT(--EXACT($C877,CrewOrPassenger[Crew or Passenger]))=1,"Pass","Fail"))</f>
        <v/>
      </c>
      <c r="Q877" s="24" t="str" cm="1">
        <f t="array" ref="Q877">IF(ISBLANK($D877),"",IF(SUMPRODUCT(--EXACT($D877,TravelDocumentType[Travel Document Type]))=1,"Pass","Fail"))</f>
        <v/>
      </c>
      <c r="R877" s="24" t="str" cm="1">
        <f t="array" ref="R877">IF(ISBLANK($E877),"",IF(SUMPRODUCT(--EXACT($E877,ISO3List[ISO3 List]))=1,"Pass","Fail"))</f>
        <v/>
      </c>
      <c r="S877" s="24" t="str" cm="1">
        <f t="array" ref="S877">IF(ISBLANK($F877),"",IF(SUMPRODUCT(--EXACT(MID($F877,COLUMN($A$1:$T$1),1),DocCharacters[Accepted Characters For Documents]))=20,"Pass","Fail"))</f>
        <v/>
      </c>
      <c r="T877" s="24" t="str" cm="1">
        <f t="array" ref="T877">IF(ISBLANK($G877),"",IF(SUMPRODUCT(--EXACT(MID($G877,COLUMN($A$1:$AX$1),1),NameCharacters[Accepted Characters For Names]))=50,"Pass","Fail"))</f>
        <v/>
      </c>
      <c r="U877" s="24" t="str" cm="1">
        <f t="array" ref="U877">IF(ISBLANK($H877),"",IF(SUMPRODUCT(--EXACT(MID($H877,COLUMN($A$1:$AX$1),1),NameCharacters[Accepted Characters For Names]))=50,"Pass","Fail"))</f>
        <v/>
      </c>
      <c r="V877" s="24" t="str" cm="1">
        <f t="array" ref="V877">IF(ISBLANK($I877),"",IF(SUMPRODUCT(--EXACT(MID($I877,COLUMN($A$1:$AX$1),1),NameCharacters[Accepted Characters For Names]))=50,"Pass","Fail"))</f>
        <v/>
      </c>
      <c r="W877" s="24" t="str" cm="1">
        <f t="array" ref="W877">IF(ISBLANK($J877),"",IF(SUMPRODUCT(--EXACT($J877,ISO3List[ISO3 List]))=1,"Pass","Fail"))</f>
        <v/>
      </c>
      <c r="X877" s="24" t="str">
        <f t="shared" ca="1" si="35"/>
        <v/>
      </c>
      <c r="Y877" s="24" t="str" cm="1">
        <f t="array" ref="Y877">IF(ISBLANK($L877),"",IF(SUMPRODUCT(--EXACT($L877,Sex[Sex]))=1,"Pass","Fail"))</f>
        <v/>
      </c>
      <c r="Z877" s="24" t="str">
        <f t="shared" ca="1" si="36"/>
        <v/>
      </c>
      <c r="AA877" s="35" t="str">
        <f t="shared" ca="1" si="38"/>
        <v/>
      </c>
      <c r="AB877" s="8"/>
      <c r="AC877" s="58"/>
      <c r="AD877" s="8"/>
      <c r="AE877" s="8"/>
      <c r="AF877" s="8"/>
      <c r="GU877" s="8"/>
    </row>
    <row r="878" spans="1:203" s="5" customFormat="1" x14ac:dyDescent="0.2">
      <c r="A878" s="1"/>
      <c r="B878" s="4"/>
      <c r="C878" s="16"/>
      <c r="D878" s="17"/>
      <c r="E878" s="17"/>
      <c r="F878" s="18"/>
      <c r="G878" s="17"/>
      <c r="H878" s="17"/>
      <c r="I878" s="17"/>
      <c r="J878" s="17"/>
      <c r="K878" s="19"/>
      <c r="L878" s="17"/>
      <c r="M878" s="20"/>
      <c r="N878" s="8"/>
      <c r="O878" s="50"/>
      <c r="P878" s="27" t="str" cm="1">
        <f t="array" ref="P878">IF(ISBLANK($C878),"",IF(SUMPRODUCT(--EXACT($C878,CrewOrPassenger[Crew or Passenger]))=1,"Pass","Fail"))</f>
        <v/>
      </c>
      <c r="Q878" s="24" t="str" cm="1">
        <f t="array" ref="Q878">IF(ISBLANK($D878),"",IF(SUMPRODUCT(--EXACT($D878,TravelDocumentType[Travel Document Type]))=1,"Pass","Fail"))</f>
        <v/>
      </c>
      <c r="R878" s="24" t="str" cm="1">
        <f t="array" ref="R878">IF(ISBLANK($E878),"",IF(SUMPRODUCT(--EXACT($E878,ISO3List[ISO3 List]))=1,"Pass","Fail"))</f>
        <v/>
      </c>
      <c r="S878" s="24" t="str" cm="1">
        <f t="array" ref="S878">IF(ISBLANK($F878),"",IF(SUMPRODUCT(--EXACT(MID($F878,COLUMN($A$1:$T$1),1),DocCharacters[Accepted Characters For Documents]))=20,"Pass","Fail"))</f>
        <v/>
      </c>
      <c r="T878" s="24" t="str" cm="1">
        <f t="array" ref="T878">IF(ISBLANK($G878),"",IF(SUMPRODUCT(--EXACT(MID($G878,COLUMN($A$1:$AX$1),1),NameCharacters[Accepted Characters For Names]))=50,"Pass","Fail"))</f>
        <v/>
      </c>
      <c r="U878" s="24" t="str" cm="1">
        <f t="array" ref="U878">IF(ISBLANK($H878),"",IF(SUMPRODUCT(--EXACT(MID($H878,COLUMN($A$1:$AX$1),1),NameCharacters[Accepted Characters For Names]))=50,"Pass","Fail"))</f>
        <v/>
      </c>
      <c r="V878" s="24" t="str" cm="1">
        <f t="array" ref="V878">IF(ISBLANK($I878),"",IF(SUMPRODUCT(--EXACT(MID($I878,COLUMN($A$1:$AX$1),1),NameCharacters[Accepted Characters For Names]))=50,"Pass","Fail"))</f>
        <v/>
      </c>
      <c r="W878" s="24" t="str" cm="1">
        <f t="array" ref="W878">IF(ISBLANK($J878),"",IF(SUMPRODUCT(--EXACT($J878,ISO3List[ISO3 List]))=1,"Pass","Fail"))</f>
        <v/>
      </c>
      <c r="X878" s="24" t="str">
        <f t="shared" ca="1" si="35"/>
        <v/>
      </c>
      <c r="Y878" s="24" t="str" cm="1">
        <f t="array" ref="Y878">IF(ISBLANK($L878),"",IF(SUMPRODUCT(--EXACT($L878,Sex[Sex]))=1,"Pass","Fail"))</f>
        <v/>
      </c>
      <c r="Z878" s="24" t="str">
        <f t="shared" ca="1" si="36"/>
        <v/>
      </c>
      <c r="AA878" s="35" t="str">
        <f t="shared" ca="1" si="38"/>
        <v/>
      </c>
      <c r="AB878" s="8"/>
      <c r="AC878" s="58"/>
      <c r="AD878" s="8"/>
      <c r="AE878" s="8"/>
      <c r="AF878" s="8"/>
      <c r="GU878" s="8"/>
    </row>
    <row r="879" spans="1:203" s="5" customFormat="1" x14ac:dyDescent="0.2">
      <c r="A879" s="1"/>
      <c r="B879" s="4"/>
      <c r="C879" s="16"/>
      <c r="D879" s="17"/>
      <c r="E879" s="17"/>
      <c r="F879" s="18"/>
      <c r="G879" s="17"/>
      <c r="H879" s="17"/>
      <c r="I879" s="17"/>
      <c r="J879" s="17"/>
      <c r="K879" s="19"/>
      <c r="L879" s="17"/>
      <c r="M879" s="20"/>
      <c r="N879" s="8"/>
      <c r="O879" s="50"/>
      <c r="P879" s="27" t="str" cm="1">
        <f t="array" ref="P879">IF(ISBLANK($C879),"",IF(SUMPRODUCT(--EXACT($C879,CrewOrPassenger[Crew or Passenger]))=1,"Pass","Fail"))</f>
        <v/>
      </c>
      <c r="Q879" s="24" t="str" cm="1">
        <f t="array" ref="Q879">IF(ISBLANK($D879),"",IF(SUMPRODUCT(--EXACT($D879,TravelDocumentType[Travel Document Type]))=1,"Pass","Fail"))</f>
        <v/>
      </c>
      <c r="R879" s="24" t="str" cm="1">
        <f t="array" ref="R879">IF(ISBLANK($E879),"",IF(SUMPRODUCT(--EXACT($E879,ISO3List[ISO3 List]))=1,"Pass","Fail"))</f>
        <v/>
      </c>
      <c r="S879" s="24" t="str" cm="1">
        <f t="array" ref="S879">IF(ISBLANK($F879),"",IF(SUMPRODUCT(--EXACT(MID($F879,COLUMN($A$1:$T$1),1),DocCharacters[Accepted Characters For Documents]))=20,"Pass","Fail"))</f>
        <v/>
      </c>
      <c r="T879" s="24" t="str" cm="1">
        <f t="array" ref="T879">IF(ISBLANK($G879),"",IF(SUMPRODUCT(--EXACT(MID($G879,COLUMN($A$1:$AX$1),1),NameCharacters[Accepted Characters For Names]))=50,"Pass","Fail"))</f>
        <v/>
      </c>
      <c r="U879" s="24" t="str" cm="1">
        <f t="array" ref="U879">IF(ISBLANK($H879),"",IF(SUMPRODUCT(--EXACT(MID($H879,COLUMN($A$1:$AX$1),1),NameCharacters[Accepted Characters For Names]))=50,"Pass","Fail"))</f>
        <v/>
      </c>
      <c r="V879" s="24" t="str" cm="1">
        <f t="array" ref="V879">IF(ISBLANK($I879),"",IF(SUMPRODUCT(--EXACT(MID($I879,COLUMN($A$1:$AX$1),1),NameCharacters[Accepted Characters For Names]))=50,"Pass","Fail"))</f>
        <v/>
      </c>
      <c r="W879" s="24" t="str" cm="1">
        <f t="array" ref="W879">IF(ISBLANK($J879),"",IF(SUMPRODUCT(--EXACT($J879,ISO3List[ISO3 List]))=1,"Pass","Fail"))</f>
        <v/>
      </c>
      <c r="X879" s="24" t="str">
        <f t="shared" ca="1" si="35"/>
        <v/>
      </c>
      <c r="Y879" s="24" t="str" cm="1">
        <f t="array" ref="Y879">IF(ISBLANK($L879),"",IF(SUMPRODUCT(--EXACT($L879,Sex[Sex]))=1,"Pass","Fail"))</f>
        <v/>
      </c>
      <c r="Z879" s="24" t="str">
        <f t="shared" ca="1" si="36"/>
        <v/>
      </c>
      <c r="AA879" s="35" t="str">
        <f t="shared" ca="1" si="38"/>
        <v/>
      </c>
      <c r="AB879" s="8"/>
      <c r="AC879" s="58"/>
      <c r="AD879" s="8"/>
      <c r="AE879" s="8"/>
      <c r="AF879" s="8"/>
      <c r="GU879" s="8"/>
    </row>
    <row r="880" spans="1:203" s="5" customFormat="1" x14ac:dyDescent="0.2">
      <c r="A880" s="1"/>
      <c r="B880" s="4"/>
      <c r="C880" s="16"/>
      <c r="D880" s="17"/>
      <c r="E880" s="17"/>
      <c r="F880" s="18"/>
      <c r="G880" s="17"/>
      <c r="H880" s="17"/>
      <c r="I880" s="17"/>
      <c r="J880" s="17"/>
      <c r="K880" s="19"/>
      <c r="L880" s="17"/>
      <c r="M880" s="20"/>
      <c r="N880" s="8"/>
      <c r="O880" s="50"/>
      <c r="P880" s="27" t="str" cm="1">
        <f t="array" ref="P880">IF(ISBLANK($C880),"",IF(SUMPRODUCT(--EXACT($C880,CrewOrPassenger[Crew or Passenger]))=1,"Pass","Fail"))</f>
        <v/>
      </c>
      <c r="Q880" s="24" t="str" cm="1">
        <f t="array" ref="Q880">IF(ISBLANK($D880),"",IF(SUMPRODUCT(--EXACT($D880,TravelDocumentType[Travel Document Type]))=1,"Pass","Fail"))</f>
        <v/>
      </c>
      <c r="R880" s="24" t="str" cm="1">
        <f t="array" ref="R880">IF(ISBLANK($E880),"",IF(SUMPRODUCT(--EXACT($E880,ISO3List[ISO3 List]))=1,"Pass","Fail"))</f>
        <v/>
      </c>
      <c r="S880" s="24" t="str" cm="1">
        <f t="array" ref="S880">IF(ISBLANK($F880),"",IF(SUMPRODUCT(--EXACT(MID($F880,COLUMN($A$1:$T$1),1),DocCharacters[Accepted Characters For Documents]))=20,"Pass","Fail"))</f>
        <v/>
      </c>
      <c r="T880" s="24" t="str" cm="1">
        <f t="array" ref="T880">IF(ISBLANK($G880),"",IF(SUMPRODUCT(--EXACT(MID($G880,COLUMN($A$1:$AX$1),1),NameCharacters[Accepted Characters For Names]))=50,"Pass","Fail"))</f>
        <v/>
      </c>
      <c r="U880" s="24" t="str" cm="1">
        <f t="array" ref="U880">IF(ISBLANK($H880),"",IF(SUMPRODUCT(--EXACT(MID($H880,COLUMN($A$1:$AX$1),1),NameCharacters[Accepted Characters For Names]))=50,"Pass","Fail"))</f>
        <v/>
      </c>
      <c r="V880" s="24" t="str" cm="1">
        <f t="array" ref="V880">IF(ISBLANK($I880),"",IF(SUMPRODUCT(--EXACT(MID($I880,COLUMN($A$1:$AX$1),1),NameCharacters[Accepted Characters For Names]))=50,"Pass","Fail"))</f>
        <v/>
      </c>
      <c r="W880" s="24" t="str" cm="1">
        <f t="array" ref="W880">IF(ISBLANK($J880),"",IF(SUMPRODUCT(--EXACT($J880,ISO3List[ISO3 List]))=1,"Pass","Fail"))</f>
        <v/>
      </c>
      <c r="X880" s="24" t="str">
        <f t="shared" ca="1" si="35"/>
        <v/>
      </c>
      <c r="Y880" s="24" t="str" cm="1">
        <f t="array" ref="Y880">IF(ISBLANK($L880),"",IF(SUMPRODUCT(--EXACT($L880,Sex[Sex]))=1,"Pass","Fail"))</f>
        <v/>
      </c>
      <c r="Z880" s="24" t="str">
        <f t="shared" ca="1" si="36"/>
        <v/>
      </c>
      <c r="AA880" s="35" t="str">
        <f t="shared" ca="1" si="38"/>
        <v/>
      </c>
      <c r="AB880" s="8"/>
      <c r="AC880" s="58"/>
      <c r="AD880" s="8"/>
      <c r="AE880" s="8"/>
      <c r="AF880" s="8"/>
      <c r="GU880" s="8"/>
    </row>
    <row r="881" spans="1:203" s="5" customFormat="1" x14ac:dyDescent="0.2">
      <c r="A881" s="1"/>
      <c r="B881" s="4"/>
      <c r="C881" s="16"/>
      <c r="D881" s="17"/>
      <c r="E881" s="17"/>
      <c r="F881" s="18"/>
      <c r="G881" s="17"/>
      <c r="H881" s="17"/>
      <c r="I881" s="17"/>
      <c r="J881" s="17"/>
      <c r="K881" s="19"/>
      <c r="L881" s="17"/>
      <c r="M881" s="20"/>
      <c r="N881" s="8"/>
      <c r="O881" s="50"/>
      <c r="P881" s="27" t="str" cm="1">
        <f t="array" ref="P881">IF(ISBLANK($C881),"",IF(SUMPRODUCT(--EXACT($C881,CrewOrPassenger[Crew or Passenger]))=1,"Pass","Fail"))</f>
        <v/>
      </c>
      <c r="Q881" s="24" t="str" cm="1">
        <f t="array" ref="Q881">IF(ISBLANK($D881),"",IF(SUMPRODUCT(--EXACT($D881,TravelDocumentType[Travel Document Type]))=1,"Pass","Fail"))</f>
        <v/>
      </c>
      <c r="R881" s="24" t="str" cm="1">
        <f t="array" ref="R881">IF(ISBLANK($E881),"",IF(SUMPRODUCT(--EXACT($E881,ISO3List[ISO3 List]))=1,"Pass","Fail"))</f>
        <v/>
      </c>
      <c r="S881" s="24" t="str" cm="1">
        <f t="array" ref="S881">IF(ISBLANK($F881),"",IF(SUMPRODUCT(--EXACT(MID($F881,COLUMN($A$1:$T$1),1),DocCharacters[Accepted Characters For Documents]))=20,"Pass","Fail"))</f>
        <v/>
      </c>
      <c r="T881" s="24" t="str" cm="1">
        <f t="array" ref="T881">IF(ISBLANK($G881),"",IF(SUMPRODUCT(--EXACT(MID($G881,COLUMN($A$1:$AX$1),1),NameCharacters[Accepted Characters For Names]))=50,"Pass","Fail"))</f>
        <v/>
      </c>
      <c r="U881" s="24" t="str" cm="1">
        <f t="array" ref="U881">IF(ISBLANK($H881),"",IF(SUMPRODUCT(--EXACT(MID($H881,COLUMN($A$1:$AX$1),1),NameCharacters[Accepted Characters For Names]))=50,"Pass","Fail"))</f>
        <v/>
      </c>
      <c r="V881" s="24" t="str" cm="1">
        <f t="array" ref="V881">IF(ISBLANK($I881),"",IF(SUMPRODUCT(--EXACT(MID($I881,COLUMN($A$1:$AX$1),1),NameCharacters[Accepted Characters For Names]))=50,"Pass","Fail"))</f>
        <v/>
      </c>
      <c r="W881" s="24" t="str" cm="1">
        <f t="array" ref="W881">IF(ISBLANK($J881),"",IF(SUMPRODUCT(--EXACT($J881,ISO3List[ISO3 List]))=1,"Pass","Fail"))</f>
        <v/>
      </c>
      <c r="X881" s="24" t="str">
        <f t="shared" ca="1" si="35"/>
        <v/>
      </c>
      <c r="Y881" s="24" t="str" cm="1">
        <f t="array" ref="Y881">IF(ISBLANK($L881),"",IF(SUMPRODUCT(--EXACT($L881,Sex[Sex]))=1,"Pass","Fail"))</f>
        <v/>
      </c>
      <c r="Z881" s="24" t="str">
        <f t="shared" ca="1" si="36"/>
        <v/>
      </c>
      <c r="AA881" s="35" t="str">
        <f t="shared" ca="1" si="38"/>
        <v/>
      </c>
      <c r="AB881" s="8"/>
      <c r="AC881" s="58"/>
      <c r="AD881" s="8"/>
      <c r="AE881" s="8"/>
      <c r="AF881" s="8"/>
      <c r="GU881" s="8"/>
    </row>
    <row r="882" spans="1:203" s="5" customFormat="1" x14ac:dyDescent="0.2">
      <c r="A882" s="1"/>
      <c r="B882" s="4"/>
      <c r="C882" s="16"/>
      <c r="D882" s="17"/>
      <c r="E882" s="17"/>
      <c r="F882" s="18"/>
      <c r="G882" s="17"/>
      <c r="H882" s="17"/>
      <c r="I882" s="17"/>
      <c r="J882" s="17"/>
      <c r="K882" s="19"/>
      <c r="L882" s="17"/>
      <c r="M882" s="20"/>
      <c r="N882" s="8"/>
      <c r="O882" s="50"/>
      <c r="P882" s="27" t="str" cm="1">
        <f t="array" ref="P882">IF(ISBLANK($C882),"",IF(SUMPRODUCT(--EXACT($C882,CrewOrPassenger[Crew or Passenger]))=1,"Pass","Fail"))</f>
        <v/>
      </c>
      <c r="Q882" s="24" t="str" cm="1">
        <f t="array" ref="Q882">IF(ISBLANK($D882),"",IF(SUMPRODUCT(--EXACT($D882,TravelDocumentType[Travel Document Type]))=1,"Pass","Fail"))</f>
        <v/>
      </c>
      <c r="R882" s="24" t="str" cm="1">
        <f t="array" ref="R882">IF(ISBLANK($E882),"",IF(SUMPRODUCT(--EXACT($E882,ISO3List[ISO3 List]))=1,"Pass","Fail"))</f>
        <v/>
      </c>
      <c r="S882" s="24" t="str" cm="1">
        <f t="array" ref="S882">IF(ISBLANK($F882),"",IF(SUMPRODUCT(--EXACT(MID($F882,COLUMN($A$1:$T$1),1),DocCharacters[Accepted Characters For Documents]))=20,"Pass","Fail"))</f>
        <v/>
      </c>
      <c r="T882" s="24" t="str" cm="1">
        <f t="array" ref="T882">IF(ISBLANK($G882),"",IF(SUMPRODUCT(--EXACT(MID($G882,COLUMN($A$1:$AX$1),1),NameCharacters[Accepted Characters For Names]))=50,"Pass","Fail"))</f>
        <v/>
      </c>
      <c r="U882" s="24" t="str" cm="1">
        <f t="array" ref="U882">IF(ISBLANK($H882),"",IF(SUMPRODUCT(--EXACT(MID($H882,COLUMN($A$1:$AX$1),1),NameCharacters[Accepted Characters For Names]))=50,"Pass","Fail"))</f>
        <v/>
      </c>
      <c r="V882" s="24" t="str" cm="1">
        <f t="array" ref="V882">IF(ISBLANK($I882),"",IF(SUMPRODUCT(--EXACT(MID($I882,COLUMN($A$1:$AX$1),1),NameCharacters[Accepted Characters For Names]))=50,"Pass","Fail"))</f>
        <v/>
      </c>
      <c r="W882" s="24" t="str" cm="1">
        <f t="array" ref="W882">IF(ISBLANK($J882),"",IF(SUMPRODUCT(--EXACT($J882,ISO3List[ISO3 List]))=1,"Pass","Fail"))</f>
        <v/>
      </c>
      <c r="X882" s="24" t="str">
        <f t="shared" ca="1" si="35"/>
        <v/>
      </c>
      <c r="Y882" s="24" t="str" cm="1">
        <f t="array" ref="Y882">IF(ISBLANK($L882),"",IF(SUMPRODUCT(--EXACT($L882,Sex[Sex]))=1,"Pass","Fail"))</f>
        <v/>
      </c>
      <c r="Z882" s="24" t="str">
        <f t="shared" ca="1" si="36"/>
        <v/>
      </c>
      <c r="AA882" s="35" t="str">
        <f t="shared" ca="1" si="38"/>
        <v/>
      </c>
      <c r="AB882" s="8"/>
      <c r="AC882" s="58"/>
      <c r="AD882" s="8"/>
      <c r="AE882" s="8"/>
      <c r="AF882" s="8"/>
      <c r="GU882" s="8"/>
    </row>
    <row r="883" spans="1:203" s="5" customFormat="1" x14ac:dyDescent="0.2">
      <c r="A883" s="1"/>
      <c r="B883" s="4"/>
      <c r="C883" s="16"/>
      <c r="D883" s="17"/>
      <c r="E883" s="17"/>
      <c r="F883" s="18"/>
      <c r="G883" s="17"/>
      <c r="H883" s="17"/>
      <c r="I883" s="17"/>
      <c r="J883" s="17"/>
      <c r="K883" s="19"/>
      <c r="L883" s="17"/>
      <c r="M883" s="20"/>
      <c r="N883" s="8"/>
      <c r="O883" s="50"/>
      <c r="P883" s="27" t="str" cm="1">
        <f t="array" ref="P883">IF(ISBLANK($C883),"",IF(SUMPRODUCT(--EXACT($C883,CrewOrPassenger[Crew or Passenger]))=1,"Pass","Fail"))</f>
        <v/>
      </c>
      <c r="Q883" s="24" t="str" cm="1">
        <f t="array" ref="Q883">IF(ISBLANK($D883),"",IF(SUMPRODUCT(--EXACT($D883,TravelDocumentType[Travel Document Type]))=1,"Pass","Fail"))</f>
        <v/>
      </c>
      <c r="R883" s="24" t="str" cm="1">
        <f t="array" ref="R883">IF(ISBLANK($E883),"",IF(SUMPRODUCT(--EXACT($E883,ISO3List[ISO3 List]))=1,"Pass","Fail"))</f>
        <v/>
      </c>
      <c r="S883" s="24" t="str" cm="1">
        <f t="array" ref="S883">IF(ISBLANK($F883),"",IF(SUMPRODUCT(--EXACT(MID($F883,COLUMN($A$1:$T$1),1),DocCharacters[Accepted Characters For Documents]))=20,"Pass","Fail"))</f>
        <v/>
      </c>
      <c r="T883" s="24" t="str" cm="1">
        <f t="array" ref="T883">IF(ISBLANK($G883),"",IF(SUMPRODUCT(--EXACT(MID($G883,COLUMN($A$1:$AX$1),1),NameCharacters[Accepted Characters For Names]))=50,"Pass","Fail"))</f>
        <v/>
      </c>
      <c r="U883" s="24" t="str" cm="1">
        <f t="array" ref="U883">IF(ISBLANK($H883),"",IF(SUMPRODUCT(--EXACT(MID($H883,COLUMN($A$1:$AX$1),1),NameCharacters[Accepted Characters For Names]))=50,"Pass","Fail"))</f>
        <v/>
      </c>
      <c r="V883" s="24" t="str" cm="1">
        <f t="array" ref="V883">IF(ISBLANK($I883),"",IF(SUMPRODUCT(--EXACT(MID($I883,COLUMN($A$1:$AX$1),1),NameCharacters[Accepted Characters For Names]))=50,"Pass","Fail"))</f>
        <v/>
      </c>
      <c r="W883" s="24" t="str" cm="1">
        <f t="array" ref="W883">IF(ISBLANK($J883),"",IF(SUMPRODUCT(--EXACT($J883,ISO3List[ISO3 List]))=1,"Pass","Fail"))</f>
        <v/>
      </c>
      <c r="X883" s="24" t="str">
        <f t="shared" ca="1" si="35"/>
        <v/>
      </c>
      <c r="Y883" s="24" t="str" cm="1">
        <f t="array" ref="Y883">IF(ISBLANK($L883),"",IF(SUMPRODUCT(--EXACT($L883,Sex[Sex]))=1,"Pass","Fail"))</f>
        <v/>
      </c>
      <c r="Z883" s="24" t="str">
        <f t="shared" ca="1" si="36"/>
        <v/>
      </c>
      <c r="AA883" s="35" t="str">
        <f t="shared" ca="1" si="38"/>
        <v/>
      </c>
      <c r="AB883" s="8"/>
      <c r="AC883" s="58"/>
      <c r="AD883" s="8"/>
      <c r="AE883" s="8"/>
      <c r="AF883" s="8"/>
      <c r="GU883" s="8"/>
    </row>
    <row r="884" spans="1:203" s="5" customFormat="1" x14ac:dyDescent="0.2">
      <c r="A884" s="1"/>
      <c r="B884" s="4"/>
      <c r="C884" s="16"/>
      <c r="D884" s="17"/>
      <c r="E884" s="17"/>
      <c r="F884" s="18"/>
      <c r="G884" s="17"/>
      <c r="H884" s="17"/>
      <c r="I884" s="17"/>
      <c r="J884" s="17"/>
      <c r="K884" s="19"/>
      <c r="L884" s="17"/>
      <c r="M884" s="20"/>
      <c r="N884" s="8"/>
      <c r="O884" s="50"/>
      <c r="P884" s="27" t="str" cm="1">
        <f t="array" ref="P884">IF(ISBLANK($C884),"",IF(SUMPRODUCT(--EXACT($C884,CrewOrPassenger[Crew or Passenger]))=1,"Pass","Fail"))</f>
        <v/>
      </c>
      <c r="Q884" s="24" t="str" cm="1">
        <f t="array" ref="Q884">IF(ISBLANK($D884),"",IF(SUMPRODUCT(--EXACT($D884,TravelDocumentType[Travel Document Type]))=1,"Pass","Fail"))</f>
        <v/>
      </c>
      <c r="R884" s="24" t="str" cm="1">
        <f t="array" ref="R884">IF(ISBLANK($E884),"",IF(SUMPRODUCT(--EXACT($E884,ISO3List[ISO3 List]))=1,"Pass","Fail"))</f>
        <v/>
      </c>
      <c r="S884" s="24" t="str" cm="1">
        <f t="array" ref="S884">IF(ISBLANK($F884),"",IF(SUMPRODUCT(--EXACT(MID($F884,COLUMN($A$1:$T$1),1),DocCharacters[Accepted Characters For Documents]))=20,"Pass","Fail"))</f>
        <v/>
      </c>
      <c r="T884" s="24" t="str" cm="1">
        <f t="array" ref="T884">IF(ISBLANK($G884),"",IF(SUMPRODUCT(--EXACT(MID($G884,COLUMN($A$1:$AX$1),1),NameCharacters[Accepted Characters For Names]))=50,"Pass","Fail"))</f>
        <v/>
      </c>
      <c r="U884" s="24" t="str" cm="1">
        <f t="array" ref="U884">IF(ISBLANK($H884),"",IF(SUMPRODUCT(--EXACT(MID($H884,COLUMN($A$1:$AX$1),1),NameCharacters[Accepted Characters For Names]))=50,"Pass","Fail"))</f>
        <v/>
      </c>
      <c r="V884" s="24" t="str" cm="1">
        <f t="array" ref="V884">IF(ISBLANK($I884),"",IF(SUMPRODUCT(--EXACT(MID($I884,COLUMN($A$1:$AX$1),1),NameCharacters[Accepted Characters For Names]))=50,"Pass","Fail"))</f>
        <v/>
      </c>
      <c r="W884" s="24" t="str" cm="1">
        <f t="array" ref="W884">IF(ISBLANK($J884),"",IF(SUMPRODUCT(--EXACT($J884,ISO3List[ISO3 List]))=1,"Pass","Fail"))</f>
        <v/>
      </c>
      <c r="X884" s="24" t="str">
        <f t="shared" ca="1" si="35"/>
        <v/>
      </c>
      <c r="Y884" s="24" t="str" cm="1">
        <f t="array" ref="Y884">IF(ISBLANK($L884),"",IF(SUMPRODUCT(--EXACT($L884,Sex[Sex]))=1,"Pass","Fail"))</f>
        <v/>
      </c>
      <c r="Z884" s="24" t="str">
        <f t="shared" ca="1" si="36"/>
        <v/>
      </c>
      <c r="AA884" s="35" t="str">
        <f t="shared" ca="1" si="38"/>
        <v/>
      </c>
      <c r="AB884" s="8"/>
      <c r="AC884" s="58"/>
      <c r="AD884" s="8"/>
      <c r="AE884" s="8"/>
      <c r="AF884" s="8"/>
      <c r="GU884" s="8"/>
    </row>
    <row r="885" spans="1:203" s="5" customFormat="1" x14ac:dyDescent="0.2">
      <c r="A885" s="1"/>
      <c r="B885" s="4"/>
      <c r="C885" s="16"/>
      <c r="D885" s="17"/>
      <c r="E885" s="17"/>
      <c r="F885" s="18"/>
      <c r="G885" s="17"/>
      <c r="H885" s="17"/>
      <c r="I885" s="17"/>
      <c r="J885" s="17"/>
      <c r="K885" s="19"/>
      <c r="L885" s="17"/>
      <c r="M885" s="20"/>
      <c r="N885" s="8"/>
      <c r="O885" s="50"/>
      <c r="P885" s="27" t="str" cm="1">
        <f t="array" ref="P885">IF(ISBLANK($C885),"",IF(SUMPRODUCT(--EXACT($C885,CrewOrPassenger[Crew or Passenger]))=1,"Pass","Fail"))</f>
        <v/>
      </c>
      <c r="Q885" s="24" t="str" cm="1">
        <f t="array" ref="Q885">IF(ISBLANK($D885),"",IF(SUMPRODUCT(--EXACT($D885,TravelDocumentType[Travel Document Type]))=1,"Pass","Fail"))</f>
        <v/>
      </c>
      <c r="R885" s="24" t="str" cm="1">
        <f t="array" ref="R885">IF(ISBLANK($E885),"",IF(SUMPRODUCT(--EXACT($E885,ISO3List[ISO3 List]))=1,"Pass","Fail"))</f>
        <v/>
      </c>
      <c r="S885" s="24" t="str" cm="1">
        <f t="array" ref="S885">IF(ISBLANK($F885),"",IF(SUMPRODUCT(--EXACT(MID($F885,COLUMN($A$1:$T$1),1),DocCharacters[Accepted Characters For Documents]))=20,"Pass","Fail"))</f>
        <v/>
      </c>
      <c r="T885" s="24" t="str" cm="1">
        <f t="array" ref="T885">IF(ISBLANK($G885),"",IF(SUMPRODUCT(--EXACT(MID($G885,COLUMN($A$1:$AX$1),1),NameCharacters[Accepted Characters For Names]))=50,"Pass","Fail"))</f>
        <v/>
      </c>
      <c r="U885" s="24" t="str" cm="1">
        <f t="array" ref="U885">IF(ISBLANK($H885),"",IF(SUMPRODUCT(--EXACT(MID($H885,COLUMN($A$1:$AX$1),1),NameCharacters[Accepted Characters For Names]))=50,"Pass","Fail"))</f>
        <v/>
      </c>
      <c r="V885" s="24" t="str" cm="1">
        <f t="array" ref="V885">IF(ISBLANK($I885),"",IF(SUMPRODUCT(--EXACT(MID($I885,COLUMN($A$1:$AX$1),1),NameCharacters[Accepted Characters For Names]))=50,"Pass","Fail"))</f>
        <v/>
      </c>
      <c r="W885" s="24" t="str" cm="1">
        <f t="array" ref="W885">IF(ISBLANK($J885),"",IF(SUMPRODUCT(--EXACT($J885,ISO3List[ISO3 List]))=1,"Pass","Fail"))</f>
        <v/>
      </c>
      <c r="X885" s="24" t="str">
        <f t="shared" ca="1" si="35"/>
        <v/>
      </c>
      <c r="Y885" s="24" t="str" cm="1">
        <f t="array" ref="Y885">IF(ISBLANK($L885),"",IF(SUMPRODUCT(--EXACT($L885,Sex[Sex]))=1,"Pass","Fail"))</f>
        <v/>
      </c>
      <c r="Z885" s="24" t="str">
        <f t="shared" ca="1" si="36"/>
        <v/>
      </c>
      <c r="AA885" s="35" t="str">
        <f t="shared" ca="1" si="38"/>
        <v/>
      </c>
      <c r="AB885" s="8"/>
      <c r="AC885" s="58"/>
      <c r="AD885" s="8"/>
      <c r="AE885" s="8"/>
      <c r="AF885" s="8"/>
      <c r="GU885" s="8"/>
    </row>
    <row r="886" spans="1:203" s="5" customFormat="1" x14ac:dyDescent="0.2">
      <c r="A886" s="1"/>
      <c r="B886" s="4"/>
      <c r="C886" s="16"/>
      <c r="D886" s="17"/>
      <c r="E886" s="17"/>
      <c r="F886" s="18"/>
      <c r="G886" s="17"/>
      <c r="H886" s="17"/>
      <c r="I886" s="17"/>
      <c r="J886" s="17"/>
      <c r="K886" s="19"/>
      <c r="L886" s="17"/>
      <c r="M886" s="20"/>
      <c r="N886" s="8"/>
      <c r="O886" s="50"/>
      <c r="P886" s="27" t="str" cm="1">
        <f t="array" ref="P886">IF(ISBLANK($C886),"",IF(SUMPRODUCT(--EXACT($C886,CrewOrPassenger[Crew or Passenger]))=1,"Pass","Fail"))</f>
        <v/>
      </c>
      <c r="Q886" s="24" t="str" cm="1">
        <f t="array" ref="Q886">IF(ISBLANK($D886),"",IF(SUMPRODUCT(--EXACT($D886,TravelDocumentType[Travel Document Type]))=1,"Pass","Fail"))</f>
        <v/>
      </c>
      <c r="R886" s="24" t="str" cm="1">
        <f t="array" ref="R886">IF(ISBLANK($E886),"",IF(SUMPRODUCT(--EXACT($E886,ISO3List[ISO3 List]))=1,"Pass","Fail"))</f>
        <v/>
      </c>
      <c r="S886" s="24" t="str" cm="1">
        <f t="array" ref="S886">IF(ISBLANK($F886),"",IF(SUMPRODUCT(--EXACT(MID($F886,COLUMN($A$1:$T$1),1),DocCharacters[Accepted Characters For Documents]))=20,"Pass","Fail"))</f>
        <v/>
      </c>
      <c r="T886" s="24" t="str" cm="1">
        <f t="array" ref="T886">IF(ISBLANK($G886),"",IF(SUMPRODUCT(--EXACT(MID($G886,COLUMN($A$1:$AX$1),1),NameCharacters[Accepted Characters For Names]))=50,"Pass","Fail"))</f>
        <v/>
      </c>
      <c r="U886" s="24" t="str" cm="1">
        <f t="array" ref="U886">IF(ISBLANK($H886),"",IF(SUMPRODUCT(--EXACT(MID($H886,COLUMN($A$1:$AX$1),1),NameCharacters[Accepted Characters For Names]))=50,"Pass","Fail"))</f>
        <v/>
      </c>
      <c r="V886" s="24" t="str" cm="1">
        <f t="array" ref="V886">IF(ISBLANK($I886),"",IF(SUMPRODUCT(--EXACT(MID($I886,COLUMN($A$1:$AX$1),1),NameCharacters[Accepted Characters For Names]))=50,"Pass","Fail"))</f>
        <v/>
      </c>
      <c r="W886" s="24" t="str" cm="1">
        <f t="array" ref="W886">IF(ISBLANK($J886),"",IF(SUMPRODUCT(--EXACT($J886,ISO3List[ISO3 List]))=1,"Pass","Fail"))</f>
        <v/>
      </c>
      <c r="X886" s="24" t="str">
        <f t="shared" ca="1" si="35"/>
        <v/>
      </c>
      <c r="Y886" s="24" t="str" cm="1">
        <f t="array" ref="Y886">IF(ISBLANK($L886),"",IF(SUMPRODUCT(--EXACT($L886,Sex[Sex]))=1,"Pass","Fail"))</f>
        <v/>
      </c>
      <c r="Z886" s="24" t="str">
        <f t="shared" ca="1" si="36"/>
        <v/>
      </c>
      <c r="AA886" s="35" t="str">
        <f t="shared" ca="1" si="38"/>
        <v/>
      </c>
      <c r="AB886" s="8"/>
      <c r="AC886" s="58"/>
      <c r="AD886" s="8"/>
      <c r="AE886" s="8"/>
      <c r="AF886" s="8"/>
      <c r="GU886" s="8"/>
    </row>
    <row r="887" spans="1:203" s="5" customFormat="1" x14ac:dyDescent="0.2">
      <c r="A887" s="1"/>
      <c r="B887" s="4"/>
      <c r="C887" s="16"/>
      <c r="D887" s="17"/>
      <c r="E887" s="17"/>
      <c r="F887" s="18"/>
      <c r="G887" s="17"/>
      <c r="H887" s="17"/>
      <c r="I887" s="17"/>
      <c r="J887" s="17"/>
      <c r="K887" s="19"/>
      <c r="L887" s="17"/>
      <c r="M887" s="20"/>
      <c r="N887" s="8"/>
      <c r="O887" s="50"/>
      <c r="P887" s="27" t="str" cm="1">
        <f t="array" ref="P887">IF(ISBLANK($C887),"",IF(SUMPRODUCT(--EXACT($C887,CrewOrPassenger[Crew or Passenger]))=1,"Pass","Fail"))</f>
        <v/>
      </c>
      <c r="Q887" s="24" t="str" cm="1">
        <f t="array" ref="Q887">IF(ISBLANK($D887),"",IF(SUMPRODUCT(--EXACT($D887,TravelDocumentType[Travel Document Type]))=1,"Pass","Fail"))</f>
        <v/>
      </c>
      <c r="R887" s="24" t="str" cm="1">
        <f t="array" ref="R887">IF(ISBLANK($E887),"",IF(SUMPRODUCT(--EXACT($E887,ISO3List[ISO3 List]))=1,"Pass","Fail"))</f>
        <v/>
      </c>
      <c r="S887" s="24" t="str" cm="1">
        <f t="array" ref="S887">IF(ISBLANK($F887),"",IF(SUMPRODUCT(--EXACT(MID($F887,COLUMN($A$1:$T$1),1),DocCharacters[Accepted Characters For Documents]))=20,"Pass","Fail"))</f>
        <v/>
      </c>
      <c r="T887" s="24" t="str" cm="1">
        <f t="array" ref="T887">IF(ISBLANK($G887),"",IF(SUMPRODUCT(--EXACT(MID($G887,COLUMN($A$1:$AX$1),1),NameCharacters[Accepted Characters For Names]))=50,"Pass","Fail"))</f>
        <v/>
      </c>
      <c r="U887" s="24" t="str" cm="1">
        <f t="array" ref="U887">IF(ISBLANK($H887),"",IF(SUMPRODUCT(--EXACT(MID($H887,COLUMN($A$1:$AX$1),1),NameCharacters[Accepted Characters For Names]))=50,"Pass","Fail"))</f>
        <v/>
      </c>
      <c r="V887" s="24" t="str" cm="1">
        <f t="array" ref="V887">IF(ISBLANK($I887),"",IF(SUMPRODUCT(--EXACT(MID($I887,COLUMN($A$1:$AX$1),1),NameCharacters[Accepted Characters For Names]))=50,"Pass","Fail"))</f>
        <v/>
      </c>
      <c r="W887" s="24" t="str" cm="1">
        <f t="array" ref="W887">IF(ISBLANK($J887),"",IF(SUMPRODUCT(--EXACT($J887,ISO3List[ISO3 List]))=1,"Pass","Fail"))</f>
        <v/>
      </c>
      <c r="X887" s="24" t="str">
        <f t="shared" ca="1" si="35"/>
        <v/>
      </c>
      <c r="Y887" s="24" t="str" cm="1">
        <f t="array" ref="Y887">IF(ISBLANK($L887),"",IF(SUMPRODUCT(--EXACT($L887,Sex[Sex]))=1,"Pass","Fail"))</f>
        <v/>
      </c>
      <c r="Z887" s="24" t="str">
        <f t="shared" ca="1" si="36"/>
        <v/>
      </c>
      <c r="AA887" s="35" t="str">
        <f t="shared" ca="1" si="38"/>
        <v/>
      </c>
      <c r="AB887" s="8"/>
      <c r="AC887" s="58"/>
      <c r="AD887" s="8"/>
      <c r="AE887" s="8"/>
      <c r="AF887" s="8"/>
      <c r="GU887" s="8"/>
    </row>
    <row r="888" spans="1:203" s="5" customFormat="1" x14ac:dyDescent="0.2">
      <c r="A888" s="1"/>
      <c r="B888" s="4"/>
      <c r="C888" s="16"/>
      <c r="D888" s="17"/>
      <c r="E888" s="17"/>
      <c r="F888" s="18"/>
      <c r="G888" s="17"/>
      <c r="H888" s="17"/>
      <c r="I888" s="17"/>
      <c r="J888" s="17"/>
      <c r="K888" s="19"/>
      <c r="L888" s="17"/>
      <c r="M888" s="20"/>
      <c r="N888" s="8"/>
      <c r="O888" s="50"/>
      <c r="P888" s="27" t="str" cm="1">
        <f t="array" ref="P888">IF(ISBLANK($C888),"",IF(SUMPRODUCT(--EXACT($C888,CrewOrPassenger[Crew or Passenger]))=1,"Pass","Fail"))</f>
        <v/>
      </c>
      <c r="Q888" s="24" t="str" cm="1">
        <f t="array" ref="Q888">IF(ISBLANK($D888),"",IF(SUMPRODUCT(--EXACT($D888,TravelDocumentType[Travel Document Type]))=1,"Pass","Fail"))</f>
        <v/>
      </c>
      <c r="R888" s="24" t="str" cm="1">
        <f t="array" ref="R888">IF(ISBLANK($E888),"",IF(SUMPRODUCT(--EXACT($E888,ISO3List[ISO3 List]))=1,"Pass","Fail"))</f>
        <v/>
      </c>
      <c r="S888" s="24" t="str" cm="1">
        <f t="array" ref="S888">IF(ISBLANK($F888),"",IF(SUMPRODUCT(--EXACT(MID($F888,COLUMN($A$1:$T$1),1),DocCharacters[Accepted Characters For Documents]))=20,"Pass","Fail"))</f>
        <v/>
      </c>
      <c r="T888" s="24" t="str" cm="1">
        <f t="array" ref="T888">IF(ISBLANK($G888),"",IF(SUMPRODUCT(--EXACT(MID($G888,COLUMN($A$1:$AX$1),1),NameCharacters[Accepted Characters For Names]))=50,"Pass","Fail"))</f>
        <v/>
      </c>
      <c r="U888" s="24" t="str" cm="1">
        <f t="array" ref="U888">IF(ISBLANK($H888),"",IF(SUMPRODUCT(--EXACT(MID($H888,COLUMN($A$1:$AX$1),1),NameCharacters[Accepted Characters For Names]))=50,"Pass","Fail"))</f>
        <v/>
      </c>
      <c r="V888" s="24" t="str" cm="1">
        <f t="array" ref="V888">IF(ISBLANK($I888),"",IF(SUMPRODUCT(--EXACT(MID($I888,COLUMN($A$1:$AX$1),1),NameCharacters[Accepted Characters For Names]))=50,"Pass","Fail"))</f>
        <v/>
      </c>
      <c r="W888" s="24" t="str" cm="1">
        <f t="array" ref="W888">IF(ISBLANK($J888),"",IF(SUMPRODUCT(--EXACT($J888,ISO3List[ISO3 List]))=1,"Pass","Fail"))</f>
        <v/>
      </c>
      <c r="X888" s="24" t="str">
        <f t="shared" ca="1" si="35"/>
        <v/>
      </c>
      <c r="Y888" s="24" t="str" cm="1">
        <f t="array" ref="Y888">IF(ISBLANK($L888),"",IF(SUMPRODUCT(--EXACT($L888,Sex[Sex]))=1,"Pass","Fail"))</f>
        <v/>
      </c>
      <c r="Z888" s="24" t="str">
        <f t="shared" ca="1" si="36"/>
        <v/>
      </c>
      <c r="AA888" s="35" t="str">
        <f t="shared" ca="1" si="38"/>
        <v/>
      </c>
      <c r="AB888" s="8"/>
      <c r="AC888" s="58"/>
      <c r="AD888" s="8"/>
      <c r="AE888" s="8"/>
      <c r="AF888" s="8"/>
      <c r="GU888" s="8"/>
    </row>
    <row r="889" spans="1:203" s="5" customFormat="1" x14ac:dyDescent="0.2">
      <c r="A889" s="1"/>
      <c r="B889" s="4"/>
      <c r="C889" s="16"/>
      <c r="D889" s="17"/>
      <c r="E889" s="17"/>
      <c r="F889" s="18"/>
      <c r="G889" s="17"/>
      <c r="H889" s="17"/>
      <c r="I889" s="17"/>
      <c r="J889" s="17"/>
      <c r="K889" s="19"/>
      <c r="L889" s="17"/>
      <c r="M889" s="20"/>
      <c r="N889" s="8"/>
      <c r="O889" s="50"/>
      <c r="P889" s="27" t="str" cm="1">
        <f t="array" ref="P889">IF(ISBLANK($C889),"",IF(SUMPRODUCT(--EXACT($C889,CrewOrPassenger[Crew or Passenger]))=1,"Pass","Fail"))</f>
        <v/>
      </c>
      <c r="Q889" s="24" t="str" cm="1">
        <f t="array" ref="Q889">IF(ISBLANK($D889),"",IF(SUMPRODUCT(--EXACT($D889,TravelDocumentType[Travel Document Type]))=1,"Pass","Fail"))</f>
        <v/>
      </c>
      <c r="R889" s="24" t="str" cm="1">
        <f t="array" ref="R889">IF(ISBLANK($E889),"",IF(SUMPRODUCT(--EXACT($E889,ISO3List[ISO3 List]))=1,"Pass","Fail"))</f>
        <v/>
      </c>
      <c r="S889" s="24" t="str" cm="1">
        <f t="array" ref="S889">IF(ISBLANK($F889),"",IF(SUMPRODUCT(--EXACT(MID($F889,COLUMN($A$1:$T$1),1),DocCharacters[Accepted Characters For Documents]))=20,"Pass","Fail"))</f>
        <v/>
      </c>
      <c r="T889" s="24" t="str" cm="1">
        <f t="array" ref="T889">IF(ISBLANK($G889),"",IF(SUMPRODUCT(--EXACT(MID($G889,COLUMN($A$1:$AX$1),1),NameCharacters[Accepted Characters For Names]))=50,"Pass","Fail"))</f>
        <v/>
      </c>
      <c r="U889" s="24" t="str" cm="1">
        <f t="array" ref="U889">IF(ISBLANK($H889),"",IF(SUMPRODUCT(--EXACT(MID($H889,COLUMN($A$1:$AX$1),1),NameCharacters[Accepted Characters For Names]))=50,"Pass","Fail"))</f>
        <v/>
      </c>
      <c r="V889" s="24" t="str" cm="1">
        <f t="array" ref="V889">IF(ISBLANK($I889),"",IF(SUMPRODUCT(--EXACT(MID($I889,COLUMN($A$1:$AX$1),1),NameCharacters[Accepted Characters For Names]))=50,"Pass","Fail"))</f>
        <v/>
      </c>
      <c r="W889" s="24" t="str" cm="1">
        <f t="array" ref="W889">IF(ISBLANK($J889),"",IF(SUMPRODUCT(--EXACT($J889,ISO3List[ISO3 List]))=1,"Pass","Fail"))</f>
        <v/>
      </c>
      <c r="X889" s="24" t="str">
        <f t="shared" ca="1" si="35"/>
        <v/>
      </c>
      <c r="Y889" s="24" t="str" cm="1">
        <f t="array" ref="Y889">IF(ISBLANK($L889),"",IF(SUMPRODUCT(--EXACT($L889,Sex[Sex]))=1,"Pass","Fail"))</f>
        <v/>
      </c>
      <c r="Z889" s="24" t="str">
        <f t="shared" ca="1" si="36"/>
        <v/>
      </c>
      <c r="AA889" s="35" t="str">
        <f t="shared" ca="1" si="38"/>
        <v/>
      </c>
      <c r="AB889" s="8"/>
      <c r="AC889" s="58"/>
      <c r="AD889" s="8"/>
      <c r="AE889" s="8"/>
      <c r="AF889" s="8"/>
      <c r="GU889" s="8"/>
    </row>
    <row r="890" spans="1:203" s="5" customFormat="1" x14ac:dyDescent="0.2">
      <c r="A890" s="1"/>
      <c r="B890" s="4"/>
      <c r="C890" s="16"/>
      <c r="D890" s="17"/>
      <c r="E890" s="17"/>
      <c r="F890" s="18"/>
      <c r="G890" s="17"/>
      <c r="H890" s="17"/>
      <c r="I890" s="17"/>
      <c r="J890" s="17"/>
      <c r="K890" s="19"/>
      <c r="L890" s="17"/>
      <c r="M890" s="20"/>
      <c r="N890" s="8"/>
      <c r="O890" s="50"/>
      <c r="P890" s="27" t="str" cm="1">
        <f t="array" ref="P890">IF(ISBLANK($C890),"",IF(SUMPRODUCT(--EXACT($C890,CrewOrPassenger[Crew or Passenger]))=1,"Pass","Fail"))</f>
        <v/>
      </c>
      <c r="Q890" s="24" t="str" cm="1">
        <f t="array" ref="Q890">IF(ISBLANK($D890),"",IF(SUMPRODUCT(--EXACT($D890,TravelDocumentType[Travel Document Type]))=1,"Pass","Fail"))</f>
        <v/>
      </c>
      <c r="R890" s="24" t="str" cm="1">
        <f t="array" ref="R890">IF(ISBLANK($E890),"",IF(SUMPRODUCT(--EXACT($E890,ISO3List[ISO3 List]))=1,"Pass","Fail"))</f>
        <v/>
      </c>
      <c r="S890" s="24" t="str" cm="1">
        <f t="array" ref="S890">IF(ISBLANK($F890),"",IF(SUMPRODUCT(--EXACT(MID($F890,COLUMN($A$1:$T$1),1),DocCharacters[Accepted Characters For Documents]))=20,"Pass","Fail"))</f>
        <v/>
      </c>
      <c r="T890" s="24" t="str" cm="1">
        <f t="array" ref="T890">IF(ISBLANK($G890),"",IF(SUMPRODUCT(--EXACT(MID($G890,COLUMN($A$1:$AX$1),1),NameCharacters[Accepted Characters For Names]))=50,"Pass","Fail"))</f>
        <v/>
      </c>
      <c r="U890" s="24" t="str" cm="1">
        <f t="array" ref="U890">IF(ISBLANK($H890),"",IF(SUMPRODUCT(--EXACT(MID($H890,COLUMN($A$1:$AX$1),1),NameCharacters[Accepted Characters For Names]))=50,"Pass","Fail"))</f>
        <v/>
      </c>
      <c r="V890" s="24" t="str" cm="1">
        <f t="array" ref="V890">IF(ISBLANK($I890),"",IF(SUMPRODUCT(--EXACT(MID($I890,COLUMN($A$1:$AX$1),1),NameCharacters[Accepted Characters For Names]))=50,"Pass","Fail"))</f>
        <v/>
      </c>
      <c r="W890" s="24" t="str" cm="1">
        <f t="array" ref="W890">IF(ISBLANK($J890),"",IF(SUMPRODUCT(--EXACT($J890,ISO3List[ISO3 List]))=1,"Pass","Fail"))</f>
        <v/>
      </c>
      <c r="X890" s="24" t="str">
        <f t="shared" ca="1" si="35"/>
        <v/>
      </c>
      <c r="Y890" s="24" t="str" cm="1">
        <f t="array" ref="Y890">IF(ISBLANK($L890),"",IF(SUMPRODUCT(--EXACT($L890,Sex[Sex]))=1,"Pass","Fail"))</f>
        <v/>
      </c>
      <c r="Z890" s="24" t="str">
        <f t="shared" ca="1" si="36"/>
        <v/>
      </c>
      <c r="AA890" s="35" t="str">
        <f t="shared" ca="1" si="38"/>
        <v/>
      </c>
      <c r="AB890" s="8"/>
      <c r="AC890" s="58"/>
      <c r="AD890" s="8"/>
      <c r="AE890" s="8"/>
      <c r="AF890" s="8"/>
      <c r="GU890" s="8"/>
    </row>
    <row r="891" spans="1:203" s="5" customFormat="1" x14ac:dyDescent="0.2">
      <c r="A891" s="1"/>
      <c r="B891" s="4"/>
      <c r="C891" s="16"/>
      <c r="D891" s="17"/>
      <c r="E891" s="17"/>
      <c r="F891" s="18"/>
      <c r="G891" s="17"/>
      <c r="H891" s="17"/>
      <c r="I891" s="17"/>
      <c r="J891" s="17"/>
      <c r="K891" s="19"/>
      <c r="L891" s="17"/>
      <c r="M891" s="20"/>
      <c r="N891" s="8"/>
      <c r="O891" s="50"/>
      <c r="P891" s="27" t="str" cm="1">
        <f t="array" ref="P891">IF(ISBLANK($C891),"",IF(SUMPRODUCT(--EXACT($C891,CrewOrPassenger[Crew or Passenger]))=1,"Pass","Fail"))</f>
        <v/>
      </c>
      <c r="Q891" s="24" t="str" cm="1">
        <f t="array" ref="Q891">IF(ISBLANK($D891),"",IF(SUMPRODUCT(--EXACT($D891,TravelDocumentType[Travel Document Type]))=1,"Pass","Fail"))</f>
        <v/>
      </c>
      <c r="R891" s="24" t="str" cm="1">
        <f t="array" ref="R891">IF(ISBLANK($E891),"",IF(SUMPRODUCT(--EXACT($E891,ISO3List[ISO3 List]))=1,"Pass","Fail"))</f>
        <v/>
      </c>
      <c r="S891" s="24" t="str" cm="1">
        <f t="array" ref="S891">IF(ISBLANK($F891),"",IF(SUMPRODUCT(--EXACT(MID($F891,COLUMN($A$1:$T$1),1),DocCharacters[Accepted Characters For Documents]))=20,"Pass","Fail"))</f>
        <v/>
      </c>
      <c r="T891" s="24" t="str" cm="1">
        <f t="array" ref="T891">IF(ISBLANK($G891),"",IF(SUMPRODUCT(--EXACT(MID($G891,COLUMN($A$1:$AX$1),1),NameCharacters[Accepted Characters For Names]))=50,"Pass","Fail"))</f>
        <v/>
      </c>
      <c r="U891" s="24" t="str" cm="1">
        <f t="array" ref="U891">IF(ISBLANK($H891),"",IF(SUMPRODUCT(--EXACT(MID($H891,COLUMN($A$1:$AX$1),1),NameCharacters[Accepted Characters For Names]))=50,"Pass","Fail"))</f>
        <v/>
      </c>
      <c r="V891" s="24" t="str" cm="1">
        <f t="array" ref="V891">IF(ISBLANK($I891),"",IF(SUMPRODUCT(--EXACT(MID($I891,COLUMN($A$1:$AX$1),1),NameCharacters[Accepted Characters For Names]))=50,"Pass","Fail"))</f>
        <v/>
      </c>
      <c r="W891" s="24" t="str" cm="1">
        <f t="array" ref="W891">IF(ISBLANK($J891),"",IF(SUMPRODUCT(--EXACT($J891,ISO3List[ISO3 List]))=1,"Pass","Fail"))</f>
        <v/>
      </c>
      <c r="X891" s="24" t="str">
        <f t="shared" ca="1" si="35"/>
        <v/>
      </c>
      <c r="Y891" s="24" t="str" cm="1">
        <f t="array" ref="Y891">IF(ISBLANK($L891),"",IF(SUMPRODUCT(--EXACT($L891,Sex[Sex]))=1,"Pass","Fail"))</f>
        <v/>
      </c>
      <c r="Z891" s="24" t="str">
        <f t="shared" ca="1" si="36"/>
        <v/>
      </c>
      <c r="AA891" s="35" t="str">
        <f t="shared" ca="1" si="38"/>
        <v/>
      </c>
      <c r="AB891" s="8"/>
      <c r="AC891" s="58"/>
      <c r="AD891" s="8"/>
      <c r="AE891" s="8"/>
      <c r="AF891" s="8"/>
      <c r="GU891" s="8"/>
    </row>
    <row r="892" spans="1:203" s="5" customFormat="1" x14ac:dyDescent="0.2">
      <c r="A892" s="1"/>
      <c r="B892" s="4"/>
      <c r="C892" s="16"/>
      <c r="D892" s="17"/>
      <c r="E892" s="17"/>
      <c r="F892" s="18"/>
      <c r="G892" s="17"/>
      <c r="H892" s="17"/>
      <c r="I892" s="17"/>
      <c r="J892" s="17"/>
      <c r="K892" s="19"/>
      <c r="L892" s="17"/>
      <c r="M892" s="20"/>
      <c r="N892" s="8"/>
      <c r="O892" s="50"/>
      <c r="P892" s="27" t="str" cm="1">
        <f t="array" ref="P892">IF(ISBLANK($C892),"",IF(SUMPRODUCT(--EXACT($C892,CrewOrPassenger[Crew or Passenger]))=1,"Pass","Fail"))</f>
        <v/>
      </c>
      <c r="Q892" s="24" t="str" cm="1">
        <f t="array" ref="Q892">IF(ISBLANK($D892),"",IF(SUMPRODUCT(--EXACT($D892,TravelDocumentType[Travel Document Type]))=1,"Pass","Fail"))</f>
        <v/>
      </c>
      <c r="R892" s="24" t="str" cm="1">
        <f t="array" ref="R892">IF(ISBLANK($E892),"",IF(SUMPRODUCT(--EXACT($E892,ISO3List[ISO3 List]))=1,"Pass","Fail"))</f>
        <v/>
      </c>
      <c r="S892" s="24" t="str" cm="1">
        <f t="array" ref="S892">IF(ISBLANK($F892),"",IF(SUMPRODUCT(--EXACT(MID($F892,COLUMN($A$1:$T$1),1),DocCharacters[Accepted Characters For Documents]))=20,"Pass","Fail"))</f>
        <v/>
      </c>
      <c r="T892" s="24" t="str" cm="1">
        <f t="array" ref="T892">IF(ISBLANK($G892),"",IF(SUMPRODUCT(--EXACT(MID($G892,COLUMN($A$1:$AX$1),1),NameCharacters[Accepted Characters For Names]))=50,"Pass","Fail"))</f>
        <v/>
      </c>
      <c r="U892" s="24" t="str" cm="1">
        <f t="array" ref="U892">IF(ISBLANK($H892),"",IF(SUMPRODUCT(--EXACT(MID($H892,COLUMN($A$1:$AX$1),1),NameCharacters[Accepted Characters For Names]))=50,"Pass","Fail"))</f>
        <v/>
      </c>
      <c r="V892" s="24" t="str" cm="1">
        <f t="array" ref="V892">IF(ISBLANK($I892),"",IF(SUMPRODUCT(--EXACT(MID($I892,COLUMN($A$1:$AX$1),1),NameCharacters[Accepted Characters For Names]))=50,"Pass","Fail"))</f>
        <v/>
      </c>
      <c r="W892" s="24" t="str" cm="1">
        <f t="array" ref="W892">IF(ISBLANK($J892),"",IF(SUMPRODUCT(--EXACT($J892,ISO3List[ISO3 List]))=1,"Pass","Fail"))</f>
        <v/>
      </c>
      <c r="X892" s="24" t="str">
        <f t="shared" ca="1" si="35"/>
        <v/>
      </c>
      <c r="Y892" s="24" t="str" cm="1">
        <f t="array" ref="Y892">IF(ISBLANK($L892),"",IF(SUMPRODUCT(--EXACT($L892,Sex[Sex]))=1,"Pass","Fail"))</f>
        <v/>
      </c>
      <c r="Z892" s="24" t="str">
        <f t="shared" ca="1" si="36"/>
        <v/>
      </c>
      <c r="AA892" s="35" t="str">
        <f t="shared" ca="1" si="38"/>
        <v/>
      </c>
      <c r="AB892" s="8"/>
      <c r="AC892" s="58"/>
      <c r="AD892" s="8"/>
      <c r="AE892" s="8"/>
      <c r="AF892" s="8"/>
      <c r="GU892" s="8"/>
    </row>
    <row r="893" spans="1:203" s="5" customFormat="1" x14ac:dyDescent="0.2">
      <c r="A893" s="1"/>
      <c r="B893" s="4"/>
      <c r="C893" s="16"/>
      <c r="D893" s="17"/>
      <c r="E893" s="17"/>
      <c r="F893" s="18"/>
      <c r="G893" s="17"/>
      <c r="H893" s="17"/>
      <c r="I893" s="17"/>
      <c r="J893" s="17"/>
      <c r="K893" s="19"/>
      <c r="L893" s="17"/>
      <c r="M893" s="20"/>
      <c r="N893" s="8"/>
      <c r="O893" s="50"/>
      <c r="P893" s="27" t="str" cm="1">
        <f t="array" ref="P893">IF(ISBLANK($C893),"",IF(SUMPRODUCT(--EXACT($C893,CrewOrPassenger[Crew or Passenger]))=1,"Pass","Fail"))</f>
        <v/>
      </c>
      <c r="Q893" s="24" t="str" cm="1">
        <f t="array" ref="Q893">IF(ISBLANK($D893),"",IF(SUMPRODUCT(--EXACT($D893,TravelDocumentType[Travel Document Type]))=1,"Pass","Fail"))</f>
        <v/>
      </c>
      <c r="R893" s="24" t="str" cm="1">
        <f t="array" ref="R893">IF(ISBLANK($E893),"",IF(SUMPRODUCT(--EXACT($E893,ISO3List[ISO3 List]))=1,"Pass","Fail"))</f>
        <v/>
      </c>
      <c r="S893" s="24" t="str" cm="1">
        <f t="array" ref="S893">IF(ISBLANK($F893),"",IF(SUMPRODUCT(--EXACT(MID($F893,COLUMN($A$1:$T$1),1),DocCharacters[Accepted Characters For Documents]))=20,"Pass","Fail"))</f>
        <v/>
      </c>
      <c r="T893" s="24" t="str" cm="1">
        <f t="array" ref="T893">IF(ISBLANK($G893),"",IF(SUMPRODUCT(--EXACT(MID($G893,COLUMN($A$1:$AX$1),1),NameCharacters[Accepted Characters For Names]))=50,"Pass","Fail"))</f>
        <v/>
      </c>
      <c r="U893" s="24" t="str" cm="1">
        <f t="array" ref="U893">IF(ISBLANK($H893),"",IF(SUMPRODUCT(--EXACT(MID($H893,COLUMN($A$1:$AX$1),1),NameCharacters[Accepted Characters For Names]))=50,"Pass","Fail"))</f>
        <v/>
      </c>
      <c r="V893" s="24" t="str" cm="1">
        <f t="array" ref="V893">IF(ISBLANK($I893),"",IF(SUMPRODUCT(--EXACT(MID($I893,COLUMN($A$1:$AX$1),1),NameCharacters[Accepted Characters For Names]))=50,"Pass","Fail"))</f>
        <v/>
      </c>
      <c r="W893" s="24" t="str" cm="1">
        <f t="array" ref="W893">IF(ISBLANK($J893),"",IF(SUMPRODUCT(--EXACT($J893,ISO3List[ISO3 List]))=1,"Pass","Fail"))</f>
        <v/>
      </c>
      <c r="X893" s="24" t="str">
        <f t="shared" ca="1" si="35"/>
        <v/>
      </c>
      <c r="Y893" s="24" t="str" cm="1">
        <f t="array" ref="Y893">IF(ISBLANK($L893),"",IF(SUMPRODUCT(--EXACT($L893,Sex[Sex]))=1,"Pass","Fail"))</f>
        <v/>
      </c>
      <c r="Z893" s="24" t="str">
        <f t="shared" ca="1" si="36"/>
        <v/>
      </c>
      <c r="AA893" s="35" t="str">
        <f t="shared" ca="1" si="38"/>
        <v/>
      </c>
      <c r="AB893" s="8"/>
      <c r="AC893" s="58"/>
      <c r="AD893" s="8"/>
      <c r="AE893" s="8"/>
      <c r="AF893" s="8"/>
      <c r="GU893" s="8"/>
    </row>
    <row r="894" spans="1:203" s="5" customFormat="1" x14ac:dyDescent="0.2">
      <c r="A894" s="1"/>
      <c r="B894" s="4"/>
      <c r="C894" s="16"/>
      <c r="D894" s="17"/>
      <c r="E894" s="17"/>
      <c r="F894" s="18"/>
      <c r="G894" s="17"/>
      <c r="H894" s="17"/>
      <c r="I894" s="17"/>
      <c r="J894" s="17"/>
      <c r="K894" s="19"/>
      <c r="L894" s="17"/>
      <c r="M894" s="20"/>
      <c r="N894" s="8"/>
      <c r="O894" s="50"/>
      <c r="P894" s="27" t="str" cm="1">
        <f t="array" ref="P894">IF(ISBLANK($C894),"",IF(SUMPRODUCT(--EXACT($C894,CrewOrPassenger[Crew or Passenger]))=1,"Pass","Fail"))</f>
        <v/>
      </c>
      <c r="Q894" s="24" t="str" cm="1">
        <f t="array" ref="Q894">IF(ISBLANK($D894),"",IF(SUMPRODUCT(--EXACT($D894,TravelDocumentType[Travel Document Type]))=1,"Pass","Fail"))</f>
        <v/>
      </c>
      <c r="R894" s="24" t="str" cm="1">
        <f t="array" ref="R894">IF(ISBLANK($E894),"",IF(SUMPRODUCT(--EXACT($E894,ISO3List[ISO3 List]))=1,"Pass","Fail"))</f>
        <v/>
      </c>
      <c r="S894" s="24" t="str" cm="1">
        <f t="array" ref="S894">IF(ISBLANK($F894),"",IF(SUMPRODUCT(--EXACT(MID($F894,COLUMN($A$1:$T$1),1),DocCharacters[Accepted Characters For Documents]))=20,"Pass","Fail"))</f>
        <v/>
      </c>
      <c r="T894" s="24" t="str" cm="1">
        <f t="array" ref="T894">IF(ISBLANK($G894),"",IF(SUMPRODUCT(--EXACT(MID($G894,COLUMN($A$1:$AX$1),1),NameCharacters[Accepted Characters For Names]))=50,"Pass","Fail"))</f>
        <v/>
      </c>
      <c r="U894" s="24" t="str" cm="1">
        <f t="array" ref="U894">IF(ISBLANK($H894),"",IF(SUMPRODUCT(--EXACT(MID($H894,COLUMN($A$1:$AX$1),1),NameCharacters[Accepted Characters For Names]))=50,"Pass","Fail"))</f>
        <v/>
      </c>
      <c r="V894" s="24" t="str" cm="1">
        <f t="array" ref="V894">IF(ISBLANK($I894),"",IF(SUMPRODUCT(--EXACT(MID($I894,COLUMN($A$1:$AX$1),1),NameCharacters[Accepted Characters For Names]))=50,"Pass","Fail"))</f>
        <v/>
      </c>
      <c r="W894" s="24" t="str" cm="1">
        <f t="array" ref="W894">IF(ISBLANK($J894),"",IF(SUMPRODUCT(--EXACT($J894,ISO3List[ISO3 List]))=1,"Pass","Fail"))</f>
        <v/>
      </c>
      <c r="X894" s="24" t="str">
        <f t="shared" ca="1" si="35"/>
        <v/>
      </c>
      <c r="Y894" s="24" t="str" cm="1">
        <f t="array" ref="Y894">IF(ISBLANK($L894),"",IF(SUMPRODUCT(--EXACT($L894,Sex[Sex]))=1,"Pass","Fail"))</f>
        <v/>
      </c>
      <c r="Z894" s="24" t="str">
        <f t="shared" ca="1" si="36"/>
        <v/>
      </c>
      <c r="AA894" s="35" t="str">
        <f t="shared" ca="1" si="38"/>
        <v/>
      </c>
      <c r="AB894" s="8"/>
      <c r="AC894" s="58"/>
      <c r="AD894" s="8"/>
      <c r="AE894" s="8"/>
      <c r="AF894" s="8"/>
      <c r="GU894" s="8"/>
    </row>
    <row r="895" spans="1:203" s="5" customFormat="1" x14ac:dyDescent="0.2">
      <c r="A895" s="1"/>
      <c r="B895" s="4"/>
      <c r="C895" s="16"/>
      <c r="D895" s="17"/>
      <c r="E895" s="17"/>
      <c r="F895" s="18"/>
      <c r="G895" s="17"/>
      <c r="H895" s="17"/>
      <c r="I895" s="17"/>
      <c r="J895" s="17"/>
      <c r="K895" s="19"/>
      <c r="L895" s="17"/>
      <c r="M895" s="20"/>
      <c r="N895" s="8"/>
      <c r="O895" s="50"/>
      <c r="P895" s="27" t="str" cm="1">
        <f t="array" ref="P895">IF(ISBLANK($C895),"",IF(SUMPRODUCT(--EXACT($C895,CrewOrPassenger[Crew or Passenger]))=1,"Pass","Fail"))</f>
        <v/>
      </c>
      <c r="Q895" s="24" t="str" cm="1">
        <f t="array" ref="Q895">IF(ISBLANK($D895),"",IF(SUMPRODUCT(--EXACT($D895,TravelDocumentType[Travel Document Type]))=1,"Pass","Fail"))</f>
        <v/>
      </c>
      <c r="R895" s="24" t="str" cm="1">
        <f t="array" ref="R895">IF(ISBLANK($E895),"",IF(SUMPRODUCT(--EXACT($E895,ISO3List[ISO3 List]))=1,"Pass","Fail"))</f>
        <v/>
      </c>
      <c r="S895" s="24" t="str" cm="1">
        <f t="array" ref="S895">IF(ISBLANK($F895),"",IF(SUMPRODUCT(--EXACT(MID($F895,COLUMN($A$1:$T$1),1),DocCharacters[Accepted Characters For Documents]))=20,"Pass","Fail"))</f>
        <v/>
      </c>
      <c r="T895" s="24" t="str" cm="1">
        <f t="array" ref="T895">IF(ISBLANK($G895),"",IF(SUMPRODUCT(--EXACT(MID($G895,COLUMN($A$1:$AX$1),1),NameCharacters[Accepted Characters For Names]))=50,"Pass","Fail"))</f>
        <v/>
      </c>
      <c r="U895" s="24" t="str" cm="1">
        <f t="array" ref="U895">IF(ISBLANK($H895),"",IF(SUMPRODUCT(--EXACT(MID($H895,COLUMN($A$1:$AX$1),1),NameCharacters[Accepted Characters For Names]))=50,"Pass","Fail"))</f>
        <v/>
      </c>
      <c r="V895" s="24" t="str" cm="1">
        <f t="array" ref="V895">IF(ISBLANK($I895),"",IF(SUMPRODUCT(--EXACT(MID($I895,COLUMN($A$1:$AX$1),1),NameCharacters[Accepted Characters For Names]))=50,"Pass","Fail"))</f>
        <v/>
      </c>
      <c r="W895" s="24" t="str" cm="1">
        <f t="array" ref="W895">IF(ISBLANK($J895),"",IF(SUMPRODUCT(--EXACT($J895,ISO3List[ISO3 List]))=1,"Pass","Fail"))</f>
        <v/>
      </c>
      <c r="X895" s="24" t="str">
        <f t="shared" ca="1" si="35"/>
        <v/>
      </c>
      <c r="Y895" s="24" t="str" cm="1">
        <f t="array" ref="Y895">IF(ISBLANK($L895),"",IF(SUMPRODUCT(--EXACT($L895,Sex[Sex]))=1,"Pass","Fail"))</f>
        <v/>
      </c>
      <c r="Z895" s="24" t="str">
        <f t="shared" ca="1" si="36"/>
        <v/>
      </c>
      <c r="AA895" s="35" t="str">
        <f t="shared" ca="1" si="38"/>
        <v/>
      </c>
      <c r="AB895" s="8"/>
      <c r="AC895" s="58"/>
      <c r="AD895" s="8"/>
      <c r="AE895" s="8"/>
      <c r="AF895" s="8"/>
      <c r="GU895" s="8"/>
    </row>
    <row r="896" spans="1:203" s="5" customFormat="1" x14ac:dyDescent="0.2">
      <c r="A896" s="1"/>
      <c r="B896" s="4"/>
      <c r="C896" s="16"/>
      <c r="D896" s="17"/>
      <c r="E896" s="17"/>
      <c r="F896" s="18"/>
      <c r="G896" s="17"/>
      <c r="H896" s="17"/>
      <c r="I896" s="17"/>
      <c r="J896" s="17"/>
      <c r="K896" s="19"/>
      <c r="L896" s="17"/>
      <c r="M896" s="20"/>
      <c r="N896" s="8"/>
      <c r="O896" s="50"/>
      <c r="P896" s="27" t="str" cm="1">
        <f t="array" ref="P896">IF(ISBLANK($C896),"",IF(SUMPRODUCT(--EXACT($C896,CrewOrPassenger[Crew or Passenger]))=1,"Pass","Fail"))</f>
        <v/>
      </c>
      <c r="Q896" s="24" t="str" cm="1">
        <f t="array" ref="Q896">IF(ISBLANK($D896),"",IF(SUMPRODUCT(--EXACT($D896,TravelDocumentType[Travel Document Type]))=1,"Pass","Fail"))</f>
        <v/>
      </c>
      <c r="R896" s="24" t="str" cm="1">
        <f t="array" ref="R896">IF(ISBLANK($E896),"",IF(SUMPRODUCT(--EXACT($E896,ISO3List[ISO3 List]))=1,"Pass","Fail"))</f>
        <v/>
      </c>
      <c r="S896" s="24" t="str" cm="1">
        <f t="array" ref="S896">IF(ISBLANK($F896),"",IF(SUMPRODUCT(--EXACT(MID($F896,COLUMN($A$1:$T$1),1),DocCharacters[Accepted Characters For Documents]))=20,"Pass","Fail"))</f>
        <v/>
      </c>
      <c r="T896" s="24" t="str" cm="1">
        <f t="array" ref="T896">IF(ISBLANK($G896),"",IF(SUMPRODUCT(--EXACT(MID($G896,COLUMN($A$1:$AX$1),1),NameCharacters[Accepted Characters For Names]))=50,"Pass","Fail"))</f>
        <v/>
      </c>
      <c r="U896" s="24" t="str" cm="1">
        <f t="array" ref="U896">IF(ISBLANK($H896),"",IF(SUMPRODUCT(--EXACT(MID($H896,COLUMN($A$1:$AX$1),1),NameCharacters[Accepted Characters For Names]))=50,"Pass","Fail"))</f>
        <v/>
      </c>
      <c r="V896" s="24" t="str" cm="1">
        <f t="array" ref="V896">IF(ISBLANK($I896),"",IF(SUMPRODUCT(--EXACT(MID($I896,COLUMN($A$1:$AX$1),1),NameCharacters[Accepted Characters For Names]))=50,"Pass","Fail"))</f>
        <v/>
      </c>
      <c r="W896" s="24" t="str" cm="1">
        <f t="array" ref="W896">IF(ISBLANK($J896),"",IF(SUMPRODUCT(--EXACT($J896,ISO3List[ISO3 List]))=1,"Pass","Fail"))</f>
        <v/>
      </c>
      <c r="X896" s="24" t="str">
        <f t="shared" ca="1" si="35"/>
        <v/>
      </c>
      <c r="Y896" s="24" t="str" cm="1">
        <f t="array" ref="Y896">IF(ISBLANK($L896),"",IF(SUMPRODUCT(--EXACT($L896,Sex[Sex]))=1,"Pass","Fail"))</f>
        <v/>
      </c>
      <c r="Z896" s="24" t="str">
        <f t="shared" ca="1" si="36"/>
        <v/>
      </c>
      <c r="AA896" s="35" t="str">
        <f t="shared" ca="1" si="38"/>
        <v/>
      </c>
      <c r="AB896" s="8"/>
      <c r="AC896" s="58"/>
      <c r="AD896" s="8"/>
      <c r="AE896" s="8"/>
      <c r="AF896" s="8"/>
      <c r="GU896" s="8"/>
    </row>
    <row r="897" spans="1:203" s="5" customFormat="1" x14ac:dyDescent="0.2">
      <c r="A897" s="1"/>
      <c r="B897" s="4"/>
      <c r="C897" s="16"/>
      <c r="D897" s="17"/>
      <c r="E897" s="17"/>
      <c r="F897" s="18"/>
      <c r="G897" s="17"/>
      <c r="H897" s="17"/>
      <c r="I897" s="17"/>
      <c r="J897" s="17"/>
      <c r="K897" s="19"/>
      <c r="L897" s="17"/>
      <c r="M897" s="20"/>
      <c r="N897" s="8"/>
      <c r="O897" s="50"/>
      <c r="P897" s="27" t="str" cm="1">
        <f t="array" ref="P897">IF(ISBLANK($C897),"",IF(SUMPRODUCT(--EXACT($C897,CrewOrPassenger[Crew or Passenger]))=1,"Pass","Fail"))</f>
        <v/>
      </c>
      <c r="Q897" s="24" t="str" cm="1">
        <f t="array" ref="Q897">IF(ISBLANK($D897),"",IF(SUMPRODUCT(--EXACT($D897,TravelDocumentType[Travel Document Type]))=1,"Pass","Fail"))</f>
        <v/>
      </c>
      <c r="R897" s="24" t="str" cm="1">
        <f t="array" ref="R897">IF(ISBLANK($E897),"",IF(SUMPRODUCT(--EXACT($E897,ISO3List[ISO3 List]))=1,"Pass","Fail"))</f>
        <v/>
      </c>
      <c r="S897" s="24" t="str" cm="1">
        <f t="array" ref="S897">IF(ISBLANK($F897),"",IF(SUMPRODUCT(--EXACT(MID($F897,COLUMN($A$1:$T$1),1),DocCharacters[Accepted Characters For Documents]))=20,"Pass","Fail"))</f>
        <v/>
      </c>
      <c r="T897" s="24" t="str" cm="1">
        <f t="array" ref="T897">IF(ISBLANK($G897),"",IF(SUMPRODUCT(--EXACT(MID($G897,COLUMN($A$1:$AX$1),1),NameCharacters[Accepted Characters For Names]))=50,"Pass","Fail"))</f>
        <v/>
      </c>
      <c r="U897" s="24" t="str" cm="1">
        <f t="array" ref="U897">IF(ISBLANK($H897),"",IF(SUMPRODUCT(--EXACT(MID($H897,COLUMN($A$1:$AX$1),1),NameCharacters[Accepted Characters For Names]))=50,"Pass","Fail"))</f>
        <v/>
      </c>
      <c r="V897" s="24" t="str" cm="1">
        <f t="array" ref="V897">IF(ISBLANK($I897),"",IF(SUMPRODUCT(--EXACT(MID($I897,COLUMN($A$1:$AX$1),1),NameCharacters[Accepted Characters For Names]))=50,"Pass","Fail"))</f>
        <v/>
      </c>
      <c r="W897" s="24" t="str" cm="1">
        <f t="array" ref="W897">IF(ISBLANK($J897),"",IF(SUMPRODUCT(--EXACT($J897,ISO3List[ISO3 List]))=1,"Pass","Fail"))</f>
        <v/>
      </c>
      <c r="X897" s="24" t="str">
        <f t="shared" ca="1" si="35"/>
        <v/>
      </c>
      <c r="Y897" s="24" t="str" cm="1">
        <f t="array" ref="Y897">IF(ISBLANK($L897),"",IF(SUMPRODUCT(--EXACT($L897,Sex[Sex]))=1,"Pass","Fail"))</f>
        <v/>
      </c>
      <c r="Z897" s="24" t="str">
        <f t="shared" ca="1" si="36"/>
        <v/>
      </c>
      <c r="AA897" s="35" t="str">
        <f t="shared" ca="1" si="38"/>
        <v/>
      </c>
      <c r="AB897" s="8"/>
      <c r="AC897" s="58"/>
      <c r="AD897" s="8"/>
      <c r="AE897" s="8"/>
      <c r="AF897" s="8"/>
      <c r="GU897" s="8"/>
    </row>
    <row r="898" spans="1:203" s="5" customFormat="1" x14ac:dyDescent="0.2">
      <c r="A898" s="1"/>
      <c r="B898" s="4"/>
      <c r="C898" s="16"/>
      <c r="D898" s="17"/>
      <c r="E898" s="17"/>
      <c r="F898" s="18"/>
      <c r="G898" s="17"/>
      <c r="H898" s="17"/>
      <c r="I898" s="17"/>
      <c r="J898" s="17"/>
      <c r="K898" s="19"/>
      <c r="L898" s="17"/>
      <c r="M898" s="20"/>
      <c r="N898" s="8"/>
      <c r="O898" s="50"/>
      <c r="P898" s="27" t="str" cm="1">
        <f t="array" ref="P898">IF(ISBLANK($C898),"",IF(SUMPRODUCT(--EXACT($C898,CrewOrPassenger[Crew or Passenger]))=1,"Pass","Fail"))</f>
        <v/>
      </c>
      <c r="Q898" s="24" t="str" cm="1">
        <f t="array" ref="Q898">IF(ISBLANK($D898),"",IF(SUMPRODUCT(--EXACT($D898,TravelDocumentType[Travel Document Type]))=1,"Pass","Fail"))</f>
        <v/>
      </c>
      <c r="R898" s="24" t="str" cm="1">
        <f t="array" ref="R898">IF(ISBLANK($E898),"",IF(SUMPRODUCT(--EXACT($E898,ISO3List[ISO3 List]))=1,"Pass","Fail"))</f>
        <v/>
      </c>
      <c r="S898" s="24" t="str" cm="1">
        <f t="array" ref="S898">IF(ISBLANK($F898),"",IF(SUMPRODUCT(--EXACT(MID($F898,COLUMN($A$1:$T$1),1),DocCharacters[Accepted Characters For Documents]))=20,"Pass","Fail"))</f>
        <v/>
      </c>
      <c r="T898" s="24" t="str" cm="1">
        <f t="array" ref="T898">IF(ISBLANK($G898),"",IF(SUMPRODUCT(--EXACT(MID($G898,COLUMN($A$1:$AX$1),1),NameCharacters[Accepted Characters For Names]))=50,"Pass","Fail"))</f>
        <v/>
      </c>
      <c r="U898" s="24" t="str" cm="1">
        <f t="array" ref="U898">IF(ISBLANK($H898),"",IF(SUMPRODUCT(--EXACT(MID($H898,COLUMN($A$1:$AX$1),1),NameCharacters[Accepted Characters For Names]))=50,"Pass","Fail"))</f>
        <v/>
      </c>
      <c r="V898" s="24" t="str" cm="1">
        <f t="array" ref="V898">IF(ISBLANK($I898),"",IF(SUMPRODUCT(--EXACT(MID($I898,COLUMN($A$1:$AX$1),1),NameCharacters[Accepted Characters For Names]))=50,"Pass","Fail"))</f>
        <v/>
      </c>
      <c r="W898" s="24" t="str" cm="1">
        <f t="array" ref="W898">IF(ISBLANK($J898),"",IF(SUMPRODUCT(--EXACT($J898,ISO3List[ISO3 List]))=1,"Pass","Fail"))</f>
        <v/>
      </c>
      <c r="X898" s="24" t="str">
        <f t="shared" ca="1" si="35"/>
        <v/>
      </c>
      <c r="Y898" s="24" t="str" cm="1">
        <f t="array" ref="Y898">IF(ISBLANK($L898),"",IF(SUMPRODUCT(--EXACT($L898,Sex[Sex]))=1,"Pass","Fail"))</f>
        <v/>
      </c>
      <c r="Z898" s="24" t="str">
        <f t="shared" ca="1" si="36"/>
        <v/>
      </c>
      <c r="AA898" s="35" t="str">
        <f t="shared" ca="1" si="38"/>
        <v/>
      </c>
      <c r="AB898" s="8"/>
      <c r="AC898" s="58"/>
      <c r="AD898" s="8"/>
      <c r="AE898" s="8"/>
      <c r="AF898" s="8"/>
      <c r="GU898" s="8"/>
    </row>
    <row r="899" spans="1:203" s="5" customFormat="1" x14ac:dyDescent="0.2">
      <c r="A899" s="1"/>
      <c r="B899" s="4"/>
      <c r="C899" s="16"/>
      <c r="D899" s="17"/>
      <c r="E899" s="17"/>
      <c r="F899" s="18"/>
      <c r="G899" s="17"/>
      <c r="H899" s="17"/>
      <c r="I899" s="17"/>
      <c r="J899" s="17"/>
      <c r="K899" s="19"/>
      <c r="L899" s="17"/>
      <c r="M899" s="20"/>
      <c r="N899" s="8"/>
      <c r="O899" s="50"/>
      <c r="P899" s="27" t="str" cm="1">
        <f t="array" ref="P899">IF(ISBLANK($C899),"",IF(SUMPRODUCT(--EXACT($C899,CrewOrPassenger[Crew or Passenger]))=1,"Pass","Fail"))</f>
        <v/>
      </c>
      <c r="Q899" s="24" t="str" cm="1">
        <f t="array" ref="Q899">IF(ISBLANK($D899),"",IF(SUMPRODUCT(--EXACT($D899,TravelDocumentType[Travel Document Type]))=1,"Pass","Fail"))</f>
        <v/>
      </c>
      <c r="R899" s="24" t="str" cm="1">
        <f t="array" ref="R899">IF(ISBLANK($E899),"",IF(SUMPRODUCT(--EXACT($E899,ISO3List[ISO3 List]))=1,"Pass","Fail"))</f>
        <v/>
      </c>
      <c r="S899" s="24" t="str" cm="1">
        <f t="array" ref="S899">IF(ISBLANK($F899),"",IF(SUMPRODUCT(--EXACT(MID($F899,COLUMN($A$1:$T$1),1),DocCharacters[Accepted Characters For Documents]))=20,"Pass","Fail"))</f>
        <v/>
      </c>
      <c r="T899" s="24" t="str" cm="1">
        <f t="array" ref="T899">IF(ISBLANK($G899),"",IF(SUMPRODUCT(--EXACT(MID($G899,COLUMN($A$1:$AX$1),1),NameCharacters[Accepted Characters For Names]))=50,"Pass","Fail"))</f>
        <v/>
      </c>
      <c r="U899" s="24" t="str" cm="1">
        <f t="array" ref="U899">IF(ISBLANK($H899),"",IF(SUMPRODUCT(--EXACT(MID($H899,COLUMN($A$1:$AX$1),1),NameCharacters[Accepted Characters For Names]))=50,"Pass","Fail"))</f>
        <v/>
      </c>
      <c r="V899" s="24" t="str" cm="1">
        <f t="array" ref="V899">IF(ISBLANK($I899),"",IF(SUMPRODUCT(--EXACT(MID($I899,COLUMN($A$1:$AX$1),1),NameCharacters[Accepted Characters For Names]))=50,"Pass","Fail"))</f>
        <v/>
      </c>
      <c r="W899" s="24" t="str" cm="1">
        <f t="array" ref="W899">IF(ISBLANK($J899),"",IF(SUMPRODUCT(--EXACT($J899,ISO3List[ISO3 List]))=1,"Pass","Fail"))</f>
        <v/>
      </c>
      <c r="X899" s="24" t="str">
        <f t="shared" ca="1" si="35"/>
        <v/>
      </c>
      <c r="Y899" s="24" t="str" cm="1">
        <f t="array" ref="Y899">IF(ISBLANK($L899),"",IF(SUMPRODUCT(--EXACT($L899,Sex[Sex]))=1,"Pass","Fail"))</f>
        <v/>
      </c>
      <c r="Z899" s="24" t="str">
        <f t="shared" ca="1" si="36"/>
        <v/>
      </c>
      <c r="AA899" s="35" t="str">
        <f t="shared" ca="1" si="38"/>
        <v/>
      </c>
      <c r="AB899" s="8"/>
      <c r="AC899" s="58"/>
      <c r="AD899" s="8"/>
      <c r="AE899" s="8"/>
      <c r="AF899" s="8"/>
      <c r="GU899" s="8"/>
    </row>
    <row r="900" spans="1:203" s="5" customFormat="1" x14ac:dyDescent="0.2">
      <c r="A900" s="1"/>
      <c r="B900" s="4"/>
      <c r="C900" s="16"/>
      <c r="D900" s="17"/>
      <c r="E900" s="17"/>
      <c r="F900" s="18"/>
      <c r="G900" s="17"/>
      <c r="H900" s="17"/>
      <c r="I900" s="17"/>
      <c r="J900" s="17"/>
      <c r="K900" s="19"/>
      <c r="L900" s="17"/>
      <c r="M900" s="20"/>
      <c r="N900" s="8"/>
      <c r="O900" s="50"/>
      <c r="P900" s="27" t="str" cm="1">
        <f t="array" ref="P900">IF(ISBLANK($C900),"",IF(SUMPRODUCT(--EXACT($C900,CrewOrPassenger[Crew or Passenger]))=1,"Pass","Fail"))</f>
        <v/>
      </c>
      <c r="Q900" s="24" t="str" cm="1">
        <f t="array" ref="Q900">IF(ISBLANK($D900),"",IF(SUMPRODUCT(--EXACT($D900,TravelDocumentType[Travel Document Type]))=1,"Pass","Fail"))</f>
        <v/>
      </c>
      <c r="R900" s="24" t="str" cm="1">
        <f t="array" ref="R900">IF(ISBLANK($E900),"",IF(SUMPRODUCT(--EXACT($E900,ISO3List[ISO3 List]))=1,"Pass","Fail"))</f>
        <v/>
      </c>
      <c r="S900" s="24" t="str" cm="1">
        <f t="array" ref="S900">IF(ISBLANK($F900),"",IF(SUMPRODUCT(--EXACT(MID($F900,COLUMN($A$1:$T$1),1),DocCharacters[Accepted Characters For Documents]))=20,"Pass","Fail"))</f>
        <v/>
      </c>
      <c r="T900" s="24" t="str" cm="1">
        <f t="array" ref="T900">IF(ISBLANK($G900),"",IF(SUMPRODUCT(--EXACT(MID($G900,COLUMN($A$1:$AX$1),1),NameCharacters[Accepted Characters For Names]))=50,"Pass","Fail"))</f>
        <v/>
      </c>
      <c r="U900" s="24" t="str" cm="1">
        <f t="array" ref="U900">IF(ISBLANK($H900),"",IF(SUMPRODUCT(--EXACT(MID($H900,COLUMN($A$1:$AX$1),1),NameCharacters[Accepted Characters For Names]))=50,"Pass","Fail"))</f>
        <v/>
      </c>
      <c r="V900" s="24" t="str" cm="1">
        <f t="array" ref="V900">IF(ISBLANK($I900),"",IF(SUMPRODUCT(--EXACT(MID($I900,COLUMN($A$1:$AX$1),1),NameCharacters[Accepted Characters For Names]))=50,"Pass","Fail"))</f>
        <v/>
      </c>
      <c r="W900" s="24" t="str" cm="1">
        <f t="array" ref="W900">IF(ISBLANK($J900),"",IF(SUMPRODUCT(--EXACT($J900,ISO3List[ISO3 List]))=1,"Pass","Fail"))</f>
        <v/>
      </c>
      <c r="X900" s="24" t="str">
        <f t="shared" ca="1" si="35"/>
        <v/>
      </c>
      <c r="Y900" s="24" t="str" cm="1">
        <f t="array" ref="Y900">IF(ISBLANK($L900),"",IF(SUMPRODUCT(--EXACT($L900,Sex[Sex]))=1,"Pass","Fail"))</f>
        <v/>
      </c>
      <c r="Z900" s="24" t="str">
        <f t="shared" ca="1" si="36"/>
        <v/>
      </c>
      <c r="AA900" s="35" t="str">
        <f t="shared" ca="1" si="38"/>
        <v/>
      </c>
      <c r="AB900" s="8"/>
      <c r="AC900" s="58"/>
      <c r="AD900" s="8"/>
      <c r="AE900" s="8"/>
      <c r="AF900" s="8"/>
      <c r="GU900" s="8"/>
    </row>
    <row r="901" spans="1:203" s="5" customFormat="1" x14ac:dyDescent="0.2">
      <c r="A901" s="1"/>
      <c r="B901" s="4"/>
      <c r="C901" s="16"/>
      <c r="D901" s="17"/>
      <c r="E901" s="17"/>
      <c r="F901" s="18"/>
      <c r="G901" s="17"/>
      <c r="H901" s="17"/>
      <c r="I901" s="17"/>
      <c r="J901" s="17"/>
      <c r="K901" s="19"/>
      <c r="L901" s="17"/>
      <c r="M901" s="20"/>
      <c r="N901" s="8"/>
      <c r="O901" s="50"/>
      <c r="P901" s="27" t="str" cm="1">
        <f t="array" ref="P901">IF(ISBLANK($C901),"",IF(SUMPRODUCT(--EXACT($C901,CrewOrPassenger[Crew or Passenger]))=1,"Pass","Fail"))</f>
        <v/>
      </c>
      <c r="Q901" s="24" t="str" cm="1">
        <f t="array" ref="Q901">IF(ISBLANK($D901),"",IF(SUMPRODUCT(--EXACT($D901,TravelDocumentType[Travel Document Type]))=1,"Pass","Fail"))</f>
        <v/>
      </c>
      <c r="R901" s="24" t="str" cm="1">
        <f t="array" ref="R901">IF(ISBLANK($E901),"",IF(SUMPRODUCT(--EXACT($E901,ISO3List[ISO3 List]))=1,"Pass","Fail"))</f>
        <v/>
      </c>
      <c r="S901" s="24" t="str" cm="1">
        <f t="array" ref="S901">IF(ISBLANK($F901),"",IF(SUMPRODUCT(--EXACT(MID($F901,COLUMN($A$1:$T$1),1),DocCharacters[Accepted Characters For Documents]))=20,"Pass","Fail"))</f>
        <v/>
      </c>
      <c r="T901" s="24" t="str" cm="1">
        <f t="array" ref="T901">IF(ISBLANK($G901),"",IF(SUMPRODUCT(--EXACT(MID($G901,COLUMN($A$1:$AX$1),1),NameCharacters[Accepted Characters For Names]))=50,"Pass","Fail"))</f>
        <v/>
      </c>
      <c r="U901" s="24" t="str" cm="1">
        <f t="array" ref="U901">IF(ISBLANK($H901),"",IF(SUMPRODUCT(--EXACT(MID($H901,COLUMN($A$1:$AX$1),1),NameCharacters[Accepted Characters For Names]))=50,"Pass","Fail"))</f>
        <v/>
      </c>
      <c r="V901" s="24" t="str" cm="1">
        <f t="array" ref="V901">IF(ISBLANK($I901),"",IF(SUMPRODUCT(--EXACT(MID($I901,COLUMN($A$1:$AX$1),1),NameCharacters[Accepted Characters For Names]))=50,"Pass","Fail"))</f>
        <v/>
      </c>
      <c r="W901" s="24" t="str" cm="1">
        <f t="array" ref="W901">IF(ISBLANK($J901),"",IF(SUMPRODUCT(--EXACT($J901,ISO3List[ISO3 List]))=1,"Pass","Fail"))</f>
        <v/>
      </c>
      <c r="X901" s="24" t="str">
        <f t="shared" ca="1" si="35"/>
        <v/>
      </c>
      <c r="Y901" s="24" t="str" cm="1">
        <f t="array" ref="Y901">IF(ISBLANK($L901),"",IF(SUMPRODUCT(--EXACT($L901,Sex[Sex]))=1,"Pass","Fail"))</f>
        <v/>
      </c>
      <c r="Z901" s="24" t="str">
        <f t="shared" ca="1" si="36"/>
        <v/>
      </c>
      <c r="AA901" s="35" t="str">
        <f t="shared" ca="1" si="38"/>
        <v/>
      </c>
      <c r="AB901" s="8"/>
      <c r="AC901" s="58"/>
      <c r="AD901" s="8"/>
      <c r="AE901" s="8"/>
      <c r="AF901" s="8"/>
      <c r="GU901" s="8"/>
    </row>
    <row r="902" spans="1:203" s="5" customFormat="1" x14ac:dyDescent="0.2">
      <c r="A902" s="1"/>
      <c r="B902" s="4"/>
      <c r="C902" s="16"/>
      <c r="D902" s="17"/>
      <c r="E902" s="17"/>
      <c r="F902" s="18"/>
      <c r="G902" s="17"/>
      <c r="H902" s="17"/>
      <c r="I902" s="17"/>
      <c r="J902" s="17"/>
      <c r="K902" s="19"/>
      <c r="L902" s="17"/>
      <c r="M902" s="20"/>
      <c r="N902" s="8"/>
      <c r="O902" s="50"/>
      <c r="P902" s="27" t="str" cm="1">
        <f t="array" ref="P902">IF(ISBLANK($C902),"",IF(SUMPRODUCT(--EXACT($C902,CrewOrPassenger[Crew or Passenger]))=1,"Pass","Fail"))</f>
        <v/>
      </c>
      <c r="Q902" s="24" t="str" cm="1">
        <f t="array" ref="Q902">IF(ISBLANK($D902),"",IF(SUMPRODUCT(--EXACT($D902,TravelDocumentType[Travel Document Type]))=1,"Pass","Fail"))</f>
        <v/>
      </c>
      <c r="R902" s="24" t="str" cm="1">
        <f t="array" ref="R902">IF(ISBLANK($E902),"",IF(SUMPRODUCT(--EXACT($E902,ISO3List[ISO3 List]))=1,"Pass","Fail"))</f>
        <v/>
      </c>
      <c r="S902" s="24" t="str" cm="1">
        <f t="array" ref="S902">IF(ISBLANK($F902),"",IF(SUMPRODUCT(--EXACT(MID($F902,COLUMN($A$1:$T$1),1),DocCharacters[Accepted Characters For Documents]))=20,"Pass","Fail"))</f>
        <v/>
      </c>
      <c r="T902" s="24" t="str" cm="1">
        <f t="array" ref="T902">IF(ISBLANK($G902),"",IF(SUMPRODUCT(--EXACT(MID($G902,COLUMN($A$1:$AX$1),1),NameCharacters[Accepted Characters For Names]))=50,"Pass","Fail"))</f>
        <v/>
      </c>
      <c r="U902" s="24" t="str" cm="1">
        <f t="array" ref="U902">IF(ISBLANK($H902),"",IF(SUMPRODUCT(--EXACT(MID($H902,COLUMN($A$1:$AX$1),1),NameCharacters[Accepted Characters For Names]))=50,"Pass","Fail"))</f>
        <v/>
      </c>
      <c r="V902" s="24" t="str" cm="1">
        <f t="array" ref="V902">IF(ISBLANK($I902),"",IF(SUMPRODUCT(--EXACT(MID($I902,COLUMN($A$1:$AX$1),1),NameCharacters[Accepted Characters For Names]))=50,"Pass","Fail"))</f>
        <v/>
      </c>
      <c r="W902" s="24" t="str" cm="1">
        <f t="array" ref="W902">IF(ISBLANK($J902),"",IF(SUMPRODUCT(--EXACT($J902,ISO3List[ISO3 List]))=1,"Pass","Fail"))</f>
        <v/>
      </c>
      <c r="X902" s="24" t="str">
        <f t="shared" ca="1" si="35"/>
        <v/>
      </c>
      <c r="Y902" s="24" t="str" cm="1">
        <f t="array" ref="Y902">IF(ISBLANK($L902),"",IF(SUMPRODUCT(--EXACT($L902,Sex[Sex]))=1,"Pass","Fail"))</f>
        <v/>
      </c>
      <c r="Z902" s="24" t="str">
        <f t="shared" ca="1" si="36"/>
        <v/>
      </c>
      <c r="AA902" s="35" t="str">
        <f t="shared" ca="1" si="38"/>
        <v/>
      </c>
      <c r="AB902" s="8"/>
      <c r="AC902" s="58"/>
      <c r="AD902" s="8"/>
      <c r="AE902" s="8"/>
      <c r="AF902" s="8"/>
      <c r="GU902" s="8"/>
    </row>
    <row r="903" spans="1:203" s="5" customFormat="1" x14ac:dyDescent="0.2">
      <c r="A903" s="1"/>
      <c r="B903" s="4"/>
      <c r="C903" s="16"/>
      <c r="D903" s="17"/>
      <c r="E903" s="17"/>
      <c r="F903" s="18"/>
      <c r="G903" s="17"/>
      <c r="H903" s="17"/>
      <c r="I903" s="17"/>
      <c r="J903" s="17"/>
      <c r="K903" s="19"/>
      <c r="L903" s="17"/>
      <c r="M903" s="20"/>
      <c r="N903" s="8"/>
      <c r="O903" s="50"/>
      <c r="P903" s="27" t="str" cm="1">
        <f t="array" ref="P903">IF(ISBLANK($C903),"",IF(SUMPRODUCT(--EXACT($C903,CrewOrPassenger[Crew or Passenger]))=1,"Pass","Fail"))</f>
        <v/>
      </c>
      <c r="Q903" s="24" t="str" cm="1">
        <f t="array" ref="Q903">IF(ISBLANK($D903),"",IF(SUMPRODUCT(--EXACT($D903,TravelDocumentType[Travel Document Type]))=1,"Pass","Fail"))</f>
        <v/>
      </c>
      <c r="R903" s="24" t="str" cm="1">
        <f t="array" ref="R903">IF(ISBLANK($E903),"",IF(SUMPRODUCT(--EXACT($E903,ISO3List[ISO3 List]))=1,"Pass","Fail"))</f>
        <v/>
      </c>
      <c r="S903" s="24" t="str" cm="1">
        <f t="array" ref="S903">IF(ISBLANK($F903),"",IF(SUMPRODUCT(--EXACT(MID($F903,COLUMN($A$1:$T$1),1),DocCharacters[Accepted Characters For Documents]))=20,"Pass","Fail"))</f>
        <v/>
      </c>
      <c r="T903" s="24" t="str" cm="1">
        <f t="array" ref="T903">IF(ISBLANK($G903),"",IF(SUMPRODUCT(--EXACT(MID($G903,COLUMN($A$1:$AX$1),1),NameCharacters[Accepted Characters For Names]))=50,"Pass","Fail"))</f>
        <v/>
      </c>
      <c r="U903" s="24" t="str" cm="1">
        <f t="array" ref="U903">IF(ISBLANK($H903),"",IF(SUMPRODUCT(--EXACT(MID($H903,COLUMN($A$1:$AX$1),1),NameCharacters[Accepted Characters For Names]))=50,"Pass","Fail"))</f>
        <v/>
      </c>
      <c r="V903" s="24" t="str" cm="1">
        <f t="array" ref="V903">IF(ISBLANK($I903),"",IF(SUMPRODUCT(--EXACT(MID($I903,COLUMN($A$1:$AX$1),1),NameCharacters[Accepted Characters For Names]))=50,"Pass","Fail"))</f>
        <v/>
      </c>
      <c r="W903" s="24" t="str" cm="1">
        <f t="array" ref="W903">IF(ISBLANK($J903),"",IF(SUMPRODUCT(--EXACT($J903,ISO3List[ISO3 List]))=1,"Pass","Fail"))</f>
        <v/>
      </c>
      <c r="X903" s="24" t="str">
        <f t="shared" ca="1" si="35"/>
        <v/>
      </c>
      <c r="Y903" s="24" t="str" cm="1">
        <f t="array" ref="Y903">IF(ISBLANK($L903),"",IF(SUMPRODUCT(--EXACT($L903,Sex[Sex]))=1,"Pass","Fail"))</f>
        <v/>
      </c>
      <c r="Z903" s="24" t="str">
        <f t="shared" ca="1" si="36"/>
        <v/>
      </c>
      <c r="AA903" s="35" t="str">
        <f t="shared" ca="1" si="38"/>
        <v/>
      </c>
      <c r="AB903" s="8"/>
      <c r="AC903" s="58"/>
      <c r="AD903" s="8"/>
      <c r="AE903" s="8"/>
      <c r="AF903" s="8"/>
      <c r="GU903" s="8"/>
    </row>
    <row r="904" spans="1:203" s="5" customFormat="1" x14ac:dyDescent="0.2">
      <c r="A904" s="1"/>
      <c r="B904" s="4"/>
      <c r="C904" s="16"/>
      <c r="D904" s="17"/>
      <c r="E904" s="17"/>
      <c r="F904" s="18"/>
      <c r="G904" s="17"/>
      <c r="H904" s="17"/>
      <c r="I904" s="17"/>
      <c r="J904" s="17"/>
      <c r="K904" s="19"/>
      <c r="L904" s="17"/>
      <c r="M904" s="20"/>
      <c r="N904" s="8"/>
      <c r="O904" s="50"/>
      <c r="P904" s="27" t="str" cm="1">
        <f t="array" ref="P904">IF(ISBLANK($C904),"",IF(SUMPRODUCT(--EXACT($C904,CrewOrPassenger[Crew or Passenger]))=1,"Pass","Fail"))</f>
        <v/>
      </c>
      <c r="Q904" s="24" t="str" cm="1">
        <f t="array" ref="Q904">IF(ISBLANK($D904),"",IF(SUMPRODUCT(--EXACT($D904,TravelDocumentType[Travel Document Type]))=1,"Pass","Fail"))</f>
        <v/>
      </c>
      <c r="R904" s="24" t="str" cm="1">
        <f t="array" ref="R904">IF(ISBLANK($E904),"",IF(SUMPRODUCT(--EXACT($E904,ISO3List[ISO3 List]))=1,"Pass","Fail"))</f>
        <v/>
      </c>
      <c r="S904" s="24" t="str" cm="1">
        <f t="array" ref="S904">IF(ISBLANK($F904),"",IF(SUMPRODUCT(--EXACT(MID($F904,COLUMN($A$1:$T$1),1),DocCharacters[Accepted Characters For Documents]))=20,"Pass","Fail"))</f>
        <v/>
      </c>
      <c r="T904" s="24" t="str" cm="1">
        <f t="array" ref="T904">IF(ISBLANK($G904),"",IF(SUMPRODUCT(--EXACT(MID($G904,COLUMN($A$1:$AX$1),1),NameCharacters[Accepted Characters For Names]))=50,"Pass","Fail"))</f>
        <v/>
      </c>
      <c r="U904" s="24" t="str" cm="1">
        <f t="array" ref="U904">IF(ISBLANK($H904),"",IF(SUMPRODUCT(--EXACT(MID($H904,COLUMN($A$1:$AX$1),1),NameCharacters[Accepted Characters For Names]))=50,"Pass","Fail"))</f>
        <v/>
      </c>
      <c r="V904" s="24" t="str" cm="1">
        <f t="array" ref="V904">IF(ISBLANK($I904),"",IF(SUMPRODUCT(--EXACT(MID($I904,COLUMN($A$1:$AX$1),1),NameCharacters[Accepted Characters For Names]))=50,"Pass","Fail"))</f>
        <v/>
      </c>
      <c r="W904" s="24" t="str" cm="1">
        <f t="array" ref="W904">IF(ISBLANK($J904),"",IF(SUMPRODUCT(--EXACT($J904,ISO3List[ISO3 List]))=1,"Pass","Fail"))</f>
        <v/>
      </c>
      <c r="X904" s="24" t="str">
        <f t="shared" ca="1" si="35"/>
        <v/>
      </c>
      <c r="Y904" s="24" t="str" cm="1">
        <f t="array" ref="Y904">IF(ISBLANK($L904),"",IF(SUMPRODUCT(--EXACT($L904,Sex[Sex]))=1,"Pass","Fail"))</f>
        <v/>
      </c>
      <c r="Z904" s="24" t="str">
        <f t="shared" ca="1" si="36"/>
        <v/>
      </c>
      <c r="AA904" s="35" t="str">
        <f t="shared" ca="1" si="38"/>
        <v/>
      </c>
      <c r="AB904" s="8"/>
      <c r="AC904" s="58"/>
      <c r="AD904" s="8"/>
      <c r="AE904" s="8"/>
      <c r="AF904" s="8"/>
      <c r="GU904" s="8"/>
    </row>
    <row r="905" spans="1:203" s="5" customFormat="1" x14ac:dyDescent="0.2">
      <c r="A905" s="1"/>
      <c r="B905" s="4"/>
      <c r="C905" s="16"/>
      <c r="D905" s="17"/>
      <c r="E905" s="17"/>
      <c r="F905" s="18"/>
      <c r="G905" s="17"/>
      <c r="H905" s="17"/>
      <c r="I905" s="17"/>
      <c r="J905" s="17"/>
      <c r="K905" s="19"/>
      <c r="L905" s="17"/>
      <c r="M905" s="20"/>
      <c r="N905" s="8"/>
      <c r="O905" s="50"/>
      <c r="P905" s="27" t="str" cm="1">
        <f t="array" ref="P905">IF(ISBLANK($C905),"",IF(SUMPRODUCT(--EXACT($C905,CrewOrPassenger[Crew or Passenger]))=1,"Pass","Fail"))</f>
        <v/>
      </c>
      <c r="Q905" s="24" t="str" cm="1">
        <f t="array" ref="Q905">IF(ISBLANK($D905),"",IF(SUMPRODUCT(--EXACT($D905,TravelDocumentType[Travel Document Type]))=1,"Pass","Fail"))</f>
        <v/>
      </c>
      <c r="R905" s="24" t="str" cm="1">
        <f t="array" ref="R905">IF(ISBLANK($E905),"",IF(SUMPRODUCT(--EXACT($E905,ISO3List[ISO3 List]))=1,"Pass","Fail"))</f>
        <v/>
      </c>
      <c r="S905" s="24" t="str" cm="1">
        <f t="array" ref="S905">IF(ISBLANK($F905),"",IF(SUMPRODUCT(--EXACT(MID($F905,COLUMN($A$1:$T$1),1),DocCharacters[Accepted Characters For Documents]))=20,"Pass","Fail"))</f>
        <v/>
      </c>
      <c r="T905" s="24" t="str" cm="1">
        <f t="array" ref="T905">IF(ISBLANK($G905),"",IF(SUMPRODUCT(--EXACT(MID($G905,COLUMN($A$1:$AX$1),1),NameCharacters[Accepted Characters For Names]))=50,"Pass","Fail"))</f>
        <v/>
      </c>
      <c r="U905" s="24" t="str" cm="1">
        <f t="array" ref="U905">IF(ISBLANK($H905),"",IF(SUMPRODUCT(--EXACT(MID($H905,COLUMN($A$1:$AX$1),1),NameCharacters[Accepted Characters For Names]))=50,"Pass","Fail"))</f>
        <v/>
      </c>
      <c r="V905" s="24" t="str" cm="1">
        <f t="array" ref="V905">IF(ISBLANK($I905),"",IF(SUMPRODUCT(--EXACT(MID($I905,COLUMN($A$1:$AX$1),1),NameCharacters[Accepted Characters For Names]))=50,"Pass","Fail"))</f>
        <v/>
      </c>
      <c r="W905" s="24" t="str" cm="1">
        <f t="array" ref="W905">IF(ISBLANK($J905),"",IF(SUMPRODUCT(--EXACT($J905,ISO3List[ISO3 List]))=1,"Pass","Fail"))</f>
        <v/>
      </c>
      <c r="X905" s="24" t="str">
        <f t="shared" ca="1" si="35"/>
        <v/>
      </c>
      <c r="Y905" s="24" t="str" cm="1">
        <f t="array" ref="Y905">IF(ISBLANK($L905),"",IF(SUMPRODUCT(--EXACT($L905,Sex[Sex]))=1,"Pass","Fail"))</f>
        <v/>
      </c>
      <c r="Z905" s="24" t="str">
        <f t="shared" ca="1" si="36"/>
        <v/>
      </c>
      <c r="AA905" s="35" t="str">
        <f t="shared" ca="1" si="38"/>
        <v/>
      </c>
      <c r="AB905" s="8"/>
      <c r="AC905" s="58"/>
      <c r="AD905" s="8"/>
      <c r="AE905" s="8"/>
      <c r="AF905" s="8"/>
      <c r="GU905" s="8"/>
    </row>
    <row r="906" spans="1:203" s="5" customFormat="1" x14ac:dyDescent="0.2">
      <c r="A906" s="1"/>
      <c r="B906" s="4"/>
      <c r="C906" s="16"/>
      <c r="D906" s="17"/>
      <c r="E906" s="17"/>
      <c r="F906" s="18"/>
      <c r="G906" s="17"/>
      <c r="H906" s="17"/>
      <c r="I906" s="17"/>
      <c r="J906" s="17"/>
      <c r="K906" s="19"/>
      <c r="L906" s="17"/>
      <c r="M906" s="20"/>
      <c r="N906" s="8"/>
      <c r="O906" s="50"/>
      <c r="P906" s="27" t="str" cm="1">
        <f t="array" ref="P906">IF(ISBLANK($C906),"",IF(SUMPRODUCT(--EXACT($C906,CrewOrPassenger[Crew or Passenger]))=1,"Pass","Fail"))</f>
        <v/>
      </c>
      <c r="Q906" s="24" t="str" cm="1">
        <f t="array" ref="Q906">IF(ISBLANK($D906),"",IF(SUMPRODUCT(--EXACT($D906,TravelDocumentType[Travel Document Type]))=1,"Pass","Fail"))</f>
        <v/>
      </c>
      <c r="R906" s="24" t="str" cm="1">
        <f t="array" ref="R906">IF(ISBLANK($E906),"",IF(SUMPRODUCT(--EXACT($E906,ISO3List[ISO3 List]))=1,"Pass","Fail"))</f>
        <v/>
      </c>
      <c r="S906" s="24" t="str" cm="1">
        <f t="array" ref="S906">IF(ISBLANK($F906),"",IF(SUMPRODUCT(--EXACT(MID($F906,COLUMN($A$1:$T$1),1),DocCharacters[Accepted Characters For Documents]))=20,"Pass","Fail"))</f>
        <v/>
      </c>
      <c r="T906" s="24" t="str" cm="1">
        <f t="array" ref="T906">IF(ISBLANK($G906),"",IF(SUMPRODUCT(--EXACT(MID($G906,COLUMN($A$1:$AX$1),1),NameCharacters[Accepted Characters For Names]))=50,"Pass","Fail"))</f>
        <v/>
      </c>
      <c r="U906" s="24" t="str" cm="1">
        <f t="array" ref="U906">IF(ISBLANK($H906),"",IF(SUMPRODUCT(--EXACT(MID($H906,COLUMN($A$1:$AX$1),1),NameCharacters[Accepted Characters For Names]))=50,"Pass","Fail"))</f>
        <v/>
      </c>
      <c r="V906" s="24" t="str" cm="1">
        <f t="array" ref="V906">IF(ISBLANK($I906),"",IF(SUMPRODUCT(--EXACT(MID($I906,COLUMN($A$1:$AX$1),1),NameCharacters[Accepted Characters For Names]))=50,"Pass","Fail"))</f>
        <v/>
      </c>
      <c r="W906" s="24" t="str" cm="1">
        <f t="array" ref="W906">IF(ISBLANK($J906),"",IF(SUMPRODUCT(--EXACT($J906,ISO3List[ISO3 List]))=1,"Pass","Fail"))</f>
        <v/>
      </c>
      <c r="X906" s="24" t="str">
        <f t="shared" ca="1" si="35"/>
        <v/>
      </c>
      <c r="Y906" s="24" t="str" cm="1">
        <f t="array" ref="Y906">IF(ISBLANK($L906),"",IF(SUMPRODUCT(--EXACT($L906,Sex[Sex]))=1,"Pass","Fail"))</f>
        <v/>
      </c>
      <c r="Z906" s="24" t="str">
        <f t="shared" ca="1" si="36"/>
        <v/>
      </c>
      <c r="AA906" s="35" t="str">
        <f t="shared" ca="1" si="38"/>
        <v/>
      </c>
      <c r="AB906" s="8"/>
      <c r="AC906" s="58"/>
      <c r="AD906" s="8"/>
      <c r="AE906" s="8"/>
      <c r="AF906" s="8"/>
      <c r="GU906" s="8"/>
    </row>
    <row r="907" spans="1:203" s="5" customFormat="1" x14ac:dyDescent="0.2">
      <c r="A907" s="1"/>
      <c r="B907" s="4"/>
      <c r="C907" s="16"/>
      <c r="D907" s="17"/>
      <c r="E907" s="17"/>
      <c r="F907" s="18"/>
      <c r="G907" s="17"/>
      <c r="H907" s="17"/>
      <c r="I907" s="17"/>
      <c r="J907" s="17"/>
      <c r="K907" s="19"/>
      <c r="L907" s="17"/>
      <c r="M907" s="20"/>
      <c r="N907" s="8"/>
      <c r="O907" s="50"/>
      <c r="P907" s="27" t="str" cm="1">
        <f t="array" ref="P907">IF(ISBLANK($C907),"",IF(SUMPRODUCT(--EXACT($C907,CrewOrPassenger[Crew or Passenger]))=1,"Pass","Fail"))</f>
        <v/>
      </c>
      <c r="Q907" s="24" t="str" cm="1">
        <f t="array" ref="Q907">IF(ISBLANK($D907),"",IF(SUMPRODUCT(--EXACT($D907,TravelDocumentType[Travel Document Type]))=1,"Pass","Fail"))</f>
        <v/>
      </c>
      <c r="R907" s="24" t="str" cm="1">
        <f t="array" ref="R907">IF(ISBLANK($E907),"",IF(SUMPRODUCT(--EXACT($E907,ISO3List[ISO3 List]))=1,"Pass","Fail"))</f>
        <v/>
      </c>
      <c r="S907" s="24" t="str" cm="1">
        <f t="array" ref="S907">IF(ISBLANK($F907),"",IF(SUMPRODUCT(--EXACT(MID($F907,COLUMN($A$1:$T$1),1),DocCharacters[Accepted Characters For Documents]))=20,"Pass","Fail"))</f>
        <v/>
      </c>
      <c r="T907" s="24" t="str" cm="1">
        <f t="array" ref="T907">IF(ISBLANK($G907),"",IF(SUMPRODUCT(--EXACT(MID($G907,COLUMN($A$1:$AX$1),1),NameCharacters[Accepted Characters For Names]))=50,"Pass","Fail"))</f>
        <v/>
      </c>
      <c r="U907" s="24" t="str" cm="1">
        <f t="array" ref="U907">IF(ISBLANK($H907),"",IF(SUMPRODUCT(--EXACT(MID($H907,COLUMN($A$1:$AX$1),1),NameCharacters[Accepted Characters For Names]))=50,"Pass","Fail"))</f>
        <v/>
      </c>
      <c r="V907" s="24" t="str" cm="1">
        <f t="array" ref="V907">IF(ISBLANK($I907),"",IF(SUMPRODUCT(--EXACT(MID($I907,COLUMN($A$1:$AX$1),1),NameCharacters[Accepted Characters For Names]))=50,"Pass","Fail"))</f>
        <v/>
      </c>
      <c r="W907" s="24" t="str" cm="1">
        <f t="array" ref="W907">IF(ISBLANK($J907),"",IF(SUMPRODUCT(--EXACT($J907,ISO3List[ISO3 List]))=1,"Pass","Fail"))</f>
        <v/>
      </c>
      <c r="X907" s="24" t="str">
        <f t="shared" ca="1" si="35"/>
        <v/>
      </c>
      <c r="Y907" s="24" t="str" cm="1">
        <f t="array" ref="Y907">IF(ISBLANK($L907),"",IF(SUMPRODUCT(--EXACT($L907,Sex[Sex]))=1,"Pass","Fail"))</f>
        <v/>
      </c>
      <c r="Z907" s="24" t="str">
        <f t="shared" ca="1" si="36"/>
        <v/>
      </c>
      <c r="AA907" s="35" t="str">
        <f t="shared" ca="1" si="38"/>
        <v/>
      </c>
      <c r="AB907" s="8"/>
      <c r="AC907" s="58"/>
      <c r="AD907" s="8"/>
      <c r="AE907" s="8"/>
      <c r="AF907" s="8"/>
      <c r="GU907" s="8"/>
    </row>
    <row r="908" spans="1:203" s="5" customFormat="1" x14ac:dyDescent="0.2">
      <c r="A908" s="1"/>
      <c r="B908" s="4"/>
      <c r="C908" s="16"/>
      <c r="D908" s="17"/>
      <c r="E908" s="17"/>
      <c r="F908" s="18"/>
      <c r="G908" s="17"/>
      <c r="H908" s="17"/>
      <c r="I908" s="17"/>
      <c r="J908" s="17"/>
      <c r="K908" s="19"/>
      <c r="L908" s="17"/>
      <c r="M908" s="20"/>
      <c r="N908" s="8"/>
      <c r="O908" s="50"/>
      <c r="P908" s="27" t="str" cm="1">
        <f t="array" ref="P908">IF(ISBLANK($C908),"",IF(SUMPRODUCT(--EXACT($C908,CrewOrPassenger[Crew or Passenger]))=1,"Pass","Fail"))</f>
        <v/>
      </c>
      <c r="Q908" s="24" t="str" cm="1">
        <f t="array" ref="Q908">IF(ISBLANK($D908),"",IF(SUMPRODUCT(--EXACT($D908,TravelDocumentType[Travel Document Type]))=1,"Pass","Fail"))</f>
        <v/>
      </c>
      <c r="R908" s="24" t="str" cm="1">
        <f t="array" ref="R908">IF(ISBLANK($E908),"",IF(SUMPRODUCT(--EXACT($E908,ISO3List[ISO3 List]))=1,"Pass","Fail"))</f>
        <v/>
      </c>
      <c r="S908" s="24" t="str" cm="1">
        <f t="array" ref="S908">IF(ISBLANK($F908),"",IF(SUMPRODUCT(--EXACT(MID($F908,COLUMN($A$1:$T$1),1),DocCharacters[Accepted Characters For Documents]))=20,"Pass","Fail"))</f>
        <v/>
      </c>
      <c r="T908" s="24" t="str" cm="1">
        <f t="array" ref="T908">IF(ISBLANK($G908),"",IF(SUMPRODUCT(--EXACT(MID($G908,COLUMN($A$1:$AX$1),1),NameCharacters[Accepted Characters For Names]))=50,"Pass","Fail"))</f>
        <v/>
      </c>
      <c r="U908" s="24" t="str" cm="1">
        <f t="array" ref="U908">IF(ISBLANK($H908),"",IF(SUMPRODUCT(--EXACT(MID($H908,COLUMN($A$1:$AX$1),1),NameCharacters[Accepted Characters For Names]))=50,"Pass","Fail"))</f>
        <v/>
      </c>
      <c r="V908" s="24" t="str" cm="1">
        <f t="array" ref="V908">IF(ISBLANK($I908),"",IF(SUMPRODUCT(--EXACT(MID($I908,COLUMN($A$1:$AX$1),1),NameCharacters[Accepted Characters For Names]))=50,"Pass","Fail"))</f>
        <v/>
      </c>
      <c r="W908" s="24" t="str" cm="1">
        <f t="array" ref="W908">IF(ISBLANK($J908),"",IF(SUMPRODUCT(--EXACT($J908,ISO3List[ISO3 List]))=1,"Pass","Fail"))</f>
        <v/>
      </c>
      <c r="X908" s="24" t="str">
        <f t="shared" ca="1" si="35"/>
        <v/>
      </c>
      <c r="Y908" s="24" t="str" cm="1">
        <f t="array" ref="Y908">IF(ISBLANK($L908),"",IF(SUMPRODUCT(--EXACT($L908,Sex[Sex]))=1,"Pass","Fail"))</f>
        <v/>
      </c>
      <c r="Z908" s="24" t="str">
        <f t="shared" ca="1" si="36"/>
        <v/>
      </c>
      <c r="AA908" s="35" t="str">
        <f t="shared" ca="1" si="38"/>
        <v/>
      </c>
      <c r="AB908" s="8"/>
      <c r="AC908" s="58"/>
      <c r="AD908" s="8"/>
      <c r="AE908" s="8"/>
      <c r="AF908" s="8"/>
      <c r="GU908" s="8"/>
    </row>
    <row r="909" spans="1:203" s="5" customFormat="1" x14ac:dyDescent="0.2">
      <c r="A909" s="1"/>
      <c r="B909" s="4"/>
      <c r="C909" s="16"/>
      <c r="D909" s="17"/>
      <c r="E909" s="17"/>
      <c r="F909" s="18"/>
      <c r="G909" s="17"/>
      <c r="H909" s="17"/>
      <c r="I909" s="17"/>
      <c r="J909" s="17"/>
      <c r="K909" s="19"/>
      <c r="L909" s="17"/>
      <c r="M909" s="20"/>
      <c r="N909" s="8"/>
      <c r="O909" s="50"/>
      <c r="P909" s="27" t="str" cm="1">
        <f t="array" ref="P909">IF(ISBLANK($C909),"",IF(SUMPRODUCT(--EXACT($C909,CrewOrPassenger[Crew or Passenger]))=1,"Pass","Fail"))</f>
        <v/>
      </c>
      <c r="Q909" s="24" t="str" cm="1">
        <f t="array" ref="Q909">IF(ISBLANK($D909),"",IF(SUMPRODUCT(--EXACT($D909,TravelDocumentType[Travel Document Type]))=1,"Pass","Fail"))</f>
        <v/>
      </c>
      <c r="R909" s="24" t="str" cm="1">
        <f t="array" ref="R909">IF(ISBLANK($E909),"",IF(SUMPRODUCT(--EXACT($E909,ISO3List[ISO3 List]))=1,"Pass","Fail"))</f>
        <v/>
      </c>
      <c r="S909" s="24" t="str" cm="1">
        <f t="array" ref="S909">IF(ISBLANK($F909),"",IF(SUMPRODUCT(--EXACT(MID($F909,COLUMN($A$1:$T$1),1),DocCharacters[Accepted Characters For Documents]))=20,"Pass","Fail"))</f>
        <v/>
      </c>
      <c r="T909" s="24" t="str" cm="1">
        <f t="array" ref="T909">IF(ISBLANK($G909),"",IF(SUMPRODUCT(--EXACT(MID($G909,COLUMN($A$1:$AX$1),1),NameCharacters[Accepted Characters For Names]))=50,"Pass","Fail"))</f>
        <v/>
      </c>
      <c r="U909" s="24" t="str" cm="1">
        <f t="array" ref="U909">IF(ISBLANK($H909),"",IF(SUMPRODUCT(--EXACT(MID($H909,COLUMN($A$1:$AX$1),1),NameCharacters[Accepted Characters For Names]))=50,"Pass","Fail"))</f>
        <v/>
      </c>
      <c r="V909" s="24" t="str" cm="1">
        <f t="array" ref="V909">IF(ISBLANK($I909),"",IF(SUMPRODUCT(--EXACT(MID($I909,COLUMN($A$1:$AX$1),1),NameCharacters[Accepted Characters For Names]))=50,"Pass","Fail"))</f>
        <v/>
      </c>
      <c r="W909" s="24" t="str" cm="1">
        <f t="array" ref="W909">IF(ISBLANK($J909),"",IF(SUMPRODUCT(--EXACT($J909,ISO3List[ISO3 List]))=1,"Pass","Fail"))</f>
        <v/>
      </c>
      <c r="X909" s="24" t="str">
        <f t="shared" ca="1" si="35"/>
        <v/>
      </c>
      <c r="Y909" s="24" t="str" cm="1">
        <f t="array" ref="Y909">IF(ISBLANK($L909),"",IF(SUMPRODUCT(--EXACT($L909,Sex[Sex]))=1,"Pass","Fail"))</f>
        <v/>
      </c>
      <c r="Z909" s="24" t="str">
        <f t="shared" ca="1" si="36"/>
        <v/>
      </c>
      <c r="AA909" s="35" t="str">
        <f t="shared" ca="1" si="38"/>
        <v/>
      </c>
      <c r="AB909" s="8"/>
      <c r="AC909" s="58"/>
      <c r="AD909" s="8"/>
      <c r="AE909" s="8"/>
      <c r="AF909" s="8"/>
      <c r="GU909" s="8"/>
    </row>
    <row r="910" spans="1:203" s="5" customFormat="1" x14ac:dyDescent="0.2">
      <c r="A910" s="1"/>
      <c r="B910" s="4"/>
      <c r="C910" s="16"/>
      <c r="D910" s="17"/>
      <c r="E910" s="17"/>
      <c r="F910" s="18"/>
      <c r="G910" s="17"/>
      <c r="H910" s="17"/>
      <c r="I910" s="17"/>
      <c r="J910" s="17"/>
      <c r="K910" s="19"/>
      <c r="L910" s="17"/>
      <c r="M910" s="20"/>
      <c r="N910" s="8"/>
      <c r="O910" s="50"/>
      <c r="P910" s="27" t="str" cm="1">
        <f t="array" ref="P910">IF(ISBLANK($C910),"",IF(SUMPRODUCT(--EXACT($C910,CrewOrPassenger[Crew or Passenger]))=1,"Pass","Fail"))</f>
        <v/>
      </c>
      <c r="Q910" s="24" t="str" cm="1">
        <f t="array" ref="Q910">IF(ISBLANK($D910),"",IF(SUMPRODUCT(--EXACT($D910,TravelDocumentType[Travel Document Type]))=1,"Pass","Fail"))</f>
        <v/>
      </c>
      <c r="R910" s="24" t="str" cm="1">
        <f t="array" ref="R910">IF(ISBLANK($E910),"",IF(SUMPRODUCT(--EXACT($E910,ISO3List[ISO3 List]))=1,"Pass","Fail"))</f>
        <v/>
      </c>
      <c r="S910" s="24" t="str" cm="1">
        <f t="array" ref="S910">IF(ISBLANK($F910),"",IF(SUMPRODUCT(--EXACT(MID($F910,COLUMN($A$1:$T$1),1),DocCharacters[Accepted Characters For Documents]))=20,"Pass","Fail"))</f>
        <v/>
      </c>
      <c r="T910" s="24" t="str" cm="1">
        <f t="array" ref="T910">IF(ISBLANK($G910),"",IF(SUMPRODUCT(--EXACT(MID($G910,COLUMN($A$1:$AX$1),1),NameCharacters[Accepted Characters For Names]))=50,"Pass","Fail"))</f>
        <v/>
      </c>
      <c r="U910" s="24" t="str" cm="1">
        <f t="array" ref="U910">IF(ISBLANK($H910),"",IF(SUMPRODUCT(--EXACT(MID($H910,COLUMN($A$1:$AX$1),1),NameCharacters[Accepted Characters For Names]))=50,"Pass","Fail"))</f>
        <v/>
      </c>
      <c r="V910" s="24" t="str" cm="1">
        <f t="array" ref="V910">IF(ISBLANK($I910),"",IF(SUMPRODUCT(--EXACT(MID($I910,COLUMN($A$1:$AX$1),1),NameCharacters[Accepted Characters For Names]))=50,"Pass","Fail"))</f>
        <v/>
      </c>
      <c r="W910" s="24" t="str" cm="1">
        <f t="array" ref="W910">IF(ISBLANK($J910),"",IF(SUMPRODUCT(--EXACT($J910,ISO3List[ISO3 List]))=1,"Pass","Fail"))</f>
        <v/>
      </c>
      <c r="X910" s="24" t="str">
        <f t="shared" ca="1" si="35"/>
        <v/>
      </c>
      <c r="Y910" s="24" t="str" cm="1">
        <f t="array" ref="Y910">IF(ISBLANK($L910),"",IF(SUMPRODUCT(--EXACT($L910,Sex[Sex]))=1,"Pass","Fail"))</f>
        <v/>
      </c>
      <c r="Z910" s="24" t="str">
        <f t="shared" ca="1" si="36"/>
        <v/>
      </c>
      <c r="AA910" s="35" t="str">
        <f t="shared" ca="1" si="38"/>
        <v/>
      </c>
      <c r="AB910" s="8"/>
      <c r="AC910" s="58"/>
      <c r="AD910" s="8"/>
      <c r="AE910" s="8"/>
      <c r="AF910" s="8"/>
      <c r="GU910" s="8"/>
    </row>
    <row r="911" spans="1:203" s="5" customFormat="1" x14ac:dyDescent="0.2">
      <c r="A911" s="1"/>
      <c r="B911" s="4"/>
      <c r="C911" s="16"/>
      <c r="D911" s="17"/>
      <c r="E911" s="17"/>
      <c r="F911" s="18"/>
      <c r="G911" s="17"/>
      <c r="H911" s="17"/>
      <c r="I911" s="17"/>
      <c r="J911" s="17"/>
      <c r="K911" s="19"/>
      <c r="L911" s="17"/>
      <c r="M911" s="20"/>
      <c r="N911" s="8"/>
      <c r="O911" s="50"/>
      <c r="P911" s="27" t="str" cm="1">
        <f t="array" ref="P911">IF(ISBLANK($C911),"",IF(SUMPRODUCT(--EXACT($C911,CrewOrPassenger[Crew or Passenger]))=1,"Pass","Fail"))</f>
        <v/>
      </c>
      <c r="Q911" s="24" t="str" cm="1">
        <f t="array" ref="Q911">IF(ISBLANK($D911),"",IF(SUMPRODUCT(--EXACT($D911,TravelDocumentType[Travel Document Type]))=1,"Pass","Fail"))</f>
        <v/>
      </c>
      <c r="R911" s="24" t="str" cm="1">
        <f t="array" ref="R911">IF(ISBLANK($E911),"",IF(SUMPRODUCT(--EXACT($E911,ISO3List[ISO3 List]))=1,"Pass","Fail"))</f>
        <v/>
      </c>
      <c r="S911" s="24" t="str" cm="1">
        <f t="array" ref="S911">IF(ISBLANK($F911),"",IF(SUMPRODUCT(--EXACT(MID($F911,COLUMN($A$1:$T$1),1),DocCharacters[Accepted Characters For Documents]))=20,"Pass","Fail"))</f>
        <v/>
      </c>
      <c r="T911" s="24" t="str" cm="1">
        <f t="array" ref="T911">IF(ISBLANK($G911),"",IF(SUMPRODUCT(--EXACT(MID($G911,COLUMN($A$1:$AX$1),1),NameCharacters[Accepted Characters For Names]))=50,"Pass","Fail"))</f>
        <v/>
      </c>
      <c r="U911" s="24" t="str" cm="1">
        <f t="array" ref="U911">IF(ISBLANK($H911),"",IF(SUMPRODUCT(--EXACT(MID($H911,COLUMN($A$1:$AX$1),1),NameCharacters[Accepted Characters For Names]))=50,"Pass","Fail"))</f>
        <v/>
      </c>
      <c r="V911" s="24" t="str" cm="1">
        <f t="array" ref="V911">IF(ISBLANK($I911),"",IF(SUMPRODUCT(--EXACT(MID($I911,COLUMN($A$1:$AX$1),1),NameCharacters[Accepted Characters For Names]))=50,"Pass","Fail"))</f>
        <v/>
      </c>
      <c r="W911" s="24" t="str" cm="1">
        <f t="array" ref="W911">IF(ISBLANK($J911),"",IF(SUMPRODUCT(--EXACT($J911,ISO3List[ISO3 List]))=1,"Pass","Fail"))</f>
        <v/>
      </c>
      <c r="X911" s="24" t="str">
        <f t="shared" ca="1" si="35"/>
        <v/>
      </c>
      <c r="Y911" s="24" t="str" cm="1">
        <f t="array" ref="Y911">IF(ISBLANK($L911),"",IF(SUMPRODUCT(--EXACT($L911,Sex[Sex]))=1,"Pass","Fail"))</f>
        <v/>
      </c>
      <c r="Z911" s="24" t="str">
        <f t="shared" ca="1" si="36"/>
        <v/>
      </c>
      <c r="AA911" s="35" t="str">
        <f t="shared" ca="1" si="38"/>
        <v/>
      </c>
      <c r="AB911" s="8"/>
      <c r="AC911" s="58"/>
      <c r="AD911" s="8"/>
      <c r="AE911" s="8"/>
      <c r="AF911" s="8"/>
      <c r="GU911" s="8"/>
    </row>
    <row r="912" spans="1:203" s="5" customFormat="1" x14ac:dyDescent="0.2">
      <c r="A912" s="1"/>
      <c r="B912" s="4"/>
      <c r="C912" s="16"/>
      <c r="D912" s="17"/>
      <c r="E912" s="17"/>
      <c r="F912" s="18"/>
      <c r="G912" s="17"/>
      <c r="H912" s="17"/>
      <c r="I912" s="17"/>
      <c r="J912" s="17"/>
      <c r="K912" s="19"/>
      <c r="L912" s="17"/>
      <c r="M912" s="20"/>
      <c r="N912" s="8"/>
      <c r="O912" s="50"/>
      <c r="P912" s="27" t="str" cm="1">
        <f t="array" ref="P912">IF(ISBLANK($C912),"",IF(SUMPRODUCT(--EXACT($C912,CrewOrPassenger[Crew or Passenger]))=1,"Pass","Fail"))</f>
        <v/>
      </c>
      <c r="Q912" s="24" t="str" cm="1">
        <f t="array" ref="Q912">IF(ISBLANK($D912),"",IF(SUMPRODUCT(--EXACT($D912,TravelDocumentType[Travel Document Type]))=1,"Pass","Fail"))</f>
        <v/>
      </c>
      <c r="R912" s="24" t="str" cm="1">
        <f t="array" ref="R912">IF(ISBLANK($E912),"",IF(SUMPRODUCT(--EXACT($E912,ISO3List[ISO3 List]))=1,"Pass","Fail"))</f>
        <v/>
      </c>
      <c r="S912" s="24" t="str" cm="1">
        <f t="array" ref="S912">IF(ISBLANK($F912),"",IF(SUMPRODUCT(--EXACT(MID($F912,COLUMN($A$1:$T$1),1),DocCharacters[Accepted Characters For Documents]))=20,"Pass","Fail"))</f>
        <v/>
      </c>
      <c r="T912" s="24" t="str" cm="1">
        <f t="array" ref="T912">IF(ISBLANK($G912),"",IF(SUMPRODUCT(--EXACT(MID($G912,COLUMN($A$1:$AX$1),1),NameCharacters[Accepted Characters For Names]))=50,"Pass","Fail"))</f>
        <v/>
      </c>
      <c r="U912" s="24" t="str" cm="1">
        <f t="array" ref="U912">IF(ISBLANK($H912),"",IF(SUMPRODUCT(--EXACT(MID($H912,COLUMN($A$1:$AX$1),1),NameCharacters[Accepted Characters For Names]))=50,"Pass","Fail"))</f>
        <v/>
      </c>
      <c r="V912" s="24" t="str" cm="1">
        <f t="array" ref="V912">IF(ISBLANK($I912),"",IF(SUMPRODUCT(--EXACT(MID($I912,COLUMN($A$1:$AX$1),1),NameCharacters[Accepted Characters For Names]))=50,"Pass","Fail"))</f>
        <v/>
      </c>
      <c r="W912" s="24" t="str" cm="1">
        <f t="array" ref="W912">IF(ISBLANK($J912),"",IF(SUMPRODUCT(--EXACT($J912,ISO3List[ISO3 List]))=1,"Pass","Fail"))</f>
        <v/>
      </c>
      <c r="X912" s="24" t="str">
        <f t="shared" ca="1" si="35"/>
        <v/>
      </c>
      <c r="Y912" s="24" t="str" cm="1">
        <f t="array" ref="Y912">IF(ISBLANK($L912),"",IF(SUMPRODUCT(--EXACT($L912,Sex[Sex]))=1,"Pass","Fail"))</f>
        <v/>
      </c>
      <c r="Z912" s="24" t="str">
        <f t="shared" ca="1" si="36"/>
        <v/>
      </c>
      <c r="AA912" s="35" t="str">
        <f t="shared" ca="1" si="38"/>
        <v/>
      </c>
      <c r="AB912" s="8"/>
      <c r="AC912" s="58"/>
      <c r="AD912" s="8"/>
      <c r="AE912" s="8"/>
      <c r="AF912" s="8"/>
      <c r="GU912" s="8"/>
    </row>
    <row r="913" spans="1:203" s="5" customFormat="1" x14ac:dyDescent="0.2">
      <c r="A913" s="1"/>
      <c r="B913" s="4"/>
      <c r="C913" s="16"/>
      <c r="D913" s="17"/>
      <c r="E913" s="17"/>
      <c r="F913" s="18"/>
      <c r="G913" s="17"/>
      <c r="H913" s="17"/>
      <c r="I913" s="17"/>
      <c r="J913" s="17"/>
      <c r="K913" s="19"/>
      <c r="L913" s="17"/>
      <c r="M913" s="20"/>
      <c r="N913" s="8"/>
      <c r="O913" s="50"/>
      <c r="P913" s="27" t="str" cm="1">
        <f t="array" ref="P913">IF(ISBLANK($C913),"",IF(SUMPRODUCT(--EXACT($C913,CrewOrPassenger[Crew or Passenger]))=1,"Pass","Fail"))</f>
        <v/>
      </c>
      <c r="Q913" s="24" t="str" cm="1">
        <f t="array" ref="Q913">IF(ISBLANK($D913),"",IF(SUMPRODUCT(--EXACT($D913,TravelDocumentType[Travel Document Type]))=1,"Pass","Fail"))</f>
        <v/>
      </c>
      <c r="R913" s="24" t="str" cm="1">
        <f t="array" ref="R913">IF(ISBLANK($E913),"",IF(SUMPRODUCT(--EXACT($E913,ISO3List[ISO3 List]))=1,"Pass","Fail"))</f>
        <v/>
      </c>
      <c r="S913" s="24" t="str" cm="1">
        <f t="array" ref="S913">IF(ISBLANK($F913),"",IF(SUMPRODUCT(--EXACT(MID($F913,COLUMN($A$1:$T$1),1),DocCharacters[Accepted Characters For Documents]))=20,"Pass","Fail"))</f>
        <v/>
      </c>
      <c r="T913" s="24" t="str" cm="1">
        <f t="array" ref="T913">IF(ISBLANK($G913),"",IF(SUMPRODUCT(--EXACT(MID($G913,COLUMN($A$1:$AX$1),1),NameCharacters[Accepted Characters For Names]))=50,"Pass","Fail"))</f>
        <v/>
      </c>
      <c r="U913" s="24" t="str" cm="1">
        <f t="array" ref="U913">IF(ISBLANK($H913),"",IF(SUMPRODUCT(--EXACT(MID($H913,COLUMN($A$1:$AX$1),1),NameCharacters[Accepted Characters For Names]))=50,"Pass","Fail"))</f>
        <v/>
      </c>
      <c r="V913" s="24" t="str" cm="1">
        <f t="array" ref="V913">IF(ISBLANK($I913),"",IF(SUMPRODUCT(--EXACT(MID($I913,COLUMN($A$1:$AX$1),1),NameCharacters[Accepted Characters For Names]))=50,"Pass","Fail"))</f>
        <v/>
      </c>
      <c r="W913" s="24" t="str" cm="1">
        <f t="array" ref="W913">IF(ISBLANK($J913),"",IF(SUMPRODUCT(--EXACT($J913,ISO3List[ISO3 List]))=1,"Pass","Fail"))</f>
        <v/>
      </c>
      <c r="X913" s="24" t="str">
        <f t="shared" ca="1" si="35"/>
        <v/>
      </c>
      <c r="Y913" s="24" t="str" cm="1">
        <f t="array" ref="Y913">IF(ISBLANK($L913),"",IF(SUMPRODUCT(--EXACT($L913,Sex[Sex]))=1,"Pass","Fail"))</f>
        <v/>
      </c>
      <c r="Z913" s="24" t="str">
        <f t="shared" ca="1" si="36"/>
        <v/>
      </c>
      <c r="AA913" s="35" t="str">
        <f t="shared" ca="1" si="38"/>
        <v/>
      </c>
      <c r="AB913" s="8"/>
      <c r="AC913" s="58"/>
      <c r="AD913" s="8"/>
      <c r="AE913" s="8"/>
      <c r="AF913" s="8"/>
      <c r="GU913" s="8"/>
    </row>
    <row r="914" spans="1:203" s="5" customFormat="1" x14ac:dyDescent="0.2">
      <c r="A914" s="1"/>
      <c r="B914" s="4"/>
      <c r="C914" s="16"/>
      <c r="D914" s="17"/>
      <c r="E914" s="17"/>
      <c r="F914" s="18"/>
      <c r="G914" s="17"/>
      <c r="H914" s="17"/>
      <c r="I914" s="17"/>
      <c r="J914" s="17"/>
      <c r="K914" s="19"/>
      <c r="L914" s="17"/>
      <c r="M914" s="20"/>
      <c r="N914" s="8"/>
      <c r="O914" s="50"/>
      <c r="P914" s="27" t="str" cm="1">
        <f t="array" ref="P914">IF(ISBLANK($C914),"",IF(SUMPRODUCT(--EXACT($C914,CrewOrPassenger[Crew or Passenger]))=1,"Pass","Fail"))</f>
        <v/>
      </c>
      <c r="Q914" s="24" t="str" cm="1">
        <f t="array" ref="Q914">IF(ISBLANK($D914),"",IF(SUMPRODUCT(--EXACT($D914,TravelDocumentType[Travel Document Type]))=1,"Pass","Fail"))</f>
        <v/>
      </c>
      <c r="R914" s="24" t="str" cm="1">
        <f t="array" ref="R914">IF(ISBLANK($E914),"",IF(SUMPRODUCT(--EXACT($E914,ISO3List[ISO3 List]))=1,"Pass","Fail"))</f>
        <v/>
      </c>
      <c r="S914" s="24" t="str" cm="1">
        <f t="array" ref="S914">IF(ISBLANK($F914),"",IF(SUMPRODUCT(--EXACT(MID($F914,COLUMN($A$1:$T$1),1),DocCharacters[Accepted Characters For Documents]))=20,"Pass","Fail"))</f>
        <v/>
      </c>
      <c r="T914" s="24" t="str" cm="1">
        <f t="array" ref="T914">IF(ISBLANK($G914),"",IF(SUMPRODUCT(--EXACT(MID($G914,COLUMN($A$1:$AX$1),1),NameCharacters[Accepted Characters For Names]))=50,"Pass","Fail"))</f>
        <v/>
      </c>
      <c r="U914" s="24" t="str" cm="1">
        <f t="array" ref="U914">IF(ISBLANK($H914),"",IF(SUMPRODUCT(--EXACT(MID($H914,COLUMN($A$1:$AX$1),1),NameCharacters[Accepted Characters For Names]))=50,"Pass","Fail"))</f>
        <v/>
      </c>
      <c r="V914" s="24" t="str" cm="1">
        <f t="array" ref="V914">IF(ISBLANK($I914),"",IF(SUMPRODUCT(--EXACT(MID($I914,COLUMN($A$1:$AX$1),1),NameCharacters[Accepted Characters For Names]))=50,"Pass","Fail"))</f>
        <v/>
      </c>
      <c r="W914" s="24" t="str" cm="1">
        <f t="array" ref="W914">IF(ISBLANK($J914),"",IF(SUMPRODUCT(--EXACT($J914,ISO3List[ISO3 List]))=1,"Pass","Fail"))</f>
        <v/>
      </c>
      <c r="X914" s="24" t="str">
        <f t="shared" ca="1" si="35"/>
        <v/>
      </c>
      <c r="Y914" s="24" t="str" cm="1">
        <f t="array" ref="Y914">IF(ISBLANK($L914),"",IF(SUMPRODUCT(--EXACT($L914,Sex[Sex]))=1,"Pass","Fail"))</f>
        <v/>
      </c>
      <c r="Z914" s="24" t="str">
        <f t="shared" ca="1" si="36"/>
        <v/>
      </c>
      <c r="AA914" s="35" t="str">
        <f t="shared" ca="1" si="38"/>
        <v/>
      </c>
      <c r="AB914" s="8"/>
      <c r="AC914" s="58"/>
      <c r="AD914" s="8"/>
      <c r="AE914" s="8"/>
      <c r="AF914" s="8"/>
      <c r="GU914" s="8"/>
    </row>
    <row r="915" spans="1:203" s="5" customFormat="1" x14ac:dyDescent="0.2">
      <c r="A915" s="1"/>
      <c r="B915" s="4"/>
      <c r="C915" s="16"/>
      <c r="D915" s="17"/>
      <c r="E915" s="17"/>
      <c r="F915" s="18"/>
      <c r="G915" s="17"/>
      <c r="H915" s="17"/>
      <c r="I915" s="17"/>
      <c r="J915" s="17"/>
      <c r="K915" s="19"/>
      <c r="L915" s="17"/>
      <c r="M915" s="20"/>
      <c r="N915" s="8"/>
      <c r="O915" s="50"/>
      <c r="P915" s="27" t="str" cm="1">
        <f t="array" ref="P915">IF(ISBLANK($C915),"",IF(SUMPRODUCT(--EXACT($C915,CrewOrPassenger[Crew or Passenger]))=1,"Pass","Fail"))</f>
        <v/>
      </c>
      <c r="Q915" s="24" t="str" cm="1">
        <f t="array" ref="Q915">IF(ISBLANK($D915),"",IF(SUMPRODUCT(--EXACT($D915,TravelDocumentType[Travel Document Type]))=1,"Pass","Fail"))</f>
        <v/>
      </c>
      <c r="R915" s="24" t="str" cm="1">
        <f t="array" ref="R915">IF(ISBLANK($E915),"",IF(SUMPRODUCT(--EXACT($E915,ISO3List[ISO3 List]))=1,"Pass","Fail"))</f>
        <v/>
      </c>
      <c r="S915" s="24" t="str" cm="1">
        <f t="array" ref="S915">IF(ISBLANK($F915),"",IF(SUMPRODUCT(--EXACT(MID($F915,COLUMN($A$1:$T$1),1),DocCharacters[Accepted Characters For Documents]))=20,"Pass","Fail"))</f>
        <v/>
      </c>
      <c r="T915" s="24" t="str" cm="1">
        <f t="array" ref="T915">IF(ISBLANK($G915),"",IF(SUMPRODUCT(--EXACT(MID($G915,COLUMN($A$1:$AX$1),1),NameCharacters[Accepted Characters For Names]))=50,"Pass","Fail"))</f>
        <v/>
      </c>
      <c r="U915" s="24" t="str" cm="1">
        <f t="array" ref="U915">IF(ISBLANK($H915),"",IF(SUMPRODUCT(--EXACT(MID($H915,COLUMN($A$1:$AX$1),1),NameCharacters[Accepted Characters For Names]))=50,"Pass","Fail"))</f>
        <v/>
      </c>
      <c r="V915" s="24" t="str" cm="1">
        <f t="array" ref="V915">IF(ISBLANK($I915),"",IF(SUMPRODUCT(--EXACT(MID($I915,COLUMN($A$1:$AX$1),1),NameCharacters[Accepted Characters For Names]))=50,"Pass","Fail"))</f>
        <v/>
      </c>
      <c r="W915" s="24" t="str" cm="1">
        <f t="array" ref="W915">IF(ISBLANK($J915),"",IF(SUMPRODUCT(--EXACT($J915,ISO3List[ISO3 List]))=1,"Pass","Fail"))</f>
        <v/>
      </c>
      <c r="X915" s="24" t="str">
        <f t="shared" ca="1" si="35"/>
        <v/>
      </c>
      <c r="Y915" s="24" t="str" cm="1">
        <f t="array" ref="Y915">IF(ISBLANK($L915),"",IF(SUMPRODUCT(--EXACT($L915,Sex[Sex]))=1,"Pass","Fail"))</f>
        <v/>
      </c>
      <c r="Z915" s="24" t="str">
        <f t="shared" ca="1" si="36"/>
        <v/>
      </c>
      <c r="AA915" s="35" t="str">
        <f t="shared" ca="1" si="38"/>
        <v/>
      </c>
      <c r="AB915" s="8"/>
      <c r="AC915" s="58"/>
      <c r="AD915" s="8"/>
      <c r="AE915" s="8"/>
      <c r="AF915" s="8"/>
      <c r="GU915" s="8"/>
    </row>
    <row r="916" spans="1:203" s="5" customFormat="1" x14ac:dyDescent="0.2">
      <c r="A916" s="1"/>
      <c r="B916" s="4"/>
      <c r="C916" s="16"/>
      <c r="D916" s="17"/>
      <c r="E916" s="17"/>
      <c r="F916" s="18"/>
      <c r="G916" s="17"/>
      <c r="H916" s="17"/>
      <c r="I916" s="17"/>
      <c r="J916" s="17"/>
      <c r="K916" s="19"/>
      <c r="L916" s="17"/>
      <c r="M916" s="20"/>
      <c r="N916" s="8"/>
      <c r="O916" s="50"/>
      <c r="P916" s="27" t="str" cm="1">
        <f t="array" ref="P916">IF(ISBLANK($C916),"",IF(SUMPRODUCT(--EXACT($C916,CrewOrPassenger[Crew or Passenger]))=1,"Pass","Fail"))</f>
        <v/>
      </c>
      <c r="Q916" s="24" t="str" cm="1">
        <f t="array" ref="Q916">IF(ISBLANK($D916),"",IF(SUMPRODUCT(--EXACT($D916,TravelDocumentType[Travel Document Type]))=1,"Pass","Fail"))</f>
        <v/>
      </c>
      <c r="R916" s="24" t="str" cm="1">
        <f t="array" ref="R916">IF(ISBLANK($E916),"",IF(SUMPRODUCT(--EXACT($E916,ISO3List[ISO3 List]))=1,"Pass","Fail"))</f>
        <v/>
      </c>
      <c r="S916" s="24" t="str" cm="1">
        <f t="array" ref="S916">IF(ISBLANK($F916),"",IF(SUMPRODUCT(--EXACT(MID($F916,COLUMN($A$1:$T$1),1),DocCharacters[Accepted Characters For Documents]))=20,"Pass","Fail"))</f>
        <v/>
      </c>
      <c r="T916" s="24" t="str" cm="1">
        <f t="array" ref="T916">IF(ISBLANK($G916),"",IF(SUMPRODUCT(--EXACT(MID($G916,COLUMN($A$1:$AX$1),1),NameCharacters[Accepted Characters For Names]))=50,"Pass","Fail"))</f>
        <v/>
      </c>
      <c r="U916" s="24" t="str" cm="1">
        <f t="array" ref="U916">IF(ISBLANK($H916),"",IF(SUMPRODUCT(--EXACT(MID($H916,COLUMN($A$1:$AX$1),1),NameCharacters[Accepted Characters For Names]))=50,"Pass","Fail"))</f>
        <v/>
      </c>
      <c r="V916" s="24" t="str" cm="1">
        <f t="array" ref="V916">IF(ISBLANK($I916),"",IF(SUMPRODUCT(--EXACT(MID($I916,COLUMN($A$1:$AX$1),1),NameCharacters[Accepted Characters For Names]))=50,"Pass","Fail"))</f>
        <v/>
      </c>
      <c r="W916" s="24" t="str" cm="1">
        <f t="array" ref="W916">IF(ISBLANK($J916),"",IF(SUMPRODUCT(--EXACT($J916,ISO3List[ISO3 List]))=1,"Pass","Fail"))</f>
        <v/>
      </c>
      <c r="X916" s="24" t="str">
        <f t="shared" ca="1" si="35"/>
        <v/>
      </c>
      <c r="Y916" s="24" t="str" cm="1">
        <f t="array" ref="Y916">IF(ISBLANK($L916),"",IF(SUMPRODUCT(--EXACT($L916,Sex[Sex]))=1,"Pass","Fail"))</f>
        <v/>
      </c>
      <c r="Z916" s="24" t="str">
        <f t="shared" ca="1" si="36"/>
        <v/>
      </c>
      <c r="AA916" s="35" t="str">
        <f t="shared" ca="1" si="38"/>
        <v/>
      </c>
      <c r="AB916" s="8"/>
      <c r="AC916" s="58"/>
      <c r="AD916" s="8"/>
      <c r="AE916" s="8"/>
      <c r="AF916" s="8"/>
      <c r="GU916" s="8"/>
    </row>
    <row r="917" spans="1:203" s="5" customFormat="1" x14ac:dyDescent="0.2">
      <c r="A917" s="1"/>
      <c r="B917" s="4"/>
      <c r="C917" s="16"/>
      <c r="D917" s="17"/>
      <c r="E917" s="17"/>
      <c r="F917" s="18"/>
      <c r="G917" s="17"/>
      <c r="H917" s="17"/>
      <c r="I917" s="17"/>
      <c r="J917" s="17"/>
      <c r="K917" s="19"/>
      <c r="L917" s="17"/>
      <c r="M917" s="20"/>
      <c r="N917" s="8"/>
      <c r="O917" s="50"/>
      <c r="P917" s="27" t="str" cm="1">
        <f t="array" ref="P917">IF(ISBLANK($C917),"",IF(SUMPRODUCT(--EXACT($C917,CrewOrPassenger[Crew or Passenger]))=1,"Pass","Fail"))</f>
        <v/>
      </c>
      <c r="Q917" s="24" t="str" cm="1">
        <f t="array" ref="Q917">IF(ISBLANK($D917),"",IF(SUMPRODUCT(--EXACT($D917,TravelDocumentType[Travel Document Type]))=1,"Pass","Fail"))</f>
        <v/>
      </c>
      <c r="R917" s="24" t="str" cm="1">
        <f t="array" ref="R917">IF(ISBLANK($E917),"",IF(SUMPRODUCT(--EXACT($E917,ISO3List[ISO3 List]))=1,"Pass","Fail"))</f>
        <v/>
      </c>
      <c r="S917" s="24" t="str" cm="1">
        <f t="array" ref="S917">IF(ISBLANK($F917),"",IF(SUMPRODUCT(--EXACT(MID($F917,COLUMN($A$1:$T$1),1),DocCharacters[Accepted Characters For Documents]))=20,"Pass","Fail"))</f>
        <v/>
      </c>
      <c r="T917" s="24" t="str" cm="1">
        <f t="array" ref="T917">IF(ISBLANK($G917),"",IF(SUMPRODUCT(--EXACT(MID($G917,COLUMN($A$1:$AX$1),1),NameCharacters[Accepted Characters For Names]))=50,"Pass","Fail"))</f>
        <v/>
      </c>
      <c r="U917" s="24" t="str" cm="1">
        <f t="array" ref="U917">IF(ISBLANK($H917),"",IF(SUMPRODUCT(--EXACT(MID($H917,COLUMN($A$1:$AX$1),1),NameCharacters[Accepted Characters For Names]))=50,"Pass","Fail"))</f>
        <v/>
      </c>
      <c r="V917" s="24" t="str" cm="1">
        <f t="array" ref="V917">IF(ISBLANK($I917),"",IF(SUMPRODUCT(--EXACT(MID($I917,COLUMN($A$1:$AX$1),1),NameCharacters[Accepted Characters For Names]))=50,"Pass","Fail"))</f>
        <v/>
      </c>
      <c r="W917" s="24" t="str" cm="1">
        <f t="array" ref="W917">IF(ISBLANK($J917),"",IF(SUMPRODUCT(--EXACT($J917,ISO3List[ISO3 List]))=1,"Pass","Fail"))</f>
        <v/>
      </c>
      <c r="X917" s="24" t="str">
        <f t="shared" ca="1" si="35"/>
        <v/>
      </c>
      <c r="Y917" s="24" t="str" cm="1">
        <f t="array" ref="Y917">IF(ISBLANK($L917),"",IF(SUMPRODUCT(--EXACT($L917,Sex[Sex]))=1,"Pass","Fail"))</f>
        <v/>
      </c>
      <c r="Z917" s="24" t="str">
        <f t="shared" ca="1" si="36"/>
        <v/>
      </c>
      <c r="AA917" s="35" t="str">
        <f t="shared" ca="1" si="38"/>
        <v/>
      </c>
      <c r="AB917" s="8"/>
      <c r="AC917" s="58"/>
      <c r="AD917" s="8"/>
      <c r="AE917" s="8"/>
      <c r="AF917" s="8"/>
      <c r="GU917" s="8"/>
    </row>
    <row r="918" spans="1:203" s="5" customFormat="1" x14ac:dyDescent="0.2">
      <c r="A918" s="1"/>
      <c r="B918" s="4"/>
      <c r="C918" s="16"/>
      <c r="D918" s="17"/>
      <c r="E918" s="17"/>
      <c r="F918" s="18"/>
      <c r="G918" s="17"/>
      <c r="H918" s="17"/>
      <c r="I918" s="17"/>
      <c r="J918" s="17"/>
      <c r="K918" s="19"/>
      <c r="L918" s="17"/>
      <c r="M918" s="20"/>
      <c r="N918" s="8"/>
      <c r="O918" s="50"/>
      <c r="P918" s="27" t="str" cm="1">
        <f t="array" ref="P918">IF(ISBLANK($C918),"",IF(SUMPRODUCT(--EXACT($C918,CrewOrPassenger[Crew or Passenger]))=1,"Pass","Fail"))</f>
        <v/>
      </c>
      <c r="Q918" s="24" t="str" cm="1">
        <f t="array" ref="Q918">IF(ISBLANK($D918),"",IF(SUMPRODUCT(--EXACT($D918,TravelDocumentType[Travel Document Type]))=1,"Pass","Fail"))</f>
        <v/>
      </c>
      <c r="R918" s="24" t="str" cm="1">
        <f t="array" ref="R918">IF(ISBLANK($E918),"",IF(SUMPRODUCT(--EXACT($E918,ISO3List[ISO3 List]))=1,"Pass","Fail"))</f>
        <v/>
      </c>
      <c r="S918" s="24" t="str" cm="1">
        <f t="array" ref="S918">IF(ISBLANK($F918),"",IF(SUMPRODUCT(--EXACT(MID($F918,COLUMN($A$1:$T$1),1),DocCharacters[Accepted Characters For Documents]))=20,"Pass","Fail"))</f>
        <v/>
      </c>
      <c r="T918" s="24" t="str" cm="1">
        <f t="array" ref="T918">IF(ISBLANK($G918),"",IF(SUMPRODUCT(--EXACT(MID($G918,COLUMN($A$1:$AX$1),1),NameCharacters[Accepted Characters For Names]))=50,"Pass","Fail"))</f>
        <v/>
      </c>
      <c r="U918" s="24" t="str" cm="1">
        <f t="array" ref="U918">IF(ISBLANK($H918),"",IF(SUMPRODUCT(--EXACT(MID($H918,COLUMN($A$1:$AX$1),1),NameCharacters[Accepted Characters For Names]))=50,"Pass","Fail"))</f>
        <v/>
      </c>
      <c r="V918" s="24" t="str" cm="1">
        <f t="array" ref="V918">IF(ISBLANK($I918),"",IF(SUMPRODUCT(--EXACT(MID($I918,COLUMN($A$1:$AX$1),1),NameCharacters[Accepted Characters For Names]))=50,"Pass","Fail"))</f>
        <v/>
      </c>
      <c r="W918" s="24" t="str" cm="1">
        <f t="array" ref="W918">IF(ISBLANK($J918),"",IF(SUMPRODUCT(--EXACT($J918,ISO3List[ISO3 List]))=1,"Pass","Fail"))</f>
        <v/>
      </c>
      <c r="X918" s="24" t="str">
        <f t="shared" ca="1" si="35"/>
        <v/>
      </c>
      <c r="Y918" s="24" t="str" cm="1">
        <f t="array" ref="Y918">IF(ISBLANK($L918),"",IF(SUMPRODUCT(--EXACT($L918,Sex[Sex]))=1,"Pass","Fail"))</f>
        <v/>
      </c>
      <c r="Z918" s="24" t="str">
        <f t="shared" ca="1" si="36"/>
        <v/>
      </c>
      <c r="AA918" s="35" t="str">
        <f t="shared" ca="1" si="38"/>
        <v/>
      </c>
      <c r="AB918" s="8"/>
      <c r="AC918" s="58"/>
      <c r="AD918" s="8"/>
      <c r="AE918" s="8"/>
      <c r="AF918" s="8"/>
      <c r="GU918" s="8"/>
    </row>
    <row r="919" spans="1:203" s="5" customFormat="1" x14ac:dyDescent="0.2">
      <c r="A919" s="1"/>
      <c r="B919" s="4"/>
      <c r="C919" s="16"/>
      <c r="D919" s="17"/>
      <c r="E919" s="17"/>
      <c r="F919" s="18"/>
      <c r="G919" s="17"/>
      <c r="H919" s="17"/>
      <c r="I919" s="17"/>
      <c r="J919" s="17"/>
      <c r="K919" s="19"/>
      <c r="L919" s="17"/>
      <c r="M919" s="20"/>
      <c r="N919" s="8"/>
      <c r="O919" s="50"/>
      <c r="P919" s="27" t="str" cm="1">
        <f t="array" ref="P919">IF(ISBLANK($C919),"",IF(SUMPRODUCT(--EXACT($C919,CrewOrPassenger[Crew or Passenger]))=1,"Pass","Fail"))</f>
        <v/>
      </c>
      <c r="Q919" s="24" t="str" cm="1">
        <f t="array" ref="Q919">IF(ISBLANK($D919),"",IF(SUMPRODUCT(--EXACT($D919,TravelDocumentType[Travel Document Type]))=1,"Pass","Fail"))</f>
        <v/>
      </c>
      <c r="R919" s="24" t="str" cm="1">
        <f t="array" ref="R919">IF(ISBLANK($E919),"",IF(SUMPRODUCT(--EXACT($E919,ISO3List[ISO3 List]))=1,"Pass","Fail"))</f>
        <v/>
      </c>
      <c r="S919" s="24" t="str" cm="1">
        <f t="array" ref="S919">IF(ISBLANK($F919),"",IF(SUMPRODUCT(--EXACT(MID($F919,COLUMN($A$1:$T$1),1),DocCharacters[Accepted Characters For Documents]))=20,"Pass","Fail"))</f>
        <v/>
      </c>
      <c r="T919" s="24" t="str" cm="1">
        <f t="array" ref="T919">IF(ISBLANK($G919),"",IF(SUMPRODUCT(--EXACT(MID($G919,COLUMN($A$1:$AX$1),1),NameCharacters[Accepted Characters For Names]))=50,"Pass","Fail"))</f>
        <v/>
      </c>
      <c r="U919" s="24" t="str" cm="1">
        <f t="array" ref="U919">IF(ISBLANK($H919),"",IF(SUMPRODUCT(--EXACT(MID($H919,COLUMN($A$1:$AX$1),1),NameCharacters[Accepted Characters For Names]))=50,"Pass","Fail"))</f>
        <v/>
      </c>
      <c r="V919" s="24" t="str" cm="1">
        <f t="array" ref="V919">IF(ISBLANK($I919),"",IF(SUMPRODUCT(--EXACT(MID($I919,COLUMN($A$1:$AX$1),1),NameCharacters[Accepted Characters For Names]))=50,"Pass","Fail"))</f>
        <v/>
      </c>
      <c r="W919" s="24" t="str" cm="1">
        <f t="array" ref="W919">IF(ISBLANK($J919),"",IF(SUMPRODUCT(--EXACT($J919,ISO3List[ISO3 List]))=1,"Pass","Fail"))</f>
        <v/>
      </c>
      <c r="X919" s="24" t="str">
        <f t="shared" ca="1" si="35"/>
        <v/>
      </c>
      <c r="Y919" s="24" t="str" cm="1">
        <f t="array" ref="Y919">IF(ISBLANK($L919),"",IF(SUMPRODUCT(--EXACT($L919,Sex[Sex]))=1,"Pass","Fail"))</f>
        <v/>
      </c>
      <c r="Z919" s="24" t="str">
        <f t="shared" ca="1" si="36"/>
        <v/>
      </c>
      <c r="AA919" s="35" t="str">
        <f t="shared" ca="1" si="38"/>
        <v/>
      </c>
      <c r="AB919" s="8"/>
      <c r="AC919" s="58"/>
      <c r="AD919" s="8"/>
      <c r="AE919" s="8"/>
      <c r="AF919" s="8"/>
      <c r="GU919" s="8"/>
    </row>
    <row r="920" spans="1:203" s="5" customFormat="1" x14ac:dyDescent="0.2">
      <c r="A920" s="1"/>
      <c r="B920" s="4"/>
      <c r="C920" s="16"/>
      <c r="D920" s="17"/>
      <c r="E920" s="17"/>
      <c r="F920" s="18"/>
      <c r="G920" s="17"/>
      <c r="H920" s="17"/>
      <c r="I920" s="17"/>
      <c r="J920" s="17"/>
      <c r="K920" s="19"/>
      <c r="L920" s="17"/>
      <c r="M920" s="20"/>
      <c r="N920" s="8"/>
      <c r="O920" s="50"/>
      <c r="P920" s="27" t="str" cm="1">
        <f t="array" ref="P920">IF(ISBLANK($C920),"",IF(SUMPRODUCT(--EXACT($C920,CrewOrPassenger[Crew or Passenger]))=1,"Pass","Fail"))</f>
        <v/>
      </c>
      <c r="Q920" s="24" t="str" cm="1">
        <f t="array" ref="Q920">IF(ISBLANK($D920),"",IF(SUMPRODUCT(--EXACT($D920,TravelDocumentType[Travel Document Type]))=1,"Pass","Fail"))</f>
        <v/>
      </c>
      <c r="R920" s="24" t="str" cm="1">
        <f t="array" ref="R920">IF(ISBLANK($E920),"",IF(SUMPRODUCT(--EXACT($E920,ISO3List[ISO3 List]))=1,"Pass","Fail"))</f>
        <v/>
      </c>
      <c r="S920" s="24" t="str" cm="1">
        <f t="array" ref="S920">IF(ISBLANK($F920),"",IF(SUMPRODUCT(--EXACT(MID($F920,COLUMN($A$1:$T$1),1),DocCharacters[Accepted Characters For Documents]))=20,"Pass","Fail"))</f>
        <v/>
      </c>
      <c r="T920" s="24" t="str" cm="1">
        <f t="array" ref="T920">IF(ISBLANK($G920),"",IF(SUMPRODUCT(--EXACT(MID($G920,COLUMN($A$1:$AX$1),1),NameCharacters[Accepted Characters For Names]))=50,"Pass","Fail"))</f>
        <v/>
      </c>
      <c r="U920" s="24" t="str" cm="1">
        <f t="array" ref="U920">IF(ISBLANK($H920),"",IF(SUMPRODUCT(--EXACT(MID($H920,COLUMN($A$1:$AX$1),1),NameCharacters[Accepted Characters For Names]))=50,"Pass","Fail"))</f>
        <v/>
      </c>
      <c r="V920" s="24" t="str" cm="1">
        <f t="array" ref="V920">IF(ISBLANK($I920),"",IF(SUMPRODUCT(--EXACT(MID($I920,COLUMN($A$1:$AX$1),1),NameCharacters[Accepted Characters For Names]))=50,"Pass","Fail"))</f>
        <v/>
      </c>
      <c r="W920" s="24" t="str" cm="1">
        <f t="array" ref="W920">IF(ISBLANK($J920),"",IF(SUMPRODUCT(--EXACT($J920,ISO3List[ISO3 List]))=1,"Pass","Fail"))</f>
        <v/>
      </c>
      <c r="X920" s="24" t="str">
        <f t="shared" ca="1" si="35"/>
        <v/>
      </c>
      <c r="Y920" s="24" t="str" cm="1">
        <f t="array" ref="Y920">IF(ISBLANK($L920),"",IF(SUMPRODUCT(--EXACT($L920,Sex[Sex]))=1,"Pass","Fail"))</f>
        <v/>
      </c>
      <c r="Z920" s="24" t="str">
        <f t="shared" ca="1" si="36"/>
        <v/>
      </c>
      <c r="AA920" s="35" t="str">
        <f t="shared" ref="AA920:AA983" ca="1" si="39">IF(COUNTBLANK($P920:$Z920)=11,"",IF(SUM(COUNTBLANK(P920:U920),COUNTBLANK(W920:Z920))=0,"Pass","Fail"))</f>
        <v/>
      </c>
      <c r="AB920" s="8"/>
      <c r="AC920" s="58"/>
      <c r="AD920" s="8"/>
      <c r="AE920" s="8"/>
      <c r="AF920" s="8"/>
      <c r="GU920" s="8"/>
    </row>
    <row r="921" spans="1:203" s="5" customFormat="1" x14ac:dyDescent="0.2">
      <c r="A921" s="1"/>
      <c r="B921" s="4"/>
      <c r="C921" s="16"/>
      <c r="D921" s="17"/>
      <c r="E921" s="17"/>
      <c r="F921" s="18"/>
      <c r="G921" s="17"/>
      <c r="H921" s="17"/>
      <c r="I921" s="17"/>
      <c r="J921" s="17"/>
      <c r="K921" s="19"/>
      <c r="L921" s="17"/>
      <c r="M921" s="20"/>
      <c r="N921" s="8"/>
      <c r="O921" s="50"/>
      <c r="P921" s="27" t="str" cm="1">
        <f t="array" ref="P921">IF(ISBLANK($C921),"",IF(SUMPRODUCT(--EXACT($C921,CrewOrPassenger[Crew or Passenger]))=1,"Pass","Fail"))</f>
        <v/>
      </c>
      <c r="Q921" s="24" t="str" cm="1">
        <f t="array" ref="Q921">IF(ISBLANK($D921),"",IF(SUMPRODUCT(--EXACT($D921,TravelDocumentType[Travel Document Type]))=1,"Pass","Fail"))</f>
        <v/>
      </c>
      <c r="R921" s="24" t="str" cm="1">
        <f t="array" ref="R921">IF(ISBLANK($E921),"",IF(SUMPRODUCT(--EXACT($E921,ISO3List[ISO3 List]))=1,"Pass","Fail"))</f>
        <v/>
      </c>
      <c r="S921" s="24" t="str" cm="1">
        <f t="array" ref="S921">IF(ISBLANK($F921),"",IF(SUMPRODUCT(--EXACT(MID($F921,COLUMN($A$1:$T$1),1),DocCharacters[Accepted Characters For Documents]))=20,"Pass","Fail"))</f>
        <v/>
      </c>
      <c r="T921" s="24" t="str" cm="1">
        <f t="array" ref="T921">IF(ISBLANK($G921),"",IF(SUMPRODUCT(--EXACT(MID($G921,COLUMN($A$1:$AX$1),1),NameCharacters[Accepted Characters For Names]))=50,"Pass","Fail"))</f>
        <v/>
      </c>
      <c r="U921" s="24" t="str" cm="1">
        <f t="array" ref="U921">IF(ISBLANK($H921),"",IF(SUMPRODUCT(--EXACT(MID($H921,COLUMN($A$1:$AX$1),1),NameCharacters[Accepted Characters For Names]))=50,"Pass","Fail"))</f>
        <v/>
      </c>
      <c r="V921" s="24" t="str" cm="1">
        <f t="array" ref="V921">IF(ISBLANK($I921),"",IF(SUMPRODUCT(--EXACT(MID($I921,COLUMN($A$1:$AX$1),1),NameCharacters[Accepted Characters For Names]))=50,"Pass","Fail"))</f>
        <v/>
      </c>
      <c r="W921" s="24" t="str" cm="1">
        <f t="array" ref="W921">IF(ISBLANK($J921),"",IF(SUMPRODUCT(--EXACT($J921,ISO3List[ISO3 List]))=1,"Pass","Fail"))</f>
        <v/>
      </c>
      <c r="X921" s="24" t="str">
        <f t="shared" ca="1" si="35"/>
        <v/>
      </c>
      <c r="Y921" s="24" t="str" cm="1">
        <f t="array" ref="Y921">IF(ISBLANK($L921),"",IF(SUMPRODUCT(--EXACT($L921,Sex[Sex]))=1,"Pass","Fail"))</f>
        <v/>
      </c>
      <c r="Z921" s="24" t="str">
        <f t="shared" ca="1" si="36"/>
        <v/>
      </c>
      <c r="AA921" s="35" t="str">
        <f t="shared" ca="1" si="39"/>
        <v/>
      </c>
      <c r="AB921" s="8"/>
      <c r="AC921" s="58"/>
      <c r="AD921" s="8"/>
      <c r="AE921" s="8"/>
      <c r="AF921" s="8"/>
      <c r="GU921" s="8"/>
    </row>
    <row r="922" spans="1:203" s="5" customFormat="1" x14ac:dyDescent="0.2">
      <c r="A922" s="1"/>
      <c r="B922" s="4"/>
      <c r="C922" s="16"/>
      <c r="D922" s="17"/>
      <c r="E922" s="17"/>
      <c r="F922" s="18"/>
      <c r="G922" s="17"/>
      <c r="H922" s="17"/>
      <c r="I922" s="17"/>
      <c r="J922" s="17"/>
      <c r="K922" s="19"/>
      <c r="L922" s="17"/>
      <c r="M922" s="20"/>
      <c r="N922" s="8"/>
      <c r="O922" s="50"/>
      <c r="P922" s="27" t="str" cm="1">
        <f t="array" ref="P922">IF(ISBLANK($C922),"",IF(SUMPRODUCT(--EXACT($C922,CrewOrPassenger[Crew or Passenger]))=1,"Pass","Fail"))</f>
        <v/>
      </c>
      <c r="Q922" s="24" t="str" cm="1">
        <f t="array" ref="Q922">IF(ISBLANK($D922),"",IF(SUMPRODUCT(--EXACT($D922,TravelDocumentType[Travel Document Type]))=1,"Pass","Fail"))</f>
        <v/>
      </c>
      <c r="R922" s="24" t="str" cm="1">
        <f t="array" ref="R922">IF(ISBLANK($E922),"",IF(SUMPRODUCT(--EXACT($E922,ISO3List[ISO3 List]))=1,"Pass","Fail"))</f>
        <v/>
      </c>
      <c r="S922" s="24" t="str" cm="1">
        <f t="array" ref="S922">IF(ISBLANK($F922),"",IF(SUMPRODUCT(--EXACT(MID($F922,COLUMN($A$1:$T$1),1),DocCharacters[Accepted Characters For Documents]))=20,"Pass","Fail"))</f>
        <v/>
      </c>
      <c r="T922" s="24" t="str" cm="1">
        <f t="array" ref="T922">IF(ISBLANK($G922),"",IF(SUMPRODUCT(--EXACT(MID($G922,COLUMN($A$1:$AX$1),1),NameCharacters[Accepted Characters For Names]))=50,"Pass","Fail"))</f>
        <v/>
      </c>
      <c r="U922" s="24" t="str" cm="1">
        <f t="array" ref="U922">IF(ISBLANK($H922),"",IF(SUMPRODUCT(--EXACT(MID($H922,COLUMN($A$1:$AX$1),1),NameCharacters[Accepted Characters For Names]))=50,"Pass","Fail"))</f>
        <v/>
      </c>
      <c r="V922" s="24" t="str" cm="1">
        <f t="array" ref="V922">IF(ISBLANK($I922),"",IF(SUMPRODUCT(--EXACT(MID($I922,COLUMN($A$1:$AX$1),1),NameCharacters[Accepted Characters For Names]))=50,"Pass","Fail"))</f>
        <v/>
      </c>
      <c r="W922" s="24" t="str" cm="1">
        <f t="array" ref="W922">IF(ISBLANK($J922),"",IF(SUMPRODUCT(--EXACT($J922,ISO3List[ISO3 List]))=1,"Pass","Fail"))</f>
        <v/>
      </c>
      <c r="X922" s="24" t="str">
        <f t="shared" ca="1" si="35"/>
        <v/>
      </c>
      <c r="Y922" s="24" t="str" cm="1">
        <f t="array" ref="Y922">IF(ISBLANK($L922),"",IF(SUMPRODUCT(--EXACT($L922,Sex[Sex]))=1,"Pass","Fail"))</f>
        <v/>
      </c>
      <c r="Z922" s="24" t="str">
        <f t="shared" ca="1" si="36"/>
        <v/>
      </c>
      <c r="AA922" s="35" t="str">
        <f t="shared" ca="1" si="39"/>
        <v/>
      </c>
      <c r="AB922" s="8"/>
      <c r="AC922" s="58"/>
      <c r="AD922" s="8"/>
      <c r="AE922" s="8"/>
      <c r="AF922" s="8"/>
      <c r="GU922" s="8"/>
    </row>
    <row r="923" spans="1:203" s="5" customFormat="1" x14ac:dyDescent="0.2">
      <c r="A923" s="1"/>
      <c r="B923" s="4"/>
      <c r="C923" s="16"/>
      <c r="D923" s="17"/>
      <c r="E923" s="17"/>
      <c r="F923" s="18"/>
      <c r="G923" s="17"/>
      <c r="H923" s="17"/>
      <c r="I923" s="17"/>
      <c r="J923" s="17"/>
      <c r="K923" s="19"/>
      <c r="L923" s="17"/>
      <c r="M923" s="20"/>
      <c r="N923" s="8"/>
      <c r="O923" s="50"/>
      <c r="P923" s="27" t="str" cm="1">
        <f t="array" ref="P923">IF(ISBLANK($C923),"",IF(SUMPRODUCT(--EXACT($C923,CrewOrPassenger[Crew or Passenger]))=1,"Pass","Fail"))</f>
        <v/>
      </c>
      <c r="Q923" s="24" t="str" cm="1">
        <f t="array" ref="Q923">IF(ISBLANK($D923),"",IF(SUMPRODUCT(--EXACT($D923,TravelDocumentType[Travel Document Type]))=1,"Pass","Fail"))</f>
        <v/>
      </c>
      <c r="R923" s="24" t="str" cm="1">
        <f t="array" ref="R923">IF(ISBLANK($E923),"",IF(SUMPRODUCT(--EXACT($E923,ISO3List[ISO3 List]))=1,"Pass","Fail"))</f>
        <v/>
      </c>
      <c r="S923" s="24" t="str" cm="1">
        <f t="array" ref="S923">IF(ISBLANK($F923),"",IF(SUMPRODUCT(--EXACT(MID($F923,COLUMN($A$1:$T$1),1),DocCharacters[Accepted Characters For Documents]))=20,"Pass","Fail"))</f>
        <v/>
      </c>
      <c r="T923" s="24" t="str" cm="1">
        <f t="array" ref="T923">IF(ISBLANK($G923),"",IF(SUMPRODUCT(--EXACT(MID($G923,COLUMN($A$1:$AX$1),1),NameCharacters[Accepted Characters For Names]))=50,"Pass","Fail"))</f>
        <v/>
      </c>
      <c r="U923" s="24" t="str" cm="1">
        <f t="array" ref="U923">IF(ISBLANK($H923),"",IF(SUMPRODUCT(--EXACT(MID($H923,COLUMN($A$1:$AX$1),1),NameCharacters[Accepted Characters For Names]))=50,"Pass","Fail"))</f>
        <v/>
      </c>
      <c r="V923" s="24" t="str" cm="1">
        <f t="array" ref="V923">IF(ISBLANK($I923),"",IF(SUMPRODUCT(--EXACT(MID($I923,COLUMN($A$1:$AX$1),1),NameCharacters[Accepted Characters For Names]))=50,"Pass","Fail"))</f>
        <v/>
      </c>
      <c r="W923" s="24" t="str" cm="1">
        <f t="array" ref="W923">IF(ISBLANK($J923),"",IF(SUMPRODUCT(--EXACT($J923,ISO3List[ISO3 List]))=1,"Pass","Fail"))</f>
        <v/>
      </c>
      <c r="X923" s="24" t="str">
        <f t="shared" ca="1" si="35"/>
        <v/>
      </c>
      <c r="Y923" s="24" t="str" cm="1">
        <f t="array" ref="Y923">IF(ISBLANK($L923),"",IF(SUMPRODUCT(--EXACT($L923,Sex[Sex]))=1,"Pass","Fail"))</f>
        <v/>
      </c>
      <c r="Z923" s="24" t="str">
        <f t="shared" ca="1" si="36"/>
        <v/>
      </c>
      <c r="AA923" s="35" t="str">
        <f t="shared" ca="1" si="39"/>
        <v/>
      </c>
      <c r="AB923" s="8"/>
      <c r="AC923" s="58"/>
      <c r="AD923" s="8"/>
      <c r="AE923" s="8"/>
      <c r="AF923" s="8"/>
      <c r="GU923" s="8"/>
    </row>
    <row r="924" spans="1:203" s="5" customFormat="1" x14ac:dyDescent="0.2">
      <c r="A924" s="1"/>
      <c r="B924" s="4"/>
      <c r="C924" s="16"/>
      <c r="D924" s="17"/>
      <c r="E924" s="17"/>
      <c r="F924" s="18"/>
      <c r="G924" s="17"/>
      <c r="H924" s="17"/>
      <c r="I924" s="17"/>
      <c r="J924" s="17"/>
      <c r="K924" s="19"/>
      <c r="L924" s="17"/>
      <c r="M924" s="20"/>
      <c r="N924" s="8"/>
      <c r="O924" s="50"/>
      <c r="P924" s="27" t="str" cm="1">
        <f t="array" ref="P924">IF(ISBLANK($C924),"",IF(SUMPRODUCT(--EXACT($C924,CrewOrPassenger[Crew or Passenger]))=1,"Pass","Fail"))</f>
        <v/>
      </c>
      <c r="Q924" s="24" t="str" cm="1">
        <f t="array" ref="Q924">IF(ISBLANK($D924),"",IF(SUMPRODUCT(--EXACT($D924,TravelDocumentType[Travel Document Type]))=1,"Pass","Fail"))</f>
        <v/>
      </c>
      <c r="R924" s="24" t="str" cm="1">
        <f t="array" ref="R924">IF(ISBLANK($E924),"",IF(SUMPRODUCT(--EXACT($E924,ISO3List[ISO3 List]))=1,"Pass","Fail"))</f>
        <v/>
      </c>
      <c r="S924" s="24" t="str" cm="1">
        <f t="array" ref="S924">IF(ISBLANK($F924),"",IF(SUMPRODUCT(--EXACT(MID($F924,COLUMN($A$1:$T$1),1),DocCharacters[Accepted Characters For Documents]))=20,"Pass","Fail"))</f>
        <v/>
      </c>
      <c r="T924" s="24" t="str" cm="1">
        <f t="array" ref="T924">IF(ISBLANK($G924),"",IF(SUMPRODUCT(--EXACT(MID($G924,COLUMN($A$1:$AX$1),1),NameCharacters[Accepted Characters For Names]))=50,"Pass","Fail"))</f>
        <v/>
      </c>
      <c r="U924" s="24" t="str" cm="1">
        <f t="array" ref="U924">IF(ISBLANK($H924),"",IF(SUMPRODUCT(--EXACT(MID($H924,COLUMN($A$1:$AX$1),1),NameCharacters[Accepted Characters For Names]))=50,"Pass","Fail"))</f>
        <v/>
      </c>
      <c r="V924" s="24" t="str" cm="1">
        <f t="array" ref="V924">IF(ISBLANK($I924),"",IF(SUMPRODUCT(--EXACT(MID($I924,COLUMN($A$1:$AX$1),1),NameCharacters[Accepted Characters For Names]))=50,"Pass","Fail"))</f>
        <v/>
      </c>
      <c r="W924" s="24" t="str" cm="1">
        <f t="array" ref="W924">IF(ISBLANK($J924),"",IF(SUMPRODUCT(--EXACT($J924,ISO3List[ISO3 List]))=1,"Pass","Fail"))</f>
        <v/>
      </c>
      <c r="X924" s="24" t="str">
        <f t="shared" ca="1" si="35"/>
        <v/>
      </c>
      <c r="Y924" s="24" t="str" cm="1">
        <f t="array" ref="Y924">IF(ISBLANK($L924),"",IF(SUMPRODUCT(--EXACT($L924,Sex[Sex]))=1,"Pass","Fail"))</f>
        <v/>
      </c>
      <c r="Z924" s="24" t="str">
        <f t="shared" ca="1" si="36"/>
        <v/>
      </c>
      <c r="AA924" s="35" t="str">
        <f t="shared" ca="1" si="39"/>
        <v/>
      </c>
      <c r="AB924" s="8"/>
      <c r="AC924" s="58"/>
      <c r="AD924" s="8"/>
      <c r="AE924" s="8"/>
      <c r="AF924" s="8"/>
      <c r="GU924" s="8"/>
    </row>
    <row r="925" spans="1:203" s="5" customFormat="1" x14ac:dyDescent="0.2">
      <c r="A925" s="1"/>
      <c r="B925" s="4"/>
      <c r="C925" s="16"/>
      <c r="D925" s="17"/>
      <c r="E925" s="17"/>
      <c r="F925" s="18"/>
      <c r="G925" s="17"/>
      <c r="H925" s="17"/>
      <c r="I925" s="17"/>
      <c r="J925" s="17"/>
      <c r="K925" s="19"/>
      <c r="L925" s="17"/>
      <c r="M925" s="20"/>
      <c r="N925" s="8"/>
      <c r="O925" s="50"/>
      <c r="P925" s="27" t="str" cm="1">
        <f t="array" ref="P925">IF(ISBLANK($C925),"",IF(SUMPRODUCT(--EXACT($C925,CrewOrPassenger[Crew or Passenger]))=1,"Pass","Fail"))</f>
        <v/>
      </c>
      <c r="Q925" s="24" t="str" cm="1">
        <f t="array" ref="Q925">IF(ISBLANK($D925),"",IF(SUMPRODUCT(--EXACT($D925,TravelDocumentType[Travel Document Type]))=1,"Pass","Fail"))</f>
        <v/>
      </c>
      <c r="R925" s="24" t="str" cm="1">
        <f t="array" ref="R925">IF(ISBLANK($E925),"",IF(SUMPRODUCT(--EXACT($E925,ISO3List[ISO3 List]))=1,"Pass","Fail"))</f>
        <v/>
      </c>
      <c r="S925" s="24" t="str" cm="1">
        <f t="array" ref="S925">IF(ISBLANK($F925),"",IF(SUMPRODUCT(--EXACT(MID($F925,COLUMN($A$1:$T$1),1),DocCharacters[Accepted Characters For Documents]))=20,"Pass","Fail"))</f>
        <v/>
      </c>
      <c r="T925" s="24" t="str" cm="1">
        <f t="array" ref="T925">IF(ISBLANK($G925),"",IF(SUMPRODUCT(--EXACT(MID($G925,COLUMN($A$1:$AX$1),1),NameCharacters[Accepted Characters For Names]))=50,"Pass","Fail"))</f>
        <v/>
      </c>
      <c r="U925" s="24" t="str" cm="1">
        <f t="array" ref="U925">IF(ISBLANK($H925),"",IF(SUMPRODUCT(--EXACT(MID($H925,COLUMN($A$1:$AX$1),1),NameCharacters[Accepted Characters For Names]))=50,"Pass","Fail"))</f>
        <v/>
      </c>
      <c r="V925" s="24" t="str" cm="1">
        <f t="array" ref="V925">IF(ISBLANK($I925),"",IF(SUMPRODUCT(--EXACT(MID($I925,COLUMN($A$1:$AX$1),1),NameCharacters[Accepted Characters For Names]))=50,"Pass","Fail"))</f>
        <v/>
      </c>
      <c r="W925" s="24" t="str" cm="1">
        <f t="array" ref="W925">IF(ISBLANK($J925),"",IF(SUMPRODUCT(--EXACT($J925,ISO3List[ISO3 List]))=1,"Pass","Fail"))</f>
        <v/>
      </c>
      <c r="X925" s="24" t="str">
        <f t="shared" ca="1" si="35"/>
        <v/>
      </c>
      <c r="Y925" s="24" t="str" cm="1">
        <f t="array" ref="Y925">IF(ISBLANK($L925),"",IF(SUMPRODUCT(--EXACT($L925,Sex[Sex]))=1,"Pass","Fail"))</f>
        <v/>
      </c>
      <c r="Z925" s="24" t="str">
        <f t="shared" ca="1" si="36"/>
        <v/>
      </c>
      <c r="AA925" s="35" t="str">
        <f t="shared" ca="1" si="39"/>
        <v/>
      </c>
      <c r="AB925" s="8"/>
      <c r="AC925" s="58"/>
      <c r="AD925" s="8"/>
      <c r="AE925" s="8"/>
      <c r="AF925" s="8"/>
      <c r="GU925" s="8"/>
    </row>
    <row r="926" spans="1:203" s="5" customFormat="1" x14ac:dyDescent="0.2">
      <c r="A926" s="1"/>
      <c r="B926" s="4"/>
      <c r="C926" s="16"/>
      <c r="D926" s="17"/>
      <c r="E926" s="17"/>
      <c r="F926" s="18"/>
      <c r="G926" s="17"/>
      <c r="H926" s="17"/>
      <c r="I926" s="17"/>
      <c r="J926" s="17"/>
      <c r="K926" s="19"/>
      <c r="L926" s="17"/>
      <c r="M926" s="20"/>
      <c r="N926" s="8"/>
      <c r="O926" s="50"/>
      <c r="P926" s="27" t="str" cm="1">
        <f t="array" ref="P926">IF(ISBLANK($C926),"",IF(SUMPRODUCT(--EXACT($C926,CrewOrPassenger[Crew or Passenger]))=1,"Pass","Fail"))</f>
        <v/>
      </c>
      <c r="Q926" s="24" t="str" cm="1">
        <f t="array" ref="Q926">IF(ISBLANK($D926),"",IF(SUMPRODUCT(--EXACT($D926,TravelDocumentType[Travel Document Type]))=1,"Pass","Fail"))</f>
        <v/>
      </c>
      <c r="R926" s="24" t="str" cm="1">
        <f t="array" ref="R926">IF(ISBLANK($E926),"",IF(SUMPRODUCT(--EXACT($E926,ISO3List[ISO3 List]))=1,"Pass","Fail"))</f>
        <v/>
      </c>
      <c r="S926" s="24" t="str" cm="1">
        <f t="array" ref="S926">IF(ISBLANK($F926),"",IF(SUMPRODUCT(--EXACT(MID($F926,COLUMN($A$1:$T$1),1),DocCharacters[Accepted Characters For Documents]))=20,"Pass","Fail"))</f>
        <v/>
      </c>
      <c r="T926" s="24" t="str" cm="1">
        <f t="array" ref="T926">IF(ISBLANK($G926),"",IF(SUMPRODUCT(--EXACT(MID($G926,COLUMN($A$1:$AX$1),1),NameCharacters[Accepted Characters For Names]))=50,"Pass","Fail"))</f>
        <v/>
      </c>
      <c r="U926" s="24" t="str" cm="1">
        <f t="array" ref="U926">IF(ISBLANK($H926),"",IF(SUMPRODUCT(--EXACT(MID($H926,COLUMN($A$1:$AX$1),1),NameCharacters[Accepted Characters For Names]))=50,"Pass","Fail"))</f>
        <v/>
      </c>
      <c r="V926" s="24" t="str" cm="1">
        <f t="array" ref="V926">IF(ISBLANK($I926),"",IF(SUMPRODUCT(--EXACT(MID($I926,COLUMN($A$1:$AX$1),1),NameCharacters[Accepted Characters For Names]))=50,"Pass","Fail"))</f>
        <v/>
      </c>
      <c r="W926" s="24" t="str" cm="1">
        <f t="array" ref="W926">IF(ISBLANK($J926),"",IF(SUMPRODUCT(--EXACT($J926,ISO3List[ISO3 List]))=1,"Pass","Fail"))</f>
        <v/>
      </c>
      <c r="X926" s="24" t="str">
        <f t="shared" ca="1" si="35"/>
        <v/>
      </c>
      <c r="Y926" s="24" t="str" cm="1">
        <f t="array" ref="Y926">IF(ISBLANK($L926),"",IF(SUMPRODUCT(--EXACT($L926,Sex[Sex]))=1,"Pass","Fail"))</f>
        <v/>
      </c>
      <c r="Z926" s="24" t="str">
        <f t="shared" ca="1" si="36"/>
        <v/>
      </c>
      <c r="AA926" s="35" t="str">
        <f t="shared" ca="1" si="39"/>
        <v/>
      </c>
      <c r="AB926" s="8"/>
      <c r="AC926" s="58"/>
      <c r="AD926" s="8"/>
      <c r="AE926" s="8"/>
      <c r="AF926" s="8"/>
      <c r="GU926" s="8"/>
    </row>
    <row r="927" spans="1:203" s="5" customFormat="1" x14ac:dyDescent="0.2">
      <c r="A927" s="1"/>
      <c r="B927" s="4"/>
      <c r="C927" s="16"/>
      <c r="D927" s="17"/>
      <c r="E927" s="17"/>
      <c r="F927" s="18"/>
      <c r="G927" s="17"/>
      <c r="H927" s="17"/>
      <c r="I927" s="17"/>
      <c r="J927" s="17"/>
      <c r="K927" s="19"/>
      <c r="L927" s="17"/>
      <c r="M927" s="20"/>
      <c r="N927" s="8"/>
      <c r="O927" s="50"/>
      <c r="P927" s="27" t="str" cm="1">
        <f t="array" ref="P927">IF(ISBLANK($C927),"",IF(SUMPRODUCT(--EXACT($C927,CrewOrPassenger[Crew or Passenger]))=1,"Pass","Fail"))</f>
        <v/>
      </c>
      <c r="Q927" s="24" t="str" cm="1">
        <f t="array" ref="Q927">IF(ISBLANK($D927),"",IF(SUMPRODUCT(--EXACT($D927,TravelDocumentType[Travel Document Type]))=1,"Pass","Fail"))</f>
        <v/>
      </c>
      <c r="R927" s="24" t="str" cm="1">
        <f t="array" ref="R927">IF(ISBLANK($E927),"",IF(SUMPRODUCT(--EXACT($E927,ISO3List[ISO3 List]))=1,"Pass","Fail"))</f>
        <v/>
      </c>
      <c r="S927" s="24" t="str" cm="1">
        <f t="array" ref="S927">IF(ISBLANK($F927),"",IF(SUMPRODUCT(--EXACT(MID($F927,COLUMN($A$1:$T$1),1),DocCharacters[Accepted Characters For Documents]))=20,"Pass","Fail"))</f>
        <v/>
      </c>
      <c r="T927" s="24" t="str" cm="1">
        <f t="array" ref="T927">IF(ISBLANK($G927),"",IF(SUMPRODUCT(--EXACT(MID($G927,COLUMN($A$1:$AX$1),1),NameCharacters[Accepted Characters For Names]))=50,"Pass","Fail"))</f>
        <v/>
      </c>
      <c r="U927" s="24" t="str" cm="1">
        <f t="array" ref="U927">IF(ISBLANK($H927),"",IF(SUMPRODUCT(--EXACT(MID($H927,COLUMN($A$1:$AX$1),1),NameCharacters[Accepted Characters For Names]))=50,"Pass","Fail"))</f>
        <v/>
      </c>
      <c r="V927" s="24" t="str" cm="1">
        <f t="array" ref="V927">IF(ISBLANK($I927),"",IF(SUMPRODUCT(--EXACT(MID($I927,COLUMN($A$1:$AX$1),1),NameCharacters[Accepted Characters For Names]))=50,"Pass","Fail"))</f>
        <v/>
      </c>
      <c r="W927" s="24" t="str" cm="1">
        <f t="array" ref="W927">IF(ISBLANK($J927),"",IF(SUMPRODUCT(--EXACT($J927,ISO3List[ISO3 List]))=1,"Pass","Fail"))</f>
        <v/>
      </c>
      <c r="X927" s="24" t="str">
        <f t="shared" ca="1" si="35"/>
        <v/>
      </c>
      <c r="Y927" s="24" t="str" cm="1">
        <f t="array" ref="Y927">IF(ISBLANK($L927),"",IF(SUMPRODUCT(--EXACT($L927,Sex[Sex]))=1,"Pass","Fail"))</f>
        <v/>
      </c>
      <c r="Z927" s="24" t="str">
        <f t="shared" ca="1" si="36"/>
        <v/>
      </c>
      <c r="AA927" s="35" t="str">
        <f t="shared" ca="1" si="39"/>
        <v/>
      </c>
      <c r="AB927" s="8"/>
      <c r="AC927" s="58"/>
      <c r="AD927" s="8"/>
      <c r="AE927" s="8"/>
      <c r="AF927" s="8"/>
      <c r="GU927" s="8"/>
    </row>
    <row r="928" spans="1:203" s="5" customFormat="1" x14ac:dyDescent="0.2">
      <c r="A928" s="1"/>
      <c r="B928" s="4"/>
      <c r="C928" s="16"/>
      <c r="D928" s="17"/>
      <c r="E928" s="17"/>
      <c r="F928" s="18"/>
      <c r="G928" s="17"/>
      <c r="H928" s="17"/>
      <c r="I928" s="17"/>
      <c r="J928" s="17"/>
      <c r="K928" s="19"/>
      <c r="L928" s="17"/>
      <c r="M928" s="20"/>
      <c r="N928" s="8"/>
      <c r="O928" s="50"/>
      <c r="P928" s="27" t="str" cm="1">
        <f t="array" ref="P928">IF(ISBLANK($C928),"",IF(SUMPRODUCT(--EXACT($C928,CrewOrPassenger[Crew or Passenger]))=1,"Pass","Fail"))</f>
        <v/>
      </c>
      <c r="Q928" s="24" t="str" cm="1">
        <f t="array" ref="Q928">IF(ISBLANK($D928),"",IF(SUMPRODUCT(--EXACT($D928,TravelDocumentType[Travel Document Type]))=1,"Pass","Fail"))</f>
        <v/>
      </c>
      <c r="R928" s="24" t="str" cm="1">
        <f t="array" ref="R928">IF(ISBLANK($E928),"",IF(SUMPRODUCT(--EXACT($E928,ISO3List[ISO3 List]))=1,"Pass","Fail"))</f>
        <v/>
      </c>
      <c r="S928" s="24" t="str" cm="1">
        <f t="array" ref="S928">IF(ISBLANK($F928),"",IF(SUMPRODUCT(--EXACT(MID($F928,COLUMN($A$1:$T$1),1),DocCharacters[Accepted Characters For Documents]))=20,"Pass","Fail"))</f>
        <v/>
      </c>
      <c r="T928" s="24" t="str" cm="1">
        <f t="array" ref="T928">IF(ISBLANK($G928),"",IF(SUMPRODUCT(--EXACT(MID($G928,COLUMN($A$1:$AX$1),1),NameCharacters[Accepted Characters For Names]))=50,"Pass","Fail"))</f>
        <v/>
      </c>
      <c r="U928" s="24" t="str" cm="1">
        <f t="array" ref="U928">IF(ISBLANK($H928),"",IF(SUMPRODUCT(--EXACT(MID($H928,COLUMN($A$1:$AX$1),1),NameCharacters[Accepted Characters For Names]))=50,"Pass","Fail"))</f>
        <v/>
      </c>
      <c r="V928" s="24" t="str" cm="1">
        <f t="array" ref="V928">IF(ISBLANK($I928),"",IF(SUMPRODUCT(--EXACT(MID($I928,COLUMN($A$1:$AX$1),1),NameCharacters[Accepted Characters For Names]))=50,"Pass","Fail"))</f>
        <v/>
      </c>
      <c r="W928" s="24" t="str" cm="1">
        <f t="array" ref="W928">IF(ISBLANK($J928),"",IF(SUMPRODUCT(--EXACT($J928,ISO3List[ISO3 List]))=1,"Pass","Fail"))</f>
        <v/>
      </c>
      <c r="X928" s="24" t="str">
        <f t="shared" ca="1" si="35"/>
        <v/>
      </c>
      <c r="Y928" s="24" t="str" cm="1">
        <f t="array" ref="Y928">IF(ISBLANK($L928),"",IF(SUMPRODUCT(--EXACT($L928,Sex[Sex]))=1,"Pass","Fail"))</f>
        <v/>
      </c>
      <c r="Z928" s="24" t="str">
        <f t="shared" ca="1" si="36"/>
        <v/>
      </c>
      <c r="AA928" s="35" t="str">
        <f t="shared" ca="1" si="39"/>
        <v/>
      </c>
      <c r="AB928" s="8"/>
      <c r="AC928" s="58"/>
      <c r="AD928" s="8"/>
      <c r="AE928" s="8"/>
      <c r="AF928" s="8"/>
      <c r="GU928" s="8"/>
    </row>
    <row r="929" spans="1:203" s="5" customFormat="1" x14ac:dyDescent="0.2">
      <c r="A929" s="1"/>
      <c r="B929" s="4"/>
      <c r="C929" s="16"/>
      <c r="D929" s="17"/>
      <c r="E929" s="17"/>
      <c r="F929" s="18"/>
      <c r="G929" s="17"/>
      <c r="H929" s="17"/>
      <c r="I929" s="17"/>
      <c r="J929" s="17"/>
      <c r="K929" s="19"/>
      <c r="L929" s="17"/>
      <c r="M929" s="20"/>
      <c r="N929" s="8"/>
      <c r="O929" s="50"/>
      <c r="P929" s="27" t="str" cm="1">
        <f t="array" ref="P929">IF(ISBLANK($C929),"",IF(SUMPRODUCT(--EXACT($C929,CrewOrPassenger[Crew or Passenger]))=1,"Pass","Fail"))</f>
        <v/>
      </c>
      <c r="Q929" s="24" t="str" cm="1">
        <f t="array" ref="Q929">IF(ISBLANK($D929),"",IF(SUMPRODUCT(--EXACT($D929,TravelDocumentType[Travel Document Type]))=1,"Pass","Fail"))</f>
        <v/>
      </c>
      <c r="R929" s="24" t="str" cm="1">
        <f t="array" ref="R929">IF(ISBLANK($E929),"",IF(SUMPRODUCT(--EXACT($E929,ISO3List[ISO3 List]))=1,"Pass","Fail"))</f>
        <v/>
      </c>
      <c r="S929" s="24" t="str" cm="1">
        <f t="array" ref="S929">IF(ISBLANK($F929),"",IF(SUMPRODUCT(--EXACT(MID($F929,COLUMN($A$1:$T$1),1),DocCharacters[Accepted Characters For Documents]))=20,"Pass","Fail"))</f>
        <v/>
      </c>
      <c r="T929" s="24" t="str" cm="1">
        <f t="array" ref="T929">IF(ISBLANK($G929),"",IF(SUMPRODUCT(--EXACT(MID($G929,COLUMN($A$1:$AX$1),1),NameCharacters[Accepted Characters For Names]))=50,"Pass","Fail"))</f>
        <v/>
      </c>
      <c r="U929" s="24" t="str" cm="1">
        <f t="array" ref="U929">IF(ISBLANK($H929),"",IF(SUMPRODUCT(--EXACT(MID($H929,COLUMN($A$1:$AX$1),1),NameCharacters[Accepted Characters For Names]))=50,"Pass","Fail"))</f>
        <v/>
      </c>
      <c r="V929" s="24" t="str" cm="1">
        <f t="array" ref="V929">IF(ISBLANK($I929),"",IF(SUMPRODUCT(--EXACT(MID($I929,COLUMN($A$1:$AX$1),1),NameCharacters[Accepted Characters For Names]))=50,"Pass","Fail"))</f>
        <v/>
      </c>
      <c r="W929" s="24" t="str" cm="1">
        <f t="array" ref="W929">IF(ISBLANK($J929),"",IF(SUMPRODUCT(--EXACT($J929,ISO3List[ISO3 List]))=1,"Pass","Fail"))</f>
        <v/>
      </c>
      <c r="X929" s="24" t="str">
        <f t="shared" ca="1" si="35"/>
        <v/>
      </c>
      <c r="Y929" s="24" t="str" cm="1">
        <f t="array" ref="Y929">IF(ISBLANK($L929),"",IF(SUMPRODUCT(--EXACT($L929,Sex[Sex]))=1,"Pass","Fail"))</f>
        <v/>
      </c>
      <c r="Z929" s="24" t="str">
        <f t="shared" ca="1" si="36"/>
        <v/>
      </c>
      <c r="AA929" s="35" t="str">
        <f t="shared" ca="1" si="39"/>
        <v/>
      </c>
      <c r="AB929" s="8"/>
      <c r="AC929" s="58"/>
      <c r="AD929" s="8"/>
      <c r="AE929" s="8"/>
      <c r="AF929" s="8"/>
      <c r="GU929" s="8"/>
    </row>
    <row r="930" spans="1:203" s="5" customFormat="1" x14ac:dyDescent="0.2">
      <c r="A930" s="1"/>
      <c r="B930" s="4"/>
      <c r="C930" s="16"/>
      <c r="D930" s="17"/>
      <c r="E930" s="17"/>
      <c r="F930" s="18"/>
      <c r="G930" s="17"/>
      <c r="H930" s="17"/>
      <c r="I930" s="17"/>
      <c r="J930" s="17"/>
      <c r="K930" s="19"/>
      <c r="L930" s="17"/>
      <c r="M930" s="20"/>
      <c r="N930" s="8"/>
      <c r="O930" s="50"/>
      <c r="P930" s="27" t="str" cm="1">
        <f t="array" ref="P930">IF(ISBLANK($C930),"",IF(SUMPRODUCT(--EXACT($C930,CrewOrPassenger[Crew or Passenger]))=1,"Pass","Fail"))</f>
        <v/>
      </c>
      <c r="Q930" s="24" t="str" cm="1">
        <f t="array" ref="Q930">IF(ISBLANK($D930),"",IF(SUMPRODUCT(--EXACT($D930,TravelDocumentType[Travel Document Type]))=1,"Pass","Fail"))</f>
        <v/>
      </c>
      <c r="R930" s="24" t="str" cm="1">
        <f t="array" ref="R930">IF(ISBLANK($E930),"",IF(SUMPRODUCT(--EXACT($E930,ISO3List[ISO3 List]))=1,"Pass","Fail"))</f>
        <v/>
      </c>
      <c r="S930" s="24" t="str" cm="1">
        <f t="array" ref="S930">IF(ISBLANK($F930),"",IF(SUMPRODUCT(--EXACT(MID($F930,COLUMN($A$1:$T$1),1),DocCharacters[Accepted Characters For Documents]))=20,"Pass","Fail"))</f>
        <v/>
      </c>
      <c r="T930" s="24" t="str" cm="1">
        <f t="array" ref="T930">IF(ISBLANK($G930),"",IF(SUMPRODUCT(--EXACT(MID($G930,COLUMN($A$1:$AX$1),1),NameCharacters[Accepted Characters For Names]))=50,"Pass","Fail"))</f>
        <v/>
      </c>
      <c r="U930" s="24" t="str" cm="1">
        <f t="array" ref="U930">IF(ISBLANK($H930),"",IF(SUMPRODUCT(--EXACT(MID($H930,COLUMN($A$1:$AX$1),1),NameCharacters[Accepted Characters For Names]))=50,"Pass","Fail"))</f>
        <v/>
      </c>
      <c r="V930" s="24" t="str" cm="1">
        <f t="array" ref="V930">IF(ISBLANK($I930),"",IF(SUMPRODUCT(--EXACT(MID($I930,COLUMN($A$1:$AX$1),1),NameCharacters[Accepted Characters For Names]))=50,"Pass","Fail"))</f>
        <v/>
      </c>
      <c r="W930" s="24" t="str" cm="1">
        <f t="array" ref="W930">IF(ISBLANK($J930),"",IF(SUMPRODUCT(--EXACT($J930,ISO3List[ISO3 List]))=1,"Pass","Fail"))</f>
        <v/>
      </c>
      <c r="X930" s="24" t="str">
        <f t="shared" ca="1" si="35"/>
        <v/>
      </c>
      <c r="Y930" s="24" t="str" cm="1">
        <f t="array" ref="Y930">IF(ISBLANK($L930),"",IF(SUMPRODUCT(--EXACT($L930,Sex[Sex]))=1,"Pass","Fail"))</f>
        <v/>
      </c>
      <c r="Z930" s="24" t="str">
        <f t="shared" ca="1" si="36"/>
        <v/>
      </c>
      <c r="AA930" s="35" t="str">
        <f t="shared" ca="1" si="39"/>
        <v/>
      </c>
      <c r="AB930" s="8"/>
      <c r="AC930" s="58"/>
      <c r="AD930" s="8"/>
      <c r="AE930" s="8"/>
      <c r="AF930" s="8"/>
      <c r="GU930" s="8"/>
    </row>
    <row r="931" spans="1:203" s="5" customFormat="1" x14ac:dyDescent="0.2">
      <c r="A931" s="1"/>
      <c r="B931" s="4"/>
      <c r="C931" s="16"/>
      <c r="D931" s="17"/>
      <c r="E931" s="17"/>
      <c r="F931" s="18"/>
      <c r="G931" s="17"/>
      <c r="H931" s="17"/>
      <c r="I931" s="17"/>
      <c r="J931" s="17"/>
      <c r="K931" s="19"/>
      <c r="L931" s="17"/>
      <c r="M931" s="20"/>
      <c r="N931" s="8"/>
      <c r="O931" s="50"/>
      <c r="P931" s="27" t="str" cm="1">
        <f t="array" ref="P931">IF(ISBLANK($C931),"",IF(SUMPRODUCT(--EXACT($C931,CrewOrPassenger[Crew or Passenger]))=1,"Pass","Fail"))</f>
        <v/>
      </c>
      <c r="Q931" s="24" t="str" cm="1">
        <f t="array" ref="Q931">IF(ISBLANK($D931),"",IF(SUMPRODUCT(--EXACT($D931,TravelDocumentType[Travel Document Type]))=1,"Pass","Fail"))</f>
        <v/>
      </c>
      <c r="R931" s="24" t="str" cm="1">
        <f t="array" ref="R931">IF(ISBLANK($E931),"",IF(SUMPRODUCT(--EXACT($E931,ISO3List[ISO3 List]))=1,"Pass","Fail"))</f>
        <v/>
      </c>
      <c r="S931" s="24" t="str" cm="1">
        <f t="array" ref="S931">IF(ISBLANK($F931),"",IF(SUMPRODUCT(--EXACT(MID($F931,COLUMN($A$1:$T$1),1),DocCharacters[Accepted Characters For Documents]))=20,"Pass","Fail"))</f>
        <v/>
      </c>
      <c r="T931" s="24" t="str" cm="1">
        <f t="array" ref="T931">IF(ISBLANK($G931),"",IF(SUMPRODUCT(--EXACT(MID($G931,COLUMN($A$1:$AX$1),1),NameCharacters[Accepted Characters For Names]))=50,"Pass","Fail"))</f>
        <v/>
      </c>
      <c r="U931" s="24" t="str" cm="1">
        <f t="array" ref="U931">IF(ISBLANK($H931),"",IF(SUMPRODUCT(--EXACT(MID($H931,COLUMN($A$1:$AX$1),1),NameCharacters[Accepted Characters For Names]))=50,"Pass","Fail"))</f>
        <v/>
      </c>
      <c r="V931" s="24" t="str" cm="1">
        <f t="array" ref="V931">IF(ISBLANK($I931),"",IF(SUMPRODUCT(--EXACT(MID($I931,COLUMN($A$1:$AX$1),1),NameCharacters[Accepted Characters For Names]))=50,"Pass","Fail"))</f>
        <v/>
      </c>
      <c r="W931" s="24" t="str" cm="1">
        <f t="array" ref="W931">IF(ISBLANK($J931),"",IF(SUMPRODUCT(--EXACT($J931,ISO3List[ISO3 List]))=1,"Pass","Fail"))</f>
        <v/>
      </c>
      <c r="X931" s="24" t="str">
        <f t="shared" ca="1" si="35"/>
        <v/>
      </c>
      <c r="Y931" s="24" t="str" cm="1">
        <f t="array" ref="Y931">IF(ISBLANK($L931),"",IF(SUMPRODUCT(--EXACT($L931,Sex[Sex]))=1,"Pass","Fail"))</f>
        <v/>
      </c>
      <c r="Z931" s="24" t="str">
        <f t="shared" ca="1" si="36"/>
        <v/>
      </c>
      <c r="AA931" s="35" t="str">
        <f t="shared" ca="1" si="39"/>
        <v/>
      </c>
      <c r="AB931" s="8"/>
      <c r="AC931" s="58"/>
      <c r="AD931" s="8"/>
      <c r="AE931" s="8"/>
      <c r="AF931" s="8"/>
      <c r="GU931" s="8"/>
    </row>
    <row r="932" spans="1:203" s="5" customFormat="1" x14ac:dyDescent="0.2">
      <c r="A932" s="1"/>
      <c r="B932" s="4"/>
      <c r="C932" s="16"/>
      <c r="D932" s="17"/>
      <c r="E932" s="17"/>
      <c r="F932" s="18"/>
      <c r="G932" s="17"/>
      <c r="H932" s="17"/>
      <c r="I932" s="17"/>
      <c r="J932" s="17"/>
      <c r="K932" s="19"/>
      <c r="L932" s="17"/>
      <c r="M932" s="20"/>
      <c r="N932" s="8"/>
      <c r="O932" s="50"/>
      <c r="P932" s="27" t="str" cm="1">
        <f t="array" ref="P932">IF(ISBLANK($C932),"",IF(SUMPRODUCT(--EXACT($C932,CrewOrPassenger[Crew or Passenger]))=1,"Pass","Fail"))</f>
        <v/>
      </c>
      <c r="Q932" s="24" t="str" cm="1">
        <f t="array" ref="Q932">IF(ISBLANK($D932),"",IF(SUMPRODUCT(--EXACT($D932,TravelDocumentType[Travel Document Type]))=1,"Pass","Fail"))</f>
        <v/>
      </c>
      <c r="R932" s="24" t="str" cm="1">
        <f t="array" ref="R932">IF(ISBLANK($E932),"",IF(SUMPRODUCT(--EXACT($E932,ISO3List[ISO3 List]))=1,"Pass","Fail"))</f>
        <v/>
      </c>
      <c r="S932" s="24" t="str" cm="1">
        <f t="array" ref="S932">IF(ISBLANK($F932),"",IF(SUMPRODUCT(--EXACT(MID($F932,COLUMN($A$1:$T$1),1),DocCharacters[Accepted Characters For Documents]))=20,"Pass","Fail"))</f>
        <v/>
      </c>
      <c r="T932" s="24" t="str" cm="1">
        <f t="array" ref="T932">IF(ISBLANK($G932),"",IF(SUMPRODUCT(--EXACT(MID($G932,COLUMN($A$1:$AX$1),1),NameCharacters[Accepted Characters For Names]))=50,"Pass","Fail"))</f>
        <v/>
      </c>
      <c r="U932" s="24" t="str" cm="1">
        <f t="array" ref="U932">IF(ISBLANK($H932),"",IF(SUMPRODUCT(--EXACT(MID($H932,COLUMN($A$1:$AX$1),1),NameCharacters[Accepted Characters For Names]))=50,"Pass","Fail"))</f>
        <v/>
      </c>
      <c r="V932" s="24" t="str" cm="1">
        <f t="array" ref="V932">IF(ISBLANK($I932),"",IF(SUMPRODUCT(--EXACT(MID($I932,COLUMN($A$1:$AX$1),1),NameCharacters[Accepted Characters For Names]))=50,"Pass","Fail"))</f>
        <v/>
      </c>
      <c r="W932" s="24" t="str" cm="1">
        <f t="array" ref="W932">IF(ISBLANK($J932),"",IF(SUMPRODUCT(--EXACT($J932,ISO3List[ISO3 List]))=1,"Pass","Fail"))</f>
        <v/>
      </c>
      <c r="X932" s="24" t="str">
        <f t="shared" ca="1" si="35"/>
        <v/>
      </c>
      <c r="Y932" s="24" t="str" cm="1">
        <f t="array" ref="Y932">IF(ISBLANK($L932),"",IF(SUMPRODUCT(--EXACT($L932,Sex[Sex]))=1,"Pass","Fail"))</f>
        <v/>
      </c>
      <c r="Z932" s="24" t="str">
        <f t="shared" ca="1" si="36"/>
        <v/>
      </c>
      <c r="AA932" s="35" t="str">
        <f t="shared" ca="1" si="39"/>
        <v/>
      </c>
      <c r="AB932" s="8"/>
      <c r="AC932" s="58"/>
      <c r="AD932" s="8"/>
      <c r="AE932" s="8"/>
      <c r="AF932" s="8"/>
      <c r="GU932" s="8"/>
    </row>
    <row r="933" spans="1:203" s="5" customFormat="1" x14ac:dyDescent="0.2">
      <c r="A933" s="1"/>
      <c r="B933" s="4"/>
      <c r="C933" s="16"/>
      <c r="D933" s="17"/>
      <c r="E933" s="17"/>
      <c r="F933" s="18"/>
      <c r="G933" s="17"/>
      <c r="H933" s="17"/>
      <c r="I933" s="17"/>
      <c r="J933" s="17"/>
      <c r="K933" s="19"/>
      <c r="L933" s="17"/>
      <c r="M933" s="20"/>
      <c r="N933" s="8"/>
      <c r="O933" s="50"/>
      <c r="P933" s="27" t="str" cm="1">
        <f t="array" ref="P933">IF(ISBLANK($C933),"",IF(SUMPRODUCT(--EXACT($C933,CrewOrPassenger[Crew or Passenger]))=1,"Pass","Fail"))</f>
        <v/>
      </c>
      <c r="Q933" s="24" t="str" cm="1">
        <f t="array" ref="Q933">IF(ISBLANK($D933),"",IF(SUMPRODUCT(--EXACT($D933,TravelDocumentType[Travel Document Type]))=1,"Pass","Fail"))</f>
        <v/>
      </c>
      <c r="R933" s="24" t="str" cm="1">
        <f t="array" ref="R933">IF(ISBLANK($E933),"",IF(SUMPRODUCT(--EXACT($E933,ISO3List[ISO3 List]))=1,"Pass","Fail"))</f>
        <v/>
      </c>
      <c r="S933" s="24" t="str" cm="1">
        <f t="array" ref="S933">IF(ISBLANK($F933),"",IF(SUMPRODUCT(--EXACT(MID($F933,COLUMN($A$1:$T$1),1),DocCharacters[Accepted Characters For Documents]))=20,"Pass","Fail"))</f>
        <v/>
      </c>
      <c r="T933" s="24" t="str" cm="1">
        <f t="array" ref="T933">IF(ISBLANK($G933),"",IF(SUMPRODUCT(--EXACT(MID($G933,COLUMN($A$1:$AX$1),1),NameCharacters[Accepted Characters For Names]))=50,"Pass","Fail"))</f>
        <v/>
      </c>
      <c r="U933" s="24" t="str" cm="1">
        <f t="array" ref="U933">IF(ISBLANK($H933),"",IF(SUMPRODUCT(--EXACT(MID($H933,COLUMN($A$1:$AX$1),1),NameCharacters[Accepted Characters For Names]))=50,"Pass","Fail"))</f>
        <v/>
      </c>
      <c r="V933" s="24" t="str" cm="1">
        <f t="array" ref="V933">IF(ISBLANK($I933),"",IF(SUMPRODUCT(--EXACT(MID($I933,COLUMN($A$1:$AX$1),1),NameCharacters[Accepted Characters For Names]))=50,"Pass","Fail"))</f>
        <v/>
      </c>
      <c r="W933" s="24" t="str" cm="1">
        <f t="array" ref="W933">IF(ISBLANK($J933),"",IF(SUMPRODUCT(--EXACT($J933,ISO3List[ISO3 List]))=1,"Pass","Fail"))</f>
        <v/>
      </c>
      <c r="X933" s="24" t="str">
        <f t="shared" ca="1" si="35"/>
        <v/>
      </c>
      <c r="Y933" s="24" t="str" cm="1">
        <f t="array" ref="Y933">IF(ISBLANK($L933),"",IF(SUMPRODUCT(--EXACT($L933,Sex[Sex]))=1,"Pass","Fail"))</f>
        <v/>
      </c>
      <c r="Z933" s="24" t="str">
        <f t="shared" ca="1" si="36"/>
        <v/>
      </c>
      <c r="AA933" s="35" t="str">
        <f t="shared" ca="1" si="39"/>
        <v/>
      </c>
      <c r="AB933" s="8"/>
      <c r="AC933" s="58"/>
      <c r="AD933" s="8"/>
      <c r="AE933" s="8"/>
      <c r="AF933" s="8"/>
      <c r="GU933" s="8"/>
    </row>
    <row r="934" spans="1:203" s="5" customFormat="1" x14ac:dyDescent="0.2">
      <c r="A934" s="1"/>
      <c r="B934" s="4"/>
      <c r="C934" s="16"/>
      <c r="D934" s="17"/>
      <c r="E934" s="17"/>
      <c r="F934" s="18"/>
      <c r="G934" s="17"/>
      <c r="H934" s="17"/>
      <c r="I934" s="17"/>
      <c r="J934" s="17"/>
      <c r="K934" s="19"/>
      <c r="L934" s="17"/>
      <c r="M934" s="20"/>
      <c r="N934" s="8"/>
      <c r="O934" s="50"/>
      <c r="P934" s="27" t="str" cm="1">
        <f t="array" ref="P934">IF(ISBLANK($C934),"",IF(SUMPRODUCT(--EXACT($C934,CrewOrPassenger[Crew or Passenger]))=1,"Pass","Fail"))</f>
        <v/>
      </c>
      <c r="Q934" s="24" t="str" cm="1">
        <f t="array" ref="Q934">IF(ISBLANK($D934),"",IF(SUMPRODUCT(--EXACT($D934,TravelDocumentType[Travel Document Type]))=1,"Pass","Fail"))</f>
        <v/>
      </c>
      <c r="R934" s="24" t="str" cm="1">
        <f t="array" ref="R934">IF(ISBLANK($E934),"",IF(SUMPRODUCT(--EXACT($E934,ISO3List[ISO3 List]))=1,"Pass","Fail"))</f>
        <v/>
      </c>
      <c r="S934" s="24" t="str" cm="1">
        <f t="array" ref="S934">IF(ISBLANK($F934),"",IF(SUMPRODUCT(--EXACT(MID($F934,COLUMN($A$1:$T$1),1),DocCharacters[Accepted Characters For Documents]))=20,"Pass","Fail"))</f>
        <v/>
      </c>
      <c r="T934" s="24" t="str" cm="1">
        <f t="array" ref="T934">IF(ISBLANK($G934),"",IF(SUMPRODUCT(--EXACT(MID($G934,COLUMN($A$1:$AX$1),1),NameCharacters[Accepted Characters For Names]))=50,"Pass","Fail"))</f>
        <v/>
      </c>
      <c r="U934" s="24" t="str" cm="1">
        <f t="array" ref="U934">IF(ISBLANK($H934),"",IF(SUMPRODUCT(--EXACT(MID($H934,COLUMN($A$1:$AX$1),1),NameCharacters[Accepted Characters For Names]))=50,"Pass","Fail"))</f>
        <v/>
      </c>
      <c r="V934" s="24" t="str" cm="1">
        <f t="array" ref="V934">IF(ISBLANK($I934),"",IF(SUMPRODUCT(--EXACT(MID($I934,COLUMN($A$1:$AX$1),1),NameCharacters[Accepted Characters For Names]))=50,"Pass","Fail"))</f>
        <v/>
      </c>
      <c r="W934" s="24" t="str" cm="1">
        <f t="array" ref="W934">IF(ISBLANK($J934),"",IF(SUMPRODUCT(--EXACT($J934,ISO3List[ISO3 List]))=1,"Pass","Fail"))</f>
        <v/>
      </c>
      <c r="X934" s="24" t="str">
        <f t="shared" ca="1" si="35"/>
        <v/>
      </c>
      <c r="Y934" s="24" t="str" cm="1">
        <f t="array" ref="Y934">IF(ISBLANK($L934),"",IF(SUMPRODUCT(--EXACT($L934,Sex[Sex]))=1,"Pass","Fail"))</f>
        <v/>
      </c>
      <c r="Z934" s="24" t="str">
        <f t="shared" ca="1" si="36"/>
        <v/>
      </c>
      <c r="AA934" s="35" t="str">
        <f t="shared" ca="1" si="39"/>
        <v/>
      </c>
      <c r="AB934" s="8"/>
      <c r="AC934" s="58"/>
      <c r="AD934" s="8"/>
      <c r="AE934" s="8"/>
      <c r="AF934" s="8"/>
      <c r="GU934" s="8"/>
    </row>
    <row r="935" spans="1:203" s="5" customFormat="1" x14ac:dyDescent="0.2">
      <c r="A935" s="1"/>
      <c r="B935" s="4"/>
      <c r="C935" s="16"/>
      <c r="D935" s="17"/>
      <c r="E935" s="17"/>
      <c r="F935" s="18"/>
      <c r="G935" s="17"/>
      <c r="H935" s="17"/>
      <c r="I935" s="17"/>
      <c r="J935" s="17"/>
      <c r="K935" s="19"/>
      <c r="L935" s="17"/>
      <c r="M935" s="20"/>
      <c r="N935" s="8"/>
      <c r="O935" s="50"/>
      <c r="P935" s="27" t="str" cm="1">
        <f t="array" ref="P935">IF(ISBLANK($C935),"",IF(SUMPRODUCT(--EXACT($C935,CrewOrPassenger[Crew or Passenger]))=1,"Pass","Fail"))</f>
        <v/>
      </c>
      <c r="Q935" s="24" t="str" cm="1">
        <f t="array" ref="Q935">IF(ISBLANK($D935),"",IF(SUMPRODUCT(--EXACT($D935,TravelDocumentType[Travel Document Type]))=1,"Pass","Fail"))</f>
        <v/>
      </c>
      <c r="R935" s="24" t="str" cm="1">
        <f t="array" ref="R935">IF(ISBLANK($E935),"",IF(SUMPRODUCT(--EXACT($E935,ISO3List[ISO3 List]))=1,"Pass","Fail"))</f>
        <v/>
      </c>
      <c r="S935" s="24" t="str" cm="1">
        <f t="array" ref="S935">IF(ISBLANK($F935),"",IF(SUMPRODUCT(--EXACT(MID($F935,COLUMN($A$1:$T$1),1),DocCharacters[Accepted Characters For Documents]))=20,"Pass","Fail"))</f>
        <v/>
      </c>
      <c r="T935" s="24" t="str" cm="1">
        <f t="array" ref="T935">IF(ISBLANK($G935),"",IF(SUMPRODUCT(--EXACT(MID($G935,COLUMN($A$1:$AX$1),1),NameCharacters[Accepted Characters For Names]))=50,"Pass","Fail"))</f>
        <v/>
      </c>
      <c r="U935" s="24" t="str" cm="1">
        <f t="array" ref="U935">IF(ISBLANK($H935),"",IF(SUMPRODUCT(--EXACT(MID($H935,COLUMN($A$1:$AX$1),1),NameCharacters[Accepted Characters For Names]))=50,"Pass","Fail"))</f>
        <v/>
      </c>
      <c r="V935" s="24" t="str" cm="1">
        <f t="array" ref="V935">IF(ISBLANK($I935),"",IF(SUMPRODUCT(--EXACT(MID($I935,COLUMN($A$1:$AX$1),1),NameCharacters[Accepted Characters For Names]))=50,"Pass","Fail"))</f>
        <v/>
      </c>
      <c r="W935" s="24" t="str" cm="1">
        <f t="array" ref="W935">IF(ISBLANK($J935),"",IF(SUMPRODUCT(--EXACT($J935,ISO3List[ISO3 List]))=1,"Pass","Fail"))</f>
        <v/>
      </c>
      <c r="X935" s="24" t="str">
        <f t="shared" ca="1" si="35"/>
        <v/>
      </c>
      <c r="Y935" s="24" t="str" cm="1">
        <f t="array" ref="Y935">IF(ISBLANK($L935),"",IF(SUMPRODUCT(--EXACT($L935,Sex[Sex]))=1,"Pass","Fail"))</f>
        <v/>
      </c>
      <c r="Z935" s="24" t="str">
        <f t="shared" ca="1" si="36"/>
        <v/>
      </c>
      <c r="AA935" s="35" t="str">
        <f t="shared" ca="1" si="39"/>
        <v/>
      </c>
      <c r="AB935" s="8"/>
      <c r="AC935" s="58"/>
      <c r="AD935" s="8"/>
      <c r="AE935" s="8"/>
      <c r="AF935" s="8"/>
      <c r="GU935" s="8"/>
    </row>
    <row r="936" spans="1:203" s="5" customFormat="1" x14ac:dyDescent="0.2">
      <c r="A936" s="1"/>
      <c r="B936" s="4"/>
      <c r="C936" s="16"/>
      <c r="D936" s="17"/>
      <c r="E936" s="17"/>
      <c r="F936" s="18"/>
      <c r="G936" s="17"/>
      <c r="H936" s="17"/>
      <c r="I936" s="17"/>
      <c r="J936" s="17"/>
      <c r="K936" s="19"/>
      <c r="L936" s="17"/>
      <c r="M936" s="20"/>
      <c r="N936" s="8"/>
      <c r="O936" s="50"/>
      <c r="P936" s="27" t="str" cm="1">
        <f t="array" ref="P936">IF(ISBLANK($C936),"",IF(SUMPRODUCT(--EXACT($C936,CrewOrPassenger[Crew or Passenger]))=1,"Pass","Fail"))</f>
        <v/>
      </c>
      <c r="Q936" s="24" t="str" cm="1">
        <f t="array" ref="Q936">IF(ISBLANK($D936),"",IF(SUMPRODUCT(--EXACT($D936,TravelDocumentType[Travel Document Type]))=1,"Pass","Fail"))</f>
        <v/>
      </c>
      <c r="R936" s="24" t="str" cm="1">
        <f t="array" ref="R936">IF(ISBLANK($E936),"",IF(SUMPRODUCT(--EXACT($E936,ISO3List[ISO3 List]))=1,"Pass","Fail"))</f>
        <v/>
      </c>
      <c r="S936" s="24" t="str" cm="1">
        <f t="array" ref="S936">IF(ISBLANK($F936),"",IF(SUMPRODUCT(--EXACT(MID($F936,COLUMN($A$1:$T$1),1),DocCharacters[Accepted Characters For Documents]))=20,"Pass","Fail"))</f>
        <v/>
      </c>
      <c r="T936" s="24" t="str" cm="1">
        <f t="array" ref="T936">IF(ISBLANK($G936),"",IF(SUMPRODUCT(--EXACT(MID($G936,COLUMN($A$1:$AX$1),1),NameCharacters[Accepted Characters For Names]))=50,"Pass","Fail"))</f>
        <v/>
      </c>
      <c r="U936" s="24" t="str" cm="1">
        <f t="array" ref="U936">IF(ISBLANK($H936),"",IF(SUMPRODUCT(--EXACT(MID($H936,COLUMN($A$1:$AX$1),1),NameCharacters[Accepted Characters For Names]))=50,"Pass","Fail"))</f>
        <v/>
      </c>
      <c r="V936" s="24" t="str" cm="1">
        <f t="array" ref="V936">IF(ISBLANK($I936),"",IF(SUMPRODUCT(--EXACT(MID($I936,COLUMN($A$1:$AX$1),1),NameCharacters[Accepted Characters For Names]))=50,"Pass","Fail"))</f>
        <v/>
      </c>
      <c r="W936" s="24" t="str" cm="1">
        <f t="array" ref="W936">IF(ISBLANK($J936),"",IF(SUMPRODUCT(--EXACT($J936,ISO3List[ISO3 List]))=1,"Pass","Fail"))</f>
        <v/>
      </c>
      <c r="X936" s="24" t="str">
        <f t="shared" ca="1" si="35"/>
        <v/>
      </c>
      <c r="Y936" s="24" t="str" cm="1">
        <f t="array" ref="Y936">IF(ISBLANK($L936),"",IF(SUMPRODUCT(--EXACT($L936,Sex[Sex]))=1,"Pass","Fail"))</f>
        <v/>
      </c>
      <c r="Z936" s="24" t="str">
        <f t="shared" ca="1" si="36"/>
        <v/>
      </c>
      <c r="AA936" s="35" t="str">
        <f t="shared" ca="1" si="39"/>
        <v/>
      </c>
      <c r="AB936" s="8"/>
      <c r="AC936" s="58"/>
      <c r="AD936" s="8"/>
      <c r="AE936" s="8"/>
      <c r="AF936" s="8"/>
      <c r="GU936" s="8"/>
    </row>
    <row r="937" spans="1:203" s="5" customFormat="1" x14ac:dyDescent="0.2">
      <c r="A937" s="1"/>
      <c r="B937" s="4"/>
      <c r="C937" s="16"/>
      <c r="D937" s="17"/>
      <c r="E937" s="17"/>
      <c r="F937" s="18"/>
      <c r="G937" s="17"/>
      <c r="H937" s="17"/>
      <c r="I937" s="17"/>
      <c r="J937" s="17"/>
      <c r="K937" s="19"/>
      <c r="L937" s="17"/>
      <c r="M937" s="20"/>
      <c r="N937" s="8"/>
      <c r="O937" s="50"/>
      <c r="P937" s="27" t="str" cm="1">
        <f t="array" ref="P937">IF(ISBLANK($C937),"",IF(SUMPRODUCT(--EXACT($C937,CrewOrPassenger[Crew or Passenger]))=1,"Pass","Fail"))</f>
        <v/>
      </c>
      <c r="Q937" s="24" t="str" cm="1">
        <f t="array" ref="Q937">IF(ISBLANK($D937),"",IF(SUMPRODUCT(--EXACT($D937,TravelDocumentType[Travel Document Type]))=1,"Pass","Fail"))</f>
        <v/>
      </c>
      <c r="R937" s="24" t="str" cm="1">
        <f t="array" ref="R937">IF(ISBLANK($E937),"",IF(SUMPRODUCT(--EXACT($E937,ISO3List[ISO3 List]))=1,"Pass","Fail"))</f>
        <v/>
      </c>
      <c r="S937" s="24" t="str" cm="1">
        <f t="array" ref="S937">IF(ISBLANK($F937),"",IF(SUMPRODUCT(--EXACT(MID($F937,COLUMN($A$1:$T$1),1),DocCharacters[Accepted Characters For Documents]))=20,"Pass","Fail"))</f>
        <v/>
      </c>
      <c r="T937" s="24" t="str" cm="1">
        <f t="array" ref="T937">IF(ISBLANK($G937),"",IF(SUMPRODUCT(--EXACT(MID($G937,COLUMN($A$1:$AX$1),1),NameCharacters[Accepted Characters For Names]))=50,"Pass","Fail"))</f>
        <v/>
      </c>
      <c r="U937" s="24" t="str" cm="1">
        <f t="array" ref="U937">IF(ISBLANK($H937),"",IF(SUMPRODUCT(--EXACT(MID($H937,COLUMN($A$1:$AX$1),1),NameCharacters[Accepted Characters For Names]))=50,"Pass","Fail"))</f>
        <v/>
      </c>
      <c r="V937" s="24" t="str" cm="1">
        <f t="array" ref="V937">IF(ISBLANK($I937),"",IF(SUMPRODUCT(--EXACT(MID($I937,COLUMN($A$1:$AX$1),1),NameCharacters[Accepted Characters For Names]))=50,"Pass","Fail"))</f>
        <v/>
      </c>
      <c r="W937" s="24" t="str" cm="1">
        <f t="array" ref="W937">IF(ISBLANK($J937),"",IF(SUMPRODUCT(--EXACT($J937,ISO3List[ISO3 List]))=1,"Pass","Fail"))</f>
        <v/>
      </c>
      <c r="X937" s="24" t="str">
        <f t="shared" ca="1" si="35"/>
        <v/>
      </c>
      <c r="Y937" s="24" t="str" cm="1">
        <f t="array" ref="Y937">IF(ISBLANK($L937),"",IF(SUMPRODUCT(--EXACT($L937,Sex[Sex]))=1,"Pass","Fail"))</f>
        <v/>
      </c>
      <c r="Z937" s="24" t="str">
        <f t="shared" ca="1" si="36"/>
        <v/>
      </c>
      <c r="AA937" s="35" t="str">
        <f t="shared" ca="1" si="39"/>
        <v/>
      </c>
      <c r="AB937" s="8"/>
      <c r="AC937" s="58"/>
      <c r="AD937" s="8"/>
      <c r="AE937" s="8"/>
      <c r="AF937" s="8"/>
      <c r="GU937" s="8"/>
    </row>
    <row r="938" spans="1:203" s="5" customFormat="1" x14ac:dyDescent="0.2">
      <c r="A938" s="1"/>
      <c r="B938" s="4"/>
      <c r="C938" s="16"/>
      <c r="D938" s="17"/>
      <c r="E938" s="17"/>
      <c r="F938" s="18"/>
      <c r="G938" s="17"/>
      <c r="H938" s="17"/>
      <c r="I938" s="17"/>
      <c r="J938" s="17"/>
      <c r="K938" s="19"/>
      <c r="L938" s="17"/>
      <c r="M938" s="20"/>
      <c r="N938" s="8"/>
      <c r="O938" s="50"/>
      <c r="P938" s="27" t="str" cm="1">
        <f t="array" ref="P938">IF(ISBLANK($C938),"",IF(SUMPRODUCT(--EXACT($C938,CrewOrPassenger[Crew or Passenger]))=1,"Pass","Fail"))</f>
        <v/>
      </c>
      <c r="Q938" s="24" t="str" cm="1">
        <f t="array" ref="Q938">IF(ISBLANK($D938),"",IF(SUMPRODUCT(--EXACT($D938,TravelDocumentType[Travel Document Type]))=1,"Pass","Fail"))</f>
        <v/>
      </c>
      <c r="R938" s="24" t="str" cm="1">
        <f t="array" ref="R938">IF(ISBLANK($E938),"",IF(SUMPRODUCT(--EXACT($E938,ISO3List[ISO3 List]))=1,"Pass","Fail"))</f>
        <v/>
      </c>
      <c r="S938" s="24" t="str" cm="1">
        <f t="array" ref="S938">IF(ISBLANK($F938),"",IF(SUMPRODUCT(--EXACT(MID($F938,COLUMN($A$1:$T$1),1),DocCharacters[Accepted Characters For Documents]))=20,"Pass","Fail"))</f>
        <v/>
      </c>
      <c r="T938" s="24" t="str" cm="1">
        <f t="array" ref="T938">IF(ISBLANK($G938),"",IF(SUMPRODUCT(--EXACT(MID($G938,COLUMN($A$1:$AX$1),1),NameCharacters[Accepted Characters For Names]))=50,"Pass","Fail"))</f>
        <v/>
      </c>
      <c r="U938" s="24" t="str" cm="1">
        <f t="array" ref="U938">IF(ISBLANK($H938),"",IF(SUMPRODUCT(--EXACT(MID($H938,COLUMN($A$1:$AX$1),1),NameCharacters[Accepted Characters For Names]))=50,"Pass","Fail"))</f>
        <v/>
      </c>
      <c r="V938" s="24" t="str" cm="1">
        <f t="array" ref="V938">IF(ISBLANK($I938),"",IF(SUMPRODUCT(--EXACT(MID($I938,COLUMN($A$1:$AX$1),1),NameCharacters[Accepted Characters For Names]))=50,"Pass","Fail"))</f>
        <v/>
      </c>
      <c r="W938" s="24" t="str" cm="1">
        <f t="array" ref="W938">IF(ISBLANK($J938),"",IF(SUMPRODUCT(--EXACT($J938,ISO3List[ISO3 List]))=1,"Pass","Fail"))</f>
        <v/>
      </c>
      <c r="X938" s="24" t="str">
        <f t="shared" ca="1" si="35"/>
        <v/>
      </c>
      <c r="Y938" s="24" t="str" cm="1">
        <f t="array" ref="Y938">IF(ISBLANK($L938),"",IF(SUMPRODUCT(--EXACT($L938,Sex[Sex]))=1,"Pass","Fail"))</f>
        <v/>
      </c>
      <c r="Z938" s="24" t="str">
        <f t="shared" ca="1" si="36"/>
        <v/>
      </c>
      <c r="AA938" s="35" t="str">
        <f t="shared" ca="1" si="39"/>
        <v/>
      </c>
      <c r="AB938" s="8"/>
      <c r="AC938" s="58"/>
      <c r="AD938" s="8"/>
      <c r="AE938" s="8"/>
      <c r="AF938" s="8"/>
      <c r="GU938" s="8"/>
    </row>
    <row r="939" spans="1:203" s="5" customFormat="1" x14ac:dyDescent="0.2">
      <c r="A939" s="1"/>
      <c r="B939" s="4"/>
      <c r="C939" s="16"/>
      <c r="D939" s="17"/>
      <c r="E939" s="17"/>
      <c r="F939" s="18"/>
      <c r="G939" s="17"/>
      <c r="H939" s="17"/>
      <c r="I939" s="17"/>
      <c r="J939" s="17"/>
      <c r="K939" s="19"/>
      <c r="L939" s="17"/>
      <c r="M939" s="20"/>
      <c r="N939" s="8"/>
      <c r="O939" s="50"/>
      <c r="P939" s="27" t="str" cm="1">
        <f t="array" ref="P939">IF(ISBLANK($C939),"",IF(SUMPRODUCT(--EXACT($C939,CrewOrPassenger[Crew or Passenger]))=1,"Pass","Fail"))</f>
        <v/>
      </c>
      <c r="Q939" s="24" t="str" cm="1">
        <f t="array" ref="Q939">IF(ISBLANK($D939),"",IF(SUMPRODUCT(--EXACT($D939,TravelDocumentType[Travel Document Type]))=1,"Pass","Fail"))</f>
        <v/>
      </c>
      <c r="R939" s="24" t="str" cm="1">
        <f t="array" ref="R939">IF(ISBLANK($E939),"",IF(SUMPRODUCT(--EXACT($E939,ISO3List[ISO3 List]))=1,"Pass","Fail"))</f>
        <v/>
      </c>
      <c r="S939" s="24" t="str" cm="1">
        <f t="array" ref="S939">IF(ISBLANK($F939),"",IF(SUMPRODUCT(--EXACT(MID($F939,COLUMN($A$1:$T$1),1),DocCharacters[Accepted Characters For Documents]))=20,"Pass","Fail"))</f>
        <v/>
      </c>
      <c r="T939" s="24" t="str" cm="1">
        <f t="array" ref="T939">IF(ISBLANK($G939),"",IF(SUMPRODUCT(--EXACT(MID($G939,COLUMN($A$1:$AX$1),1),NameCharacters[Accepted Characters For Names]))=50,"Pass","Fail"))</f>
        <v/>
      </c>
      <c r="U939" s="24" t="str" cm="1">
        <f t="array" ref="U939">IF(ISBLANK($H939),"",IF(SUMPRODUCT(--EXACT(MID($H939,COLUMN($A$1:$AX$1),1),NameCharacters[Accepted Characters For Names]))=50,"Pass","Fail"))</f>
        <v/>
      </c>
      <c r="V939" s="24" t="str" cm="1">
        <f t="array" ref="V939">IF(ISBLANK($I939),"",IF(SUMPRODUCT(--EXACT(MID($I939,COLUMN($A$1:$AX$1),1),NameCharacters[Accepted Characters For Names]))=50,"Pass","Fail"))</f>
        <v/>
      </c>
      <c r="W939" s="24" t="str" cm="1">
        <f t="array" ref="W939">IF(ISBLANK($J939),"",IF(SUMPRODUCT(--EXACT($J939,ISO3List[ISO3 List]))=1,"Pass","Fail"))</f>
        <v/>
      </c>
      <c r="X939" s="24" t="str">
        <f t="shared" ca="1" si="35"/>
        <v/>
      </c>
      <c r="Y939" s="24" t="str" cm="1">
        <f t="array" ref="Y939">IF(ISBLANK($L939),"",IF(SUMPRODUCT(--EXACT($L939,Sex[Sex]))=1,"Pass","Fail"))</f>
        <v/>
      </c>
      <c r="Z939" s="24" t="str">
        <f t="shared" ca="1" si="36"/>
        <v/>
      </c>
      <c r="AA939" s="35" t="str">
        <f t="shared" ca="1" si="39"/>
        <v/>
      </c>
      <c r="AB939" s="8"/>
      <c r="AC939" s="58"/>
      <c r="AD939" s="8"/>
      <c r="AE939" s="8"/>
      <c r="AF939" s="8"/>
      <c r="GU939" s="8"/>
    </row>
    <row r="940" spans="1:203" s="5" customFormat="1" x14ac:dyDescent="0.2">
      <c r="A940" s="1"/>
      <c r="B940" s="4"/>
      <c r="C940" s="16"/>
      <c r="D940" s="17"/>
      <c r="E940" s="17"/>
      <c r="F940" s="18"/>
      <c r="G940" s="17"/>
      <c r="H940" s="17"/>
      <c r="I940" s="17"/>
      <c r="J940" s="17"/>
      <c r="K940" s="19"/>
      <c r="L940" s="17"/>
      <c r="M940" s="20"/>
      <c r="N940" s="8"/>
      <c r="O940" s="50"/>
      <c r="P940" s="27" t="str" cm="1">
        <f t="array" ref="P940">IF(ISBLANK($C940),"",IF(SUMPRODUCT(--EXACT($C940,CrewOrPassenger[Crew or Passenger]))=1,"Pass","Fail"))</f>
        <v/>
      </c>
      <c r="Q940" s="24" t="str" cm="1">
        <f t="array" ref="Q940">IF(ISBLANK($D940),"",IF(SUMPRODUCT(--EXACT($D940,TravelDocumentType[Travel Document Type]))=1,"Pass","Fail"))</f>
        <v/>
      </c>
      <c r="R940" s="24" t="str" cm="1">
        <f t="array" ref="R940">IF(ISBLANK($E940),"",IF(SUMPRODUCT(--EXACT($E940,ISO3List[ISO3 List]))=1,"Pass","Fail"))</f>
        <v/>
      </c>
      <c r="S940" s="24" t="str" cm="1">
        <f t="array" ref="S940">IF(ISBLANK($F940),"",IF(SUMPRODUCT(--EXACT(MID($F940,COLUMN($A$1:$T$1),1),DocCharacters[Accepted Characters For Documents]))=20,"Pass","Fail"))</f>
        <v/>
      </c>
      <c r="T940" s="24" t="str" cm="1">
        <f t="array" ref="T940">IF(ISBLANK($G940),"",IF(SUMPRODUCT(--EXACT(MID($G940,COLUMN($A$1:$AX$1),1),NameCharacters[Accepted Characters For Names]))=50,"Pass","Fail"))</f>
        <v/>
      </c>
      <c r="U940" s="24" t="str" cm="1">
        <f t="array" ref="U940">IF(ISBLANK($H940),"",IF(SUMPRODUCT(--EXACT(MID($H940,COLUMN($A$1:$AX$1),1),NameCharacters[Accepted Characters For Names]))=50,"Pass","Fail"))</f>
        <v/>
      </c>
      <c r="V940" s="24" t="str" cm="1">
        <f t="array" ref="V940">IF(ISBLANK($I940),"",IF(SUMPRODUCT(--EXACT(MID($I940,COLUMN($A$1:$AX$1),1),NameCharacters[Accepted Characters For Names]))=50,"Pass","Fail"))</f>
        <v/>
      </c>
      <c r="W940" s="24" t="str" cm="1">
        <f t="array" ref="W940">IF(ISBLANK($J940),"",IF(SUMPRODUCT(--EXACT($J940,ISO3List[ISO3 List]))=1,"Pass","Fail"))</f>
        <v/>
      </c>
      <c r="X940" s="24" t="str">
        <f t="shared" ca="1" si="35"/>
        <v/>
      </c>
      <c r="Y940" s="24" t="str" cm="1">
        <f t="array" ref="Y940">IF(ISBLANK($L940),"",IF(SUMPRODUCT(--EXACT($L940,Sex[Sex]))=1,"Pass","Fail"))</f>
        <v/>
      </c>
      <c r="Z940" s="24" t="str">
        <f t="shared" ca="1" si="36"/>
        <v/>
      </c>
      <c r="AA940" s="35" t="str">
        <f t="shared" ca="1" si="39"/>
        <v/>
      </c>
      <c r="AB940" s="8"/>
      <c r="AC940" s="58"/>
      <c r="AD940" s="8"/>
      <c r="AE940" s="8"/>
      <c r="AF940" s="8"/>
      <c r="GU940" s="8"/>
    </row>
    <row r="941" spans="1:203" s="5" customFormat="1" x14ac:dyDescent="0.2">
      <c r="A941" s="1"/>
      <c r="B941" s="4"/>
      <c r="C941" s="16"/>
      <c r="D941" s="17"/>
      <c r="E941" s="17"/>
      <c r="F941" s="18"/>
      <c r="G941" s="17"/>
      <c r="H941" s="17"/>
      <c r="I941" s="17"/>
      <c r="J941" s="17"/>
      <c r="K941" s="19"/>
      <c r="L941" s="17"/>
      <c r="M941" s="20"/>
      <c r="N941" s="8"/>
      <c r="O941" s="50"/>
      <c r="P941" s="27" t="str" cm="1">
        <f t="array" ref="P941">IF(ISBLANK($C941),"",IF(SUMPRODUCT(--EXACT($C941,CrewOrPassenger[Crew or Passenger]))=1,"Pass","Fail"))</f>
        <v/>
      </c>
      <c r="Q941" s="24" t="str" cm="1">
        <f t="array" ref="Q941">IF(ISBLANK($D941),"",IF(SUMPRODUCT(--EXACT($D941,TravelDocumentType[Travel Document Type]))=1,"Pass","Fail"))</f>
        <v/>
      </c>
      <c r="R941" s="24" t="str" cm="1">
        <f t="array" ref="R941">IF(ISBLANK($E941),"",IF(SUMPRODUCT(--EXACT($E941,ISO3List[ISO3 List]))=1,"Pass","Fail"))</f>
        <v/>
      </c>
      <c r="S941" s="24" t="str" cm="1">
        <f t="array" ref="S941">IF(ISBLANK($F941),"",IF(SUMPRODUCT(--EXACT(MID($F941,COLUMN($A$1:$T$1),1),DocCharacters[Accepted Characters For Documents]))=20,"Pass","Fail"))</f>
        <v/>
      </c>
      <c r="T941" s="24" t="str" cm="1">
        <f t="array" ref="T941">IF(ISBLANK($G941),"",IF(SUMPRODUCT(--EXACT(MID($G941,COLUMN($A$1:$AX$1),1),NameCharacters[Accepted Characters For Names]))=50,"Pass","Fail"))</f>
        <v/>
      </c>
      <c r="U941" s="24" t="str" cm="1">
        <f t="array" ref="U941">IF(ISBLANK($H941),"",IF(SUMPRODUCT(--EXACT(MID($H941,COLUMN($A$1:$AX$1),1),NameCharacters[Accepted Characters For Names]))=50,"Pass","Fail"))</f>
        <v/>
      </c>
      <c r="V941" s="24" t="str" cm="1">
        <f t="array" ref="V941">IF(ISBLANK($I941),"",IF(SUMPRODUCT(--EXACT(MID($I941,COLUMN($A$1:$AX$1),1),NameCharacters[Accepted Characters For Names]))=50,"Pass","Fail"))</f>
        <v/>
      </c>
      <c r="W941" s="24" t="str" cm="1">
        <f t="array" ref="W941">IF(ISBLANK($J941),"",IF(SUMPRODUCT(--EXACT($J941,ISO3List[ISO3 List]))=1,"Pass","Fail"))</f>
        <v/>
      </c>
      <c r="X941" s="24" t="str">
        <f t="shared" ca="1" si="35"/>
        <v/>
      </c>
      <c r="Y941" s="24" t="str" cm="1">
        <f t="array" ref="Y941">IF(ISBLANK($L941),"",IF(SUMPRODUCT(--EXACT($L941,Sex[Sex]))=1,"Pass","Fail"))</f>
        <v/>
      </c>
      <c r="Z941" s="24" t="str">
        <f t="shared" ca="1" si="36"/>
        <v/>
      </c>
      <c r="AA941" s="35" t="str">
        <f t="shared" ca="1" si="39"/>
        <v/>
      </c>
      <c r="AB941" s="8"/>
      <c r="AC941" s="58"/>
      <c r="AD941" s="8"/>
      <c r="AE941" s="8"/>
      <c r="AF941" s="8"/>
      <c r="GU941" s="8"/>
    </row>
    <row r="942" spans="1:203" s="5" customFormat="1" x14ac:dyDescent="0.2">
      <c r="A942" s="1"/>
      <c r="B942" s="4"/>
      <c r="C942" s="16"/>
      <c r="D942" s="17"/>
      <c r="E942" s="17"/>
      <c r="F942" s="18"/>
      <c r="G942" s="17"/>
      <c r="H942" s="17"/>
      <c r="I942" s="17"/>
      <c r="J942" s="17"/>
      <c r="K942" s="19"/>
      <c r="L942" s="17"/>
      <c r="M942" s="20"/>
      <c r="N942" s="8"/>
      <c r="O942" s="50"/>
      <c r="P942" s="27" t="str" cm="1">
        <f t="array" ref="P942">IF(ISBLANK($C942),"",IF(SUMPRODUCT(--EXACT($C942,CrewOrPassenger[Crew or Passenger]))=1,"Pass","Fail"))</f>
        <v/>
      </c>
      <c r="Q942" s="24" t="str" cm="1">
        <f t="array" ref="Q942">IF(ISBLANK($D942),"",IF(SUMPRODUCT(--EXACT($D942,TravelDocumentType[Travel Document Type]))=1,"Pass","Fail"))</f>
        <v/>
      </c>
      <c r="R942" s="24" t="str" cm="1">
        <f t="array" ref="R942">IF(ISBLANK($E942),"",IF(SUMPRODUCT(--EXACT($E942,ISO3List[ISO3 List]))=1,"Pass","Fail"))</f>
        <v/>
      </c>
      <c r="S942" s="24" t="str" cm="1">
        <f t="array" ref="S942">IF(ISBLANK($F942),"",IF(SUMPRODUCT(--EXACT(MID($F942,COLUMN($A$1:$T$1),1),DocCharacters[Accepted Characters For Documents]))=20,"Pass","Fail"))</f>
        <v/>
      </c>
      <c r="T942" s="24" t="str" cm="1">
        <f t="array" ref="T942">IF(ISBLANK($G942),"",IF(SUMPRODUCT(--EXACT(MID($G942,COLUMN($A$1:$AX$1),1),NameCharacters[Accepted Characters For Names]))=50,"Pass","Fail"))</f>
        <v/>
      </c>
      <c r="U942" s="24" t="str" cm="1">
        <f t="array" ref="U942">IF(ISBLANK($H942),"",IF(SUMPRODUCT(--EXACT(MID($H942,COLUMN($A$1:$AX$1),1),NameCharacters[Accepted Characters For Names]))=50,"Pass","Fail"))</f>
        <v/>
      </c>
      <c r="V942" s="24" t="str" cm="1">
        <f t="array" ref="V942">IF(ISBLANK($I942),"",IF(SUMPRODUCT(--EXACT(MID($I942,COLUMN($A$1:$AX$1),1),NameCharacters[Accepted Characters For Names]))=50,"Pass","Fail"))</f>
        <v/>
      </c>
      <c r="W942" s="24" t="str" cm="1">
        <f t="array" ref="W942">IF(ISBLANK($J942),"",IF(SUMPRODUCT(--EXACT($J942,ISO3List[ISO3 List]))=1,"Pass","Fail"))</f>
        <v/>
      </c>
      <c r="X942" s="24" t="str">
        <f t="shared" ca="1" si="35"/>
        <v/>
      </c>
      <c r="Y942" s="24" t="str" cm="1">
        <f t="array" ref="Y942">IF(ISBLANK($L942),"",IF(SUMPRODUCT(--EXACT($L942,Sex[Sex]))=1,"Pass","Fail"))</f>
        <v/>
      </c>
      <c r="Z942" s="24" t="str">
        <f t="shared" ca="1" si="36"/>
        <v/>
      </c>
      <c r="AA942" s="35" t="str">
        <f t="shared" ca="1" si="39"/>
        <v/>
      </c>
      <c r="AB942" s="8"/>
      <c r="AC942" s="58"/>
      <c r="AD942" s="8"/>
      <c r="AE942" s="8"/>
      <c r="AF942" s="8"/>
      <c r="GU942" s="8"/>
    </row>
    <row r="943" spans="1:203" s="5" customFormat="1" x14ac:dyDescent="0.2">
      <c r="A943" s="1"/>
      <c r="B943" s="4"/>
      <c r="C943" s="16"/>
      <c r="D943" s="17"/>
      <c r="E943" s="17"/>
      <c r="F943" s="18"/>
      <c r="G943" s="17"/>
      <c r="H943" s="17"/>
      <c r="I943" s="17"/>
      <c r="J943" s="17"/>
      <c r="K943" s="19"/>
      <c r="L943" s="17"/>
      <c r="M943" s="20"/>
      <c r="N943" s="8"/>
      <c r="O943" s="50"/>
      <c r="P943" s="27" t="str" cm="1">
        <f t="array" ref="P943">IF(ISBLANK($C943),"",IF(SUMPRODUCT(--EXACT($C943,CrewOrPassenger[Crew or Passenger]))=1,"Pass","Fail"))</f>
        <v/>
      </c>
      <c r="Q943" s="24" t="str" cm="1">
        <f t="array" ref="Q943">IF(ISBLANK($D943),"",IF(SUMPRODUCT(--EXACT($D943,TravelDocumentType[Travel Document Type]))=1,"Pass","Fail"))</f>
        <v/>
      </c>
      <c r="R943" s="24" t="str" cm="1">
        <f t="array" ref="R943">IF(ISBLANK($E943),"",IF(SUMPRODUCT(--EXACT($E943,ISO3List[ISO3 List]))=1,"Pass","Fail"))</f>
        <v/>
      </c>
      <c r="S943" s="24" t="str" cm="1">
        <f t="array" ref="S943">IF(ISBLANK($F943),"",IF(SUMPRODUCT(--EXACT(MID($F943,COLUMN($A$1:$T$1),1),DocCharacters[Accepted Characters For Documents]))=20,"Pass","Fail"))</f>
        <v/>
      </c>
      <c r="T943" s="24" t="str" cm="1">
        <f t="array" ref="T943">IF(ISBLANK($G943),"",IF(SUMPRODUCT(--EXACT(MID($G943,COLUMN($A$1:$AX$1),1),NameCharacters[Accepted Characters For Names]))=50,"Pass","Fail"))</f>
        <v/>
      </c>
      <c r="U943" s="24" t="str" cm="1">
        <f t="array" ref="U943">IF(ISBLANK($H943),"",IF(SUMPRODUCT(--EXACT(MID($H943,COLUMN($A$1:$AX$1),1),NameCharacters[Accepted Characters For Names]))=50,"Pass","Fail"))</f>
        <v/>
      </c>
      <c r="V943" s="24" t="str" cm="1">
        <f t="array" ref="V943">IF(ISBLANK($I943),"",IF(SUMPRODUCT(--EXACT(MID($I943,COLUMN($A$1:$AX$1),1),NameCharacters[Accepted Characters For Names]))=50,"Pass","Fail"))</f>
        <v/>
      </c>
      <c r="W943" s="24" t="str" cm="1">
        <f t="array" ref="W943">IF(ISBLANK($J943),"",IF(SUMPRODUCT(--EXACT($J943,ISO3List[ISO3 List]))=1,"Pass","Fail"))</f>
        <v/>
      </c>
      <c r="X943" s="24" t="str">
        <f t="shared" ca="1" si="35"/>
        <v/>
      </c>
      <c r="Y943" s="24" t="str" cm="1">
        <f t="array" ref="Y943">IF(ISBLANK($L943),"",IF(SUMPRODUCT(--EXACT($L943,Sex[Sex]))=1,"Pass","Fail"))</f>
        <v/>
      </c>
      <c r="Z943" s="24" t="str">
        <f t="shared" ca="1" si="36"/>
        <v/>
      </c>
      <c r="AA943" s="35" t="str">
        <f t="shared" ca="1" si="39"/>
        <v/>
      </c>
      <c r="AB943" s="8"/>
      <c r="AC943" s="58"/>
      <c r="AD943" s="8"/>
      <c r="AE943" s="8"/>
      <c r="AF943" s="8"/>
      <c r="GU943" s="8"/>
    </row>
    <row r="944" spans="1:203" s="5" customFormat="1" x14ac:dyDescent="0.2">
      <c r="A944" s="1"/>
      <c r="B944" s="4"/>
      <c r="C944" s="16"/>
      <c r="D944" s="17"/>
      <c r="E944" s="17"/>
      <c r="F944" s="18"/>
      <c r="G944" s="17"/>
      <c r="H944" s="17"/>
      <c r="I944" s="17"/>
      <c r="J944" s="17"/>
      <c r="K944" s="19"/>
      <c r="L944" s="17"/>
      <c r="M944" s="20"/>
      <c r="N944" s="8"/>
      <c r="O944" s="50"/>
      <c r="P944" s="27" t="str" cm="1">
        <f t="array" ref="P944">IF(ISBLANK($C944),"",IF(SUMPRODUCT(--EXACT($C944,CrewOrPassenger[Crew or Passenger]))=1,"Pass","Fail"))</f>
        <v/>
      </c>
      <c r="Q944" s="24" t="str" cm="1">
        <f t="array" ref="Q944">IF(ISBLANK($D944),"",IF(SUMPRODUCT(--EXACT($D944,TravelDocumentType[Travel Document Type]))=1,"Pass","Fail"))</f>
        <v/>
      </c>
      <c r="R944" s="24" t="str" cm="1">
        <f t="array" ref="R944">IF(ISBLANK($E944),"",IF(SUMPRODUCT(--EXACT($E944,ISO3List[ISO3 List]))=1,"Pass","Fail"))</f>
        <v/>
      </c>
      <c r="S944" s="24" t="str" cm="1">
        <f t="array" ref="S944">IF(ISBLANK($F944),"",IF(SUMPRODUCT(--EXACT(MID($F944,COLUMN($A$1:$T$1),1),DocCharacters[Accepted Characters For Documents]))=20,"Pass","Fail"))</f>
        <v/>
      </c>
      <c r="T944" s="24" t="str" cm="1">
        <f t="array" ref="T944">IF(ISBLANK($G944),"",IF(SUMPRODUCT(--EXACT(MID($G944,COLUMN($A$1:$AX$1),1),NameCharacters[Accepted Characters For Names]))=50,"Pass","Fail"))</f>
        <v/>
      </c>
      <c r="U944" s="24" t="str" cm="1">
        <f t="array" ref="U944">IF(ISBLANK($H944),"",IF(SUMPRODUCT(--EXACT(MID($H944,COLUMN($A$1:$AX$1),1),NameCharacters[Accepted Characters For Names]))=50,"Pass","Fail"))</f>
        <v/>
      </c>
      <c r="V944" s="24" t="str" cm="1">
        <f t="array" ref="V944">IF(ISBLANK($I944),"",IF(SUMPRODUCT(--EXACT(MID($I944,COLUMN($A$1:$AX$1),1),NameCharacters[Accepted Characters For Names]))=50,"Pass","Fail"))</f>
        <v/>
      </c>
      <c r="W944" s="24" t="str" cm="1">
        <f t="array" ref="W944">IF(ISBLANK($J944),"",IF(SUMPRODUCT(--EXACT($J944,ISO3List[ISO3 List]))=1,"Pass","Fail"))</f>
        <v/>
      </c>
      <c r="X944" s="24" t="str">
        <f t="shared" ca="1" si="35"/>
        <v/>
      </c>
      <c r="Y944" s="24" t="str" cm="1">
        <f t="array" ref="Y944">IF(ISBLANK($L944),"",IF(SUMPRODUCT(--EXACT($L944,Sex[Sex]))=1,"Pass","Fail"))</f>
        <v/>
      </c>
      <c r="Z944" s="24" t="str">
        <f t="shared" ca="1" si="36"/>
        <v/>
      </c>
      <c r="AA944" s="35" t="str">
        <f t="shared" ca="1" si="39"/>
        <v/>
      </c>
      <c r="AB944" s="8"/>
      <c r="AC944" s="58"/>
      <c r="AD944" s="8"/>
      <c r="AE944" s="8"/>
      <c r="AF944" s="8"/>
      <c r="GU944" s="8"/>
    </row>
    <row r="945" spans="1:203" s="5" customFormat="1" x14ac:dyDescent="0.2">
      <c r="A945" s="1"/>
      <c r="B945" s="4"/>
      <c r="C945" s="16"/>
      <c r="D945" s="17"/>
      <c r="E945" s="17"/>
      <c r="F945" s="18"/>
      <c r="G945" s="17"/>
      <c r="H945" s="17"/>
      <c r="I945" s="17"/>
      <c r="J945" s="17"/>
      <c r="K945" s="19"/>
      <c r="L945" s="17"/>
      <c r="M945" s="20"/>
      <c r="N945" s="8"/>
      <c r="O945" s="50"/>
      <c r="P945" s="27" t="str" cm="1">
        <f t="array" ref="P945">IF(ISBLANK($C945),"",IF(SUMPRODUCT(--EXACT($C945,CrewOrPassenger[Crew or Passenger]))=1,"Pass","Fail"))</f>
        <v/>
      </c>
      <c r="Q945" s="24" t="str" cm="1">
        <f t="array" ref="Q945">IF(ISBLANK($D945),"",IF(SUMPRODUCT(--EXACT($D945,TravelDocumentType[Travel Document Type]))=1,"Pass","Fail"))</f>
        <v/>
      </c>
      <c r="R945" s="24" t="str" cm="1">
        <f t="array" ref="R945">IF(ISBLANK($E945),"",IF(SUMPRODUCT(--EXACT($E945,ISO3List[ISO3 List]))=1,"Pass","Fail"))</f>
        <v/>
      </c>
      <c r="S945" s="24" t="str" cm="1">
        <f t="array" ref="S945">IF(ISBLANK($F945),"",IF(SUMPRODUCT(--EXACT(MID($F945,COLUMN($A$1:$T$1),1),DocCharacters[Accepted Characters For Documents]))=20,"Pass","Fail"))</f>
        <v/>
      </c>
      <c r="T945" s="24" t="str" cm="1">
        <f t="array" ref="T945">IF(ISBLANK($G945),"",IF(SUMPRODUCT(--EXACT(MID($G945,COLUMN($A$1:$AX$1),1),NameCharacters[Accepted Characters For Names]))=50,"Pass","Fail"))</f>
        <v/>
      </c>
      <c r="U945" s="24" t="str" cm="1">
        <f t="array" ref="U945">IF(ISBLANK($H945),"",IF(SUMPRODUCT(--EXACT(MID($H945,COLUMN($A$1:$AX$1),1),NameCharacters[Accepted Characters For Names]))=50,"Pass","Fail"))</f>
        <v/>
      </c>
      <c r="V945" s="24" t="str" cm="1">
        <f t="array" ref="V945">IF(ISBLANK($I945),"",IF(SUMPRODUCT(--EXACT(MID($I945,COLUMN($A$1:$AX$1),1),NameCharacters[Accepted Characters For Names]))=50,"Pass","Fail"))</f>
        <v/>
      </c>
      <c r="W945" s="24" t="str" cm="1">
        <f t="array" ref="W945">IF(ISBLANK($J945),"",IF(SUMPRODUCT(--EXACT($J945,ISO3List[ISO3 List]))=1,"Pass","Fail"))</f>
        <v/>
      </c>
      <c r="X945" s="24" t="str">
        <f t="shared" ca="1" si="35"/>
        <v/>
      </c>
      <c r="Y945" s="24" t="str" cm="1">
        <f t="array" ref="Y945">IF(ISBLANK($L945),"",IF(SUMPRODUCT(--EXACT($L945,Sex[Sex]))=1,"Pass","Fail"))</f>
        <v/>
      </c>
      <c r="Z945" s="24" t="str">
        <f t="shared" ca="1" si="36"/>
        <v/>
      </c>
      <c r="AA945" s="35" t="str">
        <f t="shared" ca="1" si="39"/>
        <v/>
      </c>
      <c r="AB945" s="8"/>
      <c r="AC945" s="58"/>
      <c r="AD945" s="8"/>
      <c r="AE945" s="8"/>
      <c r="AF945" s="8"/>
      <c r="GU945" s="8"/>
    </row>
    <row r="946" spans="1:203" s="5" customFormat="1" x14ac:dyDescent="0.2">
      <c r="A946" s="1"/>
      <c r="B946" s="4"/>
      <c r="C946" s="16"/>
      <c r="D946" s="17"/>
      <c r="E946" s="17"/>
      <c r="F946" s="18"/>
      <c r="G946" s="17"/>
      <c r="H946" s="17"/>
      <c r="I946" s="17"/>
      <c r="J946" s="17"/>
      <c r="K946" s="19"/>
      <c r="L946" s="17"/>
      <c r="M946" s="20"/>
      <c r="N946" s="8"/>
      <c r="O946" s="50"/>
      <c r="P946" s="27" t="str" cm="1">
        <f t="array" ref="P946">IF(ISBLANK($C946),"",IF(SUMPRODUCT(--EXACT($C946,CrewOrPassenger[Crew or Passenger]))=1,"Pass","Fail"))</f>
        <v/>
      </c>
      <c r="Q946" s="24" t="str" cm="1">
        <f t="array" ref="Q946">IF(ISBLANK($D946),"",IF(SUMPRODUCT(--EXACT($D946,TravelDocumentType[Travel Document Type]))=1,"Pass","Fail"))</f>
        <v/>
      </c>
      <c r="R946" s="24" t="str" cm="1">
        <f t="array" ref="R946">IF(ISBLANK($E946),"",IF(SUMPRODUCT(--EXACT($E946,ISO3List[ISO3 List]))=1,"Pass","Fail"))</f>
        <v/>
      </c>
      <c r="S946" s="24" t="str" cm="1">
        <f t="array" ref="S946">IF(ISBLANK($F946),"",IF(SUMPRODUCT(--EXACT(MID($F946,COLUMN($A$1:$T$1),1),DocCharacters[Accepted Characters For Documents]))=20,"Pass","Fail"))</f>
        <v/>
      </c>
      <c r="T946" s="24" t="str" cm="1">
        <f t="array" ref="T946">IF(ISBLANK($G946),"",IF(SUMPRODUCT(--EXACT(MID($G946,COLUMN($A$1:$AX$1),1),NameCharacters[Accepted Characters For Names]))=50,"Pass","Fail"))</f>
        <v/>
      </c>
      <c r="U946" s="24" t="str" cm="1">
        <f t="array" ref="U946">IF(ISBLANK($H946),"",IF(SUMPRODUCT(--EXACT(MID($H946,COLUMN($A$1:$AX$1),1),NameCharacters[Accepted Characters For Names]))=50,"Pass","Fail"))</f>
        <v/>
      </c>
      <c r="V946" s="24" t="str" cm="1">
        <f t="array" ref="V946">IF(ISBLANK($I946),"",IF(SUMPRODUCT(--EXACT(MID($I946,COLUMN($A$1:$AX$1),1),NameCharacters[Accepted Characters For Names]))=50,"Pass","Fail"))</f>
        <v/>
      </c>
      <c r="W946" s="24" t="str" cm="1">
        <f t="array" ref="W946">IF(ISBLANK($J946),"",IF(SUMPRODUCT(--EXACT($J946,ISO3List[ISO3 List]))=1,"Pass","Fail"))</f>
        <v/>
      </c>
      <c r="X946" s="24" t="str">
        <f t="shared" ca="1" si="35"/>
        <v/>
      </c>
      <c r="Y946" s="24" t="str" cm="1">
        <f t="array" ref="Y946">IF(ISBLANK($L946),"",IF(SUMPRODUCT(--EXACT($L946,Sex[Sex]))=1,"Pass","Fail"))</f>
        <v/>
      </c>
      <c r="Z946" s="24" t="str">
        <f t="shared" ca="1" si="36"/>
        <v/>
      </c>
      <c r="AA946" s="35" t="str">
        <f t="shared" ca="1" si="39"/>
        <v/>
      </c>
      <c r="AB946" s="8"/>
      <c r="AC946" s="58"/>
      <c r="AD946" s="8"/>
      <c r="AE946" s="8"/>
      <c r="AF946" s="8"/>
      <c r="GU946" s="8"/>
    </row>
    <row r="947" spans="1:203" s="5" customFormat="1" x14ac:dyDescent="0.2">
      <c r="A947" s="1"/>
      <c r="B947" s="4"/>
      <c r="C947" s="16"/>
      <c r="D947" s="17"/>
      <c r="E947" s="17"/>
      <c r="F947" s="18"/>
      <c r="G947" s="17"/>
      <c r="H947" s="17"/>
      <c r="I947" s="17"/>
      <c r="J947" s="17"/>
      <c r="K947" s="19"/>
      <c r="L947" s="17"/>
      <c r="M947" s="20"/>
      <c r="N947" s="8"/>
      <c r="O947" s="50"/>
      <c r="P947" s="27" t="str" cm="1">
        <f t="array" ref="P947">IF(ISBLANK($C947),"",IF(SUMPRODUCT(--EXACT($C947,CrewOrPassenger[Crew or Passenger]))=1,"Pass","Fail"))</f>
        <v/>
      </c>
      <c r="Q947" s="24" t="str" cm="1">
        <f t="array" ref="Q947">IF(ISBLANK($D947),"",IF(SUMPRODUCT(--EXACT($D947,TravelDocumentType[Travel Document Type]))=1,"Pass","Fail"))</f>
        <v/>
      </c>
      <c r="R947" s="24" t="str" cm="1">
        <f t="array" ref="R947">IF(ISBLANK($E947),"",IF(SUMPRODUCT(--EXACT($E947,ISO3List[ISO3 List]))=1,"Pass","Fail"))</f>
        <v/>
      </c>
      <c r="S947" s="24" t="str" cm="1">
        <f t="array" ref="S947">IF(ISBLANK($F947),"",IF(SUMPRODUCT(--EXACT(MID($F947,COLUMN($A$1:$T$1),1),DocCharacters[Accepted Characters For Documents]))=20,"Pass","Fail"))</f>
        <v/>
      </c>
      <c r="T947" s="24" t="str" cm="1">
        <f t="array" ref="T947">IF(ISBLANK($G947),"",IF(SUMPRODUCT(--EXACT(MID($G947,COLUMN($A$1:$AX$1),1),NameCharacters[Accepted Characters For Names]))=50,"Pass","Fail"))</f>
        <v/>
      </c>
      <c r="U947" s="24" t="str" cm="1">
        <f t="array" ref="U947">IF(ISBLANK($H947),"",IF(SUMPRODUCT(--EXACT(MID($H947,COLUMN($A$1:$AX$1),1),NameCharacters[Accepted Characters For Names]))=50,"Pass","Fail"))</f>
        <v/>
      </c>
      <c r="V947" s="24" t="str" cm="1">
        <f t="array" ref="V947">IF(ISBLANK($I947),"",IF(SUMPRODUCT(--EXACT(MID($I947,COLUMN($A$1:$AX$1),1),NameCharacters[Accepted Characters For Names]))=50,"Pass","Fail"))</f>
        <v/>
      </c>
      <c r="W947" s="24" t="str" cm="1">
        <f t="array" ref="W947">IF(ISBLANK($J947),"",IF(SUMPRODUCT(--EXACT($J947,ISO3List[ISO3 List]))=1,"Pass","Fail"))</f>
        <v/>
      </c>
      <c r="X947" s="24" t="str">
        <f t="shared" ca="1" si="35"/>
        <v/>
      </c>
      <c r="Y947" s="24" t="str" cm="1">
        <f t="array" ref="Y947">IF(ISBLANK($L947),"",IF(SUMPRODUCT(--EXACT($L947,Sex[Sex]))=1,"Pass","Fail"))</f>
        <v/>
      </c>
      <c r="Z947" s="24" t="str">
        <f t="shared" ca="1" si="36"/>
        <v/>
      </c>
      <c r="AA947" s="35" t="str">
        <f t="shared" ca="1" si="39"/>
        <v/>
      </c>
      <c r="AB947" s="8"/>
      <c r="AC947" s="58"/>
      <c r="AD947" s="8"/>
      <c r="AE947" s="8"/>
      <c r="AF947" s="8"/>
      <c r="GU947" s="8"/>
    </row>
    <row r="948" spans="1:203" s="5" customFormat="1" x14ac:dyDescent="0.2">
      <c r="A948" s="1"/>
      <c r="B948" s="4"/>
      <c r="C948" s="16"/>
      <c r="D948" s="17"/>
      <c r="E948" s="17"/>
      <c r="F948" s="18"/>
      <c r="G948" s="17"/>
      <c r="H948" s="17"/>
      <c r="I948" s="17"/>
      <c r="J948" s="17"/>
      <c r="K948" s="19"/>
      <c r="L948" s="17"/>
      <c r="M948" s="20"/>
      <c r="N948" s="8"/>
      <c r="O948" s="50"/>
      <c r="P948" s="27" t="str" cm="1">
        <f t="array" ref="P948">IF(ISBLANK($C948),"",IF(SUMPRODUCT(--EXACT($C948,CrewOrPassenger[Crew or Passenger]))=1,"Pass","Fail"))</f>
        <v/>
      </c>
      <c r="Q948" s="24" t="str" cm="1">
        <f t="array" ref="Q948">IF(ISBLANK($D948),"",IF(SUMPRODUCT(--EXACT($D948,TravelDocumentType[Travel Document Type]))=1,"Pass","Fail"))</f>
        <v/>
      </c>
      <c r="R948" s="24" t="str" cm="1">
        <f t="array" ref="R948">IF(ISBLANK($E948),"",IF(SUMPRODUCT(--EXACT($E948,ISO3List[ISO3 List]))=1,"Pass","Fail"))</f>
        <v/>
      </c>
      <c r="S948" s="24" t="str" cm="1">
        <f t="array" ref="S948">IF(ISBLANK($F948),"",IF(SUMPRODUCT(--EXACT(MID($F948,COLUMN($A$1:$T$1),1),DocCharacters[Accepted Characters For Documents]))=20,"Pass","Fail"))</f>
        <v/>
      </c>
      <c r="T948" s="24" t="str" cm="1">
        <f t="array" ref="T948">IF(ISBLANK($G948),"",IF(SUMPRODUCT(--EXACT(MID($G948,COLUMN($A$1:$AX$1),1),NameCharacters[Accepted Characters For Names]))=50,"Pass","Fail"))</f>
        <v/>
      </c>
      <c r="U948" s="24" t="str" cm="1">
        <f t="array" ref="U948">IF(ISBLANK($H948),"",IF(SUMPRODUCT(--EXACT(MID($H948,COLUMN($A$1:$AX$1),1),NameCharacters[Accepted Characters For Names]))=50,"Pass","Fail"))</f>
        <v/>
      </c>
      <c r="V948" s="24" t="str" cm="1">
        <f t="array" ref="V948">IF(ISBLANK($I948),"",IF(SUMPRODUCT(--EXACT(MID($I948,COLUMN($A$1:$AX$1),1),NameCharacters[Accepted Characters For Names]))=50,"Pass","Fail"))</f>
        <v/>
      </c>
      <c r="W948" s="24" t="str" cm="1">
        <f t="array" ref="W948">IF(ISBLANK($J948),"",IF(SUMPRODUCT(--EXACT($J948,ISO3List[ISO3 List]))=1,"Pass","Fail"))</f>
        <v/>
      </c>
      <c r="X948" s="24" t="str">
        <f t="shared" ca="1" si="35"/>
        <v/>
      </c>
      <c r="Y948" s="24" t="str" cm="1">
        <f t="array" ref="Y948">IF(ISBLANK($L948),"",IF(SUMPRODUCT(--EXACT($L948,Sex[Sex]))=1,"Pass","Fail"))</f>
        <v/>
      </c>
      <c r="Z948" s="24" t="str">
        <f t="shared" ca="1" si="36"/>
        <v/>
      </c>
      <c r="AA948" s="35" t="str">
        <f t="shared" ca="1" si="39"/>
        <v/>
      </c>
      <c r="AB948" s="8"/>
      <c r="AC948" s="58"/>
      <c r="AD948" s="8"/>
      <c r="AE948" s="8"/>
      <c r="AF948" s="8"/>
      <c r="GU948" s="8"/>
    </row>
    <row r="949" spans="1:203" s="5" customFormat="1" x14ac:dyDescent="0.2">
      <c r="A949" s="1"/>
      <c r="B949" s="4"/>
      <c r="C949" s="16"/>
      <c r="D949" s="17"/>
      <c r="E949" s="17"/>
      <c r="F949" s="18"/>
      <c r="G949" s="17"/>
      <c r="H949" s="17"/>
      <c r="I949" s="17"/>
      <c r="J949" s="17"/>
      <c r="K949" s="19"/>
      <c r="L949" s="17"/>
      <c r="M949" s="20"/>
      <c r="N949" s="8"/>
      <c r="O949" s="50"/>
      <c r="P949" s="27" t="str" cm="1">
        <f t="array" ref="P949">IF(ISBLANK($C949),"",IF(SUMPRODUCT(--EXACT($C949,CrewOrPassenger[Crew or Passenger]))=1,"Pass","Fail"))</f>
        <v/>
      </c>
      <c r="Q949" s="24" t="str" cm="1">
        <f t="array" ref="Q949">IF(ISBLANK($D949),"",IF(SUMPRODUCT(--EXACT($D949,TravelDocumentType[Travel Document Type]))=1,"Pass","Fail"))</f>
        <v/>
      </c>
      <c r="R949" s="24" t="str" cm="1">
        <f t="array" ref="R949">IF(ISBLANK($E949),"",IF(SUMPRODUCT(--EXACT($E949,ISO3List[ISO3 List]))=1,"Pass","Fail"))</f>
        <v/>
      </c>
      <c r="S949" s="24" t="str" cm="1">
        <f t="array" ref="S949">IF(ISBLANK($F949),"",IF(SUMPRODUCT(--EXACT(MID($F949,COLUMN($A$1:$T$1),1),DocCharacters[Accepted Characters For Documents]))=20,"Pass","Fail"))</f>
        <v/>
      </c>
      <c r="T949" s="24" t="str" cm="1">
        <f t="array" ref="T949">IF(ISBLANK($G949),"",IF(SUMPRODUCT(--EXACT(MID($G949,COLUMN($A$1:$AX$1),1),NameCharacters[Accepted Characters For Names]))=50,"Pass","Fail"))</f>
        <v/>
      </c>
      <c r="U949" s="24" t="str" cm="1">
        <f t="array" ref="U949">IF(ISBLANK($H949),"",IF(SUMPRODUCT(--EXACT(MID($H949,COLUMN($A$1:$AX$1),1),NameCharacters[Accepted Characters For Names]))=50,"Pass","Fail"))</f>
        <v/>
      </c>
      <c r="V949" s="24" t="str" cm="1">
        <f t="array" ref="V949">IF(ISBLANK($I949),"",IF(SUMPRODUCT(--EXACT(MID($I949,COLUMN($A$1:$AX$1),1),NameCharacters[Accepted Characters For Names]))=50,"Pass","Fail"))</f>
        <v/>
      </c>
      <c r="W949" s="24" t="str" cm="1">
        <f t="array" ref="W949">IF(ISBLANK($J949),"",IF(SUMPRODUCT(--EXACT($J949,ISO3List[ISO3 List]))=1,"Pass","Fail"))</f>
        <v/>
      </c>
      <c r="X949" s="24" t="str">
        <f t="shared" ca="1" si="35"/>
        <v/>
      </c>
      <c r="Y949" s="24" t="str" cm="1">
        <f t="array" ref="Y949">IF(ISBLANK($L949),"",IF(SUMPRODUCT(--EXACT($L949,Sex[Sex]))=1,"Pass","Fail"))</f>
        <v/>
      </c>
      <c r="Z949" s="24" t="str">
        <f t="shared" ca="1" si="36"/>
        <v/>
      </c>
      <c r="AA949" s="35" t="str">
        <f t="shared" ca="1" si="39"/>
        <v/>
      </c>
      <c r="AB949" s="8"/>
      <c r="AC949" s="58"/>
      <c r="AD949" s="8"/>
      <c r="AE949" s="8"/>
      <c r="AF949" s="8"/>
      <c r="GU949" s="8"/>
    </row>
    <row r="950" spans="1:203" s="5" customFormat="1" x14ac:dyDescent="0.2">
      <c r="A950" s="1"/>
      <c r="B950" s="4"/>
      <c r="C950" s="16"/>
      <c r="D950" s="17"/>
      <c r="E950" s="17"/>
      <c r="F950" s="18"/>
      <c r="G950" s="17"/>
      <c r="H950" s="17"/>
      <c r="I950" s="17"/>
      <c r="J950" s="17"/>
      <c r="K950" s="19"/>
      <c r="L950" s="17"/>
      <c r="M950" s="20"/>
      <c r="N950" s="8"/>
      <c r="O950" s="50"/>
      <c r="P950" s="27" t="str" cm="1">
        <f t="array" ref="P950">IF(ISBLANK($C950),"",IF(SUMPRODUCT(--EXACT($C950,CrewOrPassenger[Crew or Passenger]))=1,"Pass","Fail"))</f>
        <v/>
      </c>
      <c r="Q950" s="24" t="str" cm="1">
        <f t="array" ref="Q950">IF(ISBLANK($D950),"",IF(SUMPRODUCT(--EXACT($D950,TravelDocumentType[Travel Document Type]))=1,"Pass","Fail"))</f>
        <v/>
      </c>
      <c r="R950" s="24" t="str" cm="1">
        <f t="array" ref="R950">IF(ISBLANK($E950),"",IF(SUMPRODUCT(--EXACT($E950,ISO3List[ISO3 List]))=1,"Pass","Fail"))</f>
        <v/>
      </c>
      <c r="S950" s="24" t="str" cm="1">
        <f t="array" ref="S950">IF(ISBLANK($F950),"",IF(SUMPRODUCT(--EXACT(MID($F950,COLUMN($A$1:$T$1),1),DocCharacters[Accepted Characters For Documents]))=20,"Pass","Fail"))</f>
        <v/>
      </c>
      <c r="T950" s="24" t="str" cm="1">
        <f t="array" ref="T950">IF(ISBLANK($G950),"",IF(SUMPRODUCT(--EXACT(MID($G950,COLUMN($A$1:$AX$1),1),NameCharacters[Accepted Characters For Names]))=50,"Pass","Fail"))</f>
        <v/>
      </c>
      <c r="U950" s="24" t="str" cm="1">
        <f t="array" ref="U950">IF(ISBLANK($H950),"",IF(SUMPRODUCT(--EXACT(MID($H950,COLUMN($A$1:$AX$1),1),NameCharacters[Accepted Characters For Names]))=50,"Pass","Fail"))</f>
        <v/>
      </c>
      <c r="V950" s="24" t="str" cm="1">
        <f t="array" ref="V950">IF(ISBLANK($I950),"",IF(SUMPRODUCT(--EXACT(MID($I950,COLUMN($A$1:$AX$1),1),NameCharacters[Accepted Characters For Names]))=50,"Pass","Fail"))</f>
        <v/>
      </c>
      <c r="W950" s="24" t="str" cm="1">
        <f t="array" ref="W950">IF(ISBLANK($J950),"",IF(SUMPRODUCT(--EXACT($J950,ISO3List[ISO3 List]))=1,"Pass","Fail"))</f>
        <v/>
      </c>
      <c r="X950" s="24" t="str">
        <f t="shared" ca="1" si="35"/>
        <v/>
      </c>
      <c r="Y950" s="24" t="str" cm="1">
        <f t="array" ref="Y950">IF(ISBLANK($L950),"",IF(SUMPRODUCT(--EXACT($L950,Sex[Sex]))=1,"Pass","Fail"))</f>
        <v/>
      </c>
      <c r="Z950" s="24" t="str">
        <f t="shared" ca="1" si="36"/>
        <v/>
      </c>
      <c r="AA950" s="35" t="str">
        <f t="shared" ca="1" si="39"/>
        <v/>
      </c>
      <c r="AB950" s="8"/>
      <c r="AC950" s="58"/>
      <c r="AD950" s="8"/>
      <c r="AE950" s="8"/>
      <c r="AF950" s="8"/>
      <c r="GU950" s="8"/>
    </row>
    <row r="951" spans="1:203" s="5" customFormat="1" x14ac:dyDescent="0.2">
      <c r="A951" s="1"/>
      <c r="B951" s="4"/>
      <c r="C951" s="16"/>
      <c r="D951" s="17"/>
      <c r="E951" s="17"/>
      <c r="F951" s="18"/>
      <c r="G951" s="17"/>
      <c r="H951" s="17"/>
      <c r="I951" s="17"/>
      <c r="J951" s="17"/>
      <c r="K951" s="19"/>
      <c r="L951" s="17"/>
      <c r="M951" s="20"/>
      <c r="N951" s="8"/>
      <c r="O951" s="50"/>
      <c r="P951" s="27" t="str" cm="1">
        <f t="array" ref="P951">IF(ISBLANK($C951),"",IF(SUMPRODUCT(--EXACT($C951,CrewOrPassenger[Crew or Passenger]))=1,"Pass","Fail"))</f>
        <v/>
      </c>
      <c r="Q951" s="24" t="str" cm="1">
        <f t="array" ref="Q951">IF(ISBLANK($D951),"",IF(SUMPRODUCT(--EXACT($D951,TravelDocumentType[Travel Document Type]))=1,"Pass","Fail"))</f>
        <v/>
      </c>
      <c r="R951" s="24" t="str" cm="1">
        <f t="array" ref="R951">IF(ISBLANK($E951),"",IF(SUMPRODUCT(--EXACT($E951,ISO3List[ISO3 List]))=1,"Pass","Fail"))</f>
        <v/>
      </c>
      <c r="S951" s="24" t="str" cm="1">
        <f t="array" ref="S951">IF(ISBLANK($F951),"",IF(SUMPRODUCT(--EXACT(MID($F951,COLUMN($A$1:$T$1),1),DocCharacters[Accepted Characters For Documents]))=20,"Pass","Fail"))</f>
        <v/>
      </c>
      <c r="T951" s="24" t="str" cm="1">
        <f t="array" ref="T951">IF(ISBLANK($G951),"",IF(SUMPRODUCT(--EXACT(MID($G951,COLUMN($A$1:$AX$1),1),NameCharacters[Accepted Characters For Names]))=50,"Pass","Fail"))</f>
        <v/>
      </c>
      <c r="U951" s="24" t="str" cm="1">
        <f t="array" ref="U951">IF(ISBLANK($H951),"",IF(SUMPRODUCT(--EXACT(MID($H951,COLUMN($A$1:$AX$1),1),NameCharacters[Accepted Characters For Names]))=50,"Pass","Fail"))</f>
        <v/>
      </c>
      <c r="V951" s="24" t="str" cm="1">
        <f t="array" ref="V951">IF(ISBLANK($I951),"",IF(SUMPRODUCT(--EXACT(MID($I951,COLUMN($A$1:$AX$1),1),NameCharacters[Accepted Characters For Names]))=50,"Pass","Fail"))</f>
        <v/>
      </c>
      <c r="W951" s="24" t="str" cm="1">
        <f t="array" ref="W951">IF(ISBLANK($J951),"",IF(SUMPRODUCT(--EXACT($J951,ISO3List[ISO3 List]))=1,"Pass","Fail"))</f>
        <v/>
      </c>
      <c r="X951" s="24" t="str">
        <f t="shared" ca="1" si="35"/>
        <v/>
      </c>
      <c r="Y951" s="24" t="str" cm="1">
        <f t="array" ref="Y951">IF(ISBLANK($L951),"",IF(SUMPRODUCT(--EXACT($L951,Sex[Sex]))=1,"Pass","Fail"))</f>
        <v/>
      </c>
      <c r="Z951" s="24" t="str">
        <f t="shared" ca="1" si="36"/>
        <v/>
      </c>
      <c r="AA951" s="35" t="str">
        <f t="shared" ca="1" si="39"/>
        <v/>
      </c>
      <c r="AB951" s="8"/>
      <c r="AC951" s="58"/>
      <c r="AD951" s="8"/>
      <c r="AE951" s="8"/>
      <c r="AF951" s="8"/>
      <c r="GU951" s="8"/>
    </row>
    <row r="952" spans="1:203" s="5" customFormat="1" x14ac:dyDescent="0.2">
      <c r="A952" s="1"/>
      <c r="B952" s="4"/>
      <c r="C952" s="16"/>
      <c r="D952" s="17"/>
      <c r="E952" s="17"/>
      <c r="F952" s="18"/>
      <c r="G952" s="17"/>
      <c r="H952" s="17"/>
      <c r="I952" s="17"/>
      <c r="J952" s="17"/>
      <c r="K952" s="19"/>
      <c r="L952" s="17"/>
      <c r="M952" s="20"/>
      <c r="N952" s="8"/>
      <c r="O952" s="50"/>
      <c r="P952" s="27" t="str" cm="1">
        <f t="array" ref="P952">IF(ISBLANK($C952),"",IF(SUMPRODUCT(--EXACT($C952,CrewOrPassenger[Crew or Passenger]))=1,"Pass","Fail"))</f>
        <v/>
      </c>
      <c r="Q952" s="24" t="str" cm="1">
        <f t="array" ref="Q952">IF(ISBLANK($D952),"",IF(SUMPRODUCT(--EXACT($D952,TravelDocumentType[Travel Document Type]))=1,"Pass","Fail"))</f>
        <v/>
      </c>
      <c r="R952" s="24" t="str" cm="1">
        <f t="array" ref="R952">IF(ISBLANK($E952),"",IF(SUMPRODUCT(--EXACT($E952,ISO3List[ISO3 List]))=1,"Pass","Fail"))</f>
        <v/>
      </c>
      <c r="S952" s="24" t="str" cm="1">
        <f t="array" ref="S952">IF(ISBLANK($F952),"",IF(SUMPRODUCT(--EXACT(MID($F952,COLUMN($A$1:$T$1),1),DocCharacters[Accepted Characters For Documents]))=20,"Pass","Fail"))</f>
        <v/>
      </c>
      <c r="T952" s="24" t="str" cm="1">
        <f t="array" ref="T952">IF(ISBLANK($G952),"",IF(SUMPRODUCT(--EXACT(MID($G952,COLUMN($A$1:$AX$1),1),NameCharacters[Accepted Characters For Names]))=50,"Pass","Fail"))</f>
        <v/>
      </c>
      <c r="U952" s="24" t="str" cm="1">
        <f t="array" ref="U952">IF(ISBLANK($H952),"",IF(SUMPRODUCT(--EXACT(MID($H952,COLUMN($A$1:$AX$1),1),NameCharacters[Accepted Characters For Names]))=50,"Pass","Fail"))</f>
        <v/>
      </c>
      <c r="V952" s="24" t="str" cm="1">
        <f t="array" ref="V952">IF(ISBLANK($I952),"",IF(SUMPRODUCT(--EXACT(MID($I952,COLUMN($A$1:$AX$1),1),NameCharacters[Accepted Characters For Names]))=50,"Pass","Fail"))</f>
        <v/>
      </c>
      <c r="W952" s="24" t="str" cm="1">
        <f t="array" ref="W952">IF(ISBLANK($J952),"",IF(SUMPRODUCT(--EXACT($J952,ISO3List[ISO3 List]))=1,"Pass","Fail"))</f>
        <v/>
      </c>
      <c r="X952" s="24" t="str">
        <f t="shared" ca="1" si="35"/>
        <v/>
      </c>
      <c r="Y952" s="24" t="str" cm="1">
        <f t="array" ref="Y952">IF(ISBLANK($L952),"",IF(SUMPRODUCT(--EXACT($L952,Sex[Sex]))=1,"Pass","Fail"))</f>
        <v/>
      </c>
      <c r="Z952" s="24" t="str">
        <f t="shared" ca="1" si="36"/>
        <v/>
      </c>
      <c r="AA952" s="35" t="str">
        <f t="shared" ca="1" si="39"/>
        <v/>
      </c>
      <c r="AB952" s="8"/>
      <c r="AC952" s="58"/>
      <c r="AD952" s="8"/>
      <c r="AE952" s="8"/>
      <c r="AF952" s="8"/>
      <c r="GU952" s="8"/>
    </row>
    <row r="953" spans="1:203" s="5" customFormat="1" x14ac:dyDescent="0.2">
      <c r="A953" s="1"/>
      <c r="B953" s="4"/>
      <c r="C953" s="16"/>
      <c r="D953" s="17"/>
      <c r="E953" s="17"/>
      <c r="F953" s="18"/>
      <c r="G953" s="17"/>
      <c r="H953" s="17"/>
      <c r="I953" s="17"/>
      <c r="J953" s="17"/>
      <c r="K953" s="19"/>
      <c r="L953" s="17"/>
      <c r="M953" s="20"/>
      <c r="N953" s="8"/>
      <c r="O953" s="50"/>
      <c r="P953" s="27" t="str" cm="1">
        <f t="array" ref="P953">IF(ISBLANK($C953),"",IF(SUMPRODUCT(--EXACT($C953,CrewOrPassenger[Crew or Passenger]))=1,"Pass","Fail"))</f>
        <v/>
      </c>
      <c r="Q953" s="24" t="str" cm="1">
        <f t="array" ref="Q953">IF(ISBLANK($D953),"",IF(SUMPRODUCT(--EXACT($D953,TravelDocumentType[Travel Document Type]))=1,"Pass","Fail"))</f>
        <v/>
      </c>
      <c r="R953" s="24" t="str" cm="1">
        <f t="array" ref="R953">IF(ISBLANK($E953),"",IF(SUMPRODUCT(--EXACT($E953,ISO3List[ISO3 List]))=1,"Pass","Fail"))</f>
        <v/>
      </c>
      <c r="S953" s="24" t="str" cm="1">
        <f t="array" ref="S953">IF(ISBLANK($F953),"",IF(SUMPRODUCT(--EXACT(MID($F953,COLUMN($A$1:$T$1),1),DocCharacters[Accepted Characters For Documents]))=20,"Pass","Fail"))</f>
        <v/>
      </c>
      <c r="T953" s="24" t="str" cm="1">
        <f t="array" ref="T953">IF(ISBLANK($G953),"",IF(SUMPRODUCT(--EXACT(MID($G953,COLUMN($A$1:$AX$1),1),NameCharacters[Accepted Characters For Names]))=50,"Pass","Fail"))</f>
        <v/>
      </c>
      <c r="U953" s="24" t="str" cm="1">
        <f t="array" ref="U953">IF(ISBLANK($H953),"",IF(SUMPRODUCT(--EXACT(MID($H953,COLUMN($A$1:$AX$1),1),NameCharacters[Accepted Characters For Names]))=50,"Pass","Fail"))</f>
        <v/>
      </c>
      <c r="V953" s="24" t="str" cm="1">
        <f t="array" ref="V953">IF(ISBLANK($I953),"",IF(SUMPRODUCT(--EXACT(MID($I953,COLUMN($A$1:$AX$1),1),NameCharacters[Accepted Characters For Names]))=50,"Pass","Fail"))</f>
        <v/>
      </c>
      <c r="W953" s="24" t="str" cm="1">
        <f t="array" ref="W953">IF(ISBLANK($J953),"",IF(SUMPRODUCT(--EXACT($J953,ISO3List[ISO3 List]))=1,"Pass","Fail"))</f>
        <v/>
      </c>
      <c r="X953" s="24" t="str">
        <f t="shared" ca="1" si="35"/>
        <v/>
      </c>
      <c r="Y953" s="24" t="str" cm="1">
        <f t="array" ref="Y953">IF(ISBLANK($L953),"",IF(SUMPRODUCT(--EXACT($L953,Sex[Sex]))=1,"Pass","Fail"))</f>
        <v/>
      </c>
      <c r="Z953" s="24" t="str">
        <f t="shared" ca="1" si="36"/>
        <v/>
      </c>
      <c r="AA953" s="35" t="str">
        <f t="shared" ca="1" si="39"/>
        <v/>
      </c>
      <c r="AB953" s="8"/>
      <c r="AC953" s="58"/>
      <c r="AD953" s="8"/>
      <c r="AE953" s="8"/>
      <c r="AF953" s="8"/>
      <c r="GU953" s="8"/>
    </row>
    <row r="954" spans="1:203" s="5" customFormat="1" x14ac:dyDescent="0.2">
      <c r="A954" s="1"/>
      <c r="B954" s="4"/>
      <c r="C954" s="16"/>
      <c r="D954" s="17"/>
      <c r="E954" s="17"/>
      <c r="F954" s="18"/>
      <c r="G954" s="17"/>
      <c r="H954" s="17"/>
      <c r="I954" s="17"/>
      <c r="J954" s="17"/>
      <c r="K954" s="19"/>
      <c r="L954" s="17"/>
      <c r="M954" s="20"/>
      <c r="N954" s="8"/>
      <c r="O954" s="50"/>
      <c r="P954" s="27" t="str" cm="1">
        <f t="array" ref="P954">IF(ISBLANK($C954),"",IF(SUMPRODUCT(--EXACT($C954,CrewOrPassenger[Crew or Passenger]))=1,"Pass","Fail"))</f>
        <v/>
      </c>
      <c r="Q954" s="24" t="str" cm="1">
        <f t="array" ref="Q954">IF(ISBLANK($D954),"",IF(SUMPRODUCT(--EXACT($D954,TravelDocumentType[Travel Document Type]))=1,"Pass","Fail"))</f>
        <v/>
      </c>
      <c r="R954" s="24" t="str" cm="1">
        <f t="array" ref="R954">IF(ISBLANK($E954),"",IF(SUMPRODUCT(--EXACT($E954,ISO3List[ISO3 List]))=1,"Pass","Fail"))</f>
        <v/>
      </c>
      <c r="S954" s="24" t="str" cm="1">
        <f t="array" ref="S954">IF(ISBLANK($F954),"",IF(SUMPRODUCT(--EXACT(MID($F954,COLUMN($A$1:$T$1),1),DocCharacters[Accepted Characters For Documents]))=20,"Pass","Fail"))</f>
        <v/>
      </c>
      <c r="T954" s="24" t="str" cm="1">
        <f t="array" ref="T954">IF(ISBLANK($G954),"",IF(SUMPRODUCT(--EXACT(MID($G954,COLUMN($A$1:$AX$1),1),NameCharacters[Accepted Characters For Names]))=50,"Pass","Fail"))</f>
        <v/>
      </c>
      <c r="U954" s="24" t="str" cm="1">
        <f t="array" ref="U954">IF(ISBLANK($H954),"",IF(SUMPRODUCT(--EXACT(MID($H954,COLUMN($A$1:$AX$1),1),NameCharacters[Accepted Characters For Names]))=50,"Pass","Fail"))</f>
        <v/>
      </c>
      <c r="V954" s="24" t="str" cm="1">
        <f t="array" ref="V954">IF(ISBLANK($I954),"",IF(SUMPRODUCT(--EXACT(MID($I954,COLUMN($A$1:$AX$1),1),NameCharacters[Accepted Characters For Names]))=50,"Pass","Fail"))</f>
        <v/>
      </c>
      <c r="W954" s="24" t="str" cm="1">
        <f t="array" ref="W954">IF(ISBLANK($J954),"",IF(SUMPRODUCT(--EXACT($J954,ISO3List[ISO3 List]))=1,"Pass","Fail"))</f>
        <v/>
      </c>
      <c r="X954" s="24" t="str">
        <f t="shared" ca="1" si="35"/>
        <v/>
      </c>
      <c r="Y954" s="24" t="str" cm="1">
        <f t="array" ref="Y954">IF(ISBLANK($L954),"",IF(SUMPRODUCT(--EXACT($L954,Sex[Sex]))=1,"Pass","Fail"))</f>
        <v/>
      </c>
      <c r="Z954" s="24" t="str">
        <f t="shared" ca="1" si="36"/>
        <v/>
      </c>
      <c r="AA954" s="35" t="str">
        <f t="shared" ca="1" si="39"/>
        <v/>
      </c>
      <c r="AB954" s="8"/>
      <c r="AC954" s="58"/>
      <c r="AD954" s="8"/>
      <c r="AE954" s="8"/>
      <c r="AF954" s="8"/>
      <c r="GU954" s="8"/>
    </row>
    <row r="955" spans="1:203" s="5" customFormat="1" x14ac:dyDescent="0.2">
      <c r="A955" s="1"/>
      <c r="B955" s="4"/>
      <c r="C955" s="16"/>
      <c r="D955" s="17"/>
      <c r="E955" s="17"/>
      <c r="F955" s="18"/>
      <c r="G955" s="17"/>
      <c r="H955" s="17"/>
      <c r="I955" s="17"/>
      <c r="J955" s="17"/>
      <c r="K955" s="19"/>
      <c r="L955" s="17"/>
      <c r="M955" s="20"/>
      <c r="N955" s="8"/>
      <c r="O955" s="50"/>
      <c r="P955" s="27" t="str" cm="1">
        <f t="array" ref="P955">IF(ISBLANK($C955),"",IF(SUMPRODUCT(--EXACT($C955,CrewOrPassenger[Crew or Passenger]))=1,"Pass","Fail"))</f>
        <v/>
      </c>
      <c r="Q955" s="24" t="str" cm="1">
        <f t="array" ref="Q955">IF(ISBLANK($D955),"",IF(SUMPRODUCT(--EXACT($D955,TravelDocumentType[Travel Document Type]))=1,"Pass","Fail"))</f>
        <v/>
      </c>
      <c r="R955" s="24" t="str" cm="1">
        <f t="array" ref="R955">IF(ISBLANK($E955),"",IF(SUMPRODUCT(--EXACT($E955,ISO3List[ISO3 List]))=1,"Pass","Fail"))</f>
        <v/>
      </c>
      <c r="S955" s="24" t="str" cm="1">
        <f t="array" ref="S955">IF(ISBLANK($F955),"",IF(SUMPRODUCT(--EXACT(MID($F955,COLUMN($A$1:$T$1),1),DocCharacters[Accepted Characters For Documents]))=20,"Pass","Fail"))</f>
        <v/>
      </c>
      <c r="T955" s="24" t="str" cm="1">
        <f t="array" ref="T955">IF(ISBLANK($G955),"",IF(SUMPRODUCT(--EXACT(MID($G955,COLUMN($A$1:$AX$1),1),NameCharacters[Accepted Characters For Names]))=50,"Pass","Fail"))</f>
        <v/>
      </c>
      <c r="U955" s="24" t="str" cm="1">
        <f t="array" ref="U955">IF(ISBLANK($H955),"",IF(SUMPRODUCT(--EXACT(MID($H955,COLUMN($A$1:$AX$1),1),NameCharacters[Accepted Characters For Names]))=50,"Pass","Fail"))</f>
        <v/>
      </c>
      <c r="V955" s="24" t="str" cm="1">
        <f t="array" ref="V955">IF(ISBLANK($I955),"",IF(SUMPRODUCT(--EXACT(MID($I955,COLUMN($A$1:$AX$1),1),NameCharacters[Accepted Characters For Names]))=50,"Pass","Fail"))</f>
        <v/>
      </c>
      <c r="W955" s="24" t="str" cm="1">
        <f t="array" ref="W955">IF(ISBLANK($J955),"",IF(SUMPRODUCT(--EXACT($J955,ISO3List[ISO3 List]))=1,"Pass","Fail"))</f>
        <v/>
      </c>
      <c r="X955" s="24" t="str">
        <f t="shared" ca="1" si="35"/>
        <v/>
      </c>
      <c r="Y955" s="24" t="str" cm="1">
        <f t="array" ref="Y955">IF(ISBLANK($L955),"",IF(SUMPRODUCT(--EXACT($L955,Sex[Sex]))=1,"Pass","Fail"))</f>
        <v/>
      </c>
      <c r="Z955" s="24" t="str">
        <f t="shared" ca="1" si="36"/>
        <v/>
      </c>
      <c r="AA955" s="35" t="str">
        <f t="shared" ca="1" si="39"/>
        <v/>
      </c>
      <c r="AB955" s="8"/>
      <c r="AC955" s="58"/>
      <c r="AD955" s="8"/>
      <c r="AE955" s="8"/>
      <c r="AF955" s="8"/>
      <c r="GU955" s="8"/>
    </row>
    <row r="956" spans="1:203" s="5" customFormat="1" x14ac:dyDescent="0.2">
      <c r="A956" s="1"/>
      <c r="B956" s="4"/>
      <c r="C956" s="16"/>
      <c r="D956" s="17"/>
      <c r="E956" s="17"/>
      <c r="F956" s="18"/>
      <c r="G956" s="17"/>
      <c r="H956" s="17"/>
      <c r="I956" s="17"/>
      <c r="J956" s="17"/>
      <c r="K956" s="19"/>
      <c r="L956" s="17"/>
      <c r="M956" s="20"/>
      <c r="N956" s="8"/>
      <c r="O956" s="50"/>
      <c r="P956" s="27" t="str" cm="1">
        <f t="array" ref="P956">IF(ISBLANK($C956),"",IF(SUMPRODUCT(--EXACT($C956,CrewOrPassenger[Crew or Passenger]))=1,"Pass","Fail"))</f>
        <v/>
      </c>
      <c r="Q956" s="24" t="str" cm="1">
        <f t="array" ref="Q956">IF(ISBLANK($D956),"",IF(SUMPRODUCT(--EXACT($D956,TravelDocumentType[Travel Document Type]))=1,"Pass","Fail"))</f>
        <v/>
      </c>
      <c r="R956" s="24" t="str" cm="1">
        <f t="array" ref="R956">IF(ISBLANK($E956),"",IF(SUMPRODUCT(--EXACT($E956,ISO3List[ISO3 List]))=1,"Pass","Fail"))</f>
        <v/>
      </c>
      <c r="S956" s="24" t="str" cm="1">
        <f t="array" ref="S956">IF(ISBLANK($F956),"",IF(SUMPRODUCT(--EXACT(MID($F956,COLUMN($A$1:$T$1),1),DocCharacters[Accepted Characters For Documents]))=20,"Pass","Fail"))</f>
        <v/>
      </c>
      <c r="T956" s="24" t="str" cm="1">
        <f t="array" ref="T956">IF(ISBLANK($G956),"",IF(SUMPRODUCT(--EXACT(MID($G956,COLUMN($A$1:$AX$1),1),NameCharacters[Accepted Characters For Names]))=50,"Pass","Fail"))</f>
        <v/>
      </c>
      <c r="U956" s="24" t="str" cm="1">
        <f t="array" ref="U956">IF(ISBLANK($H956),"",IF(SUMPRODUCT(--EXACT(MID($H956,COLUMN($A$1:$AX$1),1),NameCharacters[Accepted Characters For Names]))=50,"Pass","Fail"))</f>
        <v/>
      </c>
      <c r="V956" s="24" t="str" cm="1">
        <f t="array" ref="V956">IF(ISBLANK($I956),"",IF(SUMPRODUCT(--EXACT(MID($I956,COLUMN($A$1:$AX$1),1),NameCharacters[Accepted Characters For Names]))=50,"Pass","Fail"))</f>
        <v/>
      </c>
      <c r="W956" s="24" t="str" cm="1">
        <f t="array" ref="W956">IF(ISBLANK($J956),"",IF(SUMPRODUCT(--EXACT($J956,ISO3List[ISO3 List]))=1,"Pass","Fail"))</f>
        <v/>
      </c>
      <c r="X956" s="24" t="str">
        <f t="shared" ca="1" si="35"/>
        <v/>
      </c>
      <c r="Y956" s="24" t="str" cm="1">
        <f t="array" ref="Y956">IF(ISBLANK($L956),"",IF(SUMPRODUCT(--EXACT($L956,Sex[Sex]))=1,"Pass","Fail"))</f>
        <v/>
      </c>
      <c r="Z956" s="24" t="str">
        <f t="shared" ca="1" si="36"/>
        <v/>
      </c>
      <c r="AA956" s="35" t="str">
        <f t="shared" ca="1" si="39"/>
        <v/>
      </c>
      <c r="AB956" s="8"/>
      <c r="AC956" s="58"/>
      <c r="AD956" s="8"/>
      <c r="AE956" s="8"/>
      <c r="AF956" s="8"/>
      <c r="GU956" s="8"/>
    </row>
    <row r="957" spans="1:203" s="5" customFormat="1" x14ac:dyDescent="0.2">
      <c r="A957" s="1"/>
      <c r="B957" s="4"/>
      <c r="C957" s="16"/>
      <c r="D957" s="17"/>
      <c r="E957" s="17"/>
      <c r="F957" s="18"/>
      <c r="G957" s="17"/>
      <c r="H957" s="17"/>
      <c r="I957" s="17"/>
      <c r="J957" s="17"/>
      <c r="K957" s="19"/>
      <c r="L957" s="17"/>
      <c r="M957" s="20"/>
      <c r="N957" s="8"/>
      <c r="O957" s="50"/>
      <c r="P957" s="27" t="str" cm="1">
        <f t="array" ref="P957">IF(ISBLANK($C957),"",IF(SUMPRODUCT(--EXACT($C957,CrewOrPassenger[Crew or Passenger]))=1,"Pass","Fail"))</f>
        <v/>
      </c>
      <c r="Q957" s="24" t="str" cm="1">
        <f t="array" ref="Q957">IF(ISBLANK($D957),"",IF(SUMPRODUCT(--EXACT($D957,TravelDocumentType[Travel Document Type]))=1,"Pass","Fail"))</f>
        <v/>
      </c>
      <c r="R957" s="24" t="str" cm="1">
        <f t="array" ref="R957">IF(ISBLANK($E957),"",IF(SUMPRODUCT(--EXACT($E957,ISO3List[ISO3 List]))=1,"Pass","Fail"))</f>
        <v/>
      </c>
      <c r="S957" s="24" t="str" cm="1">
        <f t="array" ref="S957">IF(ISBLANK($F957),"",IF(SUMPRODUCT(--EXACT(MID($F957,COLUMN($A$1:$T$1),1),DocCharacters[Accepted Characters For Documents]))=20,"Pass","Fail"))</f>
        <v/>
      </c>
      <c r="T957" s="24" t="str" cm="1">
        <f t="array" ref="T957">IF(ISBLANK($G957),"",IF(SUMPRODUCT(--EXACT(MID($G957,COLUMN($A$1:$AX$1),1),NameCharacters[Accepted Characters For Names]))=50,"Pass","Fail"))</f>
        <v/>
      </c>
      <c r="U957" s="24" t="str" cm="1">
        <f t="array" ref="U957">IF(ISBLANK($H957),"",IF(SUMPRODUCT(--EXACT(MID($H957,COLUMN($A$1:$AX$1),1),NameCharacters[Accepted Characters For Names]))=50,"Pass","Fail"))</f>
        <v/>
      </c>
      <c r="V957" s="24" t="str" cm="1">
        <f t="array" ref="V957">IF(ISBLANK($I957),"",IF(SUMPRODUCT(--EXACT(MID($I957,COLUMN($A$1:$AX$1),1),NameCharacters[Accepted Characters For Names]))=50,"Pass","Fail"))</f>
        <v/>
      </c>
      <c r="W957" s="24" t="str" cm="1">
        <f t="array" ref="W957">IF(ISBLANK($J957),"",IF(SUMPRODUCT(--EXACT($J957,ISO3List[ISO3 List]))=1,"Pass","Fail"))</f>
        <v/>
      </c>
      <c r="X957" s="24" t="str">
        <f t="shared" ca="1" si="35"/>
        <v/>
      </c>
      <c r="Y957" s="24" t="str" cm="1">
        <f t="array" ref="Y957">IF(ISBLANK($L957),"",IF(SUMPRODUCT(--EXACT($L957,Sex[Sex]))=1,"Pass","Fail"))</f>
        <v/>
      </c>
      <c r="Z957" s="24" t="str">
        <f t="shared" ca="1" si="36"/>
        <v/>
      </c>
      <c r="AA957" s="35" t="str">
        <f t="shared" ca="1" si="39"/>
        <v/>
      </c>
      <c r="AB957" s="8"/>
      <c r="AC957" s="58"/>
      <c r="AD957" s="8"/>
      <c r="AE957" s="8"/>
      <c r="AF957" s="8"/>
      <c r="GU957" s="8"/>
    </row>
    <row r="958" spans="1:203" s="5" customFormat="1" x14ac:dyDescent="0.2">
      <c r="A958" s="1"/>
      <c r="B958" s="4"/>
      <c r="C958" s="16"/>
      <c r="D958" s="17"/>
      <c r="E958" s="17"/>
      <c r="F958" s="18"/>
      <c r="G958" s="17"/>
      <c r="H958" s="17"/>
      <c r="I958" s="17"/>
      <c r="J958" s="17"/>
      <c r="K958" s="19"/>
      <c r="L958" s="17"/>
      <c r="M958" s="20"/>
      <c r="N958" s="8"/>
      <c r="O958" s="50"/>
      <c r="P958" s="27" t="str" cm="1">
        <f t="array" ref="P958">IF(ISBLANK($C958),"",IF(SUMPRODUCT(--EXACT($C958,CrewOrPassenger[Crew or Passenger]))=1,"Pass","Fail"))</f>
        <v/>
      </c>
      <c r="Q958" s="24" t="str" cm="1">
        <f t="array" ref="Q958">IF(ISBLANK($D958),"",IF(SUMPRODUCT(--EXACT($D958,TravelDocumentType[Travel Document Type]))=1,"Pass","Fail"))</f>
        <v/>
      </c>
      <c r="R958" s="24" t="str" cm="1">
        <f t="array" ref="R958">IF(ISBLANK($E958),"",IF(SUMPRODUCT(--EXACT($E958,ISO3List[ISO3 List]))=1,"Pass","Fail"))</f>
        <v/>
      </c>
      <c r="S958" s="24" t="str" cm="1">
        <f t="array" ref="S958">IF(ISBLANK($F958),"",IF(SUMPRODUCT(--EXACT(MID($F958,COLUMN($A$1:$T$1),1),DocCharacters[Accepted Characters For Documents]))=20,"Pass","Fail"))</f>
        <v/>
      </c>
      <c r="T958" s="24" t="str" cm="1">
        <f t="array" ref="T958">IF(ISBLANK($G958),"",IF(SUMPRODUCT(--EXACT(MID($G958,COLUMN($A$1:$AX$1),1),NameCharacters[Accepted Characters For Names]))=50,"Pass","Fail"))</f>
        <v/>
      </c>
      <c r="U958" s="24" t="str" cm="1">
        <f t="array" ref="U958">IF(ISBLANK($H958),"",IF(SUMPRODUCT(--EXACT(MID($H958,COLUMN($A$1:$AX$1),1),NameCharacters[Accepted Characters For Names]))=50,"Pass","Fail"))</f>
        <v/>
      </c>
      <c r="V958" s="24" t="str" cm="1">
        <f t="array" ref="V958">IF(ISBLANK($I958),"",IF(SUMPRODUCT(--EXACT(MID($I958,COLUMN($A$1:$AX$1),1),NameCharacters[Accepted Characters For Names]))=50,"Pass","Fail"))</f>
        <v/>
      </c>
      <c r="W958" s="24" t="str" cm="1">
        <f t="array" ref="W958">IF(ISBLANK($J958),"",IF(SUMPRODUCT(--EXACT($J958,ISO3List[ISO3 List]))=1,"Pass","Fail"))</f>
        <v/>
      </c>
      <c r="X958" s="24" t="str">
        <f t="shared" ca="1" si="35"/>
        <v/>
      </c>
      <c r="Y958" s="24" t="str" cm="1">
        <f t="array" ref="Y958">IF(ISBLANK($L958),"",IF(SUMPRODUCT(--EXACT($L958,Sex[Sex]))=1,"Pass","Fail"))</f>
        <v/>
      </c>
      <c r="Z958" s="24" t="str">
        <f t="shared" ca="1" si="36"/>
        <v/>
      </c>
      <c r="AA958" s="35" t="str">
        <f t="shared" ca="1" si="39"/>
        <v/>
      </c>
      <c r="AB958" s="8"/>
      <c r="AC958" s="58"/>
      <c r="AD958" s="8"/>
      <c r="AE958" s="8"/>
      <c r="AF958" s="8"/>
      <c r="GU958" s="8"/>
    </row>
    <row r="959" spans="1:203" s="5" customFormat="1" x14ac:dyDescent="0.2">
      <c r="A959" s="1"/>
      <c r="B959" s="4"/>
      <c r="C959" s="16"/>
      <c r="D959" s="17"/>
      <c r="E959" s="17"/>
      <c r="F959" s="18"/>
      <c r="G959" s="17"/>
      <c r="H959" s="17"/>
      <c r="I959" s="17"/>
      <c r="J959" s="17"/>
      <c r="K959" s="19"/>
      <c r="L959" s="17"/>
      <c r="M959" s="20"/>
      <c r="N959" s="8"/>
      <c r="O959" s="50"/>
      <c r="P959" s="27" t="str" cm="1">
        <f t="array" ref="P959">IF(ISBLANK($C959),"",IF(SUMPRODUCT(--EXACT($C959,CrewOrPassenger[Crew or Passenger]))=1,"Pass","Fail"))</f>
        <v/>
      </c>
      <c r="Q959" s="24" t="str" cm="1">
        <f t="array" ref="Q959">IF(ISBLANK($D959),"",IF(SUMPRODUCT(--EXACT($D959,TravelDocumentType[Travel Document Type]))=1,"Pass","Fail"))</f>
        <v/>
      </c>
      <c r="R959" s="24" t="str" cm="1">
        <f t="array" ref="R959">IF(ISBLANK($E959),"",IF(SUMPRODUCT(--EXACT($E959,ISO3List[ISO3 List]))=1,"Pass","Fail"))</f>
        <v/>
      </c>
      <c r="S959" s="24" t="str" cm="1">
        <f t="array" ref="S959">IF(ISBLANK($F959),"",IF(SUMPRODUCT(--EXACT(MID($F959,COLUMN($A$1:$T$1),1),DocCharacters[Accepted Characters For Documents]))=20,"Pass","Fail"))</f>
        <v/>
      </c>
      <c r="T959" s="24" t="str" cm="1">
        <f t="array" ref="T959">IF(ISBLANK($G959),"",IF(SUMPRODUCT(--EXACT(MID($G959,COLUMN($A$1:$AX$1),1),NameCharacters[Accepted Characters For Names]))=50,"Pass","Fail"))</f>
        <v/>
      </c>
      <c r="U959" s="24" t="str" cm="1">
        <f t="array" ref="U959">IF(ISBLANK($H959),"",IF(SUMPRODUCT(--EXACT(MID($H959,COLUMN($A$1:$AX$1),1),NameCharacters[Accepted Characters For Names]))=50,"Pass","Fail"))</f>
        <v/>
      </c>
      <c r="V959" s="24" t="str" cm="1">
        <f t="array" ref="V959">IF(ISBLANK($I959),"",IF(SUMPRODUCT(--EXACT(MID($I959,COLUMN($A$1:$AX$1),1),NameCharacters[Accepted Characters For Names]))=50,"Pass","Fail"))</f>
        <v/>
      </c>
      <c r="W959" s="24" t="str" cm="1">
        <f t="array" ref="W959">IF(ISBLANK($J959),"",IF(SUMPRODUCT(--EXACT($J959,ISO3List[ISO3 List]))=1,"Pass","Fail"))</f>
        <v/>
      </c>
      <c r="X959" s="24" t="str">
        <f t="shared" ca="1" si="35"/>
        <v/>
      </c>
      <c r="Y959" s="24" t="str" cm="1">
        <f t="array" ref="Y959">IF(ISBLANK($L959),"",IF(SUMPRODUCT(--EXACT($L959,Sex[Sex]))=1,"Pass","Fail"))</f>
        <v/>
      </c>
      <c r="Z959" s="24" t="str">
        <f t="shared" ca="1" si="36"/>
        <v/>
      </c>
      <c r="AA959" s="35" t="str">
        <f t="shared" ca="1" si="39"/>
        <v/>
      </c>
      <c r="AB959" s="8"/>
      <c r="AC959" s="58"/>
      <c r="AD959" s="8"/>
      <c r="AE959" s="8"/>
      <c r="AF959" s="8"/>
      <c r="GU959" s="8"/>
    </row>
    <row r="960" spans="1:203" s="5" customFormat="1" x14ac:dyDescent="0.2">
      <c r="A960" s="1"/>
      <c r="B960" s="4"/>
      <c r="C960" s="16"/>
      <c r="D960" s="17"/>
      <c r="E960" s="17"/>
      <c r="F960" s="18"/>
      <c r="G960" s="17"/>
      <c r="H960" s="17"/>
      <c r="I960" s="17"/>
      <c r="J960" s="17"/>
      <c r="K960" s="19"/>
      <c r="L960" s="17"/>
      <c r="M960" s="20"/>
      <c r="N960" s="8"/>
      <c r="O960" s="50"/>
      <c r="P960" s="27" t="str" cm="1">
        <f t="array" ref="P960">IF(ISBLANK($C960),"",IF(SUMPRODUCT(--EXACT($C960,CrewOrPassenger[Crew or Passenger]))=1,"Pass","Fail"))</f>
        <v/>
      </c>
      <c r="Q960" s="24" t="str" cm="1">
        <f t="array" ref="Q960">IF(ISBLANK($D960),"",IF(SUMPRODUCT(--EXACT($D960,TravelDocumentType[Travel Document Type]))=1,"Pass","Fail"))</f>
        <v/>
      </c>
      <c r="R960" s="24" t="str" cm="1">
        <f t="array" ref="R960">IF(ISBLANK($E960),"",IF(SUMPRODUCT(--EXACT($E960,ISO3List[ISO3 List]))=1,"Pass","Fail"))</f>
        <v/>
      </c>
      <c r="S960" s="24" t="str" cm="1">
        <f t="array" ref="S960">IF(ISBLANK($F960),"",IF(SUMPRODUCT(--EXACT(MID($F960,COLUMN($A$1:$T$1),1),DocCharacters[Accepted Characters For Documents]))=20,"Pass","Fail"))</f>
        <v/>
      </c>
      <c r="T960" s="24" t="str" cm="1">
        <f t="array" ref="T960">IF(ISBLANK($G960),"",IF(SUMPRODUCT(--EXACT(MID($G960,COLUMN($A$1:$AX$1),1),NameCharacters[Accepted Characters For Names]))=50,"Pass","Fail"))</f>
        <v/>
      </c>
      <c r="U960" s="24" t="str" cm="1">
        <f t="array" ref="U960">IF(ISBLANK($H960),"",IF(SUMPRODUCT(--EXACT(MID($H960,COLUMN($A$1:$AX$1),1),NameCharacters[Accepted Characters For Names]))=50,"Pass","Fail"))</f>
        <v/>
      </c>
      <c r="V960" s="24" t="str" cm="1">
        <f t="array" ref="V960">IF(ISBLANK($I960),"",IF(SUMPRODUCT(--EXACT(MID($I960,COLUMN($A$1:$AX$1),1),NameCharacters[Accepted Characters For Names]))=50,"Pass","Fail"))</f>
        <v/>
      </c>
      <c r="W960" s="24" t="str" cm="1">
        <f t="array" ref="W960">IF(ISBLANK($J960),"",IF(SUMPRODUCT(--EXACT($J960,ISO3List[ISO3 List]))=1,"Pass","Fail"))</f>
        <v/>
      </c>
      <c r="X960" s="24" t="str">
        <f t="shared" ca="1" si="35"/>
        <v/>
      </c>
      <c r="Y960" s="24" t="str" cm="1">
        <f t="array" ref="Y960">IF(ISBLANK($L960),"",IF(SUMPRODUCT(--EXACT($L960,Sex[Sex]))=1,"Pass","Fail"))</f>
        <v/>
      </c>
      <c r="Z960" s="24" t="str">
        <f t="shared" ca="1" si="36"/>
        <v/>
      </c>
      <c r="AA960" s="35" t="str">
        <f t="shared" ca="1" si="39"/>
        <v/>
      </c>
      <c r="AB960" s="8"/>
      <c r="AC960" s="58"/>
      <c r="AD960" s="8"/>
      <c r="AE960" s="8"/>
      <c r="AF960" s="8"/>
      <c r="GU960" s="8"/>
    </row>
    <row r="961" spans="1:203" s="5" customFormat="1" x14ac:dyDescent="0.2">
      <c r="A961" s="1"/>
      <c r="B961" s="4"/>
      <c r="C961" s="16"/>
      <c r="D961" s="17"/>
      <c r="E961" s="17"/>
      <c r="F961" s="18"/>
      <c r="G961" s="17"/>
      <c r="H961" s="17"/>
      <c r="I961" s="17"/>
      <c r="J961" s="17"/>
      <c r="K961" s="19"/>
      <c r="L961" s="17"/>
      <c r="M961" s="20"/>
      <c r="N961" s="8"/>
      <c r="O961" s="50"/>
      <c r="P961" s="27" t="str" cm="1">
        <f t="array" ref="P961">IF(ISBLANK($C961),"",IF(SUMPRODUCT(--EXACT($C961,CrewOrPassenger[Crew or Passenger]))=1,"Pass","Fail"))</f>
        <v/>
      </c>
      <c r="Q961" s="24" t="str" cm="1">
        <f t="array" ref="Q961">IF(ISBLANK($D961),"",IF(SUMPRODUCT(--EXACT($D961,TravelDocumentType[Travel Document Type]))=1,"Pass","Fail"))</f>
        <v/>
      </c>
      <c r="R961" s="24" t="str" cm="1">
        <f t="array" ref="R961">IF(ISBLANK($E961),"",IF(SUMPRODUCT(--EXACT($E961,ISO3List[ISO3 List]))=1,"Pass","Fail"))</f>
        <v/>
      </c>
      <c r="S961" s="24" t="str" cm="1">
        <f t="array" ref="S961">IF(ISBLANK($F961),"",IF(SUMPRODUCT(--EXACT(MID($F961,COLUMN($A$1:$T$1),1),DocCharacters[Accepted Characters For Documents]))=20,"Pass","Fail"))</f>
        <v/>
      </c>
      <c r="T961" s="24" t="str" cm="1">
        <f t="array" ref="T961">IF(ISBLANK($G961),"",IF(SUMPRODUCT(--EXACT(MID($G961,COLUMN($A$1:$AX$1),1),NameCharacters[Accepted Characters For Names]))=50,"Pass","Fail"))</f>
        <v/>
      </c>
      <c r="U961" s="24" t="str" cm="1">
        <f t="array" ref="U961">IF(ISBLANK($H961),"",IF(SUMPRODUCT(--EXACT(MID($H961,COLUMN($A$1:$AX$1),1),NameCharacters[Accepted Characters For Names]))=50,"Pass","Fail"))</f>
        <v/>
      </c>
      <c r="V961" s="24" t="str" cm="1">
        <f t="array" ref="V961">IF(ISBLANK($I961),"",IF(SUMPRODUCT(--EXACT(MID($I961,COLUMN($A$1:$AX$1),1),NameCharacters[Accepted Characters For Names]))=50,"Pass","Fail"))</f>
        <v/>
      </c>
      <c r="W961" s="24" t="str" cm="1">
        <f t="array" ref="W961">IF(ISBLANK($J961),"",IF(SUMPRODUCT(--EXACT($J961,ISO3List[ISO3 List]))=1,"Pass","Fail"))</f>
        <v/>
      </c>
      <c r="X961" s="24" t="str">
        <f t="shared" ca="1" si="35"/>
        <v/>
      </c>
      <c r="Y961" s="24" t="str" cm="1">
        <f t="array" ref="Y961">IF(ISBLANK($L961),"",IF(SUMPRODUCT(--EXACT($L961,Sex[Sex]))=1,"Pass","Fail"))</f>
        <v/>
      </c>
      <c r="Z961" s="24" t="str">
        <f t="shared" ca="1" si="36"/>
        <v/>
      </c>
      <c r="AA961" s="35" t="str">
        <f t="shared" ca="1" si="39"/>
        <v/>
      </c>
      <c r="AB961" s="8"/>
      <c r="AC961" s="58"/>
      <c r="AD961" s="8"/>
      <c r="AE961" s="8"/>
      <c r="AF961" s="8"/>
      <c r="GU961" s="8"/>
    </row>
    <row r="962" spans="1:203" s="5" customFormat="1" x14ac:dyDescent="0.2">
      <c r="A962" s="1"/>
      <c r="B962" s="4"/>
      <c r="C962" s="16"/>
      <c r="D962" s="17"/>
      <c r="E962" s="17"/>
      <c r="F962" s="18"/>
      <c r="G962" s="17"/>
      <c r="H962" s="17"/>
      <c r="I962" s="17"/>
      <c r="J962" s="17"/>
      <c r="K962" s="19"/>
      <c r="L962" s="17"/>
      <c r="M962" s="20"/>
      <c r="N962" s="8"/>
      <c r="O962" s="50"/>
      <c r="P962" s="27" t="str" cm="1">
        <f t="array" ref="P962">IF(ISBLANK($C962),"",IF(SUMPRODUCT(--EXACT($C962,CrewOrPassenger[Crew or Passenger]))=1,"Pass","Fail"))</f>
        <v/>
      </c>
      <c r="Q962" s="24" t="str" cm="1">
        <f t="array" ref="Q962">IF(ISBLANK($D962),"",IF(SUMPRODUCT(--EXACT($D962,TravelDocumentType[Travel Document Type]))=1,"Pass","Fail"))</f>
        <v/>
      </c>
      <c r="R962" s="24" t="str" cm="1">
        <f t="array" ref="R962">IF(ISBLANK($E962),"",IF(SUMPRODUCT(--EXACT($E962,ISO3List[ISO3 List]))=1,"Pass","Fail"))</f>
        <v/>
      </c>
      <c r="S962" s="24" t="str" cm="1">
        <f t="array" ref="S962">IF(ISBLANK($F962),"",IF(SUMPRODUCT(--EXACT(MID($F962,COLUMN($A$1:$T$1),1),DocCharacters[Accepted Characters For Documents]))=20,"Pass","Fail"))</f>
        <v/>
      </c>
      <c r="T962" s="24" t="str" cm="1">
        <f t="array" ref="T962">IF(ISBLANK($G962),"",IF(SUMPRODUCT(--EXACT(MID($G962,COLUMN($A$1:$AX$1),1),NameCharacters[Accepted Characters For Names]))=50,"Pass","Fail"))</f>
        <v/>
      </c>
      <c r="U962" s="24" t="str" cm="1">
        <f t="array" ref="U962">IF(ISBLANK($H962),"",IF(SUMPRODUCT(--EXACT(MID($H962,COLUMN($A$1:$AX$1),1),NameCharacters[Accepted Characters For Names]))=50,"Pass","Fail"))</f>
        <v/>
      </c>
      <c r="V962" s="24" t="str" cm="1">
        <f t="array" ref="V962">IF(ISBLANK($I962),"",IF(SUMPRODUCT(--EXACT(MID($I962,COLUMN($A$1:$AX$1),1),NameCharacters[Accepted Characters For Names]))=50,"Pass","Fail"))</f>
        <v/>
      </c>
      <c r="W962" s="24" t="str" cm="1">
        <f t="array" ref="W962">IF(ISBLANK($J962),"",IF(SUMPRODUCT(--EXACT($J962,ISO3List[ISO3 List]))=1,"Pass","Fail"))</f>
        <v/>
      </c>
      <c r="X962" s="24" t="str">
        <f t="shared" ca="1" si="35"/>
        <v/>
      </c>
      <c r="Y962" s="24" t="str" cm="1">
        <f t="array" ref="Y962">IF(ISBLANK($L962),"",IF(SUMPRODUCT(--EXACT($L962,Sex[Sex]))=1,"Pass","Fail"))</f>
        <v/>
      </c>
      <c r="Z962" s="24" t="str">
        <f t="shared" ca="1" si="36"/>
        <v/>
      </c>
      <c r="AA962" s="35" t="str">
        <f t="shared" ca="1" si="39"/>
        <v/>
      </c>
      <c r="AB962" s="8"/>
      <c r="AC962" s="58"/>
      <c r="AD962" s="8"/>
      <c r="AE962" s="8"/>
      <c r="AF962" s="8"/>
      <c r="GU962" s="8"/>
    </row>
    <row r="963" spans="1:203" s="5" customFormat="1" x14ac:dyDescent="0.2">
      <c r="A963" s="1"/>
      <c r="B963" s="4"/>
      <c r="C963" s="16"/>
      <c r="D963" s="17"/>
      <c r="E963" s="17"/>
      <c r="F963" s="18"/>
      <c r="G963" s="17"/>
      <c r="H963" s="17"/>
      <c r="I963" s="17"/>
      <c r="J963" s="17"/>
      <c r="K963" s="19"/>
      <c r="L963" s="17"/>
      <c r="M963" s="20"/>
      <c r="N963" s="8"/>
      <c r="O963" s="50"/>
      <c r="P963" s="27" t="str" cm="1">
        <f t="array" ref="P963">IF(ISBLANK($C963),"",IF(SUMPRODUCT(--EXACT($C963,CrewOrPassenger[Crew or Passenger]))=1,"Pass","Fail"))</f>
        <v/>
      </c>
      <c r="Q963" s="24" t="str" cm="1">
        <f t="array" ref="Q963">IF(ISBLANK($D963),"",IF(SUMPRODUCT(--EXACT($D963,TravelDocumentType[Travel Document Type]))=1,"Pass","Fail"))</f>
        <v/>
      </c>
      <c r="R963" s="24" t="str" cm="1">
        <f t="array" ref="R963">IF(ISBLANK($E963),"",IF(SUMPRODUCT(--EXACT($E963,ISO3List[ISO3 List]))=1,"Pass","Fail"))</f>
        <v/>
      </c>
      <c r="S963" s="24" t="str" cm="1">
        <f t="array" ref="S963">IF(ISBLANK($F963),"",IF(SUMPRODUCT(--EXACT(MID($F963,COLUMN($A$1:$T$1),1),DocCharacters[Accepted Characters For Documents]))=20,"Pass","Fail"))</f>
        <v/>
      </c>
      <c r="T963" s="24" t="str" cm="1">
        <f t="array" ref="T963">IF(ISBLANK($G963),"",IF(SUMPRODUCT(--EXACT(MID($G963,COLUMN($A$1:$AX$1),1),NameCharacters[Accepted Characters For Names]))=50,"Pass","Fail"))</f>
        <v/>
      </c>
      <c r="U963" s="24" t="str" cm="1">
        <f t="array" ref="U963">IF(ISBLANK($H963),"",IF(SUMPRODUCT(--EXACT(MID($H963,COLUMN($A$1:$AX$1),1),NameCharacters[Accepted Characters For Names]))=50,"Pass","Fail"))</f>
        <v/>
      </c>
      <c r="V963" s="24" t="str" cm="1">
        <f t="array" ref="V963">IF(ISBLANK($I963),"",IF(SUMPRODUCT(--EXACT(MID($I963,COLUMN($A$1:$AX$1),1),NameCharacters[Accepted Characters For Names]))=50,"Pass","Fail"))</f>
        <v/>
      </c>
      <c r="W963" s="24" t="str" cm="1">
        <f t="array" ref="W963">IF(ISBLANK($J963),"",IF(SUMPRODUCT(--EXACT($J963,ISO3List[ISO3 List]))=1,"Pass","Fail"))</f>
        <v/>
      </c>
      <c r="X963" s="24" t="str">
        <f t="shared" ca="1" si="35"/>
        <v/>
      </c>
      <c r="Y963" s="24" t="str" cm="1">
        <f t="array" ref="Y963">IF(ISBLANK($L963),"",IF(SUMPRODUCT(--EXACT($L963,Sex[Sex]))=1,"Pass","Fail"))</f>
        <v/>
      </c>
      <c r="Z963" s="24" t="str">
        <f t="shared" ca="1" si="36"/>
        <v/>
      </c>
      <c r="AA963" s="35" t="str">
        <f t="shared" ca="1" si="39"/>
        <v/>
      </c>
      <c r="AB963" s="8"/>
      <c r="AC963" s="58"/>
      <c r="AD963" s="8"/>
      <c r="AE963" s="8"/>
      <c r="AF963" s="8"/>
      <c r="GU963" s="8"/>
    </row>
    <row r="964" spans="1:203" s="5" customFormat="1" x14ac:dyDescent="0.2">
      <c r="A964" s="1"/>
      <c r="B964" s="4"/>
      <c r="C964" s="16"/>
      <c r="D964" s="17"/>
      <c r="E964" s="17"/>
      <c r="F964" s="18"/>
      <c r="G964" s="17"/>
      <c r="H964" s="17"/>
      <c r="I964" s="17"/>
      <c r="J964" s="17"/>
      <c r="K964" s="19"/>
      <c r="L964" s="17"/>
      <c r="M964" s="20"/>
      <c r="N964" s="8"/>
      <c r="O964" s="50"/>
      <c r="P964" s="27" t="str" cm="1">
        <f t="array" ref="P964">IF(ISBLANK($C964),"",IF(SUMPRODUCT(--EXACT($C964,CrewOrPassenger[Crew or Passenger]))=1,"Pass","Fail"))</f>
        <v/>
      </c>
      <c r="Q964" s="24" t="str" cm="1">
        <f t="array" ref="Q964">IF(ISBLANK($D964),"",IF(SUMPRODUCT(--EXACT($D964,TravelDocumentType[Travel Document Type]))=1,"Pass","Fail"))</f>
        <v/>
      </c>
      <c r="R964" s="24" t="str" cm="1">
        <f t="array" ref="R964">IF(ISBLANK($E964),"",IF(SUMPRODUCT(--EXACT($E964,ISO3List[ISO3 List]))=1,"Pass","Fail"))</f>
        <v/>
      </c>
      <c r="S964" s="24" t="str" cm="1">
        <f t="array" ref="S964">IF(ISBLANK($F964),"",IF(SUMPRODUCT(--EXACT(MID($F964,COLUMN($A$1:$T$1),1),DocCharacters[Accepted Characters For Documents]))=20,"Pass","Fail"))</f>
        <v/>
      </c>
      <c r="T964" s="24" t="str" cm="1">
        <f t="array" ref="T964">IF(ISBLANK($G964),"",IF(SUMPRODUCT(--EXACT(MID($G964,COLUMN($A$1:$AX$1),1),NameCharacters[Accepted Characters For Names]))=50,"Pass","Fail"))</f>
        <v/>
      </c>
      <c r="U964" s="24" t="str" cm="1">
        <f t="array" ref="U964">IF(ISBLANK($H964),"",IF(SUMPRODUCT(--EXACT(MID($H964,COLUMN($A$1:$AX$1),1),NameCharacters[Accepted Characters For Names]))=50,"Pass","Fail"))</f>
        <v/>
      </c>
      <c r="V964" s="24" t="str" cm="1">
        <f t="array" ref="V964">IF(ISBLANK($I964),"",IF(SUMPRODUCT(--EXACT(MID($I964,COLUMN($A$1:$AX$1),1),NameCharacters[Accepted Characters For Names]))=50,"Pass","Fail"))</f>
        <v/>
      </c>
      <c r="W964" s="24" t="str" cm="1">
        <f t="array" ref="W964">IF(ISBLANK($J964),"",IF(SUMPRODUCT(--EXACT($J964,ISO3List[ISO3 List]))=1,"Pass","Fail"))</f>
        <v/>
      </c>
      <c r="X964" s="24" t="str">
        <f t="shared" ca="1" si="35"/>
        <v/>
      </c>
      <c r="Y964" s="24" t="str" cm="1">
        <f t="array" ref="Y964">IF(ISBLANK($L964),"",IF(SUMPRODUCT(--EXACT($L964,Sex[Sex]))=1,"Pass","Fail"))</f>
        <v/>
      </c>
      <c r="Z964" s="24" t="str">
        <f t="shared" ca="1" si="36"/>
        <v/>
      </c>
      <c r="AA964" s="35" t="str">
        <f t="shared" ca="1" si="39"/>
        <v/>
      </c>
      <c r="AB964" s="8"/>
      <c r="AC964" s="58"/>
      <c r="AD964" s="8"/>
      <c r="AE964" s="8"/>
      <c r="AF964" s="8"/>
      <c r="GU964" s="8"/>
    </row>
    <row r="965" spans="1:203" s="5" customFormat="1" x14ac:dyDescent="0.2">
      <c r="A965" s="1"/>
      <c r="B965" s="4"/>
      <c r="C965" s="16"/>
      <c r="D965" s="17"/>
      <c r="E965" s="17"/>
      <c r="F965" s="18"/>
      <c r="G965" s="17"/>
      <c r="H965" s="17"/>
      <c r="I965" s="17"/>
      <c r="J965" s="17"/>
      <c r="K965" s="19"/>
      <c r="L965" s="17"/>
      <c r="M965" s="20"/>
      <c r="N965" s="8"/>
      <c r="O965" s="50"/>
      <c r="P965" s="27" t="str" cm="1">
        <f t="array" ref="P965">IF(ISBLANK($C965),"",IF(SUMPRODUCT(--EXACT($C965,CrewOrPassenger[Crew or Passenger]))=1,"Pass","Fail"))</f>
        <v/>
      </c>
      <c r="Q965" s="24" t="str" cm="1">
        <f t="array" ref="Q965">IF(ISBLANK($D965),"",IF(SUMPRODUCT(--EXACT($D965,TravelDocumentType[Travel Document Type]))=1,"Pass","Fail"))</f>
        <v/>
      </c>
      <c r="R965" s="24" t="str" cm="1">
        <f t="array" ref="R965">IF(ISBLANK($E965),"",IF(SUMPRODUCT(--EXACT($E965,ISO3List[ISO3 List]))=1,"Pass","Fail"))</f>
        <v/>
      </c>
      <c r="S965" s="24" t="str" cm="1">
        <f t="array" ref="S965">IF(ISBLANK($F965),"",IF(SUMPRODUCT(--EXACT(MID($F965,COLUMN($A$1:$T$1),1),DocCharacters[Accepted Characters For Documents]))=20,"Pass","Fail"))</f>
        <v/>
      </c>
      <c r="T965" s="24" t="str" cm="1">
        <f t="array" ref="T965">IF(ISBLANK($G965),"",IF(SUMPRODUCT(--EXACT(MID($G965,COLUMN($A$1:$AX$1),1),NameCharacters[Accepted Characters For Names]))=50,"Pass","Fail"))</f>
        <v/>
      </c>
      <c r="U965" s="24" t="str" cm="1">
        <f t="array" ref="U965">IF(ISBLANK($H965),"",IF(SUMPRODUCT(--EXACT(MID($H965,COLUMN($A$1:$AX$1),1),NameCharacters[Accepted Characters For Names]))=50,"Pass","Fail"))</f>
        <v/>
      </c>
      <c r="V965" s="24" t="str" cm="1">
        <f t="array" ref="V965">IF(ISBLANK($I965),"",IF(SUMPRODUCT(--EXACT(MID($I965,COLUMN($A$1:$AX$1),1),NameCharacters[Accepted Characters For Names]))=50,"Pass","Fail"))</f>
        <v/>
      </c>
      <c r="W965" s="24" t="str" cm="1">
        <f t="array" ref="W965">IF(ISBLANK($J965),"",IF(SUMPRODUCT(--EXACT($J965,ISO3List[ISO3 List]))=1,"Pass","Fail"))</f>
        <v/>
      </c>
      <c r="X965" s="24" t="str">
        <f t="shared" ca="1" si="35"/>
        <v/>
      </c>
      <c r="Y965" s="24" t="str" cm="1">
        <f t="array" ref="Y965">IF(ISBLANK($L965),"",IF(SUMPRODUCT(--EXACT($L965,Sex[Sex]))=1,"Pass","Fail"))</f>
        <v/>
      </c>
      <c r="Z965" s="24" t="str">
        <f t="shared" ca="1" si="36"/>
        <v/>
      </c>
      <c r="AA965" s="35" t="str">
        <f t="shared" ca="1" si="39"/>
        <v/>
      </c>
      <c r="AB965" s="8"/>
      <c r="AC965" s="58"/>
      <c r="AD965" s="8"/>
      <c r="AE965" s="8"/>
      <c r="AF965" s="8"/>
      <c r="GU965" s="8"/>
    </row>
    <row r="966" spans="1:203" s="5" customFormat="1" x14ac:dyDescent="0.2">
      <c r="A966" s="1"/>
      <c r="B966" s="4"/>
      <c r="C966" s="16"/>
      <c r="D966" s="17"/>
      <c r="E966" s="17"/>
      <c r="F966" s="18"/>
      <c r="G966" s="17"/>
      <c r="H966" s="17"/>
      <c r="I966" s="17"/>
      <c r="J966" s="17"/>
      <c r="K966" s="19"/>
      <c r="L966" s="17"/>
      <c r="M966" s="20"/>
      <c r="N966" s="8"/>
      <c r="O966" s="50"/>
      <c r="P966" s="27" t="str" cm="1">
        <f t="array" ref="P966">IF(ISBLANK($C966),"",IF(SUMPRODUCT(--EXACT($C966,CrewOrPassenger[Crew or Passenger]))=1,"Pass","Fail"))</f>
        <v/>
      </c>
      <c r="Q966" s="24" t="str" cm="1">
        <f t="array" ref="Q966">IF(ISBLANK($D966),"",IF(SUMPRODUCT(--EXACT($D966,TravelDocumentType[Travel Document Type]))=1,"Pass","Fail"))</f>
        <v/>
      </c>
      <c r="R966" s="24" t="str" cm="1">
        <f t="array" ref="R966">IF(ISBLANK($E966),"",IF(SUMPRODUCT(--EXACT($E966,ISO3List[ISO3 List]))=1,"Pass","Fail"))</f>
        <v/>
      </c>
      <c r="S966" s="24" t="str" cm="1">
        <f t="array" ref="S966">IF(ISBLANK($F966),"",IF(SUMPRODUCT(--EXACT(MID($F966,COLUMN($A$1:$T$1),1),DocCharacters[Accepted Characters For Documents]))=20,"Pass","Fail"))</f>
        <v/>
      </c>
      <c r="T966" s="24" t="str" cm="1">
        <f t="array" ref="T966">IF(ISBLANK($G966),"",IF(SUMPRODUCT(--EXACT(MID($G966,COLUMN($A$1:$AX$1),1),NameCharacters[Accepted Characters For Names]))=50,"Pass","Fail"))</f>
        <v/>
      </c>
      <c r="U966" s="24" t="str" cm="1">
        <f t="array" ref="U966">IF(ISBLANK($H966),"",IF(SUMPRODUCT(--EXACT(MID($H966,COLUMN($A$1:$AX$1),1),NameCharacters[Accepted Characters For Names]))=50,"Pass","Fail"))</f>
        <v/>
      </c>
      <c r="V966" s="24" t="str" cm="1">
        <f t="array" ref="V966">IF(ISBLANK($I966),"",IF(SUMPRODUCT(--EXACT(MID($I966,COLUMN($A$1:$AX$1),1),NameCharacters[Accepted Characters For Names]))=50,"Pass","Fail"))</f>
        <v/>
      </c>
      <c r="W966" s="24" t="str" cm="1">
        <f t="array" ref="W966">IF(ISBLANK($J966),"",IF(SUMPRODUCT(--EXACT($J966,ISO3List[ISO3 List]))=1,"Pass","Fail"))</f>
        <v/>
      </c>
      <c r="X966" s="24" t="str">
        <f t="shared" ca="1" si="35"/>
        <v/>
      </c>
      <c r="Y966" s="24" t="str" cm="1">
        <f t="array" ref="Y966">IF(ISBLANK($L966),"",IF(SUMPRODUCT(--EXACT($L966,Sex[Sex]))=1,"Pass","Fail"))</f>
        <v/>
      </c>
      <c r="Z966" s="24" t="str">
        <f t="shared" ca="1" si="36"/>
        <v/>
      </c>
      <c r="AA966" s="35" t="str">
        <f t="shared" ca="1" si="39"/>
        <v/>
      </c>
      <c r="AB966" s="8"/>
      <c r="AC966" s="58"/>
      <c r="AD966" s="8"/>
      <c r="AE966" s="8"/>
      <c r="AF966" s="8"/>
      <c r="GU966" s="8"/>
    </row>
    <row r="967" spans="1:203" s="5" customFormat="1" x14ac:dyDescent="0.2">
      <c r="A967" s="1"/>
      <c r="B967" s="4"/>
      <c r="C967" s="16"/>
      <c r="D967" s="17"/>
      <c r="E967" s="17"/>
      <c r="F967" s="18"/>
      <c r="G967" s="17"/>
      <c r="H967" s="17"/>
      <c r="I967" s="17"/>
      <c r="J967" s="17"/>
      <c r="K967" s="19"/>
      <c r="L967" s="17"/>
      <c r="M967" s="20"/>
      <c r="N967" s="8"/>
      <c r="O967" s="50"/>
      <c r="P967" s="27" t="str" cm="1">
        <f t="array" ref="P967">IF(ISBLANK($C967),"",IF(SUMPRODUCT(--EXACT($C967,CrewOrPassenger[Crew or Passenger]))=1,"Pass","Fail"))</f>
        <v/>
      </c>
      <c r="Q967" s="24" t="str" cm="1">
        <f t="array" ref="Q967">IF(ISBLANK($D967),"",IF(SUMPRODUCT(--EXACT($D967,TravelDocumentType[Travel Document Type]))=1,"Pass","Fail"))</f>
        <v/>
      </c>
      <c r="R967" s="24" t="str" cm="1">
        <f t="array" ref="R967">IF(ISBLANK($E967),"",IF(SUMPRODUCT(--EXACT($E967,ISO3List[ISO3 List]))=1,"Pass","Fail"))</f>
        <v/>
      </c>
      <c r="S967" s="24" t="str" cm="1">
        <f t="array" ref="S967">IF(ISBLANK($F967),"",IF(SUMPRODUCT(--EXACT(MID($F967,COLUMN($A$1:$T$1),1),DocCharacters[Accepted Characters For Documents]))=20,"Pass","Fail"))</f>
        <v/>
      </c>
      <c r="T967" s="24" t="str" cm="1">
        <f t="array" ref="T967">IF(ISBLANK($G967),"",IF(SUMPRODUCT(--EXACT(MID($G967,COLUMN($A$1:$AX$1),1),NameCharacters[Accepted Characters For Names]))=50,"Pass","Fail"))</f>
        <v/>
      </c>
      <c r="U967" s="24" t="str" cm="1">
        <f t="array" ref="U967">IF(ISBLANK($H967),"",IF(SUMPRODUCT(--EXACT(MID($H967,COLUMN($A$1:$AX$1),1),NameCharacters[Accepted Characters For Names]))=50,"Pass","Fail"))</f>
        <v/>
      </c>
      <c r="V967" s="24" t="str" cm="1">
        <f t="array" ref="V967">IF(ISBLANK($I967),"",IF(SUMPRODUCT(--EXACT(MID($I967,COLUMN($A$1:$AX$1),1),NameCharacters[Accepted Characters For Names]))=50,"Pass","Fail"))</f>
        <v/>
      </c>
      <c r="W967" s="24" t="str" cm="1">
        <f t="array" ref="W967">IF(ISBLANK($J967),"",IF(SUMPRODUCT(--EXACT($J967,ISO3List[ISO3 List]))=1,"Pass","Fail"))</f>
        <v/>
      </c>
      <c r="X967" s="24" t="str">
        <f t="shared" ca="1" si="35"/>
        <v/>
      </c>
      <c r="Y967" s="24" t="str" cm="1">
        <f t="array" ref="Y967">IF(ISBLANK($L967),"",IF(SUMPRODUCT(--EXACT($L967,Sex[Sex]))=1,"Pass","Fail"))</f>
        <v/>
      </c>
      <c r="Z967" s="24" t="str">
        <f t="shared" ca="1" si="36"/>
        <v/>
      </c>
      <c r="AA967" s="35" t="str">
        <f t="shared" ca="1" si="39"/>
        <v/>
      </c>
      <c r="AB967" s="8"/>
      <c r="AC967" s="58"/>
      <c r="AD967" s="8"/>
      <c r="AE967" s="8"/>
      <c r="AF967" s="8"/>
      <c r="GU967" s="8"/>
    </row>
    <row r="968" spans="1:203" s="5" customFormat="1" x14ac:dyDescent="0.2">
      <c r="A968" s="1"/>
      <c r="B968" s="4"/>
      <c r="C968" s="16"/>
      <c r="D968" s="17"/>
      <c r="E968" s="17"/>
      <c r="F968" s="18"/>
      <c r="G968" s="17"/>
      <c r="H968" s="17"/>
      <c r="I968" s="17"/>
      <c r="J968" s="17"/>
      <c r="K968" s="19"/>
      <c r="L968" s="17"/>
      <c r="M968" s="20"/>
      <c r="N968" s="8"/>
      <c r="O968" s="50"/>
      <c r="P968" s="27" t="str" cm="1">
        <f t="array" ref="P968">IF(ISBLANK($C968),"",IF(SUMPRODUCT(--EXACT($C968,CrewOrPassenger[Crew or Passenger]))=1,"Pass","Fail"))</f>
        <v/>
      </c>
      <c r="Q968" s="24" t="str" cm="1">
        <f t="array" ref="Q968">IF(ISBLANK($D968),"",IF(SUMPRODUCT(--EXACT($D968,TravelDocumentType[Travel Document Type]))=1,"Pass","Fail"))</f>
        <v/>
      </c>
      <c r="R968" s="24" t="str" cm="1">
        <f t="array" ref="R968">IF(ISBLANK($E968),"",IF(SUMPRODUCT(--EXACT($E968,ISO3List[ISO3 List]))=1,"Pass","Fail"))</f>
        <v/>
      </c>
      <c r="S968" s="24" t="str" cm="1">
        <f t="array" ref="S968">IF(ISBLANK($F968),"",IF(SUMPRODUCT(--EXACT(MID($F968,COLUMN($A$1:$T$1),1),DocCharacters[Accepted Characters For Documents]))=20,"Pass","Fail"))</f>
        <v/>
      </c>
      <c r="T968" s="24" t="str" cm="1">
        <f t="array" ref="T968">IF(ISBLANK($G968),"",IF(SUMPRODUCT(--EXACT(MID($G968,COLUMN($A$1:$AX$1),1),NameCharacters[Accepted Characters For Names]))=50,"Pass","Fail"))</f>
        <v/>
      </c>
      <c r="U968" s="24" t="str" cm="1">
        <f t="array" ref="U968">IF(ISBLANK($H968),"",IF(SUMPRODUCT(--EXACT(MID($H968,COLUMN($A$1:$AX$1),1),NameCharacters[Accepted Characters For Names]))=50,"Pass","Fail"))</f>
        <v/>
      </c>
      <c r="V968" s="24" t="str" cm="1">
        <f t="array" ref="V968">IF(ISBLANK($I968),"",IF(SUMPRODUCT(--EXACT(MID($I968,COLUMN($A$1:$AX$1),1),NameCharacters[Accepted Characters For Names]))=50,"Pass","Fail"))</f>
        <v/>
      </c>
      <c r="W968" s="24" t="str" cm="1">
        <f t="array" ref="W968">IF(ISBLANK($J968),"",IF(SUMPRODUCT(--EXACT($J968,ISO3List[ISO3 List]))=1,"Pass","Fail"))</f>
        <v/>
      </c>
      <c r="X968" s="24" t="str">
        <f t="shared" ca="1" si="35"/>
        <v/>
      </c>
      <c r="Y968" s="24" t="str" cm="1">
        <f t="array" ref="Y968">IF(ISBLANK($L968),"",IF(SUMPRODUCT(--EXACT($L968,Sex[Sex]))=1,"Pass","Fail"))</f>
        <v/>
      </c>
      <c r="Z968" s="24" t="str">
        <f t="shared" ca="1" si="36"/>
        <v/>
      </c>
      <c r="AA968" s="35" t="str">
        <f t="shared" ca="1" si="39"/>
        <v/>
      </c>
      <c r="AB968" s="8"/>
      <c r="AC968" s="58"/>
      <c r="AD968" s="8"/>
      <c r="AE968" s="8"/>
      <c r="AF968" s="8"/>
      <c r="GU968" s="8"/>
    </row>
    <row r="969" spans="1:203" s="5" customFormat="1" x14ac:dyDescent="0.2">
      <c r="A969" s="1"/>
      <c r="B969" s="4"/>
      <c r="C969" s="16"/>
      <c r="D969" s="17"/>
      <c r="E969" s="17"/>
      <c r="F969" s="18"/>
      <c r="G969" s="17"/>
      <c r="H969" s="17"/>
      <c r="I969" s="17"/>
      <c r="J969" s="17"/>
      <c r="K969" s="19"/>
      <c r="L969" s="17"/>
      <c r="M969" s="20"/>
      <c r="N969" s="8"/>
      <c r="O969" s="50"/>
      <c r="P969" s="27" t="str" cm="1">
        <f t="array" ref="P969">IF(ISBLANK($C969),"",IF(SUMPRODUCT(--EXACT($C969,CrewOrPassenger[Crew or Passenger]))=1,"Pass","Fail"))</f>
        <v/>
      </c>
      <c r="Q969" s="24" t="str" cm="1">
        <f t="array" ref="Q969">IF(ISBLANK($D969),"",IF(SUMPRODUCT(--EXACT($D969,TravelDocumentType[Travel Document Type]))=1,"Pass","Fail"))</f>
        <v/>
      </c>
      <c r="R969" s="24" t="str" cm="1">
        <f t="array" ref="R969">IF(ISBLANK($E969),"",IF(SUMPRODUCT(--EXACT($E969,ISO3List[ISO3 List]))=1,"Pass","Fail"))</f>
        <v/>
      </c>
      <c r="S969" s="24" t="str" cm="1">
        <f t="array" ref="S969">IF(ISBLANK($F969),"",IF(SUMPRODUCT(--EXACT(MID($F969,COLUMN($A$1:$T$1),1),DocCharacters[Accepted Characters For Documents]))=20,"Pass","Fail"))</f>
        <v/>
      </c>
      <c r="T969" s="24" t="str" cm="1">
        <f t="array" ref="T969">IF(ISBLANK($G969),"",IF(SUMPRODUCT(--EXACT(MID($G969,COLUMN($A$1:$AX$1),1),NameCharacters[Accepted Characters For Names]))=50,"Pass","Fail"))</f>
        <v/>
      </c>
      <c r="U969" s="24" t="str" cm="1">
        <f t="array" ref="U969">IF(ISBLANK($H969),"",IF(SUMPRODUCT(--EXACT(MID($H969,COLUMN($A$1:$AX$1),1),NameCharacters[Accepted Characters For Names]))=50,"Pass","Fail"))</f>
        <v/>
      </c>
      <c r="V969" s="24" t="str" cm="1">
        <f t="array" ref="V969">IF(ISBLANK($I969),"",IF(SUMPRODUCT(--EXACT(MID($I969,COLUMN($A$1:$AX$1),1),NameCharacters[Accepted Characters For Names]))=50,"Pass","Fail"))</f>
        <v/>
      </c>
      <c r="W969" s="24" t="str" cm="1">
        <f t="array" ref="W969">IF(ISBLANK($J969),"",IF(SUMPRODUCT(--EXACT($J969,ISO3List[ISO3 List]))=1,"Pass","Fail"))</f>
        <v/>
      </c>
      <c r="X969" s="24" t="str">
        <f t="shared" ca="1" si="35"/>
        <v/>
      </c>
      <c r="Y969" s="24" t="str" cm="1">
        <f t="array" ref="Y969">IF(ISBLANK($L969),"",IF(SUMPRODUCT(--EXACT($L969,Sex[Sex]))=1,"Pass","Fail"))</f>
        <v/>
      </c>
      <c r="Z969" s="24" t="str">
        <f t="shared" ca="1" si="36"/>
        <v/>
      </c>
      <c r="AA969" s="35" t="str">
        <f t="shared" ca="1" si="39"/>
        <v/>
      </c>
      <c r="AB969" s="8"/>
      <c r="AC969" s="58"/>
      <c r="AD969" s="8"/>
      <c r="AE969" s="8"/>
      <c r="AF969" s="8"/>
      <c r="GU969" s="8"/>
    </row>
    <row r="970" spans="1:203" s="5" customFormat="1" x14ac:dyDescent="0.2">
      <c r="A970" s="1"/>
      <c r="B970" s="4"/>
      <c r="C970" s="16"/>
      <c r="D970" s="17"/>
      <c r="E970" s="17"/>
      <c r="F970" s="18"/>
      <c r="G970" s="17"/>
      <c r="H970" s="17"/>
      <c r="I970" s="17"/>
      <c r="J970" s="17"/>
      <c r="K970" s="19"/>
      <c r="L970" s="17"/>
      <c r="M970" s="20"/>
      <c r="N970" s="8"/>
      <c r="O970" s="50"/>
      <c r="P970" s="27" t="str" cm="1">
        <f t="array" ref="P970">IF(ISBLANK($C970),"",IF(SUMPRODUCT(--EXACT($C970,CrewOrPassenger[Crew or Passenger]))=1,"Pass","Fail"))</f>
        <v/>
      </c>
      <c r="Q970" s="24" t="str" cm="1">
        <f t="array" ref="Q970">IF(ISBLANK($D970),"",IF(SUMPRODUCT(--EXACT($D970,TravelDocumentType[Travel Document Type]))=1,"Pass","Fail"))</f>
        <v/>
      </c>
      <c r="R970" s="24" t="str" cm="1">
        <f t="array" ref="R970">IF(ISBLANK($E970),"",IF(SUMPRODUCT(--EXACT($E970,ISO3List[ISO3 List]))=1,"Pass","Fail"))</f>
        <v/>
      </c>
      <c r="S970" s="24" t="str" cm="1">
        <f t="array" ref="S970">IF(ISBLANK($F970),"",IF(SUMPRODUCT(--EXACT(MID($F970,COLUMN($A$1:$T$1),1),DocCharacters[Accepted Characters For Documents]))=20,"Pass","Fail"))</f>
        <v/>
      </c>
      <c r="T970" s="24" t="str" cm="1">
        <f t="array" ref="T970">IF(ISBLANK($G970),"",IF(SUMPRODUCT(--EXACT(MID($G970,COLUMN($A$1:$AX$1),1),NameCharacters[Accepted Characters For Names]))=50,"Pass","Fail"))</f>
        <v/>
      </c>
      <c r="U970" s="24" t="str" cm="1">
        <f t="array" ref="U970">IF(ISBLANK($H970),"",IF(SUMPRODUCT(--EXACT(MID($H970,COLUMN($A$1:$AX$1),1),NameCharacters[Accepted Characters For Names]))=50,"Pass","Fail"))</f>
        <v/>
      </c>
      <c r="V970" s="24" t="str" cm="1">
        <f t="array" ref="V970">IF(ISBLANK($I970),"",IF(SUMPRODUCT(--EXACT(MID($I970,COLUMN($A$1:$AX$1),1),NameCharacters[Accepted Characters For Names]))=50,"Pass","Fail"))</f>
        <v/>
      </c>
      <c r="W970" s="24" t="str" cm="1">
        <f t="array" ref="W970">IF(ISBLANK($J970),"",IF(SUMPRODUCT(--EXACT($J970,ISO3List[ISO3 List]))=1,"Pass","Fail"))</f>
        <v/>
      </c>
      <c r="X970" s="24" t="str">
        <f t="shared" ca="1" si="35"/>
        <v/>
      </c>
      <c r="Y970" s="24" t="str" cm="1">
        <f t="array" ref="Y970">IF(ISBLANK($L970),"",IF(SUMPRODUCT(--EXACT($L970,Sex[Sex]))=1,"Pass","Fail"))</f>
        <v/>
      </c>
      <c r="Z970" s="24" t="str">
        <f t="shared" ca="1" si="36"/>
        <v/>
      </c>
      <c r="AA970" s="35" t="str">
        <f t="shared" ca="1" si="39"/>
        <v/>
      </c>
      <c r="AB970" s="8"/>
      <c r="AC970" s="58"/>
      <c r="AD970" s="8"/>
      <c r="AE970" s="8"/>
      <c r="AF970" s="8"/>
      <c r="GU970" s="8"/>
    </row>
    <row r="971" spans="1:203" s="5" customFormat="1" x14ac:dyDescent="0.2">
      <c r="A971" s="1"/>
      <c r="B971" s="4"/>
      <c r="C971" s="16"/>
      <c r="D971" s="17"/>
      <c r="E971" s="17"/>
      <c r="F971" s="18"/>
      <c r="G971" s="17"/>
      <c r="H971" s="17"/>
      <c r="I971" s="17"/>
      <c r="J971" s="17"/>
      <c r="K971" s="19"/>
      <c r="L971" s="17"/>
      <c r="M971" s="20"/>
      <c r="N971" s="8"/>
      <c r="O971" s="50"/>
      <c r="P971" s="27" t="str" cm="1">
        <f t="array" ref="P971">IF(ISBLANK($C971),"",IF(SUMPRODUCT(--EXACT($C971,CrewOrPassenger[Crew or Passenger]))=1,"Pass","Fail"))</f>
        <v/>
      </c>
      <c r="Q971" s="24" t="str" cm="1">
        <f t="array" ref="Q971">IF(ISBLANK($D971),"",IF(SUMPRODUCT(--EXACT($D971,TravelDocumentType[Travel Document Type]))=1,"Pass","Fail"))</f>
        <v/>
      </c>
      <c r="R971" s="24" t="str" cm="1">
        <f t="array" ref="R971">IF(ISBLANK($E971),"",IF(SUMPRODUCT(--EXACT($E971,ISO3List[ISO3 List]))=1,"Pass","Fail"))</f>
        <v/>
      </c>
      <c r="S971" s="24" t="str" cm="1">
        <f t="array" ref="S971">IF(ISBLANK($F971),"",IF(SUMPRODUCT(--EXACT(MID($F971,COLUMN($A$1:$T$1),1),DocCharacters[Accepted Characters For Documents]))=20,"Pass","Fail"))</f>
        <v/>
      </c>
      <c r="T971" s="24" t="str" cm="1">
        <f t="array" ref="T971">IF(ISBLANK($G971),"",IF(SUMPRODUCT(--EXACT(MID($G971,COLUMN($A$1:$AX$1),1),NameCharacters[Accepted Characters For Names]))=50,"Pass","Fail"))</f>
        <v/>
      </c>
      <c r="U971" s="24" t="str" cm="1">
        <f t="array" ref="U971">IF(ISBLANK($H971),"",IF(SUMPRODUCT(--EXACT(MID($H971,COLUMN($A$1:$AX$1),1),NameCharacters[Accepted Characters For Names]))=50,"Pass","Fail"))</f>
        <v/>
      </c>
      <c r="V971" s="24" t="str" cm="1">
        <f t="array" ref="V971">IF(ISBLANK($I971),"",IF(SUMPRODUCT(--EXACT(MID($I971,COLUMN($A$1:$AX$1),1),NameCharacters[Accepted Characters For Names]))=50,"Pass","Fail"))</f>
        <v/>
      </c>
      <c r="W971" s="24" t="str" cm="1">
        <f t="array" ref="W971">IF(ISBLANK($J971),"",IF(SUMPRODUCT(--EXACT($J971,ISO3List[ISO3 List]))=1,"Pass","Fail"))</f>
        <v/>
      </c>
      <c r="X971" s="24" t="str">
        <f t="shared" ca="1" si="35"/>
        <v/>
      </c>
      <c r="Y971" s="24" t="str" cm="1">
        <f t="array" ref="Y971">IF(ISBLANK($L971),"",IF(SUMPRODUCT(--EXACT($L971,Sex[Sex]))=1,"Pass","Fail"))</f>
        <v/>
      </c>
      <c r="Z971" s="24" t="str">
        <f t="shared" ca="1" si="36"/>
        <v/>
      </c>
      <c r="AA971" s="35" t="str">
        <f t="shared" ca="1" si="39"/>
        <v/>
      </c>
      <c r="AB971" s="8"/>
      <c r="AC971" s="58"/>
      <c r="AD971" s="8"/>
      <c r="AE971" s="8"/>
      <c r="AF971" s="8"/>
      <c r="GU971" s="8"/>
    </row>
    <row r="972" spans="1:203" s="5" customFormat="1" x14ac:dyDescent="0.2">
      <c r="A972" s="1"/>
      <c r="B972" s="4"/>
      <c r="C972" s="16"/>
      <c r="D972" s="17"/>
      <c r="E972" s="17"/>
      <c r="F972" s="18"/>
      <c r="G972" s="17"/>
      <c r="H972" s="17"/>
      <c r="I972" s="17"/>
      <c r="J972" s="17"/>
      <c r="K972" s="19"/>
      <c r="L972" s="17"/>
      <c r="M972" s="20"/>
      <c r="N972" s="8"/>
      <c r="O972" s="50"/>
      <c r="P972" s="27" t="str" cm="1">
        <f t="array" ref="P972">IF(ISBLANK($C972),"",IF(SUMPRODUCT(--EXACT($C972,CrewOrPassenger[Crew or Passenger]))=1,"Pass","Fail"))</f>
        <v/>
      </c>
      <c r="Q972" s="24" t="str" cm="1">
        <f t="array" ref="Q972">IF(ISBLANK($D972),"",IF(SUMPRODUCT(--EXACT($D972,TravelDocumentType[Travel Document Type]))=1,"Pass","Fail"))</f>
        <v/>
      </c>
      <c r="R972" s="24" t="str" cm="1">
        <f t="array" ref="R972">IF(ISBLANK($E972),"",IF(SUMPRODUCT(--EXACT($E972,ISO3List[ISO3 List]))=1,"Pass","Fail"))</f>
        <v/>
      </c>
      <c r="S972" s="24" t="str" cm="1">
        <f t="array" ref="S972">IF(ISBLANK($F972),"",IF(SUMPRODUCT(--EXACT(MID($F972,COLUMN($A$1:$T$1),1),DocCharacters[Accepted Characters For Documents]))=20,"Pass","Fail"))</f>
        <v/>
      </c>
      <c r="T972" s="24" t="str" cm="1">
        <f t="array" ref="T972">IF(ISBLANK($G972),"",IF(SUMPRODUCT(--EXACT(MID($G972,COLUMN($A$1:$AX$1),1),NameCharacters[Accepted Characters For Names]))=50,"Pass","Fail"))</f>
        <v/>
      </c>
      <c r="U972" s="24" t="str" cm="1">
        <f t="array" ref="U972">IF(ISBLANK($H972),"",IF(SUMPRODUCT(--EXACT(MID($H972,COLUMN($A$1:$AX$1),1),NameCharacters[Accepted Characters For Names]))=50,"Pass","Fail"))</f>
        <v/>
      </c>
      <c r="V972" s="24" t="str" cm="1">
        <f t="array" ref="V972">IF(ISBLANK($I972),"",IF(SUMPRODUCT(--EXACT(MID($I972,COLUMN($A$1:$AX$1),1),NameCharacters[Accepted Characters For Names]))=50,"Pass","Fail"))</f>
        <v/>
      </c>
      <c r="W972" s="24" t="str" cm="1">
        <f t="array" ref="W972">IF(ISBLANK($J972),"",IF(SUMPRODUCT(--EXACT($J972,ISO3List[ISO3 List]))=1,"Pass","Fail"))</f>
        <v/>
      </c>
      <c r="X972" s="24" t="str">
        <f t="shared" ca="1" si="35"/>
        <v/>
      </c>
      <c r="Y972" s="24" t="str" cm="1">
        <f t="array" ref="Y972">IF(ISBLANK($L972),"",IF(SUMPRODUCT(--EXACT($L972,Sex[Sex]))=1,"Pass","Fail"))</f>
        <v/>
      </c>
      <c r="Z972" s="24" t="str">
        <f t="shared" ca="1" si="36"/>
        <v/>
      </c>
      <c r="AA972" s="35" t="str">
        <f t="shared" ca="1" si="39"/>
        <v/>
      </c>
      <c r="AB972" s="8"/>
      <c r="AC972" s="58"/>
      <c r="AD972" s="8"/>
      <c r="AE972" s="8"/>
      <c r="AF972" s="8"/>
      <c r="GU972" s="8"/>
    </row>
    <row r="973" spans="1:203" s="5" customFormat="1" x14ac:dyDescent="0.2">
      <c r="A973" s="1"/>
      <c r="B973" s="4"/>
      <c r="C973" s="16"/>
      <c r="D973" s="17"/>
      <c r="E973" s="17"/>
      <c r="F973" s="18"/>
      <c r="G973" s="17"/>
      <c r="H973" s="17"/>
      <c r="I973" s="17"/>
      <c r="J973" s="17"/>
      <c r="K973" s="19"/>
      <c r="L973" s="17"/>
      <c r="M973" s="20"/>
      <c r="N973" s="8"/>
      <c r="O973" s="50"/>
      <c r="P973" s="27" t="str" cm="1">
        <f t="array" ref="P973">IF(ISBLANK($C973),"",IF(SUMPRODUCT(--EXACT($C973,CrewOrPassenger[Crew or Passenger]))=1,"Pass","Fail"))</f>
        <v/>
      </c>
      <c r="Q973" s="24" t="str" cm="1">
        <f t="array" ref="Q973">IF(ISBLANK($D973),"",IF(SUMPRODUCT(--EXACT($D973,TravelDocumentType[Travel Document Type]))=1,"Pass","Fail"))</f>
        <v/>
      </c>
      <c r="R973" s="24" t="str" cm="1">
        <f t="array" ref="R973">IF(ISBLANK($E973),"",IF(SUMPRODUCT(--EXACT($E973,ISO3List[ISO3 List]))=1,"Pass","Fail"))</f>
        <v/>
      </c>
      <c r="S973" s="24" t="str" cm="1">
        <f t="array" ref="S973">IF(ISBLANK($F973),"",IF(SUMPRODUCT(--EXACT(MID($F973,COLUMN($A$1:$T$1),1),DocCharacters[Accepted Characters For Documents]))=20,"Pass","Fail"))</f>
        <v/>
      </c>
      <c r="T973" s="24" t="str" cm="1">
        <f t="array" ref="T973">IF(ISBLANK($G973),"",IF(SUMPRODUCT(--EXACT(MID($G973,COLUMN($A$1:$AX$1),1),NameCharacters[Accepted Characters For Names]))=50,"Pass","Fail"))</f>
        <v/>
      </c>
      <c r="U973" s="24" t="str" cm="1">
        <f t="array" ref="U973">IF(ISBLANK($H973),"",IF(SUMPRODUCT(--EXACT(MID($H973,COLUMN($A$1:$AX$1),1),NameCharacters[Accepted Characters For Names]))=50,"Pass","Fail"))</f>
        <v/>
      </c>
      <c r="V973" s="24" t="str" cm="1">
        <f t="array" ref="V973">IF(ISBLANK($I973),"",IF(SUMPRODUCT(--EXACT(MID($I973,COLUMN($A$1:$AX$1),1),NameCharacters[Accepted Characters For Names]))=50,"Pass","Fail"))</f>
        <v/>
      </c>
      <c r="W973" s="24" t="str" cm="1">
        <f t="array" ref="W973">IF(ISBLANK($J973),"",IF(SUMPRODUCT(--EXACT($J973,ISO3List[ISO3 List]))=1,"Pass","Fail"))</f>
        <v/>
      </c>
      <c r="X973" s="24" t="str">
        <f t="shared" ca="1" si="35"/>
        <v/>
      </c>
      <c r="Y973" s="24" t="str" cm="1">
        <f t="array" ref="Y973">IF(ISBLANK($L973),"",IF(SUMPRODUCT(--EXACT($L973,Sex[Sex]))=1,"Pass","Fail"))</f>
        <v/>
      </c>
      <c r="Z973" s="24" t="str">
        <f t="shared" ca="1" si="36"/>
        <v/>
      </c>
      <c r="AA973" s="35" t="str">
        <f t="shared" ca="1" si="39"/>
        <v/>
      </c>
      <c r="AB973" s="8"/>
      <c r="AC973" s="58"/>
      <c r="AD973" s="8"/>
      <c r="AE973" s="8"/>
      <c r="AF973" s="8"/>
      <c r="GU973" s="8"/>
    </row>
    <row r="974" spans="1:203" s="5" customFormat="1" x14ac:dyDescent="0.2">
      <c r="A974" s="1"/>
      <c r="B974" s="4"/>
      <c r="C974" s="16"/>
      <c r="D974" s="17"/>
      <c r="E974" s="17"/>
      <c r="F974" s="18"/>
      <c r="G974" s="17"/>
      <c r="H974" s="17"/>
      <c r="I974" s="17"/>
      <c r="J974" s="17"/>
      <c r="K974" s="19"/>
      <c r="L974" s="17"/>
      <c r="M974" s="20"/>
      <c r="N974" s="8"/>
      <c r="O974" s="50"/>
      <c r="P974" s="27" t="str" cm="1">
        <f t="array" ref="P974">IF(ISBLANK($C974),"",IF(SUMPRODUCT(--EXACT($C974,CrewOrPassenger[Crew or Passenger]))=1,"Pass","Fail"))</f>
        <v/>
      </c>
      <c r="Q974" s="24" t="str" cm="1">
        <f t="array" ref="Q974">IF(ISBLANK($D974),"",IF(SUMPRODUCT(--EXACT($D974,TravelDocumentType[Travel Document Type]))=1,"Pass","Fail"))</f>
        <v/>
      </c>
      <c r="R974" s="24" t="str" cm="1">
        <f t="array" ref="R974">IF(ISBLANK($E974),"",IF(SUMPRODUCT(--EXACT($E974,ISO3List[ISO3 List]))=1,"Pass","Fail"))</f>
        <v/>
      </c>
      <c r="S974" s="24" t="str" cm="1">
        <f t="array" ref="S974">IF(ISBLANK($F974),"",IF(SUMPRODUCT(--EXACT(MID($F974,COLUMN($A$1:$T$1),1),DocCharacters[Accepted Characters For Documents]))=20,"Pass","Fail"))</f>
        <v/>
      </c>
      <c r="T974" s="24" t="str" cm="1">
        <f t="array" ref="T974">IF(ISBLANK($G974),"",IF(SUMPRODUCT(--EXACT(MID($G974,COLUMN($A$1:$AX$1),1),NameCharacters[Accepted Characters For Names]))=50,"Pass","Fail"))</f>
        <v/>
      </c>
      <c r="U974" s="24" t="str" cm="1">
        <f t="array" ref="U974">IF(ISBLANK($H974),"",IF(SUMPRODUCT(--EXACT(MID($H974,COLUMN($A$1:$AX$1),1),NameCharacters[Accepted Characters For Names]))=50,"Pass","Fail"))</f>
        <v/>
      </c>
      <c r="V974" s="24" t="str" cm="1">
        <f t="array" ref="V974">IF(ISBLANK($I974),"",IF(SUMPRODUCT(--EXACT(MID($I974,COLUMN($A$1:$AX$1),1),NameCharacters[Accepted Characters For Names]))=50,"Pass","Fail"))</f>
        <v/>
      </c>
      <c r="W974" s="24" t="str" cm="1">
        <f t="array" ref="W974">IF(ISBLANK($J974),"",IF(SUMPRODUCT(--EXACT($J974,ISO3List[ISO3 List]))=1,"Pass","Fail"))</f>
        <v/>
      </c>
      <c r="X974" s="24" t="str">
        <f t="shared" ca="1" si="35"/>
        <v/>
      </c>
      <c r="Y974" s="24" t="str" cm="1">
        <f t="array" ref="Y974">IF(ISBLANK($L974),"",IF(SUMPRODUCT(--EXACT($L974,Sex[Sex]))=1,"Pass","Fail"))</f>
        <v/>
      </c>
      <c r="Z974" s="24" t="str">
        <f t="shared" ca="1" si="36"/>
        <v/>
      </c>
      <c r="AA974" s="35" t="str">
        <f t="shared" ca="1" si="39"/>
        <v/>
      </c>
      <c r="AB974" s="8"/>
      <c r="AC974" s="58"/>
      <c r="AD974" s="8"/>
      <c r="AE974" s="8"/>
      <c r="AF974" s="8"/>
      <c r="GU974" s="8"/>
    </row>
    <row r="975" spans="1:203" s="5" customFormat="1" x14ac:dyDescent="0.2">
      <c r="A975" s="1"/>
      <c r="B975" s="4"/>
      <c r="C975" s="16"/>
      <c r="D975" s="17"/>
      <c r="E975" s="17"/>
      <c r="F975" s="18"/>
      <c r="G975" s="17"/>
      <c r="H975" s="17"/>
      <c r="I975" s="17"/>
      <c r="J975" s="17"/>
      <c r="K975" s="19"/>
      <c r="L975" s="17"/>
      <c r="M975" s="20"/>
      <c r="N975" s="8"/>
      <c r="O975" s="50"/>
      <c r="P975" s="27" t="str" cm="1">
        <f t="array" ref="P975">IF(ISBLANK($C975),"",IF(SUMPRODUCT(--EXACT($C975,CrewOrPassenger[Crew or Passenger]))=1,"Pass","Fail"))</f>
        <v/>
      </c>
      <c r="Q975" s="24" t="str" cm="1">
        <f t="array" ref="Q975">IF(ISBLANK($D975),"",IF(SUMPRODUCT(--EXACT($D975,TravelDocumentType[Travel Document Type]))=1,"Pass","Fail"))</f>
        <v/>
      </c>
      <c r="R975" s="24" t="str" cm="1">
        <f t="array" ref="R975">IF(ISBLANK($E975),"",IF(SUMPRODUCT(--EXACT($E975,ISO3List[ISO3 List]))=1,"Pass","Fail"))</f>
        <v/>
      </c>
      <c r="S975" s="24" t="str" cm="1">
        <f t="array" ref="S975">IF(ISBLANK($F975),"",IF(SUMPRODUCT(--EXACT(MID($F975,COLUMN($A$1:$T$1),1),DocCharacters[Accepted Characters For Documents]))=20,"Pass","Fail"))</f>
        <v/>
      </c>
      <c r="T975" s="24" t="str" cm="1">
        <f t="array" ref="T975">IF(ISBLANK($G975),"",IF(SUMPRODUCT(--EXACT(MID($G975,COLUMN($A$1:$AX$1),1),NameCharacters[Accepted Characters For Names]))=50,"Pass","Fail"))</f>
        <v/>
      </c>
      <c r="U975" s="24" t="str" cm="1">
        <f t="array" ref="U975">IF(ISBLANK($H975),"",IF(SUMPRODUCT(--EXACT(MID($H975,COLUMN($A$1:$AX$1),1),NameCharacters[Accepted Characters For Names]))=50,"Pass","Fail"))</f>
        <v/>
      </c>
      <c r="V975" s="24" t="str" cm="1">
        <f t="array" ref="V975">IF(ISBLANK($I975),"",IF(SUMPRODUCT(--EXACT(MID($I975,COLUMN($A$1:$AX$1),1),NameCharacters[Accepted Characters For Names]))=50,"Pass","Fail"))</f>
        <v/>
      </c>
      <c r="W975" s="24" t="str" cm="1">
        <f t="array" ref="W975">IF(ISBLANK($J975),"",IF(SUMPRODUCT(--EXACT($J975,ISO3List[ISO3 List]))=1,"Pass","Fail"))</f>
        <v/>
      </c>
      <c r="X975" s="24" t="str">
        <f t="shared" ca="1" si="35"/>
        <v/>
      </c>
      <c r="Y975" s="24" t="str" cm="1">
        <f t="array" ref="Y975">IF(ISBLANK($L975),"",IF(SUMPRODUCT(--EXACT($L975,Sex[Sex]))=1,"Pass","Fail"))</f>
        <v/>
      </c>
      <c r="Z975" s="24" t="str">
        <f t="shared" ca="1" si="36"/>
        <v/>
      </c>
      <c r="AA975" s="35" t="str">
        <f t="shared" ca="1" si="39"/>
        <v/>
      </c>
      <c r="AB975" s="8"/>
      <c r="AC975" s="58"/>
      <c r="AD975" s="8"/>
      <c r="AE975" s="8"/>
      <c r="AF975" s="8"/>
      <c r="GU975" s="8"/>
    </row>
    <row r="976" spans="1:203" s="5" customFormat="1" x14ac:dyDescent="0.2">
      <c r="A976" s="1"/>
      <c r="B976" s="4"/>
      <c r="C976" s="16"/>
      <c r="D976" s="17"/>
      <c r="E976" s="17"/>
      <c r="F976" s="18"/>
      <c r="G976" s="17"/>
      <c r="H976" s="17"/>
      <c r="I976" s="17"/>
      <c r="J976" s="17"/>
      <c r="K976" s="19"/>
      <c r="L976" s="17"/>
      <c r="M976" s="20"/>
      <c r="N976" s="8"/>
      <c r="O976" s="50"/>
      <c r="P976" s="27" t="str" cm="1">
        <f t="array" ref="P976">IF(ISBLANK($C976),"",IF(SUMPRODUCT(--EXACT($C976,CrewOrPassenger[Crew or Passenger]))=1,"Pass","Fail"))</f>
        <v/>
      </c>
      <c r="Q976" s="24" t="str" cm="1">
        <f t="array" ref="Q976">IF(ISBLANK($D976),"",IF(SUMPRODUCT(--EXACT($D976,TravelDocumentType[Travel Document Type]))=1,"Pass","Fail"))</f>
        <v/>
      </c>
      <c r="R976" s="24" t="str" cm="1">
        <f t="array" ref="R976">IF(ISBLANK($E976),"",IF(SUMPRODUCT(--EXACT($E976,ISO3List[ISO3 List]))=1,"Pass","Fail"))</f>
        <v/>
      </c>
      <c r="S976" s="24" t="str" cm="1">
        <f t="array" ref="S976">IF(ISBLANK($F976),"",IF(SUMPRODUCT(--EXACT(MID($F976,COLUMN($A$1:$T$1),1),DocCharacters[Accepted Characters For Documents]))=20,"Pass","Fail"))</f>
        <v/>
      </c>
      <c r="T976" s="24" t="str" cm="1">
        <f t="array" ref="T976">IF(ISBLANK($G976),"",IF(SUMPRODUCT(--EXACT(MID($G976,COLUMN($A$1:$AX$1),1),NameCharacters[Accepted Characters For Names]))=50,"Pass","Fail"))</f>
        <v/>
      </c>
      <c r="U976" s="24" t="str" cm="1">
        <f t="array" ref="U976">IF(ISBLANK($H976),"",IF(SUMPRODUCT(--EXACT(MID($H976,COLUMN($A$1:$AX$1),1),NameCharacters[Accepted Characters For Names]))=50,"Pass","Fail"))</f>
        <v/>
      </c>
      <c r="V976" s="24" t="str" cm="1">
        <f t="array" ref="V976">IF(ISBLANK($I976),"",IF(SUMPRODUCT(--EXACT(MID($I976,COLUMN($A$1:$AX$1),1),NameCharacters[Accepted Characters For Names]))=50,"Pass","Fail"))</f>
        <v/>
      </c>
      <c r="W976" s="24" t="str" cm="1">
        <f t="array" ref="W976">IF(ISBLANK($J976),"",IF(SUMPRODUCT(--EXACT($J976,ISO3List[ISO3 List]))=1,"Pass","Fail"))</f>
        <v/>
      </c>
      <c r="X976" s="24" t="str">
        <f t="shared" ca="1" si="35"/>
        <v/>
      </c>
      <c r="Y976" s="24" t="str" cm="1">
        <f t="array" ref="Y976">IF(ISBLANK($L976),"",IF(SUMPRODUCT(--EXACT($L976,Sex[Sex]))=1,"Pass","Fail"))</f>
        <v/>
      </c>
      <c r="Z976" s="24" t="str">
        <f t="shared" ca="1" si="36"/>
        <v/>
      </c>
      <c r="AA976" s="35" t="str">
        <f t="shared" ca="1" si="39"/>
        <v/>
      </c>
      <c r="AB976" s="8"/>
      <c r="AC976" s="58"/>
      <c r="AD976" s="8"/>
      <c r="AE976" s="8"/>
      <c r="AF976" s="8"/>
      <c r="GU976" s="8"/>
    </row>
    <row r="977" spans="1:203" s="5" customFormat="1" x14ac:dyDescent="0.2">
      <c r="A977" s="1"/>
      <c r="B977" s="4"/>
      <c r="C977" s="16"/>
      <c r="D977" s="17"/>
      <c r="E977" s="17"/>
      <c r="F977" s="18"/>
      <c r="G977" s="17"/>
      <c r="H977" s="17"/>
      <c r="I977" s="17"/>
      <c r="J977" s="17"/>
      <c r="K977" s="19"/>
      <c r="L977" s="17"/>
      <c r="M977" s="20"/>
      <c r="N977" s="8"/>
      <c r="O977" s="50"/>
      <c r="P977" s="27" t="str" cm="1">
        <f t="array" ref="P977">IF(ISBLANK($C977),"",IF(SUMPRODUCT(--EXACT($C977,CrewOrPassenger[Crew or Passenger]))=1,"Pass","Fail"))</f>
        <v/>
      </c>
      <c r="Q977" s="24" t="str" cm="1">
        <f t="array" ref="Q977">IF(ISBLANK($D977),"",IF(SUMPRODUCT(--EXACT($D977,TravelDocumentType[Travel Document Type]))=1,"Pass","Fail"))</f>
        <v/>
      </c>
      <c r="R977" s="24" t="str" cm="1">
        <f t="array" ref="R977">IF(ISBLANK($E977),"",IF(SUMPRODUCT(--EXACT($E977,ISO3List[ISO3 List]))=1,"Pass","Fail"))</f>
        <v/>
      </c>
      <c r="S977" s="24" t="str" cm="1">
        <f t="array" ref="S977">IF(ISBLANK($F977),"",IF(SUMPRODUCT(--EXACT(MID($F977,COLUMN($A$1:$T$1),1),DocCharacters[Accepted Characters For Documents]))=20,"Pass","Fail"))</f>
        <v/>
      </c>
      <c r="T977" s="24" t="str" cm="1">
        <f t="array" ref="T977">IF(ISBLANK($G977),"",IF(SUMPRODUCT(--EXACT(MID($G977,COLUMN($A$1:$AX$1),1),NameCharacters[Accepted Characters For Names]))=50,"Pass","Fail"))</f>
        <v/>
      </c>
      <c r="U977" s="24" t="str" cm="1">
        <f t="array" ref="U977">IF(ISBLANK($H977),"",IF(SUMPRODUCT(--EXACT(MID($H977,COLUMN($A$1:$AX$1),1),NameCharacters[Accepted Characters For Names]))=50,"Pass","Fail"))</f>
        <v/>
      </c>
      <c r="V977" s="24" t="str" cm="1">
        <f t="array" ref="V977">IF(ISBLANK($I977),"",IF(SUMPRODUCT(--EXACT(MID($I977,COLUMN($A$1:$AX$1),1),NameCharacters[Accepted Characters For Names]))=50,"Pass","Fail"))</f>
        <v/>
      </c>
      <c r="W977" s="24" t="str" cm="1">
        <f t="array" ref="W977">IF(ISBLANK($J977),"",IF(SUMPRODUCT(--EXACT($J977,ISO3List[ISO3 List]))=1,"Pass","Fail"))</f>
        <v/>
      </c>
      <c r="X977" s="24" t="str">
        <f t="shared" ca="1" si="35"/>
        <v/>
      </c>
      <c r="Y977" s="24" t="str" cm="1">
        <f t="array" ref="Y977">IF(ISBLANK($L977),"",IF(SUMPRODUCT(--EXACT($L977,Sex[Sex]))=1,"Pass","Fail"))</f>
        <v/>
      </c>
      <c r="Z977" s="24" t="str">
        <f t="shared" ca="1" si="36"/>
        <v/>
      </c>
      <c r="AA977" s="35" t="str">
        <f t="shared" ca="1" si="39"/>
        <v/>
      </c>
      <c r="AB977" s="8"/>
      <c r="AC977" s="58"/>
      <c r="AD977" s="8"/>
      <c r="AE977" s="8"/>
      <c r="AF977" s="8"/>
      <c r="GU977" s="8"/>
    </row>
    <row r="978" spans="1:203" s="5" customFormat="1" x14ac:dyDescent="0.2">
      <c r="A978" s="1"/>
      <c r="B978" s="4"/>
      <c r="C978" s="16"/>
      <c r="D978" s="17"/>
      <c r="E978" s="17"/>
      <c r="F978" s="18"/>
      <c r="G978" s="17"/>
      <c r="H978" s="17"/>
      <c r="I978" s="17"/>
      <c r="J978" s="17"/>
      <c r="K978" s="19"/>
      <c r="L978" s="17"/>
      <c r="M978" s="20"/>
      <c r="N978" s="8"/>
      <c r="O978" s="50"/>
      <c r="P978" s="27" t="str" cm="1">
        <f t="array" ref="P978">IF(ISBLANK($C978),"",IF(SUMPRODUCT(--EXACT($C978,CrewOrPassenger[Crew or Passenger]))=1,"Pass","Fail"))</f>
        <v/>
      </c>
      <c r="Q978" s="24" t="str" cm="1">
        <f t="array" ref="Q978">IF(ISBLANK($D978),"",IF(SUMPRODUCT(--EXACT($D978,TravelDocumentType[Travel Document Type]))=1,"Pass","Fail"))</f>
        <v/>
      </c>
      <c r="R978" s="24" t="str" cm="1">
        <f t="array" ref="R978">IF(ISBLANK($E978),"",IF(SUMPRODUCT(--EXACT($E978,ISO3List[ISO3 List]))=1,"Pass","Fail"))</f>
        <v/>
      </c>
      <c r="S978" s="24" t="str" cm="1">
        <f t="array" ref="S978">IF(ISBLANK($F978),"",IF(SUMPRODUCT(--EXACT(MID($F978,COLUMN($A$1:$T$1),1),DocCharacters[Accepted Characters For Documents]))=20,"Pass","Fail"))</f>
        <v/>
      </c>
      <c r="T978" s="24" t="str" cm="1">
        <f t="array" ref="T978">IF(ISBLANK($G978),"",IF(SUMPRODUCT(--EXACT(MID($G978,COLUMN($A$1:$AX$1),1),NameCharacters[Accepted Characters For Names]))=50,"Pass","Fail"))</f>
        <v/>
      </c>
      <c r="U978" s="24" t="str" cm="1">
        <f t="array" ref="U978">IF(ISBLANK($H978),"",IF(SUMPRODUCT(--EXACT(MID($H978,COLUMN($A$1:$AX$1),1),NameCharacters[Accepted Characters For Names]))=50,"Pass","Fail"))</f>
        <v/>
      </c>
      <c r="V978" s="24" t="str" cm="1">
        <f t="array" ref="V978">IF(ISBLANK($I978),"",IF(SUMPRODUCT(--EXACT(MID($I978,COLUMN($A$1:$AX$1),1),NameCharacters[Accepted Characters For Names]))=50,"Pass","Fail"))</f>
        <v/>
      </c>
      <c r="W978" s="24" t="str" cm="1">
        <f t="array" ref="W978">IF(ISBLANK($J978),"",IF(SUMPRODUCT(--EXACT($J978,ISO3List[ISO3 List]))=1,"Pass","Fail"))</f>
        <v/>
      </c>
      <c r="X978" s="24" t="str">
        <f t="shared" ca="1" si="35"/>
        <v/>
      </c>
      <c r="Y978" s="24" t="str" cm="1">
        <f t="array" ref="Y978">IF(ISBLANK($L978),"",IF(SUMPRODUCT(--EXACT($L978,Sex[Sex]))=1,"Pass","Fail"))</f>
        <v/>
      </c>
      <c r="Z978" s="24" t="str">
        <f t="shared" ca="1" si="36"/>
        <v/>
      </c>
      <c r="AA978" s="35" t="str">
        <f t="shared" ca="1" si="39"/>
        <v/>
      </c>
      <c r="AB978" s="8"/>
      <c r="AC978" s="58"/>
      <c r="AD978" s="8"/>
      <c r="AE978" s="8"/>
      <c r="AF978" s="8"/>
      <c r="GU978" s="8"/>
    </row>
    <row r="979" spans="1:203" s="5" customFormat="1" x14ac:dyDescent="0.2">
      <c r="A979" s="1"/>
      <c r="B979" s="4"/>
      <c r="C979" s="16"/>
      <c r="D979" s="17"/>
      <c r="E979" s="17"/>
      <c r="F979" s="18"/>
      <c r="G979" s="17"/>
      <c r="H979" s="17"/>
      <c r="I979" s="17"/>
      <c r="J979" s="17"/>
      <c r="K979" s="19"/>
      <c r="L979" s="17"/>
      <c r="M979" s="20"/>
      <c r="N979" s="8"/>
      <c r="O979" s="50"/>
      <c r="P979" s="27" t="str" cm="1">
        <f t="array" ref="P979">IF(ISBLANK($C979),"",IF(SUMPRODUCT(--EXACT($C979,CrewOrPassenger[Crew or Passenger]))=1,"Pass","Fail"))</f>
        <v/>
      </c>
      <c r="Q979" s="24" t="str" cm="1">
        <f t="array" ref="Q979">IF(ISBLANK($D979),"",IF(SUMPRODUCT(--EXACT($D979,TravelDocumentType[Travel Document Type]))=1,"Pass","Fail"))</f>
        <v/>
      </c>
      <c r="R979" s="24" t="str" cm="1">
        <f t="array" ref="R979">IF(ISBLANK($E979),"",IF(SUMPRODUCT(--EXACT($E979,ISO3List[ISO3 List]))=1,"Pass","Fail"))</f>
        <v/>
      </c>
      <c r="S979" s="24" t="str" cm="1">
        <f t="array" ref="S979">IF(ISBLANK($F979),"",IF(SUMPRODUCT(--EXACT(MID($F979,COLUMN($A$1:$T$1),1),DocCharacters[Accepted Characters For Documents]))=20,"Pass","Fail"))</f>
        <v/>
      </c>
      <c r="T979" s="24" t="str" cm="1">
        <f t="array" ref="T979">IF(ISBLANK($G979),"",IF(SUMPRODUCT(--EXACT(MID($G979,COLUMN($A$1:$AX$1),1),NameCharacters[Accepted Characters For Names]))=50,"Pass","Fail"))</f>
        <v/>
      </c>
      <c r="U979" s="24" t="str" cm="1">
        <f t="array" ref="U979">IF(ISBLANK($H979),"",IF(SUMPRODUCT(--EXACT(MID($H979,COLUMN($A$1:$AX$1),1),NameCharacters[Accepted Characters For Names]))=50,"Pass","Fail"))</f>
        <v/>
      </c>
      <c r="V979" s="24" t="str" cm="1">
        <f t="array" ref="V979">IF(ISBLANK($I979),"",IF(SUMPRODUCT(--EXACT(MID($I979,COLUMN($A$1:$AX$1),1),NameCharacters[Accepted Characters For Names]))=50,"Pass","Fail"))</f>
        <v/>
      </c>
      <c r="W979" s="24" t="str" cm="1">
        <f t="array" ref="W979">IF(ISBLANK($J979),"",IF(SUMPRODUCT(--EXACT($J979,ISO3List[ISO3 List]))=1,"Pass","Fail"))</f>
        <v/>
      </c>
      <c r="X979" s="24" t="str">
        <f t="shared" ca="1" si="35"/>
        <v/>
      </c>
      <c r="Y979" s="24" t="str" cm="1">
        <f t="array" ref="Y979">IF(ISBLANK($L979),"",IF(SUMPRODUCT(--EXACT($L979,Sex[Sex]))=1,"Pass","Fail"))</f>
        <v/>
      </c>
      <c r="Z979" s="24" t="str">
        <f t="shared" ca="1" si="36"/>
        <v/>
      </c>
      <c r="AA979" s="35" t="str">
        <f t="shared" ca="1" si="39"/>
        <v/>
      </c>
      <c r="AB979" s="8"/>
      <c r="AC979" s="58"/>
      <c r="AD979" s="8"/>
      <c r="AE979" s="8"/>
      <c r="AF979" s="8"/>
      <c r="GU979" s="8"/>
    </row>
    <row r="980" spans="1:203" s="5" customFormat="1" x14ac:dyDescent="0.2">
      <c r="A980" s="1"/>
      <c r="B980" s="4"/>
      <c r="C980" s="16"/>
      <c r="D980" s="17"/>
      <c r="E980" s="17"/>
      <c r="F980" s="18"/>
      <c r="G980" s="17"/>
      <c r="H980" s="17"/>
      <c r="I980" s="17"/>
      <c r="J980" s="17"/>
      <c r="K980" s="19"/>
      <c r="L980" s="17"/>
      <c r="M980" s="20"/>
      <c r="N980" s="8"/>
      <c r="O980" s="50"/>
      <c r="P980" s="27" t="str" cm="1">
        <f t="array" ref="P980">IF(ISBLANK($C980),"",IF(SUMPRODUCT(--EXACT($C980,CrewOrPassenger[Crew or Passenger]))=1,"Pass","Fail"))</f>
        <v/>
      </c>
      <c r="Q980" s="24" t="str" cm="1">
        <f t="array" ref="Q980">IF(ISBLANK($D980),"",IF(SUMPRODUCT(--EXACT($D980,TravelDocumentType[Travel Document Type]))=1,"Pass","Fail"))</f>
        <v/>
      </c>
      <c r="R980" s="24" t="str" cm="1">
        <f t="array" ref="R980">IF(ISBLANK($E980),"",IF(SUMPRODUCT(--EXACT($E980,ISO3List[ISO3 List]))=1,"Pass","Fail"))</f>
        <v/>
      </c>
      <c r="S980" s="24" t="str" cm="1">
        <f t="array" ref="S980">IF(ISBLANK($F980),"",IF(SUMPRODUCT(--EXACT(MID($F980,COLUMN($A$1:$T$1),1),DocCharacters[Accepted Characters For Documents]))=20,"Pass","Fail"))</f>
        <v/>
      </c>
      <c r="T980" s="24" t="str" cm="1">
        <f t="array" ref="T980">IF(ISBLANK($G980),"",IF(SUMPRODUCT(--EXACT(MID($G980,COLUMN($A$1:$AX$1),1),NameCharacters[Accepted Characters For Names]))=50,"Pass","Fail"))</f>
        <v/>
      </c>
      <c r="U980" s="24" t="str" cm="1">
        <f t="array" ref="U980">IF(ISBLANK($H980),"",IF(SUMPRODUCT(--EXACT(MID($H980,COLUMN($A$1:$AX$1),1),NameCharacters[Accepted Characters For Names]))=50,"Pass","Fail"))</f>
        <v/>
      </c>
      <c r="V980" s="24" t="str" cm="1">
        <f t="array" ref="V980">IF(ISBLANK($I980),"",IF(SUMPRODUCT(--EXACT(MID($I980,COLUMN($A$1:$AX$1),1),NameCharacters[Accepted Characters For Names]))=50,"Pass","Fail"))</f>
        <v/>
      </c>
      <c r="W980" s="24" t="str" cm="1">
        <f t="array" ref="W980">IF(ISBLANK($J980),"",IF(SUMPRODUCT(--EXACT($J980,ISO3List[ISO3 List]))=1,"Pass","Fail"))</f>
        <v/>
      </c>
      <c r="X980" s="24" t="str">
        <f t="shared" ca="1" si="35"/>
        <v/>
      </c>
      <c r="Y980" s="24" t="str" cm="1">
        <f t="array" ref="Y980">IF(ISBLANK($L980),"",IF(SUMPRODUCT(--EXACT($L980,Sex[Sex]))=1,"Pass","Fail"))</f>
        <v/>
      </c>
      <c r="Z980" s="24" t="str">
        <f t="shared" ca="1" si="36"/>
        <v/>
      </c>
      <c r="AA980" s="35" t="str">
        <f t="shared" ca="1" si="39"/>
        <v/>
      </c>
      <c r="AB980" s="8"/>
      <c r="AC980" s="58"/>
      <c r="AD980" s="8"/>
      <c r="AE980" s="8"/>
      <c r="AF980" s="8"/>
      <c r="GU980" s="8"/>
    </row>
    <row r="981" spans="1:203" s="5" customFormat="1" x14ac:dyDescent="0.2">
      <c r="A981" s="1"/>
      <c r="B981" s="4"/>
      <c r="C981" s="16"/>
      <c r="D981" s="17"/>
      <c r="E981" s="17"/>
      <c r="F981" s="18"/>
      <c r="G981" s="17"/>
      <c r="H981" s="17"/>
      <c r="I981" s="17"/>
      <c r="J981" s="17"/>
      <c r="K981" s="19"/>
      <c r="L981" s="17"/>
      <c r="M981" s="20"/>
      <c r="N981" s="8"/>
      <c r="O981" s="50"/>
      <c r="P981" s="27" t="str" cm="1">
        <f t="array" ref="P981">IF(ISBLANK($C981),"",IF(SUMPRODUCT(--EXACT($C981,CrewOrPassenger[Crew or Passenger]))=1,"Pass","Fail"))</f>
        <v/>
      </c>
      <c r="Q981" s="24" t="str" cm="1">
        <f t="array" ref="Q981">IF(ISBLANK($D981),"",IF(SUMPRODUCT(--EXACT($D981,TravelDocumentType[Travel Document Type]))=1,"Pass","Fail"))</f>
        <v/>
      </c>
      <c r="R981" s="24" t="str" cm="1">
        <f t="array" ref="R981">IF(ISBLANK($E981),"",IF(SUMPRODUCT(--EXACT($E981,ISO3List[ISO3 List]))=1,"Pass","Fail"))</f>
        <v/>
      </c>
      <c r="S981" s="24" t="str" cm="1">
        <f t="array" ref="S981">IF(ISBLANK($F981),"",IF(SUMPRODUCT(--EXACT(MID($F981,COLUMN($A$1:$T$1),1),DocCharacters[Accepted Characters For Documents]))=20,"Pass","Fail"))</f>
        <v/>
      </c>
      <c r="T981" s="24" t="str" cm="1">
        <f t="array" ref="T981">IF(ISBLANK($G981),"",IF(SUMPRODUCT(--EXACT(MID($G981,COLUMN($A$1:$AX$1),1),NameCharacters[Accepted Characters For Names]))=50,"Pass","Fail"))</f>
        <v/>
      </c>
      <c r="U981" s="24" t="str" cm="1">
        <f t="array" ref="U981">IF(ISBLANK($H981),"",IF(SUMPRODUCT(--EXACT(MID($H981,COLUMN($A$1:$AX$1),1),NameCharacters[Accepted Characters For Names]))=50,"Pass","Fail"))</f>
        <v/>
      </c>
      <c r="V981" s="24" t="str" cm="1">
        <f t="array" ref="V981">IF(ISBLANK($I981),"",IF(SUMPRODUCT(--EXACT(MID($I981,COLUMN($A$1:$AX$1),1),NameCharacters[Accepted Characters For Names]))=50,"Pass","Fail"))</f>
        <v/>
      </c>
      <c r="W981" s="24" t="str" cm="1">
        <f t="array" ref="W981">IF(ISBLANK($J981),"",IF(SUMPRODUCT(--EXACT($J981,ISO3List[ISO3 List]))=1,"Pass","Fail"))</f>
        <v/>
      </c>
      <c r="X981" s="24" t="str">
        <f t="shared" ca="1" si="35"/>
        <v/>
      </c>
      <c r="Y981" s="24" t="str" cm="1">
        <f t="array" ref="Y981">IF(ISBLANK($L981),"",IF(SUMPRODUCT(--EXACT($L981,Sex[Sex]))=1,"Pass","Fail"))</f>
        <v/>
      </c>
      <c r="Z981" s="24" t="str">
        <f t="shared" ca="1" si="36"/>
        <v/>
      </c>
      <c r="AA981" s="35" t="str">
        <f t="shared" ca="1" si="39"/>
        <v/>
      </c>
      <c r="AB981" s="8"/>
      <c r="AC981" s="58"/>
      <c r="AD981" s="8"/>
      <c r="AE981" s="8"/>
      <c r="AF981" s="8"/>
      <c r="GU981" s="8"/>
    </row>
    <row r="982" spans="1:203" s="5" customFormat="1" x14ac:dyDescent="0.2">
      <c r="A982" s="1"/>
      <c r="B982" s="4"/>
      <c r="C982" s="16"/>
      <c r="D982" s="17"/>
      <c r="E982" s="17"/>
      <c r="F982" s="18"/>
      <c r="G982" s="17"/>
      <c r="H982" s="17"/>
      <c r="I982" s="17"/>
      <c r="J982" s="17"/>
      <c r="K982" s="19"/>
      <c r="L982" s="17"/>
      <c r="M982" s="20"/>
      <c r="N982" s="8"/>
      <c r="O982" s="50"/>
      <c r="P982" s="27" t="str" cm="1">
        <f t="array" ref="P982">IF(ISBLANK($C982),"",IF(SUMPRODUCT(--EXACT($C982,CrewOrPassenger[Crew or Passenger]))=1,"Pass","Fail"))</f>
        <v/>
      </c>
      <c r="Q982" s="24" t="str" cm="1">
        <f t="array" ref="Q982">IF(ISBLANK($D982),"",IF(SUMPRODUCT(--EXACT($D982,TravelDocumentType[Travel Document Type]))=1,"Pass","Fail"))</f>
        <v/>
      </c>
      <c r="R982" s="24" t="str" cm="1">
        <f t="array" ref="R982">IF(ISBLANK($E982),"",IF(SUMPRODUCT(--EXACT($E982,ISO3List[ISO3 List]))=1,"Pass","Fail"))</f>
        <v/>
      </c>
      <c r="S982" s="24" t="str" cm="1">
        <f t="array" ref="S982">IF(ISBLANK($F982),"",IF(SUMPRODUCT(--EXACT(MID($F982,COLUMN($A$1:$T$1),1),DocCharacters[Accepted Characters For Documents]))=20,"Pass","Fail"))</f>
        <v/>
      </c>
      <c r="T982" s="24" t="str" cm="1">
        <f t="array" ref="T982">IF(ISBLANK($G982),"",IF(SUMPRODUCT(--EXACT(MID($G982,COLUMN($A$1:$AX$1),1),NameCharacters[Accepted Characters For Names]))=50,"Pass","Fail"))</f>
        <v/>
      </c>
      <c r="U982" s="24" t="str" cm="1">
        <f t="array" ref="U982">IF(ISBLANK($H982),"",IF(SUMPRODUCT(--EXACT(MID($H982,COLUMN($A$1:$AX$1),1),NameCharacters[Accepted Characters For Names]))=50,"Pass","Fail"))</f>
        <v/>
      </c>
      <c r="V982" s="24" t="str" cm="1">
        <f t="array" ref="V982">IF(ISBLANK($I982),"",IF(SUMPRODUCT(--EXACT(MID($I982,COLUMN($A$1:$AX$1),1),NameCharacters[Accepted Characters For Names]))=50,"Pass","Fail"))</f>
        <v/>
      </c>
      <c r="W982" s="24" t="str" cm="1">
        <f t="array" ref="W982">IF(ISBLANK($J982),"",IF(SUMPRODUCT(--EXACT($J982,ISO3List[ISO3 List]))=1,"Pass","Fail"))</f>
        <v/>
      </c>
      <c r="X982" s="24" t="str">
        <f t="shared" ca="1" si="35"/>
        <v/>
      </c>
      <c r="Y982" s="24" t="str" cm="1">
        <f t="array" ref="Y982">IF(ISBLANK($L982),"",IF(SUMPRODUCT(--EXACT($L982,Sex[Sex]))=1,"Pass","Fail"))</f>
        <v/>
      </c>
      <c r="Z982" s="24" t="str">
        <f t="shared" ca="1" si="36"/>
        <v/>
      </c>
      <c r="AA982" s="35" t="str">
        <f t="shared" ca="1" si="39"/>
        <v/>
      </c>
      <c r="AB982" s="8"/>
      <c r="AC982" s="58"/>
      <c r="AD982" s="8"/>
      <c r="AE982" s="8"/>
      <c r="AF982" s="8"/>
      <c r="GU982" s="8"/>
    </row>
    <row r="983" spans="1:203" s="5" customFormat="1" x14ac:dyDescent="0.2">
      <c r="A983" s="1"/>
      <c r="B983" s="4"/>
      <c r="C983" s="16"/>
      <c r="D983" s="17"/>
      <c r="E983" s="17"/>
      <c r="F983" s="18"/>
      <c r="G983" s="17"/>
      <c r="H983" s="17"/>
      <c r="I983" s="17"/>
      <c r="J983" s="17"/>
      <c r="K983" s="19"/>
      <c r="L983" s="17"/>
      <c r="M983" s="20"/>
      <c r="N983" s="8"/>
      <c r="O983" s="50"/>
      <c r="P983" s="27" t="str" cm="1">
        <f t="array" ref="P983">IF(ISBLANK($C983),"",IF(SUMPRODUCT(--EXACT($C983,CrewOrPassenger[Crew or Passenger]))=1,"Pass","Fail"))</f>
        <v/>
      </c>
      <c r="Q983" s="24" t="str" cm="1">
        <f t="array" ref="Q983">IF(ISBLANK($D983),"",IF(SUMPRODUCT(--EXACT($D983,TravelDocumentType[Travel Document Type]))=1,"Pass","Fail"))</f>
        <v/>
      </c>
      <c r="R983" s="24" t="str" cm="1">
        <f t="array" ref="R983">IF(ISBLANK($E983),"",IF(SUMPRODUCT(--EXACT($E983,ISO3List[ISO3 List]))=1,"Pass","Fail"))</f>
        <v/>
      </c>
      <c r="S983" s="24" t="str" cm="1">
        <f t="array" ref="S983">IF(ISBLANK($F983),"",IF(SUMPRODUCT(--EXACT(MID($F983,COLUMN($A$1:$T$1),1),DocCharacters[Accepted Characters For Documents]))=20,"Pass","Fail"))</f>
        <v/>
      </c>
      <c r="T983" s="24" t="str" cm="1">
        <f t="array" ref="T983">IF(ISBLANK($G983),"",IF(SUMPRODUCT(--EXACT(MID($G983,COLUMN($A$1:$AX$1),1),NameCharacters[Accepted Characters For Names]))=50,"Pass","Fail"))</f>
        <v/>
      </c>
      <c r="U983" s="24" t="str" cm="1">
        <f t="array" ref="U983">IF(ISBLANK($H983),"",IF(SUMPRODUCT(--EXACT(MID($H983,COLUMN($A$1:$AX$1),1),NameCharacters[Accepted Characters For Names]))=50,"Pass","Fail"))</f>
        <v/>
      </c>
      <c r="V983" s="24" t="str" cm="1">
        <f t="array" ref="V983">IF(ISBLANK($I983),"",IF(SUMPRODUCT(--EXACT(MID($I983,COLUMN($A$1:$AX$1),1),NameCharacters[Accepted Characters For Names]))=50,"Pass","Fail"))</f>
        <v/>
      </c>
      <c r="W983" s="24" t="str" cm="1">
        <f t="array" ref="W983">IF(ISBLANK($J983),"",IF(SUMPRODUCT(--EXACT($J983,ISO3List[ISO3 List]))=1,"Pass","Fail"))</f>
        <v/>
      </c>
      <c r="X983" s="24" t="str">
        <f t="shared" ca="1" si="35"/>
        <v/>
      </c>
      <c r="Y983" s="24" t="str" cm="1">
        <f t="array" ref="Y983">IF(ISBLANK($L983),"",IF(SUMPRODUCT(--EXACT($L983,Sex[Sex]))=1,"Pass","Fail"))</f>
        <v/>
      </c>
      <c r="Z983" s="24" t="str">
        <f t="shared" ca="1" si="36"/>
        <v/>
      </c>
      <c r="AA983" s="35" t="str">
        <f t="shared" ca="1" si="39"/>
        <v/>
      </c>
      <c r="AB983" s="8"/>
      <c r="AC983" s="58"/>
      <c r="AD983" s="8"/>
      <c r="AE983" s="8"/>
      <c r="AF983" s="8"/>
      <c r="GU983" s="8"/>
    </row>
    <row r="984" spans="1:203" s="5" customFormat="1" x14ac:dyDescent="0.2">
      <c r="A984" s="1"/>
      <c r="B984" s="4"/>
      <c r="C984" s="16"/>
      <c r="D984" s="17"/>
      <c r="E984" s="17"/>
      <c r="F984" s="18"/>
      <c r="G984" s="17"/>
      <c r="H984" s="17"/>
      <c r="I984" s="17"/>
      <c r="J984" s="17"/>
      <c r="K984" s="19"/>
      <c r="L984" s="17"/>
      <c r="M984" s="20"/>
      <c r="N984" s="8"/>
      <c r="O984" s="50"/>
      <c r="P984" s="27" t="str" cm="1">
        <f t="array" ref="P984">IF(ISBLANK($C984),"",IF(SUMPRODUCT(--EXACT($C984,CrewOrPassenger[Crew or Passenger]))=1,"Pass","Fail"))</f>
        <v/>
      </c>
      <c r="Q984" s="24" t="str" cm="1">
        <f t="array" ref="Q984">IF(ISBLANK($D984),"",IF(SUMPRODUCT(--EXACT($D984,TravelDocumentType[Travel Document Type]))=1,"Pass","Fail"))</f>
        <v/>
      </c>
      <c r="R984" s="24" t="str" cm="1">
        <f t="array" ref="R984">IF(ISBLANK($E984),"",IF(SUMPRODUCT(--EXACT($E984,ISO3List[ISO3 List]))=1,"Pass","Fail"))</f>
        <v/>
      </c>
      <c r="S984" s="24" t="str" cm="1">
        <f t="array" ref="S984">IF(ISBLANK($F984),"",IF(SUMPRODUCT(--EXACT(MID($F984,COLUMN($A$1:$T$1),1),DocCharacters[Accepted Characters For Documents]))=20,"Pass","Fail"))</f>
        <v/>
      </c>
      <c r="T984" s="24" t="str" cm="1">
        <f t="array" ref="T984">IF(ISBLANK($G984),"",IF(SUMPRODUCT(--EXACT(MID($G984,COLUMN($A$1:$AX$1),1),NameCharacters[Accepted Characters For Names]))=50,"Pass","Fail"))</f>
        <v/>
      </c>
      <c r="U984" s="24" t="str" cm="1">
        <f t="array" ref="U984">IF(ISBLANK($H984),"",IF(SUMPRODUCT(--EXACT(MID($H984,COLUMN($A$1:$AX$1),1),NameCharacters[Accepted Characters For Names]))=50,"Pass","Fail"))</f>
        <v/>
      </c>
      <c r="V984" s="24" t="str" cm="1">
        <f t="array" ref="V984">IF(ISBLANK($I984),"",IF(SUMPRODUCT(--EXACT(MID($I984,COLUMN($A$1:$AX$1),1),NameCharacters[Accepted Characters For Names]))=50,"Pass","Fail"))</f>
        <v/>
      </c>
      <c r="W984" s="24" t="str" cm="1">
        <f t="array" ref="W984">IF(ISBLANK($J984),"",IF(SUMPRODUCT(--EXACT($J984,ISO3List[ISO3 List]))=1,"Pass","Fail"))</f>
        <v/>
      </c>
      <c r="X984" s="24" t="str">
        <f t="shared" ca="1" si="35"/>
        <v/>
      </c>
      <c r="Y984" s="24" t="str" cm="1">
        <f t="array" ref="Y984">IF(ISBLANK($L984),"",IF(SUMPRODUCT(--EXACT($L984,Sex[Sex]))=1,"Pass","Fail"))</f>
        <v/>
      </c>
      <c r="Z984" s="24" t="str">
        <f t="shared" ca="1" si="36"/>
        <v/>
      </c>
      <c r="AA984" s="35" t="str">
        <f t="shared" ref="AA984:AA1047" ca="1" si="40">IF(COUNTBLANK($P984:$Z984)=11,"",IF(SUM(COUNTBLANK(P984:U984),COUNTBLANK(W984:Z984))=0,"Pass","Fail"))</f>
        <v/>
      </c>
      <c r="AB984" s="8"/>
      <c r="AC984" s="58"/>
      <c r="AD984" s="8"/>
      <c r="AE984" s="8"/>
      <c r="AF984" s="8"/>
      <c r="GU984" s="8"/>
    </row>
    <row r="985" spans="1:203" s="5" customFormat="1" x14ac:dyDescent="0.2">
      <c r="A985" s="1"/>
      <c r="B985" s="4"/>
      <c r="C985" s="16"/>
      <c r="D985" s="17"/>
      <c r="E985" s="17"/>
      <c r="F985" s="18"/>
      <c r="G985" s="17"/>
      <c r="H985" s="17"/>
      <c r="I985" s="17"/>
      <c r="J985" s="17"/>
      <c r="K985" s="19"/>
      <c r="L985" s="17"/>
      <c r="M985" s="20"/>
      <c r="N985" s="8"/>
      <c r="O985" s="50"/>
      <c r="P985" s="27" t="str" cm="1">
        <f t="array" ref="P985">IF(ISBLANK($C985),"",IF(SUMPRODUCT(--EXACT($C985,CrewOrPassenger[Crew or Passenger]))=1,"Pass","Fail"))</f>
        <v/>
      </c>
      <c r="Q985" s="24" t="str" cm="1">
        <f t="array" ref="Q985">IF(ISBLANK($D985),"",IF(SUMPRODUCT(--EXACT($D985,TravelDocumentType[Travel Document Type]))=1,"Pass","Fail"))</f>
        <v/>
      </c>
      <c r="R985" s="24" t="str" cm="1">
        <f t="array" ref="R985">IF(ISBLANK($E985),"",IF(SUMPRODUCT(--EXACT($E985,ISO3List[ISO3 List]))=1,"Pass","Fail"))</f>
        <v/>
      </c>
      <c r="S985" s="24" t="str" cm="1">
        <f t="array" ref="S985">IF(ISBLANK($F985),"",IF(SUMPRODUCT(--EXACT(MID($F985,COLUMN($A$1:$T$1),1),DocCharacters[Accepted Characters For Documents]))=20,"Pass","Fail"))</f>
        <v/>
      </c>
      <c r="T985" s="24" t="str" cm="1">
        <f t="array" ref="T985">IF(ISBLANK($G985),"",IF(SUMPRODUCT(--EXACT(MID($G985,COLUMN($A$1:$AX$1),1),NameCharacters[Accepted Characters For Names]))=50,"Pass","Fail"))</f>
        <v/>
      </c>
      <c r="U985" s="24" t="str" cm="1">
        <f t="array" ref="U985">IF(ISBLANK($H985),"",IF(SUMPRODUCT(--EXACT(MID($H985,COLUMN($A$1:$AX$1),1),NameCharacters[Accepted Characters For Names]))=50,"Pass","Fail"))</f>
        <v/>
      </c>
      <c r="V985" s="24" t="str" cm="1">
        <f t="array" ref="V985">IF(ISBLANK($I985),"",IF(SUMPRODUCT(--EXACT(MID($I985,COLUMN($A$1:$AX$1),1),NameCharacters[Accepted Characters For Names]))=50,"Pass","Fail"))</f>
        <v/>
      </c>
      <c r="W985" s="24" t="str" cm="1">
        <f t="array" ref="W985">IF(ISBLANK($J985),"",IF(SUMPRODUCT(--EXACT($J985,ISO3List[ISO3 List]))=1,"Pass","Fail"))</f>
        <v/>
      </c>
      <c r="X985" s="24" t="str">
        <f t="shared" ca="1" si="35"/>
        <v/>
      </c>
      <c r="Y985" s="24" t="str" cm="1">
        <f t="array" ref="Y985">IF(ISBLANK($L985),"",IF(SUMPRODUCT(--EXACT($L985,Sex[Sex]))=1,"Pass","Fail"))</f>
        <v/>
      </c>
      <c r="Z985" s="24" t="str">
        <f t="shared" ca="1" si="36"/>
        <v/>
      </c>
      <c r="AA985" s="35" t="str">
        <f t="shared" ca="1" si="40"/>
        <v/>
      </c>
      <c r="AB985" s="8"/>
      <c r="AC985" s="58"/>
      <c r="AD985" s="8"/>
      <c r="AE985" s="8"/>
      <c r="AF985" s="8"/>
      <c r="GU985" s="8"/>
    </row>
    <row r="986" spans="1:203" s="5" customFormat="1" x14ac:dyDescent="0.2">
      <c r="A986" s="1"/>
      <c r="B986" s="4"/>
      <c r="C986" s="16"/>
      <c r="D986" s="17"/>
      <c r="E986" s="17"/>
      <c r="F986" s="18"/>
      <c r="G986" s="17"/>
      <c r="H986" s="17"/>
      <c r="I986" s="17"/>
      <c r="J986" s="17"/>
      <c r="K986" s="19"/>
      <c r="L986" s="17"/>
      <c r="M986" s="20"/>
      <c r="N986" s="8"/>
      <c r="O986" s="50"/>
      <c r="P986" s="27" t="str" cm="1">
        <f t="array" ref="P986">IF(ISBLANK($C986),"",IF(SUMPRODUCT(--EXACT($C986,CrewOrPassenger[Crew or Passenger]))=1,"Pass","Fail"))</f>
        <v/>
      </c>
      <c r="Q986" s="24" t="str" cm="1">
        <f t="array" ref="Q986">IF(ISBLANK($D986),"",IF(SUMPRODUCT(--EXACT($D986,TravelDocumentType[Travel Document Type]))=1,"Pass","Fail"))</f>
        <v/>
      </c>
      <c r="R986" s="24" t="str" cm="1">
        <f t="array" ref="R986">IF(ISBLANK($E986),"",IF(SUMPRODUCT(--EXACT($E986,ISO3List[ISO3 List]))=1,"Pass","Fail"))</f>
        <v/>
      </c>
      <c r="S986" s="24" t="str" cm="1">
        <f t="array" ref="S986">IF(ISBLANK($F986),"",IF(SUMPRODUCT(--EXACT(MID($F986,COLUMN($A$1:$T$1),1),DocCharacters[Accepted Characters For Documents]))=20,"Pass","Fail"))</f>
        <v/>
      </c>
      <c r="T986" s="24" t="str" cm="1">
        <f t="array" ref="T986">IF(ISBLANK($G986),"",IF(SUMPRODUCT(--EXACT(MID($G986,COLUMN($A$1:$AX$1),1),NameCharacters[Accepted Characters For Names]))=50,"Pass","Fail"))</f>
        <v/>
      </c>
      <c r="U986" s="24" t="str" cm="1">
        <f t="array" ref="U986">IF(ISBLANK($H986),"",IF(SUMPRODUCT(--EXACT(MID($H986,COLUMN($A$1:$AX$1),1),NameCharacters[Accepted Characters For Names]))=50,"Pass","Fail"))</f>
        <v/>
      </c>
      <c r="V986" s="24" t="str" cm="1">
        <f t="array" ref="V986">IF(ISBLANK($I986),"",IF(SUMPRODUCT(--EXACT(MID($I986,COLUMN($A$1:$AX$1),1),NameCharacters[Accepted Characters For Names]))=50,"Pass","Fail"))</f>
        <v/>
      </c>
      <c r="W986" s="24" t="str" cm="1">
        <f t="array" ref="W986">IF(ISBLANK($J986),"",IF(SUMPRODUCT(--EXACT($J986,ISO3List[ISO3 List]))=1,"Pass","Fail"))</f>
        <v/>
      </c>
      <c r="X986" s="24" t="str">
        <f t="shared" ca="1" si="35"/>
        <v/>
      </c>
      <c r="Y986" s="24" t="str" cm="1">
        <f t="array" ref="Y986">IF(ISBLANK($L986),"",IF(SUMPRODUCT(--EXACT($L986,Sex[Sex]))=1,"Pass","Fail"))</f>
        <v/>
      </c>
      <c r="Z986" s="24" t="str">
        <f t="shared" ca="1" si="36"/>
        <v/>
      </c>
      <c r="AA986" s="35" t="str">
        <f t="shared" ca="1" si="40"/>
        <v/>
      </c>
      <c r="AB986" s="8"/>
      <c r="AC986" s="58"/>
      <c r="AD986" s="8"/>
      <c r="AE986" s="8"/>
      <c r="AF986" s="8"/>
      <c r="GU986" s="8"/>
    </row>
    <row r="987" spans="1:203" s="5" customFormat="1" x14ac:dyDescent="0.2">
      <c r="A987" s="1"/>
      <c r="B987" s="4"/>
      <c r="C987" s="16"/>
      <c r="D987" s="17"/>
      <c r="E987" s="17"/>
      <c r="F987" s="18"/>
      <c r="G987" s="17"/>
      <c r="H987" s="17"/>
      <c r="I987" s="17"/>
      <c r="J987" s="17"/>
      <c r="K987" s="19"/>
      <c r="L987" s="17"/>
      <c r="M987" s="20"/>
      <c r="N987" s="8"/>
      <c r="O987" s="50"/>
      <c r="P987" s="27" t="str" cm="1">
        <f t="array" ref="P987">IF(ISBLANK($C987),"",IF(SUMPRODUCT(--EXACT($C987,CrewOrPassenger[Crew or Passenger]))=1,"Pass","Fail"))</f>
        <v/>
      </c>
      <c r="Q987" s="24" t="str" cm="1">
        <f t="array" ref="Q987">IF(ISBLANK($D987),"",IF(SUMPRODUCT(--EXACT($D987,TravelDocumentType[Travel Document Type]))=1,"Pass","Fail"))</f>
        <v/>
      </c>
      <c r="R987" s="24" t="str" cm="1">
        <f t="array" ref="R987">IF(ISBLANK($E987),"",IF(SUMPRODUCT(--EXACT($E987,ISO3List[ISO3 List]))=1,"Pass","Fail"))</f>
        <v/>
      </c>
      <c r="S987" s="24" t="str" cm="1">
        <f t="array" ref="S987">IF(ISBLANK($F987),"",IF(SUMPRODUCT(--EXACT(MID($F987,COLUMN($A$1:$T$1),1),DocCharacters[Accepted Characters For Documents]))=20,"Pass","Fail"))</f>
        <v/>
      </c>
      <c r="T987" s="24" t="str" cm="1">
        <f t="array" ref="T987">IF(ISBLANK($G987),"",IF(SUMPRODUCT(--EXACT(MID($G987,COLUMN($A$1:$AX$1),1),NameCharacters[Accepted Characters For Names]))=50,"Pass","Fail"))</f>
        <v/>
      </c>
      <c r="U987" s="24" t="str" cm="1">
        <f t="array" ref="U987">IF(ISBLANK($H987),"",IF(SUMPRODUCT(--EXACT(MID($H987,COLUMN($A$1:$AX$1),1),NameCharacters[Accepted Characters For Names]))=50,"Pass","Fail"))</f>
        <v/>
      </c>
      <c r="V987" s="24" t="str" cm="1">
        <f t="array" ref="V987">IF(ISBLANK($I987),"",IF(SUMPRODUCT(--EXACT(MID($I987,COLUMN($A$1:$AX$1),1),NameCharacters[Accepted Characters For Names]))=50,"Pass","Fail"))</f>
        <v/>
      </c>
      <c r="W987" s="24" t="str" cm="1">
        <f t="array" ref="W987">IF(ISBLANK($J987),"",IF(SUMPRODUCT(--EXACT($J987,ISO3List[ISO3 List]))=1,"Pass","Fail"))</f>
        <v/>
      </c>
      <c r="X987" s="24" t="str">
        <f t="shared" ca="1" si="35"/>
        <v/>
      </c>
      <c r="Y987" s="24" t="str" cm="1">
        <f t="array" ref="Y987">IF(ISBLANK($L987),"",IF(SUMPRODUCT(--EXACT($L987,Sex[Sex]))=1,"Pass","Fail"))</f>
        <v/>
      </c>
      <c r="Z987" s="24" t="str">
        <f t="shared" ca="1" si="36"/>
        <v/>
      </c>
      <c r="AA987" s="35" t="str">
        <f t="shared" ca="1" si="40"/>
        <v/>
      </c>
      <c r="AB987" s="8"/>
      <c r="AC987" s="58"/>
      <c r="AD987" s="8"/>
      <c r="AE987" s="8"/>
      <c r="AF987" s="8"/>
      <c r="GU987" s="8"/>
    </row>
    <row r="988" spans="1:203" s="5" customFormat="1" x14ac:dyDescent="0.2">
      <c r="A988" s="1"/>
      <c r="B988" s="4"/>
      <c r="C988" s="16"/>
      <c r="D988" s="17"/>
      <c r="E988" s="17"/>
      <c r="F988" s="18"/>
      <c r="G988" s="17"/>
      <c r="H988" s="17"/>
      <c r="I988" s="17"/>
      <c r="J988" s="17"/>
      <c r="K988" s="19"/>
      <c r="L988" s="17"/>
      <c r="M988" s="20"/>
      <c r="N988" s="8"/>
      <c r="O988" s="50"/>
      <c r="P988" s="27" t="str" cm="1">
        <f t="array" ref="P988">IF(ISBLANK($C988),"",IF(SUMPRODUCT(--EXACT($C988,CrewOrPassenger[Crew or Passenger]))=1,"Pass","Fail"))</f>
        <v/>
      </c>
      <c r="Q988" s="24" t="str" cm="1">
        <f t="array" ref="Q988">IF(ISBLANK($D988),"",IF(SUMPRODUCT(--EXACT($D988,TravelDocumentType[Travel Document Type]))=1,"Pass","Fail"))</f>
        <v/>
      </c>
      <c r="R988" s="24" t="str" cm="1">
        <f t="array" ref="R988">IF(ISBLANK($E988),"",IF(SUMPRODUCT(--EXACT($E988,ISO3List[ISO3 List]))=1,"Pass","Fail"))</f>
        <v/>
      </c>
      <c r="S988" s="24" t="str" cm="1">
        <f t="array" ref="S988">IF(ISBLANK($F988),"",IF(SUMPRODUCT(--EXACT(MID($F988,COLUMN($A$1:$T$1),1),DocCharacters[Accepted Characters For Documents]))=20,"Pass","Fail"))</f>
        <v/>
      </c>
      <c r="T988" s="24" t="str" cm="1">
        <f t="array" ref="T988">IF(ISBLANK($G988),"",IF(SUMPRODUCT(--EXACT(MID($G988,COLUMN($A$1:$AX$1),1),NameCharacters[Accepted Characters For Names]))=50,"Pass","Fail"))</f>
        <v/>
      </c>
      <c r="U988" s="24" t="str" cm="1">
        <f t="array" ref="U988">IF(ISBLANK($H988),"",IF(SUMPRODUCT(--EXACT(MID($H988,COLUMN($A$1:$AX$1),1),NameCharacters[Accepted Characters For Names]))=50,"Pass","Fail"))</f>
        <v/>
      </c>
      <c r="V988" s="24" t="str" cm="1">
        <f t="array" ref="V988">IF(ISBLANK($I988),"",IF(SUMPRODUCT(--EXACT(MID($I988,COLUMN($A$1:$AX$1),1),NameCharacters[Accepted Characters For Names]))=50,"Pass","Fail"))</f>
        <v/>
      </c>
      <c r="W988" s="24" t="str" cm="1">
        <f t="array" ref="W988">IF(ISBLANK($J988),"",IF(SUMPRODUCT(--EXACT($J988,ISO3List[ISO3 List]))=1,"Pass","Fail"))</f>
        <v/>
      </c>
      <c r="X988" s="24" t="str">
        <f t="shared" ca="1" si="35"/>
        <v/>
      </c>
      <c r="Y988" s="24" t="str" cm="1">
        <f t="array" ref="Y988">IF(ISBLANK($L988),"",IF(SUMPRODUCT(--EXACT($L988,Sex[Sex]))=1,"Pass","Fail"))</f>
        <v/>
      </c>
      <c r="Z988" s="24" t="str">
        <f t="shared" ca="1" si="36"/>
        <v/>
      </c>
      <c r="AA988" s="35" t="str">
        <f t="shared" ca="1" si="40"/>
        <v/>
      </c>
      <c r="AB988" s="8"/>
      <c r="AC988" s="58"/>
      <c r="AD988" s="8"/>
      <c r="AE988" s="8"/>
      <c r="AF988" s="8"/>
      <c r="GU988" s="8"/>
    </row>
    <row r="989" spans="1:203" s="5" customFormat="1" x14ac:dyDescent="0.2">
      <c r="A989" s="1"/>
      <c r="B989" s="4"/>
      <c r="C989" s="16"/>
      <c r="D989" s="17"/>
      <c r="E989" s="17"/>
      <c r="F989" s="18"/>
      <c r="G989" s="17"/>
      <c r="H989" s="17"/>
      <c r="I989" s="17"/>
      <c r="J989" s="17"/>
      <c r="K989" s="19"/>
      <c r="L989" s="17"/>
      <c r="M989" s="20"/>
      <c r="N989" s="8"/>
      <c r="O989" s="50"/>
      <c r="P989" s="27" t="str" cm="1">
        <f t="array" ref="P989">IF(ISBLANK($C989),"",IF(SUMPRODUCT(--EXACT($C989,CrewOrPassenger[Crew or Passenger]))=1,"Pass","Fail"))</f>
        <v/>
      </c>
      <c r="Q989" s="24" t="str" cm="1">
        <f t="array" ref="Q989">IF(ISBLANK($D989),"",IF(SUMPRODUCT(--EXACT($D989,TravelDocumentType[Travel Document Type]))=1,"Pass","Fail"))</f>
        <v/>
      </c>
      <c r="R989" s="24" t="str" cm="1">
        <f t="array" ref="R989">IF(ISBLANK($E989),"",IF(SUMPRODUCT(--EXACT($E989,ISO3List[ISO3 List]))=1,"Pass","Fail"))</f>
        <v/>
      </c>
      <c r="S989" s="24" t="str" cm="1">
        <f t="array" ref="S989">IF(ISBLANK($F989),"",IF(SUMPRODUCT(--EXACT(MID($F989,COLUMN($A$1:$T$1),1),DocCharacters[Accepted Characters For Documents]))=20,"Pass","Fail"))</f>
        <v/>
      </c>
      <c r="T989" s="24" t="str" cm="1">
        <f t="array" ref="T989">IF(ISBLANK($G989),"",IF(SUMPRODUCT(--EXACT(MID($G989,COLUMN($A$1:$AX$1),1),NameCharacters[Accepted Characters For Names]))=50,"Pass","Fail"))</f>
        <v/>
      </c>
      <c r="U989" s="24" t="str" cm="1">
        <f t="array" ref="U989">IF(ISBLANK($H989),"",IF(SUMPRODUCT(--EXACT(MID($H989,COLUMN($A$1:$AX$1),1),NameCharacters[Accepted Characters For Names]))=50,"Pass","Fail"))</f>
        <v/>
      </c>
      <c r="V989" s="24" t="str" cm="1">
        <f t="array" ref="V989">IF(ISBLANK($I989),"",IF(SUMPRODUCT(--EXACT(MID($I989,COLUMN($A$1:$AX$1),1),NameCharacters[Accepted Characters For Names]))=50,"Pass","Fail"))</f>
        <v/>
      </c>
      <c r="W989" s="24" t="str" cm="1">
        <f t="array" ref="W989">IF(ISBLANK($J989),"",IF(SUMPRODUCT(--EXACT($J989,ISO3List[ISO3 List]))=1,"Pass","Fail"))</f>
        <v/>
      </c>
      <c r="X989" s="24" t="str">
        <f t="shared" ca="1" si="35"/>
        <v/>
      </c>
      <c r="Y989" s="24" t="str" cm="1">
        <f t="array" ref="Y989">IF(ISBLANK($L989),"",IF(SUMPRODUCT(--EXACT($L989,Sex[Sex]))=1,"Pass","Fail"))</f>
        <v/>
      </c>
      <c r="Z989" s="24" t="str">
        <f t="shared" ca="1" si="36"/>
        <v/>
      </c>
      <c r="AA989" s="35" t="str">
        <f t="shared" ca="1" si="40"/>
        <v/>
      </c>
      <c r="AB989" s="8"/>
      <c r="AC989" s="58"/>
      <c r="AD989" s="8"/>
      <c r="AE989" s="8"/>
      <c r="AF989" s="8"/>
      <c r="GU989" s="8"/>
    </row>
    <row r="990" spans="1:203" s="5" customFormat="1" x14ac:dyDescent="0.2">
      <c r="A990" s="1"/>
      <c r="B990" s="4"/>
      <c r="C990" s="16"/>
      <c r="D990" s="17"/>
      <c r="E990" s="17"/>
      <c r="F990" s="18"/>
      <c r="G990" s="17"/>
      <c r="H990" s="17"/>
      <c r="I990" s="17"/>
      <c r="J990" s="17"/>
      <c r="K990" s="19"/>
      <c r="L990" s="17"/>
      <c r="M990" s="20"/>
      <c r="N990" s="8"/>
      <c r="O990" s="50"/>
      <c r="P990" s="27" t="str" cm="1">
        <f t="array" ref="P990">IF(ISBLANK($C990),"",IF(SUMPRODUCT(--EXACT($C990,CrewOrPassenger[Crew or Passenger]))=1,"Pass","Fail"))</f>
        <v/>
      </c>
      <c r="Q990" s="24" t="str" cm="1">
        <f t="array" ref="Q990">IF(ISBLANK($D990),"",IF(SUMPRODUCT(--EXACT($D990,TravelDocumentType[Travel Document Type]))=1,"Pass","Fail"))</f>
        <v/>
      </c>
      <c r="R990" s="24" t="str" cm="1">
        <f t="array" ref="R990">IF(ISBLANK($E990),"",IF(SUMPRODUCT(--EXACT($E990,ISO3List[ISO3 List]))=1,"Pass","Fail"))</f>
        <v/>
      </c>
      <c r="S990" s="24" t="str" cm="1">
        <f t="array" ref="S990">IF(ISBLANK($F990),"",IF(SUMPRODUCT(--EXACT(MID($F990,COLUMN($A$1:$T$1),1),DocCharacters[Accepted Characters For Documents]))=20,"Pass","Fail"))</f>
        <v/>
      </c>
      <c r="T990" s="24" t="str" cm="1">
        <f t="array" ref="T990">IF(ISBLANK($G990),"",IF(SUMPRODUCT(--EXACT(MID($G990,COLUMN($A$1:$AX$1),1),NameCharacters[Accepted Characters For Names]))=50,"Pass","Fail"))</f>
        <v/>
      </c>
      <c r="U990" s="24" t="str" cm="1">
        <f t="array" ref="U990">IF(ISBLANK($H990),"",IF(SUMPRODUCT(--EXACT(MID($H990,COLUMN($A$1:$AX$1),1),NameCharacters[Accepted Characters For Names]))=50,"Pass","Fail"))</f>
        <v/>
      </c>
      <c r="V990" s="24" t="str" cm="1">
        <f t="array" ref="V990">IF(ISBLANK($I990),"",IF(SUMPRODUCT(--EXACT(MID($I990,COLUMN($A$1:$AX$1),1),NameCharacters[Accepted Characters For Names]))=50,"Pass","Fail"))</f>
        <v/>
      </c>
      <c r="W990" s="24" t="str" cm="1">
        <f t="array" ref="W990">IF(ISBLANK($J990),"",IF(SUMPRODUCT(--EXACT($J990,ISO3List[ISO3 List]))=1,"Pass","Fail"))</f>
        <v/>
      </c>
      <c r="X990" s="24" t="str">
        <f t="shared" ca="1" si="35"/>
        <v/>
      </c>
      <c r="Y990" s="24" t="str" cm="1">
        <f t="array" ref="Y990">IF(ISBLANK($L990),"",IF(SUMPRODUCT(--EXACT($L990,Sex[Sex]))=1,"Pass","Fail"))</f>
        <v/>
      </c>
      <c r="Z990" s="24" t="str">
        <f t="shared" ca="1" si="36"/>
        <v/>
      </c>
      <c r="AA990" s="35" t="str">
        <f t="shared" ca="1" si="40"/>
        <v/>
      </c>
      <c r="AB990" s="8"/>
      <c r="AC990" s="58"/>
      <c r="AD990" s="8"/>
      <c r="AE990" s="8"/>
      <c r="AF990" s="8"/>
      <c r="GU990" s="8"/>
    </row>
    <row r="991" spans="1:203" s="5" customFormat="1" x14ac:dyDescent="0.2">
      <c r="A991" s="1"/>
      <c r="B991" s="4"/>
      <c r="C991" s="16"/>
      <c r="D991" s="17"/>
      <c r="E991" s="17"/>
      <c r="F991" s="18"/>
      <c r="G991" s="17"/>
      <c r="H991" s="17"/>
      <c r="I991" s="17"/>
      <c r="J991" s="17"/>
      <c r="K991" s="19"/>
      <c r="L991" s="17"/>
      <c r="M991" s="20"/>
      <c r="N991" s="8"/>
      <c r="O991" s="50"/>
      <c r="P991" s="27" t="str" cm="1">
        <f t="array" ref="P991">IF(ISBLANK($C991),"",IF(SUMPRODUCT(--EXACT($C991,CrewOrPassenger[Crew or Passenger]))=1,"Pass","Fail"))</f>
        <v/>
      </c>
      <c r="Q991" s="24" t="str" cm="1">
        <f t="array" ref="Q991">IF(ISBLANK($D991),"",IF(SUMPRODUCT(--EXACT($D991,TravelDocumentType[Travel Document Type]))=1,"Pass","Fail"))</f>
        <v/>
      </c>
      <c r="R991" s="24" t="str" cm="1">
        <f t="array" ref="R991">IF(ISBLANK($E991),"",IF(SUMPRODUCT(--EXACT($E991,ISO3List[ISO3 List]))=1,"Pass","Fail"))</f>
        <v/>
      </c>
      <c r="S991" s="24" t="str" cm="1">
        <f t="array" ref="S991">IF(ISBLANK($F991),"",IF(SUMPRODUCT(--EXACT(MID($F991,COLUMN($A$1:$T$1),1),DocCharacters[Accepted Characters For Documents]))=20,"Pass","Fail"))</f>
        <v/>
      </c>
      <c r="T991" s="24" t="str" cm="1">
        <f t="array" ref="T991">IF(ISBLANK($G991),"",IF(SUMPRODUCT(--EXACT(MID($G991,COLUMN($A$1:$AX$1),1),NameCharacters[Accepted Characters For Names]))=50,"Pass","Fail"))</f>
        <v/>
      </c>
      <c r="U991" s="24" t="str" cm="1">
        <f t="array" ref="U991">IF(ISBLANK($H991),"",IF(SUMPRODUCT(--EXACT(MID($H991,COLUMN($A$1:$AX$1),1),NameCharacters[Accepted Characters For Names]))=50,"Pass","Fail"))</f>
        <v/>
      </c>
      <c r="V991" s="24" t="str" cm="1">
        <f t="array" ref="V991">IF(ISBLANK($I991),"",IF(SUMPRODUCT(--EXACT(MID($I991,COLUMN($A$1:$AX$1),1),NameCharacters[Accepted Characters For Names]))=50,"Pass","Fail"))</f>
        <v/>
      </c>
      <c r="W991" s="24" t="str" cm="1">
        <f t="array" ref="W991">IF(ISBLANK($J991),"",IF(SUMPRODUCT(--EXACT($J991,ISO3List[ISO3 List]))=1,"Pass","Fail"))</f>
        <v/>
      </c>
      <c r="X991" s="24" t="str">
        <f t="shared" ca="1" si="35"/>
        <v/>
      </c>
      <c r="Y991" s="24" t="str" cm="1">
        <f t="array" ref="Y991">IF(ISBLANK($L991),"",IF(SUMPRODUCT(--EXACT($L991,Sex[Sex]))=1,"Pass","Fail"))</f>
        <v/>
      </c>
      <c r="Z991" s="24" t="str">
        <f t="shared" ca="1" si="36"/>
        <v/>
      </c>
      <c r="AA991" s="35" t="str">
        <f t="shared" ca="1" si="40"/>
        <v/>
      </c>
      <c r="AB991" s="8"/>
      <c r="AC991" s="58"/>
      <c r="AD991" s="8"/>
      <c r="AE991" s="8"/>
      <c r="AF991" s="8"/>
      <c r="GU991" s="8"/>
    </row>
    <row r="992" spans="1:203" s="5" customFormat="1" x14ac:dyDescent="0.2">
      <c r="A992" s="1"/>
      <c r="B992" s="4"/>
      <c r="C992" s="16"/>
      <c r="D992" s="17"/>
      <c r="E992" s="17"/>
      <c r="F992" s="18"/>
      <c r="G992" s="17"/>
      <c r="H992" s="17"/>
      <c r="I992" s="17"/>
      <c r="J992" s="17"/>
      <c r="K992" s="19"/>
      <c r="L992" s="17"/>
      <c r="M992" s="20"/>
      <c r="N992" s="8"/>
      <c r="O992" s="50"/>
      <c r="P992" s="27" t="str" cm="1">
        <f t="array" ref="P992">IF(ISBLANK($C992),"",IF(SUMPRODUCT(--EXACT($C992,CrewOrPassenger[Crew or Passenger]))=1,"Pass","Fail"))</f>
        <v/>
      </c>
      <c r="Q992" s="24" t="str" cm="1">
        <f t="array" ref="Q992">IF(ISBLANK($D992),"",IF(SUMPRODUCT(--EXACT($D992,TravelDocumentType[Travel Document Type]))=1,"Pass","Fail"))</f>
        <v/>
      </c>
      <c r="R992" s="24" t="str" cm="1">
        <f t="array" ref="R992">IF(ISBLANK($E992),"",IF(SUMPRODUCT(--EXACT($E992,ISO3List[ISO3 List]))=1,"Pass","Fail"))</f>
        <v/>
      </c>
      <c r="S992" s="24" t="str" cm="1">
        <f t="array" ref="S992">IF(ISBLANK($F992),"",IF(SUMPRODUCT(--EXACT(MID($F992,COLUMN($A$1:$T$1),1),DocCharacters[Accepted Characters For Documents]))=20,"Pass","Fail"))</f>
        <v/>
      </c>
      <c r="T992" s="24" t="str" cm="1">
        <f t="array" ref="T992">IF(ISBLANK($G992),"",IF(SUMPRODUCT(--EXACT(MID($G992,COLUMN($A$1:$AX$1),1),NameCharacters[Accepted Characters For Names]))=50,"Pass","Fail"))</f>
        <v/>
      </c>
      <c r="U992" s="24" t="str" cm="1">
        <f t="array" ref="U992">IF(ISBLANK($H992),"",IF(SUMPRODUCT(--EXACT(MID($H992,COLUMN($A$1:$AX$1),1),NameCharacters[Accepted Characters For Names]))=50,"Pass","Fail"))</f>
        <v/>
      </c>
      <c r="V992" s="24" t="str" cm="1">
        <f t="array" ref="V992">IF(ISBLANK($I992),"",IF(SUMPRODUCT(--EXACT(MID($I992,COLUMN($A$1:$AX$1),1),NameCharacters[Accepted Characters For Names]))=50,"Pass","Fail"))</f>
        <v/>
      </c>
      <c r="W992" s="24" t="str" cm="1">
        <f t="array" ref="W992">IF(ISBLANK($J992),"",IF(SUMPRODUCT(--EXACT($J992,ISO3List[ISO3 List]))=1,"Pass","Fail"))</f>
        <v/>
      </c>
      <c r="X992" s="24" t="str">
        <f t="shared" ca="1" si="35"/>
        <v/>
      </c>
      <c r="Y992" s="24" t="str" cm="1">
        <f t="array" ref="Y992">IF(ISBLANK($L992),"",IF(SUMPRODUCT(--EXACT($L992,Sex[Sex]))=1,"Pass","Fail"))</f>
        <v/>
      </c>
      <c r="Z992" s="24" t="str">
        <f t="shared" ca="1" si="36"/>
        <v/>
      </c>
      <c r="AA992" s="35" t="str">
        <f t="shared" ca="1" si="40"/>
        <v/>
      </c>
      <c r="AB992" s="8"/>
      <c r="AC992" s="58"/>
      <c r="AD992" s="8"/>
      <c r="AE992" s="8"/>
      <c r="AF992" s="8"/>
      <c r="GU992" s="8"/>
    </row>
    <row r="993" spans="1:203" s="5" customFormat="1" x14ac:dyDescent="0.2">
      <c r="A993" s="1"/>
      <c r="B993" s="4"/>
      <c r="C993" s="16"/>
      <c r="D993" s="17"/>
      <c r="E993" s="17"/>
      <c r="F993" s="18"/>
      <c r="G993" s="17"/>
      <c r="H993" s="17"/>
      <c r="I993" s="17"/>
      <c r="J993" s="17"/>
      <c r="K993" s="19"/>
      <c r="L993" s="17"/>
      <c r="M993" s="20"/>
      <c r="N993" s="8"/>
      <c r="O993" s="50"/>
      <c r="P993" s="27" t="str" cm="1">
        <f t="array" ref="P993">IF(ISBLANK($C993),"",IF(SUMPRODUCT(--EXACT($C993,CrewOrPassenger[Crew or Passenger]))=1,"Pass","Fail"))</f>
        <v/>
      </c>
      <c r="Q993" s="24" t="str" cm="1">
        <f t="array" ref="Q993">IF(ISBLANK($D993),"",IF(SUMPRODUCT(--EXACT($D993,TravelDocumentType[Travel Document Type]))=1,"Pass","Fail"))</f>
        <v/>
      </c>
      <c r="R993" s="24" t="str" cm="1">
        <f t="array" ref="R993">IF(ISBLANK($E993),"",IF(SUMPRODUCT(--EXACT($E993,ISO3List[ISO3 List]))=1,"Pass","Fail"))</f>
        <v/>
      </c>
      <c r="S993" s="24" t="str" cm="1">
        <f t="array" ref="S993">IF(ISBLANK($F993),"",IF(SUMPRODUCT(--EXACT(MID($F993,COLUMN($A$1:$T$1),1),DocCharacters[Accepted Characters For Documents]))=20,"Pass","Fail"))</f>
        <v/>
      </c>
      <c r="T993" s="24" t="str" cm="1">
        <f t="array" ref="T993">IF(ISBLANK($G993),"",IF(SUMPRODUCT(--EXACT(MID($G993,COLUMN($A$1:$AX$1),1),NameCharacters[Accepted Characters For Names]))=50,"Pass","Fail"))</f>
        <v/>
      </c>
      <c r="U993" s="24" t="str" cm="1">
        <f t="array" ref="U993">IF(ISBLANK($H993),"",IF(SUMPRODUCT(--EXACT(MID($H993,COLUMN($A$1:$AX$1),1),NameCharacters[Accepted Characters For Names]))=50,"Pass","Fail"))</f>
        <v/>
      </c>
      <c r="V993" s="24" t="str" cm="1">
        <f t="array" ref="V993">IF(ISBLANK($I993),"",IF(SUMPRODUCT(--EXACT(MID($I993,COLUMN($A$1:$AX$1),1),NameCharacters[Accepted Characters For Names]))=50,"Pass","Fail"))</f>
        <v/>
      </c>
      <c r="W993" s="24" t="str" cm="1">
        <f t="array" ref="W993">IF(ISBLANK($J993),"",IF(SUMPRODUCT(--EXACT($J993,ISO3List[ISO3 List]))=1,"Pass","Fail"))</f>
        <v/>
      </c>
      <c r="X993" s="24" t="str">
        <f t="shared" ca="1" si="35"/>
        <v/>
      </c>
      <c r="Y993" s="24" t="str" cm="1">
        <f t="array" ref="Y993">IF(ISBLANK($L993),"",IF(SUMPRODUCT(--EXACT($L993,Sex[Sex]))=1,"Pass","Fail"))</f>
        <v/>
      </c>
      <c r="Z993" s="24" t="str">
        <f t="shared" ca="1" si="36"/>
        <v/>
      </c>
      <c r="AA993" s="35" t="str">
        <f t="shared" ca="1" si="40"/>
        <v/>
      </c>
      <c r="AB993" s="8"/>
      <c r="AC993" s="58"/>
      <c r="AD993" s="8"/>
      <c r="AE993" s="8"/>
      <c r="AF993" s="8"/>
      <c r="GU993" s="8"/>
    </row>
    <row r="994" spans="1:203" s="5" customFormat="1" x14ac:dyDescent="0.2">
      <c r="A994" s="1"/>
      <c r="B994" s="4"/>
      <c r="C994" s="16"/>
      <c r="D994" s="17"/>
      <c r="E994" s="17"/>
      <c r="F994" s="18"/>
      <c r="G994" s="17"/>
      <c r="H994" s="17"/>
      <c r="I994" s="17"/>
      <c r="J994" s="17"/>
      <c r="K994" s="19"/>
      <c r="L994" s="17"/>
      <c r="M994" s="20"/>
      <c r="N994" s="8"/>
      <c r="O994" s="50"/>
      <c r="P994" s="27" t="str" cm="1">
        <f t="array" ref="P994">IF(ISBLANK($C994),"",IF(SUMPRODUCT(--EXACT($C994,CrewOrPassenger[Crew or Passenger]))=1,"Pass","Fail"))</f>
        <v/>
      </c>
      <c r="Q994" s="24" t="str" cm="1">
        <f t="array" ref="Q994">IF(ISBLANK($D994),"",IF(SUMPRODUCT(--EXACT($D994,TravelDocumentType[Travel Document Type]))=1,"Pass","Fail"))</f>
        <v/>
      </c>
      <c r="R994" s="24" t="str" cm="1">
        <f t="array" ref="R994">IF(ISBLANK($E994),"",IF(SUMPRODUCT(--EXACT($E994,ISO3List[ISO3 List]))=1,"Pass","Fail"))</f>
        <v/>
      </c>
      <c r="S994" s="24" t="str" cm="1">
        <f t="array" ref="S994">IF(ISBLANK($F994),"",IF(SUMPRODUCT(--EXACT(MID($F994,COLUMN($A$1:$T$1),1),DocCharacters[Accepted Characters For Documents]))=20,"Pass","Fail"))</f>
        <v/>
      </c>
      <c r="T994" s="24" t="str" cm="1">
        <f t="array" ref="T994">IF(ISBLANK($G994),"",IF(SUMPRODUCT(--EXACT(MID($G994,COLUMN($A$1:$AX$1),1),NameCharacters[Accepted Characters For Names]))=50,"Pass","Fail"))</f>
        <v/>
      </c>
      <c r="U994" s="24" t="str" cm="1">
        <f t="array" ref="U994">IF(ISBLANK($H994),"",IF(SUMPRODUCT(--EXACT(MID($H994,COLUMN($A$1:$AX$1),1),NameCharacters[Accepted Characters For Names]))=50,"Pass","Fail"))</f>
        <v/>
      </c>
      <c r="V994" s="24" t="str" cm="1">
        <f t="array" ref="V994">IF(ISBLANK($I994),"",IF(SUMPRODUCT(--EXACT(MID($I994,COLUMN($A$1:$AX$1),1),NameCharacters[Accepted Characters For Names]))=50,"Pass","Fail"))</f>
        <v/>
      </c>
      <c r="W994" s="24" t="str" cm="1">
        <f t="array" ref="W994">IF(ISBLANK($J994),"",IF(SUMPRODUCT(--EXACT($J994,ISO3List[ISO3 List]))=1,"Pass","Fail"))</f>
        <v/>
      </c>
      <c r="X994" s="24" t="str">
        <f t="shared" ca="1" si="35"/>
        <v/>
      </c>
      <c r="Y994" s="24" t="str" cm="1">
        <f t="array" ref="Y994">IF(ISBLANK($L994),"",IF(SUMPRODUCT(--EXACT($L994,Sex[Sex]))=1,"Pass","Fail"))</f>
        <v/>
      </c>
      <c r="Z994" s="24" t="str">
        <f t="shared" ca="1" si="36"/>
        <v/>
      </c>
      <c r="AA994" s="35" t="str">
        <f t="shared" ca="1" si="40"/>
        <v/>
      </c>
      <c r="AB994" s="8"/>
      <c r="AC994" s="58"/>
      <c r="AD994" s="8"/>
      <c r="AE994" s="8"/>
      <c r="AF994" s="8"/>
      <c r="GU994" s="8"/>
    </row>
    <row r="995" spans="1:203" s="5" customFormat="1" x14ac:dyDescent="0.2">
      <c r="A995" s="1"/>
      <c r="B995" s="4"/>
      <c r="C995" s="16"/>
      <c r="D995" s="17"/>
      <c r="E995" s="17"/>
      <c r="F995" s="18"/>
      <c r="G995" s="17"/>
      <c r="H995" s="17"/>
      <c r="I995" s="17"/>
      <c r="J995" s="17"/>
      <c r="K995" s="19"/>
      <c r="L995" s="17"/>
      <c r="M995" s="20"/>
      <c r="N995" s="8"/>
      <c r="O995" s="50"/>
      <c r="P995" s="27" t="str" cm="1">
        <f t="array" ref="P995">IF(ISBLANK($C995),"",IF(SUMPRODUCT(--EXACT($C995,CrewOrPassenger[Crew or Passenger]))=1,"Pass","Fail"))</f>
        <v/>
      </c>
      <c r="Q995" s="24" t="str" cm="1">
        <f t="array" ref="Q995">IF(ISBLANK($D995),"",IF(SUMPRODUCT(--EXACT($D995,TravelDocumentType[Travel Document Type]))=1,"Pass","Fail"))</f>
        <v/>
      </c>
      <c r="R995" s="24" t="str" cm="1">
        <f t="array" ref="R995">IF(ISBLANK($E995),"",IF(SUMPRODUCT(--EXACT($E995,ISO3List[ISO3 List]))=1,"Pass","Fail"))</f>
        <v/>
      </c>
      <c r="S995" s="24" t="str" cm="1">
        <f t="array" ref="S995">IF(ISBLANK($F995),"",IF(SUMPRODUCT(--EXACT(MID($F995,COLUMN($A$1:$T$1),1),DocCharacters[Accepted Characters For Documents]))=20,"Pass","Fail"))</f>
        <v/>
      </c>
      <c r="T995" s="24" t="str" cm="1">
        <f t="array" ref="T995">IF(ISBLANK($G995),"",IF(SUMPRODUCT(--EXACT(MID($G995,COLUMN($A$1:$AX$1),1),NameCharacters[Accepted Characters For Names]))=50,"Pass","Fail"))</f>
        <v/>
      </c>
      <c r="U995" s="24" t="str" cm="1">
        <f t="array" ref="U995">IF(ISBLANK($H995),"",IF(SUMPRODUCT(--EXACT(MID($H995,COLUMN($A$1:$AX$1),1),NameCharacters[Accepted Characters For Names]))=50,"Pass","Fail"))</f>
        <v/>
      </c>
      <c r="V995" s="24" t="str" cm="1">
        <f t="array" ref="V995">IF(ISBLANK($I995),"",IF(SUMPRODUCT(--EXACT(MID($I995,COLUMN($A$1:$AX$1),1),NameCharacters[Accepted Characters For Names]))=50,"Pass","Fail"))</f>
        <v/>
      </c>
      <c r="W995" s="24" t="str" cm="1">
        <f t="array" ref="W995">IF(ISBLANK($J995),"",IF(SUMPRODUCT(--EXACT($J995,ISO3List[ISO3 List]))=1,"Pass","Fail"))</f>
        <v/>
      </c>
      <c r="X995" s="24" t="str">
        <f t="shared" ca="1" si="35"/>
        <v/>
      </c>
      <c r="Y995" s="24" t="str" cm="1">
        <f t="array" ref="Y995">IF(ISBLANK($L995),"",IF(SUMPRODUCT(--EXACT($L995,Sex[Sex]))=1,"Pass","Fail"))</f>
        <v/>
      </c>
      <c r="Z995" s="24" t="str">
        <f t="shared" ca="1" si="36"/>
        <v/>
      </c>
      <c r="AA995" s="35" t="str">
        <f t="shared" ca="1" si="40"/>
        <v/>
      </c>
      <c r="AB995" s="8"/>
      <c r="AC995" s="58"/>
      <c r="AD995" s="8"/>
      <c r="AE995" s="8"/>
      <c r="AF995" s="8"/>
      <c r="GU995" s="8"/>
    </row>
    <row r="996" spans="1:203" s="5" customFormat="1" x14ac:dyDescent="0.2">
      <c r="A996" s="1"/>
      <c r="B996" s="4"/>
      <c r="C996" s="16"/>
      <c r="D996" s="17"/>
      <c r="E996" s="17"/>
      <c r="F996" s="18"/>
      <c r="G996" s="17"/>
      <c r="H996" s="17"/>
      <c r="I996" s="17"/>
      <c r="J996" s="17"/>
      <c r="K996" s="19"/>
      <c r="L996" s="17"/>
      <c r="M996" s="20"/>
      <c r="N996" s="8"/>
      <c r="O996" s="50"/>
      <c r="P996" s="27" t="str" cm="1">
        <f t="array" ref="P996">IF(ISBLANK($C996),"",IF(SUMPRODUCT(--EXACT($C996,CrewOrPassenger[Crew or Passenger]))=1,"Pass","Fail"))</f>
        <v/>
      </c>
      <c r="Q996" s="24" t="str" cm="1">
        <f t="array" ref="Q996">IF(ISBLANK($D996),"",IF(SUMPRODUCT(--EXACT($D996,TravelDocumentType[Travel Document Type]))=1,"Pass","Fail"))</f>
        <v/>
      </c>
      <c r="R996" s="24" t="str" cm="1">
        <f t="array" ref="R996">IF(ISBLANK($E996),"",IF(SUMPRODUCT(--EXACT($E996,ISO3List[ISO3 List]))=1,"Pass","Fail"))</f>
        <v/>
      </c>
      <c r="S996" s="24" t="str" cm="1">
        <f t="array" ref="S996">IF(ISBLANK($F996),"",IF(SUMPRODUCT(--EXACT(MID($F996,COLUMN($A$1:$T$1),1),DocCharacters[Accepted Characters For Documents]))=20,"Pass","Fail"))</f>
        <v/>
      </c>
      <c r="T996" s="24" t="str" cm="1">
        <f t="array" ref="T996">IF(ISBLANK($G996),"",IF(SUMPRODUCT(--EXACT(MID($G996,COLUMN($A$1:$AX$1),1),NameCharacters[Accepted Characters For Names]))=50,"Pass","Fail"))</f>
        <v/>
      </c>
      <c r="U996" s="24" t="str" cm="1">
        <f t="array" ref="U996">IF(ISBLANK($H996),"",IF(SUMPRODUCT(--EXACT(MID($H996,COLUMN($A$1:$AX$1),1),NameCharacters[Accepted Characters For Names]))=50,"Pass","Fail"))</f>
        <v/>
      </c>
      <c r="V996" s="24" t="str" cm="1">
        <f t="array" ref="V996">IF(ISBLANK($I996),"",IF(SUMPRODUCT(--EXACT(MID($I996,COLUMN($A$1:$AX$1),1),NameCharacters[Accepted Characters For Names]))=50,"Pass","Fail"))</f>
        <v/>
      </c>
      <c r="W996" s="24" t="str" cm="1">
        <f t="array" ref="W996">IF(ISBLANK($J996),"",IF(SUMPRODUCT(--EXACT($J996,ISO3List[ISO3 List]))=1,"Pass","Fail"))</f>
        <v/>
      </c>
      <c r="X996" s="24" t="str">
        <f t="shared" ca="1" si="35"/>
        <v/>
      </c>
      <c r="Y996" s="24" t="str" cm="1">
        <f t="array" ref="Y996">IF(ISBLANK($L996),"",IF(SUMPRODUCT(--EXACT($L996,Sex[Sex]))=1,"Pass","Fail"))</f>
        <v/>
      </c>
      <c r="Z996" s="24" t="str">
        <f t="shared" ca="1" si="36"/>
        <v/>
      </c>
      <c r="AA996" s="35" t="str">
        <f t="shared" ca="1" si="40"/>
        <v/>
      </c>
      <c r="AB996" s="8"/>
      <c r="AC996" s="58"/>
      <c r="AD996" s="8"/>
      <c r="AE996" s="8"/>
      <c r="AF996" s="8"/>
      <c r="GU996" s="8"/>
    </row>
    <row r="997" spans="1:203" s="5" customFormat="1" x14ac:dyDescent="0.2">
      <c r="A997" s="1"/>
      <c r="B997" s="4"/>
      <c r="C997" s="16"/>
      <c r="D997" s="17"/>
      <c r="E997" s="17"/>
      <c r="F997" s="18"/>
      <c r="G997" s="17"/>
      <c r="H997" s="17"/>
      <c r="I997" s="17"/>
      <c r="J997" s="17"/>
      <c r="K997" s="19"/>
      <c r="L997" s="17"/>
      <c r="M997" s="20"/>
      <c r="N997" s="8"/>
      <c r="O997" s="50"/>
      <c r="P997" s="27" t="str" cm="1">
        <f t="array" ref="P997">IF(ISBLANK($C997),"",IF(SUMPRODUCT(--EXACT($C997,CrewOrPassenger[Crew or Passenger]))=1,"Pass","Fail"))</f>
        <v/>
      </c>
      <c r="Q997" s="24" t="str" cm="1">
        <f t="array" ref="Q997">IF(ISBLANK($D997),"",IF(SUMPRODUCT(--EXACT($D997,TravelDocumentType[Travel Document Type]))=1,"Pass","Fail"))</f>
        <v/>
      </c>
      <c r="R997" s="24" t="str" cm="1">
        <f t="array" ref="R997">IF(ISBLANK($E997),"",IF(SUMPRODUCT(--EXACT($E997,ISO3List[ISO3 List]))=1,"Pass","Fail"))</f>
        <v/>
      </c>
      <c r="S997" s="24" t="str" cm="1">
        <f t="array" ref="S997">IF(ISBLANK($F997),"",IF(SUMPRODUCT(--EXACT(MID($F997,COLUMN($A$1:$T$1),1),DocCharacters[Accepted Characters For Documents]))=20,"Pass","Fail"))</f>
        <v/>
      </c>
      <c r="T997" s="24" t="str" cm="1">
        <f t="array" ref="T997">IF(ISBLANK($G997),"",IF(SUMPRODUCT(--EXACT(MID($G997,COLUMN($A$1:$AX$1),1),NameCharacters[Accepted Characters For Names]))=50,"Pass","Fail"))</f>
        <v/>
      </c>
      <c r="U997" s="24" t="str" cm="1">
        <f t="array" ref="U997">IF(ISBLANK($H997),"",IF(SUMPRODUCT(--EXACT(MID($H997,COLUMN($A$1:$AX$1),1),NameCharacters[Accepted Characters For Names]))=50,"Pass","Fail"))</f>
        <v/>
      </c>
      <c r="V997" s="24" t="str" cm="1">
        <f t="array" ref="V997">IF(ISBLANK($I997),"",IF(SUMPRODUCT(--EXACT(MID($I997,COLUMN($A$1:$AX$1),1),NameCharacters[Accepted Characters For Names]))=50,"Pass","Fail"))</f>
        <v/>
      </c>
      <c r="W997" s="24" t="str" cm="1">
        <f t="array" ref="W997">IF(ISBLANK($J997),"",IF(SUMPRODUCT(--EXACT($J997,ISO3List[ISO3 List]))=1,"Pass","Fail"))</f>
        <v/>
      </c>
      <c r="X997" s="24" t="str">
        <f t="shared" ca="1" si="35"/>
        <v/>
      </c>
      <c r="Y997" s="24" t="str" cm="1">
        <f t="array" ref="Y997">IF(ISBLANK($L997),"",IF(SUMPRODUCT(--EXACT($L997,Sex[Sex]))=1,"Pass","Fail"))</f>
        <v/>
      </c>
      <c r="Z997" s="24" t="str">
        <f t="shared" ca="1" si="36"/>
        <v/>
      </c>
      <c r="AA997" s="35" t="str">
        <f t="shared" ca="1" si="40"/>
        <v/>
      </c>
      <c r="AB997" s="8"/>
      <c r="AC997" s="58"/>
      <c r="AD997" s="8"/>
      <c r="AE997" s="8"/>
      <c r="AF997" s="8"/>
      <c r="GU997" s="8"/>
    </row>
    <row r="998" spans="1:203" s="5" customFormat="1" x14ac:dyDescent="0.2">
      <c r="A998" s="1"/>
      <c r="B998" s="4"/>
      <c r="C998" s="16"/>
      <c r="D998" s="17"/>
      <c r="E998" s="17"/>
      <c r="F998" s="18"/>
      <c r="G998" s="17"/>
      <c r="H998" s="17"/>
      <c r="I998" s="17"/>
      <c r="J998" s="17"/>
      <c r="K998" s="19"/>
      <c r="L998" s="17"/>
      <c r="M998" s="20"/>
      <c r="N998" s="8"/>
      <c r="O998" s="50"/>
      <c r="P998" s="27" t="str" cm="1">
        <f t="array" ref="P998">IF(ISBLANK($C998),"",IF(SUMPRODUCT(--EXACT($C998,CrewOrPassenger[Crew or Passenger]))=1,"Pass","Fail"))</f>
        <v/>
      </c>
      <c r="Q998" s="24" t="str" cm="1">
        <f t="array" ref="Q998">IF(ISBLANK($D998),"",IF(SUMPRODUCT(--EXACT($D998,TravelDocumentType[Travel Document Type]))=1,"Pass","Fail"))</f>
        <v/>
      </c>
      <c r="R998" s="24" t="str" cm="1">
        <f t="array" ref="R998">IF(ISBLANK($E998),"",IF(SUMPRODUCT(--EXACT($E998,ISO3List[ISO3 List]))=1,"Pass","Fail"))</f>
        <v/>
      </c>
      <c r="S998" s="24" t="str" cm="1">
        <f t="array" ref="S998">IF(ISBLANK($F998),"",IF(SUMPRODUCT(--EXACT(MID($F998,COLUMN($A$1:$T$1),1),DocCharacters[Accepted Characters For Documents]))=20,"Pass","Fail"))</f>
        <v/>
      </c>
      <c r="T998" s="24" t="str" cm="1">
        <f t="array" ref="T998">IF(ISBLANK($G998),"",IF(SUMPRODUCT(--EXACT(MID($G998,COLUMN($A$1:$AX$1),1),NameCharacters[Accepted Characters For Names]))=50,"Pass","Fail"))</f>
        <v/>
      </c>
      <c r="U998" s="24" t="str" cm="1">
        <f t="array" ref="U998">IF(ISBLANK($H998),"",IF(SUMPRODUCT(--EXACT(MID($H998,COLUMN($A$1:$AX$1),1),NameCharacters[Accepted Characters For Names]))=50,"Pass","Fail"))</f>
        <v/>
      </c>
      <c r="V998" s="24" t="str" cm="1">
        <f t="array" ref="V998">IF(ISBLANK($I998),"",IF(SUMPRODUCT(--EXACT(MID($I998,COLUMN($A$1:$AX$1),1),NameCharacters[Accepted Characters For Names]))=50,"Pass","Fail"))</f>
        <v/>
      </c>
      <c r="W998" s="24" t="str" cm="1">
        <f t="array" ref="W998">IF(ISBLANK($J998),"",IF(SUMPRODUCT(--EXACT($J998,ISO3List[ISO3 List]))=1,"Pass","Fail"))</f>
        <v/>
      </c>
      <c r="X998" s="24" t="str">
        <f t="shared" ca="1" si="35"/>
        <v/>
      </c>
      <c r="Y998" s="24" t="str" cm="1">
        <f t="array" ref="Y998">IF(ISBLANK($L998),"",IF(SUMPRODUCT(--EXACT($L998,Sex[Sex]))=1,"Pass","Fail"))</f>
        <v/>
      </c>
      <c r="Z998" s="24" t="str">
        <f t="shared" ca="1" si="36"/>
        <v/>
      </c>
      <c r="AA998" s="35" t="str">
        <f t="shared" ca="1" si="40"/>
        <v/>
      </c>
      <c r="AB998" s="8"/>
      <c r="AC998" s="58"/>
      <c r="AD998" s="8"/>
      <c r="AE998" s="8"/>
      <c r="AF998" s="8"/>
      <c r="GU998" s="8"/>
    </row>
    <row r="999" spans="1:203" s="5" customFormat="1" x14ac:dyDescent="0.2">
      <c r="A999" s="1"/>
      <c r="B999" s="4"/>
      <c r="C999" s="16"/>
      <c r="D999" s="17"/>
      <c r="E999" s="17"/>
      <c r="F999" s="18"/>
      <c r="G999" s="17"/>
      <c r="H999" s="17"/>
      <c r="I999" s="17"/>
      <c r="J999" s="17"/>
      <c r="K999" s="19"/>
      <c r="L999" s="17"/>
      <c r="M999" s="20"/>
      <c r="N999" s="8"/>
      <c r="O999" s="50"/>
      <c r="P999" s="27" t="str" cm="1">
        <f t="array" ref="P999">IF(ISBLANK($C999),"",IF(SUMPRODUCT(--EXACT($C999,CrewOrPassenger[Crew or Passenger]))=1,"Pass","Fail"))</f>
        <v/>
      </c>
      <c r="Q999" s="24" t="str" cm="1">
        <f t="array" ref="Q999">IF(ISBLANK($D999),"",IF(SUMPRODUCT(--EXACT($D999,TravelDocumentType[Travel Document Type]))=1,"Pass","Fail"))</f>
        <v/>
      </c>
      <c r="R999" s="24" t="str" cm="1">
        <f t="array" ref="R999">IF(ISBLANK($E999),"",IF(SUMPRODUCT(--EXACT($E999,ISO3List[ISO3 List]))=1,"Pass","Fail"))</f>
        <v/>
      </c>
      <c r="S999" s="24" t="str" cm="1">
        <f t="array" ref="S999">IF(ISBLANK($F999),"",IF(SUMPRODUCT(--EXACT(MID($F999,COLUMN($A$1:$T$1),1),DocCharacters[Accepted Characters For Documents]))=20,"Pass","Fail"))</f>
        <v/>
      </c>
      <c r="T999" s="24" t="str" cm="1">
        <f t="array" ref="T999">IF(ISBLANK($G999),"",IF(SUMPRODUCT(--EXACT(MID($G999,COLUMN($A$1:$AX$1),1),NameCharacters[Accepted Characters For Names]))=50,"Pass","Fail"))</f>
        <v/>
      </c>
      <c r="U999" s="24" t="str" cm="1">
        <f t="array" ref="U999">IF(ISBLANK($H999),"",IF(SUMPRODUCT(--EXACT(MID($H999,COLUMN($A$1:$AX$1),1),NameCharacters[Accepted Characters For Names]))=50,"Pass","Fail"))</f>
        <v/>
      </c>
      <c r="V999" s="24" t="str" cm="1">
        <f t="array" ref="V999">IF(ISBLANK($I999),"",IF(SUMPRODUCT(--EXACT(MID($I999,COLUMN($A$1:$AX$1),1),NameCharacters[Accepted Characters For Names]))=50,"Pass","Fail"))</f>
        <v/>
      </c>
      <c r="W999" s="24" t="str" cm="1">
        <f t="array" ref="W999">IF(ISBLANK($J999),"",IF(SUMPRODUCT(--EXACT($J999,ISO3List[ISO3 List]))=1,"Pass","Fail"))</f>
        <v/>
      </c>
      <c r="X999" s="24" t="str">
        <f t="shared" ca="1" si="35"/>
        <v/>
      </c>
      <c r="Y999" s="24" t="str" cm="1">
        <f t="array" ref="Y999">IF(ISBLANK($L999),"",IF(SUMPRODUCT(--EXACT($L999,Sex[Sex]))=1,"Pass","Fail"))</f>
        <v/>
      </c>
      <c r="Z999" s="24" t="str">
        <f t="shared" ca="1" si="36"/>
        <v/>
      </c>
      <c r="AA999" s="35" t="str">
        <f t="shared" ca="1" si="40"/>
        <v/>
      </c>
      <c r="AB999" s="8"/>
      <c r="AC999" s="58"/>
      <c r="AD999" s="8"/>
      <c r="AE999" s="8"/>
      <c r="AF999" s="8"/>
      <c r="GU999" s="8"/>
    </row>
    <row r="1000" spans="1:203" s="5" customFormat="1" x14ac:dyDescent="0.2">
      <c r="A1000" s="1"/>
      <c r="B1000" s="4"/>
      <c r="C1000" s="16"/>
      <c r="D1000" s="17"/>
      <c r="E1000" s="17"/>
      <c r="F1000" s="18"/>
      <c r="G1000" s="17"/>
      <c r="H1000" s="17"/>
      <c r="I1000" s="17"/>
      <c r="J1000" s="17"/>
      <c r="K1000" s="19"/>
      <c r="L1000" s="17"/>
      <c r="M1000" s="20"/>
      <c r="N1000" s="8"/>
      <c r="O1000" s="50"/>
      <c r="P1000" s="27" t="str" cm="1">
        <f t="array" ref="P1000">IF(ISBLANK($C1000),"",IF(SUMPRODUCT(--EXACT($C1000,CrewOrPassenger[Crew or Passenger]))=1,"Pass","Fail"))</f>
        <v/>
      </c>
      <c r="Q1000" s="24" t="str" cm="1">
        <f t="array" ref="Q1000">IF(ISBLANK($D1000),"",IF(SUMPRODUCT(--EXACT($D1000,TravelDocumentType[Travel Document Type]))=1,"Pass","Fail"))</f>
        <v/>
      </c>
      <c r="R1000" s="24" t="str" cm="1">
        <f t="array" ref="R1000">IF(ISBLANK($E1000),"",IF(SUMPRODUCT(--EXACT($E1000,ISO3List[ISO3 List]))=1,"Pass","Fail"))</f>
        <v/>
      </c>
      <c r="S1000" s="24" t="str" cm="1">
        <f t="array" ref="S1000">IF(ISBLANK($F1000),"",IF(SUMPRODUCT(--EXACT(MID($F1000,COLUMN($A$1:$T$1),1),DocCharacters[Accepted Characters For Documents]))=20,"Pass","Fail"))</f>
        <v/>
      </c>
      <c r="T1000" s="24" t="str" cm="1">
        <f t="array" ref="T1000">IF(ISBLANK($G1000),"",IF(SUMPRODUCT(--EXACT(MID($G1000,COLUMN($A$1:$AX$1),1),NameCharacters[Accepted Characters For Names]))=50,"Pass","Fail"))</f>
        <v/>
      </c>
      <c r="U1000" s="24" t="str" cm="1">
        <f t="array" ref="U1000">IF(ISBLANK($H1000),"",IF(SUMPRODUCT(--EXACT(MID($H1000,COLUMN($A$1:$AX$1),1),NameCharacters[Accepted Characters For Names]))=50,"Pass","Fail"))</f>
        <v/>
      </c>
      <c r="V1000" s="24" t="str" cm="1">
        <f t="array" ref="V1000">IF(ISBLANK($I1000),"",IF(SUMPRODUCT(--EXACT(MID($I1000,COLUMN($A$1:$AX$1),1),NameCharacters[Accepted Characters For Names]))=50,"Pass","Fail"))</f>
        <v/>
      </c>
      <c r="W1000" s="24" t="str" cm="1">
        <f t="array" ref="W1000">IF(ISBLANK($J1000),"",IF(SUMPRODUCT(--EXACT($J1000,ISO3List[ISO3 List]))=1,"Pass","Fail"))</f>
        <v/>
      </c>
      <c r="X1000" s="24" t="str">
        <f t="shared" ca="1" si="35"/>
        <v/>
      </c>
      <c r="Y1000" s="24" t="str" cm="1">
        <f t="array" ref="Y1000">IF(ISBLANK($L1000),"",IF(SUMPRODUCT(--EXACT($L1000,Sex[Sex]))=1,"Pass","Fail"))</f>
        <v/>
      </c>
      <c r="Z1000" s="24" t="str">
        <f t="shared" ca="1" si="36"/>
        <v/>
      </c>
      <c r="AA1000" s="35" t="str">
        <f t="shared" ca="1" si="40"/>
        <v/>
      </c>
      <c r="AB1000" s="8"/>
      <c r="AC1000" s="58"/>
      <c r="AD1000" s="8"/>
      <c r="AE1000" s="8"/>
      <c r="AF1000" s="8"/>
      <c r="GU1000" s="8"/>
    </row>
    <row r="1001" spans="1:203" s="5" customFormat="1" x14ac:dyDescent="0.2">
      <c r="A1001" s="1"/>
      <c r="B1001" s="4"/>
      <c r="C1001" s="16"/>
      <c r="D1001" s="17"/>
      <c r="E1001" s="17"/>
      <c r="F1001" s="18"/>
      <c r="G1001" s="17"/>
      <c r="H1001" s="17"/>
      <c r="I1001" s="17"/>
      <c r="J1001" s="17"/>
      <c r="K1001" s="19"/>
      <c r="L1001" s="17"/>
      <c r="M1001" s="20"/>
      <c r="N1001" s="8"/>
      <c r="O1001" s="50"/>
      <c r="P1001" s="27" t="str" cm="1">
        <f t="array" ref="P1001">IF(ISBLANK($C1001),"",IF(SUMPRODUCT(--EXACT($C1001,CrewOrPassenger[Crew or Passenger]))=1,"Pass","Fail"))</f>
        <v/>
      </c>
      <c r="Q1001" s="24" t="str" cm="1">
        <f t="array" ref="Q1001">IF(ISBLANK($D1001),"",IF(SUMPRODUCT(--EXACT($D1001,TravelDocumentType[Travel Document Type]))=1,"Pass","Fail"))</f>
        <v/>
      </c>
      <c r="R1001" s="24" t="str" cm="1">
        <f t="array" ref="R1001">IF(ISBLANK($E1001),"",IF(SUMPRODUCT(--EXACT($E1001,ISO3List[ISO3 List]))=1,"Pass","Fail"))</f>
        <v/>
      </c>
      <c r="S1001" s="24" t="str" cm="1">
        <f t="array" ref="S1001">IF(ISBLANK($F1001),"",IF(SUMPRODUCT(--EXACT(MID($F1001,COLUMN($A$1:$T$1),1),DocCharacters[Accepted Characters For Documents]))=20,"Pass","Fail"))</f>
        <v/>
      </c>
      <c r="T1001" s="24" t="str" cm="1">
        <f t="array" ref="T1001">IF(ISBLANK($G1001),"",IF(SUMPRODUCT(--EXACT(MID($G1001,COLUMN($A$1:$AX$1),1),NameCharacters[Accepted Characters For Names]))=50,"Pass","Fail"))</f>
        <v/>
      </c>
      <c r="U1001" s="24" t="str" cm="1">
        <f t="array" ref="U1001">IF(ISBLANK($H1001),"",IF(SUMPRODUCT(--EXACT(MID($H1001,COLUMN($A$1:$AX$1),1),NameCharacters[Accepted Characters For Names]))=50,"Pass","Fail"))</f>
        <v/>
      </c>
      <c r="V1001" s="24" t="str" cm="1">
        <f t="array" ref="V1001">IF(ISBLANK($I1001),"",IF(SUMPRODUCT(--EXACT(MID($I1001,COLUMN($A$1:$AX$1),1),NameCharacters[Accepted Characters For Names]))=50,"Pass","Fail"))</f>
        <v/>
      </c>
      <c r="W1001" s="24" t="str" cm="1">
        <f t="array" ref="W1001">IF(ISBLANK($J1001),"",IF(SUMPRODUCT(--EXACT($J1001,ISO3List[ISO3 List]))=1,"Pass","Fail"))</f>
        <v/>
      </c>
      <c r="X1001" s="24" t="str">
        <f t="shared" ca="1" si="35"/>
        <v/>
      </c>
      <c r="Y1001" s="24" t="str" cm="1">
        <f t="array" ref="Y1001">IF(ISBLANK($L1001),"",IF(SUMPRODUCT(--EXACT($L1001,Sex[Sex]))=1,"Pass","Fail"))</f>
        <v/>
      </c>
      <c r="Z1001" s="24" t="str">
        <f t="shared" ca="1" si="36"/>
        <v/>
      </c>
      <c r="AA1001" s="35" t="str">
        <f t="shared" ca="1" si="40"/>
        <v/>
      </c>
      <c r="AB1001" s="8"/>
      <c r="AC1001" s="58"/>
      <c r="AD1001" s="8"/>
      <c r="AE1001" s="8"/>
      <c r="AF1001" s="8"/>
      <c r="GU1001" s="8"/>
    </row>
    <row r="1002" spans="1:203" s="5" customFormat="1" x14ac:dyDescent="0.2">
      <c r="A1002" s="1"/>
      <c r="B1002" s="4"/>
      <c r="C1002" s="16"/>
      <c r="D1002" s="17"/>
      <c r="E1002" s="17"/>
      <c r="F1002" s="18"/>
      <c r="G1002" s="17"/>
      <c r="H1002" s="17"/>
      <c r="I1002" s="17"/>
      <c r="J1002" s="17"/>
      <c r="K1002" s="19"/>
      <c r="L1002" s="17"/>
      <c r="M1002" s="20"/>
      <c r="N1002" s="8"/>
      <c r="O1002" s="50"/>
      <c r="P1002" s="27" t="str" cm="1">
        <f t="array" ref="P1002">IF(ISBLANK($C1002),"",IF(SUMPRODUCT(--EXACT($C1002,CrewOrPassenger[Crew or Passenger]))=1,"Pass","Fail"))</f>
        <v/>
      </c>
      <c r="Q1002" s="24" t="str" cm="1">
        <f t="array" ref="Q1002">IF(ISBLANK($D1002),"",IF(SUMPRODUCT(--EXACT($D1002,TravelDocumentType[Travel Document Type]))=1,"Pass","Fail"))</f>
        <v/>
      </c>
      <c r="R1002" s="24" t="str" cm="1">
        <f t="array" ref="R1002">IF(ISBLANK($E1002),"",IF(SUMPRODUCT(--EXACT($E1002,ISO3List[ISO3 List]))=1,"Pass","Fail"))</f>
        <v/>
      </c>
      <c r="S1002" s="24" t="str" cm="1">
        <f t="array" ref="S1002">IF(ISBLANK($F1002),"",IF(SUMPRODUCT(--EXACT(MID($F1002,COLUMN($A$1:$T$1),1),DocCharacters[Accepted Characters For Documents]))=20,"Pass","Fail"))</f>
        <v/>
      </c>
      <c r="T1002" s="24" t="str" cm="1">
        <f t="array" ref="T1002">IF(ISBLANK($G1002),"",IF(SUMPRODUCT(--EXACT(MID($G1002,COLUMN($A$1:$AX$1),1),NameCharacters[Accepted Characters For Names]))=50,"Pass","Fail"))</f>
        <v/>
      </c>
      <c r="U1002" s="24" t="str" cm="1">
        <f t="array" ref="U1002">IF(ISBLANK($H1002),"",IF(SUMPRODUCT(--EXACT(MID($H1002,COLUMN($A$1:$AX$1),1),NameCharacters[Accepted Characters For Names]))=50,"Pass","Fail"))</f>
        <v/>
      </c>
      <c r="V1002" s="24" t="str" cm="1">
        <f t="array" ref="V1002">IF(ISBLANK($I1002),"",IF(SUMPRODUCT(--EXACT(MID($I1002,COLUMN($A$1:$AX$1),1),NameCharacters[Accepted Characters For Names]))=50,"Pass","Fail"))</f>
        <v/>
      </c>
      <c r="W1002" s="24" t="str" cm="1">
        <f t="array" ref="W1002">IF(ISBLANK($J1002),"",IF(SUMPRODUCT(--EXACT($J1002,ISO3List[ISO3 List]))=1,"Pass","Fail"))</f>
        <v/>
      </c>
      <c r="X1002" s="24" t="str">
        <f t="shared" ca="1" si="35"/>
        <v/>
      </c>
      <c r="Y1002" s="24" t="str" cm="1">
        <f t="array" ref="Y1002">IF(ISBLANK($L1002),"",IF(SUMPRODUCT(--EXACT($L1002,Sex[Sex]))=1,"Pass","Fail"))</f>
        <v/>
      </c>
      <c r="Z1002" s="24" t="str">
        <f t="shared" ca="1" si="36"/>
        <v/>
      </c>
      <c r="AA1002" s="35" t="str">
        <f t="shared" ca="1" si="40"/>
        <v/>
      </c>
      <c r="AB1002" s="8"/>
      <c r="AC1002" s="58"/>
      <c r="AD1002" s="8"/>
      <c r="AE1002" s="8"/>
      <c r="AF1002" s="8"/>
      <c r="GU1002" s="8"/>
    </row>
    <row r="1003" spans="1:203" s="5" customFormat="1" x14ac:dyDescent="0.2">
      <c r="A1003" s="1"/>
      <c r="B1003" s="4"/>
      <c r="C1003" s="16"/>
      <c r="D1003" s="17"/>
      <c r="E1003" s="17"/>
      <c r="F1003" s="18"/>
      <c r="G1003" s="17"/>
      <c r="H1003" s="17"/>
      <c r="I1003" s="17"/>
      <c r="J1003" s="17"/>
      <c r="K1003" s="19"/>
      <c r="L1003" s="17"/>
      <c r="M1003" s="20"/>
      <c r="N1003" s="8"/>
      <c r="O1003" s="50"/>
      <c r="P1003" s="27" t="str" cm="1">
        <f t="array" ref="P1003">IF(ISBLANK($C1003),"",IF(SUMPRODUCT(--EXACT($C1003,CrewOrPassenger[Crew or Passenger]))=1,"Pass","Fail"))</f>
        <v/>
      </c>
      <c r="Q1003" s="24" t="str" cm="1">
        <f t="array" ref="Q1003">IF(ISBLANK($D1003),"",IF(SUMPRODUCT(--EXACT($D1003,TravelDocumentType[Travel Document Type]))=1,"Pass","Fail"))</f>
        <v/>
      </c>
      <c r="R1003" s="24" t="str" cm="1">
        <f t="array" ref="R1003">IF(ISBLANK($E1003),"",IF(SUMPRODUCT(--EXACT($E1003,ISO3List[ISO3 List]))=1,"Pass","Fail"))</f>
        <v/>
      </c>
      <c r="S1003" s="24" t="str" cm="1">
        <f t="array" ref="S1003">IF(ISBLANK($F1003),"",IF(SUMPRODUCT(--EXACT(MID($F1003,COLUMN($A$1:$T$1),1),DocCharacters[Accepted Characters For Documents]))=20,"Pass","Fail"))</f>
        <v/>
      </c>
      <c r="T1003" s="24" t="str" cm="1">
        <f t="array" ref="T1003">IF(ISBLANK($G1003),"",IF(SUMPRODUCT(--EXACT(MID($G1003,COLUMN($A$1:$AX$1),1),NameCharacters[Accepted Characters For Names]))=50,"Pass","Fail"))</f>
        <v/>
      </c>
      <c r="U1003" s="24" t="str" cm="1">
        <f t="array" ref="U1003">IF(ISBLANK($H1003),"",IF(SUMPRODUCT(--EXACT(MID($H1003,COLUMN($A$1:$AX$1),1),NameCharacters[Accepted Characters For Names]))=50,"Pass","Fail"))</f>
        <v/>
      </c>
      <c r="V1003" s="24" t="str" cm="1">
        <f t="array" ref="V1003">IF(ISBLANK($I1003),"",IF(SUMPRODUCT(--EXACT(MID($I1003,COLUMN($A$1:$AX$1),1),NameCharacters[Accepted Characters For Names]))=50,"Pass","Fail"))</f>
        <v/>
      </c>
      <c r="W1003" s="24" t="str" cm="1">
        <f t="array" ref="W1003">IF(ISBLANK($J1003),"",IF(SUMPRODUCT(--EXACT($J1003,ISO3List[ISO3 List]))=1,"Pass","Fail"))</f>
        <v/>
      </c>
      <c r="X1003" s="24" t="str">
        <f t="shared" ca="1" si="35"/>
        <v/>
      </c>
      <c r="Y1003" s="24" t="str" cm="1">
        <f t="array" ref="Y1003">IF(ISBLANK($L1003),"",IF(SUMPRODUCT(--EXACT($L1003,Sex[Sex]))=1,"Pass","Fail"))</f>
        <v/>
      </c>
      <c r="Z1003" s="24" t="str">
        <f t="shared" ca="1" si="36"/>
        <v/>
      </c>
      <c r="AA1003" s="35" t="str">
        <f t="shared" ca="1" si="40"/>
        <v/>
      </c>
      <c r="AB1003" s="8"/>
      <c r="AC1003" s="58"/>
      <c r="AD1003" s="8"/>
      <c r="AE1003" s="8"/>
      <c r="AF1003" s="8"/>
      <c r="GU1003" s="8"/>
    </row>
    <row r="1004" spans="1:203" s="5" customFormat="1" x14ac:dyDescent="0.2">
      <c r="A1004" s="1"/>
      <c r="B1004" s="4"/>
      <c r="C1004" s="16"/>
      <c r="D1004" s="17"/>
      <c r="E1004" s="17"/>
      <c r="F1004" s="18"/>
      <c r="G1004" s="17"/>
      <c r="H1004" s="17"/>
      <c r="I1004" s="17"/>
      <c r="J1004" s="17"/>
      <c r="K1004" s="19"/>
      <c r="L1004" s="17"/>
      <c r="M1004" s="20"/>
      <c r="N1004" s="8"/>
      <c r="O1004" s="50"/>
      <c r="P1004" s="27" t="str" cm="1">
        <f t="array" ref="P1004">IF(ISBLANK($C1004),"",IF(SUMPRODUCT(--EXACT($C1004,CrewOrPassenger[Crew or Passenger]))=1,"Pass","Fail"))</f>
        <v/>
      </c>
      <c r="Q1004" s="24" t="str" cm="1">
        <f t="array" ref="Q1004">IF(ISBLANK($D1004),"",IF(SUMPRODUCT(--EXACT($D1004,TravelDocumentType[Travel Document Type]))=1,"Pass","Fail"))</f>
        <v/>
      </c>
      <c r="R1004" s="24" t="str" cm="1">
        <f t="array" ref="R1004">IF(ISBLANK($E1004),"",IF(SUMPRODUCT(--EXACT($E1004,ISO3List[ISO3 List]))=1,"Pass","Fail"))</f>
        <v/>
      </c>
      <c r="S1004" s="24" t="str" cm="1">
        <f t="array" ref="S1004">IF(ISBLANK($F1004),"",IF(SUMPRODUCT(--EXACT(MID($F1004,COLUMN($A$1:$T$1),1),DocCharacters[Accepted Characters For Documents]))=20,"Pass","Fail"))</f>
        <v/>
      </c>
      <c r="T1004" s="24" t="str" cm="1">
        <f t="array" ref="T1004">IF(ISBLANK($G1004),"",IF(SUMPRODUCT(--EXACT(MID($G1004,COLUMN($A$1:$AX$1),1),NameCharacters[Accepted Characters For Names]))=50,"Pass","Fail"))</f>
        <v/>
      </c>
      <c r="U1004" s="24" t="str" cm="1">
        <f t="array" ref="U1004">IF(ISBLANK($H1004),"",IF(SUMPRODUCT(--EXACT(MID($H1004,COLUMN($A$1:$AX$1),1),NameCharacters[Accepted Characters For Names]))=50,"Pass","Fail"))</f>
        <v/>
      </c>
      <c r="V1004" s="24" t="str" cm="1">
        <f t="array" ref="V1004">IF(ISBLANK($I1004),"",IF(SUMPRODUCT(--EXACT(MID($I1004,COLUMN($A$1:$AX$1),1),NameCharacters[Accepted Characters For Names]))=50,"Pass","Fail"))</f>
        <v/>
      </c>
      <c r="W1004" s="24" t="str" cm="1">
        <f t="array" ref="W1004">IF(ISBLANK($J1004),"",IF(SUMPRODUCT(--EXACT($J1004,ISO3List[ISO3 List]))=1,"Pass","Fail"))</f>
        <v/>
      </c>
      <c r="X1004" s="24" t="str">
        <f t="shared" ca="1" si="35"/>
        <v/>
      </c>
      <c r="Y1004" s="24" t="str" cm="1">
        <f t="array" ref="Y1004">IF(ISBLANK($L1004),"",IF(SUMPRODUCT(--EXACT($L1004,Sex[Sex]))=1,"Pass","Fail"))</f>
        <v/>
      </c>
      <c r="Z1004" s="24" t="str">
        <f t="shared" ca="1" si="36"/>
        <v/>
      </c>
      <c r="AA1004" s="35" t="str">
        <f t="shared" ca="1" si="40"/>
        <v/>
      </c>
      <c r="AB1004" s="8"/>
      <c r="AC1004" s="58"/>
      <c r="AD1004" s="8"/>
      <c r="AE1004" s="8"/>
      <c r="AF1004" s="8"/>
      <c r="GU1004" s="8"/>
    </row>
    <row r="1005" spans="1:203" s="5" customFormat="1" x14ac:dyDescent="0.2">
      <c r="A1005" s="1"/>
      <c r="B1005" s="4"/>
      <c r="C1005" s="16"/>
      <c r="D1005" s="17"/>
      <c r="E1005" s="17"/>
      <c r="F1005" s="18"/>
      <c r="G1005" s="17"/>
      <c r="H1005" s="17"/>
      <c r="I1005" s="17"/>
      <c r="J1005" s="17"/>
      <c r="K1005" s="19"/>
      <c r="L1005" s="17"/>
      <c r="M1005" s="20"/>
      <c r="N1005" s="8"/>
      <c r="O1005" s="50"/>
      <c r="P1005" s="27" t="str" cm="1">
        <f t="array" ref="P1005">IF(ISBLANK($C1005),"",IF(SUMPRODUCT(--EXACT($C1005,CrewOrPassenger[Crew or Passenger]))=1,"Pass","Fail"))</f>
        <v/>
      </c>
      <c r="Q1005" s="24" t="str" cm="1">
        <f t="array" ref="Q1005">IF(ISBLANK($D1005),"",IF(SUMPRODUCT(--EXACT($D1005,TravelDocumentType[Travel Document Type]))=1,"Pass","Fail"))</f>
        <v/>
      </c>
      <c r="R1005" s="24" t="str" cm="1">
        <f t="array" ref="R1005">IF(ISBLANK($E1005),"",IF(SUMPRODUCT(--EXACT($E1005,ISO3List[ISO3 List]))=1,"Pass","Fail"))</f>
        <v/>
      </c>
      <c r="S1005" s="24" t="str" cm="1">
        <f t="array" ref="S1005">IF(ISBLANK($F1005),"",IF(SUMPRODUCT(--EXACT(MID($F1005,COLUMN($A$1:$T$1),1),DocCharacters[Accepted Characters For Documents]))=20,"Pass","Fail"))</f>
        <v/>
      </c>
      <c r="T1005" s="24" t="str" cm="1">
        <f t="array" ref="T1005">IF(ISBLANK($G1005),"",IF(SUMPRODUCT(--EXACT(MID($G1005,COLUMN($A$1:$AX$1),1),NameCharacters[Accepted Characters For Names]))=50,"Pass","Fail"))</f>
        <v/>
      </c>
      <c r="U1005" s="24" t="str" cm="1">
        <f t="array" ref="U1005">IF(ISBLANK($H1005),"",IF(SUMPRODUCT(--EXACT(MID($H1005,COLUMN($A$1:$AX$1),1),NameCharacters[Accepted Characters For Names]))=50,"Pass","Fail"))</f>
        <v/>
      </c>
      <c r="V1005" s="24" t="str" cm="1">
        <f t="array" ref="V1005">IF(ISBLANK($I1005),"",IF(SUMPRODUCT(--EXACT(MID($I1005,COLUMN($A$1:$AX$1),1),NameCharacters[Accepted Characters For Names]))=50,"Pass","Fail"))</f>
        <v/>
      </c>
      <c r="W1005" s="24" t="str" cm="1">
        <f t="array" ref="W1005">IF(ISBLANK($J1005),"",IF(SUMPRODUCT(--EXACT($J1005,ISO3List[ISO3 List]))=1,"Pass","Fail"))</f>
        <v/>
      </c>
      <c r="X1005" s="24" t="str">
        <f t="shared" ca="1" si="35"/>
        <v/>
      </c>
      <c r="Y1005" s="24" t="str" cm="1">
        <f t="array" ref="Y1005">IF(ISBLANK($L1005),"",IF(SUMPRODUCT(--EXACT($L1005,Sex[Sex]))=1,"Pass","Fail"))</f>
        <v/>
      </c>
      <c r="Z1005" s="24" t="str">
        <f t="shared" ca="1" si="36"/>
        <v/>
      </c>
      <c r="AA1005" s="35" t="str">
        <f t="shared" ca="1" si="40"/>
        <v/>
      </c>
      <c r="AB1005" s="8"/>
      <c r="AC1005" s="58"/>
      <c r="AD1005" s="8"/>
      <c r="AE1005" s="8"/>
      <c r="AF1005" s="8"/>
      <c r="GU1005" s="8"/>
    </row>
    <row r="1006" spans="1:203" s="5" customFormat="1" x14ac:dyDescent="0.2">
      <c r="A1006" s="1"/>
      <c r="B1006" s="4"/>
      <c r="C1006" s="16"/>
      <c r="D1006" s="17"/>
      <c r="E1006" s="17"/>
      <c r="F1006" s="18"/>
      <c r="G1006" s="17"/>
      <c r="H1006" s="17"/>
      <c r="I1006" s="17"/>
      <c r="J1006" s="17"/>
      <c r="K1006" s="19"/>
      <c r="L1006" s="17"/>
      <c r="M1006" s="20"/>
      <c r="N1006" s="8"/>
      <c r="O1006" s="50"/>
      <c r="P1006" s="27" t="str" cm="1">
        <f t="array" ref="P1006">IF(ISBLANK($C1006),"",IF(SUMPRODUCT(--EXACT($C1006,CrewOrPassenger[Crew or Passenger]))=1,"Pass","Fail"))</f>
        <v/>
      </c>
      <c r="Q1006" s="24" t="str" cm="1">
        <f t="array" ref="Q1006">IF(ISBLANK($D1006),"",IF(SUMPRODUCT(--EXACT($D1006,TravelDocumentType[Travel Document Type]))=1,"Pass","Fail"))</f>
        <v/>
      </c>
      <c r="R1006" s="24" t="str" cm="1">
        <f t="array" ref="R1006">IF(ISBLANK($E1006),"",IF(SUMPRODUCT(--EXACT($E1006,ISO3List[ISO3 List]))=1,"Pass","Fail"))</f>
        <v/>
      </c>
      <c r="S1006" s="24" t="str" cm="1">
        <f t="array" ref="S1006">IF(ISBLANK($F1006),"",IF(SUMPRODUCT(--EXACT(MID($F1006,COLUMN($A$1:$T$1),1),DocCharacters[Accepted Characters For Documents]))=20,"Pass","Fail"))</f>
        <v/>
      </c>
      <c r="T1006" s="24" t="str" cm="1">
        <f t="array" ref="T1006">IF(ISBLANK($G1006),"",IF(SUMPRODUCT(--EXACT(MID($G1006,COLUMN($A$1:$AX$1),1),NameCharacters[Accepted Characters For Names]))=50,"Pass","Fail"))</f>
        <v/>
      </c>
      <c r="U1006" s="24" t="str" cm="1">
        <f t="array" ref="U1006">IF(ISBLANK($H1006),"",IF(SUMPRODUCT(--EXACT(MID($H1006,COLUMN($A$1:$AX$1),1),NameCharacters[Accepted Characters For Names]))=50,"Pass","Fail"))</f>
        <v/>
      </c>
      <c r="V1006" s="24" t="str" cm="1">
        <f t="array" ref="V1006">IF(ISBLANK($I1006),"",IF(SUMPRODUCT(--EXACT(MID($I1006,COLUMN($A$1:$AX$1),1),NameCharacters[Accepted Characters For Names]))=50,"Pass","Fail"))</f>
        <v/>
      </c>
      <c r="W1006" s="24" t="str" cm="1">
        <f t="array" ref="W1006">IF(ISBLANK($J1006),"",IF(SUMPRODUCT(--EXACT($J1006,ISO3List[ISO3 List]))=1,"Pass","Fail"))</f>
        <v/>
      </c>
      <c r="X1006" s="24" t="str">
        <f t="shared" ca="1" si="35"/>
        <v/>
      </c>
      <c r="Y1006" s="24" t="str" cm="1">
        <f t="array" ref="Y1006">IF(ISBLANK($L1006),"",IF(SUMPRODUCT(--EXACT($L1006,Sex[Sex]))=1,"Pass","Fail"))</f>
        <v/>
      </c>
      <c r="Z1006" s="24" t="str">
        <f t="shared" ca="1" si="36"/>
        <v/>
      </c>
      <c r="AA1006" s="35" t="str">
        <f t="shared" ca="1" si="40"/>
        <v/>
      </c>
      <c r="AB1006" s="8"/>
      <c r="AC1006" s="58"/>
      <c r="AD1006" s="8"/>
      <c r="AE1006" s="8"/>
      <c r="AF1006" s="8"/>
      <c r="GU1006" s="8"/>
    </row>
    <row r="1007" spans="1:203" s="5" customFormat="1" x14ac:dyDescent="0.2">
      <c r="A1007" s="1"/>
      <c r="B1007" s="4"/>
      <c r="C1007" s="16"/>
      <c r="D1007" s="17"/>
      <c r="E1007" s="17"/>
      <c r="F1007" s="18"/>
      <c r="G1007" s="17"/>
      <c r="H1007" s="17"/>
      <c r="I1007" s="17"/>
      <c r="J1007" s="17"/>
      <c r="K1007" s="19"/>
      <c r="L1007" s="17"/>
      <c r="M1007" s="20"/>
      <c r="N1007" s="8"/>
      <c r="O1007" s="50"/>
      <c r="P1007" s="27" t="str" cm="1">
        <f t="array" ref="P1007">IF(ISBLANK($C1007),"",IF(SUMPRODUCT(--EXACT($C1007,CrewOrPassenger[Crew or Passenger]))=1,"Pass","Fail"))</f>
        <v/>
      </c>
      <c r="Q1007" s="24" t="str" cm="1">
        <f t="array" ref="Q1007">IF(ISBLANK($D1007),"",IF(SUMPRODUCT(--EXACT($D1007,TravelDocumentType[Travel Document Type]))=1,"Pass","Fail"))</f>
        <v/>
      </c>
      <c r="R1007" s="24" t="str" cm="1">
        <f t="array" ref="R1007">IF(ISBLANK($E1007),"",IF(SUMPRODUCT(--EXACT($E1007,ISO3List[ISO3 List]))=1,"Pass","Fail"))</f>
        <v/>
      </c>
      <c r="S1007" s="24" t="str" cm="1">
        <f t="array" ref="S1007">IF(ISBLANK($F1007),"",IF(SUMPRODUCT(--EXACT(MID($F1007,COLUMN($A$1:$T$1),1),DocCharacters[Accepted Characters For Documents]))=20,"Pass","Fail"))</f>
        <v/>
      </c>
      <c r="T1007" s="24" t="str" cm="1">
        <f t="array" ref="T1007">IF(ISBLANK($G1007),"",IF(SUMPRODUCT(--EXACT(MID($G1007,COLUMN($A$1:$AX$1),1),NameCharacters[Accepted Characters For Names]))=50,"Pass","Fail"))</f>
        <v/>
      </c>
      <c r="U1007" s="24" t="str" cm="1">
        <f t="array" ref="U1007">IF(ISBLANK($H1007),"",IF(SUMPRODUCT(--EXACT(MID($H1007,COLUMN($A$1:$AX$1),1),NameCharacters[Accepted Characters For Names]))=50,"Pass","Fail"))</f>
        <v/>
      </c>
      <c r="V1007" s="24" t="str" cm="1">
        <f t="array" ref="V1007">IF(ISBLANK($I1007),"",IF(SUMPRODUCT(--EXACT(MID($I1007,COLUMN($A$1:$AX$1),1),NameCharacters[Accepted Characters For Names]))=50,"Pass","Fail"))</f>
        <v/>
      </c>
      <c r="W1007" s="24" t="str" cm="1">
        <f t="array" ref="W1007">IF(ISBLANK($J1007),"",IF(SUMPRODUCT(--EXACT($J1007,ISO3List[ISO3 List]))=1,"Pass","Fail"))</f>
        <v/>
      </c>
      <c r="X1007" s="24" t="str">
        <f t="shared" ca="1" si="35"/>
        <v/>
      </c>
      <c r="Y1007" s="24" t="str" cm="1">
        <f t="array" ref="Y1007">IF(ISBLANK($L1007),"",IF(SUMPRODUCT(--EXACT($L1007,Sex[Sex]))=1,"Pass","Fail"))</f>
        <v/>
      </c>
      <c r="Z1007" s="24" t="str">
        <f t="shared" ca="1" si="36"/>
        <v/>
      </c>
      <c r="AA1007" s="35" t="str">
        <f t="shared" ca="1" si="40"/>
        <v/>
      </c>
      <c r="AB1007" s="8"/>
      <c r="AC1007" s="58"/>
      <c r="AD1007" s="8"/>
      <c r="AE1007" s="8"/>
      <c r="AF1007" s="8"/>
      <c r="GU1007" s="8"/>
    </row>
    <row r="1008" spans="1:203" s="5" customFormat="1" x14ac:dyDescent="0.2">
      <c r="A1008" s="1"/>
      <c r="B1008" s="4"/>
      <c r="C1008" s="16"/>
      <c r="D1008" s="17"/>
      <c r="E1008" s="17"/>
      <c r="F1008" s="18"/>
      <c r="G1008" s="17"/>
      <c r="H1008" s="17"/>
      <c r="I1008" s="17"/>
      <c r="J1008" s="17"/>
      <c r="K1008" s="19"/>
      <c r="L1008" s="17"/>
      <c r="M1008" s="20"/>
      <c r="N1008" s="8"/>
      <c r="O1008" s="50"/>
      <c r="P1008" s="27" t="str" cm="1">
        <f t="array" ref="P1008">IF(ISBLANK($C1008),"",IF(SUMPRODUCT(--EXACT($C1008,CrewOrPassenger[Crew or Passenger]))=1,"Pass","Fail"))</f>
        <v/>
      </c>
      <c r="Q1008" s="24" t="str" cm="1">
        <f t="array" ref="Q1008">IF(ISBLANK($D1008),"",IF(SUMPRODUCT(--EXACT($D1008,TravelDocumentType[Travel Document Type]))=1,"Pass","Fail"))</f>
        <v/>
      </c>
      <c r="R1008" s="24" t="str" cm="1">
        <f t="array" ref="R1008">IF(ISBLANK($E1008),"",IF(SUMPRODUCT(--EXACT($E1008,ISO3List[ISO3 List]))=1,"Pass","Fail"))</f>
        <v/>
      </c>
      <c r="S1008" s="24" t="str" cm="1">
        <f t="array" ref="S1008">IF(ISBLANK($F1008),"",IF(SUMPRODUCT(--EXACT(MID($F1008,COLUMN($A$1:$T$1),1),DocCharacters[Accepted Characters For Documents]))=20,"Pass","Fail"))</f>
        <v/>
      </c>
      <c r="T1008" s="24" t="str" cm="1">
        <f t="array" ref="T1008">IF(ISBLANK($G1008),"",IF(SUMPRODUCT(--EXACT(MID($G1008,COLUMN($A$1:$AX$1),1),NameCharacters[Accepted Characters For Names]))=50,"Pass","Fail"))</f>
        <v/>
      </c>
      <c r="U1008" s="24" t="str" cm="1">
        <f t="array" ref="U1008">IF(ISBLANK($H1008),"",IF(SUMPRODUCT(--EXACT(MID($H1008,COLUMN($A$1:$AX$1),1),NameCharacters[Accepted Characters For Names]))=50,"Pass","Fail"))</f>
        <v/>
      </c>
      <c r="V1008" s="24" t="str" cm="1">
        <f t="array" ref="V1008">IF(ISBLANK($I1008),"",IF(SUMPRODUCT(--EXACT(MID($I1008,COLUMN($A$1:$AX$1),1),NameCharacters[Accepted Characters For Names]))=50,"Pass","Fail"))</f>
        <v/>
      </c>
      <c r="W1008" s="24" t="str" cm="1">
        <f t="array" ref="W1008">IF(ISBLANK($J1008),"",IF(SUMPRODUCT(--EXACT($J1008,ISO3List[ISO3 List]))=1,"Pass","Fail"))</f>
        <v/>
      </c>
      <c r="X1008" s="24" t="str">
        <f t="shared" ca="1" si="35"/>
        <v/>
      </c>
      <c r="Y1008" s="24" t="str" cm="1">
        <f t="array" ref="Y1008">IF(ISBLANK($L1008),"",IF(SUMPRODUCT(--EXACT($L1008,Sex[Sex]))=1,"Pass","Fail"))</f>
        <v/>
      </c>
      <c r="Z1008" s="24" t="str">
        <f t="shared" ca="1" si="36"/>
        <v/>
      </c>
      <c r="AA1008" s="35" t="str">
        <f t="shared" ca="1" si="40"/>
        <v/>
      </c>
      <c r="AB1008" s="8"/>
      <c r="AC1008" s="58"/>
      <c r="AD1008" s="8"/>
      <c r="AE1008" s="8"/>
      <c r="AF1008" s="8"/>
      <c r="GU1008" s="8"/>
    </row>
    <row r="1009" spans="1:203" s="5" customFormat="1" x14ac:dyDescent="0.2">
      <c r="A1009" s="1"/>
      <c r="B1009" s="4"/>
      <c r="C1009" s="16"/>
      <c r="D1009" s="17"/>
      <c r="E1009" s="17"/>
      <c r="F1009" s="18"/>
      <c r="G1009" s="17"/>
      <c r="H1009" s="17"/>
      <c r="I1009" s="17"/>
      <c r="J1009" s="17"/>
      <c r="K1009" s="19"/>
      <c r="L1009" s="17"/>
      <c r="M1009" s="20"/>
      <c r="N1009" s="8"/>
      <c r="O1009" s="50"/>
      <c r="P1009" s="27" t="str" cm="1">
        <f t="array" ref="P1009">IF(ISBLANK($C1009),"",IF(SUMPRODUCT(--EXACT($C1009,CrewOrPassenger[Crew or Passenger]))=1,"Pass","Fail"))</f>
        <v/>
      </c>
      <c r="Q1009" s="24" t="str" cm="1">
        <f t="array" ref="Q1009">IF(ISBLANK($D1009),"",IF(SUMPRODUCT(--EXACT($D1009,TravelDocumentType[Travel Document Type]))=1,"Pass","Fail"))</f>
        <v/>
      </c>
      <c r="R1009" s="24" t="str" cm="1">
        <f t="array" ref="R1009">IF(ISBLANK($E1009),"",IF(SUMPRODUCT(--EXACT($E1009,ISO3List[ISO3 List]))=1,"Pass","Fail"))</f>
        <v/>
      </c>
      <c r="S1009" s="24" t="str" cm="1">
        <f t="array" ref="S1009">IF(ISBLANK($F1009),"",IF(SUMPRODUCT(--EXACT(MID($F1009,COLUMN($A$1:$T$1),1),DocCharacters[Accepted Characters For Documents]))=20,"Pass","Fail"))</f>
        <v/>
      </c>
      <c r="T1009" s="24" t="str" cm="1">
        <f t="array" ref="T1009">IF(ISBLANK($G1009),"",IF(SUMPRODUCT(--EXACT(MID($G1009,COLUMN($A$1:$AX$1),1),NameCharacters[Accepted Characters For Names]))=50,"Pass","Fail"))</f>
        <v/>
      </c>
      <c r="U1009" s="24" t="str" cm="1">
        <f t="array" ref="U1009">IF(ISBLANK($H1009),"",IF(SUMPRODUCT(--EXACT(MID($H1009,COLUMN($A$1:$AX$1),1),NameCharacters[Accepted Characters For Names]))=50,"Pass","Fail"))</f>
        <v/>
      </c>
      <c r="V1009" s="24" t="str" cm="1">
        <f t="array" ref="V1009">IF(ISBLANK($I1009),"",IF(SUMPRODUCT(--EXACT(MID($I1009,COLUMN($A$1:$AX$1),1),NameCharacters[Accepted Characters For Names]))=50,"Pass","Fail"))</f>
        <v/>
      </c>
      <c r="W1009" s="24" t="str" cm="1">
        <f t="array" ref="W1009">IF(ISBLANK($J1009),"",IF(SUMPRODUCT(--EXACT($J1009,ISO3List[ISO3 List]))=1,"Pass","Fail"))</f>
        <v/>
      </c>
      <c r="X1009" s="24" t="str">
        <f t="shared" ca="1" si="35"/>
        <v/>
      </c>
      <c r="Y1009" s="24" t="str" cm="1">
        <f t="array" ref="Y1009">IF(ISBLANK($L1009),"",IF(SUMPRODUCT(--EXACT($L1009,Sex[Sex]))=1,"Pass","Fail"))</f>
        <v/>
      </c>
      <c r="Z1009" s="24" t="str">
        <f t="shared" ca="1" si="36"/>
        <v/>
      </c>
      <c r="AA1009" s="35" t="str">
        <f t="shared" ca="1" si="40"/>
        <v/>
      </c>
      <c r="AB1009" s="8"/>
      <c r="AC1009" s="58"/>
      <c r="AD1009" s="8"/>
      <c r="AE1009" s="8"/>
      <c r="AF1009" s="8"/>
      <c r="GU1009" s="8"/>
    </row>
    <row r="1010" spans="1:203" s="5" customFormat="1" x14ac:dyDescent="0.2">
      <c r="A1010" s="1"/>
      <c r="B1010" s="4"/>
      <c r="C1010" s="16"/>
      <c r="D1010" s="17"/>
      <c r="E1010" s="17"/>
      <c r="F1010" s="18"/>
      <c r="G1010" s="17"/>
      <c r="H1010" s="17"/>
      <c r="I1010" s="17"/>
      <c r="J1010" s="17"/>
      <c r="K1010" s="19"/>
      <c r="L1010" s="17"/>
      <c r="M1010" s="20"/>
      <c r="N1010" s="8"/>
      <c r="O1010" s="50"/>
      <c r="P1010" s="27" t="str" cm="1">
        <f t="array" ref="P1010">IF(ISBLANK($C1010),"",IF(SUMPRODUCT(--EXACT($C1010,CrewOrPassenger[Crew or Passenger]))=1,"Pass","Fail"))</f>
        <v/>
      </c>
      <c r="Q1010" s="24" t="str" cm="1">
        <f t="array" ref="Q1010">IF(ISBLANK($D1010),"",IF(SUMPRODUCT(--EXACT($D1010,TravelDocumentType[Travel Document Type]))=1,"Pass","Fail"))</f>
        <v/>
      </c>
      <c r="R1010" s="24" t="str" cm="1">
        <f t="array" ref="R1010">IF(ISBLANK($E1010),"",IF(SUMPRODUCT(--EXACT($E1010,ISO3List[ISO3 List]))=1,"Pass","Fail"))</f>
        <v/>
      </c>
      <c r="S1010" s="24" t="str" cm="1">
        <f t="array" ref="S1010">IF(ISBLANK($F1010),"",IF(SUMPRODUCT(--EXACT(MID($F1010,COLUMN($A$1:$T$1),1),DocCharacters[Accepted Characters For Documents]))=20,"Pass","Fail"))</f>
        <v/>
      </c>
      <c r="T1010" s="24" t="str" cm="1">
        <f t="array" ref="T1010">IF(ISBLANK($G1010),"",IF(SUMPRODUCT(--EXACT(MID($G1010,COLUMN($A$1:$AX$1),1),NameCharacters[Accepted Characters For Names]))=50,"Pass","Fail"))</f>
        <v/>
      </c>
      <c r="U1010" s="24" t="str" cm="1">
        <f t="array" ref="U1010">IF(ISBLANK($H1010),"",IF(SUMPRODUCT(--EXACT(MID($H1010,COLUMN($A$1:$AX$1),1),NameCharacters[Accepted Characters For Names]))=50,"Pass","Fail"))</f>
        <v/>
      </c>
      <c r="V1010" s="24" t="str" cm="1">
        <f t="array" ref="V1010">IF(ISBLANK($I1010),"",IF(SUMPRODUCT(--EXACT(MID($I1010,COLUMN($A$1:$AX$1),1),NameCharacters[Accepted Characters For Names]))=50,"Pass","Fail"))</f>
        <v/>
      </c>
      <c r="W1010" s="24" t="str" cm="1">
        <f t="array" ref="W1010">IF(ISBLANK($J1010),"",IF(SUMPRODUCT(--EXACT($J1010,ISO3List[ISO3 List]))=1,"Pass","Fail"))</f>
        <v/>
      </c>
      <c r="X1010" s="24" t="str">
        <f t="shared" ca="1" si="35"/>
        <v/>
      </c>
      <c r="Y1010" s="24" t="str" cm="1">
        <f t="array" ref="Y1010">IF(ISBLANK($L1010),"",IF(SUMPRODUCT(--EXACT($L1010,Sex[Sex]))=1,"Pass","Fail"))</f>
        <v/>
      </c>
      <c r="Z1010" s="24" t="str">
        <f t="shared" ca="1" si="36"/>
        <v/>
      </c>
      <c r="AA1010" s="35" t="str">
        <f t="shared" ca="1" si="40"/>
        <v/>
      </c>
      <c r="AB1010" s="8"/>
      <c r="AC1010" s="58"/>
      <c r="AD1010" s="8"/>
      <c r="AE1010" s="8"/>
      <c r="AF1010" s="8"/>
      <c r="GU1010" s="8"/>
    </row>
    <row r="1011" spans="1:203" s="5" customFormat="1" x14ac:dyDescent="0.2">
      <c r="A1011" s="1"/>
      <c r="B1011" s="4"/>
      <c r="C1011" s="16"/>
      <c r="D1011" s="17"/>
      <c r="E1011" s="17"/>
      <c r="F1011" s="18"/>
      <c r="G1011" s="17"/>
      <c r="H1011" s="17"/>
      <c r="I1011" s="17"/>
      <c r="J1011" s="17"/>
      <c r="K1011" s="19"/>
      <c r="L1011" s="17"/>
      <c r="M1011" s="20"/>
      <c r="N1011" s="8"/>
      <c r="O1011" s="50"/>
      <c r="P1011" s="27" t="str" cm="1">
        <f t="array" ref="P1011">IF(ISBLANK($C1011),"",IF(SUMPRODUCT(--EXACT($C1011,CrewOrPassenger[Crew or Passenger]))=1,"Pass","Fail"))</f>
        <v/>
      </c>
      <c r="Q1011" s="24" t="str" cm="1">
        <f t="array" ref="Q1011">IF(ISBLANK($D1011),"",IF(SUMPRODUCT(--EXACT($D1011,TravelDocumentType[Travel Document Type]))=1,"Pass","Fail"))</f>
        <v/>
      </c>
      <c r="R1011" s="24" t="str" cm="1">
        <f t="array" ref="R1011">IF(ISBLANK($E1011),"",IF(SUMPRODUCT(--EXACT($E1011,ISO3List[ISO3 List]))=1,"Pass","Fail"))</f>
        <v/>
      </c>
      <c r="S1011" s="24" t="str" cm="1">
        <f t="array" ref="S1011">IF(ISBLANK($F1011),"",IF(SUMPRODUCT(--EXACT(MID($F1011,COLUMN($A$1:$T$1),1),DocCharacters[Accepted Characters For Documents]))=20,"Pass","Fail"))</f>
        <v/>
      </c>
      <c r="T1011" s="24" t="str" cm="1">
        <f t="array" ref="T1011">IF(ISBLANK($G1011),"",IF(SUMPRODUCT(--EXACT(MID($G1011,COLUMN($A$1:$AX$1),1),NameCharacters[Accepted Characters For Names]))=50,"Pass","Fail"))</f>
        <v/>
      </c>
      <c r="U1011" s="24" t="str" cm="1">
        <f t="array" ref="U1011">IF(ISBLANK($H1011),"",IF(SUMPRODUCT(--EXACT(MID($H1011,COLUMN($A$1:$AX$1),1),NameCharacters[Accepted Characters For Names]))=50,"Pass","Fail"))</f>
        <v/>
      </c>
      <c r="V1011" s="24" t="str" cm="1">
        <f t="array" ref="V1011">IF(ISBLANK($I1011),"",IF(SUMPRODUCT(--EXACT(MID($I1011,COLUMN($A$1:$AX$1),1),NameCharacters[Accepted Characters For Names]))=50,"Pass","Fail"))</f>
        <v/>
      </c>
      <c r="W1011" s="24" t="str" cm="1">
        <f t="array" ref="W1011">IF(ISBLANK($J1011),"",IF(SUMPRODUCT(--EXACT($J1011,ISO3List[ISO3 List]))=1,"Pass","Fail"))</f>
        <v/>
      </c>
      <c r="X1011" s="24" t="str">
        <f t="shared" ca="1" si="35"/>
        <v/>
      </c>
      <c r="Y1011" s="24" t="str" cm="1">
        <f t="array" ref="Y1011">IF(ISBLANK($L1011),"",IF(SUMPRODUCT(--EXACT($L1011,Sex[Sex]))=1,"Pass","Fail"))</f>
        <v/>
      </c>
      <c r="Z1011" s="24" t="str">
        <f t="shared" ca="1" si="36"/>
        <v/>
      </c>
      <c r="AA1011" s="35" t="str">
        <f t="shared" ca="1" si="40"/>
        <v/>
      </c>
      <c r="AB1011" s="8"/>
      <c r="AC1011" s="58"/>
      <c r="AD1011" s="8"/>
      <c r="AE1011" s="8"/>
      <c r="AF1011" s="8"/>
      <c r="GU1011" s="8"/>
    </row>
    <row r="1012" spans="1:203" s="5" customFormat="1" x14ac:dyDescent="0.2">
      <c r="A1012" s="1"/>
      <c r="B1012" s="4"/>
      <c r="C1012" s="16"/>
      <c r="D1012" s="17"/>
      <c r="E1012" s="17"/>
      <c r="F1012" s="18"/>
      <c r="G1012" s="17"/>
      <c r="H1012" s="17"/>
      <c r="I1012" s="17"/>
      <c r="J1012" s="17"/>
      <c r="K1012" s="19"/>
      <c r="L1012" s="17"/>
      <c r="M1012" s="20"/>
      <c r="N1012" s="8"/>
      <c r="O1012" s="50"/>
      <c r="P1012" s="27" t="str" cm="1">
        <f t="array" ref="P1012">IF(ISBLANK($C1012),"",IF(SUMPRODUCT(--EXACT($C1012,CrewOrPassenger[Crew or Passenger]))=1,"Pass","Fail"))</f>
        <v/>
      </c>
      <c r="Q1012" s="24" t="str" cm="1">
        <f t="array" ref="Q1012">IF(ISBLANK($D1012),"",IF(SUMPRODUCT(--EXACT($D1012,TravelDocumentType[Travel Document Type]))=1,"Pass","Fail"))</f>
        <v/>
      </c>
      <c r="R1012" s="24" t="str" cm="1">
        <f t="array" ref="R1012">IF(ISBLANK($E1012),"",IF(SUMPRODUCT(--EXACT($E1012,ISO3List[ISO3 List]))=1,"Pass","Fail"))</f>
        <v/>
      </c>
      <c r="S1012" s="24" t="str" cm="1">
        <f t="array" ref="S1012">IF(ISBLANK($F1012),"",IF(SUMPRODUCT(--EXACT(MID($F1012,COLUMN($A$1:$T$1),1),DocCharacters[Accepted Characters For Documents]))=20,"Pass","Fail"))</f>
        <v/>
      </c>
      <c r="T1012" s="24" t="str" cm="1">
        <f t="array" ref="T1012">IF(ISBLANK($G1012),"",IF(SUMPRODUCT(--EXACT(MID($G1012,COLUMN($A$1:$AX$1),1),NameCharacters[Accepted Characters For Names]))=50,"Pass","Fail"))</f>
        <v/>
      </c>
      <c r="U1012" s="24" t="str" cm="1">
        <f t="array" ref="U1012">IF(ISBLANK($H1012),"",IF(SUMPRODUCT(--EXACT(MID($H1012,COLUMN($A$1:$AX$1),1),NameCharacters[Accepted Characters For Names]))=50,"Pass","Fail"))</f>
        <v/>
      </c>
      <c r="V1012" s="24" t="str" cm="1">
        <f t="array" ref="V1012">IF(ISBLANK($I1012),"",IF(SUMPRODUCT(--EXACT(MID($I1012,COLUMN($A$1:$AX$1),1),NameCharacters[Accepted Characters For Names]))=50,"Pass","Fail"))</f>
        <v/>
      </c>
      <c r="W1012" s="24" t="str" cm="1">
        <f t="array" ref="W1012">IF(ISBLANK($J1012),"",IF(SUMPRODUCT(--EXACT($J1012,ISO3List[ISO3 List]))=1,"Pass","Fail"))</f>
        <v/>
      </c>
      <c r="X1012" s="24" t="str">
        <f t="shared" ca="1" si="35"/>
        <v/>
      </c>
      <c r="Y1012" s="24" t="str" cm="1">
        <f t="array" ref="Y1012">IF(ISBLANK($L1012),"",IF(SUMPRODUCT(--EXACT($L1012,Sex[Sex]))=1,"Pass","Fail"))</f>
        <v/>
      </c>
      <c r="Z1012" s="24" t="str">
        <f t="shared" ca="1" si="36"/>
        <v/>
      </c>
      <c r="AA1012" s="35" t="str">
        <f t="shared" ca="1" si="40"/>
        <v/>
      </c>
      <c r="AB1012" s="8"/>
      <c r="AC1012" s="58"/>
      <c r="AD1012" s="8"/>
      <c r="AE1012" s="8"/>
      <c r="AF1012" s="8"/>
      <c r="GU1012" s="8"/>
    </row>
    <row r="1013" spans="1:203" s="5" customFormat="1" x14ac:dyDescent="0.2">
      <c r="A1013" s="1"/>
      <c r="B1013" s="4"/>
      <c r="C1013" s="16"/>
      <c r="D1013" s="17"/>
      <c r="E1013" s="17"/>
      <c r="F1013" s="18"/>
      <c r="G1013" s="17"/>
      <c r="H1013" s="17"/>
      <c r="I1013" s="17"/>
      <c r="J1013" s="17"/>
      <c r="K1013" s="19"/>
      <c r="L1013" s="17"/>
      <c r="M1013" s="20"/>
      <c r="N1013" s="8"/>
      <c r="O1013" s="50"/>
      <c r="P1013" s="27" t="str" cm="1">
        <f t="array" ref="P1013">IF(ISBLANK($C1013),"",IF(SUMPRODUCT(--EXACT($C1013,CrewOrPassenger[Crew or Passenger]))=1,"Pass","Fail"))</f>
        <v/>
      </c>
      <c r="Q1013" s="24" t="str" cm="1">
        <f t="array" ref="Q1013">IF(ISBLANK($D1013),"",IF(SUMPRODUCT(--EXACT($D1013,TravelDocumentType[Travel Document Type]))=1,"Pass","Fail"))</f>
        <v/>
      </c>
      <c r="R1013" s="24" t="str" cm="1">
        <f t="array" ref="R1013">IF(ISBLANK($E1013),"",IF(SUMPRODUCT(--EXACT($E1013,ISO3List[ISO3 List]))=1,"Pass","Fail"))</f>
        <v/>
      </c>
      <c r="S1013" s="24" t="str" cm="1">
        <f t="array" ref="S1013">IF(ISBLANK($F1013),"",IF(SUMPRODUCT(--EXACT(MID($F1013,COLUMN($A$1:$T$1),1),DocCharacters[Accepted Characters For Documents]))=20,"Pass","Fail"))</f>
        <v/>
      </c>
      <c r="T1013" s="24" t="str" cm="1">
        <f t="array" ref="T1013">IF(ISBLANK($G1013),"",IF(SUMPRODUCT(--EXACT(MID($G1013,COLUMN($A$1:$AX$1),1),NameCharacters[Accepted Characters For Names]))=50,"Pass","Fail"))</f>
        <v/>
      </c>
      <c r="U1013" s="24" t="str" cm="1">
        <f t="array" ref="U1013">IF(ISBLANK($H1013),"",IF(SUMPRODUCT(--EXACT(MID($H1013,COLUMN($A$1:$AX$1),1),NameCharacters[Accepted Characters For Names]))=50,"Pass","Fail"))</f>
        <v/>
      </c>
      <c r="V1013" s="24" t="str" cm="1">
        <f t="array" ref="V1013">IF(ISBLANK($I1013),"",IF(SUMPRODUCT(--EXACT(MID($I1013,COLUMN($A$1:$AX$1),1),NameCharacters[Accepted Characters For Names]))=50,"Pass","Fail"))</f>
        <v/>
      </c>
      <c r="W1013" s="24" t="str" cm="1">
        <f t="array" ref="W1013">IF(ISBLANK($J1013),"",IF(SUMPRODUCT(--EXACT($J1013,ISO3List[ISO3 List]))=1,"Pass","Fail"))</f>
        <v/>
      </c>
      <c r="X1013" s="24" t="str">
        <f t="shared" ca="1" si="35"/>
        <v/>
      </c>
      <c r="Y1013" s="24" t="str" cm="1">
        <f t="array" ref="Y1013">IF(ISBLANK($L1013),"",IF(SUMPRODUCT(--EXACT($L1013,Sex[Sex]))=1,"Pass","Fail"))</f>
        <v/>
      </c>
      <c r="Z1013" s="24" t="str">
        <f t="shared" ca="1" si="36"/>
        <v/>
      </c>
      <c r="AA1013" s="35" t="str">
        <f t="shared" ca="1" si="40"/>
        <v/>
      </c>
      <c r="AB1013" s="8"/>
      <c r="AC1013" s="58"/>
      <c r="AD1013" s="8"/>
      <c r="AE1013" s="8"/>
      <c r="AF1013" s="8"/>
      <c r="GU1013" s="8"/>
    </row>
    <row r="1014" spans="1:203" s="5" customFormat="1" x14ac:dyDescent="0.2">
      <c r="A1014" s="1"/>
      <c r="B1014" s="4"/>
      <c r="C1014" s="16"/>
      <c r="D1014" s="17"/>
      <c r="E1014" s="17"/>
      <c r="F1014" s="18"/>
      <c r="G1014" s="17"/>
      <c r="H1014" s="17"/>
      <c r="I1014" s="17"/>
      <c r="J1014" s="17"/>
      <c r="K1014" s="19"/>
      <c r="L1014" s="17"/>
      <c r="M1014" s="20"/>
      <c r="N1014" s="8"/>
      <c r="O1014" s="50"/>
      <c r="P1014" s="27" t="str" cm="1">
        <f t="array" ref="P1014">IF(ISBLANK($C1014),"",IF(SUMPRODUCT(--EXACT($C1014,CrewOrPassenger[Crew or Passenger]))=1,"Pass","Fail"))</f>
        <v/>
      </c>
      <c r="Q1014" s="24" t="str" cm="1">
        <f t="array" ref="Q1014">IF(ISBLANK($D1014),"",IF(SUMPRODUCT(--EXACT($D1014,TravelDocumentType[Travel Document Type]))=1,"Pass","Fail"))</f>
        <v/>
      </c>
      <c r="R1014" s="24" t="str" cm="1">
        <f t="array" ref="R1014">IF(ISBLANK($E1014),"",IF(SUMPRODUCT(--EXACT($E1014,ISO3List[ISO3 List]))=1,"Pass","Fail"))</f>
        <v/>
      </c>
      <c r="S1014" s="24" t="str" cm="1">
        <f t="array" ref="S1014">IF(ISBLANK($F1014),"",IF(SUMPRODUCT(--EXACT(MID($F1014,COLUMN($A$1:$T$1),1),DocCharacters[Accepted Characters For Documents]))=20,"Pass","Fail"))</f>
        <v/>
      </c>
      <c r="T1014" s="24" t="str" cm="1">
        <f t="array" ref="T1014">IF(ISBLANK($G1014),"",IF(SUMPRODUCT(--EXACT(MID($G1014,COLUMN($A$1:$AX$1),1),NameCharacters[Accepted Characters For Names]))=50,"Pass","Fail"))</f>
        <v/>
      </c>
      <c r="U1014" s="24" t="str" cm="1">
        <f t="array" ref="U1014">IF(ISBLANK($H1014),"",IF(SUMPRODUCT(--EXACT(MID($H1014,COLUMN($A$1:$AX$1),1),NameCharacters[Accepted Characters For Names]))=50,"Pass","Fail"))</f>
        <v/>
      </c>
      <c r="V1014" s="24" t="str" cm="1">
        <f t="array" ref="V1014">IF(ISBLANK($I1014),"",IF(SUMPRODUCT(--EXACT(MID($I1014,COLUMN($A$1:$AX$1),1),NameCharacters[Accepted Characters For Names]))=50,"Pass","Fail"))</f>
        <v/>
      </c>
      <c r="W1014" s="24" t="str" cm="1">
        <f t="array" ref="W1014">IF(ISBLANK($J1014),"",IF(SUMPRODUCT(--EXACT($J1014,ISO3List[ISO3 List]))=1,"Pass","Fail"))</f>
        <v/>
      </c>
      <c r="X1014" s="24" t="str">
        <f t="shared" ca="1" si="35"/>
        <v/>
      </c>
      <c r="Y1014" s="24" t="str" cm="1">
        <f t="array" ref="Y1014">IF(ISBLANK($L1014),"",IF(SUMPRODUCT(--EXACT($L1014,Sex[Sex]))=1,"Pass","Fail"))</f>
        <v/>
      </c>
      <c r="Z1014" s="24" t="str">
        <f t="shared" ca="1" si="36"/>
        <v/>
      </c>
      <c r="AA1014" s="35" t="str">
        <f t="shared" ca="1" si="40"/>
        <v/>
      </c>
      <c r="AB1014" s="8"/>
      <c r="AC1014" s="58"/>
      <c r="AD1014" s="8"/>
      <c r="AE1014" s="8"/>
      <c r="AF1014" s="8"/>
      <c r="GU1014" s="8"/>
    </row>
    <row r="1015" spans="1:203" s="5" customFormat="1" x14ac:dyDescent="0.2">
      <c r="A1015" s="1"/>
      <c r="B1015" s="4"/>
      <c r="C1015" s="16"/>
      <c r="D1015" s="17"/>
      <c r="E1015" s="17"/>
      <c r="F1015" s="18"/>
      <c r="G1015" s="17"/>
      <c r="H1015" s="17"/>
      <c r="I1015" s="17"/>
      <c r="J1015" s="17"/>
      <c r="K1015" s="19"/>
      <c r="L1015" s="17"/>
      <c r="M1015" s="20"/>
      <c r="N1015" s="8"/>
      <c r="O1015" s="50"/>
      <c r="P1015" s="27" t="str" cm="1">
        <f t="array" ref="P1015">IF(ISBLANK($C1015),"",IF(SUMPRODUCT(--EXACT($C1015,CrewOrPassenger[Crew or Passenger]))=1,"Pass","Fail"))</f>
        <v/>
      </c>
      <c r="Q1015" s="24" t="str" cm="1">
        <f t="array" ref="Q1015">IF(ISBLANK($D1015),"",IF(SUMPRODUCT(--EXACT($D1015,TravelDocumentType[Travel Document Type]))=1,"Pass","Fail"))</f>
        <v/>
      </c>
      <c r="R1015" s="24" t="str" cm="1">
        <f t="array" ref="R1015">IF(ISBLANK($E1015),"",IF(SUMPRODUCT(--EXACT($E1015,ISO3List[ISO3 List]))=1,"Pass","Fail"))</f>
        <v/>
      </c>
      <c r="S1015" s="24" t="str" cm="1">
        <f t="array" ref="S1015">IF(ISBLANK($F1015),"",IF(SUMPRODUCT(--EXACT(MID($F1015,COLUMN($A$1:$T$1),1),DocCharacters[Accepted Characters For Documents]))=20,"Pass","Fail"))</f>
        <v/>
      </c>
      <c r="T1015" s="24" t="str" cm="1">
        <f t="array" ref="T1015">IF(ISBLANK($G1015),"",IF(SUMPRODUCT(--EXACT(MID($G1015,COLUMN($A$1:$AX$1),1),NameCharacters[Accepted Characters For Names]))=50,"Pass","Fail"))</f>
        <v/>
      </c>
      <c r="U1015" s="24" t="str" cm="1">
        <f t="array" ref="U1015">IF(ISBLANK($H1015),"",IF(SUMPRODUCT(--EXACT(MID($H1015,COLUMN($A$1:$AX$1),1),NameCharacters[Accepted Characters For Names]))=50,"Pass","Fail"))</f>
        <v/>
      </c>
      <c r="V1015" s="24" t="str" cm="1">
        <f t="array" ref="V1015">IF(ISBLANK($I1015),"",IF(SUMPRODUCT(--EXACT(MID($I1015,COLUMN($A$1:$AX$1),1),NameCharacters[Accepted Characters For Names]))=50,"Pass","Fail"))</f>
        <v/>
      </c>
      <c r="W1015" s="24" t="str" cm="1">
        <f t="array" ref="W1015">IF(ISBLANK($J1015),"",IF(SUMPRODUCT(--EXACT($J1015,ISO3List[ISO3 List]))=1,"Pass","Fail"))</f>
        <v/>
      </c>
      <c r="X1015" s="24" t="str">
        <f t="shared" ca="1" si="35"/>
        <v/>
      </c>
      <c r="Y1015" s="24" t="str" cm="1">
        <f t="array" ref="Y1015">IF(ISBLANK($L1015),"",IF(SUMPRODUCT(--EXACT($L1015,Sex[Sex]))=1,"Pass","Fail"))</f>
        <v/>
      </c>
      <c r="Z1015" s="24" t="str">
        <f t="shared" ca="1" si="36"/>
        <v/>
      </c>
      <c r="AA1015" s="35" t="str">
        <f t="shared" ca="1" si="40"/>
        <v/>
      </c>
      <c r="AB1015" s="8"/>
      <c r="AC1015" s="58"/>
      <c r="AD1015" s="8"/>
      <c r="AE1015" s="8"/>
      <c r="AF1015" s="8"/>
      <c r="GU1015" s="8"/>
    </row>
    <row r="1016" spans="1:203" s="5" customFormat="1" x14ac:dyDescent="0.2">
      <c r="A1016" s="1"/>
      <c r="B1016" s="4"/>
      <c r="C1016" s="16"/>
      <c r="D1016" s="17"/>
      <c r="E1016" s="17"/>
      <c r="F1016" s="18"/>
      <c r="G1016" s="17"/>
      <c r="H1016" s="17"/>
      <c r="I1016" s="17"/>
      <c r="J1016" s="17"/>
      <c r="K1016" s="19"/>
      <c r="L1016" s="17"/>
      <c r="M1016" s="20"/>
      <c r="N1016" s="8"/>
      <c r="O1016" s="50"/>
      <c r="P1016" s="27" t="str" cm="1">
        <f t="array" ref="P1016">IF(ISBLANK($C1016),"",IF(SUMPRODUCT(--EXACT($C1016,CrewOrPassenger[Crew or Passenger]))=1,"Pass","Fail"))</f>
        <v/>
      </c>
      <c r="Q1016" s="24" t="str" cm="1">
        <f t="array" ref="Q1016">IF(ISBLANK($D1016),"",IF(SUMPRODUCT(--EXACT($D1016,TravelDocumentType[Travel Document Type]))=1,"Pass","Fail"))</f>
        <v/>
      </c>
      <c r="R1016" s="24" t="str" cm="1">
        <f t="array" ref="R1016">IF(ISBLANK($E1016),"",IF(SUMPRODUCT(--EXACT($E1016,ISO3List[ISO3 List]))=1,"Pass","Fail"))</f>
        <v/>
      </c>
      <c r="S1016" s="24" t="str" cm="1">
        <f t="array" ref="S1016">IF(ISBLANK($F1016),"",IF(SUMPRODUCT(--EXACT(MID($F1016,COLUMN($A$1:$T$1),1),DocCharacters[Accepted Characters For Documents]))=20,"Pass","Fail"))</f>
        <v/>
      </c>
      <c r="T1016" s="24" t="str" cm="1">
        <f t="array" ref="T1016">IF(ISBLANK($G1016),"",IF(SUMPRODUCT(--EXACT(MID($G1016,COLUMN($A$1:$AX$1),1),NameCharacters[Accepted Characters For Names]))=50,"Pass","Fail"))</f>
        <v/>
      </c>
      <c r="U1016" s="24" t="str" cm="1">
        <f t="array" ref="U1016">IF(ISBLANK($H1016),"",IF(SUMPRODUCT(--EXACT(MID($H1016,COLUMN($A$1:$AX$1),1),NameCharacters[Accepted Characters For Names]))=50,"Pass","Fail"))</f>
        <v/>
      </c>
      <c r="V1016" s="24" t="str" cm="1">
        <f t="array" ref="V1016">IF(ISBLANK($I1016),"",IF(SUMPRODUCT(--EXACT(MID($I1016,COLUMN($A$1:$AX$1),1),NameCharacters[Accepted Characters For Names]))=50,"Pass","Fail"))</f>
        <v/>
      </c>
      <c r="W1016" s="24" t="str" cm="1">
        <f t="array" ref="W1016">IF(ISBLANK($J1016),"",IF(SUMPRODUCT(--EXACT($J1016,ISO3List[ISO3 List]))=1,"Pass","Fail"))</f>
        <v/>
      </c>
      <c r="X1016" s="24" t="str">
        <f t="shared" ca="1" si="35"/>
        <v/>
      </c>
      <c r="Y1016" s="24" t="str" cm="1">
        <f t="array" ref="Y1016">IF(ISBLANK($L1016),"",IF(SUMPRODUCT(--EXACT($L1016,Sex[Sex]))=1,"Pass","Fail"))</f>
        <v/>
      </c>
      <c r="Z1016" s="24" t="str">
        <f t="shared" ca="1" si="36"/>
        <v/>
      </c>
      <c r="AA1016" s="35" t="str">
        <f t="shared" ca="1" si="40"/>
        <v/>
      </c>
      <c r="AB1016" s="8"/>
      <c r="AC1016" s="58"/>
      <c r="AD1016" s="8"/>
      <c r="AE1016" s="8"/>
      <c r="AF1016" s="8"/>
      <c r="GU1016" s="8"/>
    </row>
    <row r="1017" spans="1:203" s="5" customFormat="1" x14ac:dyDescent="0.2">
      <c r="A1017" s="1"/>
      <c r="B1017" s="4"/>
      <c r="C1017" s="16"/>
      <c r="D1017" s="17"/>
      <c r="E1017" s="17"/>
      <c r="F1017" s="18"/>
      <c r="G1017" s="17"/>
      <c r="H1017" s="17"/>
      <c r="I1017" s="17"/>
      <c r="J1017" s="17"/>
      <c r="K1017" s="19"/>
      <c r="L1017" s="17"/>
      <c r="M1017" s="20"/>
      <c r="N1017" s="8"/>
      <c r="O1017" s="50"/>
      <c r="P1017" s="27" t="str" cm="1">
        <f t="array" ref="P1017">IF(ISBLANK($C1017),"",IF(SUMPRODUCT(--EXACT($C1017,CrewOrPassenger[Crew or Passenger]))=1,"Pass","Fail"))</f>
        <v/>
      </c>
      <c r="Q1017" s="24" t="str" cm="1">
        <f t="array" ref="Q1017">IF(ISBLANK($D1017),"",IF(SUMPRODUCT(--EXACT($D1017,TravelDocumentType[Travel Document Type]))=1,"Pass","Fail"))</f>
        <v/>
      </c>
      <c r="R1017" s="24" t="str" cm="1">
        <f t="array" ref="R1017">IF(ISBLANK($E1017),"",IF(SUMPRODUCT(--EXACT($E1017,ISO3List[ISO3 List]))=1,"Pass","Fail"))</f>
        <v/>
      </c>
      <c r="S1017" s="24" t="str" cm="1">
        <f t="array" ref="S1017">IF(ISBLANK($F1017),"",IF(SUMPRODUCT(--EXACT(MID($F1017,COLUMN($A$1:$T$1),1),DocCharacters[Accepted Characters For Documents]))=20,"Pass","Fail"))</f>
        <v/>
      </c>
      <c r="T1017" s="24" t="str" cm="1">
        <f t="array" ref="T1017">IF(ISBLANK($G1017),"",IF(SUMPRODUCT(--EXACT(MID($G1017,COLUMN($A$1:$AX$1),1),NameCharacters[Accepted Characters For Names]))=50,"Pass","Fail"))</f>
        <v/>
      </c>
      <c r="U1017" s="24" t="str" cm="1">
        <f t="array" ref="U1017">IF(ISBLANK($H1017),"",IF(SUMPRODUCT(--EXACT(MID($H1017,COLUMN($A$1:$AX$1),1),NameCharacters[Accepted Characters For Names]))=50,"Pass","Fail"))</f>
        <v/>
      </c>
      <c r="V1017" s="24" t="str" cm="1">
        <f t="array" ref="V1017">IF(ISBLANK($I1017),"",IF(SUMPRODUCT(--EXACT(MID($I1017,COLUMN($A$1:$AX$1),1),NameCharacters[Accepted Characters For Names]))=50,"Pass","Fail"))</f>
        <v/>
      </c>
      <c r="W1017" s="24" t="str" cm="1">
        <f t="array" ref="W1017">IF(ISBLANK($J1017),"",IF(SUMPRODUCT(--EXACT($J1017,ISO3List[ISO3 List]))=1,"Pass","Fail"))</f>
        <v/>
      </c>
      <c r="X1017" s="24" t="str">
        <f t="shared" ca="1" si="35"/>
        <v/>
      </c>
      <c r="Y1017" s="24" t="str" cm="1">
        <f t="array" ref="Y1017">IF(ISBLANK($L1017),"",IF(SUMPRODUCT(--EXACT($L1017,Sex[Sex]))=1,"Pass","Fail"))</f>
        <v/>
      </c>
      <c r="Z1017" s="24" t="str">
        <f t="shared" ca="1" si="36"/>
        <v/>
      </c>
      <c r="AA1017" s="35" t="str">
        <f t="shared" ca="1" si="40"/>
        <v/>
      </c>
      <c r="AB1017" s="8"/>
      <c r="AC1017" s="58"/>
      <c r="AD1017" s="8"/>
      <c r="AE1017" s="8"/>
      <c r="AF1017" s="8"/>
      <c r="GU1017" s="8"/>
    </row>
    <row r="1018" spans="1:203" s="5" customFormat="1" x14ac:dyDescent="0.2">
      <c r="A1018" s="1"/>
      <c r="B1018" s="4"/>
      <c r="C1018" s="16"/>
      <c r="D1018" s="17"/>
      <c r="E1018" s="17"/>
      <c r="F1018" s="18"/>
      <c r="G1018" s="17"/>
      <c r="H1018" s="17"/>
      <c r="I1018" s="17"/>
      <c r="J1018" s="17"/>
      <c r="K1018" s="19"/>
      <c r="L1018" s="17"/>
      <c r="M1018" s="20"/>
      <c r="N1018" s="8"/>
      <c r="O1018" s="50"/>
      <c r="P1018" s="27" t="str" cm="1">
        <f t="array" ref="P1018">IF(ISBLANK($C1018),"",IF(SUMPRODUCT(--EXACT($C1018,CrewOrPassenger[Crew or Passenger]))=1,"Pass","Fail"))</f>
        <v/>
      </c>
      <c r="Q1018" s="24" t="str" cm="1">
        <f t="array" ref="Q1018">IF(ISBLANK($D1018),"",IF(SUMPRODUCT(--EXACT($D1018,TravelDocumentType[Travel Document Type]))=1,"Pass","Fail"))</f>
        <v/>
      </c>
      <c r="R1018" s="24" t="str" cm="1">
        <f t="array" ref="R1018">IF(ISBLANK($E1018),"",IF(SUMPRODUCT(--EXACT($E1018,ISO3List[ISO3 List]))=1,"Pass","Fail"))</f>
        <v/>
      </c>
      <c r="S1018" s="24" t="str" cm="1">
        <f t="array" ref="S1018">IF(ISBLANK($F1018),"",IF(SUMPRODUCT(--EXACT(MID($F1018,COLUMN($A$1:$T$1),1),DocCharacters[Accepted Characters For Documents]))=20,"Pass","Fail"))</f>
        <v/>
      </c>
      <c r="T1018" s="24" t="str" cm="1">
        <f t="array" ref="T1018">IF(ISBLANK($G1018),"",IF(SUMPRODUCT(--EXACT(MID($G1018,COLUMN($A$1:$AX$1),1),NameCharacters[Accepted Characters For Names]))=50,"Pass","Fail"))</f>
        <v/>
      </c>
      <c r="U1018" s="24" t="str" cm="1">
        <f t="array" ref="U1018">IF(ISBLANK($H1018),"",IF(SUMPRODUCT(--EXACT(MID($H1018,COLUMN($A$1:$AX$1),1),NameCharacters[Accepted Characters For Names]))=50,"Pass","Fail"))</f>
        <v/>
      </c>
      <c r="V1018" s="24" t="str" cm="1">
        <f t="array" ref="V1018">IF(ISBLANK($I1018),"",IF(SUMPRODUCT(--EXACT(MID($I1018,COLUMN($A$1:$AX$1),1),NameCharacters[Accepted Characters For Names]))=50,"Pass","Fail"))</f>
        <v/>
      </c>
      <c r="W1018" s="24" t="str" cm="1">
        <f t="array" ref="W1018">IF(ISBLANK($J1018),"",IF(SUMPRODUCT(--EXACT($J1018,ISO3List[ISO3 List]))=1,"Pass","Fail"))</f>
        <v/>
      </c>
      <c r="X1018" s="24" t="str">
        <f t="shared" ca="1" si="35"/>
        <v/>
      </c>
      <c r="Y1018" s="24" t="str" cm="1">
        <f t="array" ref="Y1018">IF(ISBLANK($L1018),"",IF(SUMPRODUCT(--EXACT($L1018,Sex[Sex]))=1,"Pass","Fail"))</f>
        <v/>
      </c>
      <c r="Z1018" s="24" t="str">
        <f t="shared" ca="1" si="36"/>
        <v/>
      </c>
      <c r="AA1018" s="35" t="str">
        <f t="shared" ca="1" si="40"/>
        <v/>
      </c>
      <c r="AB1018" s="8"/>
      <c r="AC1018" s="58"/>
      <c r="AD1018" s="8"/>
      <c r="AE1018" s="8"/>
      <c r="AF1018" s="8"/>
      <c r="GU1018" s="8"/>
    </row>
    <row r="1019" spans="1:203" s="5" customFormat="1" x14ac:dyDescent="0.2">
      <c r="A1019" s="1"/>
      <c r="B1019" s="4"/>
      <c r="C1019" s="16"/>
      <c r="D1019" s="17"/>
      <c r="E1019" s="17"/>
      <c r="F1019" s="18"/>
      <c r="G1019" s="17"/>
      <c r="H1019" s="17"/>
      <c r="I1019" s="17"/>
      <c r="J1019" s="17"/>
      <c r="K1019" s="19"/>
      <c r="L1019" s="17"/>
      <c r="M1019" s="20"/>
      <c r="N1019" s="8"/>
      <c r="O1019" s="50"/>
      <c r="P1019" s="27" t="str" cm="1">
        <f t="array" ref="P1019">IF(ISBLANK($C1019),"",IF(SUMPRODUCT(--EXACT($C1019,CrewOrPassenger[Crew or Passenger]))=1,"Pass","Fail"))</f>
        <v/>
      </c>
      <c r="Q1019" s="24" t="str" cm="1">
        <f t="array" ref="Q1019">IF(ISBLANK($D1019),"",IF(SUMPRODUCT(--EXACT($D1019,TravelDocumentType[Travel Document Type]))=1,"Pass","Fail"))</f>
        <v/>
      </c>
      <c r="R1019" s="24" t="str" cm="1">
        <f t="array" ref="R1019">IF(ISBLANK($E1019),"",IF(SUMPRODUCT(--EXACT($E1019,ISO3List[ISO3 List]))=1,"Pass","Fail"))</f>
        <v/>
      </c>
      <c r="S1019" s="24" t="str" cm="1">
        <f t="array" ref="S1019">IF(ISBLANK($F1019),"",IF(SUMPRODUCT(--EXACT(MID($F1019,COLUMN($A$1:$T$1),1),DocCharacters[Accepted Characters For Documents]))=20,"Pass","Fail"))</f>
        <v/>
      </c>
      <c r="T1019" s="24" t="str" cm="1">
        <f t="array" ref="T1019">IF(ISBLANK($G1019),"",IF(SUMPRODUCT(--EXACT(MID($G1019,COLUMN($A$1:$AX$1),1),NameCharacters[Accepted Characters For Names]))=50,"Pass","Fail"))</f>
        <v/>
      </c>
      <c r="U1019" s="24" t="str" cm="1">
        <f t="array" ref="U1019">IF(ISBLANK($H1019),"",IF(SUMPRODUCT(--EXACT(MID($H1019,COLUMN($A$1:$AX$1),1),NameCharacters[Accepted Characters For Names]))=50,"Pass","Fail"))</f>
        <v/>
      </c>
      <c r="V1019" s="24" t="str" cm="1">
        <f t="array" ref="V1019">IF(ISBLANK($I1019),"",IF(SUMPRODUCT(--EXACT(MID($I1019,COLUMN($A$1:$AX$1),1),NameCharacters[Accepted Characters For Names]))=50,"Pass","Fail"))</f>
        <v/>
      </c>
      <c r="W1019" s="24" t="str" cm="1">
        <f t="array" ref="W1019">IF(ISBLANK($J1019),"",IF(SUMPRODUCT(--EXACT($J1019,ISO3List[ISO3 List]))=1,"Pass","Fail"))</f>
        <v/>
      </c>
      <c r="X1019" s="24" t="str">
        <f t="shared" ca="1" si="35"/>
        <v/>
      </c>
      <c r="Y1019" s="24" t="str" cm="1">
        <f t="array" ref="Y1019">IF(ISBLANK($L1019),"",IF(SUMPRODUCT(--EXACT($L1019,Sex[Sex]))=1,"Pass","Fail"))</f>
        <v/>
      </c>
      <c r="Z1019" s="24" t="str">
        <f t="shared" ca="1" si="36"/>
        <v/>
      </c>
      <c r="AA1019" s="35" t="str">
        <f t="shared" ca="1" si="40"/>
        <v/>
      </c>
      <c r="AB1019" s="8"/>
      <c r="AC1019" s="58"/>
      <c r="AD1019" s="8"/>
      <c r="AE1019" s="8"/>
      <c r="AF1019" s="8"/>
      <c r="GU1019" s="8"/>
    </row>
    <row r="1020" spans="1:203" s="5" customFormat="1" x14ac:dyDescent="0.2">
      <c r="A1020" s="1"/>
      <c r="B1020" s="4"/>
      <c r="C1020" s="16"/>
      <c r="D1020" s="17"/>
      <c r="E1020" s="17"/>
      <c r="F1020" s="18"/>
      <c r="G1020" s="17"/>
      <c r="H1020" s="17"/>
      <c r="I1020" s="17"/>
      <c r="J1020" s="17"/>
      <c r="K1020" s="19"/>
      <c r="L1020" s="17"/>
      <c r="M1020" s="20"/>
      <c r="N1020" s="8"/>
      <c r="O1020" s="50"/>
      <c r="P1020" s="27" t="str" cm="1">
        <f t="array" ref="P1020">IF(ISBLANK($C1020),"",IF(SUMPRODUCT(--EXACT($C1020,CrewOrPassenger[Crew or Passenger]))=1,"Pass","Fail"))</f>
        <v/>
      </c>
      <c r="Q1020" s="24" t="str" cm="1">
        <f t="array" ref="Q1020">IF(ISBLANK($D1020),"",IF(SUMPRODUCT(--EXACT($D1020,TravelDocumentType[Travel Document Type]))=1,"Pass","Fail"))</f>
        <v/>
      </c>
      <c r="R1020" s="24" t="str" cm="1">
        <f t="array" ref="R1020">IF(ISBLANK($E1020),"",IF(SUMPRODUCT(--EXACT($E1020,ISO3List[ISO3 List]))=1,"Pass","Fail"))</f>
        <v/>
      </c>
      <c r="S1020" s="24" t="str" cm="1">
        <f t="array" ref="S1020">IF(ISBLANK($F1020),"",IF(SUMPRODUCT(--EXACT(MID($F1020,COLUMN($A$1:$T$1),1),DocCharacters[Accepted Characters For Documents]))=20,"Pass","Fail"))</f>
        <v/>
      </c>
      <c r="T1020" s="24" t="str" cm="1">
        <f t="array" ref="T1020">IF(ISBLANK($G1020),"",IF(SUMPRODUCT(--EXACT(MID($G1020,COLUMN($A$1:$AX$1),1),NameCharacters[Accepted Characters For Names]))=50,"Pass","Fail"))</f>
        <v/>
      </c>
      <c r="U1020" s="24" t="str" cm="1">
        <f t="array" ref="U1020">IF(ISBLANK($H1020),"",IF(SUMPRODUCT(--EXACT(MID($H1020,COLUMN($A$1:$AX$1),1),NameCharacters[Accepted Characters For Names]))=50,"Pass","Fail"))</f>
        <v/>
      </c>
      <c r="V1020" s="24" t="str" cm="1">
        <f t="array" ref="V1020">IF(ISBLANK($I1020),"",IF(SUMPRODUCT(--EXACT(MID($I1020,COLUMN($A$1:$AX$1),1),NameCharacters[Accepted Characters For Names]))=50,"Pass","Fail"))</f>
        <v/>
      </c>
      <c r="W1020" s="24" t="str" cm="1">
        <f t="array" ref="W1020">IF(ISBLANK($J1020),"",IF(SUMPRODUCT(--EXACT($J1020,ISO3List[ISO3 List]))=1,"Pass","Fail"))</f>
        <v/>
      </c>
      <c r="X1020" s="24" t="str">
        <f t="shared" ca="1" si="35"/>
        <v/>
      </c>
      <c r="Y1020" s="24" t="str" cm="1">
        <f t="array" ref="Y1020">IF(ISBLANK($L1020),"",IF(SUMPRODUCT(--EXACT($L1020,Sex[Sex]))=1,"Pass","Fail"))</f>
        <v/>
      </c>
      <c r="Z1020" s="24" t="str">
        <f t="shared" ca="1" si="36"/>
        <v/>
      </c>
      <c r="AA1020" s="35" t="str">
        <f t="shared" ca="1" si="40"/>
        <v/>
      </c>
      <c r="AB1020" s="8"/>
      <c r="AC1020" s="58"/>
      <c r="AD1020" s="8"/>
      <c r="AE1020" s="8"/>
      <c r="AF1020" s="8"/>
      <c r="GU1020" s="8"/>
    </row>
    <row r="1021" spans="1:203" s="5" customFormat="1" x14ac:dyDescent="0.2">
      <c r="A1021" s="1"/>
      <c r="B1021" s="4"/>
      <c r="C1021" s="16"/>
      <c r="D1021" s="17"/>
      <c r="E1021" s="17"/>
      <c r="F1021" s="18"/>
      <c r="G1021" s="17"/>
      <c r="H1021" s="17"/>
      <c r="I1021" s="17"/>
      <c r="J1021" s="17"/>
      <c r="K1021" s="19"/>
      <c r="L1021" s="17"/>
      <c r="M1021" s="20"/>
      <c r="N1021" s="8"/>
      <c r="O1021" s="50"/>
      <c r="P1021" s="27" t="str" cm="1">
        <f t="array" ref="P1021">IF(ISBLANK($C1021),"",IF(SUMPRODUCT(--EXACT($C1021,CrewOrPassenger[Crew or Passenger]))=1,"Pass","Fail"))</f>
        <v/>
      </c>
      <c r="Q1021" s="24" t="str" cm="1">
        <f t="array" ref="Q1021">IF(ISBLANK($D1021),"",IF(SUMPRODUCT(--EXACT($D1021,TravelDocumentType[Travel Document Type]))=1,"Pass","Fail"))</f>
        <v/>
      </c>
      <c r="R1021" s="24" t="str" cm="1">
        <f t="array" ref="R1021">IF(ISBLANK($E1021),"",IF(SUMPRODUCT(--EXACT($E1021,ISO3List[ISO3 List]))=1,"Pass","Fail"))</f>
        <v/>
      </c>
      <c r="S1021" s="24" t="str" cm="1">
        <f t="array" ref="S1021">IF(ISBLANK($F1021),"",IF(SUMPRODUCT(--EXACT(MID($F1021,COLUMN($A$1:$T$1),1),DocCharacters[Accepted Characters For Documents]))=20,"Pass","Fail"))</f>
        <v/>
      </c>
      <c r="T1021" s="24" t="str" cm="1">
        <f t="array" ref="T1021">IF(ISBLANK($G1021),"",IF(SUMPRODUCT(--EXACT(MID($G1021,COLUMN($A$1:$AX$1),1),NameCharacters[Accepted Characters For Names]))=50,"Pass","Fail"))</f>
        <v/>
      </c>
      <c r="U1021" s="24" t="str" cm="1">
        <f t="array" ref="U1021">IF(ISBLANK($H1021),"",IF(SUMPRODUCT(--EXACT(MID($H1021,COLUMN($A$1:$AX$1),1),NameCharacters[Accepted Characters For Names]))=50,"Pass","Fail"))</f>
        <v/>
      </c>
      <c r="V1021" s="24" t="str" cm="1">
        <f t="array" ref="V1021">IF(ISBLANK($I1021),"",IF(SUMPRODUCT(--EXACT(MID($I1021,COLUMN($A$1:$AX$1),1),NameCharacters[Accepted Characters For Names]))=50,"Pass","Fail"))</f>
        <v/>
      </c>
      <c r="W1021" s="24" t="str" cm="1">
        <f t="array" ref="W1021">IF(ISBLANK($J1021),"",IF(SUMPRODUCT(--EXACT($J1021,ISO3List[ISO3 List]))=1,"Pass","Fail"))</f>
        <v/>
      </c>
      <c r="X1021" s="24" t="str">
        <f t="shared" ca="1" si="35"/>
        <v/>
      </c>
      <c r="Y1021" s="24" t="str" cm="1">
        <f t="array" ref="Y1021">IF(ISBLANK($L1021),"",IF(SUMPRODUCT(--EXACT($L1021,Sex[Sex]))=1,"Pass","Fail"))</f>
        <v/>
      </c>
      <c r="Z1021" s="24" t="str">
        <f t="shared" ca="1" si="36"/>
        <v/>
      </c>
      <c r="AA1021" s="35" t="str">
        <f t="shared" ca="1" si="40"/>
        <v/>
      </c>
      <c r="AB1021" s="8"/>
      <c r="AC1021" s="58"/>
      <c r="AD1021" s="8"/>
      <c r="AE1021" s="8"/>
      <c r="AF1021" s="8"/>
      <c r="GU1021" s="8"/>
    </row>
    <row r="1022" spans="1:203" s="5" customFormat="1" x14ac:dyDescent="0.2">
      <c r="A1022" s="1"/>
      <c r="B1022" s="4"/>
      <c r="C1022" s="16"/>
      <c r="D1022" s="17"/>
      <c r="E1022" s="17"/>
      <c r="F1022" s="18"/>
      <c r="G1022" s="17"/>
      <c r="H1022" s="17"/>
      <c r="I1022" s="17"/>
      <c r="J1022" s="17"/>
      <c r="K1022" s="19"/>
      <c r="L1022" s="17"/>
      <c r="M1022" s="20"/>
      <c r="N1022" s="8"/>
      <c r="O1022" s="50"/>
      <c r="P1022" s="27" t="str" cm="1">
        <f t="array" ref="P1022">IF(ISBLANK($C1022),"",IF(SUMPRODUCT(--EXACT($C1022,CrewOrPassenger[Crew or Passenger]))=1,"Pass","Fail"))</f>
        <v/>
      </c>
      <c r="Q1022" s="24" t="str" cm="1">
        <f t="array" ref="Q1022">IF(ISBLANK($D1022),"",IF(SUMPRODUCT(--EXACT($D1022,TravelDocumentType[Travel Document Type]))=1,"Pass","Fail"))</f>
        <v/>
      </c>
      <c r="R1022" s="24" t="str" cm="1">
        <f t="array" ref="R1022">IF(ISBLANK($E1022),"",IF(SUMPRODUCT(--EXACT($E1022,ISO3List[ISO3 List]))=1,"Pass","Fail"))</f>
        <v/>
      </c>
      <c r="S1022" s="24" t="str" cm="1">
        <f t="array" ref="S1022">IF(ISBLANK($F1022),"",IF(SUMPRODUCT(--EXACT(MID($F1022,COLUMN($A$1:$T$1),1),DocCharacters[Accepted Characters For Documents]))=20,"Pass","Fail"))</f>
        <v/>
      </c>
      <c r="T1022" s="24" t="str" cm="1">
        <f t="array" ref="T1022">IF(ISBLANK($G1022),"",IF(SUMPRODUCT(--EXACT(MID($G1022,COLUMN($A$1:$AX$1),1),NameCharacters[Accepted Characters For Names]))=50,"Pass","Fail"))</f>
        <v/>
      </c>
      <c r="U1022" s="24" t="str" cm="1">
        <f t="array" ref="U1022">IF(ISBLANK($H1022),"",IF(SUMPRODUCT(--EXACT(MID($H1022,COLUMN($A$1:$AX$1),1),NameCharacters[Accepted Characters For Names]))=50,"Pass","Fail"))</f>
        <v/>
      </c>
      <c r="V1022" s="24" t="str" cm="1">
        <f t="array" ref="V1022">IF(ISBLANK($I1022),"",IF(SUMPRODUCT(--EXACT(MID($I1022,COLUMN($A$1:$AX$1),1),NameCharacters[Accepted Characters For Names]))=50,"Pass","Fail"))</f>
        <v/>
      </c>
      <c r="W1022" s="24" t="str" cm="1">
        <f t="array" ref="W1022">IF(ISBLANK($J1022),"",IF(SUMPRODUCT(--EXACT($J1022,ISO3List[ISO3 List]))=1,"Pass","Fail"))</f>
        <v/>
      </c>
      <c r="X1022" s="24" t="str">
        <f t="shared" ca="1" si="35"/>
        <v/>
      </c>
      <c r="Y1022" s="24" t="str" cm="1">
        <f t="array" ref="Y1022">IF(ISBLANK($L1022),"",IF(SUMPRODUCT(--EXACT($L1022,Sex[Sex]))=1,"Pass","Fail"))</f>
        <v/>
      </c>
      <c r="Z1022" s="24" t="str">
        <f t="shared" ca="1" si="36"/>
        <v/>
      </c>
      <c r="AA1022" s="35" t="str">
        <f t="shared" ca="1" si="40"/>
        <v/>
      </c>
      <c r="AB1022" s="8"/>
      <c r="AC1022" s="58"/>
      <c r="AD1022" s="8"/>
      <c r="AE1022" s="8"/>
      <c r="AF1022" s="8"/>
      <c r="GU1022" s="8"/>
    </row>
    <row r="1023" spans="1:203" s="5" customFormat="1" x14ac:dyDescent="0.2">
      <c r="A1023" s="1"/>
      <c r="B1023" s="4"/>
      <c r="C1023" s="16"/>
      <c r="D1023" s="17"/>
      <c r="E1023" s="17"/>
      <c r="F1023" s="18"/>
      <c r="G1023" s="17"/>
      <c r="H1023" s="17"/>
      <c r="I1023" s="17"/>
      <c r="J1023" s="17"/>
      <c r="K1023" s="19"/>
      <c r="L1023" s="17"/>
      <c r="M1023" s="20"/>
      <c r="N1023" s="8"/>
      <c r="O1023" s="50"/>
      <c r="P1023" s="27" t="str" cm="1">
        <f t="array" ref="P1023">IF(ISBLANK($C1023),"",IF(SUMPRODUCT(--EXACT($C1023,CrewOrPassenger[Crew or Passenger]))=1,"Pass","Fail"))</f>
        <v/>
      </c>
      <c r="Q1023" s="24" t="str" cm="1">
        <f t="array" ref="Q1023">IF(ISBLANK($D1023),"",IF(SUMPRODUCT(--EXACT($D1023,TravelDocumentType[Travel Document Type]))=1,"Pass","Fail"))</f>
        <v/>
      </c>
      <c r="R1023" s="24" t="str" cm="1">
        <f t="array" ref="R1023">IF(ISBLANK($E1023),"",IF(SUMPRODUCT(--EXACT($E1023,ISO3List[ISO3 List]))=1,"Pass","Fail"))</f>
        <v/>
      </c>
      <c r="S1023" s="24" t="str" cm="1">
        <f t="array" ref="S1023">IF(ISBLANK($F1023),"",IF(SUMPRODUCT(--EXACT(MID($F1023,COLUMN($A$1:$T$1),1),DocCharacters[Accepted Characters For Documents]))=20,"Pass","Fail"))</f>
        <v/>
      </c>
      <c r="T1023" s="24" t="str" cm="1">
        <f t="array" ref="T1023">IF(ISBLANK($G1023),"",IF(SUMPRODUCT(--EXACT(MID($G1023,COLUMN($A$1:$AX$1),1),NameCharacters[Accepted Characters For Names]))=50,"Pass","Fail"))</f>
        <v/>
      </c>
      <c r="U1023" s="24" t="str" cm="1">
        <f t="array" ref="U1023">IF(ISBLANK($H1023),"",IF(SUMPRODUCT(--EXACT(MID($H1023,COLUMN($A$1:$AX$1),1),NameCharacters[Accepted Characters For Names]))=50,"Pass","Fail"))</f>
        <v/>
      </c>
      <c r="V1023" s="24" t="str" cm="1">
        <f t="array" ref="V1023">IF(ISBLANK($I1023),"",IF(SUMPRODUCT(--EXACT(MID($I1023,COLUMN($A$1:$AX$1),1),NameCharacters[Accepted Characters For Names]))=50,"Pass","Fail"))</f>
        <v/>
      </c>
      <c r="W1023" s="24" t="str" cm="1">
        <f t="array" ref="W1023">IF(ISBLANK($J1023),"",IF(SUMPRODUCT(--EXACT($J1023,ISO3List[ISO3 List]))=1,"Pass","Fail"))</f>
        <v/>
      </c>
      <c r="X1023" s="24" t="str">
        <f t="shared" ca="1" si="35"/>
        <v/>
      </c>
      <c r="Y1023" s="24" t="str" cm="1">
        <f t="array" ref="Y1023">IF(ISBLANK($L1023),"",IF(SUMPRODUCT(--EXACT($L1023,Sex[Sex]))=1,"Pass","Fail"))</f>
        <v/>
      </c>
      <c r="Z1023" s="24" t="str">
        <f t="shared" ca="1" si="36"/>
        <v/>
      </c>
      <c r="AA1023" s="35" t="str">
        <f t="shared" ca="1" si="40"/>
        <v/>
      </c>
      <c r="AB1023" s="8"/>
      <c r="AC1023" s="58"/>
      <c r="AD1023" s="8"/>
      <c r="AE1023" s="8"/>
      <c r="AF1023" s="8"/>
      <c r="GU1023" s="8"/>
    </row>
    <row r="1024" spans="1:203" s="5" customFormat="1" x14ac:dyDescent="0.2">
      <c r="A1024" s="1"/>
      <c r="B1024" s="4"/>
      <c r="C1024" s="16"/>
      <c r="D1024" s="17"/>
      <c r="E1024" s="17"/>
      <c r="F1024" s="18"/>
      <c r="G1024" s="17"/>
      <c r="H1024" s="17"/>
      <c r="I1024" s="17"/>
      <c r="J1024" s="17"/>
      <c r="K1024" s="19"/>
      <c r="L1024" s="17"/>
      <c r="M1024" s="20"/>
      <c r="N1024" s="8"/>
      <c r="O1024" s="50"/>
      <c r="P1024" s="27" t="str" cm="1">
        <f t="array" ref="P1024">IF(ISBLANK($C1024),"",IF(SUMPRODUCT(--EXACT($C1024,CrewOrPassenger[Crew or Passenger]))=1,"Pass","Fail"))</f>
        <v/>
      </c>
      <c r="Q1024" s="24" t="str" cm="1">
        <f t="array" ref="Q1024">IF(ISBLANK($D1024),"",IF(SUMPRODUCT(--EXACT($D1024,TravelDocumentType[Travel Document Type]))=1,"Pass","Fail"))</f>
        <v/>
      </c>
      <c r="R1024" s="24" t="str" cm="1">
        <f t="array" ref="R1024">IF(ISBLANK($E1024),"",IF(SUMPRODUCT(--EXACT($E1024,ISO3List[ISO3 List]))=1,"Pass","Fail"))</f>
        <v/>
      </c>
      <c r="S1024" s="24" t="str" cm="1">
        <f t="array" ref="S1024">IF(ISBLANK($F1024),"",IF(SUMPRODUCT(--EXACT(MID($F1024,COLUMN($A$1:$T$1),1),DocCharacters[Accepted Characters For Documents]))=20,"Pass","Fail"))</f>
        <v/>
      </c>
      <c r="T1024" s="24" t="str" cm="1">
        <f t="array" ref="T1024">IF(ISBLANK($G1024),"",IF(SUMPRODUCT(--EXACT(MID($G1024,COLUMN($A$1:$AX$1),1),NameCharacters[Accepted Characters For Names]))=50,"Pass","Fail"))</f>
        <v/>
      </c>
      <c r="U1024" s="24" t="str" cm="1">
        <f t="array" ref="U1024">IF(ISBLANK($H1024),"",IF(SUMPRODUCT(--EXACT(MID($H1024,COLUMN($A$1:$AX$1),1),NameCharacters[Accepted Characters For Names]))=50,"Pass","Fail"))</f>
        <v/>
      </c>
      <c r="V1024" s="24" t="str" cm="1">
        <f t="array" ref="V1024">IF(ISBLANK($I1024),"",IF(SUMPRODUCT(--EXACT(MID($I1024,COLUMN($A$1:$AX$1),1),NameCharacters[Accepted Characters For Names]))=50,"Pass","Fail"))</f>
        <v/>
      </c>
      <c r="W1024" s="24" t="str" cm="1">
        <f t="array" ref="W1024">IF(ISBLANK($J1024),"",IF(SUMPRODUCT(--EXACT($J1024,ISO3List[ISO3 List]))=1,"Pass","Fail"))</f>
        <v/>
      </c>
      <c r="X1024" s="24" t="str">
        <f t="shared" ca="1" si="35"/>
        <v/>
      </c>
      <c r="Y1024" s="24" t="str" cm="1">
        <f t="array" ref="Y1024">IF(ISBLANK($L1024),"",IF(SUMPRODUCT(--EXACT($L1024,Sex[Sex]))=1,"Pass","Fail"))</f>
        <v/>
      </c>
      <c r="Z1024" s="24" t="str">
        <f t="shared" ca="1" si="36"/>
        <v/>
      </c>
      <c r="AA1024" s="35" t="str">
        <f t="shared" ca="1" si="40"/>
        <v/>
      </c>
      <c r="AB1024" s="8"/>
      <c r="AC1024" s="58"/>
      <c r="AD1024" s="8"/>
      <c r="AE1024" s="8"/>
      <c r="AF1024" s="8"/>
      <c r="GU1024" s="8"/>
    </row>
    <row r="1025" spans="1:203" s="5" customFormat="1" x14ac:dyDescent="0.2">
      <c r="A1025" s="1"/>
      <c r="B1025" s="4"/>
      <c r="C1025" s="16"/>
      <c r="D1025" s="17"/>
      <c r="E1025" s="17"/>
      <c r="F1025" s="18"/>
      <c r="G1025" s="17"/>
      <c r="H1025" s="17"/>
      <c r="I1025" s="17"/>
      <c r="J1025" s="17"/>
      <c r="K1025" s="19"/>
      <c r="L1025" s="17"/>
      <c r="M1025" s="20"/>
      <c r="N1025" s="8"/>
      <c r="O1025" s="50"/>
      <c r="P1025" s="27" t="str" cm="1">
        <f t="array" ref="P1025">IF(ISBLANK($C1025),"",IF(SUMPRODUCT(--EXACT($C1025,CrewOrPassenger[Crew or Passenger]))=1,"Pass","Fail"))</f>
        <v/>
      </c>
      <c r="Q1025" s="24" t="str" cm="1">
        <f t="array" ref="Q1025">IF(ISBLANK($D1025),"",IF(SUMPRODUCT(--EXACT($D1025,TravelDocumentType[Travel Document Type]))=1,"Pass","Fail"))</f>
        <v/>
      </c>
      <c r="R1025" s="24" t="str" cm="1">
        <f t="array" ref="R1025">IF(ISBLANK($E1025),"",IF(SUMPRODUCT(--EXACT($E1025,ISO3List[ISO3 List]))=1,"Pass","Fail"))</f>
        <v/>
      </c>
      <c r="S1025" s="24" t="str" cm="1">
        <f t="array" ref="S1025">IF(ISBLANK($F1025),"",IF(SUMPRODUCT(--EXACT(MID($F1025,COLUMN($A$1:$T$1),1),DocCharacters[Accepted Characters For Documents]))=20,"Pass","Fail"))</f>
        <v/>
      </c>
      <c r="T1025" s="24" t="str" cm="1">
        <f t="array" ref="T1025">IF(ISBLANK($G1025),"",IF(SUMPRODUCT(--EXACT(MID($G1025,COLUMN($A$1:$AX$1),1),NameCharacters[Accepted Characters For Names]))=50,"Pass","Fail"))</f>
        <v/>
      </c>
      <c r="U1025" s="24" t="str" cm="1">
        <f t="array" ref="U1025">IF(ISBLANK($H1025),"",IF(SUMPRODUCT(--EXACT(MID($H1025,COLUMN($A$1:$AX$1),1),NameCharacters[Accepted Characters For Names]))=50,"Pass","Fail"))</f>
        <v/>
      </c>
      <c r="V1025" s="24" t="str" cm="1">
        <f t="array" ref="V1025">IF(ISBLANK($I1025),"",IF(SUMPRODUCT(--EXACT(MID($I1025,COLUMN($A$1:$AX$1),1),NameCharacters[Accepted Characters For Names]))=50,"Pass","Fail"))</f>
        <v/>
      </c>
      <c r="W1025" s="24" t="str" cm="1">
        <f t="array" ref="W1025">IF(ISBLANK($J1025),"",IF(SUMPRODUCT(--EXACT($J1025,ISO3List[ISO3 List]))=1,"Pass","Fail"))</f>
        <v/>
      </c>
      <c r="X1025" s="24" t="str">
        <f t="shared" ca="1" si="35"/>
        <v/>
      </c>
      <c r="Y1025" s="24" t="str" cm="1">
        <f t="array" ref="Y1025">IF(ISBLANK($L1025),"",IF(SUMPRODUCT(--EXACT($L1025,Sex[Sex]))=1,"Pass","Fail"))</f>
        <v/>
      </c>
      <c r="Z1025" s="24" t="str">
        <f t="shared" ca="1" si="36"/>
        <v/>
      </c>
      <c r="AA1025" s="35" t="str">
        <f t="shared" ca="1" si="40"/>
        <v/>
      </c>
      <c r="AB1025" s="8"/>
      <c r="AC1025" s="58"/>
      <c r="AD1025" s="8"/>
      <c r="AE1025" s="8"/>
      <c r="AF1025" s="8"/>
      <c r="GU1025" s="8"/>
    </row>
    <row r="1026" spans="1:203" s="5" customFormat="1" x14ac:dyDescent="0.2">
      <c r="A1026" s="1"/>
      <c r="B1026" s="4"/>
      <c r="C1026" s="16"/>
      <c r="D1026" s="17"/>
      <c r="E1026" s="17"/>
      <c r="F1026" s="18"/>
      <c r="G1026" s="17"/>
      <c r="H1026" s="17"/>
      <c r="I1026" s="17"/>
      <c r="J1026" s="17"/>
      <c r="K1026" s="19"/>
      <c r="L1026" s="17"/>
      <c r="M1026" s="20"/>
      <c r="N1026" s="8"/>
      <c r="O1026" s="50"/>
      <c r="P1026" s="27" t="str" cm="1">
        <f t="array" ref="P1026">IF(ISBLANK($C1026),"",IF(SUMPRODUCT(--EXACT($C1026,CrewOrPassenger[Crew or Passenger]))=1,"Pass","Fail"))</f>
        <v/>
      </c>
      <c r="Q1026" s="24" t="str" cm="1">
        <f t="array" ref="Q1026">IF(ISBLANK($D1026),"",IF(SUMPRODUCT(--EXACT($D1026,TravelDocumentType[Travel Document Type]))=1,"Pass","Fail"))</f>
        <v/>
      </c>
      <c r="R1026" s="24" t="str" cm="1">
        <f t="array" ref="R1026">IF(ISBLANK($E1026),"",IF(SUMPRODUCT(--EXACT($E1026,ISO3List[ISO3 List]))=1,"Pass","Fail"))</f>
        <v/>
      </c>
      <c r="S1026" s="24" t="str" cm="1">
        <f t="array" ref="S1026">IF(ISBLANK($F1026),"",IF(SUMPRODUCT(--EXACT(MID($F1026,COLUMN($A$1:$T$1),1),DocCharacters[Accepted Characters For Documents]))=20,"Pass","Fail"))</f>
        <v/>
      </c>
      <c r="T1026" s="24" t="str" cm="1">
        <f t="array" ref="T1026">IF(ISBLANK($G1026),"",IF(SUMPRODUCT(--EXACT(MID($G1026,COLUMN($A$1:$AX$1),1),NameCharacters[Accepted Characters For Names]))=50,"Pass","Fail"))</f>
        <v/>
      </c>
      <c r="U1026" s="24" t="str" cm="1">
        <f t="array" ref="U1026">IF(ISBLANK($H1026),"",IF(SUMPRODUCT(--EXACT(MID($H1026,COLUMN($A$1:$AX$1),1),NameCharacters[Accepted Characters For Names]))=50,"Pass","Fail"))</f>
        <v/>
      </c>
      <c r="V1026" s="24" t="str" cm="1">
        <f t="array" ref="V1026">IF(ISBLANK($I1026),"",IF(SUMPRODUCT(--EXACT(MID($I1026,COLUMN($A$1:$AX$1),1),NameCharacters[Accepted Characters For Names]))=50,"Pass","Fail"))</f>
        <v/>
      </c>
      <c r="W1026" s="24" t="str" cm="1">
        <f t="array" ref="W1026">IF(ISBLANK($J1026),"",IF(SUMPRODUCT(--EXACT($J1026,ISO3List[ISO3 List]))=1,"Pass","Fail"))</f>
        <v/>
      </c>
      <c r="X1026" s="24" t="str">
        <f t="shared" ca="1" si="35"/>
        <v/>
      </c>
      <c r="Y1026" s="24" t="str" cm="1">
        <f t="array" ref="Y1026">IF(ISBLANK($L1026),"",IF(SUMPRODUCT(--EXACT($L1026,Sex[Sex]))=1,"Pass","Fail"))</f>
        <v/>
      </c>
      <c r="Z1026" s="24" t="str">
        <f t="shared" ca="1" si="36"/>
        <v/>
      </c>
      <c r="AA1026" s="35" t="str">
        <f t="shared" ca="1" si="40"/>
        <v/>
      </c>
      <c r="AB1026" s="8"/>
      <c r="AC1026" s="58"/>
      <c r="AD1026" s="8"/>
      <c r="AE1026" s="8"/>
      <c r="AF1026" s="8"/>
      <c r="GU1026" s="8"/>
    </row>
    <row r="1027" spans="1:203" s="5" customFormat="1" x14ac:dyDescent="0.2">
      <c r="A1027" s="1"/>
      <c r="B1027" s="4"/>
      <c r="C1027" s="16"/>
      <c r="D1027" s="17"/>
      <c r="E1027" s="17"/>
      <c r="F1027" s="18"/>
      <c r="G1027" s="17"/>
      <c r="H1027" s="17"/>
      <c r="I1027" s="17"/>
      <c r="J1027" s="17"/>
      <c r="K1027" s="19"/>
      <c r="L1027" s="17"/>
      <c r="M1027" s="20"/>
      <c r="N1027" s="8"/>
      <c r="O1027" s="50"/>
      <c r="P1027" s="27" t="str" cm="1">
        <f t="array" ref="P1027">IF(ISBLANK($C1027),"",IF(SUMPRODUCT(--EXACT($C1027,CrewOrPassenger[Crew or Passenger]))=1,"Pass","Fail"))</f>
        <v/>
      </c>
      <c r="Q1027" s="24" t="str" cm="1">
        <f t="array" ref="Q1027">IF(ISBLANK($D1027),"",IF(SUMPRODUCT(--EXACT($D1027,TravelDocumentType[Travel Document Type]))=1,"Pass","Fail"))</f>
        <v/>
      </c>
      <c r="R1027" s="24" t="str" cm="1">
        <f t="array" ref="R1027">IF(ISBLANK($E1027),"",IF(SUMPRODUCT(--EXACT($E1027,ISO3List[ISO3 List]))=1,"Pass","Fail"))</f>
        <v/>
      </c>
      <c r="S1027" s="24" t="str" cm="1">
        <f t="array" ref="S1027">IF(ISBLANK($F1027),"",IF(SUMPRODUCT(--EXACT(MID($F1027,COLUMN($A$1:$T$1),1),DocCharacters[Accepted Characters For Documents]))=20,"Pass","Fail"))</f>
        <v/>
      </c>
      <c r="T1027" s="24" t="str" cm="1">
        <f t="array" ref="T1027">IF(ISBLANK($G1027),"",IF(SUMPRODUCT(--EXACT(MID($G1027,COLUMN($A$1:$AX$1),1),NameCharacters[Accepted Characters For Names]))=50,"Pass","Fail"))</f>
        <v/>
      </c>
      <c r="U1027" s="24" t="str" cm="1">
        <f t="array" ref="U1027">IF(ISBLANK($H1027),"",IF(SUMPRODUCT(--EXACT(MID($H1027,COLUMN($A$1:$AX$1),1),NameCharacters[Accepted Characters For Names]))=50,"Pass","Fail"))</f>
        <v/>
      </c>
      <c r="V1027" s="24" t="str" cm="1">
        <f t="array" ref="V1027">IF(ISBLANK($I1027),"",IF(SUMPRODUCT(--EXACT(MID($I1027,COLUMN($A$1:$AX$1),1),NameCharacters[Accepted Characters For Names]))=50,"Pass","Fail"))</f>
        <v/>
      </c>
      <c r="W1027" s="24" t="str" cm="1">
        <f t="array" ref="W1027">IF(ISBLANK($J1027),"",IF(SUMPRODUCT(--EXACT($J1027,ISO3List[ISO3 List]))=1,"Pass","Fail"))</f>
        <v/>
      </c>
      <c r="X1027" s="24" t="str">
        <f t="shared" ca="1" si="35"/>
        <v/>
      </c>
      <c r="Y1027" s="24" t="str" cm="1">
        <f t="array" ref="Y1027">IF(ISBLANK($L1027),"",IF(SUMPRODUCT(--EXACT($L1027,Sex[Sex]))=1,"Pass","Fail"))</f>
        <v/>
      </c>
      <c r="Z1027" s="24" t="str">
        <f t="shared" ca="1" si="36"/>
        <v/>
      </c>
      <c r="AA1027" s="35" t="str">
        <f t="shared" ca="1" si="40"/>
        <v/>
      </c>
      <c r="AB1027" s="8"/>
      <c r="AC1027" s="58"/>
      <c r="AD1027" s="8"/>
      <c r="AE1027" s="8"/>
      <c r="AF1027" s="8"/>
      <c r="GU1027" s="8"/>
    </row>
    <row r="1028" spans="1:203" s="5" customFormat="1" x14ac:dyDescent="0.2">
      <c r="A1028" s="1"/>
      <c r="B1028" s="4"/>
      <c r="C1028" s="16"/>
      <c r="D1028" s="17"/>
      <c r="E1028" s="17"/>
      <c r="F1028" s="18"/>
      <c r="G1028" s="17"/>
      <c r="H1028" s="17"/>
      <c r="I1028" s="17"/>
      <c r="J1028" s="17"/>
      <c r="K1028" s="19"/>
      <c r="L1028" s="17"/>
      <c r="M1028" s="20"/>
      <c r="N1028" s="8"/>
      <c r="O1028" s="50"/>
      <c r="P1028" s="27" t="str" cm="1">
        <f t="array" ref="P1028">IF(ISBLANK($C1028),"",IF(SUMPRODUCT(--EXACT($C1028,CrewOrPassenger[Crew or Passenger]))=1,"Pass","Fail"))</f>
        <v/>
      </c>
      <c r="Q1028" s="24" t="str" cm="1">
        <f t="array" ref="Q1028">IF(ISBLANK($D1028),"",IF(SUMPRODUCT(--EXACT($D1028,TravelDocumentType[Travel Document Type]))=1,"Pass","Fail"))</f>
        <v/>
      </c>
      <c r="R1028" s="24" t="str" cm="1">
        <f t="array" ref="R1028">IF(ISBLANK($E1028),"",IF(SUMPRODUCT(--EXACT($E1028,ISO3List[ISO3 List]))=1,"Pass","Fail"))</f>
        <v/>
      </c>
      <c r="S1028" s="24" t="str" cm="1">
        <f t="array" ref="S1028">IF(ISBLANK($F1028),"",IF(SUMPRODUCT(--EXACT(MID($F1028,COLUMN($A$1:$T$1),1),DocCharacters[Accepted Characters For Documents]))=20,"Pass","Fail"))</f>
        <v/>
      </c>
      <c r="T1028" s="24" t="str" cm="1">
        <f t="array" ref="T1028">IF(ISBLANK($G1028),"",IF(SUMPRODUCT(--EXACT(MID($G1028,COLUMN($A$1:$AX$1),1),NameCharacters[Accepted Characters For Names]))=50,"Pass","Fail"))</f>
        <v/>
      </c>
      <c r="U1028" s="24" t="str" cm="1">
        <f t="array" ref="U1028">IF(ISBLANK($H1028),"",IF(SUMPRODUCT(--EXACT(MID($H1028,COLUMN($A$1:$AX$1),1),NameCharacters[Accepted Characters For Names]))=50,"Pass","Fail"))</f>
        <v/>
      </c>
      <c r="V1028" s="24" t="str" cm="1">
        <f t="array" ref="V1028">IF(ISBLANK($I1028),"",IF(SUMPRODUCT(--EXACT(MID($I1028,COLUMN($A$1:$AX$1),1),NameCharacters[Accepted Characters For Names]))=50,"Pass","Fail"))</f>
        <v/>
      </c>
      <c r="W1028" s="24" t="str" cm="1">
        <f t="array" ref="W1028">IF(ISBLANK($J1028),"",IF(SUMPRODUCT(--EXACT($J1028,ISO3List[ISO3 List]))=1,"Pass","Fail"))</f>
        <v/>
      </c>
      <c r="X1028" s="24" t="str">
        <f t="shared" ca="1" si="35"/>
        <v/>
      </c>
      <c r="Y1028" s="24" t="str" cm="1">
        <f t="array" ref="Y1028">IF(ISBLANK($L1028),"",IF(SUMPRODUCT(--EXACT($L1028,Sex[Sex]))=1,"Pass","Fail"))</f>
        <v/>
      </c>
      <c r="Z1028" s="24" t="str">
        <f t="shared" ca="1" si="36"/>
        <v/>
      </c>
      <c r="AA1028" s="35" t="str">
        <f t="shared" ca="1" si="40"/>
        <v/>
      </c>
      <c r="AB1028" s="8"/>
      <c r="AC1028" s="58"/>
      <c r="AD1028" s="8"/>
      <c r="AE1028" s="8"/>
      <c r="AF1028" s="8"/>
      <c r="GU1028" s="8"/>
    </row>
    <row r="1029" spans="1:203" s="5" customFormat="1" x14ac:dyDescent="0.2">
      <c r="A1029" s="1"/>
      <c r="B1029" s="4"/>
      <c r="C1029" s="16"/>
      <c r="D1029" s="17"/>
      <c r="E1029" s="17"/>
      <c r="F1029" s="18"/>
      <c r="G1029" s="17"/>
      <c r="H1029" s="17"/>
      <c r="I1029" s="17"/>
      <c r="J1029" s="17"/>
      <c r="K1029" s="19"/>
      <c r="L1029" s="17"/>
      <c r="M1029" s="20"/>
      <c r="N1029" s="8"/>
      <c r="O1029" s="50"/>
      <c r="P1029" s="27" t="str" cm="1">
        <f t="array" ref="P1029">IF(ISBLANK($C1029),"",IF(SUMPRODUCT(--EXACT($C1029,CrewOrPassenger[Crew or Passenger]))=1,"Pass","Fail"))</f>
        <v/>
      </c>
      <c r="Q1029" s="24" t="str" cm="1">
        <f t="array" ref="Q1029">IF(ISBLANK($D1029),"",IF(SUMPRODUCT(--EXACT($D1029,TravelDocumentType[Travel Document Type]))=1,"Pass","Fail"))</f>
        <v/>
      </c>
      <c r="R1029" s="24" t="str" cm="1">
        <f t="array" ref="R1029">IF(ISBLANK($E1029),"",IF(SUMPRODUCT(--EXACT($E1029,ISO3List[ISO3 List]))=1,"Pass","Fail"))</f>
        <v/>
      </c>
      <c r="S1029" s="24" t="str" cm="1">
        <f t="array" ref="S1029">IF(ISBLANK($F1029),"",IF(SUMPRODUCT(--EXACT(MID($F1029,COLUMN($A$1:$T$1),1),DocCharacters[Accepted Characters For Documents]))=20,"Pass","Fail"))</f>
        <v/>
      </c>
      <c r="T1029" s="24" t="str" cm="1">
        <f t="array" ref="T1029">IF(ISBLANK($G1029),"",IF(SUMPRODUCT(--EXACT(MID($G1029,COLUMN($A$1:$AX$1),1),NameCharacters[Accepted Characters For Names]))=50,"Pass","Fail"))</f>
        <v/>
      </c>
      <c r="U1029" s="24" t="str" cm="1">
        <f t="array" ref="U1029">IF(ISBLANK($H1029),"",IF(SUMPRODUCT(--EXACT(MID($H1029,COLUMN($A$1:$AX$1),1),NameCharacters[Accepted Characters For Names]))=50,"Pass","Fail"))</f>
        <v/>
      </c>
      <c r="V1029" s="24" t="str" cm="1">
        <f t="array" ref="V1029">IF(ISBLANK($I1029),"",IF(SUMPRODUCT(--EXACT(MID($I1029,COLUMN($A$1:$AX$1),1),NameCharacters[Accepted Characters For Names]))=50,"Pass","Fail"))</f>
        <v/>
      </c>
      <c r="W1029" s="24" t="str" cm="1">
        <f t="array" ref="W1029">IF(ISBLANK($J1029),"",IF(SUMPRODUCT(--EXACT($J1029,ISO3List[ISO3 List]))=1,"Pass","Fail"))</f>
        <v/>
      </c>
      <c r="X1029" s="24" t="str">
        <f t="shared" ca="1" si="35"/>
        <v/>
      </c>
      <c r="Y1029" s="24" t="str" cm="1">
        <f t="array" ref="Y1029">IF(ISBLANK($L1029),"",IF(SUMPRODUCT(--EXACT($L1029,Sex[Sex]))=1,"Pass","Fail"))</f>
        <v/>
      </c>
      <c r="Z1029" s="24" t="str">
        <f t="shared" ca="1" si="36"/>
        <v/>
      </c>
      <c r="AA1029" s="35" t="str">
        <f t="shared" ca="1" si="40"/>
        <v/>
      </c>
      <c r="AB1029" s="8"/>
      <c r="AC1029" s="58"/>
      <c r="AD1029" s="8"/>
      <c r="AE1029" s="8"/>
      <c r="AF1029" s="8"/>
      <c r="GU1029" s="8"/>
    </row>
    <row r="1030" spans="1:203" s="5" customFormat="1" x14ac:dyDescent="0.2">
      <c r="A1030" s="1"/>
      <c r="B1030" s="4"/>
      <c r="C1030" s="16"/>
      <c r="D1030" s="17"/>
      <c r="E1030" s="17"/>
      <c r="F1030" s="18"/>
      <c r="G1030" s="17"/>
      <c r="H1030" s="17"/>
      <c r="I1030" s="17"/>
      <c r="J1030" s="17"/>
      <c r="K1030" s="19"/>
      <c r="L1030" s="17"/>
      <c r="M1030" s="20"/>
      <c r="N1030" s="8"/>
      <c r="O1030" s="50"/>
      <c r="P1030" s="27" t="str" cm="1">
        <f t="array" ref="P1030">IF(ISBLANK($C1030),"",IF(SUMPRODUCT(--EXACT($C1030,CrewOrPassenger[Crew or Passenger]))=1,"Pass","Fail"))</f>
        <v/>
      </c>
      <c r="Q1030" s="24" t="str" cm="1">
        <f t="array" ref="Q1030">IF(ISBLANK($D1030),"",IF(SUMPRODUCT(--EXACT($D1030,TravelDocumentType[Travel Document Type]))=1,"Pass","Fail"))</f>
        <v/>
      </c>
      <c r="R1030" s="24" t="str" cm="1">
        <f t="array" ref="R1030">IF(ISBLANK($E1030),"",IF(SUMPRODUCT(--EXACT($E1030,ISO3List[ISO3 List]))=1,"Pass","Fail"))</f>
        <v/>
      </c>
      <c r="S1030" s="24" t="str" cm="1">
        <f t="array" ref="S1030">IF(ISBLANK($F1030),"",IF(SUMPRODUCT(--EXACT(MID($F1030,COLUMN($A$1:$T$1),1),DocCharacters[Accepted Characters For Documents]))=20,"Pass","Fail"))</f>
        <v/>
      </c>
      <c r="T1030" s="24" t="str" cm="1">
        <f t="array" ref="T1030">IF(ISBLANK($G1030),"",IF(SUMPRODUCT(--EXACT(MID($G1030,COLUMN($A$1:$AX$1),1),NameCharacters[Accepted Characters For Names]))=50,"Pass","Fail"))</f>
        <v/>
      </c>
      <c r="U1030" s="24" t="str" cm="1">
        <f t="array" ref="U1030">IF(ISBLANK($H1030),"",IF(SUMPRODUCT(--EXACT(MID($H1030,COLUMN($A$1:$AX$1),1),NameCharacters[Accepted Characters For Names]))=50,"Pass","Fail"))</f>
        <v/>
      </c>
      <c r="V1030" s="24" t="str" cm="1">
        <f t="array" ref="V1030">IF(ISBLANK($I1030),"",IF(SUMPRODUCT(--EXACT(MID($I1030,COLUMN($A$1:$AX$1),1),NameCharacters[Accepted Characters For Names]))=50,"Pass","Fail"))</f>
        <v/>
      </c>
      <c r="W1030" s="24" t="str" cm="1">
        <f t="array" ref="W1030">IF(ISBLANK($J1030),"",IF(SUMPRODUCT(--EXACT($J1030,ISO3List[ISO3 List]))=1,"Pass","Fail"))</f>
        <v/>
      </c>
      <c r="X1030" s="24" t="str">
        <f t="shared" ca="1" si="35"/>
        <v/>
      </c>
      <c r="Y1030" s="24" t="str" cm="1">
        <f t="array" ref="Y1030">IF(ISBLANK($L1030),"",IF(SUMPRODUCT(--EXACT($L1030,Sex[Sex]))=1,"Pass","Fail"))</f>
        <v/>
      </c>
      <c r="Z1030" s="24" t="str">
        <f t="shared" ca="1" si="36"/>
        <v/>
      </c>
      <c r="AA1030" s="35" t="str">
        <f t="shared" ca="1" si="40"/>
        <v/>
      </c>
      <c r="AB1030" s="8"/>
      <c r="AC1030" s="58"/>
      <c r="AD1030" s="8"/>
      <c r="AE1030" s="8"/>
      <c r="AF1030" s="8"/>
      <c r="GU1030" s="8"/>
    </row>
    <row r="1031" spans="1:203" s="5" customFormat="1" x14ac:dyDescent="0.2">
      <c r="A1031" s="1"/>
      <c r="B1031" s="4"/>
      <c r="C1031" s="16"/>
      <c r="D1031" s="17"/>
      <c r="E1031" s="17"/>
      <c r="F1031" s="18"/>
      <c r="G1031" s="17"/>
      <c r="H1031" s="17"/>
      <c r="I1031" s="17"/>
      <c r="J1031" s="17"/>
      <c r="K1031" s="19"/>
      <c r="L1031" s="17"/>
      <c r="M1031" s="20"/>
      <c r="N1031" s="8"/>
      <c r="O1031" s="50"/>
      <c r="P1031" s="27" t="str" cm="1">
        <f t="array" ref="P1031">IF(ISBLANK($C1031),"",IF(SUMPRODUCT(--EXACT($C1031,CrewOrPassenger[Crew or Passenger]))=1,"Pass","Fail"))</f>
        <v/>
      </c>
      <c r="Q1031" s="24" t="str" cm="1">
        <f t="array" ref="Q1031">IF(ISBLANK($D1031),"",IF(SUMPRODUCT(--EXACT($D1031,TravelDocumentType[Travel Document Type]))=1,"Pass","Fail"))</f>
        <v/>
      </c>
      <c r="R1031" s="24" t="str" cm="1">
        <f t="array" ref="R1031">IF(ISBLANK($E1031),"",IF(SUMPRODUCT(--EXACT($E1031,ISO3List[ISO3 List]))=1,"Pass","Fail"))</f>
        <v/>
      </c>
      <c r="S1031" s="24" t="str" cm="1">
        <f t="array" ref="S1031">IF(ISBLANK($F1031),"",IF(SUMPRODUCT(--EXACT(MID($F1031,COLUMN($A$1:$T$1),1),DocCharacters[Accepted Characters For Documents]))=20,"Pass","Fail"))</f>
        <v/>
      </c>
      <c r="T1031" s="24" t="str" cm="1">
        <f t="array" ref="T1031">IF(ISBLANK($G1031),"",IF(SUMPRODUCT(--EXACT(MID($G1031,COLUMN($A$1:$AX$1),1),NameCharacters[Accepted Characters For Names]))=50,"Pass","Fail"))</f>
        <v/>
      </c>
      <c r="U1031" s="24" t="str" cm="1">
        <f t="array" ref="U1031">IF(ISBLANK($H1031),"",IF(SUMPRODUCT(--EXACT(MID($H1031,COLUMN($A$1:$AX$1),1),NameCharacters[Accepted Characters For Names]))=50,"Pass","Fail"))</f>
        <v/>
      </c>
      <c r="V1031" s="24" t="str" cm="1">
        <f t="array" ref="V1031">IF(ISBLANK($I1031),"",IF(SUMPRODUCT(--EXACT(MID($I1031,COLUMN($A$1:$AX$1),1),NameCharacters[Accepted Characters For Names]))=50,"Pass","Fail"))</f>
        <v/>
      </c>
      <c r="W1031" s="24" t="str" cm="1">
        <f t="array" ref="W1031">IF(ISBLANK($J1031),"",IF(SUMPRODUCT(--EXACT($J1031,ISO3List[ISO3 List]))=1,"Pass","Fail"))</f>
        <v/>
      </c>
      <c r="X1031" s="24" t="str">
        <f t="shared" ca="1" si="35"/>
        <v/>
      </c>
      <c r="Y1031" s="24" t="str" cm="1">
        <f t="array" ref="Y1031">IF(ISBLANK($L1031),"",IF(SUMPRODUCT(--EXACT($L1031,Sex[Sex]))=1,"Pass","Fail"))</f>
        <v/>
      </c>
      <c r="Z1031" s="24" t="str">
        <f t="shared" ca="1" si="36"/>
        <v/>
      </c>
      <c r="AA1031" s="35" t="str">
        <f t="shared" ca="1" si="40"/>
        <v/>
      </c>
      <c r="AB1031" s="8"/>
      <c r="AC1031" s="58"/>
      <c r="AD1031" s="8"/>
      <c r="AE1031" s="8"/>
      <c r="AF1031" s="8"/>
      <c r="GU1031" s="8"/>
    </row>
    <row r="1032" spans="1:203" s="5" customFormat="1" x14ac:dyDescent="0.2">
      <c r="A1032" s="1"/>
      <c r="B1032" s="4"/>
      <c r="C1032" s="16"/>
      <c r="D1032" s="17"/>
      <c r="E1032" s="17"/>
      <c r="F1032" s="18"/>
      <c r="G1032" s="17"/>
      <c r="H1032" s="17"/>
      <c r="I1032" s="17"/>
      <c r="J1032" s="17"/>
      <c r="K1032" s="19"/>
      <c r="L1032" s="17"/>
      <c r="M1032" s="20"/>
      <c r="N1032" s="8"/>
      <c r="O1032" s="50"/>
      <c r="P1032" s="27" t="str" cm="1">
        <f t="array" ref="P1032">IF(ISBLANK($C1032),"",IF(SUMPRODUCT(--EXACT($C1032,CrewOrPassenger[Crew or Passenger]))=1,"Pass","Fail"))</f>
        <v/>
      </c>
      <c r="Q1032" s="24" t="str" cm="1">
        <f t="array" ref="Q1032">IF(ISBLANK($D1032),"",IF(SUMPRODUCT(--EXACT($D1032,TravelDocumentType[Travel Document Type]))=1,"Pass","Fail"))</f>
        <v/>
      </c>
      <c r="R1032" s="24" t="str" cm="1">
        <f t="array" ref="R1032">IF(ISBLANK($E1032),"",IF(SUMPRODUCT(--EXACT($E1032,ISO3List[ISO3 List]))=1,"Pass","Fail"))</f>
        <v/>
      </c>
      <c r="S1032" s="24" t="str" cm="1">
        <f t="array" ref="S1032">IF(ISBLANK($F1032),"",IF(SUMPRODUCT(--EXACT(MID($F1032,COLUMN($A$1:$T$1),1),DocCharacters[Accepted Characters For Documents]))=20,"Pass","Fail"))</f>
        <v/>
      </c>
      <c r="T1032" s="24" t="str" cm="1">
        <f t="array" ref="T1032">IF(ISBLANK($G1032),"",IF(SUMPRODUCT(--EXACT(MID($G1032,COLUMN($A$1:$AX$1),1),NameCharacters[Accepted Characters For Names]))=50,"Pass","Fail"))</f>
        <v/>
      </c>
      <c r="U1032" s="24" t="str" cm="1">
        <f t="array" ref="U1032">IF(ISBLANK($H1032),"",IF(SUMPRODUCT(--EXACT(MID($H1032,COLUMN($A$1:$AX$1),1),NameCharacters[Accepted Characters For Names]))=50,"Pass","Fail"))</f>
        <v/>
      </c>
      <c r="V1032" s="24" t="str" cm="1">
        <f t="array" ref="V1032">IF(ISBLANK($I1032),"",IF(SUMPRODUCT(--EXACT(MID($I1032,COLUMN($A$1:$AX$1),1),NameCharacters[Accepted Characters For Names]))=50,"Pass","Fail"))</f>
        <v/>
      </c>
      <c r="W1032" s="24" t="str" cm="1">
        <f t="array" ref="W1032">IF(ISBLANK($J1032),"",IF(SUMPRODUCT(--EXACT($J1032,ISO3List[ISO3 List]))=1,"Pass","Fail"))</f>
        <v/>
      </c>
      <c r="X1032" s="24" t="str">
        <f t="shared" ca="1" si="35"/>
        <v/>
      </c>
      <c r="Y1032" s="24" t="str" cm="1">
        <f t="array" ref="Y1032">IF(ISBLANK($L1032),"",IF(SUMPRODUCT(--EXACT($L1032,Sex[Sex]))=1,"Pass","Fail"))</f>
        <v/>
      </c>
      <c r="Z1032" s="24" t="str">
        <f t="shared" ca="1" si="36"/>
        <v/>
      </c>
      <c r="AA1032" s="35" t="str">
        <f t="shared" ca="1" si="40"/>
        <v/>
      </c>
      <c r="AB1032" s="8"/>
      <c r="AC1032" s="58"/>
      <c r="AD1032" s="8"/>
      <c r="AE1032" s="8"/>
      <c r="AF1032" s="8"/>
      <c r="GU1032" s="8"/>
    </row>
    <row r="1033" spans="1:203" s="5" customFormat="1" x14ac:dyDescent="0.2">
      <c r="A1033" s="1"/>
      <c r="B1033" s="4"/>
      <c r="C1033" s="16"/>
      <c r="D1033" s="17"/>
      <c r="E1033" s="17"/>
      <c r="F1033" s="18"/>
      <c r="G1033" s="17"/>
      <c r="H1033" s="17"/>
      <c r="I1033" s="17"/>
      <c r="J1033" s="17"/>
      <c r="K1033" s="19"/>
      <c r="L1033" s="17"/>
      <c r="M1033" s="20"/>
      <c r="N1033" s="8"/>
      <c r="O1033" s="50"/>
      <c r="P1033" s="27" t="str" cm="1">
        <f t="array" ref="P1033">IF(ISBLANK($C1033),"",IF(SUMPRODUCT(--EXACT($C1033,CrewOrPassenger[Crew or Passenger]))=1,"Pass","Fail"))</f>
        <v/>
      </c>
      <c r="Q1033" s="24" t="str" cm="1">
        <f t="array" ref="Q1033">IF(ISBLANK($D1033),"",IF(SUMPRODUCT(--EXACT($D1033,TravelDocumentType[Travel Document Type]))=1,"Pass","Fail"))</f>
        <v/>
      </c>
      <c r="R1033" s="24" t="str" cm="1">
        <f t="array" ref="R1033">IF(ISBLANK($E1033),"",IF(SUMPRODUCT(--EXACT($E1033,ISO3List[ISO3 List]))=1,"Pass","Fail"))</f>
        <v/>
      </c>
      <c r="S1033" s="24" t="str" cm="1">
        <f t="array" ref="S1033">IF(ISBLANK($F1033),"",IF(SUMPRODUCT(--EXACT(MID($F1033,COLUMN($A$1:$T$1),1),DocCharacters[Accepted Characters For Documents]))=20,"Pass","Fail"))</f>
        <v/>
      </c>
      <c r="T1033" s="24" t="str" cm="1">
        <f t="array" ref="T1033">IF(ISBLANK($G1033),"",IF(SUMPRODUCT(--EXACT(MID($G1033,COLUMN($A$1:$AX$1),1),NameCharacters[Accepted Characters For Names]))=50,"Pass","Fail"))</f>
        <v/>
      </c>
      <c r="U1033" s="24" t="str" cm="1">
        <f t="array" ref="U1033">IF(ISBLANK($H1033),"",IF(SUMPRODUCT(--EXACT(MID($H1033,COLUMN($A$1:$AX$1),1),NameCharacters[Accepted Characters For Names]))=50,"Pass","Fail"))</f>
        <v/>
      </c>
      <c r="V1033" s="24" t="str" cm="1">
        <f t="array" ref="V1033">IF(ISBLANK($I1033),"",IF(SUMPRODUCT(--EXACT(MID($I1033,COLUMN($A$1:$AX$1),1),NameCharacters[Accepted Characters For Names]))=50,"Pass","Fail"))</f>
        <v/>
      </c>
      <c r="W1033" s="24" t="str" cm="1">
        <f t="array" ref="W1033">IF(ISBLANK($J1033),"",IF(SUMPRODUCT(--EXACT($J1033,ISO3List[ISO3 List]))=1,"Pass","Fail"))</f>
        <v/>
      </c>
      <c r="X1033" s="24" t="str">
        <f t="shared" ca="1" si="35"/>
        <v/>
      </c>
      <c r="Y1033" s="24" t="str" cm="1">
        <f t="array" ref="Y1033">IF(ISBLANK($L1033),"",IF(SUMPRODUCT(--EXACT($L1033,Sex[Sex]))=1,"Pass","Fail"))</f>
        <v/>
      </c>
      <c r="Z1033" s="24" t="str">
        <f t="shared" ca="1" si="36"/>
        <v/>
      </c>
      <c r="AA1033" s="35" t="str">
        <f t="shared" ca="1" si="40"/>
        <v/>
      </c>
      <c r="AB1033" s="8"/>
      <c r="AC1033" s="58"/>
      <c r="AD1033" s="8"/>
      <c r="AE1033" s="8"/>
      <c r="AF1033" s="8"/>
      <c r="GU1033" s="8"/>
    </row>
    <row r="1034" spans="1:203" s="5" customFormat="1" x14ac:dyDescent="0.2">
      <c r="A1034" s="1"/>
      <c r="B1034" s="4"/>
      <c r="C1034" s="16"/>
      <c r="D1034" s="17"/>
      <c r="E1034" s="17"/>
      <c r="F1034" s="18"/>
      <c r="G1034" s="17"/>
      <c r="H1034" s="17"/>
      <c r="I1034" s="17"/>
      <c r="J1034" s="17"/>
      <c r="K1034" s="19"/>
      <c r="L1034" s="17"/>
      <c r="M1034" s="20"/>
      <c r="N1034" s="8"/>
      <c r="O1034" s="50"/>
      <c r="P1034" s="27" t="str" cm="1">
        <f t="array" ref="P1034">IF(ISBLANK($C1034),"",IF(SUMPRODUCT(--EXACT($C1034,CrewOrPassenger[Crew or Passenger]))=1,"Pass","Fail"))</f>
        <v/>
      </c>
      <c r="Q1034" s="24" t="str" cm="1">
        <f t="array" ref="Q1034">IF(ISBLANK($D1034),"",IF(SUMPRODUCT(--EXACT($D1034,TravelDocumentType[Travel Document Type]))=1,"Pass","Fail"))</f>
        <v/>
      </c>
      <c r="R1034" s="24" t="str" cm="1">
        <f t="array" ref="R1034">IF(ISBLANK($E1034),"",IF(SUMPRODUCT(--EXACT($E1034,ISO3List[ISO3 List]))=1,"Pass","Fail"))</f>
        <v/>
      </c>
      <c r="S1034" s="24" t="str" cm="1">
        <f t="array" ref="S1034">IF(ISBLANK($F1034),"",IF(SUMPRODUCT(--EXACT(MID($F1034,COLUMN($A$1:$T$1),1),DocCharacters[Accepted Characters For Documents]))=20,"Pass","Fail"))</f>
        <v/>
      </c>
      <c r="T1034" s="24" t="str" cm="1">
        <f t="array" ref="T1034">IF(ISBLANK($G1034),"",IF(SUMPRODUCT(--EXACT(MID($G1034,COLUMN($A$1:$AX$1),1),NameCharacters[Accepted Characters For Names]))=50,"Pass","Fail"))</f>
        <v/>
      </c>
      <c r="U1034" s="24" t="str" cm="1">
        <f t="array" ref="U1034">IF(ISBLANK($H1034),"",IF(SUMPRODUCT(--EXACT(MID($H1034,COLUMN($A$1:$AX$1),1),NameCharacters[Accepted Characters For Names]))=50,"Pass","Fail"))</f>
        <v/>
      </c>
      <c r="V1034" s="24" t="str" cm="1">
        <f t="array" ref="V1034">IF(ISBLANK($I1034),"",IF(SUMPRODUCT(--EXACT(MID($I1034,COLUMN($A$1:$AX$1),1),NameCharacters[Accepted Characters For Names]))=50,"Pass","Fail"))</f>
        <v/>
      </c>
      <c r="W1034" s="24" t="str" cm="1">
        <f t="array" ref="W1034">IF(ISBLANK($J1034),"",IF(SUMPRODUCT(--EXACT($J1034,ISO3List[ISO3 List]))=1,"Pass","Fail"))</f>
        <v/>
      </c>
      <c r="X1034" s="24" t="str">
        <f t="shared" ca="1" si="35"/>
        <v/>
      </c>
      <c r="Y1034" s="24" t="str" cm="1">
        <f t="array" ref="Y1034">IF(ISBLANK($L1034),"",IF(SUMPRODUCT(--EXACT($L1034,Sex[Sex]))=1,"Pass","Fail"))</f>
        <v/>
      </c>
      <c r="Z1034" s="24" t="str">
        <f t="shared" ca="1" si="36"/>
        <v/>
      </c>
      <c r="AA1034" s="35" t="str">
        <f t="shared" ca="1" si="40"/>
        <v/>
      </c>
      <c r="AB1034" s="8"/>
      <c r="AC1034" s="58"/>
      <c r="AD1034" s="8"/>
      <c r="AE1034" s="8"/>
      <c r="AF1034" s="8"/>
      <c r="GU1034" s="8"/>
    </row>
    <row r="1035" spans="1:203" s="5" customFormat="1" x14ac:dyDescent="0.2">
      <c r="A1035" s="1"/>
      <c r="B1035" s="4"/>
      <c r="C1035" s="16"/>
      <c r="D1035" s="17"/>
      <c r="E1035" s="17"/>
      <c r="F1035" s="18"/>
      <c r="G1035" s="17"/>
      <c r="H1035" s="17"/>
      <c r="I1035" s="17"/>
      <c r="J1035" s="17"/>
      <c r="K1035" s="19"/>
      <c r="L1035" s="17"/>
      <c r="M1035" s="20"/>
      <c r="N1035" s="8"/>
      <c r="O1035" s="50"/>
      <c r="P1035" s="27" t="str" cm="1">
        <f t="array" ref="P1035">IF(ISBLANK($C1035),"",IF(SUMPRODUCT(--EXACT($C1035,CrewOrPassenger[Crew or Passenger]))=1,"Pass","Fail"))</f>
        <v/>
      </c>
      <c r="Q1035" s="24" t="str" cm="1">
        <f t="array" ref="Q1035">IF(ISBLANK($D1035),"",IF(SUMPRODUCT(--EXACT($D1035,TravelDocumentType[Travel Document Type]))=1,"Pass","Fail"))</f>
        <v/>
      </c>
      <c r="R1035" s="24" t="str" cm="1">
        <f t="array" ref="R1035">IF(ISBLANK($E1035),"",IF(SUMPRODUCT(--EXACT($E1035,ISO3List[ISO3 List]))=1,"Pass","Fail"))</f>
        <v/>
      </c>
      <c r="S1035" s="24" t="str" cm="1">
        <f t="array" ref="S1035">IF(ISBLANK($F1035),"",IF(SUMPRODUCT(--EXACT(MID($F1035,COLUMN($A$1:$T$1),1),DocCharacters[Accepted Characters For Documents]))=20,"Pass","Fail"))</f>
        <v/>
      </c>
      <c r="T1035" s="24" t="str" cm="1">
        <f t="array" ref="T1035">IF(ISBLANK($G1035),"",IF(SUMPRODUCT(--EXACT(MID($G1035,COLUMN($A$1:$AX$1),1),NameCharacters[Accepted Characters For Names]))=50,"Pass","Fail"))</f>
        <v/>
      </c>
      <c r="U1035" s="24" t="str" cm="1">
        <f t="array" ref="U1035">IF(ISBLANK($H1035),"",IF(SUMPRODUCT(--EXACT(MID($H1035,COLUMN($A$1:$AX$1),1),NameCharacters[Accepted Characters For Names]))=50,"Pass","Fail"))</f>
        <v/>
      </c>
      <c r="V1035" s="24" t="str" cm="1">
        <f t="array" ref="V1035">IF(ISBLANK($I1035),"",IF(SUMPRODUCT(--EXACT(MID($I1035,COLUMN($A$1:$AX$1),1),NameCharacters[Accepted Characters For Names]))=50,"Pass","Fail"))</f>
        <v/>
      </c>
      <c r="W1035" s="24" t="str" cm="1">
        <f t="array" ref="W1035">IF(ISBLANK($J1035),"",IF(SUMPRODUCT(--EXACT($J1035,ISO3List[ISO3 List]))=1,"Pass","Fail"))</f>
        <v/>
      </c>
      <c r="X1035" s="24" t="str">
        <f t="shared" ca="1" si="35"/>
        <v/>
      </c>
      <c r="Y1035" s="24" t="str" cm="1">
        <f t="array" ref="Y1035">IF(ISBLANK($L1035),"",IF(SUMPRODUCT(--EXACT($L1035,Sex[Sex]))=1,"Pass","Fail"))</f>
        <v/>
      </c>
      <c r="Z1035" s="24" t="str">
        <f t="shared" ca="1" si="36"/>
        <v/>
      </c>
      <c r="AA1035" s="35" t="str">
        <f t="shared" ca="1" si="40"/>
        <v/>
      </c>
      <c r="AB1035" s="8"/>
      <c r="AC1035" s="58"/>
      <c r="AD1035" s="8"/>
      <c r="AE1035" s="8"/>
      <c r="AF1035" s="8"/>
      <c r="GU1035" s="8"/>
    </row>
    <row r="1036" spans="1:203" s="5" customFormat="1" x14ac:dyDescent="0.2">
      <c r="A1036" s="1"/>
      <c r="B1036" s="4"/>
      <c r="C1036" s="16"/>
      <c r="D1036" s="17"/>
      <c r="E1036" s="17"/>
      <c r="F1036" s="18"/>
      <c r="G1036" s="17"/>
      <c r="H1036" s="17"/>
      <c r="I1036" s="17"/>
      <c r="J1036" s="17"/>
      <c r="K1036" s="19"/>
      <c r="L1036" s="17"/>
      <c r="M1036" s="20"/>
      <c r="N1036" s="8"/>
      <c r="O1036" s="50"/>
      <c r="P1036" s="27" t="str" cm="1">
        <f t="array" ref="P1036">IF(ISBLANK($C1036),"",IF(SUMPRODUCT(--EXACT($C1036,CrewOrPassenger[Crew or Passenger]))=1,"Pass","Fail"))</f>
        <v/>
      </c>
      <c r="Q1036" s="24" t="str" cm="1">
        <f t="array" ref="Q1036">IF(ISBLANK($D1036),"",IF(SUMPRODUCT(--EXACT($D1036,TravelDocumentType[Travel Document Type]))=1,"Pass","Fail"))</f>
        <v/>
      </c>
      <c r="R1036" s="24" t="str" cm="1">
        <f t="array" ref="R1036">IF(ISBLANK($E1036),"",IF(SUMPRODUCT(--EXACT($E1036,ISO3List[ISO3 List]))=1,"Pass","Fail"))</f>
        <v/>
      </c>
      <c r="S1036" s="24" t="str" cm="1">
        <f t="array" ref="S1036">IF(ISBLANK($F1036),"",IF(SUMPRODUCT(--EXACT(MID($F1036,COLUMN($A$1:$T$1),1),DocCharacters[Accepted Characters For Documents]))=20,"Pass","Fail"))</f>
        <v/>
      </c>
      <c r="T1036" s="24" t="str" cm="1">
        <f t="array" ref="T1036">IF(ISBLANK($G1036),"",IF(SUMPRODUCT(--EXACT(MID($G1036,COLUMN($A$1:$AX$1),1),NameCharacters[Accepted Characters For Names]))=50,"Pass","Fail"))</f>
        <v/>
      </c>
      <c r="U1036" s="24" t="str" cm="1">
        <f t="array" ref="U1036">IF(ISBLANK($H1036),"",IF(SUMPRODUCT(--EXACT(MID($H1036,COLUMN($A$1:$AX$1),1),NameCharacters[Accepted Characters For Names]))=50,"Pass","Fail"))</f>
        <v/>
      </c>
      <c r="V1036" s="24" t="str" cm="1">
        <f t="array" ref="V1036">IF(ISBLANK($I1036),"",IF(SUMPRODUCT(--EXACT(MID($I1036,COLUMN($A$1:$AX$1),1),NameCharacters[Accepted Characters For Names]))=50,"Pass","Fail"))</f>
        <v/>
      </c>
      <c r="W1036" s="24" t="str" cm="1">
        <f t="array" ref="W1036">IF(ISBLANK($J1036),"",IF(SUMPRODUCT(--EXACT($J1036,ISO3List[ISO3 List]))=1,"Pass","Fail"))</f>
        <v/>
      </c>
      <c r="X1036" s="24" t="str">
        <f t="shared" ca="1" si="35"/>
        <v/>
      </c>
      <c r="Y1036" s="24" t="str" cm="1">
        <f t="array" ref="Y1036">IF(ISBLANK($L1036),"",IF(SUMPRODUCT(--EXACT($L1036,Sex[Sex]))=1,"Pass","Fail"))</f>
        <v/>
      </c>
      <c r="Z1036" s="24" t="str">
        <f t="shared" ca="1" si="36"/>
        <v/>
      </c>
      <c r="AA1036" s="35" t="str">
        <f t="shared" ca="1" si="40"/>
        <v/>
      </c>
      <c r="AB1036" s="8"/>
      <c r="AC1036" s="58"/>
      <c r="AD1036" s="8"/>
      <c r="AE1036" s="8"/>
      <c r="AF1036" s="8"/>
      <c r="GU1036" s="8"/>
    </row>
    <row r="1037" spans="1:203" s="5" customFormat="1" x14ac:dyDescent="0.2">
      <c r="A1037" s="1"/>
      <c r="B1037" s="4"/>
      <c r="C1037" s="16"/>
      <c r="D1037" s="17"/>
      <c r="E1037" s="17"/>
      <c r="F1037" s="18"/>
      <c r="G1037" s="17"/>
      <c r="H1037" s="17"/>
      <c r="I1037" s="17"/>
      <c r="J1037" s="17"/>
      <c r="K1037" s="19"/>
      <c r="L1037" s="17"/>
      <c r="M1037" s="20"/>
      <c r="N1037" s="8"/>
      <c r="O1037" s="50"/>
      <c r="P1037" s="27" t="str" cm="1">
        <f t="array" ref="P1037">IF(ISBLANK($C1037),"",IF(SUMPRODUCT(--EXACT($C1037,CrewOrPassenger[Crew or Passenger]))=1,"Pass","Fail"))</f>
        <v/>
      </c>
      <c r="Q1037" s="24" t="str" cm="1">
        <f t="array" ref="Q1037">IF(ISBLANK($D1037),"",IF(SUMPRODUCT(--EXACT($D1037,TravelDocumentType[Travel Document Type]))=1,"Pass","Fail"))</f>
        <v/>
      </c>
      <c r="R1037" s="24" t="str" cm="1">
        <f t="array" ref="R1037">IF(ISBLANK($E1037),"",IF(SUMPRODUCT(--EXACT($E1037,ISO3List[ISO3 List]))=1,"Pass","Fail"))</f>
        <v/>
      </c>
      <c r="S1037" s="24" t="str" cm="1">
        <f t="array" ref="S1037">IF(ISBLANK($F1037),"",IF(SUMPRODUCT(--EXACT(MID($F1037,COLUMN($A$1:$T$1),1),DocCharacters[Accepted Characters For Documents]))=20,"Pass","Fail"))</f>
        <v/>
      </c>
      <c r="T1037" s="24" t="str" cm="1">
        <f t="array" ref="T1037">IF(ISBLANK($G1037),"",IF(SUMPRODUCT(--EXACT(MID($G1037,COLUMN($A$1:$AX$1),1),NameCharacters[Accepted Characters For Names]))=50,"Pass","Fail"))</f>
        <v/>
      </c>
      <c r="U1037" s="24" t="str" cm="1">
        <f t="array" ref="U1037">IF(ISBLANK($H1037),"",IF(SUMPRODUCT(--EXACT(MID($H1037,COLUMN($A$1:$AX$1),1),NameCharacters[Accepted Characters For Names]))=50,"Pass","Fail"))</f>
        <v/>
      </c>
      <c r="V1037" s="24" t="str" cm="1">
        <f t="array" ref="V1037">IF(ISBLANK($I1037),"",IF(SUMPRODUCT(--EXACT(MID($I1037,COLUMN($A$1:$AX$1),1),NameCharacters[Accepted Characters For Names]))=50,"Pass","Fail"))</f>
        <v/>
      </c>
      <c r="W1037" s="24" t="str" cm="1">
        <f t="array" ref="W1037">IF(ISBLANK($J1037),"",IF(SUMPRODUCT(--EXACT($J1037,ISO3List[ISO3 List]))=1,"Pass","Fail"))</f>
        <v/>
      </c>
      <c r="X1037" s="24" t="str">
        <f t="shared" ca="1" si="35"/>
        <v/>
      </c>
      <c r="Y1037" s="24" t="str" cm="1">
        <f t="array" ref="Y1037">IF(ISBLANK($L1037),"",IF(SUMPRODUCT(--EXACT($L1037,Sex[Sex]))=1,"Pass","Fail"))</f>
        <v/>
      </c>
      <c r="Z1037" s="24" t="str">
        <f t="shared" ca="1" si="36"/>
        <v/>
      </c>
      <c r="AA1037" s="35" t="str">
        <f t="shared" ca="1" si="40"/>
        <v/>
      </c>
      <c r="AB1037" s="8"/>
      <c r="AC1037" s="58"/>
      <c r="AD1037" s="8"/>
      <c r="AE1037" s="8"/>
      <c r="AF1037" s="8"/>
      <c r="GU1037" s="8"/>
    </row>
    <row r="1038" spans="1:203" s="5" customFormat="1" x14ac:dyDescent="0.2">
      <c r="A1038" s="1"/>
      <c r="B1038" s="4"/>
      <c r="C1038" s="16"/>
      <c r="D1038" s="17"/>
      <c r="E1038" s="17"/>
      <c r="F1038" s="18"/>
      <c r="G1038" s="17"/>
      <c r="H1038" s="17"/>
      <c r="I1038" s="17"/>
      <c r="J1038" s="17"/>
      <c r="K1038" s="19"/>
      <c r="L1038" s="17"/>
      <c r="M1038" s="20"/>
      <c r="N1038" s="8"/>
      <c r="O1038" s="50"/>
      <c r="P1038" s="27" t="str" cm="1">
        <f t="array" ref="P1038">IF(ISBLANK($C1038),"",IF(SUMPRODUCT(--EXACT($C1038,CrewOrPassenger[Crew or Passenger]))=1,"Pass","Fail"))</f>
        <v/>
      </c>
      <c r="Q1038" s="24" t="str" cm="1">
        <f t="array" ref="Q1038">IF(ISBLANK($D1038),"",IF(SUMPRODUCT(--EXACT($D1038,TravelDocumentType[Travel Document Type]))=1,"Pass","Fail"))</f>
        <v/>
      </c>
      <c r="R1038" s="24" t="str" cm="1">
        <f t="array" ref="R1038">IF(ISBLANK($E1038),"",IF(SUMPRODUCT(--EXACT($E1038,ISO3List[ISO3 List]))=1,"Pass","Fail"))</f>
        <v/>
      </c>
      <c r="S1038" s="24" t="str" cm="1">
        <f t="array" ref="S1038">IF(ISBLANK($F1038),"",IF(SUMPRODUCT(--EXACT(MID($F1038,COLUMN($A$1:$T$1),1),DocCharacters[Accepted Characters For Documents]))=20,"Pass","Fail"))</f>
        <v/>
      </c>
      <c r="T1038" s="24" t="str" cm="1">
        <f t="array" ref="T1038">IF(ISBLANK($G1038),"",IF(SUMPRODUCT(--EXACT(MID($G1038,COLUMN($A$1:$AX$1),1),NameCharacters[Accepted Characters For Names]))=50,"Pass","Fail"))</f>
        <v/>
      </c>
      <c r="U1038" s="24" t="str" cm="1">
        <f t="array" ref="U1038">IF(ISBLANK($H1038),"",IF(SUMPRODUCT(--EXACT(MID($H1038,COLUMN($A$1:$AX$1),1),NameCharacters[Accepted Characters For Names]))=50,"Pass","Fail"))</f>
        <v/>
      </c>
      <c r="V1038" s="24" t="str" cm="1">
        <f t="array" ref="V1038">IF(ISBLANK($I1038),"",IF(SUMPRODUCT(--EXACT(MID($I1038,COLUMN($A$1:$AX$1),1),NameCharacters[Accepted Characters For Names]))=50,"Pass","Fail"))</f>
        <v/>
      </c>
      <c r="W1038" s="24" t="str" cm="1">
        <f t="array" ref="W1038">IF(ISBLANK($J1038),"",IF(SUMPRODUCT(--EXACT($J1038,ISO3List[ISO3 List]))=1,"Pass","Fail"))</f>
        <v/>
      </c>
      <c r="X1038" s="24" t="str">
        <f t="shared" ca="1" si="35"/>
        <v/>
      </c>
      <c r="Y1038" s="24" t="str" cm="1">
        <f t="array" ref="Y1038">IF(ISBLANK($L1038),"",IF(SUMPRODUCT(--EXACT($L1038,Sex[Sex]))=1,"Pass","Fail"))</f>
        <v/>
      </c>
      <c r="Z1038" s="24" t="str">
        <f t="shared" ca="1" si="36"/>
        <v/>
      </c>
      <c r="AA1038" s="35" t="str">
        <f t="shared" ca="1" si="40"/>
        <v/>
      </c>
      <c r="AB1038" s="8"/>
      <c r="AC1038" s="58"/>
      <c r="AD1038" s="8"/>
      <c r="AE1038" s="8"/>
      <c r="AF1038" s="8"/>
      <c r="GU1038" s="8"/>
    </row>
    <row r="1039" spans="1:203" s="5" customFormat="1" x14ac:dyDescent="0.2">
      <c r="A1039" s="1"/>
      <c r="B1039" s="4"/>
      <c r="C1039" s="16"/>
      <c r="D1039" s="17"/>
      <c r="E1039" s="17"/>
      <c r="F1039" s="18"/>
      <c r="G1039" s="17"/>
      <c r="H1039" s="17"/>
      <c r="I1039" s="17"/>
      <c r="J1039" s="17"/>
      <c r="K1039" s="19"/>
      <c r="L1039" s="17"/>
      <c r="M1039" s="20"/>
      <c r="N1039" s="8"/>
      <c r="O1039" s="50"/>
      <c r="P1039" s="27" t="str" cm="1">
        <f t="array" ref="P1039">IF(ISBLANK($C1039),"",IF(SUMPRODUCT(--EXACT($C1039,CrewOrPassenger[Crew or Passenger]))=1,"Pass","Fail"))</f>
        <v/>
      </c>
      <c r="Q1039" s="24" t="str" cm="1">
        <f t="array" ref="Q1039">IF(ISBLANK($D1039),"",IF(SUMPRODUCT(--EXACT($D1039,TravelDocumentType[Travel Document Type]))=1,"Pass","Fail"))</f>
        <v/>
      </c>
      <c r="R1039" s="24" t="str" cm="1">
        <f t="array" ref="R1039">IF(ISBLANK($E1039),"",IF(SUMPRODUCT(--EXACT($E1039,ISO3List[ISO3 List]))=1,"Pass","Fail"))</f>
        <v/>
      </c>
      <c r="S1039" s="24" t="str" cm="1">
        <f t="array" ref="S1039">IF(ISBLANK($F1039),"",IF(SUMPRODUCT(--EXACT(MID($F1039,COLUMN($A$1:$T$1),1),DocCharacters[Accepted Characters For Documents]))=20,"Pass","Fail"))</f>
        <v/>
      </c>
      <c r="T1039" s="24" t="str" cm="1">
        <f t="array" ref="T1039">IF(ISBLANK($G1039),"",IF(SUMPRODUCT(--EXACT(MID($G1039,COLUMN($A$1:$AX$1),1),NameCharacters[Accepted Characters For Names]))=50,"Pass","Fail"))</f>
        <v/>
      </c>
      <c r="U1039" s="24" t="str" cm="1">
        <f t="array" ref="U1039">IF(ISBLANK($H1039),"",IF(SUMPRODUCT(--EXACT(MID($H1039,COLUMN($A$1:$AX$1),1),NameCharacters[Accepted Characters For Names]))=50,"Pass","Fail"))</f>
        <v/>
      </c>
      <c r="V1039" s="24" t="str" cm="1">
        <f t="array" ref="V1039">IF(ISBLANK($I1039),"",IF(SUMPRODUCT(--EXACT(MID($I1039,COLUMN($A$1:$AX$1),1),NameCharacters[Accepted Characters For Names]))=50,"Pass","Fail"))</f>
        <v/>
      </c>
      <c r="W1039" s="24" t="str" cm="1">
        <f t="array" ref="W1039">IF(ISBLANK($J1039),"",IF(SUMPRODUCT(--EXACT($J1039,ISO3List[ISO3 List]))=1,"Pass","Fail"))</f>
        <v/>
      </c>
      <c r="X1039" s="24" t="str">
        <f t="shared" ca="1" si="35"/>
        <v/>
      </c>
      <c r="Y1039" s="24" t="str" cm="1">
        <f t="array" ref="Y1039">IF(ISBLANK($L1039),"",IF(SUMPRODUCT(--EXACT($L1039,Sex[Sex]))=1,"Pass","Fail"))</f>
        <v/>
      </c>
      <c r="Z1039" s="24" t="str">
        <f t="shared" ca="1" si="36"/>
        <v/>
      </c>
      <c r="AA1039" s="35" t="str">
        <f t="shared" ca="1" si="40"/>
        <v/>
      </c>
      <c r="AB1039" s="8"/>
      <c r="AC1039" s="58"/>
      <c r="AD1039" s="8"/>
      <c r="AE1039" s="8"/>
      <c r="AF1039" s="8"/>
      <c r="GU1039" s="8"/>
    </row>
    <row r="1040" spans="1:203" s="5" customFormat="1" x14ac:dyDescent="0.2">
      <c r="A1040" s="1"/>
      <c r="B1040" s="4"/>
      <c r="C1040" s="16"/>
      <c r="D1040" s="17"/>
      <c r="E1040" s="17"/>
      <c r="F1040" s="18"/>
      <c r="G1040" s="17"/>
      <c r="H1040" s="17"/>
      <c r="I1040" s="17"/>
      <c r="J1040" s="17"/>
      <c r="K1040" s="19"/>
      <c r="L1040" s="17"/>
      <c r="M1040" s="20"/>
      <c r="N1040" s="8"/>
      <c r="O1040" s="50"/>
      <c r="P1040" s="27" t="str" cm="1">
        <f t="array" ref="P1040">IF(ISBLANK($C1040),"",IF(SUMPRODUCT(--EXACT($C1040,CrewOrPassenger[Crew or Passenger]))=1,"Pass","Fail"))</f>
        <v/>
      </c>
      <c r="Q1040" s="24" t="str" cm="1">
        <f t="array" ref="Q1040">IF(ISBLANK($D1040),"",IF(SUMPRODUCT(--EXACT($D1040,TravelDocumentType[Travel Document Type]))=1,"Pass","Fail"))</f>
        <v/>
      </c>
      <c r="R1040" s="24" t="str" cm="1">
        <f t="array" ref="R1040">IF(ISBLANK($E1040),"",IF(SUMPRODUCT(--EXACT($E1040,ISO3List[ISO3 List]))=1,"Pass","Fail"))</f>
        <v/>
      </c>
      <c r="S1040" s="24" t="str" cm="1">
        <f t="array" ref="S1040">IF(ISBLANK($F1040),"",IF(SUMPRODUCT(--EXACT(MID($F1040,COLUMN($A$1:$T$1),1),DocCharacters[Accepted Characters For Documents]))=20,"Pass","Fail"))</f>
        <v/>
      </c>
      <c r="T1040" s="24" t="str" cm="1">
        <f t="array" ref="T1040">IF(ISBLANK($G1040),"",IF(SUMPRODUCT(--EXACT(MID($G1040,COLUMN($A$1:$AX$1),1),NameCharacters[Accepted Characters For Names]))=50,"Pass","Fail"))</f>
        <v/>
      </c>
      <c r="U1040" s="24" t="str" cm="1">
        <f t="array" ref="U1040">IF(ISBLANK($H1040),"",IF(SUMPRODUCT(--EXACT(MID($H1040,COLUMN($A$1:$AX$1),1),NameCharacters[Accepted Characters For Names]))=50,"Pass","Fail"))</f>
        <v/>
      </c>
      <c r="V1040" s="24" t="str" cm="1">
        <f t="array" ref="V1040">IF(ISBLANK($I1040),"",IF(SUMPRODUCT(--EXACT(MID($I1040,COLUMN($A$1:$AX$1),1),NameCharacters[Accepted Characters For Names]))=50,"Pass","Fail"))</f>
        <v/>
      </c>
      <c r="W1040" s="24" t="str" cm="1">
        <f t="array" ref="W1040">IF(ISBLANK($J1040),"",IF(SUMPRODUCT(--EXACT($J1040,ISO3List[ISO3 List]))=1,"Pass","Fail"))</f>
        <v/>
      </c>
      <c r="X1040" s="24" t="str">
        <f t="shared" ca="1" si="35"/>
        <v/>
      </c>
      <c r="Y1040" s="24" t="str" cm="1">
        <f t="array" ref="Y1040">IF(ISBLANK($L1040),"",IF(SUMPRODUCT(--EXACT($L1040,Sex[Sex]))=1,"Pass","Fail"))</f>
        <v/>
      </c>
      <c r="Z1040" s="24" t="str">
        <f t="shared" ca="1" si="36"/>
        <v/>
      </c>
      <c r="AA1040" s="35" t="str">
        <f t="shared" ca="1" si="40"/>
        <v/>
      </c>
      <c r="AB1040" s="8"/>
      <c r="AC1040" s="58"/>
      <c r="AD1040" s="8"/>
      <c r="AE1040" s="8"/>
      <c r="AF1040" s="8"/>
      <c r="GU1040" s="8"/>
    </row>
    <row r="1041" spans="1:203" s="5" customFormat="1" x14ac:dyDescent="0.2">
      <c r="A1041" s="1"/>
      <c r="B1041" s="4"/>
      <c r="C1041" s="16"/>
      <c r="D1041" s="17"/>
      <c r="E1041" s="17"/>
      <c r="F1041" s="18"/>
      <c r="G1041" s="17"/>
      <c r="H1041" s="17"/>
      <c r="I1041" s="17"/>
      <c r="J1041" s="17"/>
      <c r="K1041" s="19"/>
      <c r="L1041" s="17"/>
      <c r="M1041" s="20"/>
      <c r="N1041" s="8"/>
      <c r="O1041" s="50"/>
      <c r="P1041" s="27" t="str" cm="1">
        <f t="array" ref="P1041">IF(ISBLANK($C1041),"",IF(SUMPRODUCT(--EXACT($C1041,CrewOrPassenger[Crew or Passenger]))=1,"Pass","Fail"))</f>
        <v/>
      </c>
      <c r="Q1041" s="24" t="str" cm="1">
        <f t="array" ref="Q1041">IF(ISBLANK($D1041),"",IF(SUMPRODUCT(--EXACT($D1041,TravelDocumentType[Travel Document Type]))=1,"Pass","Fail"))</f>
        <v/>
      </c>
      <c r="R1041" s="24" t="str" cm="1">
        <f t="array" ref="R1041">IF(ISBLANK($E1041),"",IF(SUMPRODUCT(--EXACT($E1041,ISO3List[ISO3 List]))=1,"Pass","Fail"))</f>
        <v/>
      </c>
      <c r="S1041" s="24" t="str" cm="1">
        <f t="array" ref="S1041">IF(ISBLANK($F1041),"",IF(SUMPRODUCT(--EXACT(MID($F1041,COLUMN($A$1:$T$1),1),DocCharacters[Accepted Characters For Documents]))=20,"Pass","Fail"))</f>
        <v/>
      </c>
      <c r="T1041" s="24" t="str" cm="1">
        <f t="array" ref="T1041">IF(ISBLANK($G1041),"",IF(SUMPRODUCT(--EXACT(MID($G1041,COLUMN($A$1:$AX$1),1),NameCharacters[Accepted Characters For Names]))=50,"Pass","Fail"))</f>
        <v/>
      </c>
      <c r="U1041" s="24" t="str" cm="1">
        <f t="array" ref="U1041">IF(ISBLANK($H1041),"",IF(SUMPRODUCT(--EXACT(MID($H1041,COLUMN($A$1:$AX$1),1),NameCharacters[Accepted Characters For Names]))=50,"Pass","Fail"))</f>
        <v/>
      </c>
      <c r="V1041" s="24" t="str" cm="1">
        <f t="array" ref="V1041">IF(ISBLANK($I1041),"",IF(SUMPRODUCT(--EXACT(MID($I1041,COLUMN($A$1:$AX$1),1),NameCharacters[Accepted Characters For Names]))=50,"Pass","Fail"))</f>
        <v/>
      </c>
      <c r="W1041" s="24" t="str" cm="1">
        <f t="array" ref="W1041">IF(ISBLANK($J1041),"",IF(SUMPRODUCT(--EXACT($J1041,ISO3List[ISO3 List]))=1,"Pass","Fail"))</f>
        <v/>
      </c>
      <c r="X1041" s="24" t="str">
        <f t="shared" ca="1" si="35"/>
        <v/>
      </c>
      <c r="Y1041" s="24" t="str" cm="1">
        <f t="array" ref="Y1041">IF(ISBLANK($L1041),"",IF(SUMPRODUCT(--EXACT($L1041,Sex[Sex]))=1,"Pass","Fail"))</f>
        <v/>
      </c>
      <c r="Z1041" s="24" t="str">
        <f t="shared" ca="1" si="36"/>
        <v/>
      </c>
      <c r="AA1041" s="35" t="str">
        <f t="shared" ca="1" si="40"/>
        <v/>
      </c>
      <c r="AB1041" s="8"/>
      <c r="AC1041" s="58"/>
      <c r="AD1041" s="8"/>
      <c r="AE1041" s="8"/>
      <c r="AF1041" s="8"/>
      <c r="GU1041" s="8"/>
    </row>
    <row r="1042" spans="1:203" s="5" customFormat="1" x14ac:dyDescent="0.2">
      <c r="A1042" s="1"/>
      <c r="B1042" s="4"/>
      <c r="C1042" s="16"/>
      <c r="D1042" s="17"/>
      <c r="E1042" s="17"/>
      <c r="F1042" s="18"/>
      <c r="G1042" s="17"/>
      <c r="H1042" s="17"/>
      <c r="I1042" s="17"/>
      <c r="J1042" s="17"/>
      <c r="K1042" s="19"/>
      <c r="L1042" s="17"/>
      <c r="M1042" s="20"/>
      <c r="N1042" s="8"/>
      <c r="O1042" s="50"/>
      <c r="P1042" s="27" t="str" cm="1">
        <f t="array" ref="P1042">IF(ISBLANK($C1042),"",IF(SUMPRODUCT(--EXACT($C1042,CrewOrPassenger[Crew or Passenger]))=1,"Pass","Fail"))</f>
        <v/>
      </c>
      <c r="Q1042" s="24" t="str" cm="1">
        <f t="array" ref="Q1042">IF(ISBLANK($D1042),"",IF(SUMPRODUCT(--EXACT($D1042,TravelDocumentType[Travel Document Type]))=1,"Pass","Fail"))</f>
        <v/>
      </c>
      <c r="R1042" s="24" t="str" cm="1">
        <f t="array" ref="R1042">IF(ISBLANK($E1042),"",IF(SUMPRODUCT(--EXACT($E1042,ISO3List[ISO3 List]))=1,"Pass","Fail"))</f>
        <v/>
      </c>
      <c r="S1042" s="24" t="str" cm="1">
        <f t="array" ref="S1042">IF(ISBLANK($F1042),"",IF(SUMPRODUCT(--EXACT(MID($F1042,COLUMN($A$1:$T$1),1),DocCharacters[Accepted Characters For Documents]))=20,"Pass","Fail"))</f>
        <v/>
      </c>
      <c r="T1042" s="24" t="str" cm="1">
        <f t="array" ref="T1042">IF(ISBLANK($G1042),"",IF(SUMPRODUCT(--EXACT(MID($G1042,COLUMN($A$1:$AX$1),1),NameCharacters[Accepted Characters For Names]))=50,"Pass","Fail"))</f>
        <v/>
      </c>
      <c r="U1042" s="24" t="str" cm="1">
        <f t="array" ref="U1042">IF(ISBLANK($H1042),"",IF(SUMPRODUCT(--EXACT(MID($H1042,COLUMN($A$1:$AX$1),1),NameCharacters[Accepted Characters For Names]))=50,"Pass","Fail"))</f>
        <v/>
      </c>
      <c r="V1042" s="24" t="str" cm="1">
        <f t="array" ref="V1042">IF(ISBLANK($I1042),"",IF(SUMPRODUCT(--EXACT(MID($I1042,COLUMN($A$1:$AX$1),1),NameCharacters[Accepted Characters For Names]))=50,"Pass","Fail"))</f>
        <v/>
      </c>
      <c r="W1042" s="24" t="str" cm="1">
        <f t="array" ref="W1042">IF(ISBLANK($J1042),"",IF(SUMPRODUCT(--EXACT($J1042,ISO3List[ISO3 List]))=1,"Pass","Fail"))</f>
        <v/>
      </c>
      <c r="X1042" s="24" t="str">
        <f t="shared" ca="1" si="35"/>
        <v/>
      </c>
      <c r="Y1042" s="24" t="str" cm="1">
        <f t="array" ref="Y1042">IF(ISBLANK($L1042),"",IF(SUMPRODUCT(--EXACT($L1042,Sex[Sex]))=1,"Pass","Fail"))</f>
        <v/>
      </c>
      <c r="Z1042" s="24" t="str">
        <f t="shared" ca="1" si="36"/>
        <v/>
      </c>
      <c r="AA1042" s="35" t="str">
        <f t="shared" ca="1" si="40"/>
        <v/>
      </c>
      <c r="AB1042" s="8"/>
      <c r="AC1042" s="58"/>
      <c r="AD1042" s="8"/>
      <c r="AE1042" s="8"/>
      <c r="AF1042" s="8"/>
      <c r="GU1042" s="8"/>
    </row>
    <row r="1043" spans="1:203" s="5" customFormat="1" x14ac:dyDescent="0.2">
      <c r="A1043" s="1"/>
      <c r="B1043" s="4"/>
      <c r="C1043" s="16"/>
      <c r="D1043" s="17"/>
      <c r="E1043" s="17"/>
      <c r="F1043" s="18"/>
      <c r="G1043" s="17"/>
      <c r="H1043" s="17"/>
      <c r="I1043" s="17"/>
      <c r="J1043" s="17"/>
      <c r="K1043" s="19"/>
      <c r="L1043" s="17"/>
      <c r="M1043" s="20"/>
      <c r="N1043" s="8"/>
      <c r="O1043" s="50"/>
      <c r="P1043" s="27" t="str" cm="1">
        <f t="array" ref="P1043">IF(ISBLANK($C1043),"",IF(SUMPRODUCT(--EXACT($C1043,CrewOrPassenger[Crew or Passenger]))=1,"Pass","Fail"))</f>
        <v/>
      </c>
      <c r="Q1043" s="24" t="str" cm="1">
        <f t="array" ref="Q1043">IF(ISBLANK($D1043),"",IF(SUMPRODUCT(--EXACT($D1043,TravelDocumentType[Travel Document Type]))=1,"Pass","Fail"))</f>
        <v/>
      </c>
      <c r="R1043" s="24" t="str" cm="1">
        <f t="array" ref="R1043">IF(ISBLANK($E1043),"",IF(SUMPRODUCT(--EXACT($E1043,ISO3List[ISO3 List]))=1,"Pass","Fail"))</f>
        <v/>
      </c>
      <c r="S1043" s="24" t="str" cm="1">
        <f t="array" ref="S1043">IF(ISBLANK($F1043),"",IF(SUMPRODUCT(--EXACT(MID($F1043,COLUMN($A$1:$T$1),1),DocCharacters[Accepted Characters For Documents]))=20,"Pass","Fail"))</f>
        <v/>
      </c>
      <c r="T1043" s="24" t="str" cm="1">
        <f t="array" ref="T1043">IF(ISBLANK($G1043),"",IF(SUMPRODUCT(--EXACT(MID($G1043,COLUMN($A$1:$AX$1),1),NameCharacters[Accepted Characters For Names]))=50,"Pass","Fail"))</f>
        <v/>
      </c>
      <c r="U1043" s="24" t="str" cm="1">
        <f t="array" ref="U1043">IF(ISBLANK($H1043),"",IF(SUMPRODUCT(--EXACT(MID($H1043,COLUMN($A$1:$AX$1),1),NameCharacters[Accepted Characters For Names]))=50,"Pass","Fail"))</f>
        <v/>
      </c>
      <c r="V1043" s="24" t="str" cm="1">
        <f t="array" ref="V1043">IF(ISBLANK($I1043),"",IF(SUMPRODUCT(--EXACT(MID($I1043,COLUMN($A$1:$AX$1),1),NameCharacters[Accepted Characters For Names]))=50,"Pass","Fail"))</f>
        <v/>
      </c>
      <c r="W1043" s="24" t="str" cm="1">
        <f t="array" ref="W1043">IF(ISBLANK($J1043),"",IF(SUMPRODUCT(--EXACT($J1043,ISO3List[ISO3 List]))=1,"Pass","Fail"))</f>
        <v/>
      </c>
      <c r="X1043" s="24" t="str">
        <f t="shared" ca="1" si="35"/>
        <v/>
      </c>
      <c r="Y1043" s="24" t="str" cm="1">
        <f t="array" ref="Y1043">IF(ISBLANK($L1043),"",IF(SUMPRODUCT(--EXACT($L1043,Sex[Sex]))=1,"Pass","Fail"))</f>
        <v/>
      </c>
      <c r="Z1043" s="24" t="str">
        <f t="shared" ca="1" si="36"/>
        <v/>
      </c>
      <c r="AA1043" s="35" t="str">
        <f t="shared" ca="1" si="40"/>
        <v/>
      </c>
      <c r="AB1043" s="8"/>
      <c r="AC1043" s="58"/>
      <c r="AD1043" s="8"/>
      <c r="AE1043" s="8"/>
      <c r="AF1043" s="8"/>
      <c r="GU1043" s="8"/>
    </row>
    <row r="1044" spans="1:203" s="5" customFormat="1" x14ac:dyDescent="0.2">
      <c r="A1044" s="1"/>
      <c r="B1044" s="4"/>
      <c r="C1044" s="16"/>
      <c r="D1044" s="17"/>
      <c r="E1044" s="17"/>
      <c r="F1044" s="18"/>
      <c r="G1044" s="17"/>
      <c r="H1044" s="17"/>
      <c r="I1044" s="17"/>
      <c r="J1044" s="17"/>
      <c r="K1044" s="19"/>
      <c r="L1044" s="17"/>
      <c r="M1044" s="20"/>
      <c r="N1044" s="8"/>
      <c r="O1044" s="50"/>
      <c r="P1044" s="27" t="str" cm="1">
        <f t="array" ref="P1044">IF(ISBLANK($C1044),"",IF(SUMPRODUCT(--EXACT($C1044,CrewOrPassenger[Crew or Passenger]))=1,"Pass","Fail"))</f>
        <v/>
      </c>
      <c r="Q1044" s="24" t="str" cm="1">
        <f t="array" ref="Q1044">IF(ISBLANK($D1044),"",IF(SUMPRODUCT(--EXACT($D1044,TravelDocumentType[Travel Document Type]))=1,"Pass","Fail"))</f>
        <v/>
      </c>
      <c r="R1044" s="24" t="str" cm="1">
        <f t="array" ref="R1044">IF(ISBLANK($E1044),"",IF(SUMPRODUCT(--EXACT($E1044,ISO3List[ISO3 List]))=1,"Pass","Fail"))</f>
        <v/>
      </c>
      <c r="S1044" s="24" t="str" cm="1">
        <f t="array" ref="S1044">IF(ISBLANK($F1044),"",IF(SUMPRODUCT(--EXACT(MID($F1044,COLUMN($A$1:$T$1),1),DocCharacters[Accepted Characters For Documents]))=20,"Pass","Fail"))</f>
        <v/>
      </c>
      <c r="T1044" s="24" t="str" cm="1">
        <f t="array" ref="T1044">IF(ISBLANK($G1044),"",IF(SUMPRODUCT(--EXACT(MID($G1044,COLUMN($A$1:$AX$1),1),NameCharacters[Accepted Characters For Names]))=50,"Pass","Fail"))</f>
        <v/>
      </c>
      <c r="U1044" s="24" t="str" cm="1">
        <f t="array" ref="U1044">IF(ISBLANK($H1044),"",IF(SUMPRODUCT(--EXACT(MID($H1044,COLUMN($A$1:$AX$1),1),NameCharacters[Accepted Characters For Names]))=50,"Pass","Fail"))</f>
        <v/>
      </c>
      <c r="V1044" s="24" t="str" cm="1">
        <f t="array" ref="V1044">IF(ISBLANK($I1044),"",IF(SUMPRODUCT(--EXACT(MID($I1044,COLUMN($A$1:$AX$1),1),NameCharacters[Accepted Characters For Names]))=50,"Pass","Fail"))</f>
        <v/>
      </c>
      <c r="W1044" s="24" t="str" cm="1">
        <f t="array" ref="W1044">IF(ISBLANK($J1044),"",IF(SUMPRODUCT(--EXACT($J1044,ISO3List[ISO3 List]))=1,"Pass","Fail"))</f>
        <v/>
      </c>
      <c r="X1044" s="24" t="str">
        <f t="shared" ca="1" si="35"/>
        <v/>
      </c>
      <c r="Y1044" s="24" t="str" cm="1">
        <f t="array" ref="Y1044">IF(ISBLANK($L1044),"",IF(SUMPRODUCT(--EXACT($L1044,Sex[Sex]))=1,"Pass","Fail"))</f>
        <v/>
      </c>
      <c r="Z1044" s="24" t="str">
        <f t="shared" ca="1" si="36"/>
        <v/>
      </c>
      <c r="AA1044" s="35" t="str">
        <f t="shared" ca="1" si="40"/>
        <v/>
      </c>
      <c r="AB1044" s="8"/>
      <c r="AC1044" s="58"/>
      <c r="AD1044" s="8"/>
      <c r="AE1044" s="8"/>
      <c r="AF1044" s="8"/>
      <c r="GU1044" s="8"/>
    </row>
    <row r="1045" spans="1:203" s="5" customFormat="1" x14ac:dyDescent="0.2">
      <c r="A1045" s="1"/>
      <c r="B1045" s="4"/>
      <c r="C1045" s="16"/>
      <c r="D1045" s="17"/>
      <c r="E1045" s="17"/>
      <c r="F1045" s="18"/>
      <c r="G1045" s="17"/>
      <c r="H1045" s="17"/>
      <c r="I1045" s="17"/>
      <c r="J1045" s="17"/>
      <c r="K1045" s="19"/>
      <c r="L1045" s="17"/>
      <c r="M1045" s="20"/>
      <c r="N1045" s="8"/>
      <c r="O1045" s="50"/>
      <c r="P1045" s="27" t="str" cm="1">
        <f t="array" ref="P1045">IF(ISBLANK($C1045),"",IF(SUMPRODUCT(--EXACT($C1045,CrewOrPassenger[Crew or Passenger]))=1,"Pass","Fail"))</f>
        <v/>
      </c>
      <c r="Q1045" s="24" t="str" cm="1">
        <f t="array" ref="Q1045">IF(ISBLANK($D1045),"",IF(SUMPRODUCT(--EXACT($D1045,TravelDocumentType[Travel Document Type]))=1,"Pass","Fail"))</f>
        <v/>
      </c>
      <c r="R1045" s="24" t="str" cm="1">
        <f t="array" ref="R1045">IF(ISBLANK($E1045),"",IF(SUMPRODUCT(--EXACT($E1045,ISO3List[ISO3 List]))=1,"Pass","Fail"))</f>
        <v/>
      </c>
      <c r="S1045" s="24" t="str" cm="1">
        <f t="array" ref="S1045">IF(ISBLANK($F1045),"",IF(SUMPRODUCT(--EXACT(MID($F1045,COLUMN($A$1:$T$1),1),DocCharacters[Accepted Characters For Documents]))=20,"Pass","Fail"))</f>
        <v/>
      </c>
      <c r="T1045" s="24" t="str" cm="1">
        <f t="array" ref="T1045">IF(ISBLANK($G1045),"",IF(SUMPRODUCT(--EXACT(MID($G1045,COLUMN($A$1:$AX$1),1),NameCharacters[Accepted Characters For Names]))=50,"Pass","Fail"))</f>
        <v/>
      </c>
      <c r="U1045" s="24" t="str" cm="1">
        <f t="array" ref="U1045">IF(ISBLANK($H1045),"",IF(SUMPRODUCT(--EXACT(MID($H1045,COLUMN($A$1:$AX$1),1),NameCharacters[Accepted Characters For Names]))=50,"Pass","Fail"))</f>
        <v/>
      </c>
      <c r="V1045" s="24" t="str" cm="1">
        <f t="array" ref="V1045">IF(ISBLANK($I1045),"",IF(SUMPRODUCT(--EXACT(MID($I1045,COLUMN($A$1:$AX$1),1),NameCharacters[Accepted Characters For Names]))=50,"Pass","Fail"))</f>
        <v/>
      </c>
      <c r="W1045" s="24" t="str" cm="1">
        <f t="array" ref="W1045">IF(ISBLANK($J1045),"",IF(SUMPRODUCT(--EXACT($J1045,ISO3List[ISO3 List]))=1,"Pass","Fail"))</f>
        <v/>
      </c>
      <c r="X1045" s="24" t="str">
        <f t="shared" ca="1" si="35"/>
        <v/>
      </c>
      <c r="Y1045" s="24" t="str" cm="1">
        <f t="array" ref="Y1045">IF(ISBLANK($L1045),"",IF(SUMPRODUCT(--EXACT($L1045,Sex[Sex]))=1,"Pass","Fail"))</f>
        <v/>
      </c>
      <c r="Z1045" s="24" t="str">
        <f t="shared" ca="1" si="36"/>
        <v/>
      </c>
      <c r="AA1045" s="35" t="str">
        <f t="shared" ca="1" si="40"/>
        <v/>
      </c>
      <c r="AB1045" s="8"/>
      <c r="AC1045" s="58"/>
      <c r="AD1045" s="8"/>
      <c r="AE1045" s="8"/>
      <c r="AF1045" s="8"/>
      <c r="GU1045" s="8"/>
    </row>
    <row r="1046" spans="1:203" s="5" customFormat="1" x14ac:dyDescent="0.2">
      <c r="A1046" s="1"/>
      <c r="B1046" s="4"/>
      <c r="C1046" s="16"/>
      <c r="D1046" s="17"/>
      <c r="E1046" s="17"/>
      <c r="F1046" s="18"/>
      <c r="G1046" s="17"/>
      <c r="H1046" s="17"/>
      <c r="I1046" s="17"/>
      <c r="J1046" s="17"/>
      <c r="K1046" s="19"/>
      <c r="L1046" s="17"/>
      <c r="M1046" s="20"/>
      <c r="N1046" s="8"/>
      <c r="O1046" s="50"/>
      <c r="P1046" s="27" t="str" cm="1">
        <f t="array" ref="P1046">IF(ISBLANK($C1046),"",IF(SUMPRODUCT(--EXACT($C1046,CrewOrPassenger[Crew or Passenger]))=1,"Pass","Fail"))</f>
        <v/>
      </c>
      <c r="Q1046" s="24" t="str" cm="1">
        <f t="array" ref="Q1046">IF(ISBLANK($D1046),"",IF(SUMPRODUCT(--EXACT($D1046,TravelDocumentType[Travel Document Type]))=1,"Pass","Fail"))</f>
        <v/>
      </c>
      <c r="R1046" s="24" t="str" cm="1">
        <f t="array" ref="R1046">IF(ISBLANK($E1046),"",IF(SUMPRODUCT(--EXACT($E1046,ISO3List[ISO3 List]))=1,"Pass","Fail"))</f>
        <v/>
      </c>
      <c r="S1046" s="24" t="str" cm="1">
        <f t="array" ref="S1046">IF(ISBLANK($F1046),"",IF(SUMPRODUCT(--EXACT(MID($F1046,COLUMN($A$1:$T$1),1),DocCharacters[Accepted Characters For Documents]))=20,"Pass","Fail"))</f>
        <v/>
      </c>
      <c r="T1046" s="24" t="str" cm="1">
        <f t="array" ref="T1046">IF(ISBLANK($G1046),"",IF(SUMPRODUCT(--EXACT(MID($G1046,COLUMN($A$1:$AX$1),1),NameCharacters[Accepted Characters For Names]))=50,"Pass","Fail"))</f>
        <v/>
      </c>
      <c r="U1046" s="24" t="str" cm="1">
        <f t="array" ref="U1046">IF(ISBLANK($H1046),"",IF(SUMPRODUCT(--EXACT(MID($H1046,COLUMN($A$1:$AX$1),1),NameCharacters[Accepted Characters For Names]))=50,"Pass","Fail"))</f>
        <v/>
      </c>
      <c r="V1046" s="24" t="str" cm="1">
        <f t="array" ref="V1046">IF(ISBLANK($I1046),"",IF(SUMPRODUCT(--EXACT(MID($I1046,COLUMN($A$1:$AX$1),1),NameCharacters[Accepted Characters For Names]))=50,"Pass","Fail"))</f>
        <v/>
      </c>
      <c r="W1046" s="24" t="str" cm="1">
        <f t="array" ref="W1046">IF(ISBLANK($J1046),"",IF(SUMPRODUCT(--EXACT($J1046,ISO3List[ISO3 List]))=1,"Pass","Fail"))</f>
        <v/>
      </c>
      <c r="X1046" s="24" t="str">
        <f t="shared" ca="1" si="35"/>
        <v/>
      </c>
      <c r="Y1046" s="24" t="str" cm="1">
        <f t="array" ref="Y1046">IF(ISBLANK($L1046),"",IF(SUMPRODUCT(--EXACT($L1046,Sex[Sex]))=1,"Pass","Fail"))</f>
        <v/>
      </c>
      <c r="Z1046" s="24" t="str">
        <f t="shared" ca="1" si="36"/>
        <v/>
      </c>
      <c r="AA1046" s="35" t="str">
        <f t="shared" ca="1" si="40"/>
        <v/>
      </c>
      <c r="AB1046" s="8"/>
      <c r="AC1046" s="58"/>
      <c r="AD1046" s="8"/>
      <c r="AE1046" s="8"/>
      <c r="AF1046" s="8"/>
      <c r="GU1046" s="8"/>
    </row>
    <row r="1047" spans="1:203" s="5" customFormat="1" x14ac:dyDescent="0.2">
      <c r="A1047" s="1"/>
      <c r="B1047" s="4"/>
      <c r="C1047" s="16"/>
      <c r="D1047" s="17"/>
      <c r="E1047" s="17"/>
      <c r="F1047" s="18"/>
      <c r="G1047" s="17"/>
      <c r="H1047" s="17"/>
      <c r="I1047" s="17"/>
      <c r="J1047" s="17"/>
      <c r="K1047" s="19"/>
      <c r="L1047" s="17"/>
      <c r="M1047" s="20"/>
      <c r="N1047" s="8"/>
      <c r="O1047" s="50"/>
      <c r="P1047" s="27" t="str" cm="1">
        <f t="array" ref="P1047">IF(ISBLANK($C1047),"",IF(SUMPRODUCT(--EXACT($C1047,CrewOrPassenger[Crew or Passenger]))=1,"Pass","Fail"))</f>
        <v/>
      </c>
      <c r="Q1047" s="24" t="str" cm="1">
        <f t="array" ref="Q1047">IF(ISBLANK($D1047),"",IF(SUMPRODUCT(--EXACT($D1047,TravelDocumentType[Travel Document Type]))=1,"Pass","Fail"))</f>
        <v/>
      </c>
      <c r="R1047" s="24" t="str" cm="1">
        <f t="array" ref="R1047">IF(ISBLANK($E1047),"",IF(SUMPRODUCT(--EXACT($E1047,ISO3List[ISO3 List]))=1,"Pass","Fail"))</f>
        <v/>
      </c>
      <c r="S1047" s="24" t="str" cm="1">
        <f t="array" ref="S1047">IF(ISBLANK($F1047),"",IF(SUMPRODUCT(--EXACT(MID($F1047,COLUMN($A$1:$T$1),1),DocCharacters[Accepted Characters For Documents]))=20,"Pass","Fail"))</f>
        <v/>
      </c>
      <c r="T1047" s="24" t="str" cm="1">
        <f t="array" ref="T1047">IF(ISBLANK($G1047),"",IF(SUMPRODUCT(--EXACT(MID($G1047,COLUMN($A$1:$AX$1),1),NameCharacters[Accepted Characters For Names]))=50,"Pass","Fail"))</f>
        <v/>
      </c>
      <c r="U1047" s="24" t="str" cm="1">
        <f t="array" ref="U1047">IF(ISBLANK($H1047),"",IF(SUMPRODUCT(--EXACT(MID($H1047,COLUMN($A$1:$AX$1),1),NameCharacters[Accepted Characters For Names]))=50,"Pass","Fail"))</f>
        <v/>
      </c>
      <c r="V1047" s="24" t="str" cm="1">
        <f t="array" ref="V1047">IF(ISBLANK($I1047),"",IF(SUMPRODUCT(--EXACT(MID($I1047,COLUMN($A$1:$AX$1),1),NameCharacters[Accepted Characters For Names]))=50,"Pass","Fail"))</f>
        <v/>
      </c>
      <c r="W1047" s="24" t="str" cm="1">
        <f t="array" ref="W1047">IF(ISBLANK($J1047),"",IF(SUMPRODUCT(--EXACT($J1047,ISO3List[ISO3 List]))=1,"Pass","Fail"))</f>
        <v/>
      </c>
      <c r="X1047" s="24" t="str">
        <f t="shared" ca="1" si="35"/>
        <v/>
      </c>
      <c r="Y1047" s="24" t="str" cm="1">
        <f t="array" ref="Y1047">IF(ISBLANK($L1047),"",IF(SUMPRODUCT(--EXACT($L1047,Sex[Sex]))=1,"Pass","Fail"))</f>
        <v/>
      </c>
      <c r="Z1047" s="24" t="str">
        <f t="shared" ca="1" si="36"/>
        <v/>
      </c>
      <c r="AA1047" s="35" t="str">
        <f t="shared" ca="1" si="40"/>
        <v/>
      </c>
      <c r="AB1047" s="8"/>
      <c r="AC1047" s="58"/>
      <c r="AD1047" s="8"/>
      <c r="AE1047" s="8"/>
      <c r="AF1047" s="8"/>
      <c r="GU1047" s="8"/>
    </row>
    <row r="1048" spans="1:203" s="5" customFormat="1" x14ac:dyDescent="0.2">
      <c r="A1048" s="1"/>
      <c r="B1048" s="4"/>
      <c r="C1048" s="16"/>
      <c r="D1048" s="17"/>
      <c r="E1048" s="17"/>
      <c r="F1048" s="18"/>
      <c r="G1048" s="17"/>
      <c r="H1048" s="17"/>
      <c r="I1048" s="17"/>
      <c r="J1048" s="17"/>
      <c r="K1048" s="19"/>
      <c r="L1048" s="17"/>
      <c r="M1048" s="20"/>
      <c r="N1048" s="8"/>
      <c r="O1048" s="50"/>
      <c r="P1048" s="27" t="str" cm="1">
        <f t="array" ref="P1048">IF(ISBLANK($C1048),"",IF(SUMPRODUCT(--EXACT($C1048,CrewOrPassenger[Crew or Passenger]))=1,"Pass","Fail"))</f>
        <v/>
      </c>
      <c r="Q1048" s="24" t="str" cm="1">
        <f t="array" ref="Q1048">IF(ISBLANK($D1048),"",IF(SUMPRODUCT(--EXACT($D1048,TravelDocumentType[Travel Document Type]))=1,"Pass","Fail"))</f>
        <v/>
      </c>
      <c r="R1048" s="24" t="str" cm="1">
        <f t="array" ref="R1048">IF(ISBLANK($E1048),"",IF(SUMPRODUCT(--EXACT($E1048,ISO3List[ISO3 List]))=1,"Pass","Fail"))</f>
        <v/>
      </c>
      <c r="S1048" s="24" t="str" cm="1">
        <f t="array" ref="S1048">IF(ISBLANK($F1048),"",IF(SUMPRODUCT(--EXACT(MID($F1048,COLUMN($A$1:$T$1),1),DocCharacters[Accepted Characters For Documents]))=20,"Pass","Fail"))</f>
        <v/>
      </c>
      <c r="T1048" s="24" t="str" cm="1">
        <f t="array" ref="T1048">IF(ISBLANK($G1048),"",IF(SUMPRODUCT(--EXACT(MID($G1048,COLUMN($A$1:$AX$1),1),NameCharacters[Accepted Characters For Names]))=50,"Pass","Fail"))</f>
        <v/>
      </c>
      <c r="U1048" s="24" t="str" cm="1">
        <f t="array" ref="U1048">IF(ISBLANK($H1048),"",IF(SUMPRODUCT(--EXACT(MID($H1048,COLUMN($A$1:$AX$1),1),NameCharacters[Accepted Characters For Names]))=50,"Pass","Fail"))</f>
        <v/>
      </c>
      <c r="V1048" s="24" t="str" cm="1">
        <f t="array" ref="V1048">IF(ISBLANK($I1048),"",IF(SUMPRODUCT(--EXACT(MID($I1048,COLUMN($A$1:$AX$1),1),NameCharacters[Accepted Characters For Names]))=50,"Pass","Fail"))</f>
        <v/>
      </c>
      <c r="W1048" s="24" t="str" cm="1">
        <f t="array" ref="W1048">IF(ISBLANK($J1048),"",IF(SUMPRODUCT(--EXACT($J1048,ISO3List[ISO3 List]))=1,"Pass","Fail"))</f>
        <v/>
      </c>
      <c r="X1048" s="24" t="str">
        <f t="shared" ca="1" si="35"/>
        <v/>
      </c>
      <c r="Y1048" s="24" t="str" cm="1">
        <f t="array" ref="Y1048">IF(ISBLANK($L1048),"",IF(SUMPRODUCT(--EXACT($L1048,Sex[Sex]))=1,"Pass","Fail"))</f>
        <v/>
      </c>
      <c r="Z1048" s="24" t="str">
        <f t="shared" ca="1" si="36"/>
        <v/>
      </c>
      <c r="AA1048" s="35" t="str">
        <f t="shared" ref="AA1048:AA1111" ca="1" si="41">IF(COUNTBLANK($P1048:$Z1048)=11,"",IF(SUM(COUNTBLANK(P1048:U1048),COUNTBLANK(W1048:Z1048))=0,"Pass","Fail"))</f>
        <v/>
      </c>
      <c r="AB1048" s="8"/>
      <c r="AC1048" s="58"/>
      <c r="AD1048" s="8"/>
      <c r="AE1048" s="8"/>
      <c r="AF1048" s="8"/>
      <c r="GU1048" s="8"/>
    </row>
    <row r="1049" spans="1:203" s="5" customFormat="1" x14ac:dyDescent="0.2">
      <c r="A1049" s="1"/>
      <c r="B1049" s="4"/>
      <c r="C1049" s="16"/>
      <c r="D1049" s="17"/>
      <c r="E1049" s="17"/>
      <c r="F1049" s="18"/>
      <c r="G1049" s="17"/>
      <c r="H1049" s="17"/>
      <c r="I1049" s="17"/>
      <c r="J1049" s="17"/>
      <c r="K1049" s="19"/>
      <c r="L1049" s="17"/>
      <c r="M1049" s="20"/>
      <c r="N1049" s="8"/>
      <c r="O1049" s="50"/>
      <c r="P1049" s="27" t="str" cm="1">
        <f t="array" ref="P1049">IF(ISBLANK($C1049),"",IF(SUMPRODUCT(--EXACT($C1049,CrewOrPassenger[Crew or Passenger]))=1,"Pass","Fail"))</f>
        <v/>
      </c>
      <c r="Q1049" s="24" t="str" cm="1">
        <f t="array" ref="Q1049">IF(ISBLANK($D1049),"",IF(SUMPRODUCT(--EXACT($D1049,TravelDocumentType[Travel Document Type]))=1,"Pass","Fail"))</f>
        <v/>
      </c>
      <c r="R1049" s="24" t="str" cm="1">
        <f t="array" ref="R1049">IF(ISBLANK($E1049),"",IF(SUMPRODUCT(--EXACT($E1049,ISO3List[ISO3 List]))=1,"Pass","Fail"))</f>
        <v/>
      </c>
      <c r="S1049" s="24" t="str" cm="1">
        <f t="array" ref="S1049">IF(ISBLANK($F1049),"",IF(SUMPRODUCT(--EXACT(MID($F1049,COLUMN($A$1:$T$1),1),DocCharacters[Accepted Characters For Documents]))=20,"Pass","Fail"))</f>
        <v/>
      </c>
      <c r="T1049" s="24" t="str" cm="1">
        <f t="array" ref="T1049">IF(ISBLANK($G1049),"",IF(SUMPRODUCT(--EXACT(MID($G1049,COLUMN($A$1:$AX$1),1),NameCharacters[Accepted Characters For Names]))=50,"Pass","Fail"))</f>
        <v/>
      </c>
      <c r="U1049" s="24" t="str" cm="1">
        <f t="array" ref="U1049">IF(ISBLANK($H1049),"",IF(SUMPRODUCT(--EXACT(MID($H1049,COLUMN($A$1:$AX$1),1),NameCharacters[Accepted Characters For Names]))=50,"Pass","Fail"))</f>
        <v/>
      </c>
      <c r="V1049" s="24" t="str" cm="1">
        <f t="array" ref="V1049">IF(ISBLANK($I1049),"",IF(SUMPRODUCT(--EXACT(MID($I1049,COLUMN($A$1:$AX$1),1),NameCharacters[Accepted Characters For Names]))=50,"Pass","Fail"))</f>
        <v/>
      </c>
      <c r="W1049" s="24" t="str" cm="1">
        <f t="array" ref="W1049">IF(ISBLANK($J1049),"",IF(SUMPRODUCT(--EXACT($J1049,ISO3List[ISO3 List]))=1,"Pass","Fail"))</f>
        <v/>
      </c>
      <c r="X1049" s="24" t="str">
        <f t="shared" ca="1" si="35"/>
        <v/>
      </c>
      <c r="Y1049" s="24" t="str" cm="1">
        <f t="array" ref="Y1049">IF(ISBLANK($L1049),"",IF(SUMPRODUCT(--EXACT($L1049,Sex[Sex]))=1,"Pass","Fail"))</f>
        <v/>
      </c>
      <c r="Z1049" s="24" t="str">
        <f t="shared" ca="1" si="36"/>
        <v/>
      </c>
      <c r="AA1049" s="35" t="str">
        <f t="shared" ca="1" si="41"/>
        <v/>
      </c>
      <c r="AB1049" s="8"/>
      <c r="AC1049" s="58"/>
      <c r="AD1049" s="8"/>
      <c r="AE1049" s="8"/>
      <c r="AF1049" s="8"/>
      <c r="GU1049" s="8"/>
    </row>
    <row r="1050" spans="1:203" s="5" customFormat="1" x14ac:dyDescent="0.2">
      <c r="A1050" s="1"/>
      <c r="B1050" s="4"/>
      <c r="C1050" s="16"/>
      <c r="D1050" s="17"/>
      <c r="E1050" s="17"/>
      <c r="F1050" s="18"/>
      <c r="G1050" s="17"/>
      <c r="H1050" s="17"/>
      <c r="I1050" s="17"/>
      <c r="J1050" s="17"/>
      <c r="K1050" s="19"/>
      <c r="L1050" s="17"/>
      <c r="M1050" s="20"/>
      <c r="N1050" s="8"/>
      <c r="O1050" s="50"/>
      <c r="P1050" s="27" t="str" cm="1">
        <f t="array" ref="P1050">IF(ISBLANK($C1050),"",IF(SUMPRODUCT(--EXACT($C1050,CrewOrPassenger[Crew or Passenger]))=1,"Pass","Fail"))</f>
        <v/>
      </c>
      <c r="Q1050" s="24" t="str" cm="1">
        <f t="array" ref="Q1050">IF(ISBLANK($D1050),"",IF(SUMPRODUCT(--EXACT($D1050,TravelDocumentType[Travel Document Type]))=1,"Pass","Fail"))</f>
        <v/>
      </c>
      <c r="R1050" s="24" t="str" cm="1">
        <f t="array" ref="R1050">IF(ISBLANK($E1050),"",IF(SUMPRODUCT(--EXACT($E1050,ISO3List[ISO3 List]))=1,"Pass","Fail"))</f>
        <v/>
      </c>
      <c r="S1050" s="24" t="str" cm="1">
        <f t="array" ref="S1050">IF(ISBLANK($F1050),"",IF(SUMPRODUCT(--EXACT(MID($F1050,COLUMN($A$1:$T$1),1),DocCharacters[Accepted Characters For Documents]))=20,"Pass","Fail"))</f>
        <v/>
      </c>
      <c r="T1050" s="24" t="str" cm="1">
        <f t="array" ref="T1050">IF(ISBLANK($G1050),"",IF(SUMPRODUCT(--EXACT(MID($G1050,COLUMN($A$1:$AX$1),1),NameCharacters[Accepted Characters For Names]))=50,"Pass","Fail"))</f>
        <v/>
      </c>
      <c r="U1050" s="24" t="str" cm="1">
        <f t="array" ref="U1050">IF(ISBLANK($H1050),"",IF(SUMPRODUCT(--EXACT(MID($H1050,COLUMN($A$1:$AX$1),1),NameCharacters[Accepted Characters For Names]))=50,"Pass","Fail"))</f>
        <v/>
      </c>
      <c r="V1050" s="24" t="str" cm="1">
        <f t="array" ref="V1050">IF(ISBLANK($I1050),"",IF(SUMPRODUCT(--EXACT(MID($I1050,COLUMN($A$1:$AX$1),1),NameCharacters[Accepted Characters For Names]))=50,"Pass","Fail"))</f>
        <v/>
      </c>
      <c r="W1050" s="24" t="str" cm="1">
        <f t="array" ref="W1050">IF(ISBLANK($J1050),"",IF(SUMPRODUCT(--EXACT($J1050,ISO3List[ISO3 List]))=1,"Pass","Fail"))</f>
        <v/>
      </c>
      <c r="X1050" s="24" t="str">
        <f t="shared" ca="1" si="35"/>
        <v/>
      </c>
      <c r="Y1050" s="24" t="str" cm="1">
        <f t="array" ref="Y1050">IF(ISBLANK($L1050),"",IF(SUMPRODUCT(--EXACT($L1050,Sex[Sex]))=1,"Pass","Fail"))</f>
        <v/>
      </c>
      <c r="Z1050" s="24" t="str">
        <f t="shared" ca="1" si="36"/>
        <v/>
      </c>
      <c r="AA1050" s="35" t="str">
        <f t="shared" ca="1" si="41"/>
        <v/>
      </c>
      <c r="AB1050" s="8"/>
      <c r="AC1050" s="58"/>
      <c r="AD1050" s="8"/>
      <c r="AE1050" s="8"/>
      <c r="AF1050" s="8"/>
      <c r="GU1050" s="8"/>
    </row>
    <row r="1051" spans="1:203" s="5" customFormat="1" x14ac:dyDescent="0.2">
      <c r="A1051" s="1"/>
      <c r="B1051" s="4"/>
      <c r="C1051" s="16"/>
      <c r="D1051" s="17"/>
      <c r="E1051" s="17"/>
      <c r="F1051" s="18"/>
      <c r="G1051" s="17"/>
      <c r="H1051" s="17"/>
      <c r="I1051" s="17"/>
      <c r="J1051" s="17"/>
      <c r="K1051" s="19"/>
      <c r="L1051" s="17"/>
      <c r="M1051" s="20"/>
      <c r="N1051" s="8"/>
      <c r="O1051" s="50"/>
      <c r="P1051" s="27" t="str" cm="1">
        <f t="array" ref="P1051">IF(ISBLANK($C1051),"",IF(SUMPRODUCT(--EXACT($C1051,CrewOrPassenger[Crew or Passenger]))=1,"Pass","Fail"))</f>
        <v/>
      </c>
      <c r="Q1051" s="24" t="str" cm="1">
        <f t="array" ref="Q1051">IF(ISBLANK($D1051),"",IF(SUMPRODUCT(--EXACT($D1051,TravelDocumentType[Travel Document Type]))=1,"Pass","Fail"))</f>
        <v/>
      </c>
      <c r="R1051" s="24" t="str" cm="1">
        <f t="array" ref="R1051">IF(ISBLANK($E1051),"",IF(SUMPRODUCT(--EXACT($E1051,ISO3List[ISO3 List]))=1,"Pass","Fail"))</f>
        <v/>
      </c>
      <c r="S1051" s="24" t="str" cm="1">
        <f t="array" ref="S1051">IF(ISBLANK($F1051),"",IF(SUMPRODUCT(--EXACT(MID($F1051,COLUMN($A$1:$T$1),1),DocCharacters[Accepted Characters For Documents]))=20,"Pass","Fail"))</f>
        <v/>
      </c>
      <c r="T1051" s="24" t="str" cm="1">
        <f t="array" ref="T1051">IF(ISBLANK($G1051),"",IF(SUMPRODUCT(--EXACT(MID($G1051,COLUMN($A$1:$AX$1),1),NameCharacters[Accepted Characters For Names]))=50,"Pass","Fail"))</f>
        <v/>
      </c>
      <c r="U1051" s="24" t="str" cm="1">
        <f t="array" ref="U1051">IF(ISBLANK($H1051),"",IF(SUMPRODUCT(--EXACT(MID($H1051,COLUMN($A$1:$AX$1),1),NameCharacters[Accepted Characters For Names]))=50,"Pass","Fail"))</f>
        <v/>
      </c>
      <c r="V1051" s="24" t="str" cm="1">
        <f t="array" ref="V1051">IF(ISBLANK($I1051),"",IF(SUMPRODUCT(--EXACT(MID($I1051,COLUMN($A$1:$AX$1),1),NameCharacters[Accepted Characters For Names]))=50,"Pass","Fail"))</f>
        <v/>
      </c>
      <c r="W1051" s="24" t="str" cm="1">
        <f t="array" ref="W1051">IF(ISBLANK($J1051),"",IF(SUMPRODUCT(--EXACT($J1051,ISO3List[ISO3 List]))=1,"Pass","Fail"))</f>
        <v/>
      </c>
      <c r="X1051" s="24" t="str">
        <f t="shared" ca="1" si="35"/>
        <v/>
      </c>
      <c r="Y1051" s="24" t="str" cm="1">
        <f t="array" ref="Y1051">IF(ISBLANK($L1051),"",IF(SUMPRODUCT(--EXACT($L1051,Sex[Sex]))=1,"Pass","Fail"))</f>
        <v/>
      </c>
      <c r="Z1051" s="24" t="str">
        <f t="shared" ca="1" si="36"/>
        <v/>
      </c>
      <c r="AA1051" s="35" t="str">
        <f t="shared" ca="1" si="41"/>
        <v/>
      </c>
      <c r="AB1051" s="8"/>
      <c r="AC1051" s="58"/>
      <c r="AD1051" s="8"/>
      <c r="AE1051" s="8"/>
      <c r="AF1051" s="8"/>
      <c r="GU1051" s="8"/>
    </row>
    <row r="1052" spans="1:203" s="5" customFormat="1" x14ac:dyDescent="0.2">
      <c r="A1052" s="1"/>
      <c r="B1052" s="4"/>
      <c r="C1052" s="16"/>
      <c r="D1052" s="17"/>
      <c r="E1052" s="17"/>
      <c r="F1052" s="18"/>
      <c r="G1052" s="17"/>
      <c r="H1052" s="17"/>
      <c r="I1052" s="17"/>
      <c r="J1052" s="17"/>
      <c r="K1052" s="19"/>
      <c r="L1052" s="17"/>
      <c r="M1052" s="20"/>
      <c r="N1052" s="8"/>
      <c r="O1052" s="50"/>
      <c r="P1052" s="27" t="str" cm="1">
        <f t="array" ref="P1052">IF(ISBLANK($C1052),"",IF(SUMPRODUCT(--EXACT($C1052,CrewOrPassenger[Crew or Passenger]))=1,"Pass","Fail"))</f>
        <v/>
      </c>
      <c r="Q1052" s="24" t="str" cm="1">
        <f t="array" ref="Q1052">IF(ISBLANK($D1052),"",IF(SUMPRODUCT(--EXACT($D1052,TravelDocumentType[Travel Document Type]))=1,"Pass","Fail"))</f>
        <v/>
      </c>
      <c r="R1052" s="24" t="str" cm="1">
        <f t="array" ref="R1052">IF(ISBLANK($E1052),"",IF(SUMPRODUCT(--EXACT($E1052,ISO3List[ISO3 List]))=1,"Pass","Fail"))</f>
        <v/>
      </c>
      <c r="S1052" s="24" t="str" cm="1">
        <f t="array" ref="S1052">IF(ISBLANK($F1052),"",IF(SUMPRODUCT(--EXACT(MID($F1052,COLUMN($A$1:$T$1),1),DocCharacters[Accepted Characters For Documents]))=20,"Pass","Fail"))</f>
        <v/>
      </c>
      <c r="T1052" s="24" t="str" cm="1">
        <f t="array" ref="T1052">IF(ISBLANK($G1052),"",IF(SUMPRODUCT(--EXACT(MID($G1052,COLUMN($A$1:$AX$1),1),NameCharacters[Accepted Characters For Names]))=50,"Pass","Fail"))</f>
        <v/>
      </c>
      <c r="U1052" s="24" t="str" cm="1">
        <f t="array" ref="U1052">IF(ISBLANK($H1052),"",IF(SUMPRODUCT(--EXACT(MID($H1052,COLUMN($A$1:$AX$1),1),NameCharacters[Accepted Characters For Names]))=50,"Pass","Fail"))</f>
        <v/>
      </c>
      <c r="V1052" s="24" t="str" cm="1">
        <f t="array" ref="V1052">IF(ISBLANK($I1052),"",IF(SUMPRODUCT(--EXACT(MID($I1052,COLUMN($A$1:$AX$1),1),NameCharacters[Accepted Characters For Names]))=50,"Pass","Fail"))</f>
        <v/>
      </c>
      <c r="W1052" s="24" t="str" cm="1">
        <f t="array" ref="W1052">IF(ISBLANK($J1052),"",IF(SUMPRODUCT(--EXACT($J1052,ISO3List[ISO3 List]))=1,"Pass","Fail"))</f>
        <v/>
      </c>
      <c r="X1052" s="24" t="str">
        <f t="shared" ca="1" si="35"/>
        <v/>
      </c>
      <c r="Y1052" s="24" t="str" cm="1">
        <f t="array" ref="Y1052">IF(ISBLANK($L1052),"",IF(SUMPRODUCT(--EXACT($L1052,Sex[Sex]))=1,"Pass","Fail"))</f>
        <v/>
      </c>
      <c r="Z1052" s="24" t="str">
        <f t="shared" ca="1" si="36"/>
        <v/>
      </c>
      <c r="AA1052" s="35" t="str">
        <f t="shared" ca="1" si="41"/>
        <v/>
      </c>
      <c r="AB1052" s="8"/>
      <c r="AC1052" s="58"/>
      <c r="AD1052" s="8"/>
      <c r="AE1052" s="8"/>
      <c r="AF1052" s="8"/>
      <c r="GU1052" s="8"/>
    </row>
    <row r="1053" spans="1:203" s="5" customFormat="1" x14ac:dyDescent="0.2">
      <c r="A1053" s="1"/>
      <c r="B1053" s="4"/>
      <c r="C1053" s="16"/>
      <c r="D1053" s="17"/>
      <c r="E1053" s="17"/>
      <c r="F1053" s="18"/>
      <c r="G1053" s="17"/>
      <c r="H1053" s="17"/>
      <c r="I1053" s="17"/>
      <c r="J1053" s="17"/>
      <c r="K1053" s="19"/>
      <c r="L1053" s="17"/>
      <c r="M1053" s="20"/>
      <c r="N1053" s="8"/>
      <c r="O1053" s="50"/>
      <c r="P1053" s="27" t="str" cm="1">
        <f t="array" ref="P1053">IF(ISBLANK($C1053),"",IF(SUMPRODUCT(--EXACT($C1053,CrewOrPassenger[Crew or Passenger]))=1,"Pass","Fail"))</f>
        <v/>
      </c>
      <c r="Q1053" s="24" t="str" cm="1">
        <f t="array" ref="Q1053">IF(ISBLANK($D1053),"",IF(SUMPRODUCT(--EXACT($D1053,TravelDocumentType[Travel Document Type]))=1,"Pass","Fail"))</f>
        <v/>
      </c>
      <c r="R1053" s="24" t="str" cm="1">
        <f t="array" ref="R1053">IF(ISBLANK($E1053),"",IF(SUMPRODUCT(--EXACT($E1053,ISO3List[ISO3 List]))=1,"Pass","Fail"))</f>
        <v/>
      </c>
      <c r="S1053" s="24" t="str" cm="1">
        <f t="array" ref="S1053">IF(ISBLANK($F1053),"",IF(SUMPRODUCT(--EXACT(MID($F1053,COLUMN($A$1:$T$1),1),DocCharacters[Accepted Characters For Documents]))=20,"Pass","Fail"))</f>
        <v/>
      </c>
      <c r="T1053" s="24" t="str" cm="1">
        <f t="array" ref="T1053">IF(ISBLANK($G1053),"",IF(SUMPRODUCT(--EXACT(MID($G1053,COLUMN($A$1:$AX$1),1),NameCharacters[Accepted Characters For Names]))=50,"Pass","Fail"))</f>
        <v/>
      </c>
      <c r="U1053" s="24" t="str" cm="1">
        <f t="array" ref="U1053">IF(ISBLANK($H1053),"",IF(SUMPRODUCT(--EXACT(MID($H1053,COLUMN($A$1:$AX$1),1),NameCharacters[Accepted Characters For Names]))=50,"Pass","Fail"))</f>
        <v/>
      </c>
      <c r="V1053" s="24" t="str" cm="1">
        <f t="array" ref="V1053">IF(ISBLANK($I1053),"",IF(SUMPRODUCT(--EXACT(MID($I1053,COLUMN($A$1:$AX$1),1),NameCharacters[Accepted Characters For Names]))=50,"Pass","Fail"))</f>
        <v/>
      </c>
      <c r="W1053" s="24" t="str" cm="1">
        <f t="array" ref="W1053">IF(ISBLANK($J1053),"",IF(SUMPRODUCT(--EXACT($J1053,ISO3List[ISO3 List]))=1,"Pass","Fail"))</f>
        <v/>
      </c>
      <c r="X1053" s="24" t="str">
        <f t="shared" ca="1" si="35"/>
        <v/>
      </c>
      <c r="Y1053" s="24" t="str" cm="1">
        <f t="array" ref="Y1053">IF(ISBLANK($L1053),"",IF(SUMPRODUCT(--EXACT($L1053,Sex[Sex]))=1,"Pass","Fail"))</f>
        <v/>
      </c>
      <c r="Z1053" s="24" t="str">
        <f t="shared" ca="1" si="36"/>
        <v/>
      </c>
      <c r="AA1053" s="35" t="str">
        <f t="shared" ca="1" si="41"/>
        <v/>
      </c>
      <c r="AB1053" s="8"/>
      <c r="AC1053" s="58"/>
      <c r="AD1053" s="8"/>
      <c r="AE1053" s="8"/>
      <c r="AF1053" s="8"/>
      <c r="GU1053" s="8"/>
    </row>
    <row r="1054" spans="1:203" s="5" customFormat="1" x14ac:dyDescent="0.2">
      <c r="A1054" s="1"/>
      <c r="B1054" s="4"/>
      <c r="C1054" s="16"/>
      <c r="D1054" s="17"/>
      <c r="E1054" s="17"/>
      <c r="F1054" s="18"/>
      <c r="G1054" s="17"/>
      <c r="H1054" s="17"/>
      <c r="I1054" s="17"/>
      <c r="J1054" s="17"/>
      <c r="K1054" s="19"/>
      <c r="L1054" s="17"/>
      <c r="M1054" s="20"/>
      <c r="N1054" s="8"/>
      <c r="O1054" s="50"/>
      <c r="P1054" s="27" t="str" cm="1">
        <f t="array" ref="P1054">IF(ISBLANK($C1054),"",IF(SUMPRODUCT(--EXACT($C1054,CrewOrPassenger[Crew or Passenger]))=1,"Pass","Fail"))</f>
        <v/>
      </c>
      <c r="Q1054" s="24" t="str" cm="1">
        <f t="array" ref="Q1054">IF(ISBLANK($D1054),"",IF(SUMPRODUCT(--EXACT($D1054,TravelDocumentType[Travel Document Type]))=1,"Pass","Fail"))</f>
        <v/>
      </c>
      <c r="R1054" s="24" t="str" cm="1">
        <f t="array" ref="R1054">IF(ISBLANK($E1054),"",IF(SUMPRODUCT(--EXACT($E1054,ISO3List[ISO3 List]))=1,"Pass","Fail"))</f>
        <v/>
      </c>
      <c r="S1054" s="24" t="str" cm="1">
        <f t="array" ref="S1054">IF(ISBLANK($F1054),"",IF(SUMPRODUCT(--EXACT(MID($F1054,COLUMN($A$1:$T$1),1),DocCharacters[Accepted Characters For Documents]))=20,"Pass","Fail"))</f>
        <v/>
      </c>
      <c r="T1054" s="24" t="str" cm="1">
        <f t="array" ref="T1054">IF(ISBLANK($G1054),"",IF(SUMPRODUCT(--EXACT(MID($G1054,COLUMN($A$1:$AX$1),1),NameCharacters[Accepted Characters For Names]))=50,"Pass","Fail"))</f>
        <v/>
      </c>
      <c r="U1054" s="24" t="str" cm="1">
        <f t="array" ref="U1054">IF(ISBLANK($H1054),"",IF(SUMPRODUCT(--EXACT(MID($H1054,COLUMN($A$1:$AX$1),1),NameCharacters[Accepted Characters For Names]))=50,"Pass","Fail"))</f>
        <v/>
      </c>
      <c r="V1054" s="24" t="str" cm="1">
        <f t="array" ref="V1054">IF(ISBLANK($I1054),"",IF(SUMPRODUCT(--EXACT(MID($I1054,COLUMN($A$1:$AX$1),1),NameCharacters[Accepted Characters For Names]))=50,"Pass","Fail"))</f>
        <v/>
      </c>
      <c r="W1054" s="24" t="str" cm="1">
        <f t="array" ref="W1054">IF(ISBLANK($J1054),"",IF(SUMPRODUCT(--EXACT($J1054,ISO3List[ISO3 List]))=1,"Pass","Fail"))</f>
        <v/>
      </c>
      <c r="X1054" s="24" t="str">
        <f t="shared" ca="1" si="35"/>
        <v/>
      </c>
      <c r="Y1054" s="24" t="str" cm="1">
        <f t="array" ref="Y1054">IF(ISBLANK($L1054),"",IF(SUMPRODUCT(--EXACT($L1054,Sex[Sex]))=1,"Pass","Fail"))</f>
        <v/>
      </c>
      <c r="Z1054" s="24" t="str">
        <f t="shared" ca="1" si="36"/>
        <v/>
      </c>
      <c r="AA1054" s="35" t="str">
        <f t="shared" ca="1" si="41"/>
        <v/>
      </c>
      <c r="AB1054" s="8"/>
      <c r="AC1054" s="58"/>
      <c r="AD1054" s="8"/>
      <c r="AE1054" s="8"/>
      <c r="AF1054" s="8"/>
      <c r="GU1054" s="8"/>
    </row>
    <row r="1055" spans="1:203" s="5" customFormat="1" x14ac:dyDescent="0.2">
      <c r="A1055" s="1"/>
      <c r="B1055" s="4"/>
      <c r="C1055" s="16"/>
      <c r="D1055" s="17"/>
      <c r="E1055" s="17"/>
      <c r="F1055" s="18"/>
      <c r="G1055" s="17"/>
      <c r="H1055" s="17"/>
      <c r="I1055" s="17"/>
      <c r="J1055" s="17"/>
      <c r="K1055" s="19"/>
      <c r="L1055" s="17"/>
      <c r="M1055" s="20"/>
      <c r="N1055" s="8"/>
      <c r="O1055" s="50"/>
      <c r="P1055" s="27" t="str" cm="1">
        <f t="array" ref="P1055">IF(ISBLANK($C1055),"",IF(SUMPRODUCT(--EXACT($C1055,CrewOrPassenger[Crew or Passenger]))=1,"Pass","Fail"))</f>
        <v/>
      </c>
      <c r="Q1055" s="24" t="str" cm="1">
        <f t="array" ref="Q1055">IF(ISBLANK($D1055),"",IF(SUMPRODUCT(--EXACT($D1055,TravelDocumentType[Travel Document Type]))=1,"Pass","Fail"))</f>
        <v/>
      </c>
      <c r="R1055" s="24" t="str" cm="1">
        <f t="array" ref="R1055">IF(ISBLANK($E1055),"",IF(SUMPRODUCT(--EXACT($E1055,ISO3List[ISO3 List]))=1,"Pass","Fail"))</f>
        <v/>
      </c>
      <c r="S1055" s="24" t="str" cm="1">
        <f t="array" ref="S1055">IF(ISBLANK($F1055),"",IF(SUMPRODUCT(--EXACT(MID($F1055,COLUMN($A$1:$T$1),1),DocCharacters[Accepted Characters For Documents]))=20,"Pass","Fail"))</f>
        <v/>
      </c>
      <c r="T1055" s="24" t="str" cm="1">
        <f t="array" ref="T1055">IF(ISBLANK($G1055),"",IF(SUMPRODUCT(--EXACT(MID($G1055,COLUMN($A$1:$AX$1),1),NameCharacters[Accepted Characters For Names]))=50,"Pass","Fail"))</f>
        <v/>
      </c>
      <c r="U1055" s="24" t="str" cm="1">
        <f t="array" ref="U1055">IF(ISBLANK($H1055),"",IF(SUMPRODUCT(--EXACT(MID($H1055,COLUMN($A$1:$AX$1),1),NameCharacters[Accepted Characters For Names]))=50,"Pass","Fail"))</f>
        <v/>
      </c>
      <c r="V1055" s="24" t="str" cm="1">
        <f t="array" ref="V1055">IF(ISBLANK($I1055),"",IF(SUMPRODUCT(--EXACT(MID($I1055,COLUMN($A$1:$AX$1),1),NameCharacters[Accepted Characters For Names]))=50,"Pass","Fail"))</f>
        <v/>
      </c>
      <c r="W1055" s="24" t="str" cm="1">
        <f t="array" ref="W1055">IF(ISBLANK($J1055),"",IF(SUMPRODUCT(--EXACT($J1055,ISO3List[ISO3 List]))=1,"Pass","Fail"))</f>
        <v/>
      </c>
      <c r="X1055" s="24" t="str">
        <f t="shared" ca="1" si="35"/>
        <v/>
      </c>
      <c r="Y1055" s="24" t="str" cm="1">
        <f t="array" ref="Y1055">IF(ISBLANK($L1055),"",IF(SUMPRODUCT(--EXACT($L1055,Sex[Sex]))=1,"Pass","Fail"))</f>
        <v/>
      </c>
      <c r="Z1055" s="24" t="str">
        <f t="shared" ca="1" si="36"/>
        <v/>
      </c>
      <c r="AA1055" s="35" t="str">
        <f t="shared" ca="1" si="41"/>
        <v/>
      </c>
      <c r="AB1055" s="8"/>
      <c r="AC1055" s="58"/>
      <c r="AD1055" s="8"/>
      <c r="AE1055" s="8"/>
      <c r="AF1055" s="8"/>
      <c r="GU1055" s="8"/>
    </row>
    <row r="1056" spans="1:203" s="5" customFormat="1" x14ac:dyDescent="0.2">
      <c r="A1056" s="1"/>
      <c r="B1056" s="4"/>
      <c r="C1056" s="16"/>
      <c r="D1056" s="17"/>
      <c r="E1056" s="17"/>
      <c r="F1056" s="18"/>
      <c r="G1056" s="17"/>
      <c r="H1056" s="17"/>
      <c r="I1056" s="17"/>
      <c r="J1056" s="17"/>
      <c r="K1056" s="19"/>
      <c r="L1056" s="17"/>
      <c r="M1056" s="20"/>
      <c r="N1056" s="8"/>
      <c r="O1056" s="50"/>
      <c r="P1056" s="27" t="str" cm="1">
        <f t="array" ref="P1056">IF(ISBLANK($C1056),"",IF(SUMPRODUCT(--EXACT($C1056,CrewOrPassenger[Crew or Passenger]))=1,"Pass","Fail"))</f>
        <v/>
      </c>
      <c r="Q1056" s="24" t="str" cm="1">
        <f t="array" ref="Q1056">IF(ISBLANK($D1056),"",IF(SUMPRODUCT(--EXACT($D1056,TravelDocumentType[Travel Document Type]))=1,"Pass","Fail"))</f>
        <v/>
      </c>
      <c r="R1056" s="24" t="str" cm="1">
        <f t="array" ref="R1056">IF(ISBLANK($E1056),"",IF(SUMPRODUCT(--EXACT($E1056,ISO3List[ISO3 List]))=1,"Pass","Fail"))</f>
        <v/>
      </c>
      <c r="S1056" s="24" t="str" cm="1">
        <f t="array" ref="S1056">IF(ISBLANK($F1056),"",IF(SUMPRODUCT(--EXACT(MID($F1056,COLUMN($A$1:$T$1),1),DocCharacters[Accepted Characters For Documents]))=20,"Pass","Fail"))</f>
        <v/>
      </c>
      <c r="T1056" s="24" t="str" cm="1">
        <f t="array" ref="T1056">IF(ISBLANK($G1056),"",IF(SUMPRODUCT(--EXACT(MID($G1056,COLUMN($A$1:$AX$1),1),NameCharacters[Accepted Characters For Names]))=50,"Pass","Fail"))</f>
        <v/>
      </c>
      <c r="U1056" s="24" t="str" cm="1">
        <f t="array" ref="U1056">IF(ISBLANK($H1056),"",IF(SUMPRODUCT(--EXACT(MID($H1056,COLUMN($A$1:$AX$1),1),NameCharacters[Accepted Characters For Names]))=50,"Pass","Fail"))</f>
        <v/>
      </c>
      <c r="V1056" s="24" t="str" cm="1">
        <f t="array" ref="V1056">IF(ISBLANK($I1056),"",IF(SUMPRODUCT(--EXACT(MID($I1056,COLUMN($A$1:$AX$1),1),NameCharacters[Accepted Characters For Names]))=50,"Pass","Fail"))</f>
        <v/>
      </c>
      <c r="W1056" s="24" t="str" cm="1">
        <f t="array" ref="W1056">IF(ISBLANK($J1056),"",IF(SUMPRODUCT(--EXACT($J1056,ISO3List[ISO3 List]))=1,"Pass","Fail"))</f>
        <v/>
      </c>
      <c r="X1056" s="24" t="str">
        <f t="shared" ca="1" si="35"/>
        <v/>
      </c>
      <c r="Y1056" s="24" t="str" cm="1">
        <f t="array" ref="Y1056">IF(ISBLANK($L1056),"",IF(SUMPRODUCT(--EXACT($L1056,Sex[Sex]))=1,"Pass","Fail"))</f>
        <v/>
      </c>
      <c r="Z1056" s="24" t="str">
        <f t="shared" ca="1" si="36"/>
        <v/>
      </c>
      <c r="AA1056" s="35" t="str">
        <f t="shared" ca="1" si="41"/>
        <v/>
      </c>
      <c r="AB1056" s="8"/>
      <c r="AC1056" s="58"/>
      <c r="AD1056" s="8"/>
      <c r="AE1056" s="8"/>
      <c r="AF1056" s="8"/>
      <c r="GU1056" s="8"/>
    </row>
    <row r="1057" spans="1:203" s="5" customFormat="1" x14ac:dyDescent="0.2">
      <c r="A1057" s="1"/>
      <c r="B1057" s="4"/>
      <c r="C1057" s="16"/>
      <c r="D1057" s="17"/>
      <c r="E1057" s="17"/>
      <c r="F1057" s="18"/>
      <c r="G1057" s="17"/>
      <c r="H1057" s="17"/>
      <c r="I1057" s="17"/>
      <c r="J1057" s="17"/>
      <c r="K1057" s="19"/>
      <c r="L1057" s="17"/>
      <c r="M1057" s="20"/>
      <c r="N1057" s="8"/>
      <c r="O1057" s="50"/>
      <c r="P1057" s="27" t="str" cm="1">
        <f t="array" ref="P1057">IF(ISBLANK($C1057),"",IF(SUMPRODUCT(--EXACT($C1057,CrewOrPassenger[Crew or Passenger]))=1,"Pass","Fail"))</f>
        <v/>
      </c>
      <c r="Q1057" s="24" t="str" cm="1">
        <f t="array" ref="Q1057">IF(ISBLANK($D1057),"",IF(SUMPRODUCT(--EXACT($D1057,TravelDocumentType[Travel Document Type]))=1,"Pass","Fail"))</f>
        <v/>
      </c>
      <c r="R1057" s="24" t="str" cm="1">
        <f t="array" ref="R1057">IF(ISBLANK($E1057),"",IF(SUMPRODUCT(--EXACT($E1057,ISO3List[ISO3 List]))=1,"Pass","Fail"))</f>
        <v/>
      </c>
      <c r="S1057" s="24" t="str" cm="1">
        <f t="array" ref="S1057">IF(ISBLANK($F1057),"",IF(SUMPRODUCT(--EXACT(MID($F1057,COLUMN($A$1:$T$1),1),DocCharacters[Accepted Characters For Documents]))=20,"Pass","Fail"))</f>
        <v/>
      </c>
      <c r="T1057" s="24" t="str" cm="1">
        <f t="array" ref="T1057">IF(ISBLANK($G1057),"",IF(SUMPRODUCT(--EXACT(MID($G1057,COLUMN($A$1:$AX$1),1),NameCharacters[Accepted Characters For Names]))=50,"Pass","Fail"))</f>
        <v/>
      </c>
      <c r="U1057" s="24" t="str" cm="1">
        <f t="array" ref="U1057">IF(ISBLANK($H1057),"",IF(SUMPRODUCT(--EXACT(MID($H1057,COLUMN($A$1:$AX$1),1),NameCharacters[Accepted Characters For Names]))=50,"Pass","Fail"))</f>
        <v/>
      </c>
      <c r="V1057" s="24" t="str" cm="1">
        <f t="array" ref="V1057">IF(ISBLANK($I1057),"",IF(SUMPRODUCT(--EXACT(MID($I1057,COLUMN($A$1:$AX$1),1),NameCharacters[Accepted Characters For Names]))=50,"Pass","Fail"))</f>
        <v/>
      </c>
      <c r="W1057" s="24" t="str" cm="1">
        <f t="array" ref="W1057">IF(ISBLANK($J1057),"",IF(SUMPRODUCT(--EXACT($J1057,ISO3List[ISO3 List]))=1,"Pass","Fail"))</f>
        <v/>
      </c>
      <c r="X1057" s="24" t="str">
        <f t="shared" ca="1" si="35"/>
        <v/>
      </c>
      <c r="Y1057" s="24" t="str" cm="1">
        <f t="array" ref="Y1057">IF(ISBLANK($L1057),"",IF(SUMPRODUCT(--EXACT($L1057,Sex[Sex]))=1,"Pass","Fail"))</f>
        <v/>
      </c>
      <c r="Z1057" s="24" t="str">
        <f t="shared" ca="1" si="36"/>
        <v/>
      </c>
      <c r="AA1057" s="35" t="str">
        <f t="shared" ca="1" si="41"/>
        <v/>
      </c>
      <c r="AB1057" s="8"/>
      <c r="AC1057" s="58"/>
      <c r="AD1057" s="8"/>
      <c r="AE1057" s="8"/>
      <c r="AF1057" s="8"/>
      <c r="GU1057" s="8"/>
    </row>
    <row r="1058" spans="1:203" s="5" customFormat="1" x14ac:dyDescent="0.2">
      <c r="A1058" s="1"/>
      <c r="B1058" s="4"/>
      <c r="C1058" s="16"/>
      <c r="D1058" s="17"/>
      <c r="E1058" s="17"/>
      <c r="F1058" s="18"/>
      <c r="G1058" s="17"/>
      <c r="H1058" s="17"/>
      <c r="I1058" s="17"/>
      <c r="J1058" s="17"/>
      <c r="K1058" s="19"/>
      <c r="L1058" s="17"/>
      <c r="M1058" s="20"/>
      <c r="N1058" s="8"/>
      <c r="O1058" s="50"/>
      <c r="P1058" s="27" t="str" cm="1">
        <f t="array" ref="P1058">IF(ISBLANK($C1058),"",IF(SUMPRODUCT(--EXACT($C1058,CrewOrPassenger[Crew or Passenger]))=1,"Pass","Fail"))</f>
        <v/>
      </c>
      <c r="Q1058" s="24" t="str" cm="1">
        <f t="array" ref="Q1058">IF(ISBLANK($D1058),"",IF(SUMPRODUCT(--EXACT($D1058,TravelDocumentType[Travel Document Type]))=1,"Pass","Fail"))</f>
        <v/>
      </c>
      <c r="R1058" s="24" t="str" cm="1">
        <f t="array" ref="R1058">IF(ISBLANK($E1058),"",IF(SUMPRODUCT(--EXACT($E1058,ISO3List[ISO3 List]))=1,"Pass","Fail"))</f>
        <v/>
      </c>
      <c r="S1058" s="24" t="str" cm="1">
        <f t="array" ref="S1058">IF(ISBLANK($F1058),"",IF(SUMPRODUCT(--EXACT(MID($F1058,COLUMN($A$1:$T$1),1),DocCharacters[Accepted Characters For Documents]))=20,"Pass","Fail"))</f>
        <v/>
      </c>
      <c r="T1058" s="24" t="str" cm="1">
        <f t="array" ref="T1058">IF(ISBLANK($G1058),"",IF(SUMPRODUCT(--EXACT(MID($G1058,COLUMN($A$1:$AX$1),1),NameCharacters[Accepted Characters For Names]))=50,"Pass","Fail"))</f>
        <v/>
      </c>
      <c r="U1058" s="24" t="str" cm="1">
        <f t="array" ref="U1058">IF(ISBLANK($H1058),"",IF(SUMPRODUCT(--EXACT(MID($H1058,COLUMN($A$1:$AX$1),1),NameCharacters[Accepted Characters For Names]))=50,"Pass","Fail"))</f>
        <v/>
      </c>
      <c r="V1058" s="24" t="str" cm="1">
        <f t="array" ref="V1058">IF(ISBLANK($I1058),"",IF(SUMPRODUCT(--EXACT(MID($I1058,COLUMN($A$1:$AX$1),1),NameCharacters[Accepted Characters For Names]))=50,"Pass","Fail"))</f>
        <v/>
      </c>
      <c r="W1058" s="24" t="str" cm="1">
        <f t="array" ref="W1058">IF(ISBLANK($J1058),"",IF(SUMPRODUCT(--EXACT($J1058,ISO3List[ISO3 List]))=1,"Pass","Fail"))</f>
        <v/>
      </c>
      <c r="X1058" s="24" t="str">
        <f t="shared" ca="1" si="35"/>
        <v/>
      </c>
      <c r="Y1058" s="24" t="str" cm="1">
        <f t="array" ref="Y1058">IF(ISBLANK($L1058),"",IF(SUMPRODUCT(--EXACT($L1058,Sex[Sex]))=1,"Pass","Fail"))</f>
        <v/>
      </c>
      <c r="Z1058" s="24" t="str">
        <f t="shared" ca="1" si="36"/>
        <v/>
      </c>
      <c r="AA1058" s="35" t="str">
        <f t="shared" ca="1" si="41"/>
        <v/>
      </c>
      <c r="AB1058" s="8"/>
      <c r="AC1058" s="58"/>
      <c r="AD1058" s="8"/>
      <c r="AE1058" s="8"/>
      <c r="AF1058" s="8"/>
      <c r="GU1058" s="8"/>
    </row>
    <row r="1059" spans="1:203" s="5" customFormat="1" x14ac:dyDescent="0.2">
      <c r="A1059" s="1"/>
      <c r="B1059" s="4"/>
      <c r="C1059" s="16"/>
      <c r="D1059" s="17"/>
      <c r="E1059" s="17"/>
      <c r="F1059" s="18"/>
      <c r="G1059" s="17"/>
      <c r="H1059" s="17"/>
      <c r="I1059" s="17"/>
      <c r="J1059" s="17"/>
      <c r="K1059" s="19"/>
      <c r="L1059" s="17"/>
      <c r="M1059" s="20"/>
      <c r="N1059" s="8"/>
      <c r="O1059" s="50"/>
      <c r="P1059" s="27" t="str" cm="1">
        <f t="array" ref="P1059">IF(ISBLANK($C1059),"",IF(SUMPRODUCT(--EXACT($C1059,CrewOrPassenger[Crew or Passenger]))=1,"Pass","Fail"))</f>
        <v/>
      </c>
      <c r="Q1059" s="24" t="str" cm="1">
        <f t="array" ref="Q1059">IF(ISBLANK($D1059),"",IF(SUMPRODUCT(--EXACT($D1059,TravelDocumentType[Travel Document Type]))=1,"Pass","Fail"))</f>
        <v/>
      </c>
      <c r="R1059" s="24" t="str" cm="1">
        <f t="array" ref="R1059">IF(ISBLANK($E1059),"",IF(SUMPRODUCT(--EXACT($E1059,ISO3List[ISO3 List]))=1,"Pass","Fail"))</f>
        <v/>
      </c>
      <c r="S1059" s="24" t="str" cm="1">
        <f t="array" ref="S1059">IF(ISBLANK($F1059),"",IF(SUMPRODUCT(--EXACT(MID($F1059,COLUMN($A$1:$T$1),1),DocCharacters[Accepted Characters For Documents]))=20,"Pass","Fail"))</f>
        <v/>
      </c>
      <c r="T1059" s="24" t="str" cm="1">
        <f t="array" ref="T1059">IF(ISBLANK($G1059),"",IF(SUMPRODUCT(--EXACT(MID($G1059,COLUMN($A$1:$AX$1),1),NameCharacters[Accepted Characters For Names]))=50,"Pass","Fail"))</f>
        <v/>
      </c>
      <c r="U1059" s="24" t="str" cm="1">
        <f t="array" ref="U1059">IF(ISBLANK($H1059),"",IF(SUMPRODUCT(--EXACT(MID($H1059,COLUMN($A$1:$AX$1),1),NameCharacters[Accepted Characters For Names]))=50,"Pass","Fail"))</f>
        <v/>
      </c>
      <c r="V1059" s="24" t="str" cm="1">
        <f t="array" ref="V1059">IF(ISBLANK($I1059),"",IF(SUMPRODUCT(--EXACT(MID($I1059,COLUMN($A$1:$AX$1),1),NameCharacters[Accepted Characters For Names]))=50,"Pass","Fail"))</f>
        <v/>
      </c>
      <c r="W1059" s="24" t="str" cm="1">
        <f t="array" ref="W1059">IF(ISBLANK($J1059),"",IF(SUMPRODUCT(--EXACT($J1059,ISO3List[ISO3 List]))=1,"Pass","Fail"))</f>
        <v/>
      </c>
      <c r="X1059" s="24" t="str">
        <f t="shared" ca="1" si="35"/>
        <v/>
      </c>
      <c r="Y1059" s="24" t="str" cm="1">
        <f t="array" ref="Y1059">IF(ISBLANK($L1059),"",IF(SUMPRODUCT(--EXACT($L1059,Sex[Sex]))=1,"Pass","Fail"))</f>
        <v/>
      </c>
      <c r="Z1059" s="24" t="str">
        <f t="shared" ca="1" si="36"/>
        <v/>
      </c>
      <c r="AA1059" s="35" t="str">
        <f t="shared" ca="1" si="41"/>
        <v/>
      </c>
      <c r="AB1059" s="8"/>
      <c r="AC1059" s="58"/>
      <c r="AD1059" s="8"/>
      <c r="AE1059" s="8"/>
      <c r="AF1059" s="8"/>
      <c r="GU1059" s="8"/>
    </row>
    <row r="1060" spans="1:203" s="5" customFormat="1" x14ac:dyDescent="0.2">
      <c r="A1060" s="1"/>
      <c r="B1060" s="4"/>
      <c r="C1060" s="16"/>
      <c r="D1060" s="17"/>
      <c r="E1060" s="17"/>
      <c r="F1060" s="18"/>
      <c r="G1060" s="17"/>
      <c r="H1060" s="17"/>
      <c r="I1060" s="17"/>
      <c r="J1060" s="17"/>
      <c r="K1060" s="19"/>
      <c r="L1060" s="17"/>
      <c r="M1060" s="20"/>
      <c r="N1060" s="8"/>
      <c r="O1060" s="50"/>
      <c r="P1060" s="27" t="str" cm="1">
        <f t="array" ref="P1060">IF(ISBLANK($C1060),"",IF(SUMPRODUCT(--EXACT($C1060,CrewOrPassenger[Crew or Passenger]))=1,"Pass","Fail"))</f>
        <v/>
      </c>
      <c r="Q1060" s="24" t="str" cm="1">
        <f t="array" ref="Q1060">IF(ISBLANK($D1060),"",IF(SUMPRODUCT(--EXACT($D1060,TravelDocumentType[Travel Document Type]))=1,"Pass","Fail"))</f>
        <v/>
      </c>
      <c r="R1060" s="24" t="str" cm="1">
        <f t="array" ref="R1060">IF(ISBLANK($E1060),"",IF(SUMPRODUCT(--EXACT($E1060,ISO3List[ISO3 List]))=1,"Pass","Fail"))</f>
        <v/>
      </c>
      <c r="S1060" s="24" t="str" cm="1">
        <f t="array" ref="S1060">IF(ISBLANK($F1060),"",IF(SUMPRODUCT(--EXACT(MID($F1060,COLUMN($A$1:$T$1),1),DocCharacters[Accepted Characters For Documents]))=20,"Pass","Fail"))</f>
        <v/>
      </c>
      <c r="T1060" s="24" t="str" cm="1">
        <f t="array" ref="T1060">IF(ISBLANK($G1060),"",IF(SUMPRODUCT(--EXACT(MID($G1060,COLUMN($A$1:$AX$1),1),NameCharacters[Accepted Characters For Names]))=50,"Pass","Fail"))</f>
        <v/>
      </c>
      <c r="U1060" s="24" t="str" cm="1">
        <f t="array" ref="U1060">IF(ISBLANK($H1060),"",IF(SUMPRODUCT(--EXACT(MID($H1060,COLUMN($A$1:$AX$1),1),NameCharacters[Accepted Characters For Names]))=50,"Pass","Fail"))</f>
        <v/>
      </c>
      <c r="V1060" s="24" t="str" cm="1">
        <f t="array" ref="V1060">IF(ISBLANK($I1060),"",IF(SUMPRODUCT(--EXACT(MID($I1060,COLUMN($A$1:$AX$1),1),NameCharacters[Accepted Characters For Names]))=50,"Pass","Fail"))</f>
        <v/>
      </c>
      <c r="W1060" s="24" t="str" cm="1">
        <f t="array" ref="W1060">IF(ISBLANK($J1060),"",IF(SUMPRODUCT(--EXACT($J1060,ISO3List[ISO3 List]))=1,"Pass","Fail"))</f>
        <v/>
      </c>
      <c r="X1060" s="24" t="str">
        <f t="shared" ca="1" si="35"/>
        <v/>
      </c>
      <c r="Y1060" s="24" t="str" cm="1">
        <f t="array" ref="Y1060">IF(ISBLANK($L1060),"",IF(SUMPRODUCT(--EXACT($L1060,Sex[Sex]))=1,"Pass","Fail"))</f>
        <v/>
      </c>
      <c r="Z1060" s="24" t="str">
        <f t="shared" ca="1" si="36"/>
        <v/>
      </c>
      <c r="AA1060" s="35" t="str">
        <f t="shared" ca="1" si="41"/>
        <v/>
      </c>
      <c r="AB1060" s="8"/>
      <c r="AC1060" s="58"/>
      <c r="AD1060" s="8"/>
      <c r="AE1060" s="8"/>
      <c r="AF1060" s="8"/>
      <c r="GU1060" s="8"/>
    </row>
    <row r="1061" spans="1:203" s="5" customFormat="1" x14ac:dyDescent="0.2">
      <c r="A1061" s="1"/>
      <c r="B1061" s="4"/>
      <c r="C1061" s="16"/>
      <c r="D1061" s="17"/>
      <c r="E1061" s="17"/>
      <c r="F1061" s="18"/>
      <c r="G1061" s="17"/>
      <c r="H1061" s="17"/>
      <c r="I1061" s="17"/>
      <c r="J1061" s="17"/>
      <c r="K1061" s="19"/>
      <c r="L1061" s="17"/>
      <c r="M1061" s="20"/>
      <c r="N1061" s="8"/>
      <c r="O1061" s="50"/>
      <c r="P1061" s="27" t="str" cm="1">
        <f t="array" ref="P1061">IF(ISBLANK($C1061),"",IF(SUMPRODUCT(--EXACT($C1061,CrewOrPassenger[Crew or Passenger]))=1,"Pass","Fail"))</f>
        <v/>
      </c>
      <c r="Q1061" s="24" t="str" cm="1">
        <f t="array" ref="Q1061">IF(ISBLANK($D1061),"",IF(SUMPRODUCT(--EXACT($D1061,TravelDocumentType[Travel Document Type]))=1,"Pass","Fail"))</f>
        <v/>
      </c>
      <c r="R1061" s="24" t="str" cm="1">
        <f t="array" ref="R1061">IF(ISBLANK($E1061),"",IF(SUMPRODUCT(--EXACT($E1061,ISO3List[ISO3 List]))=1,"Pass","Fail"))</f>
        <v/>
      </c>
      <c r="S1061" s="24" t="str" cm="1">
        <f t="array" ref="S1061">IF(ISBLANK($F1061),"",IF(SUMPRODUCT(--EXACT(MID($F1061,COLUMN($A$1:$T$1),1),DocCharacters[Accepted Characters For Documents]))=20,"Pass","Fail"))</f>
        <v/>
      </c>
      <c r="T1061" s="24" t="str" cm="1">
        <f t="array" ref="T1061">IF(ISBLANK($G1061),"",IF(SUMPRODUCT(--EXACT(MID($G1061,COLUMN($A$1:$AX$1),1),NameCharacters[Accepted Characters For Names]))=50,"Pass","Fail"))</f>
        <v/>
      </c>
      <c r="U1061" s="24" t="str" cm="1">
        <f t="array" ref="U1061">IF(ISBLANK($H1061),"",IF(SUMPRODUCT(--EXACT(MID($H1061,COLUMN($A$1:$AX$1),1),NameCharacters[Accepted Characters For Names]))=50,"Pass","Fail"))</f>
        <v/>
      </c>
      <c r="V1061" s="24" t="str" cm="1">
        <f t="array" ref="V1061">IF(ISBLANK($I1061),"",IF(SUMPRODUCT(--EXACT(MID($I1061,COLUMN($A$1:$AX$1),1),NameCharacters[Accepted Characters For Names]))=50,"Pass","Fail"))</f>
        <v/>
      </c>
      <c r="W1061" s="24" t="str" cm="1">
        <f t="array" ref="W1061">IF(ISBLANK($J1061),"",IF(SUMPRODUCT(--EXACT($J1061,ISO3List[ISO3 List]))=1,"Pass","Fail"))</f>
        <v/>
      </c>
      <c r="X1061" s="24" t="str">
        <f t="shared" ca="1" si="35"/>
        <v/>
      </c>
      <c r="Y1061" s="24" t="str" cm="1">
        <f t="array" ref="Y1061">IF(ISBLANK($L1061),"",IF(SUMPRODUCT(--EXACT($L1061,Sex[Sex]))=1,"Pass","Fail"))</f>
        <v/>
      </c>
      <c r="Z1061" s="24" t="str">
        <f t="shared" ca="1" si="36"/>
        <v/>
      </c>
      <c r="AA1061" s="35" t="str">
        <f t="shared" ca="1" si="41"/>
        <v/>
      </c>
      <c r="AB1061" s="8"/>
      <c r="AC1061" s="58"/>
      <c r="AD1061" s="8"/>
      <c r="AE1061" s="8"/>
      <c r="AF1061" s="8"/>
      <c r="GU1061" s="8"/>
    </row>
    <row r="1062" spans="1:203" s="5" customFormat="1" x14ac:dyDescent="0.2">
      <c r="A1062" s="1"/>
      <c r="B1062" s="4"/>
      <c r="C1062" s="16"/>
      <c r="D1062" s="17"/>
      <c r="E1062" s="17"/>
      <c r="F1062" s="18"/>
      <c r="G1062" s="17"/>
      <c r="H1062" s="17"/>
      <c r="I1062" s="17"/>
      <c r="J1062" s="17"/>
      <c r="K1062" s="19"/>
      <c r="L1062" s="17"/>
      <c r="M1062" s="20"/>
      <c r="N1062" s="8"/>
      <c r="O1062" s="50"/>
      <c r="P1062" s="27" t="str" cm="1">
        <f t="array" ref="P1062">IF(ISBLANK($C1062),"",IF(SUMPRODUCT(--EXACT($C1062,CrewOrPassenger[Crew or Passenger]))=1,"Pass","Fail"))</f>
        <v/>
      </c>
      <c r="Q1062" s="24" t="str" cm="1">
        <f t="array" ref="Q1062">IF(ISBLANK($D1062),"",IF(SUMPRODUCT(--EXACT($D1062,TravelDocumentType[Travel Document Type]))=1,"Pass","Fail"))</f>
        <v/>
      </c>
      <c r="R1062" s="24" t="str" cm="1">
        <f t="array" ref="R1062">IF(ISBLANK($E1062),"",IF(SUMPRODUCT(--EXACT($E1062,ISO3List[ISO3 List]))=1,"Pass","Fail"))</f>
        <v/>
      </c>
      <c r="S1062" s="24" t="str" cm="1">
        <f t="array" ref="S1062">IF(ISBLANK($F1062),"",IF(SUMPRODUCT(--EXACT(MID($F1062,COLUMN($A$1:$T$1),1),DocCharacters[Accepted Characters For Documents]))=20,"Pass","Fail"))</f>
        <v/>
      </c>
      <c r="T1062" s="24" t="str" cm="1">
        <f t="array" ref="T1062">IF(ISBLANK($G1062),"",IF(SUMPRODUCT(--EXACT(MID($G1062,COLUMN($A$1:$AX$1),1),NameCharacters[Accepted Characters For Names]))=50,"Pass","Fail"))</f>
        <v/>
      </c>
      <c r="U1062" s="24" t="str" cm="1">
        <f t="array" ref="U1062">IF(ISBLANK($H1062),"",IF(SUMPRODUCT(--EXACT(MID($H1062,COLUMN($A$1:$AX$1),1),NameCharacters[Accepted Characters For Names]))=50,"Pass","Fail"))</f>
        <v/>
      </c>
      <c r="V1062" s="24" t="str" cm="1">
        <f t="array" ref="V1062">IF(ISBLANK($I1062),"",IF(SUMPRODUCT(--EXACT(MID($I1062,COLUMN($A$1:$AX$1),1),NameCharacters[Accepted Characters For Names]))=50,"Pass","Fail"))</f>
        <v/>
      </c>
      <c r="W1062" s="24" t="str" cm="1">
        <f t="array" ref="W1062">IF(ISBLANK($J1062),"",IF(SUMPRODUCT(--EXACT($J1062,ISO3List[ISO3 List]))=1,"Pass","Fail"))</f>
        <v/>
      </c>
      <c r="X1062" s="24" t="str">
        <f t="shared" ca="1" si="35"/>
        <v/>
      </c>
      <c r="Y1062" s="24" t="str" cm="1">
        <f t="array" ref="Y1062">IF(ISBLANK($L1062),"",IF(SUMPRODUCT(--EXACT($L1062,Sex[Sex]))=1,"Pass","Fail"))</f>
        <v/>
      </c>
      <c r="Z1062" s="24" t="str">
        <f t="shared" ca="1" si="36"/>
        <v/>
      </c>
      <c r="AA1062" s="35" t="str">
        <f t="shared" ca="1" si="41"/>
        <v/>
      </c>
      <c r="AB1062" s="8"/>
      <c r="AC1062" s="58"/>
      <c r="AD1062" s="8"/>
      <c r="AE1062" s="8"/>
      <c r="AF1062" s="8"/>
      <c r="GU1062" s="8"/>
    </row>
    <row r="1063" spans="1:203" s="5" customFormat="1" x14ac:dyDescent="0.2">
      <c r="A1063" s="1"/>
      <c r="B1063" s="4"/>
      <c r="C1063" s="16"/>
      <c r="D1063" s="17"/>
      <c r="E1063" s="17"/>
      <c r="F1063" s="18"/>
      <c r="G1063" s="17"/>
      <c r="H1063" s="17"/>
      <c r="I1063" s="17"/>
      <c r="J1063" s="17"/>
      <c r="K1063" s="19"/>
      <c r="L1063" s="17"/>
      <c r="M1063" s="20"/>
      <c r="N1063" s="8"/>
      <c r="O1063" s="50"/>
      <c r="P1063" s="27" t="str" cm="1">
        <f t="array" ref="P1063">IF(ISBLANK($C1063),"",IF(SUMPRODUCT(--EXACT($C1063,CrewOrPassenger[Crew or Passenger]))=1,"Pass","Fail"))</f>
        <v/>
      </c>
      <c r="Q1063" s="24" t="str" cm="1">
        <f t="array" ref="Q1063">IF(ISBLANK($D1063),"",IF(SUMPRODUCT(--EXACT($D1063,TravelDocumentType[Travel Document Type]))=1,"Pass","Fail"))</f>
        <v/>
      </c>
      <c r="R1063" s="24" t="str" cm="1">
        <f t="array" ref="R1063">IF(ISBLANK($E1063),"",IF(SUMPRODUCT(--EXACT($E1063,ISO3List[ISO3 List]))=1,"Pass","Fail"))</f>
        <v/>
      </c>
      <c r="S1063" s="24" t="str" cm="1">
        <f t="array" ref="S1063">IF(ISBLANK($F1063),"",IF(SUMPRODUCT(--EXACT(MID($F1063,COLUMN($A$1:$T$1),1),DocCharacters[Accepted Characters For Documents]))=20,"Pass","Fail"))</f>
        <v/>
      </c>
      <c r="T1063" s="24" t="str" cm="1">
        <f t="array" ref="T1063">IF(ISBLANK($G1063),"",IF(SUMPRODUCT(--EXACT(MID($G1063,COLUMN($A$1:$AX$1),1),NameCharacters[Accepted Characters For Names]))=50,"Pass","Fail"))</f>
        <v/>
      </c>
      <c r="U1063" s="24" t="str" cm="1">
        <f t="array" ref="U1063">IF(ISBLANK($H1063),"",IF(SUMPRODUCT(--EXACT(MID($H1063,COLUMN($A$1:$AX$1),1),NameCharacters[Accepted Characters For Names]))=50,"Pass","Fail"))</f>
        <v/>
      </c>
      <c r="V1063" s="24" t="str" cm="1">
        <f t="array" ref="V1063">IF(ISBLANK($I1063),"",IF(SUMPRODUCT(--EXACT(MID($I1063,COLUMN($A$1:$AX$1),1),NameCharacters[Accepted Characters For Names]))=50,"Pass","Fail"))</f>
        <v/>
      </c>
      <c r="W1063" s="24" t="str" cm="1">
        <f t="array" ref="W1063">IF(ISBLANK($J1063),"",IF(SUMPRODUCT(--EXACT($J1063,ISO3List[ISO3 List]))=1,"Pass","Fail"))</f>
        <v/>
      </c>
      <c r="X1063" s="24" t="str">
        <f t="shared" ca="1" si="35"/>
        <v/>
      </c>
      <c r="Y1063" s="24" t="str" cm="1">
        <f t="array" ref="Y1063">IF(ISBLANK($L1063),"",IF(SUMPRODUCT(--EXACT($L1063,Sex[Sex]))=1,"Pass","Fail"))</f>
        <v/>
      </c>
      <c r="Z1063" s="24" t="str">
        <f t="shared" ca="1" si="36"/>
        <v/>
      </c>
      <c r="AA1063" s="35" t="str">
        <f t="shared" ca="1" si="41"/>
        <v/>
      </c>
      <c r="AB1063" s="8"/>
      <c r="AC1063" s="58"/>
      <c r="AD1063" s="8"/>
      <c r="AE1063" s="8"/>
      <c r="AF1063" s="8"/>
      <c r="GU1063" s="8"/>
    </row>
    <row r="1064" spans="1:203" s="5" customFormat="1" x14ac:dyDescent="0.2">
      <c r="A1064" s="1"/>
      <c r="B1064" s="4"/>
      <c r="C1064" s="16"/>
      <c r="D1064" s="17"/>
      <c r="E1064" s="17"/>
      <c r="F1064" s="18"/>
      <c r="G1064" s="17"/>
      <c r="H1064" s="17"/>
      <c r="I1064" s="17"/>
      <c r="J1064" s="17"/>
      <c r="K1064" s="19"/>
      <c r="L1064" s="17"/>
      <c r="M1064" s="20"/>
      <c r="N1064" s="8"/>
      <c r="O1064" s="50"/>
      <c r="P1064" s="27" t="str" cm="1">
        <f t="array" ref="P1064">IF(ISBLANK($C1064),"",IF(SUMPRODUCT(--EXACT($C1064,CrewOrPassenger[Crew or Passenger]))=1,"Pass","Fail"))</f>
        <v/>
      </c>
      <c r="Q1064" s="24" t="str" cm="1">
        <f t="array" ref="Q1064">IF(ISBLANK($D1064),"",IF(SUMPRODUCT(--EXACT($D1064,TravelDocumentType[Travel Document Type]))=1,"Pass","Fail"))</f>
        <v/>
      </c>
      <c r="R1064" s="24" t="str" cm="1">
        <f t="array" ref="R1064">IF(ISBLANK($E1064),"",IF(SUMPRODUCT(--EXACT($E1064,ISO3List[ISO3 List]))=1,"Pass","Fail"))</f>
        <v/>
      </c>
      <c r="S1064" s="24" t="str" cm="1">
        <f t="array" ref="S1064">IF(ISBLANK($F1064),"",IF(SUMPRODUCT(--EXACT(MID($F1064,COLUMN($A$1:$T$1),1),DocCharacters[Accepted Characters For Documents]))=20,"Pass","Fail"))</f>
        <v/>
      </c>
      <c r="T1064" s="24" t="str" cm="1">
        <f t="array" ref="T1064">IF(ISBLANK($G1064),"",IF(SUMPRODUCT(--EXACT(MID($G1064,COLUMN($A$1:$AX$1),1),NameCharacters[Accepted Characters For Names]))=50,"Pass","Fail"))</f>
        <v/>
      </c>
      <c r="U1064" s="24" t="str" cm="1">
        <f t="array" ref="U1064">IF(ISBLANK($H1064),"",IF(SUMPRODUCT(--EXACT(MID($H1064,COLUMN($A$1:$AX$1),1),NameCharacters[Accepted Characters For Names]))=50,"Pass","Fail"))</f>
        <v/>
      </c>
      <c r="V1064" s="24" t="str" cm="1">
        <f t="array" ref="V1064">IF(ISBLANK($I1064),"",IF(SUMPRODUCT(--EXACT(MID($I1064,COLUMN($A$1:$AX$1),1),NameCharacters[Accepted Characters For Names]))=50,"Pass","Fail"))</f>
        <v/>
      </c>
      <c r="W1064" s="24" t="str" cm="1">
        <f t="array" ref="W1064">IF(ISBLANK($J1064),"",IF(SUMPRODUCT(--EXACT($J1064,ISO3List[ISO3 List]))=1,"Pass","Fail"))</f>
        <v/>
      </c>
      <c r="X1064" s="24" t="str">
        <f t="shared" ca="1" si="35"/>
        <v/>
      </c>
      <c r="Y1064" s="24" t="str" cm="1">
        <f t="array" ref="Y1064">IF(ISBLANK($L1064),"",IF(SUMPRODUCT(--EXACT($L1064,Sex[Sex]))=1,"Pass","Fail"))</f>
        <v/>
      </c>
      <c r="Z1064" s="24" t="str">
        <f t="shared" ca="1" si="36"/>
        <v/>
      </c>
      <c r="AA1064" s="35" t="str">
        <f t="shared" ca="1" si="41"/>
        <v/>
      </c>
      <c r="AB1064" s="8"/>
      <c r="AC1064" s="58"/>
      <c r="AD1064" s="8"/>
      <c r="AE1064" s="8"/>
      <c r="AF1064" s="8"/>
      <c r="GU1064" s="8"/>
    </row>
    <row r="1065" spans="1:203" s="5" customFormat="1" x14ac:dyDescent="0.2">
      <c r="A1065" s="1"/>
      <c r="B1065" s="4"/>
      <c r="C1065" s="16"/>
      <c r="D1065" s="17"/>
      <c r="E1065" s="17"/>
      <c r="F1065" s="18"/>
      <c r="G1065" s="17"/>
      <c r="H1065" s="17"/>
      <c r="I1065" s="17"/>
      <c r="J1065" s="17"/>
      <c r="K1065" s="19"/>
      <c r="L1065" s="17"/>
      <c r="M1065" s="20"/>
      <c r="N1065" s="8"/>
      <c r="O1065" s="50"/>
      <c r="P1065" s="27" t="str" cm="1">
        <f t="array" ref="P1065">IF(ISBLANK($C1065),"",IF(SUMPRODUCT(--EXACT($C1065,CrewOrPassenger[Crew or Passenger]))=1,"Pass","Fail"))</f>
        <v/>
      </c>
      <c r="Q1065" s="24" t="str" cm="1">
        <f t="array" ref="Q1065">IF(ISBLANK($D1065),"",IF(SUMPRODUCT(--EXACT($D1065,TravelDocumentType[Travel Document Type]))=1,"Pass","Fail"))</f>
        <v/>
      </c>
      <c r="R1065" s="24" t="str" cm="1">
        <f t="array" ref="R1065">IF(ISBLANK($E1065),"",IF(SUMPRODUCT(--EXACT($E1065,ISO3List[ISO3 List]))=1,"Pass","Fail"))</f>
        <v/>
      </c>
      <c r="S1065" s="24" t="str" cm="1">
        <f t="array" ref="S1065">IF(ISBLANK($F1065),"",IF(SUMPRODUCT(--EXACT(MID($F1065,COLUMN($A$1:$T$1),1),DocCharacters[Accepted Characters For Documents]))=20,"Pass","Fail"))</f>
        <v/>
      </c>
      <c r="T1065" s="24" t="str" cm="1">
        <f t="array" ref="T1065">IF(ISBLANK($G1065),"",IF(SUMPRODUCT(--EXACT(MID($G1065,COLUMN($A$1:$AX$1),1),NameCharacters[Accepted Characters For Names]))=50,"Pass","Fail"))</f>
        <v/>
      </c>
      <c r="U1065" s="24" t="str" cm="1">
        <f t="array" ref="U1065">IF(ISBLANK($H1065),"",IF(SUMPRODUCT(--EXACT(MID($H1065,COLUMN($A$1:$AX$1),1),NameCharacters[Accepted Characters For Names]))=50,"Pass","Fail"))</f>
        <v/>
      </c>
      <c r="V1065" s="24" t="str" cm="1">
        <f t="array" ref="V1065">IF(ISBLANK($I1065),"",IF(SUMPRODUCT(--EXACT(MID($I1065,COLUMN($A$1:$AX$1),1),NameCharacters[Accepted Characters For Names]))=50,"Pass","Fail"))</f>
        <v/>
      </c>
      <c r="W1065" s="24" t="str" cm="1">
        <f t="array" ref="W1065">IF(ISBLANK($J1065),"",IF(SUMPRODUCT(--EXACT($J1065,ISO3List[ISO3 List]))=1,"Pass","Fail"))</f>
        <v/>
      </c>
      <c r="X1065" s="24" t="str">
        <f t="shared" ca="1" si="35"/>
        <v/>
      </c>
      <c r="Y1065" s="24" t="str" cm="1">
        <f t="array" ref="Y1065">IF(ISBLANK($L1065),"",IF(SUMPRODUCT(--EXACT($L1065,Sex[Sex]))=1,"Pass","Fail"))</f>
        <v/>
      </c>
      <c r="Z1065" s="24" t="str">
        <f t="shared" ca="1" si="36"/>
        <v/>
      </c>
      <c r="AA1065" s="35" t="str">
        <f t="shared" ca="1" si="41"/>
        <v/>
      </c>
      <c r="AB1065" s="8"/>
      <c r="AC1065" s="58"/>
      <c r="AD1065" s="8"/>
      <c r="AE1065" s="8"/>
      <c r="AF1065" s="8"/>
      <c r="GU1065" s="8"/>
    </row>
    <row r="1066" spans="1:203" s="5" customFormat="1" x14ac:dyDescent="0.2">
      <c r="A1066" s="1"/>
      <c r="B1066" s="4"/>
      <c r="C1066" s="16"/>
      <c r="D1066" s="17"/>
      <c r="E1066" s="17"/>
      <c r="F1066" s="18"/>
      <c r="G1066" s="17"/>
      <c r="H1066" s="17"/>
      <c r="I1066" s="17"/>
      <c r="J1066" s="17"/>
      <c r="K1066" s="19"/>
      <c r="L1066" s="17"/>
      <c r="M1066" s="20"/>
      <c r="N1066" s="8"/>
      <c r="O1066" s="50"/>
      <c r="P1066" s="27" t="str" cm="1">
        <f t="array" ref="P1066">IF(ISBLANK($C1066),"",IF(SUMPRODUCT(--EXACT($C1066,CrewOrPassenger[Crew or Passenger]))=1,"Pass","Fail"))</f>
        <v/>
      </c>
      <c r="Q1066" s="24" t="str" cm="1">
        <f t="array" ref="Q1066">IF(ISBLANK($D1066),"",IF(SUMPRODUCT(--EXACT($D1066,TravelDocumentType[Travel Document Type]))=1,"Pass","Fail"))</f>
        <v/>
      </c>
      <c r="R1066" s="24" t="str" cm="1">
        <f t="array" ref="R1066">IF(ISBLANK($E1066),"",IF(SUMPRODUCT(--EXACT($E1066,ISO3List[ISO3 List]))=1,"Pass","Fail"))</f>
        <v/>
      </c>
      <c r="S1066" s="24" t="str" cm="1">
        <f t="array" ref="S1066">IF(ISBLANK($F1066),"",IF(SUMPRODUCT(--EXACT(MID($F1066,COLUMN($A$1:$T$1),1),DocCharacters[Accepted Characters For Documents]))=20,"Pass","Fail"))</f>
        <v/>
      </c>
      <c r="T1066" s="24" t="str" cm="1">
        <f t="array" ref="T1066">IF(ISBLANK($G1066),"",IF(SUMPRODUCT(--EXACT(MID($G1066,COLUMN($A$1:$AX$1),1),NameCharacters[Accepted Characters For Names]))=50,"Pass","Fail"))</f>
        <v/>
      </c>
      <c r="U1066" s="24" t="str" cm="1">
        <f t="array" ref="U1066">IF(ISBLANK($H1066),"",IF(SUMPRODUCT(--EXACT(MID($H1066,COLUMN($A$1:$AX$1),1),NameCharacters[Accepted Characters For Names]))=50,"Pass","Fail"))</f>
        <v/>
      </c>
      <c r="V1066" s="24" t="str" cm="1">
        <f t="array" ref="V1066">IF(ISBLANK($I1066),"",IF(SUMPRODUCT(--EXACT(MID($I1066,COLUMN($A$1:$AX$1),1),NameCharacters[Accepted Characters For Names]))=50,"Pass","Fail"))</f>
        <v/>
      </c>
      <c r="W1066" s="24" t="str" cm="1">
        <f t="array" ref="W1066">IF(ISBLANK($J1066),"",IF(SUMPRODUCT(--EXACT($J1066,ISO3List[ISO3 List]))=1,"Pass","Fail"))</f>
        <v/>
      </c>
      <c r="X1066" s="24" t="str">
        <f t="shared" ca="1" si="35"/>
        <v/>
      </c>
      <c r="Y1066" s="24" t="str" cm="1">
        <f t="array" ref="Y1066">IF(ISBLANK($L1066),"",IF(SUMPRODUCT(--EXACT($L1066,Sex[Sex]))=1,"Pass","Fail"))</f>
        <v/>
      </c>
      <c r="Z1066" s="24" t="str">
        <f t="shared" ca="1" si="36"/>
        <v/>
      </c>
      <c r="AA1066" s="35" t="str">
        <f t="shared" ca="1" si="41"/>
        <v/>
      </c>
      <c r="AB1066" s="8"/>
      <c r="AC1066" s="58"/>
      <c r="AD1066" s="8"/>
      <c r="AE1066" s="8"/>
      <c r="AF1066" s="8"/>
      <c r="GU1066" s="8"/>
    </row>
    <row r="1067" spans="1:203" s="5" customFormat="1" x14ac:dyDescent="0.2">
      <c r="A1067" s="1"/>
      <c r="B1067" s="4"/>
      <c r="C1067" s="16"/>
      <c r="D1067" s="17"/>
      <c r="E1067" s="17"/>
      <c r="F1067" s="18"/>
      <c r="G1067" s="17"/>
      <c r="H1067" s="17"/>
      <c r="I1067" s="17"/>
      <c r="J1067" s="17"/>
      <c r="K1067" s="19"/>
      <c r="L1067" s="17"/>
      <c r="M1067" s="20"/>
      <c r="N1067" s="8"/>
      <c r="O1067" s="50"/>
      <c r="P1067" s="27" t="str" cm="1">
        <f t="array" ref="P1067">IF(ISBLANK($C1067),"",IF(SUMPRODUCT(--EXACT($C1067,CrewOrPassenger[Crew or Passenger]))=1,"Pass","Fail"))</f>
        <v/>
      </c>
      <c r="Q1067" s="24" t="str" cm="1">
        <f t="array" ref="Q1067">IF(ISBLANK($D1067),"",IF(SUMPRODUCT(--EXACT($D1067,TravelDocumentType[Travel Document Type]))=1,"Pass","Fail"))</f>
        <v/>
      </c>
      <c r="R1067" s="24" t="str" cm="1">
        <f t="array" ref="R1067">IF(ISBLANK($E1067),"",IF(SUMPRODUCT(--EXACT($E1067,ISO3List[ISO3 List]))=1,"Pass","Fail"))</f>
        <v/>
      </c>
      <c r="S1067" s="24" t="str" cm="1">
        <f t="array" ref="S1067">IF(ISBLANK($F1067),"",IF(SUMPRODUCT(--EXACT(MID($F1067,COLUMN($A$1:$T$1),1),DocCharacters[Accepted Characters For Documents]))=20,"Pass","Fail"))</f>
        <v/>
      </c>
      <c r="T1067" s="24" t="str" cm="1">
        <f t="array" ref="T1067">IF(ISBLANK($G1067),"",IF(SUMPRODUCT(--EXACT(MID($G1067,COLUMN($A$1:$AX$1),1),NameCharacters[Accepted Characters For Names]))=50,"Pass","Fail"))</f>
        <v/>
      </c>
      <c r="U1067" s="24" t="str" cm="1">
        <f t="array" ref="U1067">IF(ISBLANK($H1067),"",IF(SUMPRODUCT(--EXACT(MID($H1067,COLUMN($A$1:$AX$1),1),NameCharacters[Accepted Characters For Names]))=50,"Pass","Fail"))</f>
        <v/>
      </c>
      <c r="V1067" s="24" t="str" cm="1">
        <f t="array" ref="V1067">IF(ISBLANK($I1067),"",IF(SUMPRODUCT(--EXACT(MID($I1067,COLUMN($A$1:$AX$1),1),NameCharacters[Accepted Characters For Names]))=50,"Pass","Fail"))</f>
        <v/>
      </c>
      <c r="W1067" s="24" t="str" cm="1">
        <f t="array" ref="W1067">IF(ISBLANK($J1067),"",IF(SUMPRODUCT(--EXACT($J1067,ISO3List[ISO3 List]))=1,"Pass","Fail"))</f>
        <v/>
      </c>
      <c r="X1067" s="24" t="str">
        <f t="shared" ca="1" si="35"/>
        <v/>
      </c>
      <c r="Y1067" s="24" t="str" cm="1">
        <f t="array" ref="Y1067">IF(ISBLANK($L1067),"",IF(SUMPRODUCT(--EXACT($L1067,Sex[Sex]))=1,"Pass","Fail"))</f>
        <v/>
      </c>
      <c r="Z1067" s="24" t="str">
        <f t="shared" ca="1" si="36"/>
        <v/>
      </c>
      <c r="AA1067" s="35" t="str">
        <f t="shared" ca="1" si="41"/>
        <v/>
      </c>
      <c r="AB1067" s="8"/>
      <c r="AC1067" s="58"/>
      <c r="AD1067" s="8"/>
      <c r="AE1067" s="8"/>
      <c r="AF1067" s="8"/>
      <c r="GU1067" s="8"/>
    </row>
    <row r="1068" spans="1:203" s="5" customFormat="1" x14ac:dyDescent="0.2">
      <c r="A1068" s="1"/>
      <c r="B1068" s="4"/>
      <c r="C1068" s="16"/>
      <c r="D1068" s="17"/>
      <c r="E1068" s="17"/>
      <c r="F1068" s="18"/>
      <c r="G1068" s="17"/>
      <c r="H1068" s="17"/>
      <c r="I1068" s="17"/>
      <c r="J1068" s="17"/>
      <c r="K1068" s="19"/>
      <c r="L1068" s="17"/>
      <c r="M1068" s="20"/>
      <c r="N1068" s="8"/>
      <c r="O1068" s="50"/>
      <c r="P1068" s="27" t="str" cm="1">
        <f t="array" ref="P1068">IF(ISBLANK($C1068),"",IF(SUMPRODUCT(--EXACT($C1068,CrewOrPassenger[Crew or Passenger]))=1,"Pass","Fail"))</f>
        <v/>
      </c>
      <c r="Q1068" s="24" t="str" cm="1">
        <f t="array" ref="Q1068">IF(ISBLANK($D1068),"",IF(SUMPRODUCT(--EXACT($D1068,TravelDocumentType[Travel Document Type]))=1,"Pass","Fail"))</f>
        <v/>
      </c>
      <c r="R1068" s="24" t="str" cm="1">
        <f t="array" ref="R1068">IF(ISBLANK($E1068),"",IF(SUMPRODUCT(--EXACT($E1068,ISO3List[ISO3 List]))=1,"Pass","Fail"))</f>
        <v/>
      </c>
      <c r="S1068" s="24" t="str" cm="1">
        <f t="array" ref="S1068">IF(ISBLANK($F1068),"",IF(SUMPRODUCT(--EXACT(MID($F1068,COLUMN($A$1:$T$1),1),DocCharacters[Accepted Characters For Documents]))=20,"Pass","Fail"))</f>
        <v/>
      </c>
      <c r="T1068" s="24" t="str" cm="1">
        <f t="array" ref="T1068">IF(ISBLANK($G1068),"",IF(SUMPRODUCT(--EXACT(MID($G1068,COLUMN($A$1:$AX$1),1),NameCharacters[Accepted Characters For Names]))=50,"Pass","Fail"))</f>
        <v/>
      </c>
      <c r="U1068" s="24" t="str" cm="1">
        <f t="array" ref="U1068">IF(ISBLANK($H1068),"",IF(SUMPRODUCT(--EXACT(MID($H1068,COLUMN($A$1:$AX$1),1),NameCharacters[Accepted Characters For Names]))=50,"Pass","Fail"))</f>
        <v/>
      </c>
      <c r="V1068" s="24" t="str" cm="1">
        <f t="array" ref="V1068">IF(ISBLANK($I1068),"",IF(SUMPRODUCT(--EXACT(MID($I1068,COLUMN($A$1:$AX$1),1),NameCharacters[Accepted Characters For Names]))=50,"Pass","Fail"))</f>
        <v/>
      </c>
      <c r="W1068" s="24" t="str" cm="1">
        <f t="array" ref="W1068">IF(ISBLANK($J1068),"",IF(SUMPRODUCT(--EXACT($J1068,ISO3List[ISO3 List]))=1,"Pass","Fail"))</f>
        <v/>
      </c>
      <c r="X1068" s="24" t="str">
        <f t="shared" ca="1" si="35"/>
        <v/>
      </c>
      <c r="Y1068" s="24" t="str" cm="1">
        <f t="array" ref="Y1068">IF(ISBLANK($L1068),"",IF(SUMPRODUCT(--EXACT($L1068,Sex[Sex]))=1,"Pass","Fail"))</f>
        <v/>
      </c>
      <c r="Z1068" s="24" t="str">
        <f t="shared" ca="1" si="36"/>
        <v/>
      </c>
      <c r="AA1068" s="35" t="str">
        <f t="shared" ca="1" si="41"/>
        <v/>
      </c>
      <c r="AB1068" s="8"/>
      <c r="AC1068" s="58"/>
      <c r="AD1068" s="8"/>
      <c r="AE1068" s="8"/>
      <c r="AF1068" s="8"/>
      <c r="GU1068" s="8"/>
    </row>
    <row r="1069" spans="1:203" s="5" customFormat="1" x14ac:dyDescent="0.2">
      <c r="A1069" s="1"/>
      <c r="B1069" s="4"/>
      <c r="C1069" s="16"/>
      <c r="D1069" s="17"/>
      <c r="E1069" s="17"/>
      <c r="F1069" s="18"/>
      <c r="G1069" s="17"/>
      <c r="H1069" s="17"/>
      <c r="I1069" s="17"/>
      <c r="J1069" s="17"/>
      <c r="K1069" s="19"/>
      <c r="L1069" s="17"/>
      <c r="M1069" s="20"/>
      <c r="N1069" s="8"/>
      <c r="O1069" s="50"/>
      <c r="P1069" s="27" t="str" cm="1">
        <f t="array" ref="P1069">IF(ISBLANK($C1069),"",IF(SUMPRODUCT(--EXACT($C1069,CrewOrPassenger[Crew or Passenger]))=1,"Pass","Fail"))</f>
        <v/>
      </c>
      <c r="Q1069" s="24" t="str" cm="1">
        <f t="array" ref="Q1069">IF(ISBLANK($D1069),"",IF(SUMPRODUCT(--EXACT($D1069,TravelDocumentType[Travel Document Type]))=1,"Pass","Fail"))</f>
        <v/>
      </c>
      <c r="R1069" s="24" t="str" cm="1">
        <f t="array" ref="R1069">IF(ISBLANK($E1069),"",IF(SUMPRODUCT(--EXACT($E1069,ISO3List[ISO3 List]))=1,"Pass","Fail"))</f>
        <v/>
      </c>
      <c r="S1069" s="24" t="str" cm="1">
        <f t="array" ref="S1069">IF(ISBLANK($F1069),"",IF(SUMPRODUCT(--EXACT(MID($F1069,COLUMN($A$1:$T$1),1),DocCharacters[Accepted Characters For Documents]))=20,"Pass","Fail"))</f>
        <v/>
      </c>
      <c r="T1069" s="24" t="str" cm="1">
        <f t="array" ref="T1069">IF(ISBLANK($G1069),"",IF(SUMPRODUCT(--EXACT(MID($G1069,COLUMN($A$1:$AX$1),1),NameCharacters[Accepted Characters For Names]))=50,"Pass","Fail"))</f>
        <v/>
      </c>
      <c r="U1069" s="24" t="str" cm="1">
        <f t="array" ref="U1069">IF(ISBLANK($H1069),"",IF(SUMPRODUCT(--EXACT(MID($H1069,COLUMN($A$1:$AX$1),1),NameCharacters[Accepted Characters For Names]))=50,"Pass","Fail"))</f>
        <v/>
      </c>
      <c r="V1069" s="24" t="str" cm="1">
        <f t="array" ref="V1069">IF(ISBLANK($I1069),"",IF(SUMPRODUCT(--EXACT(MID($I1069,COLUMN($A$1:$AX$1),1),NameCharacters[Accepted Characters For Names]))=50,"Pass","Fail"))</f>
        <v/>
      </c>
      <c r="W1069" s="24" t="str" cm="1">
        <f t="array" ref="W1069">IF(ISBLANK($J1069),"",IF(SUMPRODUCT(--EXACT($J1069,ISO3List[ISO3 List]))=1,"Pass","Fail"))</f>
        <v/>
      </c>
      <c r="X1069" s="24" t="str">
        <f t="shared" ca="1" si="35"/>
        <v/>
      </c>
      <c r="Y1069" s="24" t="str" cm="1">
        <f t="array" ref="Y1069">IF(ISBLANK($L1069),"",IF(SUMPRODUCT(--EXACT($L1069,Sex[Sex]))=1,"Pass","Fail"))</f>
        <v/>
      </c>
      <c r="Z1069" s="24" t="str">
        <f t="shared" ca="1" si="36"/>
        <v/>
      </c>
      <c r="AA1069" s="35" t="str">
        <f t="shared" ca="1" si="41"/>
        <v/>
      </c>
      <c r="AB1069" s="8"/>
      <c r="AC1069" s="58"/>
      <c r="AD1069" s="8"/>
      <c r="AE1069" s="8"/>
      <c r="AF1069" s="8"/>
      <c r="GU1069" s="8"/>
    </row>
    <row r="1070" spans="1:203" s="5" customFormat="1" x14ac:dyDescent="0.2">
      <c r="A1070" s="1"/>
      <c r="B1070" s="4"/>
      <c r="C1070" s="16"/>
      <c r="D1070" s="17"/>
      <c r="E1070" s="17"/>
      <c r="F1070" s="18"/>
      <c r="G1070" s="17"/>
      <c r="H1070" s="17"/>
      <c r="I1070" s="17"/>
      <c r="J1070" s="17"/>
      <c r="K1070" s="19"/>
      <c r="L1070" s="17"/>
      <c r="M1070" s="20"/>
      <c r="N1070" s="8"/>
      <c r="O1070" s="50"/>
      <c r="P1070" s="27" t="str" cm="1">
        <f t="array" ref="P1070">IF(ISBLANK($C1070),"",IF(SUMPRODUCT(--EXACT($C1070,CrewOrPassenger[Crew or Passenger]))=1,"Pass","Fail"))</f>
        <v/>
      </c>
      <c r="Q1070" s="24" t="str" cm="1">
        <f t="array" ref="Q1070">IF(ISBLANK($D1070),"",IF(SUMPRODUCT(--EXACT($D1070,TravelDocumentType[Travel Document Type]))=1,"Pass","Fail"))</f>
        <v/>
      </c>
      <c r="R1070" s="24" t="str" cm="1">
        <f t="array" ref="R1070">IF(ISBLANK($E1070),"",IF(SUMPRODUCT(--EXACT($E1070,ISO3List[ISO3 List]))=1,"Pass","Fail"))</f>
        <v/>
      </c>
      <c r="S1070" s="24" t="str" cm="1">
        <f t="array" ref="S1070">IF(ISBLANK($F1070),"",IF(SUMPRODUCT(--EXACT(MID($F1070,COLUMN($A$1:$T$1),1),DocCharacters[Accepted Characters For Documents]))=20,"Pass","Fail"))</f>
        <v/>
      </c>
      <c r="T1070" s="24" t="str" cm="1">
        <f t="array" ref="T1070">IF(ISBLANK($G1070),"",IF(SUMPRODUCT(--EXACT(MID($G1070,COLUMN($A$1:$AX$1),1),NameCharacters[Accepted Characters For Names]))=50,"Pass","Fail"))</f>
        <v/>
      </c>
      <c r="U1070" s="24" t="str" cm="1">
        <f t="array" ref="U1070">IF(ISBLANK($H1070),"",IF(SUMPRODUCT(--EXACT(MID($H1070,COLUMN($A$1:$AX$1),1),NameCharacters[Accepted Characters For Names]))=50,"Pass","Fail"))</f>
        <v/>
      </c>
      <c r="V1070" s="24" t="str" cm="1">
        <f t="array" ref="V1070">IF(ISBLANK($I1070),"",IF(SUMPRODUCT(--EXACT(MID($I1070,COLUMN($A$1:$AX$1),1),NameCharacters[Accepted Characters For Names]))=50,"Pass","Fail"))</f>
        <v/>
      </c>
      <c r="W1070" s="24" t="str" cm="1">
        <f t="array" ref="W1070">IF(ISBLANK($J1070),"",IF(SUMPRODUCT(--EXACT($J1070,ISO3List[ISO3 List]))=1,"Pass","Fail"))</f>
        <v/>
      </c>
      <c r="X1070" s="24" t="str">
        <f t="shared" ca="1" si="35"/>
        <v/>
      </c>
      <c r="Y1070" s="24" t="str" cm="1">
        <f t="array" ref="Y1070">IF(ISBLANK($L1070),"",IF(SUMPRODUCT(--EXACT($L1070,Sex[Sex]))=1,"Pass","Fail"))</f>
        <v/>
      </c>
      <c r="Z1070" s="24" t="str">
        <f t="shared" ca="1" si="36"/>
        <v/>
      </c>
      <c r="AA1070" s="35" t="str">
        <f t="shared" ca="1" si="41"/>
        <v/>
      </c>
      <c r="AB1070" s="8"/>
      <c r="AC1070" s="58"/>
      <c r="AD1070" s="8"/>
      <c r="AE1070" s="8"/>
      <c r="AF1070" s="8"/>
      <c r="GU1070" s="8"/>
    </row>
    <row r="1071" spans="1:203" s="5" customFormat="1" x14ac:dyDescent="0.2">
      <c r="A1071" s="1"/>
      <c r="B1071" s="4"/>
      <c r="C1071" s="16"/>
      <c r="D1071" s="17"/>
      <c r="E1071" s="17"/>
      <c r="F1071" s="18"/>
      <c r="G1071" s="17"/>
      <c r="H1071" s="17"/>
      <c r="I1071" s="17"/>
      <c r="J1071" s="17"/>
      <c r="K1071" s="19"/>
      <c r="L1071" s="17"/>
      <c r="M1071" s="20"/>
      <c r="N1071" s="8"/>
      <c r="O1071" s="50"/>
      <c r="P1071" s="27" t="str" cm="1">
        <f t="array" ref="P1071">IF(ISBLANK($C1071),"",IF(SUMPRODUCT(--EXACT($C1071,CrewOrPassenger[Crew or Passenger]))=1,"Pass","Fail"))</f>
        <v/>
      </c>
      <c r="Q1071" s="24" t="str" cm="1">
        <f t="array" ref="Q1071">IF(ISBLANK($D1071),"",IF(SUMPRODUCT(--EXACT($D1071,TravelDocumentType[Travel Document Type]))=1,"Pass","Fail"))</f>
        <v/>
      </c>
      <c r="R1071" s="24" t="str" cm="1">
        <f t="array" ref="R1071">IF(ISBLANK($E1071),"",IF(SUMPRODUCT(--EXACT($E1071,ISO3List[ISO3 List]))=1,"Pass","Fail"))</f>
        <v/>
      </c>
      <c r="S1071" s="24" t="str" cm="1">
        <f t="array" ref="S1071">IF(ISBLANK($F1071),"",IF(SUMPRODUCT(--EXACT(MID($F1071,COLUMN($A$1:$T$1),1),DocCharacters[Accepted Characters For Documents]))=20,"Pass","Fail"))</f>
        <v/>
      </c>
      <c r="T1071" s="24" t="str" cm="1">
        <f t="array" ref="T1071">IF(ISBLANK($G1071),"",IF(SUMPRODUCT(--EXACT(MID($G1071,COLUMN($A$1:$AX$1),1),NameCharacters[Accepted Characters For Names]))=50,"Pass","Fail"))</f>
        <v/>
      </c>
      <c r="U1071" s="24" t="str" cm="1">
        <f t="array" ref="U1071">IF(ISBLANK($H1071),"",IF(SUMPRODUCT(--EXACT(MID($H1071,COLUMN($A$1:$AX$1),1),NameCharacters[Accepted Characters For Names]))=50,"Pass","Fail"))</f>
        <v/>
      </c>
      <c r="V1071" s="24" t="str" cm="1">
        <f t="array" ref="V1071">IF(ISBLANK($I1071),"",IF(SUMPRODUCT(--EXACT(MID($I1071,COLUMN($A$1:$AX$1),1),NameCharacters[Accepted Characters For Names]))=50,"Pass","Fail"))</f>
        <v/>
      </c>
      <c r="W1071" s="24" t="str" cm="1">
        <f t="array" ref="W1071">IF(ISBLANK($J1071),"",IF(SUMPRODUCT(--EXACT($J1071,ISO3List[ISO3 List]))=1,"Pass","Fail"))</f>
        <v/>
      </c>
      <c r="X1071" s="24" t="str">
        <f t="shared" ca="1" si="35"/>
        <v/>
      </c>
      <c r="Y1071" s="24" t="str" cm="1">
        <f t="array" ref="Y1071">IF(ISBLANK($L1071),"",IF(SUMPRODUCT(--EXACT($L1071,Sex[Sex]))=1,"Pass","Fail"))</f>
        <v/>
      </c>
      <c r="Z1071" s="24" t="str">
        <f t="shared" ca="1" si="36"/>
        <v/>
      </c>
      <c r="AA1071" s="35" t="str">
        <f t="shared" ca="1" si="41"/>
        <v/>
      </c>
      <c r="AB1071" s="8"/>
      <c r="AC1071" s="58"/>
      <c r="AD1071" s="8"/>
      <c r="AE1071" s="8"/>
      <c r="AF1071" s="8"/>
      <c r="GU1071" s="8"/>
    </row>
    <row r="1072" spans="1:203" s="5" customFormat="1" x14ac:dyDescent="0.2">
      <c r="A1072" s="1"/>
      <c r="B1072" s="4"/>
      <c r="C1072" s="16"/>
      <c r="D1072" s="17"/>
      <c r="E1072" s="17"/>
      <c r="F1072" s="18"/>
      <c r="G1072" s="17"/>
      <c r="H1072" s="17"/>
      <c r="I1072" s="17"/>
      <c r="J1072" s="17"/>
      <c r="K1072" s="19"/>
      <c r="L1072" s="17"/>
      <c r="M1072" s="20"/>
      <c r="N1072" s="8"/>
      <c r="O1072" s="50"/>
      <c r="P1072" s="27" t="str" cm="1">
        <f t="array" ref="P1072">IF(ISBLANK($C1072),"",IF(SUMPRODUCT(--EXACT($C1072,CrewOrPassenger[Crew or Passenger]))=1,"Pass","Fail"))</f>
        <v/>
      </c>
      <c r="Q1072" s="24" t="str" cm="1">
        <f t="array" ref="Q1072">IF(ISBLANK($D1072),"",IF(SUMPRODUCT(--EXACT($D1072,TravelDocumentType[Travel Document Type]))=1,"Pass","Fail"))</f>
        <v/>
      </c>
      <c r="R1072" s="24" t="str" cm="1">
        <f t="array" ref="R1072">IF(ISBLANK($E1072),"",IF(SUMPRODUCT(--EXACT($E1072,ISO3List[ISO3 List]))=1,"Pass","Fail"))</f>
        <v/>
      </c>
      <c r="S1072" s="24" t="str" cm="1">
        <f t="array" ref="S1072">IF(ISBLANK($F1072),"",IF(SUMPRODUCT(--EXACT(MID($F1072,COLUMN($A$1:$T$1),1),DocCharacters[Accepted Characters For Documents]))=20,"Pass","Fail"))</f>
        <v/>
      </c>
      <c r="T1072" s="24" t="str" cm="1">
        <f t="array" ref="T1072">IF(ISBLANK($G1072),"",IF(SUMPRODUCT(--EXACT(MID($G1072,COLUMN($A$1:$AX$1),1),NameCharacters[Accepted Characters For Names]))=50,"Pass","Fail"))</f>
        <v/>
      </c>
      <c r="U1072" s="24" t="str" cm="1">
        <f t="array" ref="U1072">IF(ISBLANK($H1072),"",IF(SUMPRODUCT(--EXACT(MID($H1072,COLUMN($A$1:$AX$1),1),NameCharacters[Accepted Characters For Names]))=50,"Pass","Fail"))</f>
        <v/>
      </c>
      <c r="V1072" s="24" t="str" cm="1">
        <f t="array" ref="V1072">IF(ISBLANK($I1072),"",IF(SUMPRODUCT(--EXACT(MID($I1072,COLUMN($A$1:$AX$1),1),NameCharacters[Accepted Characters For Names]))=50,"Pass","Fail"))</f>
        <v/>
      </c>
      <c r="W1072" s="24" t="str" cm="1">
        <f t="array" ref="W1072">IF(ISBLANK($J1072),"",IF(SUMPRODUCT(--EXACT($J1072,ISO3List[ISO3 List]))=1,"Pass","Fail"))</f>
        <v/>
      </c>
      <c r="X1072" s="24" t="str">
        <f t="shared" ca="1" si="35"/>
        <v/>
      </c>
      <c r="Y1072" s="24" t="str" cm="1">
        <f t="array" ref="Y1072">IF(ISBLANK($L1072),"",IF(SUMPRODUCT(--EXACT($L1072,Sex[Sex]))=1,"Pass","Fail"))</f>
        <v/>
      </c>
      <c r="Z1072" s="24" t="str">
        <f t="shared" ca="1" si="36"/>
        <v/>
      </c>
      <c r="AA1072" s="35" t="str">
        <f t="shared" ca="1" si="41"/>
        <v/>
      </c>
      <c r="AB1072" s="8"/>
      <c r="AC1072" s="58"/>
      <c r="AD1072" s="8"/>
      <c r="AE1072" s="8"/>
      <c r="AF1072" s="8"/>
      <c r="GU1072" s="8"/>
    </row>
    <row r="1073" spans="1:203" s="5" customFormat="1" x14ac:dyDescent="0.2">
      <c r="A1073" s="1"/>
      <c r="B1073" s="4"/>
      <c r="C1073" s="16"/>
      <c r="D1073" s="17"/>
      <c r="E1073" s="17"/>
      <c r="F1073" s="18"/>
      <c r="G1073" s="17"/>
      <c r="H1073" s="17"/>
      <c r="I1073" s="17"/>
      <c r="J1073" s="17"/>
      <c r="K1073" s="19"/>
      <c r="L1073" s="17"/>
      <c r="M1073" s="20"/>
      <c r="N1073" s="8"/>
      <c r="O1073" s="50"/>
      <c r="P1073" s="27" t="str" cm="1">
        <f t="array" ref="P1073">IF(ISBLANK($C1073),"",IF(SUMPRODUCT(--EXACT($C1073,CrewOrPassenger[Crew or Passenger]))=1,"Pass","Fail"))</f>
        <v/>
      </c>
      <c r="Q1073" s="24" t="str" cm="1">
        <f t="array" ref="Q1073">IF(ISBLANK($D1073),"",IF(SUMPRODUCT(--EXACT($D1073,TravelDocumentType[Travel Document Type]))=1,"Pass","Fail"))</f>
        <v/>
      </c>
      <c r="R1073" s="24" t="str" cm="1">
        <f t="array" ref="R1073">IF(ISBLANK($E1073),"",IF(SUMPRODUCT(--EXACT($E1073,ISO3List[ISO3 List]))=1,"Pass","Fail"))</f>
        <v/>
      </c>
      <c r="S1073" s="24" t="str" cm="1">
        <f t="array" ref="S1073">IF(ISBLANK($F1073),"",IF(SUMPRODUCT(--EXACT(MID($F1073,COLUMN($A$1:$T$1),1),DocCharacters[Accepted Characters For Documents]))=20,"Pass","Fail"))</f>
        <v/>
      </c>
      <c r="T1073" s="24" t="str" cm="1">
        <f t="array" ref="T1073">IF(ISBLANK($G1073),"",IF(SUMPRODUCT(--EXACT(MID($G1073,COLUMN($A$1:$AX$1),1),NameCharacters[Accepted Characters For Names]))=50,"Pass","Fail"))</f>
        <v/>
      </c>
      <c r="U1073" s="24" t="str" cm="1">
        <f t="array" ref="U1073">IF(ISBLANK($H1073),"",IF(SUMPRODUCT(--EXACT(MID($H1073,COLUMN($A$1:$AX$1),1),NameCharacters[Accepted Characters For Names]))=50,"Pass","Fail"))</f>
        <v/>
      </c>
      <c r="V1073" s="24" t="str" cm="1">
        <f t="array" ref="V1073">IF(ISBLANK($I1073),"",IF(SUMPRODUCT(--EXACT(MID($I1073,COLUMN($A$1:$AX$1),1),NameCharacters[Accepted Characters For Names]))=50,"Pass","Fail"))</f>
        <v/>
      </c>
      <c r="W1073" s="24" t="str" cm="1">
        <f t="array" ref="W1073">IF(ISBLANK($J1073),"",IF(SUMPRODUCT(--EXACT($J1073,ISO3List[ISO3 List]))=1,"Pass","Fail"))</f>
        <v/>
      </c>
      <c r="X1073" s="24" t="str">
        <f t="shared" ca="1" si="35"/>
        <v/>
      </c>
      <c r="Y1073" s="24" t="str" cm="1">
        <f t="array" ref="Y1073">IF(ISBLANK($L1073),"",IF(SUMPRODUCT(--EXACT($L1073,Sex[Sex]))=1,"Pass","Fail"))</f>
        <v/>
      </c>
      <c r="Z1073" s="24" t="str">
        <f t="shared" ca="1" si="36"/>
        <v/>
      </c>
      <c r="AA1073" s="35" t="str">
        <f t="shared" ca="1" si="41"/>
        <v/>
      </c>
      <c r="AB1073" s="8"/>
      <c r="AC1073" s="58"/>
      <c r="AD1073" s="8"/>
      <c r="AE1073" s="8"/>
      <c r="AF1073" s="8"/>
      <c r="GU1073" s="8"/>
    </row>
    <row r="1074" spans="1:203" s="5" customFormat="1" x14ac:dyDescent="0.2">
      <c r="A1074" s="1"/>
      <c r="B1074" s="4"/>
      <c r="C1074" s="16"/>
      <c r="D1074" s="17"/>
      <c r="E1074" s="17"/>
      <c r="F1074" s="18"/>
      <c r="G1074" s="17"/>
      <c r="H1074" s="17"/>
      <c r="I1074" s="17"/>
      <c r="J1074" s="17"/>
      <c r="K1074" s="19"/>
      <c r="L1074" s="17"/>
      <c r="M1074" s="20"/>
      <c r="N1074" s="8"/>
      <c r="O1074" s="50"/>
      <c r="P1074" s="27" t="str" cm="1">
        <f t="array" ref="P1074">IF(ISBLANK($C1074),"",IF(SUMPRODUCT(--EXACT($C1074,CrewOrPassenger[Crew or Passenger]))=1,"Pass","Fail"))</f>
        <v/>
      </c>
      <c r="Q1074" s="24" t="str" cm="1">
        <f t="array" ref="Q1074">IF(ISBLANK($D1074),"",IF(SUMPRODUCT(--EXACT($D1074,TravelDocumentType[Travel Document Type]))=1,"Pass","Fail"))</f>
        <v/>
      </c>
      <c r="R1074" s="24" t="str" cm="1">
        <f t="array" ref="R1074">IF(ISBLANK($E1074),"",IF(SUMPRODUCT(--EXACT($E1074,ISO3List[ISO3 List]))=1,"Pass","Fail"))</f>
        <v/>
      </c>
      <c r="S1074" s="24" t="str" cm="1">
        <f t="array" ref="S1074">IF(ISBLANK($F1074),"",IF(SUMPRODUCT(--EXACT(MID($F1074,COLUMN($A$1:$T$1),1),DocCharacters[Accepted Characters For Documents]))=20,"Pass","Fail"))</f>
        <v/>
      </c>
      <c r="T1074" s="24" t="str" cm="1">
        <f t="array" ref="T1074">IF(ISBLANK($G1074),"",IF(SUMPRODUCT(--EXACT(MID($G1074,COLUMN($A$1:$AX$1),1),NameCharacters[Accepted Characters For Names]))=50,"Pass","Fail"))</f>
        <v/>
      </c>
      <c r="U1074" s="24" t="str" cm="1">
        <f t="array" ref="U1074">IF(ISBLANK($H1074),"",IF(SUMPRODUCT(--EXACT(MID($H1074,COLUMN($A$1:$AX$1),1),NameCharacters[Accepted Characters For Names]))=50,"Pass","Fail"))</f>
        <v/>
      </c>
      <c r="V1074" s="24" t="str" cm="1">
        <f t="array" ref="V1074">IF(ISBLANK($I1074),"",IF(SUMPRODUCT(--EXACT(MID($I1074,COLUMN($A$1:$AX$1),1),NameCharacters[Accepted Characters For Names]))=50,"Pass","Fail"))</f>
        <v/>
      </c>
      <c r="W1074" s="24" t="str" cm="1">
        <f t="array" ref="W1074">IF(ISBLANK($J1074),"",IF(SUMPRODUCT(--EXACT($J1074,ISO3List[ISO3 List]))=1,"Pass","Fail"))</f>
        <v/>
      </c>
      <c r="X1074" s="24" t="str">
        <f t="shared" ca="1" si="35"/>
        <v/>
      </c>
      <c r="Y1074" s="24" t="str" cm="1">
        <f t="array" ref="Y1074">IF(ISBLANK($L1074),"",IF(SUMPRODUCT(--EXACT($L1074,Sex[Sex]))=1,"Pass","Fail"))</f>
        <v/>
      </c>
      <c r="Z1074" s="24" t="str">
        <f t="shared" ca="1" si="36"/>
        <v/>
      </c>
      <c r="AA1074" s="35" t="str">
        <f t="shared" ca="1" si="41"/>
        <v/>
      </c>
      <c r="AB1074" s="8"/>
      <c r="AC1074" s="58"/>
      <c r="AD1074" s="8"/>
      <c r="AE1074" s="8"/>
      <c r="AF1074" s="8"/>
      <c r="GU1074" s="8"/>
    </row>
    <row r="1075" spans="1:203" s="5" customFormat="1" x14ac:dyDescent="0.2">
      <c r="A1075" s="1"/>
      <c r="B1075" s="4"/>
      <c r="C1075" s="16"/>
      <c r="D1075" s="17"/>
      <c r="E1075" s="17"/>
      <c r="F1075" s="18"/>
      <c r="G1075" s="17"/>
      <c r="H1075" s="17"/>
      <c r="I1075" s="17"/>
      <c r="J1075" s="17"/>
      <c r="K1075" s="19"/>
      <c r="L1075" s="17"/>
      <c r="M1075" s="20"/>
      <c r="N1075" s="8"/>
      <c r="O1075" s="50"/>
      <c r="P1075" s="27" t="str" cm="1">
        <f t="array" ref="P1075">IF(ISBLANK($C1075),"",IF(SUMPRODUCT(--EXACT($C1075,CrewOrPassenger[Crew or Passenger]))=1,"Pass","Fail"))</f>
        <v/>
      </c>
      <c r="Q1075" s="24" t="str" cm="1">
        <f t="array" ref="Q1075">IF(ISBLANK($D1075),"",IF(SUMPRODUCT(--EXACT($D1075,TravelDocumentType[Travel Document Type]))=1,"Pass","Fail"))</f>
        <v/>
      </c>
      <c r="R1075" s="24" t="str" cm="1">
        <f t="array" ref="R1075">IF(ISBLANK($E1075),"",IF(SUMPRODUCT(--EXACT($E1075,ISO3List[ISO3 List]))=1,"Pass","Fail"))</f>
        <v/>
      </c>
      <c r="S1075" s="24" t="str" cm="1">
        <f t="array" ref="S1075">IF(ISBLANK($F1075),"",IF(SUMPRODUCT(--EXACT(MID($F1075,COLUMN($A$1:$T$1),1),DocCharacters[Accepted Characters For Documents]))=20,"Pass","Fail"))</f>
        <v/>
      </c>
      <c r="T1075" s="24" t="str" cm="1">
        <f t="array" ref="T1075">IF(ISBLANK($G1075),"",IF(SUMPRODUCT(--EXACT(MID($G1075,COLUMN($A$1:$AX$1),1),NameCharacters[Accepted Characters For Names]))=50,"Pass","Fail"))</f>
        <v/>
      </c>
      <c r="U1075" s="24" t="str" cm="1">
        <f t="array" ref="U1075">IF(ISBLANK($H1075),"",IF(SUMPRODUCT(--EXACT(MID($H1075,COLUMN($A$1:$AX$1),1),NameCharacters[Accepted Characters For Names]))=50,"Pass","Fail"))</f>
        <v/>
      </c>
      <c r="V1075" s="24" t="str" cm="1">
        <f t="array" ref="V1075">IF(ISBLANK($I1075),"",IF(SUMPRODUCT(--EXACT(MID($I1075,COLUMN($A$1:$AX$1),1),NameCharacters[Accepted Characters For Names]))=50,"Pass","Fail"))</f>
        <v/>
      </c>
      <c r="W1075" s="24" t="str" cm="1">
        <f t="array" ref="W1075">IF(ISBLANK($J1075),"",IF(SUMPRODUCT(--EXACT($J1075,ISO3List[ISO3 List]))=1,"Pass","Fail"))</f>
        <v/>
      </c>
      <c r="X1075" s="24" t="str">
        <f t="shared" ca="1" si="35"/>
        <v/>
      </c>
      <c r="Y1075" s="24" t="str" cm="1">
        <f t="array" ref="Y1075">IF(ISBLANK($L1075),"",IF(SUMPRODUCT(--EXACT($L1075,Sex[Sex]))=1,"Pass","Fail"))</f>
        <v/>
      </c>
      <c r="Z1075" s="24" t="str">
        <f t="shared" ca="1" si="36"/>
        <v/>
      </c>
      <c r="AA1075" s="35" t="str">
        <f t="shared" ca="1" si="41"/>
        <v/>
      </c>
      <c r="AB1075" s="8"/>
      <c r="AC1075" s="58"/>
      <c r="AD1075" s="8"/>
      <c r="AE1075" s="8"/>
      <c r="AF1075" s="8"/>
      <c r="GU1075" s="8"/>
    </row>
    <row r="1076" spans="1:203" s="5" customFormat="1" x14ac:dyDescent="0.2">
      <c r="A1076" s="1"/>
      <c r="B1076" s="4"/>
      <c r="C1076" s="16"/>
      <c r="D1076" s="17"/>
      <c r="E1076" s="17"/>
      <c r="F1076" s="18"/>
      <c r="G1076" s="17"/>
      <c r="H1076" s="17"/>
      <c r="I1076" s="17"/>
      <c r="J1076" s="17"/>
      <c r="K1076" s="19"/>
      <c r="L1076" s="17"/>
      <c r="M1076" s="20"/>
      <c r="N1076" s="8"/>
      <c r="O1076" s="50"/>
      <c r="P1076" s="27" t="str" cm="1">
        <f t="array" ref="P1076">IF(ISBLANK($C1076),"",IF(SUMPRODUCT(--EXACT($C1076,CrewOrPassenger[Crew or Passenger]))=1,"Pass","Fail"))</f>
        <v/>
      </c>
      <c r="Q1076" s="24" t="str" cm="1">
        <f t="array" ref="Q1076">IF(ISBLANK($D1076),"",IF(SUMPRODUCT(--EXACT($D1076,TravelDocumentType[Travel Document Type]))=1,"Pass","Fail"))</f>
        <v/>
      </c>
      <c r="R1076" s="24" t="str" cm="1">
        <f t="array" ref="R1076">IF(ISBLANK($E1076),"",IF(SUMPRODUCT(--EXACT($E1076,ISO3List[ISO3 List]))=1,"Pass","Fail"))</f>
        <v/>
      </c>
      <c r="S1076" s="24" t="str" cm="1">
        <f t="array" ref="S1076">IF(ISBLANK($F1076),"",IF(SUMPRODUCT(--EXACT(MID($F1076,COLUMN($A$1:$T$1),1),DocCharacters[Accepted Characters For Documents]))=20,"Pass","Fail"))</f>
        <v/>
      </c>
      <c r="T1076" s="24" t="str" cm="1">
        <f t="array" ref="T1076">IF(ISBLANK($G1076),"",IF(SUMPRODUCT(--EXACT(MID($G1076,COLUMN($A$1:$AX$1),1),NameCharacters[Accepted Characters For Names]))=50,"Pass","Fail"))</f>
        <v/>
      </c>
      <c r="U1076" s="24" t="str" cm="1">
        <f t="array" ref="U1076">IF(ISBLANK($H1076),"",IF(SUMPRODUCT(--EXACT(MID($H1076,COLUMN($A$1:$AX$1),1),NameCharacters[Accepted Characters For Names]))=50,"Pass","Fail"))</f>
        <v/>
      </c>
      <c r="V1076" s="24" t="str" cm="1">
        <f t="array" ref="V1076">IF(ISBLANK($I1076),"",IF(SUMPRODUCT(--EXACT(MID($I1076,COLUMN($A$1:$AX$1),1),NameCharacters[Accepted Characters For Names]))=50,"Pass","Fail"))</f>
        <v/>
      </c>
      <c r="W1076" s="24" t="str" cm="1">
        <f t="array" ref="W1076">IF(ISBLANK($J1076),"",IF(SUMPRODUCT(--EXACT($J1076,ISO3List[ISO3 List]))=1,"Pass","Fail"))</f>
        <v/>
      </c>
      <c r="X1076" s="24" t="str">
        <f t="shared" ca="1" si="35"/>
        <v/>
      </c>
      <c r="Y1076" s="24" t="str" cm="1">
        <f t="array" ref="Y1076">IF(ISBLANK($L1076),"",IF(SUMPRODUCT(--EXACT($L1076,Sex[Sex]))=1,"Pass","Fail"))</f>
        <v/>
      </c>
      <c r="Z1076" s="24" t="str">
        <f t="shared" ca="1" si="36"/>
        <v/>
      </c>
      <c r="AA1076" s="35" t="str">
        <f t="shared" ca="1" si="41"/>
        <v/>
      </c>
      <c r="AB1076" s="8"/>
      <c r="AC1076" s="58"/>
      <c r="AD1076" s="8"/>
      <c r="AE1076" s="8"/>
      <c r="AF1076" s="8"/>
      <c r="GU1076" s="8"/>
    </row>
    <row r="1077" spans="1:203" s="5" customFormat="1" x14ac:dyDescent="0.2">
      <c r="A1077" s="1"/>
      <c r="B1077" s="4"/>
      <c r="C1077" s="16"/>
      <c r="D1077" s="17"/>
      <c r="E1077" s="17"/>
      <c r="F1077" s="18"/>
      <c r="G1077" s="17"/>
      <c r="H1077" s="17"/>
      <c r="I1077" s="17"/>
      <c r="J1077" s="17"/>
      <c r="K1077" s="19"/>
      <c r="L1077" s="17"/>
      <c r="M1077" s="20"/>
      <c r="N1077" s="8"/>
      <c r="O1077" s="50"/>
      <c r="P1077" s="27" t="str" cm="1">
        <f t="array" ref="P1077">IF(ISBLANK($C1077),"",IF(SUMPRODUCT(--EXACT($C1077,CrewOrPassenger[Crew or Passenger]))=1,"Pass","Fail"))</f>
        <v/>
      </c>
      <c r="Q1077" s="24" t="str" cm="1">
        <f t="array" ref="Q1077">IF(ISBLANK($D1077),"",IF(SUMPRODUCT(--EXACT($D1077,TravelDocumentType[Travel Document Type]))=1,"Pass","Fail"))</f>
        <v/>
      </c>
      <c r="R1077" s="24" t="str" cm="1">
        <f t="array" ref="R1077">IF(ISBLANK($E1077),"",IF(SUMPRODUCT(--EXACT($E1077,ISO3List[ISO3 List]))=1,"Pass","Fail"))</f>
        <v/>
      </c>
      <c r="S1077" s="24" t="str" cm="1">
        <f t="array" ref="S1077">IF(ISBLANK($F1077),"",IF(SUMPRODUCT(--EXACT(MID($F1077,COLUMN($A$1:$T$1),1),DocCharacters[Accepted Characters For Documents]))=20,"Pass","Fail"))</f>
        <v/>
      </c>
      <c r="T1077" s="24" t="str" cm="1">
        <f t="array" ref="T1077">IF(ISBLANK($G1077),"",IF(SUMPRODUCT(--EXACT(MID($G1077,COLUMN($A$1:$AX$1),1),NameCharacters[Accepted Characters For Names]))=50,"Pass","Fail"))</f>
        <v/>
      </c>
      <c r="U1077" s="24" t="str" cm="1">
        <f t="array" ref="U1077">IF(ISBLANK($H1077),"",IF(SUMPRODUCT(--EXACT(MID($H1077,COLUMN($A$1:$AX$1),1),NameCharacters[Accepted Characters For Names]))=50,"Pass","Fail"))</f>
        <v/>
      </c>
      <c r="V1077" s="24" t="str" cm="1">
        <f t="array" ref="V1077">IF(ISBLANK($I1077),"",IF(SUMPRODUCT(--EXACT(MID($I1077,COLUMN($A$1:$AX$1),1),NameCharacters[Accepted Characters For Names]))=50,"Pass","Fail"))</f>
        <v/>
      </c>
      <c r="W1077" s="24" t="str" cm="1">
        <f t="array" ref="W1077">IF(ISBLANK($J1077),"",IF(SUMPRODUCT(--EXACT($J1077,ISO3List[ISO3 List]))=1,"Pass","Fail"))</f>
        <v/>
      </c>
      <c r="X1077" s="24" t="str">
        <f t="shared" ca="1" si="35"/>
        <v/>
      </c>
      <c r="Y1077" s="24" t="str" cm="1">
        <f t="array" ref="Y1077">IF(ISBLANK($L1077),"",IF(SUMPRODUCT(--EXACT($L1077,Sex[Sex]))=1,"Pass","Fail"))</f>
        <v/>
      </c>
      <c r="Z1077" s="24" t="str">
        <f t="shared" ca="1" si="36"/>
        <v/>
      </c>
      <c r="AA1077" s="35" t="str">
        <f t="shared" ca="1" si="41"/>
        <v/>
      </c>
      <c r="AB1077" s="8"/>
      <c r="AC1077" s="58"/>
      <c r="AD1077" s="8"/>
      <c r="AE1077" s="8"/>
      <c r="AF1077" s="8"/>
      <c r="GU1077" s="8"/>
    </row>
    <row r="1078" spans="1:203" s="5" customFormat="1" x14ac:dyDescent="0.2">
      <c r="A1078" s="1"/>
      <c r="B1078" s="4"/>
      <c r="C1078" s="16"/>
      <c r="D1078" s="17"/>
      <c r="E1078" s="17"/>
      <c r="F1078" s="18"/>
      <c r="G1078" s="17"/>
      <c r="H1078" s="17"/>
      <c r="I1078" s="17"/>
      <c r="J1078" s="17"/>
      <c r="K1078" s="19"/>
      <c r="L1078" s="17"/>
      <c r="M1078" s="20"/>
      <c r="N1078" s="8"/>
      <c r="O1078" s="50"/>
      <c r="P1078" s="27" t="str" cm="1">
        <f t="array" ref="P1078">IF(ISBLANK($C1078),"",IF(SUMPRODUCT(--EXACT($C1078,CrewOrPassenger[Crew or Passenger]))=1,"Pass","Fail"))</f>
        <v/>
      </c>
      <c r="Q1078" s="24" t="str" cm="1">
        <f t="array" ref="Q1078">IF(ISBLANK($D1078),"",IF(SUMPRODUCT(--EXACT($D1078,TravelDocumentType[Travel Document Type]))=1,"Pass","Fail"))</f>
        <v/>
      </c>
      <c r="R1078" s="24" t="str" cm="1">
        <f t="array" ref="R1078">IF(ISBLANK($E1078),"",IF(SUMPRODUCT(--EXACT($E1078,ISO3List[ISO3 List]))=1,"Pass","Fail"))</f>
        <v/>
      </c>
      <c r="S1078" s="24" t="str" cm="1">
        <f t="array" ref="S1078">IF(ISBLANK($F1078),"",IF(SUMPRODUCT(--EXACT(MID($F1078,COLUMN($A$1:$T$1),1),DocCharacters[Accepted Characters For Documents]))=20,"Pass","Fail"))</f>
        <v/>
      </c>
      <c r="T1078" s="24" t="str" cm="1">
        <f t="array" ref="T1078">IF(ISBLANK($G1078),"",IF(SUMPRODUCT(--EXACT(MID($G1078,COLUMN($A$1:$AX$1),1),NameCharacters[Accepted Characters For Names]))=50,"Pass","Fail"))</f>
        <v/>
      </c>
      <c r="U1078" s="24" t="str" cm="1">
        <f t="array" ref="U1078">IF(ISBLANK($H1078),"",IF(SUMPRODUCT(--EXACT(MID($H1078,COLUMN($A$1:$AX$1),1),NameCharacters[Accepted Characters For Names]))=50,"Pass","Fail"))</f>
        <v/>
      </c>
      <c r="V1078" s="24" t="str" cm="1">
        <f t="array" ref="V1078">IF(ISBLANK($I1078),"",IF(SUMPRODUCT(--EXACT(MID($I1078,COLUMN($A$1:$AX$1),1),NameCharacters[Accepted Characters For Names]))=50,"Pass","Fail"))</f>
        <v/>
      </c>
      <c r="W1078" s="24" t="str" cm="1">
        <f t="array" ref="W1078">IF(ISBLANK($J1078),"",IF(SUMPRODUCT(--EXACT($J1078,ISO3List[ISO3 List]))=1,"Pass","Fail"))</f>
        <v/>
      </c>
      <c r="X1078" s="24" t="str">
        <f t="shared" ca="1" si="35"/>
        <v/>
      </c>
      <c r="Y1078" s="24" t="str" cm="1">
        <f t="array" ref="Y1078">IF(ISBLANK($L1078),"",IF(SUMPRODUCT(--EXACT($L1078,Sex[Sex]))=1,"Pass","Fail"))</f>
        <v/>
      </c>
      <c r="Z1078" s="24" t="str">
        <f t="shared" ca="1" si="36"/>
        <v/>
      </c>
      <c r="AA1078" s="35" t="str">
        <f t="shared" ca="1" si="41"/>
        <v/>
      </c>
      <c r="AB1078" s="8"/>
      <c r="AC1078" s="58"/>
      <c r="AD1078" s="8"/>
      <c r="AE1078" s="8"/>
      <c r="AF1078" s="8"/>
      <c r="GU1078" s="8"/>
    </row>
    <row r="1079" spans="1:203" s="5" customFormat="1" x14ac:dyDescent="0.2">
      <c r="A1079" s="1"/>
      <c r="B1079" s="4"/>
      <c r="C1079" s="16"/>
      <c r="D1079" s="17"/>
      <c r="E1079" s="17"/>
      <c r="F1079" s="18"/>
      <c r="G1079" s="17"/>
      <c r="H1079" s="17"/>
      <c r="I1079" s="17"/>
      <c r="J1079" s="17"/>
      <c r="K1079" s="19"/>
      <c r="L1079" s="17"/>
      <c r="M1079" s="20"/>
      <c r="N1079" s="8"/>
      <c r="O1079" s="50"/>
      <c r="P1079" s="27" t="str" cm="1">
        <f t="array" ref="P1079">IF(ISBLANK($C1079),"",IF(SUMPRODUCT(--EXACT($C1079,CrewOrPassenger[Crew or Passenger]))=1,"Pass","Fail"))</f>
        <v/>
      </c>
      <c r="Q1079" s="24" t="str" cm="1">
        <f t="array" ref="Q1079">IF(ISBLANK($D1079),"",IF(SUMPRODUCT(--EXACT($D1079,TravelDocumentType[Travel Document Type]))=1,"Pass","Fail"))</f>
        <v/>
      </c>
      <c r="R1079" s="24" t="str" cm="1">
        <f t="array" ref="R1079">IF(ISBLANK($E1079),"",IF(SUMPRODUCT(--EXACT($E1079,ISO3List[ISO3 List]))=1,"Pass","Fail"))</f>
        <v/>
      </c>
      <c r="S1079" s="24" t="str" cm="1">
        <f t="array" ref="S1079">IF(ISBLANK($F1079),"",IF(SUMPRODUCT(--EXACT(MID($F1079,COLUMN($A$1:$T$1),1),DocCharacters[Accepted Characters For Documents]))=20,"Pass","Fail"))</f>
        <v/>
      </c>
      <c r="T1079" s="24" t="str" cm="1">
        <f t="array" ref="T1079">IF(ISBLANK($G1079),"",IF(SUMPRODUCT(--EXACT(MID($G1079,COLUMN($A$1:$AX$1),1),NameCharacters[Accepted Characters For Names]))=50,"Pass","Fail"))</f>
        <v/>
      </c>
      <c r="U1079" s="24" t="str" cm="1">
        <f t="array" ref="U1079">IF(ISBLANK($H1079),"",IF(SUMPRODUCT(--EXACT(MID($H1079,COLUMN($A$1:$AX$1),1),NameCharacters[Accepted Characters For Names]))=50,"Pass","Fail"))</f>
        <v/>
      </c>
      <c r="V1079" s="24" t="str" cm="1">
        <f t="array" ref="V1079">IF(ISBLANK($I1079),"",IF(SUMPRODUCT(--EXACT(MID($I1079,COLUMN($A$1:$AX$1),1),NameCharacters[Accepted Characters For Names]))=50,"Pass","Fail"))</f>
        <v/>
      </c>
      <c r="W1079" s="24" t="str" cm="1">
        <f t="array" ref="W1079">IF(ISBLANK($J1079),"",IF(SUMPRODUCT(--EXACT($J1079,ISO3List[ISO3 List]))=1,"Pass","Fail"))</f>
        <v/>
      </c>
      <c r="X1079" s="24" t="str">
        <f t="shared" ref="X1079:X1142" ca="1" si="42">IF(ISBLANK($K1079),"",IF(AND(ISNUMBER(DATEVALUE(TEXT($K1079,"dd/MM/yyyy"))),$K1079&lt;TODAY()),"Pass","Fail"))</f>
        <v/>
      </c>
      <c r="Y1079" s="24" t="str" cm="1">
        <f t="array" ref="Y1079">IF(ISBLANK($L1079),"",IF(SUMPRODUCT(--EXACT($L1079,Sex[Sex]))=1,"Pass","Fail"))</f>
        <v/>
      </c>
      <c r="Z1079" s="24" t="str">
        <f t="shared" ca="1" si="36"/>
        <v/>
      </c>
      <c r="AA1079" s="35" t="str">
        <f t="shared" ca="1" si="41"/>
        <v/>
      </c>
      <c r="AB1079" s="8"/>
      <c r="AC1079" s="58"/>
      <c r="AD1079" s="8"/>
      <c r="AE1079" s="8"/>
      <c r="AF1079" s="8"/>
      <c r="GU1079" s="8"/>
    </row>
    <row r="1080" spans="1:203" s="5" customFormat="1" x14ac:dyDescent="0.2">
      <c r="A1080" s="1"/>
      <c r="B1080" s="4"/>
      <c r="C1080" s="16"/>
      <c r="D1080" s="17"/>
      <c r="E1080" s="17"/>
      <c r="F1080" s="18"/>
      <c r="G1080" s="17"/>
      <c r="H1080" s="17"/>
      <c r="I1080" s="17"/>
      <c r="J1080" s="17"/>
      <c r="K1080" s="19"/>
      <c r="L1080" s="17"/>
      <c r="M1080" s="20"/>
      <c r="N1080" s="8"/>
      <c r="O1080" s="50"/>
      <c r="P1080" s="27" t="str" cm="1">
        <f t="array" ref="P1080">IF(ISBLANK($C1080),"",IF(SUMPRODUCT(--EXACT($C1080,CrewOrPassenger[Crew or Passenger]))=1,"Pass","Fail"))</f>
        <v/>
      </c>
      <c r="Q1080" s="24" t="str" cm="1">
        <f t="array" ref="Q1080">IF(ISBLANK($D1080),"",IF(SUMPRODUCT(--EXACT($D1080,TravelDocumentType[Travel Document Type]))=1,"Pass","Fail"))</f>
        <v/>
      </c>
      <c r="R1080" s="24" t="str" cm="1">
        <f t="array" ref="R1080">IF(ISBLANK($E1080),"",IF(SUMPRODUCT(--EXACT($E1080,ISO3List[ISO3 List]))=1,"Pass","Fail"))</f>
        <v/>
      </c>
      <c r="S1080" s="24" t="str" cm="1">
        <f t="array" ref="S1080">IF(ISBLANK($F1080),"",IF(SUMPRODUCT(--EXACT(MID($F1080,COLUMN($A$1:$T$1),1),DocCharacters[Accepted Characters For Documents]))=20,"Pass","Fail"))</f>
        <v/>
      </c>
      <c r="T1080" s="24" t="str" cm="1">
        <f t="array" ref="T1080">IF(ISBLANK($G1080),"",IF(SUMPRODUCT(--EXACT(MID($G1080,COLUMN($A$1:$AX$1),1),NameCharacters[Accepted Characters For Names]))=50,"Pass","Fail"))</f>
        <v/>
      </c>
      <c r="U1080" s="24" t="str" cm="1">
        <f t="array" ref="U1080">IF(ISBLANK($H1080),"",IF(SUMPRODUCT(--EXACT(MID($H1080,COLUMN($A$1:$AX$1),1),NameCharacters[Accepted Characters For Names]))=50,"Pass","Fail"))</f>
        <v/>
      </c>
      <c r="V1080" s="24" t="str" cm="1">
        <f t="array" ref="V1080">IF(ISBLANK($I1080),"",IF(SUMPRODUCT(--EXACT(MID($I1080,COLUMN($A$1:$AX$1),1),NameCharacters[Accepted Characters For Names]))=50,"Pass","Fail"))</f>
        <v/>
      </c>
      <c r="W1080" s="24" t="str" cm="1">
        <f t="array" ref="W1080">IF(ISBLANK($J1080),"",IF(SUMPRODUCT(--EXACT($J1080,ISO3List[ISO3 List]))=1,"Pass","Fail"))</f>
        <v/>
      </c>
      <c r="X1080" s="24" t="str">
        <f t="shared" ca="1" si="42"/>
        <v/>
      </c>
      <c r="Y1080" s="24" t="str" cm="1">
        <f t="array" ref="Y1080">IF(ISBLANK($L1080),"",IF(SUMPRODUCT(--EXACT($L1080,Sex[Sex]))=1,"Pass","Fail"))</f>
        <v/>
      </c>
      <c r="Z1080" s="24" t="str">
        <f t="shared" ref="Z1080:Z1143" ca="1" si="43">IF(ISBLANK($M1080),"",IF(AND(ISNUMBER(DATEVALUE(TEXT($M1080,"dd/MM/yyyy"))),$M1080&gt;=TODAY()),"Pass","Fail"))</f>
        <v/>
      </c>
      <c r="AA1080" s="35" t="str">
        <f t="shared" ca="1" si="41"/>
        <v/>
      </c>
      <c r="AB1080" s="8"/>
      <c r="AC1080" s="58"/>
      <c r="AD1080" s="8"/>
      <c r="AE1080" s="8"/>
      <c r="AF1080" s="8"/>
      <c r="GU1080" s="8"/>
    </row>
    <row r="1081" spans="1:203" s="5" customFormat="1" x14ac:dyDescent="0.2">
      <c r="A1081" s="1"/>
      <c r="B1081" s="4"/>
      <c r="C1081" s="16"/>
      <c r="D1081" s="17"/>
      <c r="E1081" s="17"/>
      <c r="F1081" s="18"/>
      <c r="G1081" s="17"/>
      <c r="H1081" s="17"/>
      <c r="I1081" s="17"/>
      <c r="J1081" s="17"/>
      <c r="K1081" s="19"/>
      <c r="L1081" s="17"/>
      <c r="M1081" s="20"/>
      <c r="N1081" s="8"/>
      <c r="O1081" s="50"/>
      <c r="P1081" s="27" t="str" cm="1">
        <f t="array" ref="P1081">IF(ISBLANK($C1081),"",IF(SUMPRODUCT(--EXACT($C1081,CrewOrPassenger[Crew or Passenger]))=1,"Pass","Fail"))</f>
        <v/>
      </c>
      <c r="Q1081" s="24" t="str" cm="1">
        <f t="array" ref="Q1081">IF(ISBLANK($D1081),"",IF(SUMPRODUCT(--EXACT($D1081,TravelDocumentType[Travel Document Type]))=1,"Pass","Fail"))</f>
        <v/>
      </c>
      <c r="R1081" s="24" t="str" cm="1">
        <f t="array" ref="R1081">IF(ISBLANK($E1081),"",IF(SUMPRODUCT(--EXACT($E1081,ISO3List[ISO3 List]))=1,"Pass","Fail"))</f>
        <v/>
      </c>
      <c r="S1081" s="24" t="str" cm="1">
        <f t="array" ref="S1081">IF(ISBLANK($F1081),"",IF(SUMPRODUCT(--EXACT(MID($F1081,COLUMN($A$1:$T$1),1),DocCharacters[Accepted Characters For Documents]))=20,"Pass","Fail"))</f>
        <v/>
      </c>
      <c r="T1081" s="24" t="str" cm="1">
        <f t="array" ref="T1081">IF(ISBLANK($G1081),"",IF(SUMPRODUCT(--EXACT(MID($G1081,COLUMN($A$1:$AX$1),1),NameCharacters[Accepted Characters For Names]))=50,"Pass","Fail"))</f>
        <v/>
      </c>
      <c r="U1081" s="24" t="str" cm="1">
        <f t="array" ref="U1081">IF(ISBLANK($H1081),"",IF(SUMPRODUCT(--EXACT(MID($H1081,COLUMN($A$1:$AX$1),1),NameCharacters[Accepted Characters For Names]))=50,"Pass","Fail"))</f>
        <v/>
      </c>
      <c r="V1081" s="24" t="str" cm="1">
        <f t="array" ref="V1081">IF(ISBLANK($I1081),"",IF(SUMPRODUCT(--EXACT(MID($I1081,COLUMN($A$1:$AX$1),1),NameCharacters[Accepted Characters For Names]))=50,"Pass","Fail"))</f>
        <v/>
      </c>
      <c r="W1081" s="24" t="str" cm="1">
        <f t="array" ref="W1081">IF(ISBLANK($J1081),"",IF(SUMPRODUCT(--EXACT($J1081,ISO3List[ISO3 List]))=1,"Pass","Fail"))</f>
        <v/>
      </c>
      <c r="X1081" s="24" t="str">
        <f t="shared" ca="1" si="42"/>
        <v/>
      </c>
      <c r="Y1081" s="24" t="str" cm="1">
        <f t="array" ref="Y1081">IF(ISBLANK($L1081),"",IF(SUMPRODUCT(--EXACT($L1081,Sex[Sex]))=1,"Pass","Fail"))</f>
        <v/>
      </c>
      <c r="Z1081" s="24" t="str">
        <f t="shared" ca="1" si="43"/>
        <v/>
      </c>
      <c r="AA1081" s="35" t="str">
        <f t="shared" ca="1" si="41"/>
        <v/>
      </c>
      <c r="AB1081" s="8"/>
      <c r="AC1081" s="58"/>
      <c r="AD1081" s="8"/>
      <c r="AE1081" s="8"/>
      <c r="AF1081" s="8"/>
      <c r="GU1081" s="8"/>
    </row>
    <row r="1082" spans="1:203" s="5" customFormat="1" x14ac:dyDescent="0.2">
      <c r="A1082" s="1"/>
      <c r="B1082" s="4"/>
      <c r="C1082" s="16"/>
      <c r="D1082" s="17"/>
      <c r="E1082" s="17"/>
      <c r="F1082" s="18"/>
      <c r="G1082" s="17"/>
      <c r="H1082" s="17"/>
      <c r="I1082" s="17"/>
      <c r="J1082" s="17"/>
      <c r="K1082" s="19"/>
      <c r="L1082" s="17"/>
      <c r="M1082" s="20"/>
      <c r="N1082" s="8"/>
      <c r="O1082" s="50"/>
      <c r="P1082" s="27" t="str" cm="1">
        <f t="array" ref="P1082">IF(ISBLANK($C1082),"",IF(SUMPRODUCT(--EXACT($C1082,CrewOrPassenger[Crew or Passenger]))=1,"Pass","Fail"))</f>
        <v/>
      </c>
      <c r="Q1082" s="24" t="str" cm="1">
        <f t="array" ref="Q1082">IF(ISBLANK($D1082),"",IF(SUMPRODUCT(--EXACT($D1082,TravelDocumentType[Travel Document Type]))=1,"Pass","Fail"))</f>
        <v/>
      </c>
      <c r="R1082" s="24" t="str" cm="1">
        <f t="array" ref="R1082">IF(ISBLANK($E1082),"",IF(SUMPRODUCT(--EXACT($E1082,ISO3List[ISO3 List]))=1,"Pass","Fail"))</f>
        <v/>
      </c>
      <c r="S1082" s="24" t="str" cm="1">
        <f t="array" ref="S1082">IF(ISBLANK($F1082),"",IF(SUMPRODUCT(--EXACT(MID($F1082,COLUMN($A$1:$T$1),1),DocCharacters[Accepted Characters For Documents]))=20,"Pass","Fail"))</f>
        <v/>
      </c>
      <c r="T1082" s="24" t="str" cm="1">
        <f t="array" ref="T1082">IF(ISBLANK($G1082),"",IF(SUMPRODUCT(--EXACT(MID($G1082,COLUMN($A$1:$AX$1),1),NameCharacters[Accepted Characters For Names]))=50,"Pass","Fail"))</f>
        <v/>
      </c>
      <c r="U1082" s="24" t="str" cm="1">
        <f t="array" ref="U1082">IF(ISBLANK($H1082),"",IF(SUMPRODUCT(--EXACT(MID($H1082,COLUMN($A$1:$AX$1),1),NameCharacters[Accepted Characters For Names]))=50,"Pass","Fail"))</f>
        <v/>
      </c>
      <c r="V1082" s="24" t="str" cm="1">
        <f t="array" ref="V1082">IF(ISBLANK($I1082),"",IF(SUMPRODUCT(--EXACT(MID($I1082,COLUMN($A$1:$AX$1),1),NameCharacters[Accepted Characters For Names]))=50,"Pass","Fail"))</f>
        <v/>
      </c>
      <c r="W1082" s="24" t="str" cm="1">
        <f t="array" ref="W1082">IF(ISBLANK($J1082),"",IF(SUMPRODUCT(--EXACT($J1082,ISO3List[ISO3 List]))=1,"Pass","Fail"))</f>
        <v/>
      </c>
      <c r="X1082" s="24" t="str">
        <f t="shared" ca="1" si="42"/>
        <v/>
      </c>
      <c r="Y1082" s="24" t="str" cm="1">
        <f t="array" ref="Y1082">IF(ISBLANK($L1082),"",IF(SUMPRODUCT(--EXACT($L1082,Sex[Sex]))=1,"Pass","Fail"))</f>
        <v/>
      </c>
      <c r="Z1082" s="24" t="str">
        <f t="shared" ca="1" si="43"/>
        <v/>
      </c>
      <c r="AA1082" s="35" t="str">
        <f t="shared" ca="1" si="41"/>
        <v/>
      </c>
      <c r="AB1082" s="8"/>
      <c r="AC1082" s="58"/>
      <c r="AD1082" s="8"/>
      <c r="AE1082" s="8"/>
      <c r="AF1082" s="8"/>
      <c r="GU1082" s="8"/>
    </row>
    <row r="1083" spans="1:203" s="5" customFormat="1" x14ac:dyDescent="0.2">
      <c r="A1083" s="1"/>
      <c r="B1083" s="4"/>
      <c r="C1083" s="16"/>
      <c r="D1083" s="17"/>
      <c r="E1083" s="17"/>
      <c r="F1083" s="18"/>
      <c r="G1083" s="17"/>
      <c r="H1083" s="17"/>
      <c r="I1083" s="17"/>
      <c r="J1083" s="17"/>
      <c r="K1083" s="19"/>
      <c r="L1083" s="17"/>
      <c r="M1083" s="20"/>
      <c r="N1083" s="8"/>
      <c r="O1083" s="50"/>
      <c r="P1083" s="27" t="str" cm="1">
        <f t="array" ref="P1083">IF(ISBLANK($C1083),"",IF(SUMPRODUCT(--EXACT($C1083,CrewOrPassenger[Crew or Passenger]))=1,"Pass","Fail"))</f>
        <v/>
      </c>
      <c r="Q1083" s="24" t="str" cm="1">
        <f t="array" ref="Q1083">IF(ISBLANK($D1083),"",IF(SUMPRODUCT(--EXACT($D1083,TravelDocumentType[Travel Document Type]))=1,"Pass","Fail"))</f>
        <v/>
      </c>
      <c r="R1083" s="24" t="str" cm="1">
        <f t="array" ref="R1083">IF(ISBLANK($E1083),"",IF(SUMPRODUCT(--EXACT($E1083,ISO3List[ISO3 List]))=1,"Pass","Fail"))</f>
        <v/>
      </c>
      <c r="S1083" s="24" t="str" cm="1">
        <f t="array" ref="S1083">IF(ISBLANK($F1083),"",IF(SUMPRODUCT(--EXACT(MID($F1083,COLUMN($A$1:$T$1),1),DocCharacters[Accepted Characters For Documents]))=20,"Pass","Fail"))</f>
        <v/>
      </c>
      <c r="T1083" s="24" t="str" cm="1">
        <f t="array" ref="T1083">IF(ISBLANK($G1083),"",IF(SUMPRODUCT(--EXACT(MID($G1083,COLUMN($A$1:$AX$1),1),NameCharacters[Accepted Characters For Names]))=50,"Pass","Fail"))</f>
        <v/>
      </c>
      <c r="U1083" s="24" t="str" cm="1">
        <f t="array" ref="U1083">IF(ISBLANK($H1083),"",IF(SUMPRODUCT(--EXACT(MID($H1083,COLUMN($A$1:$AX$1),1),NameCharacters[Accepted Characters For Names]))=50,"Pass","Fail"))</f>
        <v/>
      </c>
      <c r="V1083" s="24" t="str" cm="1">
        <f t="array" ref="V1083">IF(ISBLANK($I1083),"",IF(SUMPRODUCT(--EXACT(MID($I1083,COLUMN($A$1:$AX$1),1),NameCharacters[Accepted Characters For Names]))=50,"Pass","Fail"))</f>
        <v/>
      </c>
      <c r="W1083" s="24" t="str" cm="1">
        <f t="array" ref="W1083">IF(ISBLANK($J1083),"",IF(SUMPRODUCT(--EXACT($J1083,ISO3List[ISO3 List]))=1,"Pass","Fail"))</f>
        <v/>
      </c>
      <c r="X1083" s="24" t="str">
        <f t="shared" ca="1" si="42"/>
        <v/>
      </c>
      <c r="Y1083" s="24" t="str" cm="1">
        <f t="array" ref="Y1083">IF(ISBLANK($L1083),"",IF(SUMPRODUCT(--EXACT($L1083,Sex[Sex]))=1,"Pass","Fail"))</f>
        <v/>
      </c>
      <c r="Z1083" s="24" t="str">
        <f t="shared" ca="1" si="43"/>
        <v/>
      </c>
      <c r="AA1083" s="35" t="str">
        <f t="shared" ca="1" si="41"/>
        <v/>
      </c>
      <c r="AB1083" s="8"/>
      <c r="AC1083" s="58"/>
      <c r="AD1083" s="8"/>
      <c r="AE1083" s="8"/>
      <c r="AF1083" s="8"/>
      <c r="GU1083" s="8"/>
    </row>
    <row r="1084" spans="1:203" s="5" customFormat="1" x14ac:dyDescent="0.2">
      <c r="A1084" s="1"/>
      <c r="B1084" s="4"/>
      <c r="C1084" s="16"/>
      <c r="D1084" s="17"/>
      <c r="E1084" s="17"/>
      <c r="F1084" s="18"/>
      <c r="G1084" s="17"/>
      <c r="H1084" s="17"/>
      <c r="I1084" s="17"/>
      <c r="J1084" s="17"/>
      <c r="K1084" s="19"/>
      <c r="L1084" s="17"/>
      <c r="M1084" s="20"/>
      <c r="N1084" s="8"/>
      <c r="O1084" s="50"/>
      <c r="P1084" s="27" t="str" cm="1">
        <f t="array" ref="P1084">IF(ISBLANK($C1084),"",IF(SUMPRODUCT(--EXACT($C1084,CrewOrPassenger[Crew or Passenger]))=1,"Pass","Fail"))</f>
        <v/>
      </c>
      <c r="Q1084" s="24" t="str" cm="1">
        <f t="array" ref="Q1084">IF(ISBLANK($D1084),"",IF(SUMPRODUCT(--EXACT($D1084,TravelDocumentType[Travel Document Type]))=1,"Pass","Fail"))</f>
        <v/>
      </c>
      <c r="R1084" s="24" t="str" cm="1">
        <f t="array" ref="R1084">IF(ISBLANK($E1084),"",IF(SUMPRODUCT(--EXACT($E1084,ISO3List[ISO3 List]))=1,"Pass","Fail"))</f>
        <v/>
      </c>
      <c r="S1084" s="24" t="str" cm="1">
        <f t="array" ref="S1084">IF(ISBLANK($F1084),"",IF(SUMPRODUCT(--EXACT(MID($F1084,COLUMN($A$1:$T$1),1),DocCharacters[Accepted Characters For Documents]))=20,"Pass","Fail"))</f>
        <v/>
      </c>
      <c r="T1084" s="24" t="str" cm="1">
        <f t="array" ref="T1084">IF(ISBLANK($G1084),"",IF(SUMPRODUCT(--EXACT(MID($G1084,COLUMN($A$1:$AX$1),1),NameCharacters[Accepted Characters For Names]))=50,"Pass","Fail"))</f>
        <v/>
      </c>
      <c r="U1084" s="24" t="str" cm="1">
        <f t="array" ref="U1084">IF(ISBLANK($H1084),"",IF(SUMPRODUCT(--EXACT(MID($H1084,COLUMN($A$1:$AX$1),1),NameCharacters[Accepted Characters For Names]))=50,"Pass","Fail"))</f>
        <v/>
      </c>
      <c r="V1084" s="24" t="str" cm="1">
        <f t="array" ref="V1084">IF(ISBLANK($I1084),"",IF(SUMPRODUCT(--EXACT(MID($I1084,COLUMN($A$1:$AX$1),1),NameCharacters[Accepted Characters For Names]))=50,"Pass","Fail"))</f>
        <v/>
      </c>
      <c r="W1084" s="24" t="str" cm="1">
        <f t="array" ref="W1084">IF(ISBLANK($J1084),"",IF(SUMPRODUCT(--EXACT($J1084,ISO3List[ISO3 List]))=1,"Pass","Fail"))</f>
        <v/>
      </c>
      <c r="X1084" s="24" t="str">
        <f t="shared" ca="1" si="42"/>
        <v/>
      </c>
      <c r="Y1084" s="24" t="str" cm="1">
        <f t="array" ref="Y1084">IF(ISBLANK($L1084),"",IF(SUMPRODUCT(--EXACT($L1084,Sex[Sex]))=1,"Pass","Fail"))</f>
        <v/>
      </c>
      <c r="Z1084" s="24" t="str">
        <f t="shared" ca="1" si="43"/>
        <v/>
      </c>
      <c r="AA1084" s="35" t="str">
        <f t="shared" ca="1" si="41"/>
        <v/>
      </c>
      <c r="AB1084" s="8"/>
      <c r="AC1084" s="58"/>
      <c r="AD1084" s="8"/>
      <c r="AE1084" s="8"/>
      <c r="AF1084" s="8"/>
      <c r="GU1084" s="8"/>
    </row>
    <row r="1085" spans="1:203" s="5" customFormat="1" x14ac:dyDescent="0.2">
      <c r="A1085" s="1"/>
      <c r="B1085" s="4"/>
      <c r="C1085" s="16"/>
      <c r="D1085" s="17"/>
      <c r="E1085" s="17"/>
      <c r="F1085" s="18"/>
      <c r="G1085" s="17"/>
      <c r="H1085" s="17"/>
      <c r="I1085" s="17"/>
      <c r="J1085" s="17"/>
      <c r="K1085" s="19"/>
      <c r="L1085" s="17"/>
      <c r="M1085" s="20"/>
      <c r="N1085" s="8"/>
      <c r="O1085" s="50"/>
      <c r="P1085" s="27" t="str" cm="1">
        <f t="array" ref="P1085">IF(ISBLANK($C1085),"",IF(SUMPRODUCT(--EXACT($C1085,CrewOrPassenger[Crew or Passenger]))=1,"Pass","Fail"))</f>
        <v/>
      </c>
      <c r="Q1085" s="24" t="str" cm="1">
        <f t="array" ref="Q1085">IF(ISBLANK($D1085),"",IF(SUMPRODUCT(--EXACT($D1085,TravelDocumentType[Travel Document Type]))=1,"Pass","Fail"))</f>
        <v/>
      </c>
      <c r="R1085" s="24" t="str" cm="1">
        <f t="array" ref="R1085">IF(ISBLANK($E1085),"",IF(SUMPRODUCT(--EXACT($E1085,ISO3List[ISO3 List]))=1,"Pass","Fail"))</f>
        <v/>
      </c>
      <c r="S1085" s="24" t="str" cm="1">
        <f t="array" ref="S1085">IF(ISBLANK($F1085),"",IF(SUMPRODUCT(--EXACT(MID($F1085,COLUMN($A$1:$T$1),1),DocCharacters[Accepted Characters For Documents]))=20,"Pass","Fail"))</f>
        <v/>
      </c>
      <c r="T1085" s="24" t="str" cm="1">
        <f t="array" ref="T1085">IF(ISBLANK($G1085),"",IF(SUMPRODUCT(--EXACT(MID($G1085,COLUMN($A$1:$AX$1),1),NameCharacters[Accepted Characters For Names]))=50,"Pass","Fail"))</f>
        <v/>
      </c>
      <c r="U1085" s="24" t="str" cm="1">
        <f t="array" ref="U1085">IF(ISBLANK($H1085),"",IF(SUMPRODUCT(--EXACT(MID($H1085,COLUMN($A$1:$AX$1),1),NameCharacters[Accepted Characters For Names]))=50,"Pass","Fail"))</f>
        <v/>
      </c>
      <c r="V1085" s="24" t="str" cm="1">
        <f t="array" ref="V1085">IF(ISBLANK($I1085),"",IF(SUMPRODUCT(--EXACT(MID($I1085,COLUMN($A$1:$AX$1),1),NameCharacters[Accepted Characters For Names]))=50,"Pass","Fail"))</f>
        <v/>
      </c>
      <c r="W1085" s="24" t="str" cm="1">
        <f t="array" ref="W1085">IF(ISBLANK($J1085),"",IF(SUMPRODUCT(--EXACT($J1085,ISO3List[ISO3 List]))=1,"Pass","Fail"))</f>
        <v/>
      </c>
      <c r="X1085" s="24" t="str">
        <f t="shared" ca="1" si="42"/>
        <v/>
      </c>
      <c r="Y1085" s="24" t="str" cm="1">
        <f t="array" ref="Y1085">IF(ISBLANK($L1085),"",IF(SUMPRODUCT(--EXACT($L1085,Sex[Sex]))=1,"Pass","Fail"))</f>
        <v/>
      </c>
      <c r="Z1085" s="24" t="str">
        <f t="shared" ca="1" si="43"/>
        <v/>
      </c>
      <c r="AA1085" s="35" t="str">
        <f t="shared" ca="1" si="41"/>
        <v/>
      </c>
      <c r="AB1085" s="8"/>
      <c r="AC1085" s="58"/>
      <c r="AD1085" s="8"/>
      <c r="AE1085" s="8"/>
      <c r="AF1085" s="8"/>
      <c r="GU1085" s="8"/>
    </row>
    <row r="1086" spans="1:203" s="5" customFormat="1" x14ac:dyDescent="0.2">
      <c r="A1086" s="1"/>
      <c r="B1086" s="4"/>
      <c r="C1086" s="16"/>
      <c r="D1086" s="17"/>
      <c r="E1086" s="17"/>
      <c r="F1086" s="18"/>
      <c r="G1086" s="17"/>
      <c r="H1086" s="17"/>
      <c r="I1086" s="17"/>
      <c r="J1086" s="17"/>
      <c r="K1086" s="19"/>
      <c r="L1086" s="17"/>
      <c r="M1086" s="20"/>
      <c r="N1086" s="8"/>
      <c r="O1086" s="50"/>
      <c r="P1086" s="27" t="str" cm="1">
        <f t="array" ref="P1086">IF(ISBLANK($C1086),"",IF(SUMPRODUCT(--EXACT($C1086,CrewOrPassenger[Crew or Passenger]))=1,"Pass","Fail"))</f>
        <v/>
      </c>
      <c r="Q1086" s="24" t="str" cm="1">
        <f t="array" ref="Q1086">IF(ISBLANK($D1086),"",IF(SUMPRODUCT(--EXACT($D1086,TravelDocumentType[Travel Document Type]))=1,"Pass","Fail"))</f>
        <v/>
      </c>
      <c r="R1086" s="24" t="str" cm="1">
        <f t="array" ref="R1086">IF(ISBLANK($E1086),"",IF(SUMPRODUCT(--EXACT($E1086,ISO3List[ISO3 List]))=1,"Pass","Fail"))</f>
        <v/>
      </c>
      <c r="S1086" s="24" t="str" cm="1">
        <f t="array" ref="S1086">IF(ISBLANK($F1086),"",IF(SUMPRODUCT(--EXACT(MID($F1086,COLUMN($A$1:$T$1),1),DocCharacters[Accepted Characters For Documents]))=20,"Pass","Fail"))</f>
        <v/>
      </c>
      <c r="T1086" s="24" t="str" cm="1">
        <f t="array" ref="T1086">IF(ISBLANK($G1086),"",IF(SUMPRODUCT(--EXACT(MID($G1086,COLUMN($A$1:$AX$1),1),NameCharacters[Accepted Characters For Names]))=50,"Pass","Fail"))</f>
        <v/>
      </c>
      <c r="U1086" s="24" t="str" cm="1">
        <f t="array" ref="U1086">IF(ISBLANK($H1086),"",IF(SUMPRODUCT(--EXACT(MID($H1086,COLUMN($A$1:$AX$1),1),NameCharacters[Accepted Characters For Names]))=50,"Pass","Fail"))</f>
        <v/>
      </c>
      <c r="V1086" s="24" t="str" cm="1">
        <f t="array" ref="V1086">IF(ISBLANK($I1086),"",IF(SUMPRODUCT(--EXACT(MID($I1086,COLUMN($A$1:$AX$1),1),NameCharacters[Accepted Characters For Names]))=50,"Pass","Fail"))</f>
        <v/>
      </c>
      <c r="W1086" s="24" t="str" cm="1">
        <f t="array" ref="W1086">IF(ISBLANK($J1086),"",IF(SUMPRODUCT(--EXACT($J1086,ISO3List[ISO3 List]))=1,"Pass","Fail"))</f>
        <v/>
      </c>
      <c r="X1086" s="24" t="str">
        <f t="shared" ca="1" si="42"/>
        <v/>
      </c>
      <c r="Y1086" s="24" t="str" cm="1">
        <f t="array" ref="Y1086">IF(ISBLANK($L1086),"",IF(SUMPRODUCT(--EXACT($L1086,Sex[Sex]))=1,"Pass","Fail"))</f>
        <v/>
      </c>
      <c r="Z1086" s="24" t="str">
        <f t="shared" ca="1" si="43"/>
        <v/>
      </c>
      <c r="AA1086" s="35" t="str">
        <f t="shared" ca="1" si="41"/>
        <v/>
      </c>
      <c r="AB1086" s="8"/>
      <c r="AC1086" s="58"/>
      <c r="AD1086" s="8"/>
      <c r="AE1086" s="8"/>
      <c r="AF1086" s="8"/>
      <c r="GU1086" s="8"/>
    </row>
    <row r="1087" spans="1:203" s="5" customFormat="1" x14ac:dyDescent="0.2">
      <c r="A1087" s="1"/>
      <c r="B1087" s="4"/>
      <c r="C1087" s="16"/>
      <c r="D1087" s="17"/>
      <c r="E1087" s="17"/>
      <c r="F1087" s="18"/>
      <c r="G1087" s="17"/>
      <c r="H1087" s="17"/>
      <c r="I1087" s="17"/>
      <c r="J1087" s="17"/>
      <c r="K1087" s="19"/>
      <c r="L1087" s="17"/>
      <c r="M1087" s="20"/>
      <c r="N1087" s="8"/>
      <c r="O1087" s="50"/>
      <c r="P1087" s="27" t="str" cm="1">
        <f t="array" ref="P1087">IF(ISBLANK($C1087),"",IF(SUMPRODUCT(--EXACT($C1087,CrewOrPassenger[Crew or Passenger]))=1,"Pass","Fail"))</f>
        <v/>
      </c>
      <c r="Q1087" s="24" t="str" cm="1">
        <f t="array" ref="Q1087">IF(ISBLANK($D1087),"",IF(SUMPRODUCT(--EXACT($D1087,TravelDocumentType[Travel Document Type]))=1,"Pass","Fail"))</f>
        <v/>
      </c>
      <c r="R1087" s="24" t="str" cm="1">
        <f t="array" ref="R1087">IF(ISBLANK($E1087),"",IF(SUMPRODUCT(--EXACT($E1087,ISO3List[ISO3 List]))=1,"Pass","Fail"))</f>
        <v/>
      </c>
      <c r="S1087" s="24" t="str" cm="1">
        <f t="array" ref="S1087">IF(ISBLANK($F1087),"",IF(SUMPRODUCT(--EXACT(MID($F1087,COLUMN($A$1:$T$1),1),DocCharacters[Accepted Characters For Documents]))=20,"Pass","Fail"))</f>
        <v/>
      </c>
      <c r="T1087" s="24" t="str" cm="1">
        <f t="array" ref="T1087">IF(ISBLANK($G1087),"",IF(SUMPRODUCT(--EXACT(MID($G1087,COLUMN($A$1:$AX$1),1),NameCharacters[Accepted Characters For Names]))=50,"Pass","Fail"))</f>
        <v/>
      </c>
      <c r="U1087" s="24" t="str" cm="1">
        <f t="array" ref="U1087">IF(ISBLANK($H1087),"",IF(SUMPRODUCT(--EXACT(MID($H1087,COLUMN($A$1:$AX$1),1),NameCharacters[Accepted Characters For Names]))=50,"Pass","Fail"))</f>
        <v/>
      </c>
      <c r="V1087" s="24" t="str" cm="1">
        <f t="array" ref="V1087">IF(ISBLANK($I1087),"",IF(SUMPRODUCT(--EXACT(MID($I1087,COLUMN($A$1:$AX$1),1),NameCharacters[Accepted Characters For Names]))=50,"Pass","Fail"))</f>
        <v/>
      </c>
      <c r="W1087" s="24" t="str" cm="1">
        <f t="array" ref="W1087">IF(ISBLANK($J1087),"",IF(SUMPRODUCT(--EXACT($J1087,ISO3List[ISO3 List]))=1,"Pass","Fail"))</f>
        <v/>
      </c>
      <c r="X1087" s="24" t="str">
        <f t="shared" ca="1" si="42"/>
        <v/>
      </c>
      <c r="Y1087" s="24" t="str" cm="1">
        <f t="array" ref="Y1087">IF(ISBLANK($L1087),"",IF(SUMPRODUCT(--EXACT($L1087,Sex[Sex]))=1,"Pass","Fail"))</f>
        <v/>
      </c>
      <c r="Z1087" s="24" t="str">
        <f t="shared" ca="1" si="43"/>
        <v/>
      </c>
      <c r="AA1087" s="35" t="str">
        <f t="shared" ca="1" si="41"/>
        <v/>
      </c>
      <c r="AB1087" s="8"/>
      <c r="AC1087" s="58"/>
      <c r="AD1087" s="8"/>
      <c r="AE1087" s="8"/>
      <c r="AF1087" s="8"/>
      <c r="GU1087" s="8"/>
    </row>
    <row r="1088" spans="1:203" s="5" customFormat="1" x14ac:dyDescent="0.2">
      <c r="A1088" s="1"/>
      <c r="B1088" s="4"/>
      <c r="C1088" s="16"/>
      <c r="D1088" s="17"/>
      <c r="E1088" s="17"/>
      <c r="F1088" s="18"/>
      <c r="G1088" s="17"/>
      <c r="H1088" s="17"/>
      <c r="I1088" s="17"/>
      <c r="J1088" s="17"/>
      <c r="K1088" s="19"/>
      <c r="L1088" s="17"/>
      <c r="M1088" s="20"/>
      <c r="N1088" s="8"/>
      <c r="O1088" s="50"/>
      <c r="P1088" s="27" t="str" cm="1">
        <f t="array" ref="P1088">IF(ISBLANK($C1088),"",IF(SUMPRODUCT(--EXACT($C1088,CrewOrPassenger[Crew or Passenger]))=1,"Pass","Fail"))</f>
        <v/>
      </c>
      <c r="Q1088" s="24" t="str" cm="1">
        <f t="array" ref="Q1088">IF(ISBLANK($D1088),"",IF(SUMPRODUCT(--EXACT($D1088,TravelDocumentType[Travel Document Type]))=1,"Pass","Fail"))</f>
        <v/>
      </c>
      <c r="R1088" s="24" t="str" cm="1">
        <f t="array" ref="R1088">IF(ISBLANK($E1088),"",IF(SUMPRODUCT(--EXACT($E1088,ISO3List[ISO3 List]))=1,"Pass","Fail"))</f>
        <v/>
      </c>
      <c r="S1088" s="24" t="str" cm="1">
        <f t="array" ref="S1088">IF(ISBLANK($F1088),"",IF(SUMPRODUCT(--EXACT(MID($F1088,COLUMN($A$1:$T$1),1),DocCharacters[Accepted Characters For Documents]))=20,"Pass","Fail"))</f>
        <v/>
      </c>
      <c r="T1088" s="24" t="str" cm="1">
        <f t="array" ref="T1088">IF(ISBLANK($G1088),"",IF(SUMPRODUCT(--EXACT(MID($G1088,COLUMN($A$1:$AX$1),1),NameCharacters[Accepted Characters For Names]))=50,"Pass","Fail"))</f>
        <v/>
      </c>
      <c r="U1088" s="24" t="str" cm="1">
        <f t="array" ref="U1088">IF(ISBLANK($H1088),"",IF(SUMPRODUCT(--EXACT(MID($H1088,COLUMN($A$1:$AX$1),1),NameCharacters[Accepted Characters For Names]))=50,"Pass","Fail"))</f>
        <v/>
      </c>
      <c r="V1088" s="24" t="str" cm="1">
        <f t="array" ref="V1088">IF(ISBLANK($I1088),"",IF(SUMPRODUCT(--EXACT(MID($I1088,COLUMN($A$1:$AX$1),1),NameCharacters[Accepted Characters For Names]))=50,"Pass","Fail"))</f>
        <v/>
      </c>
      <c r="W1088" s="24" t="str" cm="1">
        <f t="array" ref="W1088">IF(ISBLANK($J1088),"",IF(SUMPRODUCT(--EXACT($J1088,ISO3List[ISO3 List]))=1,"Pass","Fail"))</f>
        <v/>
      </c>
      <c r="X1088" s="24" t="str">
        <f t="shared" ca="1" si="42"/>
        <v/>
      </c>
      <c r="Y1088" s="24" t="str" cm="1">
        <f t="array" ref="Y1088">IF(ISBLANK($L1088),"",IF(SUMPRODUCT(--EXACT($L1088,Sex[Sex]))=1,"Pass","Fail"))</f>
        <v/>
      </c>
      <c r="Z1088" s="24" t="str">
        <f t="shared" ca="1" si="43"/>
        <v/>
      </c>
      <c r="AA1088" s="35" t="str">
        <f t="shared" ca="1" si="41"/>
        <v/>
      </c>
      <c r="AB1088" s="8"/>
      <c r="AC1088" s="58"/>
      <c r="AD1088" s="8"/>
      <c r="AE1088" s="8"/>
      <c r="AF1088" s="8"/>
      <c r="GU1088" s="8"/>
    </row>
    <row r="1089" spans="1:203" s="5" customFormat="1" x14ac:dyDescent="0.2">
      <c r="A1089" s="1"/>
      <c r="B1089" s="4"/>
      <c r="C1089" s="16"/>
      <c r="D1089" s="17"/>
      <c r="E1089" s="17"/>
      <c r="F1089" s="18"/>
      <c r="G1089" s="17"/>
      <c r="H1089" s="17"/>
      <c r="I1089" s="17"/>
      <c r="J1089" s="17"/>
      <c r="K1089" s="19"/>
      <c r="L1089" s="17"/>
      <c r="M1089" s="20"/>
      <c r="N1089" s="8"/>
      <c r="O1089" s="50"/>
      <c r="P1089" s="27" t="str" cm="1">
        <f t="array" ref="P1089">IF(ISBLANK($C1089),"",IF(SUMPRODUCT(--EXACT($C1089,CrewOrPassenger[Crew or Passenger]))=1,"Pass","Fail"))</f>
        <v/>
      </c>
      <c r="Q1089" s="24" t="str" cm="1">
        <f t="array" ref="Q1089">IF(ISBLANK($D1089),"",IF(SUMPRODUCT(--EXACT($D1089,TravelDocumentType[Travel Document Type]))=1,"Pass","Fail"))</f>
        <v/>
      </c>
      <c r="R1089" s="24" t="str" cm="1">
        <f t="array" ref="R1089">IF(ISBLANK($E1089),"",IF(SUMPRODUCT(--EXACT($E1089,ISO3List[ISO3 List]))=1,"Pass","Fail"))</f>
        <v/>
      </c>
      <c r="S1089" s="24" t="str" cm="1">
        <f t="array" ref="S1089">IF(ISBLANK($F1089),"",IF(SUMPRODUCT(--EXACT(MID($F1089,COLUMN($A$1:$T$1),1),DocCharacters[Accepted Characters For Documents]))=20,"Pass","Fail"))</f>
        <v/>
      </c>
      <c r="T1089" s="24" t="str" cm="1">
        <f t="array" ref="T1089">IF(ISBLANK($G1089),"",IF(SUMPRODUCT(--EXACT(MID($G1089,COLUMN($A$1:$AX$1),1),NameCharacters[Accepted Characters For Names]))=50,"Pass","Fail"))</f>
        <v/>
      </c>
      <c r="U1089" s="24" t="str" cm="1">
        <f t="array" ref="U1089">IF(ISBLANK($H1089),"",IF(SUMPRODUCT(--EXACT(MID($H1089,COLUMN($A$1:$AX$1),1),NameCharacters[Accepted Characters For Names]))=50,"Pass","Fail"))</f>
        <v/>
      </c>
      <c r="V1089" s="24" t="str" cm="1">
        <f t="array" ref="V1089">IF(ISBLANK($I1089),"",IF(SUMPRODUCT(--EXACT(MID($I1089,COLUMN($A$1:$AX$1),1),NameCharacters[Accepted Characters For Names]))=50,"Pass","Fail"))</f>
        <v/>
      </c>
      <c r="W1089" s="24" t="str" cm="1">
        <f t="array" ref="W1089">IF(ISBLANK($J1089),"",IF(SUMPRODUCT(--EXACT($J1089,ISO3List[ISO3 List]))=1,"Pass","Fail"))</f>
        <v/>
      </c>
      <c r="X1089" s="24" t="str">
        <f t="shared" ca="1" si="42"/>
        <v/>
      </c>
      <c r="Y1089" s="24" t="str" cm="1">
        <f t="array" ref="Y1089">IF(ISBLANK($L1089),"",IF(SUMPRODUCT(--EXACT($L1089,Sex[Sex]))=1,"Pass","Fail"))</f>
        <v/>
      </c>
      <c r="Z1089" s="24" t="str">
        <f t="shared" ca="1" si="43"/>
        <v/>
      </c>
      <c r="AA1089" s="35" t="str">
        <f t="shared" ca="1" si="41"/>
        <v/>
      </c>
      <c r="AB1089" s="8"/>
      <c r="AC1089" s="58"/>
      <c r="AD1089" s="8"/>
      <c r="AE1089" s="8"/>
      <c r="AF1089" s="8"/>
      <c r="GU1089" s="8"/>
    </row>
    <row r="1090" spans="1:203" s="5" customFormat="1" x14ac:dyDescent="0.2">
      <c r="A1090" s="1"/>
      <c r="B1090" s="4"/>
      <c r="C1090" s="16"/>
      <c r="D1090" s="17"/>
      <c r="E1090" s="17"/>
      <c r="F1090" s="18"/>
      <c r="G1090" s="17"/>
      <c r="H1090" s="17"/>
      <c r="I1090" s="17"/>
      <c r="J1090" s="17"/>
      <c r="K1090" s="19"/>
      <c r="L1090" s="17"/>
      <c r="M1090" s="20"/>
      <c r="N1090" s="8"/>
      <c r="O1090" s="50"/>
      <c r="P1090" s="27" t="str" cm="1">
        <f t="array" ref="P1090">IF(ISBLANK($C1090),"",IF(SUMPRODUCT(--EXACT($C1090,CrewOrPassenger[Crew or Passenger]))=1,"Pass","Fail"))</f>
        <v/>
      </c>
      <c r="Q1090" s="24" t="str" cm="1">
        <f t="array" ref="Q1090">IF(ISBLANK($D1090),"",IF(SUMPRODUCT(--EXACT($D1090,TravelDocumentType[Travel Document Type]))=1,"Pass","Fail"))</f>
        <v/>
      </c>
      <c r="R1090" s="24" t="str" cm="1">
        <f t="array" ref="R1090">IF(ISBLANK($E1090),"",IF(SUMPRODUCT(--EXACT($E1090,ISO3List[ISO3 List]))=1,"Pass","Fail"))</f>
        <v/>
      </c>
      <c r="S1090" s="24" t="str" cm="1">
        <f t="array" ref="S1090">IF(ISBLANK($F1090),"",IF(SUMPRODUCT(--EXACT(MID($F1090,COLUMN($A$1:$T$1),1),DocCharacters[Accepted Characters For Documents]))=20,"Pass","Fail"))</f>
        <v/>
      </c>
      <c r="T1090" s="24" t="str" cm="1">
        <f t="array" ref="T1090">IF(ISBLANK($G1090),"",IF(SUMPRODUCT(--EXACT(MID($G1090,COLUMN($A$1:$AX$1),1),NameCharacters[Accepted Characters For Names]))=50,"Pass","Fail"))</f>
        <v/>
      </c>
      <c r="U1090" s="24" t="str" cm="1">
        <f t="array" ref="U1090">IF(ISBLANK($H1090),"",IF(SUMPRODUCT(--EXACT(MID($H1090,COLUMN($A$1:$AX$1),1),NameCharacters[Accepted Characters For Names]))=50,"Pass","Fail"))</f>
        <v/>
      </c>
      <c r="V1090" s="24" t="str" cm="1">
        <f t="array" ref="V1090">IF(ISBLANK($I1090),"",IF(SUMPRODUCT(--EXACT(MID($I1090,COLUMN($A$1:$AX$1),1),NameCharacters[Accepted Characters For Names]))=50,"Pass","Fail"))</f>
        <v/>
      </c>
      <c r="W1090" s="24" t="str" cm="1">
        <f t="array" ref="W1090">IF(ISBLANK($J1090),"",IF(SUMPRODUCT(--EXACT($J1090,ISO3List[ISO3 List]))=1,"Pass","Fail"))</f>
        <v/>
      </c>
      <c r="X1090" s="24" t="str">
        <f t="shared" ca="1" si="42"/>
        <v/>
      </c>
      <c r="Y1090" s="24" t="str" cm="1">
        <f t="array" ref="Y1090">IF(ISBLANK($L1090),"",IF(SUMPRODUCT(--EXACT($L1090,Sex[Sex]))=1,"Pass","Fail"))</f>
        <v/>
      </c>
      <c r="Z1090" s="24" t="str">
        <f t="shared" ca="1" si="43"/>
        <v/>
      </c>
      <c r="AA1090" s="35" t="str">
        <f t="shared" ca="1" si="41"/>
        <v/>
      </c>
      <c r="AB1090" s="8"/>
      <c r="AC1090" s="58"/>
      <c r="AD1090" s="8"/>
      <c r="AE1090" s="8"/>
      <c r="AF1090" s="8"/>
      <c r="GU1090" s="8"/>
    </row>
    <row r="1091" spans="1:203" s="5" customFormat="1" x14ac:dyDescent="0.2">
      <c r="A1091" s="1"/>
      <c r="B1091" s="4"/>
      <c r="C1091" s="16"/>
      <c r="D1091" s="17"/>
      <c r="E1091" s="17"/>
      <c r="F1091" s="18"/>
      <c r="G1091" s="17"/>
      <c r="H1091" s="17"/>
      <c r="I1091" s="17"/>
      <c r="J1091" s="17"/>
      <c r="K1091" s="19"/>
      <c r="L1091" s="17"/>
      <c r="M1091" s="20"/>
      <c r="N1091" s="8"/>
      <c r="O1091" s="50"/>
      <c r="P1091" s="27" t="str" cm="1">
        <f t="array" ref="P1091">IF(ISBLANK($C1091),"",IF(SUMPRODUCT(--EXACT($C1091,CrewOrPassenger[Crew or Passenger]))=1,"Pass","Fail"))</f>
        <v/>
      </c>
      <c r="Q1091" s="24" t="str" cm="1">
        <f t="array" ref="Q1091">IF(ISBLANK($D1091),"",IF(SUMPRODUCT(--EXACT($D1091,TravelDocumentType[Travel Document Type]))=1,"Pass","Fail"))</f>
        <v/>
      </c>
      <c r="R1091" s="24" t="str" cm="1">
        <f t="array" ref="R1091">IF(ISBLANK($E1091),"",IF(SUMPRODUCT(--EXACT($E1091,ISO3List[ISO3 List]))=1,"Pass","Fail"))</f>
        <v/>
      </c>
      <c r="S1091" s="24" t="str" cm="1">
        <f t="array" ref="S1091">IF(ISBLANK($F1091),"",IF(SUMPRODUCT(--EXACT(MID($F1091,COLUMN($A$1:$T$1),1),DocCharacters[Accepted Characters For Documents]))=20,"Pass","Fail"))</f>
        <v/>
      </c>
      <c r="T1091" s="24" t="str" cm="1">
        <f t="array" ref="T1091">IF(ISBLANK($G1091),"",IF(SUMPRODUCT(--EXACT(MID($G1091,COLUMN($A$1:$AX$1),1),NameCharacters[Accepted Characters For Names]))=50,"Pass","Fail"))</f>
        <v/>
      </c>
      <c r="U1091" s="24" t="str" cm="1">
        <f t="array" ref="U1091">IF(ISBLANK($H1091),"",IF(SUMPRODUCT(--EXACT(MID($H1091,COLUMN($A$1:$AX$1),1),NameCharacters[Accepted Characters For Names]))=50,"Pass","Fail"))</f>
        <v/>
      </c>
      <c r="V1091" s="24" t="str" cm="1">
        <f t="array" ref="V1091">IF(ISBLANK($I1091),"",IF(SUMPRODUCT(--EXACT(MID($I1091,COLUMN($A$1:$AX$1),1),NameCharacters[Accepted Characters For Names]))=50,"Pass","Fail"))</f>
        <v/>
      </c>
      <c r="W1091" s="24" t="str" cm="1">
        <f t="array" ref="W1091">IF(ISBLANK($J1091),"",IF(SUMPRODUCT(--EXACT($J1091,ISO3List[ISO3 List]))=1,"Pass","Fail"))</f>
        <v/>
      </c>
      <c r="X1091" s="24" t="str">
        <f t="shared" ca="1" si="42"/>
        <v/>
      </c>
      <c r="Y1091" s="24" t="str" cm="1">
        <f t="array" ref="Y1091">IF(ISBLANK($L1091),"",IF(SUMPRODUCT(--EXACT($L1091,Sex[Sex]))=1,"Pass","Fail"))</f>
        <v/>
      </c>
      <c r="Z1091" s="24" t="str">
        <f t="shared" ca="1" si="43"/>
        <v/>
      </c>
      <c r="AA1091" s="35" t="str">
        <f t="shared" ca="1" si="41"/>
        <v/>
      </c>
      <c r="AB1091" s="8"/>
      <c r="AC1091" s="58"/>
      <c r="AD1091" s="8"/>
      <c r="AE1091" s="8"/>
      <c r="AF1091" s="8"/>
      <c r="GU1091" s="8"/>
    </row>
    <row r="1092" spans="1:203" s="5" customFormat="1" x14ac:dyDescent="0.2">
      <c r="A1092" s="1"/>
      <c r="B1092" s="4"/>
      <c r="C1092" s="16"/>
      <c r="D1092" s="17"/>
      <c r="E1092" s="17"/>
      <c r="F1092" s="18"/>
      <c r="G1092" s="17"/>
      <c r="H1092" s="17"/>
      <c r="I1092" s="17"/>
      <c r="J1092" s="17"/>
      <c r="K1092" s="19"/>
      <c r="L1092" s="17"/>
      <c r="M1092" s="20"/>
      <c r="N1092" s="8"/>
      <c r="O1092" s="50"/>
      <c r="P1092" s="27" t="str" cm="1">
        <f t="array" ref="P1092">IF(ISBLANK($C1092),"",IF(SUMPRODUCT(--EXACT($C1092,CrewOrPassenger[Crew or Passenger]))=1,"Pass","Fail"))</f>
        <v/>
      </c>
      <c r="Q1092" s="24" t="str" cm="1">
        <f t="array" ref="Q1092">IF(ISBLANK($D1092),"",IF(SUMPRODUCT(--EXACT($D1092,TravelDocumentType[Travel Document Type]))=1,"Pass","Fail"))</f>
        <v/>
      </c>
      <c r="R1092" s="24" t="str" cm="1">
        <f t="array" ref="R1092">IF(ISBLANK($E1092),"",IF(SUMPRODUCT(--EXACT($E1092,ISO3List[ISO3 List]))=1,"Pass","Fail"))</f>
        <v/>
      </c>
      <c r="S1092" s="24" t="str" cm="1">
        <f t="array" ref="S1092">IF(ISBLANK($F1092),"",IF(SUMPRODUCT(--EXACT(MID($F1092,COLUMN($A$1:$T$1),1),DocCharacters[Accepted Characters For Documents]))=20,"Pass","Fail"))</f>
        <v/>
      </c>
      <c r="T1092" s="24" t="str" cm="1">
        <f t="array" ref="T1092">IF(ISBLANK($G1092),"",IF(SUMPRODUCT(--EXACT(MID($G1092,COLUMN($A$1:$AX$1),1),NameCharacters[Accepted Characters For Names]))=50,"Pass","Fail"))</f>
        <v/>
      </c>
      <c r="U1092" s="24" t="str" cm="1">
        <f t="array" ref="U1092">IF(ISBLANK($H1092),"",IF(SUMPRODUCT(--EXACT(MID($H1092,COLUMN($A$1:$AX$1),1),NameCharacters[Accepted Characters For Names]))=50,"Pass","Fail"))</f>
        <v/>
      </c>
      <c r="V1092" s="24" t="str" cm="1">
        <f t="array" ref="V1092">IF(ISBLANK($I1092),"",IF(SUMPRODUCT(--EXACT(MID($I1092,COLUMN($A$1:$AX$1),1),NameCharacters[Accepted Characters For Names]))=50,"Pass","Fail"))</f>
        <v/>
      </c>
      <c r="W1092" s="24" t="str" cm="1">
        <f t="array" ref="W1092">IF(ISBLANK($J1092),"",IF(SUMPRODUCT(--EXACT($J1092,ISO3List[ISO3 List]))=1,"Pass","Fail"))</f>
        <v/>
      </c>
      <c r="X1092" s="24" t="str">
        <f t="shared" ca="1" si="42"/>
        <v/>
      </c>
      <c r="Y1092" s="24" t="str" cm="1">
        <f t="array" ref="Y1092">IF(ISBLANK($L1092),"",IF(SUMPRODUCT(--EXACT($L1092,Sex[Sex]))=1,"Pass","Fail"))</f>
        <v/>
      </c>
      <c r="Z1092" s="24" t="str">
        <f t="shared" ca="1" si="43"/>
        <v/>
      </c>
      <c r="AA1092" s="35" t="str">
        <f t="shared" ca="1" si="41"/>
        <v/>
      </c>
      <c r="AB1092" s="8"/>
      <c r="AC1092" s="58"/>
      <c r="AD1092" s="8"/>
      <c r="AE1092" s="8"/>
      <c r="AF1092" s="8"/>
      <c r="GU1092" s="8"/>
    </row>
    <row r="1093" spans="1:203" s="5" customFormat="1" x14ac:dyDescent="0.2">
      <c r="A1093" s="1"/>
      <c r="B1093" s="4"/>
      <c r="C1093" s="16"/>
      <c r="D1093" s="17"/>
      <c r="E1093" s="17"/>
      <c r="F1093" s="18"/>
      <c r="G1093" s="17"/>
      <c r="H1093" s="17"/>
      <c r="I1093" s="17"/>
      <c r="J1093" s="17"/>
      <c r="K1093" s="19"/>
      <c r="L1093" s="17"/>
      <c r="M1093" s="20"/>
      <c r="N1093" s="8"/>
      <c r="O1093" s="50"/>
      <c r="P1093" s="27" t="str" cm="1">
        <f t="array" ref="P1093">IF(ISBLANK($C1093),"",IF(SUMPRODUCT(--EXACT($C1093,CrewOrPassenger[Crew or Passenger]))=1,"Pass","Fail"))</f>
        <v/>
      </c>
      <c r="Q1093" s="24" t="str" cm="1">
        <f t="array" ref="Q1093">IF(ISBLANK($D1093),"",IF(SUMPRODUCT(--EXACT($D1093,TravelDocumentType[Travel Document Type]))=1,"Pass","Fail"))</f>
        <v/>
      </c>
      <c r="R1093" s="24" t="str" cm="1">
        <f t="array" ref="R1093">IF(ISBLANK($E1093),"",IF(SUMPRODUCT(--EXACT($E1093,ISO3List[ISO3 List]))=1,"Pass","Fail"))</f>
        <v/>
      </c>
      <c r="S1093" s="24" t="str" cm="1">
        <f t="array" ref="S1093">IF(ISBLANK($F1093),"",IF(SUMPRODUCT(--EXACT(MID($F1093,COLUMN($A$1:$T$1),1),DocCharacters[Accepted Characters For Documents]))=20,"Pass","Fail"))</f>
        <v/>
      </c>
      <c r="T1093" s="24" t="str" cm="1">
        <f t="array" ref="T1093">IF(ISBLANK($G1093),"",IF(SUMPRODUCT(--EXACT(MID($G1093,COLUMN($A$1:$AX$1),1),NameCharacters[Accepted Characters For Names]))=50,"Pass","Fail"))</f>
        <v/>
      </c>
      <c r="U1093" s="24" t="str" cm="1">
        <f t="array" ref="U1093">IF(ISBLANK($H1093),"",IF(SUMPRODUCT(--EXACT(MID($H1093,COLUMN($A$1:$AX$1),1),NameCharacters[Accepted Characters For Names]))=50,"Pass","Fail"))</f>
        <v/>
      </c>
      <c r="V1093" s="24" t="str" cm="1">
        <f t="array" ref="V1093">IF(ISBLANK($I1093),"",IF(SUMPRODUCT(--EXACT(MID($I1093,COLUMN($A$1:$AX$1),1),NameCharacters[Accepted Characters For Names]))=50,"Pass","Fail"))</f>
        <v/>
      </c>
      <c r="W1093" s="24" t="str" cm="1">
        <f t="array" ref="W1093">IF(ISBLANK($J1093),"",IF(SUMPRODUCT(--EXACT($J1093,ISO3List[ISO3 List]))=1,"Pass","Fail"))</f>
        <v/>
      </c>
      <c r="X1093" s="24" t="str">
        <f t="shared" ca="1" si="42"/>
        <v/>
      </c>
      <c r="Y1093" s="24" t="str" cm="1">
        <f t="array" ref="Y1093">IF(ISBLANK($L1093),"",IF(SUMPRODUCT(--EXACT($L1093,Sex[Sex]))=1,"Pass","Fail"))</f>
        <v/>
      </c>
      <c r="Z1093" s="24" t="str">
        <f t="shared" ca="1" si="43"/>
        <v/>
      </c>
      <c r="AA1093" s="35" t="str">
        <f t="shared" ca="1" si="41"/>
        <v/>
      </c>
      <c r="AB1093" s="8"/>
      <c r="AC1093" s="58"/>
      <c r="AD1093" s="8"/>
      <c r="AE1093" s="8"/>
      <c r="AF1093" s="8"/>
      <c r="GU1093" s="8"/>
    </row>
    <row r="1094" spans="1:203" s="5" customFormat="1" x14ac:dyDescent="0.2">
      <c r="A1094" s="1"/>
      <c r="B1094" s="4"/>
      <c r="C1094" s="16"/>
      <c r="D1094" s="17"/>
      <c r="E1094" s="17"/>
      <c r="F1094" s="18"/>
      <c r="G1094" s="17"/>
      <c r="H1094" s="17"/>
      <c r="I1094" s="17"/>
      <c r="J1094" s="17"/>
      <c r="K1094" s="19"/>
      <c r="L1094" s="17"/>
      <c r="M1094" s="20"/>
      <c r="N1094" s="8"/>
      <c r="O1094" s="50"/>
      <c r="P1094" s="27" t="str" cm="1">
        <f t="array" ref="P1094">IF(ISBLANK($C1094),"",IF(SUMPRODUCT(--EXACT($C1094,CrewOrPassenger[Crew or Passenger]))=1,"Pass","Fail"))</f>
        <v/>
      </c>
      <c r="Q1094" s="24" t="str" cm="1">
        <f t="array" ref="Q1094">IF(ISBLANK($D1094),"",IF(SUMPRODUCT(--EXACT($D1094,TravelDocumentType[Travel Document Type]))=1,"Pass","Fail"))</f>
        <v/>
      </c>
      <c r="R1094" s="24" t="str" cm="1">
        <f t="array" ref="R1094">IF(ISBLANK($E1094),"",IF(SUMPRODUCT(--EXACT($E1094,ISO3List[ISO3 List]))=1,"Pass","Fail"))</f>
        <v/>
      </c>
      <c r="S1094" s="24" t="str" cm="1">
        <f t="array" ref="S1094">IF(ISBLANK($F1094),"",IF(SUMPRODUCT(--EXACT(MID($F1094,COLUMN($A$1:$T$1),1),DocCharacters[Accepted Characters For Documents]))=20,"Pass","Fail"))</f>
        <v/>
      </c>
      <c r="T1094" s="24" t="str" cm="1">
        <f t="array" ref="T1094">IF(ISBLANK($G1094),"",IF(SUMPRODUCT(--EXACT(MID($G1094,COLUMN($A$1:$AX$1),1),NameCharacters[Accepted Characters For Names]))=50,"Pass","Fail"))</f>
        <v/>
      </c>
      <c r="U1094" s="24" t="str" cm="1">
        <f t="array" ref="U1094">IF(ISBLANK($H1094),"",IF(SUMPRODUCT(--EXACT(MID($H1094,COLUMN($A$1:$AX$1),1),NameCharacters[Accepted Characters For Names]))=50,"Pass","Fail"))</f>
        <v/>
      </c>
      <c r="V1094" s="24" t="str" cm="1">
        <f t="array" ref="V1094">IF(ISBLANK($I1094),"",IF(SUMPRODUCT(--EXACT(MID($I1094,COLUMN($A$1:$AX$1),1),NameCharacters[Accepted Characters For Names]))=50,"Pass","Fail"))</f>
        <v/>
      </c>
      <c r="W1094" s="24" t="str" cm="1">
        <f t="array" ref="W1094">IF(ISBLANK($J1094),"",IF(SUMPRODUCT(--EXACT($J1094,ISO3List[ISO3 List]))=1,"Pass","Fail"))</f>
        <v/>
      </c>
      <c r="X1094" s="24" t="str">
        <f t="shared" ca="1" si="42"/>
        <v/>
      </c>
      <c r="Y1094" s="24" t="str" cm="1">
        <f t="array" ref="Y1094">IF(ISBLANK($L1094),"",IF(SUMPRODUCT(--EXACT($L1094,Sex[Sex]))=1,"Pass","Fail"))</f>
        <v/>
      </c>
      <c r="Z1094" s="24" t="str">
        <f t="shared" ca="1" si="43"/>
        <v/>
      </c>
      <c r="AA1094" s="35" t="str">
        <f t="shared" ca="1" si="41"/>
        <v/>
      </c>
      <c r="AB1094" s="8"/>
      <c r="AC1094" s="58"/>
      <c r="AD1094" s="8"/>
      <c r="AE1094" s="8"/>
      <c r="AF1094" s="8"/>
      <c r="GU1094" s="8"/>
    </row>
    <row r="1095" spans="1:203" s="5" customFormat="1" x14ac:dyDescent="0.2">
      <c r="A1095" s="1"/>
      <c r="B1095" s="4"/>
      <c r="C1095" s="16"/>
      <c r="D1095" s="17"/>
      <c r="E1095" s="17"/>
      <c r="F1095" s="18"/>
      <c r="G1095" s="17"/>
      <c r="H1095" s="17"/>
      <c r="I1095" s="17"/>
      <c r="J1095" s="17"/>
      <c r="K1095" s="19"/>
      <c r="L1095" s="17"/>
      <c r="M1095" s="20"/>
      <c r="N1095" s="8"/>
      <c r="O1095" s="50"/>
      <c r="P1095" s="27" t="str" cm="1">
        <f t="array" ref="P1095">IF(ISBLANK($C1095),"",IF(SUMPRODUCT(--EXACT($C1095,CrewOrPassenger[Crew or Passenger]))=1,"Pass","Fail"))</f>
        <v/>
      </c>
      <c r="Q1095" s="24" t="str" cm="1">
        <f t="array" ref="Q1095">IF(ISBLANK($D1095),"",IF(SUMPRODUCT(--EXACT($D1095,TravelDocumentType[Travel Document Type]))=1,"Pass","Fail"))</f>
        <v/>
      </c>
      <c r="R1095" s="24" t="str" cm="1">
        <f t="array" ref="R1095">IF(ISBLANK($E1095),"",IF(SUMPRODUCT(--EXACT($E1095,ISO3List[ISO3 List]))=1,"Pass","Fail"))</f>
        <v/>
      </c>
      <c r="S1095" s="24" t="str" cm="1">
        <f t="array" ref="S1095">IF(ISBLANK($F1095),"",IF(SUMPRODUCT(--EXACT(MID($F1095,COLUMN($A$1:$T$1),1),DocCharacters[Accepted Characters For Documents]))=20,"Pass","Fail"))</f>
        <v/>
      </c>
      <c r="T1095" s="24" t="str" cm="1">
        <f t="array" ref="T1095">IF(ISBLANK($G1095),"",IF(SUMPRODUCT(--EXACT(MID($G1095,COLUMN($A$1:$AX$1),1),NameCharacters[Accepted Characters For Names]))=50,"Pass","Fail"))</f>
        <v/>
      </c>
      <c r="U1095" s="24" t="str" cm="1">
        <f t="array" ref="U1095">IF(ISBLANK($H1095),"",IF(SUMPRODUCT(--EXACT(MID($H1095,COLUMN($A$1:$AX$1),1),NameCharacters[Accepted Characters For Names]))=50,"Pass","Fail"))</f>
        <v/>
      </c>
      <c r="V1095" s="24" t="str" cm="1">
        <f t="array" ref="V1095">IF(ISBLANK($I1095),"",IF(SUMPRODUCT(--EXACT(MID($I1095,COLUMN($A$1:$AX$1),1),NameCharacters[Accepted Characters For Names]))=50,"Pass","Fail"))</f>
        <v/>
      </c>
      <c r="W1095" s="24" t="str" cm="1">
        <f t="array" ref="W1095">IF(ISBLANK($J1095),"",IF(SUMPRODUCT(--EXACT($J1095,ISO3List[ISO3 List]))=1,"Pass","Fail"))</f>
        <v/>
      </c>
      <c r="X1095" s="24" t="str">
        <f t="shared" ca="1" si="42"/>
        <v/>
      </c>
      <c r="Y1095" s="24" t="str" cm="1">
        <f t="array" ref="Y1095">IF(ISBLANK($L1095),"",IF(SUMPRODUCT(--EXACT($L1095,Sex[Sex]))=1,"Pass","Fail"))</f>
        <v/>
      </c>
      <c r="Z1095" s="24" t="str">
        <f t="shared" ca="1" si="43"/>
        <v/>
      </c>
      <c r="AA1095" s="35" t="str">
        <f t="shared" ca="1" si="41"/>
        <v/>
      </c>
      <c r="AB1095" s="8"/>
      <c r="AC1095" s="58"/>
      <c r="AD1095" s="8"/>
      <c r="AE1095" s="8"/>
      <c r="AF1095" s="8"/>
      <c r="GU1095" s="8"/>
    </row>
    <row r="1096" spans="1:203" s="5" customFormat="1" x14ac:dyDescent="0.2">
      <c r="A1096" s="1"/>
      <c r="B1096" s="4"/>
      <c r="C1096" s="16"/>
      <c r="D1096" s="17"/>
      <c r="E1096" s="17"/>
      <c r="F1096" s="18"/>
      <c r="G1096" s="17"/>
      <c r="H1096" s="17"/>
      <c r="I1096" s="17"/>
      <c r="J1096" s="17"/>
      <c r="K1096" s="19"/>
      <c r="L1096" s="17"/>
      <c r="M1096" s="20"/>
      <c r="N1096" s="8"/>
      <c r="O1096" s="50"/>
      <c r="P1096" s="27" t="str" cm="1">
        <f t="array" ref="P1096">IF(ISBLANK($C1096),"",IF(SUMPRODUCT(--EXACT($C1096,CrewOrPassenger[Crew or Passenger]))=1,"Pass","Fail"))</f>
        <v/>
      </c>
      <c r="Q1096" s="24" t="str" cm="1">
        <f t="array" ref="Q1096">IF(ISBLANK($D1096),"",IF(SUMPRODUCT(--EXACT($D1096,TravelDocumentType[Travel Document Type]))=1,"Pass","Fail"))</f>
        <v/>
      </c>
      <c r="R1096" s="24" t="str" cm="1">
        <f t="array" ref="R1096">IF(ISBLANK($E1096),"",IF(SUMPRODUCT(--EXACT($E1096,ISO3List[ISO3 List]))=1,"Pass","Fail"))</f>
        <v/>
      </c>
      <c r="S1096" s="24" t="str" cm="1">
        <f t="array" ref="S1096">IF(ISBLANK($F1096),"",IF(SUMPRODUCT(--EXACT(MID($F1096,COLUMN($A$1:$T$1),1),DocCharacters[Accepted Characters For Documents]))=20,"Pass","Fail"))</f>
        <v/>
      </c>
      <c r="T1096" s="24" t="str" cm="1">
        <f t="array" ref="T1096">IF(ISBLANK($G1096),"",IF(SUMPRODUCT(--EXACT(MID($G1096,COLUMN($A$1:$AX$1),1),NameCharacters[Accepted Characters For Names]))=50,"Pass","Fail"))</f>
        <v/>
      </c>
      <c r="U1096" s="24" t="str" cm="1">
        <f t="array" ref="U1096">IF(ISBLANK($H1096),"",IF(SUMPRODUCT(--EXACT(MID($H1096,COLUMN($A$1:$AX$1),1),NameCharacters[Accepted Characters For Names]))=50,"Pass","Fail"))</f>
        <v/>
      </c>
      <c r="V1096" s="24" t="str" cm="1">
        <f t="array" ref="V1096">IF(ISBLANK($I1096),"",IF(SUMPRODUCT(--EXACT(MID($I1096,COLUMN($A$1:$AX$1),1),NameCharacters[Accepted Characters For Names]))=50,"Pass","Fail"))</f>
        <v/>
      </c>
      <c r="W1096" s="24" t="str" cm="1">
        <f t="array" ref="W1096">IF(ISBLANK($J1096),"",IF(SUMPRODUCT(--EXACT($J1096,ISO3List[ISO3 List]))=1,"Pass","Fail"))</f>
        <v/>
      </c>
      <c r="X1096" s="24" t="str">
        <f t="shared" ca="1" si="42"/>
        <v/>
      </c>
      <c r="Y1096" s="24" t="str" cm="1">
        <f t="array" ref="Y1096">IF(ISBLANK($L1096),"",IF(SUMPRODUCT(--EXACT($L1096,Sex[Sex]))=1,"Pass","Fail"))</f>
        <v/>
      </c>
      <c r="Z1096" s="24" t="str">
        <f t="shared" ca="1" si="43"/>
        <v/>
      </c>
      <c r="AA1096" s="35" t="str">
        <f t="shared" ca="1" si="41"/>
        <v/>
      </c>
      <c r="AB1096" s="8"/>
      <c r="AC1096" s="58"/>
      <c r="AD1096" s="8"/>
      <c r="AE1096" s="8"/>
      <c r="AF1096" s="8"/>
      <c r="GU1096" s="8"/>
    </row>
    <row r="1097" spans="1:203" s="5" customFormat="1" x14ac:dyDescent="0.2">
      <c r="A1097" s="1"/>
      <c r="B1097" s="4"/>
      <c r="C1097" s="16"/>
      <c r="D1097" s="17"/>
      <c r="E1097" s="17"/>
      <c r="F1097" s="18"/>
      <c r="G1097" s="17"/>
      <c r="H1097" s="17"/>
      <c r="I1097" s="17"/>
      <c r="J1097" s="17"/>
      <c r="K1097" s="19"/>
      <c r="L1097" s="17"/>
      <c r="M1097" s="20"/>
      <c r="N1097" s="8"/>
      <c r="O1097" s="50"/>
      <c r="P1097" s="27" t="str" cm="1">
        <f t="array" ref="P1097">IF(ISBLANK($C1097),"",IF(SUMPRODUCT(--EXACT($C1097,CrewOrPassenger[Crew or Passenger]))=1,"Pass","Fail"))</f>
        <v/>
      </c>
      <c r="Q1097" s="24" t="str" cm="1">
        <f t="array" ref="Q1097">IF(ISBLANK($D1097),"",IF(SUMPRODUCT(--EXACT($D1097,TravelDocumentType[Travel Document Type]))=1,"Pass","Fail"))</f>
        <v/>
      </c>
      <c r="R1097" s="24" t="str" cm="1">
        <f t="array" ref="R1097">IF(ISBLANK($E1097),"",IF(SUMPRODUCT(--EXACT($E1097,ISO3List[ISO3 List]))=1,"Pass","Fail"))</f>
        <v/>
      </c>
      <c r="S1097" s="24" t="str" cm="1">
        <f t="array" ref="S1097">IF(ISBLANK($F1097),"",IF(SUMPRODUCT(--EXACT(MID($F1097,COLUMN($A$1:$T$1),1),DocCharacters[Accepted Characters For Documents]))=20,"Pass","Fail"))</f>
        <v/>
      </c>
      <c r="T1097" s="24" t="str" cm="1">
        <f t="array" ref="T1097">IF(ISBLANK($G1097),"",IF(SUMPRODUCT(--EXACT(MID($G1097,COLUMN($A$1:$AX$1),1),NameCharacters[Accepted Characters For Names]))=50,"Pass","Fail"))</f>
        <v/>
      </c>
      <c r="U1097" s="24" t="str" cm="1">
        <f t="array" ref="U1097">IF(ISBLANK($H1097),"",IF(SUMPRODUCT(--EXACT(MID($H1097,COLUMN($A$1:$AX$1),1),NameCharacters[Accepted Characters For Names]))=50,"Pass","Fail"))</f>
        <v/>
      </c>
      <c r="V1097" s="24" t="str" cm="1">
        <f t="array" ref="V1097">IF(ISBLANK($I1097),"",IF(SUMPRODUCT(--EXACT(MID($I1097,COLUMN($A$1:$AX$1),1),NameCharacters[Accepted Characters For Names]))=50,"Pass","Fail"))</f>
        <v/>
      </c>
      <c r="W1097" s="24" t="str" cm="1">
        <f t="array" ref="W1097">IF(ISBLANK($J1097),"",IF(SUMPRODUCT(--EXACT($J1097,ISO3List[ISO3 List]))=1,"Pass","Fail"))</f>
        <v/>
      </c>
      <c r="X1097" s="24" t="str">
        <f t="shared" ca="1" si="42"/>
        <v/>
      </c>
      <c r="Y1097" s="24" t="str" cm="1">
        <f t="array" ref="Y1097">IF(ISBLANK($L1097),"",IF(SUMPRODUCT(--EXACT($L1097,Sex[Sex]))=1,"Pass","Fail"))</f>
        <v/>
      </c>
      <c r="Z1097" s="24" t="str">
        <f t="shared" ca="1" si="43"/>
        <v/>
      </c>
      <c r="AA1097" s="35" t="str">
        <f t="shared" ca="1" si="41"/>
        <v/>
      </c>
      <c r="AB1097" s="8"/>
      <c r="AC1097" s="58"/>
      <c r="AD1097" s="8"/>
      <c r="AE1097" s="8"/>
      <c r="AF1097" s="8"/>
      <c r="GU1097" s="8"/>
    </row>
    <row r="1098" spans="1:203" s="5" customFormat="1" x14ac:dyDescent="0.2">
      <c r="A1098" s="1"/>
      <c r="B1098" s="4"/>
      <c r="C1098" s="16"/>
      <c r="D1098" s="17"/>
      <c r="E1098" s="17"/>
      <c r="F1098" s="18"/>
      <c r="G1098" s="17"/>
      <c r="H1098" s="17"/>
      <c r="I1098" s="17"/>
      <c r="J1098" s="17"/>
      <c r="K1098" s="19"/>
      <c r="L1098" s="17"/>
      <c r="M1098" s="20"/>
      <c r="N1098" s="8"/>
      <c r="O1098" s="50"/>
      <c r="P1098" s="27" t="str" cm="1">
        <f t="array" ref="P1098">IF(ISBLANK($C1098),"",IF(SUMPRODUCT(--EXACT($C1098,CrewOrPassenger[Crew or Passenger]))=1,"Pass","Fail"))</f>
        <v/>
      </c>
      <c r="Q1098" s="24" t="str" cm="1">
        <f t="array" ref="Q1098">IF(ISBLANK($D1098),"",IF(SUMPRODUCT(--EXACT($D1098,TravelDocumentType[Travel Document Type]))=1,"Pass","Fail"))</f>
        <v/>
      </c>
      <c r="R1098" s="24" t="str" cm="1">
        <f t="array" ref="R1098">IF(ISBLANK($E1098),"",IF(SUMPRODUCT(--EXACT($E1098,ISO3List[ISO3 List]))=1,"Pass","Fail"))</f>
        <v/>
      </c>
      <c r="S1098" s="24" t="str" cm="1">
        <f t="array" ref="S1098">IF(ISBLANK($F1098),"",IF(SUMPRODUCT(--EXACT(MID($F1098,COLUMN($A$1:$T$1),1),DocCharacters[Accepted Characters For Documents]))=20,"Pass","Fail"))</f>
        <v/>
      </c>
      <c r="T1098" s="24" t="str" cm="1">
        <f t="array" ref="T1098">IF(ISBLANK($G1098),"",IF(SUMPRODUCT(--EXACT(MID($G1098,COLUMN($A$1:$AX$1),1),NameCharacters[Accepted Characters For Names]))=50,"Pass","Fail"))</f>
        <v/>
      </c>
      <c r="U1098" s="24" t="str" cm="1">
        <f t="array" ref="U1098">IF(ISBLANK($H1098),"",IF(SUMPRODUCT(--EXACT(MID($H1098,COLUMN($A$1:$AX$1),1),NameCharacters[Accepted Characters For Names]))=50,"Pass","Fail"))</f>
        <v/>
      </c>
      <c r="V1098" s="24" t="str" cm="1">
        <f t="array" ref="V1098">IF(ISBLANK($I1098),"",IF(SUMPRODUCT(--EXACT(MID($I1098,COLUMN($A$1:$AX$1),1),NameCharacters[Accepted Characters For Names]))=50,"Pass","Fail"))</f>
        <v/>
      </c>
      <c r="W1098" s="24" t="str" cm="1">
        <f t="array" ref="W1098">IF(ISBLANK($J1098),"",IF(SUMPRODUCT(--EXACT($J1098,ISO3List[ISO3 List]))=1,"Pass","Fail"))</f>
        <v/>
      </c>
      <c r="X1098" s="24" t="str">
        <f t="shared" ca="1" si="42"/>
        <v/>
      </c>
      <c r="Y1098" s="24" t="str" cm="1">
        <f t="array" ref="Y1098">IF(ISBLANK($L1098),"",IF(SUMPRODUCT(--EXACT($L1098,Sex[Sex]))=1,"Pass","Fail"))</f>
        <v/>
      </c>
      <c r="Z1098" s="24" t="str">
        <f t="shared" ca="1" si="43"/>
        <v/>
      </c>
      <c r="AA1098" s="35" t="str">
        <f t="shared" ca="1" si="41"/>
        <v/>
      </c>
      <c r="AB1098" s="8"/>
      <c r="AC1098" s="58"/>
      <c r="AD1098" s="8"/>
      <c r="AE1098" s="8"/>
      <c r="AF1098" s="8"/>
      <c r="GU1098" s="8"/>
    </row>
    <row r="1099" spans="1:203" s="5" customFormat="1" x14ac:dyDescent="0.2">
      <c r="A1099" s="1"/>
      <c r="B1099" s="4"/>
      <c r="C1099" s="16"/>
      <c r="D1099" s="17"/>
      <c r="E1099" s="17"/>
      <c r="F1099" s="18"/>
      <c r="G1099" s="17"/>
      <c r="H1099" s="17"/>
      <c r="I1099" s="17"/>
      <c r="J1099" s="17"/>
      <c r="K1099" s="19"/>
      <c r="L1099" s="17"/>
      <c r="M1099" s="20"/>
      <c r="N1099" s="8"/>
      <c r="O1099" s="50"/>
      <c r="P1099" s="27" t="str" cm="1">
        <f t="array" ref="P1099">IF(ISBLANK($C1099),"",IF(SUMPRODUCT(--EXACT($C1099,CrewOrPassenger[Crew or Passenger]))=1,"Pass","Fail"))</f>
        <v/>
      </c>
      <c r="Q1099" s="24" t="str" cm="1">
        <f t="array" ref="Q1099">IF(ISBLANK($D1099),"",IF(SUMPRODUCT(--EXACT($D1099,TravelDocumentType[Travel Document Type]))=1,"Pass","Fail"))</f>
        <v/>
      </c>
      <c r="R1099" s="24" t="str" cm="1">
        <f t="array" ref="R1099">IF(ISBLANK($E1099),"",IF(SUMPRODUCT(--EXACT($E1099,ISO3List[ISO3 List]))=1,"Pass","Fail"))</f>
        <v/>
      </c>
      <c r="S1099" s="24" t="str" cm="1">
        <f t="array" ref="S1099">IF(ISBLANK($F1099),"",IF(SUMPRODUCT(--EXACT(MID($F1099,COLUMN($A$1:$T$1),1),DocCharacters[Accepted Characters For Documents]))=20,"Pass","Fail"))</f>
        <v/>
      </c>
      <c r="T1099" s="24" t="str" cm="1">
        <f t="array" ref="T1099">IF(ISBLANK($G1099),"",IF(SUMPRODUCT(--EXACT(MID($G1099,COLUMN($A$1:$AX$1),1),NameCharacters[Accepted Characters For Names]))=50,"Pass","Fail"))</f>
        <v/>
      </c>
      <c r="U1099" s="24" t="str" cm="1">
        <f t="array" ref="U1099">IF(ISBLANK($H1099),"",IF(SUMPRODUCT(--EXACT(MID($H1099,COLUMN($A$1:$AX$1),1),NameCharacters[Accepted Characters For Names]))=50,"Pass","Fail"))</f>
        <v/>
      </c>
      <c r="V1099" s="24" t="str" cm="1">
        <f t="array" ref="V1099">IF(ISBLANK($I1099),"",IF(SUMPRODUCT(--EXACT(MID($I1099,COLUMN($A$1:$AX$1),1),NameCharacters[Accepted Characters For Names]))=50,"Pass","Fail"))</f>
        <v/>
      </c>
      <c r="W1099" s="24" t="str" cm="1">
        <f t="array" ref="W1099">IF(ISBLANK($J1099),"",IF(SUMPRODUCT(--EXACT($J1099,ISO3List[ISO3 List]))=1,"Pass","Fail"))</f>
        <v/>
      </c>
      <c r="X1099" s="24" t="str">
        <f t="shared" ca="1" si="42"/>
        <v/>
      </c>
      <c r="Y1099" s="24" t="str" cm="1">
        <f t="array" ref="Y1099">IF(ISBLANK($L1099),"",IF(SUMPRODUCT(--EXACT($L1099,Sex[Sex]))=1,"Pass","Fail"))</f>
        <v/>
      </c>
      <c r="Z1099" s="24" t="str">
        <f t="shared" ca="1" si="43"/>
        <v/>
      </c>
      <c r="AA1099" s="35" t="str">
        <f t="shared" ca="1" si="41"/>
        <v/>
      </c>
      <c r="AB1099" s="8"/>
      <c r="AC1099" s="58"/>
      <c r="AD1099" s="8"/>
      <c r="AE1099" s="8"/>
      <c r="AF1099" s="8"/>
      <c r="GU1099" s="8"/>
    </row>
    <row r="1100" spans="1:203" s="5" customFormat="1" x14ac:dyDescent="0.2">
      <c r="A1100" s="1"/>
      <c r="B1100" s="4"/>
      <c r="C1100" s="16"/>
      <c r="D1100" s="17"/>
      <c r="E1100" s="17"/>
      <c r="F1100" s="18"/>
      <c r="G1100" s="17"/>
      <c r="H1100" s="17"/>
      <c r="I1100" s="17"/>
      <c r="J1100" s="17"/>
      <c r="K1100" s="19"/>
      <c r="L1100" s="17"/>
      <c r="M1100" s="20"/>
      <c r="N1100" s="8"/>
      <c r="O1100" s="50"/>
      <c r="P1100" s="27" t="str" cm="1">
        <f t="array" ref="P1100">IF(ISBLANK($C1100),"",IF(SUMPRODUCT(--EXACT($C1100,CrewOrPassenger[Crew or Passenger]))=1,"Pass","Fail"))</f>
        <v/>
      </c>
      <c r="Q1100" s="24" t="str" cm="1">
        <f t="array" ref="Q1100">IF(ISBLANK($D1100),"",IF(SUMPRODUCT(--EXACT($D1100,TravelDocumentType[Travel Document Type]))=1,"Pass","Fail"))</f>
        <v/>
      </c>
      <c r="R1100" s="24" t="str" cm="1">
        <f t="array" ref="R1100">IF(ISBLANK($E1100),"",IF(SUMPRODUCT(--EXACT($E1100,ISO3List[ISO3 List]))=1,"Pass","Fail"))</f>
        <v/>
      </c>
      <c r="S1100" s="24" t="str" cm="1">
        <f t="array" ref="S1100">IF(ISBLANK($F1100),"",IF(SUMPRODUCT(--EXACT(MID($F1100,COLUMN($A$1:$T$1),1),DocCharacters[Accepted Characters For Documents]))=20,"Pass","Fail"))</f>
        <v/>
      </c>
      <c r="T1100" s="24" t="str" cm="1">
        <f t="array" ref="T1100">IF(ISBLANK($G1100),"",IF(SUMPRODUCT(--EXACT(MID($G1100,COLUMN($A$1:$AX$1),1),NameCharacters[Accepted Characters For Names]))=50,"Pass","Fail"))</f>
        <v/>
      </c>
      <c r="U1100" s="24" t="str" cm="1">
        <f t="array" ref="U1100">IF(ISBLANK($H1100),"",IF(SUMPRODUCT(--EXACT(MID($H1100,COLUMN($A$1:$AX$1),1),NameCharacters[Accepted Characters For Names]))=50,"Pass","Fail"))</f>
        <v/>
      </c>
      <c r="V1100" s="24" t="str" cm="1">
        <f t="array" ref="V1100">IF(ISBLANK($I1100),"",IF(SUMPRODUCT(--EXACT(MID($I1100,COLUMN($A$1:$AX$1),1),NameCharacters[Accepted Characters For Names]))=50,"Pass","Fail"))</f>
        <v/>
      </c>
      <c r="W1100" s="24" t="str" cm="1">
        <f t="array" ref="W1100">IF(ISBLANK($J1100),"",IF(SUMPRODUCT(--EXACT($J1100,ISO3List[ISO3 List]))=1,"Pass","Fail"))</f>
        <v/>
      </c>
      <c r="X1100" s="24" t="str">
        <f t="shared" ca="1" si="42"/>
        <v/>
      </c>
      <c r="Y1100" s="24" t="str" cm="1">
        <f t="array" ref="Y1100">IF(ISBLANK($L1100),"",IF(SUMPRODUCT(--EXACT($L1100,Sex[Sex]))=1,"Pass","Fail"))</f>
        <v/>
      </c>
      <c r="Z1100" s="24" t="str">
        <f t="shared" ca="1" si="43"/>
        <v/>
      </c>
      <c r="AA1100" s="35" t="str">
        <f t="shared" ca="1" si="41"/>
        <v/>
      </c>
      <c r="AB1100" s="8"/>
      <c r="AC1100" s="58"/>
      <c r="AD1100" s="8"/>
      <c r="AE1100" s="8"/>
      <c r="AF1100" s="8"/>
      <c r="GU1100" s="8"/>
    </row>
    <row r="1101" spans="1:203" s="5" customFormat="1" x14ac:dyDescent="0.2">
      <c r="A1101" s="1"/>
      <c r="B1101" s="4"/>
      <c r="C1101" s="16"/>
      <c r="D1101" s="17"/>
      <c r="E1101" s="17"/>
      <c r="F1101" s="18"/>
      <c r="G1101" s="17"/>
      <c r="H1101" s="17"/>
      <c r="I1101" s="17"/>
      <c r="J1101" s="17"/>
      <c r="K1101" s="19"/>
      <c r="L1101" s="17"/>
      <c r="M1101" s="20"/>
      <c r="N1101" s="8"/>
      <c r="O1101" s="50"/>
      <c r="P1101" s="27" t="str" cm="1">
        <f t="array" ref="P1101">IF(ISBLANK($C1101),"",IF(SUMPRODUCT(--EXACT($C1101,CrewOrPassenger[Crew or Passenger]))=1,"Pass","Fail"))</f>
        <v/>
      </c>
      <c r="Q1101" s="24" t="str" cm="1">
        <f t="array" ref="Q1101">IF(ISBLANK($D1101),"",IF(SUMPRODUCT(--EXACT($D1101,TravelDocumentType[Travel Document Type]))=1,"Pass","Fail"))</f>
        <v/>
      </c>
      <c r="R1101" s="24" t="str" cm="1">
        <f t="array" ref="R1101">IF(ISBLANK($E1101),"",IF(SUMPRODUCT(--EXACT($E1101,ISO3List[ISO3 List]))=1,"Pass","Fail"))</f>
        <v/>
      </c>
      <c r="S1101" s="24" t="str" cm="1">
        <f t="array" ref="S1101">IF(ISBLANK($F1101),"",IF(SUMPRODUCT(--EXACT(MID($F1101,COLUMN($A$1:$T$1),1),DocCharacters[Accepted Characters For Documents]))=20,"Pass","Fail"))</f>
        <v/>
      </c>
      <c r="T1101" s="24" t="str" cm="1">
        <f t="array" ref="T1101">IF(ISBLANK($G1101),"",IF(SUMPRODUCT(--EXACT(MID($G1101,COLUMN($A$1:$AX$1),1),NameCharacters[Accepted Characters For Names]))=50,"Pass","Fail"))</f>
        <v/>
      </c>
      <c r="U1101" s="24" t="str" cm="1">
        <f t="array" ref="U1101">IF(ISBLANK($H1101),"",IF(SUMPRODUCT(--EXACT(MID($H1101,COLUMN($A$1:$AX$1),1),NameCharacters[Accepted Characters For Names]))=50,"Pass","Fail"))</f>
        <v/>
      </c>
      <c r="V1101" s="24" t="str" cm="1">
        <f t="array" ref="V1101">IF(ISBLANK($I1101),"",IF(SUMPRODUCT(--EXACT(MID($I1101,COLUMN($A$1:$AX$1),1),NameCharacters[Accepted Characters For Names]))=50,"Pass","Fail"))</f>
        <v/>
      </c>
      <c r="W1101" s="24" t="str" cm="1">
        <f t="array" ref="W1101">IF(ISBLANK($J1101),"",IF(SUMPRODUCT(--EXACT($J1101,ISO3List[ISO3 List]))=1,"Pass","Fail"))</f>
        <v/>
      </c>
      <c r="X1101" s="24" t="str">
        <f t="shared" ca="1" si="42"/>
        <v/>
      </c>
      <c r="Y1101" s="24" t="str" cm="1">
        <f t="array" ref="Y1101">IF(ISBLANK($L1101),"",IF(SUMPRODUCT(--EXACT($L1101,Sex[Sex]))=1,"Pass","Fail"))</f>
        <v/>
      </c>
      <c r="Z1101" s="24" t="str">
        <f t="shared" ca="1" si="43"/>
        <v/>
      </c>
      <c r="AA1101" s="35" t="str">
        <f t="shared" ca="1" si="41"/>
        <v/>
      </c>
      <c r="AB1101" s="8"/>
      <c r="AC1101" s="58"/>
      <c r="AD1101" s="8"/>
      <c r="AE1101" s="8"/>
      <c r="AF1101" s="8"/>
      <c r="GU1101" s="8"/>
    </row>
    <row r="1102" spans="1:203" s="5" customFormat="1" x14ac:dyDescent="0.2">
      <c r="A1102" s="1"/>
      <c r="B1102" s="4"/>
      <c r="C1102" s="16"/>
      <c r="D1102" s="17"/>
      <c r="E1102" s="17"/>
      <c r="F1102" s="18"/>
      <c r="G1102" s="17"/>
      <c r="H1102" s="17"/>
      <c r="I1102" s="17"/>
      <c r="J1102" s="17"/>
      <c r="K1102" s="19"/>
      <c r="L1102" s="17"/>
      <c r="M1102" s="20"/>
      <c r="N1102" s="8"/>
      <c r="O1102" s="50"/>
      <c r="P1102" s="27" t="str" cm="1">
        <f t="array" ref="P1102">IF(ISBLANK($C1102),"",IF(SUMPRODUCT(--EXACT($C1102,CrewOrPassenger[Crew or Passenger]))=1,"Pass","Fail"))</f>
        <v/>
      </c>
      <c r="Q1102" s="24" t="str" cm="1">
        <f t="array" ref="Q1102">IF(ISBLANK($D1102),"",IF(SUMPRODUCT(--EXACT($D1102,TravelDocumentType[Travel Document Type]))=1,"Pass","Fail"))</f>
        <v/>
      </c>
      <c r="R1102" s="24" t="str" cm="1">
        <f t="array" ref="R1102">IF(ISBLANK($E1102),"",IF(SUMPRODUCT(--EXACT($E1102,ISO3List[ISO3 List]))=1,"Pass","Fail"))</f>
        <v/>
      </c>
      <c r="S1102" s="24" t="str" cm="1">
        <f t="array" ref="S1102">IF(ISBLANK($F1102),"",IF(SUMPRODUCT(--EXACT(MID($F1102,COLUMN($A$1:$T$1),1),DocCharacters[Accepted Characters For Documents]))=20,"Pass","Fail"))</f>
        <v/>
      </c>
      <c r="T1102" s="24" t="str" cm="1">
        <f t="array" ref="T1102">IF(ISBLANK($G1102),"",IF(SUMPRODUCT(--EXACT(MID($G1102,COLUMN($A$1:$AX$1),1),NameCharacters[Accepted Characters For Names]))=50,"Pass","Fail"))</f>
        <v/>
      </c>
      <c r="U1102" s="24" t="str" cm="1">
        <f t="array" ref="U1102">IF(ISBLANK($H1102),"",IF(SUMPRODUCT(--EXACT(MID($H1102,COLUMN($A$1:$AX$1),1),NameCharacters[Accepted Characters For Names]))=50,"Pass","Fail"))</f>
        <v/>
      </c>
      <c r="V1102" s="24" t="str" cm="1">
        <f t="array" ref="V1102">IF(ISBLANK($I1102),"",IF(SUMPRODUCT(--EXACT(MID($I1102,COLUMN($A$1:$AX$1),1),NameCharacters[Accepted Characters For Names]))=50,"Pass","Fail"))</f>
        <v/>
      </c>
      <c r="W1102" s="24" t="str" cm="1">
        <f t="array" ref="W1102">IF(ISBLANK($J1102),"",IF(SUMPRODUCT(--EXACT($J1102,ISO3List[ISO3 List]))=1,"Pass","Fail"))</f>
        <v/>
      </c>
      <c r="X1102" s="24" t="str">
        <f t="shared" ca="1" si="42"/>
        <v/>
      </c>
      <c r="Y1102" s="24" t="str" cm="1">
        <f t="array" ref="Y1102">IF(ISBLANK($L1102),"",IF(SUMPRODUCT(--EXACT($L1102,Sex[Sex]))=1,"Pass","Fail"))</f>
        <v/>
      </c>
      <c r="Z1102" s="24" t="str">
        <f t="shared" ca="1" si="43"/>
        <v/>
      </c>
      <c r="AA1102" s="35" t="str">
        <f t="shared" ca="1" si="41"/>
        <v/>
      </c>
      <c r="AB1102" s="8"/>
      <c r="AC1102" s="58"/>
      <c r="AD1102" s="8"/>
      <c r="AE1102" s="8"/>
      <c r="AF1102" s="8"/>
      <c r="GU1102" s="8"/>
    </row>
    <row r="1103" spans="1:203" s="5" customFormat="1" x14ac:dyDescent="0.2">
      <c r="A1103" s="1"/>
      <c r="B1103" s="4"/>
      <c r="C1103" s="16"/>
      <c r="D1103" s="17"/>
      <c r="E1103" s="17"/>
      <c r="F1103" s="18"/>
      <c r="G1103" s="17"/>
      <c r="H1103" s="17"/>
      <c r="I1103" s="17"/>
      <c r="J1103" s="17"/>
      <c r="K1103" s="19"/>
      <c r="L1103" s="17"/>
      <c r="M1103" s="20"/>
      <c r="N1103" s="8"/>
      <c r="O1103" s="50"/>
      <c r="P1103" s="27" t="str" cm="1">
        <f t="array" ref="P1103">IF(ISBLANK($C1103),"",IF(SUMPRODUCT(--EXACT($C1103,CrewOrPassenger[Crew or Passenger]))=1,"Pass","Fail"))</f>
        <v/>
      </c>
      <c r="Q1103" s="24" t="str" cm="1">
        <f t="array" ref="Q1103">IF(ISBLANK($D1103),"",IF(SUMPRODUCT(--EXACT($D1103,TravelDocumentType[Travel Document Type]))=1,"Pass","Fail"))</f>
        <v/>
      </c>
      <c r="R1103" s="24" t="str" cm="1">
        <f t="array" ref="R1103">IF(ISBLANK($E1103),"",IF(SUMPRODUCT(--EXACT($E1103,ISO3List[ISO3 List]))=1,"Pass","Fail"))</f>
        <v/>
      </c>
      <c r="S1103" s="24" t="str" cm="1">
        <f t="array" ref="S1103">IF(ISBLANK($F1103),"",IF(SUMPRODUCT(--EXACT(MID($F1103,COLUMN($A$1:$T$1),1),DocCharacters[Accepted Characters For Documents]))=20,"Pass","Fail"))</f>
        <v/>
      </c>
      <c r="T1103" s="24" t="str" cm="1">
        <f t="array" ref="T1103">IF(ISBLANK($G1103),"",IF(SUMPRODUCT(--EXACT(MID($G1103,COLUMN($A$1:$AX$1),1),NameCharacters[Accepted Characters For Names]))=50,"Pass","Fail"))</f>
        <v/>
      </c>
      <c r="U1103" s="24" t="str" cm="1">
        <f t="array" ref="U1103">IF(ISBLANK($H1103),"",IF(SUMPRODUCT(--EXACT(MID($H1103,COLUMN($A$1:$AX$1),1),NameCharacters[Accepted Characters For Names]))=50,"Pass","Fail"))</f>
        <v/>
      </c>
      <c r="V1103" s="24" t="str" cm="1">
        <f t="array" ref="V1103">IF(ISBLANK($I1103),"",IF(SUMPRODUCT(--EXACT(MID($I1103,COLUMN($A$1:$AX$1),1),NameCharacters[Accepted Characters For Names]))=50,"Pass","Fail"))</f>
        <v/>
      </c>
      <c r="W1103" s="24" t="str" cm="1">
        <f t="array" ref="W1103">IF(ISBLANK($J1103),"",IF(SUMPRODUCT(--EXACT($J1103,ISO3List[ISO3 List]))=1,"Pass","Fail"))</f>
        <v/>
      </c>
      <c r="X1103" s="24" t="str">
        <f t="shared" ca="1" si="42"/>
        <v/>
      </c>
      <c r="Y1103" s="24" t="str" cm="1">
        <f t="array" ref="Y1103">IF(ISBLANK($L1103),"",IF(SUMPRODUCT(--EXACT($L1103,Sex[Sex]))=1,"Pass","Fail"))</f>
        <v/>
      </c>
      <c r="Z1103" s="24" t="str">
        <f t="shared" ca="1" si="43"/>
        <v/>
      </c>
      <c r="AA1103" s="35" t="str">
        <f t="shared" ca="1" si="41"/>
        <v/>
      </c>
      <c r="AB1103" s="8"/>
      <c r="AC1103" s="58"/>
      <c r="AD1103" s="8"/>
      <c r="AE1103" s="8"/>
      <c r="AF1103" s="8"/>
      <c r="GU1103" s="8"/>
    </row>
    <row r="1104" spans="1:203" s="5" customFormat="1" x14ac:dyDescent="0.2">
      <c r="A1104" s="1"/>
      <c r="B1104" s="4"/>
      <c r="C1104" s="16"/>
      <c r="D1104" s="17"/>
      <c r="E1104" s="17"/>
      <c r="F1104" s="18"/>
      <c r="G1104" s="17"/>
      <c r="H1104" s="17"/>
      <c r="I1104" s="17"/>
      <c r="J1104" s="17"/>
      <c r="K1104" s="19"/>
      <c r="L1104" s="17"/>
      <c r="M1104" s="20"/>
      <c r="N1104" s="8"/>
      <c r="O1104" s="50"/>
      <c r="P1104" s="27" t="str" cm="1">
        <f t="array" ref="P1104">IF(ISBLANK($C1104),"",IF(SUMPRODUCT(--EXACT($C1104,CrewOrPassenger[Crew or Passenger]))=1,"Pass","Fail"))</f>
        <v/>
      </c>
      <c r="Q1104" s="24" t="str" cm="1">
        <f t="array" ref="Q1104">IF(ISBLANK($D1104),"",IF(SUMPRODUCT(--EXACT($D1104,TravelDocumentType[Travel Document Type]))=1,"Pass","Fail"))</f>
        <v/>
      </c>
      <c r="R1104" s="24" t="str" cm="1">
        <f t="array" ref="R1104">IF(ISBLANK($E1104),"",IF(SUMPRODUCT(--EXACT($E1104,ISO3List[ISO3 List]))=1,"Pass","Fail"))</f>
        <v/>
      </c>
      <c r="S1104" s="24" t="str" cm="1">
        <f t="array" ref="S1104">IF(ISBLANK($F1104),"",IF(SUMPRODUCT(--EXACT(MID($F1104,COLUMN($A$1:$T$1),1),DocCharacters[Accepted Characters For Documents]))=20,"Pass","Fail"))</f>
        <v/>
      </c>
      <c r="T1104" s="24" t="str" cm="1">
        <f t="array" ref="T1104">IF(ISBLANK($G1104),"",IF(SUMPRODUCT(--EXACT(MID($G1104,COLUMN($A$1:$AX$1),1),NameCharacters[Accepted Characters For Names]))=50,"Pass","Fail"))</f>
        <v/>
      </c>
      <c r="U1104" s="24" t="str" cm="1">
        <f t="array" ref="U1104">IF(ISBLANK($H1104),"",IF(SUMPRODUCT(--EXACT(MID($H1104,COLUMN($A$1:$AX$1),1),NameCharacters[Accepted Characters For Names]))=50,"Pass","Fail"))</f>
        <v/>
      </c>
      <c r="V1104" s="24" t="str" cm="1">
        <f t="array" ref="V1104">IF(ISBLANK($I1104),"",IF(SUMPRODUCT(--EXACT(MID($I1104,COLUMN($A$1:$AX$1),1),NameCharacters[Accepted Characters For Names]))=50,"Pass","Fail"))</f>
        <v/>
      </c>
      <c r="W1104" s="24" t="str" cm="1">
        <f t="array" ref="W1104">IF(ISBLANK($J1104),"",IF(SUMPRODUCT(--EXACT($J1104,ISO3List[ISO3 List]))=1,"Pass","Fail"))</f>
        <v/>
      </c>
      <c r="X1104" s="24" t="str">
        <f t="shared" ca="1" si="42"/>
        <v/>
      </c>
      <c r="Y1104" s="24" t="str" cm="1">
        <f t="array" ref="Y1104">IF(ISBLANK($L1104),"",IF(SUMPRODUCT(--EXACT($L1104,Sex[Sex]))=1,"Pass","Fail"))</f>
        <v/>
      </c>
      <c r="Z1104" s="24" t="str">
        <f t="shared" ca="1" si="43"/>
        <v/>
      </c>
      <c r="AA1104" s="35" t="str">
        <f t="shared" ca="1" si="41"/>
        <v/>
      </c>
      <c r="AB1104" s="8"/>
      <c r="AC1104" s="58"/>
      <c r="AD1104" s="8"/>
      <c r="AE1104" s="8"/>
      <c r="AF1104" s="8"/>
      <c r="GU1104" s="8"/>
    </row>
    <row r="1105" spans="1:203" s="5" customFormat="1" x14ac:dyDescent="0.2">
      <c r="A1105" s="1"/>
      <c r="B1105" s="4"/>
      <c r="C1105" s="16"/>
      <c r="D1105" s="17"/>
      <c r="E1105" s="17"/>
      <c r="F1105" s="18"/>
      <c r="G1105" s="17"/>
      <c r="H1105" s="17"/>
      <c r="I1105" s="17"/>
      <c r="J1105" s="17"/>
      <c r="K1105" s="19"/>
      <c r="L1105" s="17"/>
      <c r="M1105" s="20"/>
      <c r="N1105" s="8"/>
      <c r="O1105" s="50"/>
      <c r="P1105" s="27" t="str" cm="1">
        <f t="array" ref="P1105">IF(ISBLANK($C1105),"",IF(SUMPRODUCT(--EXACT($C1105,CrewOrPassenger[Crew or Passenger]))=1,"Pass","Fail"))</f>
        <v/>
      </c>
      <c r="Q1105" s="24" t="str" cm="1">
        <f t="array" ref="Q1105">IF(ISBLANK($D1105),"",IF(SUMPRODUCT(--EXACT($D1105,TravelDocumentType[Travel Document Type]))=1,"Pass","Fail"))</f>
        <v/>
      </c>
      <c r="R1105" s="24" t="str" cm="1">
        <f t="array" ref="R1105">IF(ISBLANK($E1105),"",IF(SUMPRODUCT(--EXACT($E1105,ISO3List[ISO3 List]))=1,"Pass","Fail"))</f>
        <v/>
      </c>
      <c r="S1105" s="24" t="str" cm="1">
        <f t="array" ref="S1105">IF(ISBLANK($F1105),"",IF(SUMPRODUCT(--EXACT(MID($F1105,COLUMN($A$1:$T$1),1),DocCharacters[Accepted Characters For Documents]))=20,"Pass","Fail"))</f>
        <v/>
      </c>
      <c r="T1105" s="24" t="str" cm="1">
        <f t="array" ref="T1105">IF(ISBLANK($G1105),"",IF(SUMPRODUCT(--EXACT(MID($G1105,COLUMN($A$1:$AX$1),1),NameCharacters[Accepted Characters For Names]))=50,"Pass","Fail"))</f>
        <v/>
      </c>
      <c r="U1105" s="24" t="str" cm="1">
        <f t="array" ref="U1105">IF(ISBLANK($H1105),"",IF(SUMPRODUCT(--EXACT(MID($H1105,COLUMN($A$1:$AX$1),1),NameCharacters[Accepted Characters For Names]))=50,"Pass","Fail"))</f>
        <v/>
      </c>
      <c r="V1105" s="24" t="str" cm="1">
        <f t="array" ref="V1105">IF(ISBLANK($I1105),"",IF(SUMPRODUCT(--EXACT(MID($I1105,COLUMN($A$1:$AX$1),1),NameCharacters[Accepted Characters For Names]))=50,"Pass","Fail"))</f>
        <v/>
      </c>
      <c r="W1105" s="24" t="str" cm="1">
        <f t="array" ref="W1105">IF(ISBLANK($J1105),"",IF(SUMPRODUCT(--EXACT($J1105,ISO3List[ISO3 List]))=1,"Pass","Fail"))</f>
        <v/>
      </c>
      <c r="X1105" s="24" t="str">
        <f t="shared" ca="1" si="42"/>
        <v/>
      </c>
      <c r="Y1105" s="24" t="str" cm="1">
        <f t="array" ref="Y1105">IF(ISBLANK($L1105),"",IF(SUMPRODUCT(--EXACT($L1105,Sex[Sex]))=1,"Pass","Fail"))</f>
        <v/>
      </c>
      <c r="Z1105" s="24" t="str">
        <f t="shared" ca="1" si="43"/>
        <v/>
      </c>
      <c r="AA1105" s="35" t="str">
        <f t="shared" ca="1" si="41"/>
        <v/>
      </c>
      <c r="AB1105" s="8"/>
      <c r="AC1105" s="58"/>
      <c r="AD1105" s="8"/>
      <c r="AE1105" s="8"/>
      <c r="AF1105" s="8"/>
      <c r="GU1105" s="8"/>
    </row>
    <row r="1106" spans="1:203" s="5" customFormat="1" x14ac:dyDescent="0.2">
      <c r="A1106" s="1"/>
      <c r="B1106" s="4"/>
      <c r="C1106" s="16"/>
      <c r="D1106" s="17"/>
      <c r="E1106" s="17"/>
      <c r="F1106" s="18"/>
      <c r="G1106" s="17"/>
      <c r="H1106" s="17"/>
      <c r="I1106" s="17"/>
      <c r="J1106" s="17"/>
      <c r="K1106" s="19"/>
      <c r="L1106" s="17"/>
      <c r="M1106" s="20"/>
      <c r="N1106" s="8"/>
      <c r="O1106" s="50"/>
      <c r="P1106" s="27" t="str" cm="1">
        <f t="array" ref="P1106">IF(ISBLANK($C1106),"",IF(SUMPRODUCT(--EXACT($C1106,CrewOrPassenger[Crew or Passenger]))=1,"Pass","Fail"))</f>
        <v/>
      </c>
      <c r="Q1106" s="24" t="str" cm="1">
        <f t="array" ref="Q1106">IF(ISBLANK($D1106),"",IF(SUMPRODUCT(--EXACT($D1106,TravelDocumentType[Travel Document Type]))=1,"Pass","Fail"))</f>
        <v/>
      </c>
      <c r="R1106" s="24" t="str" cm="1">
        <f t="array" ref="R1106">IF(ISBLANK($E1106),"",IF(SUMPRODUCT(--EXACT($E1106,ISO3List[ISO3 List]))=1,"Pass","Fail"))</f>
        <v/>
      </c>
      <c r="S1106" s="24" t="str" cm="1">
        <f t="array" ref="S1106">IF(ISBLANK($F1106),"",IF(SUMPRODUCT(--EXACT(MID($F1106,COLUMN($A$1:$T$1),1),DocCharacters[Accepted Characters For Documents]))=20,"Pass","Fail"))</f>
        <v/>
      </c>
      <c r="T1106" s="24" t="str" cm="1">
        <f t="array" ref="T1106">IF(ISBLANK($G1106),"",IF(SUMPRODUCT(--EXACT(MID($G1106,COLUMN($A$1:$AX$1),1),NameCharacters[Accepted Characters For Names]))=50,"Pass","Fail"))</f>
        <v/>
      </c>
      <c r="U1106" s="24" t="str" cm="1">
        <f t="array" ref="U1106">IF(ISBLANK($H1106),"",IF(SUMPRODUCT(--EXACT(MID($H1106,COLUMN($A$1:$AX$1),1),NameCharacters[Accepted Characters For Names]))=50,"Pass","Fail"))</f>
        <v/>
      </c>
      <c r="V1106" s="24" t="str" cm="1">
        <f t="array" ref="V1106">IF(ISBLANK($I1106),"",IF(SUMPRODUCT(--EXACT(MID($I1106,COLUMN($A$1:$AX$1),1),NameCharacters[Accepted Characters For Names]))=50,"Pass","Fail"))</f>
        <v/>
      </c>
      <c r="W1106" s="24" t="str" cm="1">
        <f t="array" ref="W1106">IF(ISBLANK($J1106),"",IF(SUMPRODUCT(--EXACT($J1106,ISO3List[ISO3 List]))=1,"Pass","Fail"))</f>
        <v/>
      </c>
      <c r="X1106" s="24" t="str">
        <f t="shared" ca="1" si="42"/>
        <v/>
      </c>
      <c r="Y1106" s="24" t="str" cm="1">
        <f t="array" ref="Y1106">IF(ISBLANK($L1106),"",IF(SUMPRODUCT(--EXACT($L1106,Sex[Sex]))=1,"Pass","Fail"))</f>
        <v/>
      </c>
      <c r="Z1106" s="24" t="str">
        <f t="shared" ca="1" si="43"/>
        <v/>
      </c>
      <c r="AA1106" s="35" t="str">
        <f t="shared" ca="1" si="41"/>
        <v/>
      </c>
      <c r="AB1106" s="8"/>
      <c r="AC1106" s="58"/>
      <c r="AD1106" s="8"/>
      <c r="AE1106" s="8"/>
      <c r="AF1106" s="8"/>
      <c r="GU1106" s="8"/>
    </row>
    <row r="1107" spans="1:203" s="5" customFormat="1" x14ac:dyDescent="0.2">
      <c r="A1107" s="1"/>
      <c r="B1107" s="4"/>
      <c r="C1107" s="16"/>
      <c r="D1107" s="17"/>
      <c r="E1107" s="17"/>
      <c r="F1107" s="18"/>
      <c r="G1107" s="17"/>
      <c r="H1107" s="17"/>
      <c r="I1107" s="17"/>
      <c r="J1107" s="17"/>
      <c r="K1107" s="19"/>
      <c r="L1107" s="17"/>
      <c r="M1107" s="20"/>
      <c r="N1107" s="8"/>
      <c r="O1107" s="50"/>
      <c r="P1107" s="27" t="str" cm="1">
        <f t="array" ref="P1107">IF(ISBLANK($C1107),"",IF(SUMPRODUCT(--EXACT($C1107,CrewOrPassenger[Crew or Passenger]))=1,"Pass","Fail"))</f>
        <v/>
      </c>
      <c r="Q1107" s="24" t="str" cm="1">
        <f t="array" ref="Q1107">IF(ISBLANK($D1107),"",IF(SUMPRODUCT(--EXACT($D1107,TravelDocumentType[Travel Document Type]))=1,"Pass","Fail"))</f>
        <v/>
      </c>
      <c r="R1107" s="24" t="str" cm="1">
        <f t="array" ref="R1107">IF(ISBLANK($E1107),"",IF(SUMPRODUCT(--EXACT($E1107,ISO3List[ISO3 List]))=1,"Pass","Fail"))</f>
        <v/>
      </c>
      <c r="S1107" s="24" t="str" cm="1">
        <f t="array" ref="S1107">IF(ISBLANK($F1107),"",IF(SUMPRODUCT(--EXACT(MID($F1107,COLUMN($A$1:$T$1),1),DocCharacters[Accepted Characters For Documents]))=20,"Pass","Fail"))</f>
        <v/>
      </c>
      <c r="T1107" s="24" t="str" cm="1">
        <f t="array" ref="T1107">IF(ISBLANK($G1107),"",IF(SUMPRODUCT(--EXACT(MID($G1107,COLUMN($A$1:$AX$1),1),NameCharacters[Accepted Characters For Names]))=50,"Pass","Fail"))</f>
        <v/>
      </c>
      <c r="U1107" s="24" t="str" cm="1">
        <f t="array" ref="U1107">IF(ISBLANK($H1107),"",IF(SUMPRODUCT(--EXACT(MID($H1107,COLUMN($A$1:$AX$1),1),NameCharacters[Accepted Characters For Names]))=50,"Pass","Fail"))</f>
        <v/>
      </c>
      <c r="V1107" s="24" t="str" cm="1">
        <f t="array" ref="V1107">IF(ISBLANK($I1107),"",IF(SUMPRODUCT(--EXACT(MID($I1107,COLUMN($A$1:$AX$1),1),NameCharacters[Accepted Characters For Names]))=50,"Pass","Fail"))</f>
        <v/>
      </c>
      <c r="W1107" s="24" t="str" cm="1">
        <f t="array" ref="W1107">IF(ISBLANK($J1107),"",IF(SUMPRODUCT(--EXACT($J1107,ISO3List[ISO3 List]))=1,"Pass","Fail"))</f>
        <v/>
      </c>
      <c r="X1107" s="24" t="str">
        <f t="shared" ca="1" si="42"/>
        <v/>
      </c>
      <c r="Y1107" s="24" t="str" cm="1">
        <f t="array" ref="Y1107">IF(ISBLANK($L1107),"",IF(SUMPRODUCT(--EXACT($L1107,Sex[Sex]))=1,"Pass","Fail"))</f>
        <v/>
      </c>
      <c r="Z1107" s="24" t="str">
        <f t="shared" ca="1" si="43"/>
        <v/>
      </c>
      <c r="AA1107" s="35" t="str">
        <f t="shared" ca="1" si="41"/>
        <v/>
      </c>
      <c r="AB1107" s="8"/>
      <c r="AC1107" s="58"/>
      <c r="AD1107" s="8"/>
      <c r="AE1107" s="8"/>
      <c r="AF1107" s="8"/>
      <c r="GU1107" s="8"/>
    </row>
    <row r="1108" spans="1:203" s="5" customFormat="1" x14ac:dyDescent="0.2">
      <c r="A1108" s="1"/>
      <c r="B1108" s="4"/>
      <c r="C1108" s="16"/>
      <c r="D1108" s="17"/>
      <c r="E1108" s="17"/>
      <c r="F1108" s="18"/>
      <c r="G1108" s="17"/>
      <c r="H1108" s="17"/>
      <c r="I1108" s="17"/>
      <c r="J1108" s="17"/>
      <c r="K1108" s="19"/>
      <c r="L1108" s="17"/>
      <c r="M1108" s="20"/>
      <c r="N1108" s="8"/>
      <c r="O1108" s="50"/>
      <c r="P1108" s="27" t="str" cm="1">
        <f t="array" ref="P1108">IF(ISBLANK($C1108),"",IF(SUMPRODUCT(--EXACT($C1108,CrewOrPassenger[Crew or Passenger]))=1,"Pass","Fail"))</f>
        <v/>
      </c>
      <c r="Q1108" s="24" t="str" cm="1">
        <f t="array" ref="Q1108">IF(ISBLANK($D1108),"",IF(SUMPRODUCT(--EXACT($D1108,TravelDocumentType[Travel Document Type]))=1,"Pass","Fail"))</f>
        <v/>
      </c>
      <c r="R1108" s="24" t="str" cm="1">
        <f t="array" ref="R1108">IF(ISBLANK($E1108),"",IF(SUMPRODUCT(--EXACT($E1108,ISO3List[ISO3 List]))=1,"Pass","Fail"))</f>
        <v/>
      </c>
      <c r="S1108" s="24" t="str" cm="1">
        <f t="array" ref="S1108">IF(ISBLANK($F1108),"",IF(SUMPRODUCT(--EXACT(MID($F1108,COLUMN($A$1:$T$1),1),DocCharacters[Accepted Characters For Documents]))=20,"Pass","Fail"))</f>
        <v/>
      </c>
      <c r="T1108" s="24" t="str" cm="1">
        <f t="array" ref="T1108">IF(ISBLANK($G1108),"",IF(SUMPRODUCT(--EXACT(MID($G1108,COLUMN($A$1:$AX$1),1),NameCharacters[Accepted Characters For Names]))=50,"Pass","Fail"))</f>
        <v/>
      </c>
      <c r="U1108" s="24" t="str" cm="1">
        <f t="array" ref="U1108">IF(ISBLANK($H1108),"",IF(SUMPRODUCT(--EXACT(MID($H1108,COLUMN($A$1:$AX$1),1),NameCharacters[Accepted Characters For Names]))=50,"Pass","Fail"))</f>
        <v/>
      </c>
      <c r="V1108" s="24" t="str" cm="1">
        <f t="array" ref="V1108">IF(ISBLANK($I1108),"",IF(SUMPRODUCT(--EXACT(MID($I1108,COLUMN($A$1:$AX$1),1),NameCharacters[Accepted Characters For Names]))=50,"Pass","Fail"))</f>
        <v/>
      </c>
      <c r="W1108" s="24" t="str" cm="1">
        <f t="array" ref="W1108">IF(ISBLANK($J1108),"",IF(SUMPRODUCT(--EXACT($J1108,ISO3List[ISO3 List]))=1,"Pass","Fail"))</f>
        <v/>
      </c>
      <c r="X1108" s="24" t="str">
        <f t="shared" ca="1" si="42"/>
        <v/>
      </c>
      <c r="Y1108" s="24" t="str" cm="1">
        <f t="array" ref="Y1108">IF(ISBLANK($L1108),"",IF(SUMPRODUCT(--EXACT($L1108,Sex[Sex]))=1,"Pass","Fail"))</f>
        <v/>
      </c>
      <c r="Z1108" s="24" t="str">
        <f t="shared" ca="1" si="43"/>
        <v/>
      </c>
      <c r="AA1108" s="35" t="str">
        <f t="shared" ca="1" si="41"/>
        <v/>
      </c>
      <c r="AB1108" s="8"/>
      <c r="AC1108" s="58"/>
      <c r="AD1108" s="8"/>
      <c r="AE1108" s="8"/>
      <c r="AF1108" s="8"/>
      <c r="GU1108" s="8"/>
    </row>
    <row r="1109" spans="1:203" s="5" customFormat="1" x14ac:dyDescent="0.2">
      <c r="A1109" s="1"/>
      <c r="B1109" s="4"/>
      <c r="C1109" s="16"/>
      <c r="D1109" s="17"/>
      <c r="E1109" s="17"/>
      <c r="F1109" s="18"/>
      <c r="G1109" s="17"/>
      <c r="H1109" s="17"/>
      <c r="I1109" s="17"/>
      <c r="J1109" s="17"/>
      <c r="K1109" s="19"/>
      <c r="L1109" s="17"/>
      <c r="M1109" s="20"/>
      <c r="N1109" s="8"/>
      <c r="O1109" s="50"/>
      <c r="P1109" s="27" t="str" cm="1">
        <f t="array" ref="P1109">IF(ISBLANK($C1109),"",IF(SUMPRODUCT(--EXACT($C1109,CrewOrPassenger[Crew or Passenger]))=1,"Pass","Fail"))</f>
        <v/>
      </c>
      <c r="Q1109" s="24" t="str" cm="1">
        <f t="array" ref="Q1109">IF(ISBLANK($D1109),"",IF(SUMPRODUCT(--EXACT($D1109,TravelDocumentType[Travel Document Type]))=1,"Pass","Fail"))</f>
        <v/>
      </c>
      <c r="R1109" s="24" t="str" cm="1">
        <f t="array" ref="R1109">IF(ISBLANK($E1109),"",IF(SUMPRODUCT(--EXACT($E1109,ISO3List[ISO3 List]))=1,"Pass","Fail"))</f>
        <v/>
      </c>
      <c r="S1109" s="24" t="str" cm="1">
        <f t="array" ref="S1109">IF(ISBLANK($F1109),"",IF(SUMPRODUCT(--EXACT(MID($F1109,COLUMN($A$1:$T$1),1),DocCharacters[Accepted Characters For Documents]))=20,"Pass","Fail"))</f>
        <v/>
      </c>
      <c r="T1109" s="24" t="str" cm="1">
        <f t="array" ref="T1109">IF(ISBLANK($G1109),"",IF(SUMPRODUCT(--EXACT(MID($G1109,COLUMN($A$1:$AX$1),1),NameCharacters[Accepted Characters For Names]))=50,"Pass","Fail"))</f>
        <v/>
      </c>
      <c r="U1109" s="24" t="str" cm="1">
        <f t="array" ref="U1109">IF(ISBLANK($H1109),"",IF(SUMPRODUCT(--EXACT(MID($H1109,COLUMN($A$1:$AX$1),1),NameCharacters[Accepted Characters For Names]))=50,"Pass","Fail"))</f>
        <v/>
      </c>
      <c r="V1109" s="24" t="str" cm="1">
        <f t="array" ref="V1109">IF(ISBLANK($I1109),"",IF(SUMPRODUCT(--EXACT(MID($I1109,COLUMN($A$1:$AX$1),1),NameCharacters[Accepted Characters For Names]))=50,"Pass","Fail"))</f>
        <v/>
      </c>
      <c r="W1109" s="24" t="str" cm="1">
        <f t="array" ref="W1109">IF(ISBLANK($J1109),"",IF(SUMPRODUCT(--EXACT($J1109,ISO3List[ISO3 List]))=1,"Pass","Fail"))</f>
        <v/>
      </c>
      <c r="X1109" s="24" t="str">
        <f t="shared" ca="1" si="42"/>
        <v/>
      </c>
      <c r="Y1109" s="24" t="str" cm="1">
        <f t="array" ref="Y1109">IF(ISBLANK($L1109),"",IF(SUMPRODUCT(--EXACT($L1109,Sex[Sex]))=1,"Pass","Fail"))</f>
        <v/>
      </c>
      <c r="Z1109" s="24" t="str">
        <f t="shared" ca="1" si="43"/>
        <v/>
      </c>
      <c r="AA1109" s="35" t="str">
        <f t="shared" ca="1" si="41"/>
        <v/>
      </c>
      <c r="AB1109" s="8"/>
      <c r="AC1109" s="58"/>
      <c r="AD1109" s="8"/>
      <c r="AE1109" s="8"/>
      <c r="AF1109" s="8"/>
      <c r="GU1109" s="8"/>
    </row>
    <row r="1110" spans="1:203" s="5" customFormat="1" x14ac:dyDescent="0.2">
      <c r="A1110" s="1"/>
      <c r="B1110" s="4"/>
      <c r="C1110" s="16"/>
      <c r="D1110" s="17"/>
      <c r="E1110" s="17"/>
      <c r="F1110" s="18"/>
      <c r="G1110" s="17"/>
      <c r="H1110" s="17"/>
      <c r="I1110" s="17"/>
      <c r="J1110" s="17"/>
      <c r="K1110" s="19"/>
      <c r="L1110" s="17"/>
      <c r="M1110" s="20"/>
      <c r="N1110" s="8"/>
      <c r="O1110" s="50"/>
      <c r="P1110" s="27" t="str" cm="1">
        <f t="array" ref="P1110">IF(ISBLANK($C1110),"",IF(SUMPRODUCT(--EXACT($C1110,CrewOrPassenger[Crew or Passenger]))=1,"Pass","Fail"))</f>
        <v/>
      </c>
      <c r="Q1110" s="24" t="str" cm="1">
        <f t="array" ref="Q1110">IF(ISBLANK($D1110),"",IF(SUMPRODUCT(--EXACT($D1110,TravelDocumentType[Travel Document Type]))=1,"Pass","Fail"))</f>
        <v/>
      </c>
      <c r="R1110" s="24" t="str" cm="1">
        <f t="array" ref="R1110">IF(ISBLANK($E1110),"",IF(SUMPRODUCT(--EXACT($E1110,ISO3List[ISO3 List]))=1,"Pass","Fail"))</f>
        <v/>
      </c>
      <c r="S1110" s="24" t="str" cm="1">
        <f t="array" ref="S1110">IF(ISBLANK($F1110),"",IF(SUMPRODUCT(--EXACT(MID($F1110,COLUMN($A$1:$T$1),1),DocCharacters[Accepted Characters For Documents]))=20,"Pass","Fail"))</f>
        <v/>
      </c>
      <c r="T1110" s="24" t="str" cm="1">
        <f t="array" ref="T1110">IF(ISBLANK($G1110),"",IF(SUMPRODUCT(--EXACT(MID($G1110,COLUMN($A$1:$AX$1),1),NameCharacters[Accepted Characters For Names]))=50,"Pass","Fail"))</f>
        <v/>
      </c>
      <c r="U1110" s="24" t="str" cm="1">
        <f t="array" ref="U1110">IF(ISBLANK($H1110),"",IF(SUMPRODUCT(--EXACT(MID($H1110,COLUMN($A$1:$AX$1),1),NameCharacters[Accepted Characters For Names]))=50,"Pass","Fail"))</f>
        <v/>
      </c>
      <c r="V1110" s="24" t="str" cm="1">
        <f t="array" ref="V1110">IF(ISBLANK($I1110),"",IF(SUMPRODUCT(--EXACT(MID($I1110,COLUMN($A$1:$AX$1),1),NameCharacters[Accepted Characters For Names]))=50,"Pass","Fail"))</f>
        <v/>
      </c>
      <c r="W1110" s="24" t="str" cm="1">
        <f t="array" ref="W1110">IF(ISBLANK($J1110),"",IF(SUMPRODUCT(--EXACT($J1110,ISO3List[ISO3 List]))=1,"Pass","Fail"))</f>
        <v/>
      </c>
      <c r="X1110" s="24" t="str">
        <f t="shared" ca="1" si="42"/>
        <v/>
      </c>
      <c r="Y1110" s="24" t="str" cm="1">
        <f t="array" ref="Y1110">IF(ISBLANK($L1110),"",IF(SUMPRODUCT(--EXACT($L1110,Sex[Sex]))=1,"Pass","Fail"))</f>
        <v/>
      </c>
      <c r="Z1110" s="24" t="str">
        <f t="shared" ca="1" si="43"/>
        <v/>
      </c>
      <c r="AA1110" s="35" t="str">
        <f t="shared" ca="1" si="41"/>
        <v/>
      </c>
      <c r="AB1110" s="8"/>
      <c r="AC1110" s="58"/>
      <c r="AD1110" s="8"/>
      <c r="AE1110" s="8"/>
      <c r="AF1110" s="8"/>
      <c r="GU1110" s="8"/>
    </row>
    <row r="1111" spans="1:203" s="5" customFormat="1" x14ac:dyDescent="0.2">
      <c r="A1111" s="1"/>
      <c r="B1111" s="4"/>
      <c r="C1111" s="16"/>
      <c r="D1111" s="17"/>
      <c r="E1111" s="17"/>
      <c r="F1111" s="18"/>
      <c r="G1111" s="17"/>
      <c r="H1111" s="17"/>
      <c r="I1111" s="17"/>
      <c r="J1111" s="17"/>
      <c r="K1111" s="19"/>
      <c r="L1111" s="17"/>
      <c r="M1111" s="20"/>
      <c r="N1111" s="8"/>
      <c r="O1111" s="50"/>
      <c r="P1111" s="27" t="str" cm="1">
        <f t="array" ref="P1111">IF(ISBLANK($C1111),"",IF(SUMPRODUCT(--EXACT($C1111,CrewOrPassenger[Crew or Passenger]))=1,"Pass","Fail"))</f>
        <v/>
      </c>
      <c r="Q1111" s="24" t="str" cm="1">
        <f t="array" ref="Q1111">IF(ISBLANK($D1111),"",IF(SUMPRODUCT(--EXACT($D1111,TravelDocumentType[Travel Document Type]))=1,"Pass","Fail"))</f>
        <v/>
      </c>
      <c r="R1111" s="24" t="str" cm="1">
        <f t="array" ref="R1111">IF(ISBLANK($E1111),"",IF(SUMPRODUCT(--EXACT($E1111,ISO3List[ISO3 List]))=1,"Pass","Fail"))</f>
        <v/>
      </c>
      <c r="S1111" s="24" t="str" cm="1">
        <f t="array" ref="S1111">IF(ISBLANK($F1111),"",IF(SUMPRODUCT(--EXACT(MID($F1111,COLUMN($A$1:$T$1),1),DocCharacters[Accepted Characters For Documents]))=20,"Pass","Fail"))</f>
        <v/>
      </c>
      <c r="T1111" s="24" t="str" cm="1">
        <f t="array" ref="T1111">IF(ISBLANK($G1111),"",IF(SUMPRODUCT(--EXACT(MID($G1111,COLUMN($A$1:$AX$1),1),NameCharacters[Accepted Characters For Names]))=50,"Pass","Fail"))</f>
        <v/>
      </c>
      <c r="U1111" s="24" t="str" cm="1">
        <f t="array" ref="U1111">IF(ISBLANK($H1111),"",IF(SUMPRODUCT(--EXACT(MID($H1111,COLUMN($A$1:$AX$1),1),NameCharacters[Accepted Characters For Names]))=50,"Pass","Fail"))</f>
        <v/>
      </c>
      <c r="V1111" s="24" t="str" cm="1">
        <f t="array" ref="V1111">IF(ISBLANK($I1111),"",IF(SUMPRODUCT(--EXACT(MID($I1111,COLUMN($A$1:$AX$1),1),NameCharacters[Accepted Characters For Names]))=50,"Pass","Fail"))</f>
        <v/>
      </c>
      <c r="W1111" s="24" t="str" cm="1">
        <f t="array" ref="W1111">IF(ISBLANK($J1111),"",IF(SUMPRODUCT(--EXACT($J1111,ISO3List[ISO3 List]))=1,"Pass","Fail"))</f>
        <v/>
      </c>
      <c r="X1111" s="24" t="str">
        <f t="shared" ca="1" si="42"/>
        <v/>
      </c>
      <c r="Y1111" s="24" t="str" cm="1">
        <f t="array" ref="Y1111">IF(ISBLANK($L1111),"",IF(SUMPRODUCT(--EXACT($L1111,Sex[Sex]))=1,"Pass","Fail"))</f>
        <v/>
      </c>
      <c r="Z1111" s="24" t="str">
        <f t="shared" ca="1" si="43"/>
        <v/>
      </c>
      <c r="AA1111" s="35" t="str">
        <f t="shared" ca="1" si="41"/>
        <v/>
      </c>
      <c r="AB1111" s="8"/>
      <c r="AC1111" s="58"/>
      <c r="AD1111" s="8"/>
      <c r="AE1111" s="8"/>
      <c r="AF1111" s="8"/>
      <c r="GU1111" s="8"/>
    </row>
    <row r="1112" spans="1:203" s="5" customFormat="1" x14ac:dyDescent="0.2">
      <c r="A1112" s="1"/>
      <c r="B1112" s="4"/>
      <c r="C1112" s="16"/>
      <c r="D1112" s="17"/>
      <c r="E1112" s="17"/>
      <c r="F1112" s="18"/>
      <c r="G1112" s="17"/>
      <c r="H1112" s="17"/>
      <c r="I1112" s="17"/>
      <c r="J1112" s="17"/>
      <c r="K1112" s="19"/>
      <c r="L1112" s="17"/>
      <c r="M1112" s="20"/>
      <c r="N1112" s="8"/>
      <c r="O1112" s="50"/>
      <c r="P1112" s="27" t="str" cm="1">
        <f t="array" ref="P1112">IF(ISBLANK($C1112),"",IF(SUMPRODUCT(--EXACT($C1112,CrewOrPassenger[Crew or Passenger]))=1,"Pass","Fail"))</f>
        <v/>
      </c>
      <c r="Q1112" s="24" t="str" cm="1">
        <f t="array" ref="Q1112">IF(ISBLANK($D1112),"",IF(SUMPRODUCT(--EXACT($D1112,TravelDocumentType[Travel Document Type]))=1,"Pass","Fail"))</f>
        <v/>
      </c>
      <c r="R1112" s="24" t="str" cm="1">
        <f t="array" ref="R1112">IF(ISBLANK($E1112),"",IF(SUMPRODUCT(--EXACT($E1112,ISO3List[ISO3 List]))=1,"Pass","Fail"))</f>
        <v/>
      </c>
      <c r="S1112" s="24" t="str" cm="1">
        <f t="array" ref="S1112">IF(ISBLANK($F1112),"",IF(SUMPRODUCT(--EXACT(MID($F1112,COLUMN($A$1:$T$1),1),DocCharacters[Accepted Characters For Documents]))=20,"Pass","Fail"))</f>
        <v/>
      </c>
      <c r="T1112" s="24" t="str" cm="1">
        <f t="array" ref="T1112">IF(ISBLANK($G1112),"",IF(SUMPRODUCT(--EXACT(MID($G1112,COLUMN($A$1:$AX$1),1),NameCharacters[Accepted Characters For Names]))=50,"Pass","Fail"))</f>
        <v/>
      </c>
      <c r="U1112" s="24" t="str" cm="1">
        <f t="array" ref="U1112">IF(ISBLANK($H1112),"",IF(SUMPRODUCT(--EXACT(MID($H1112,COLUMN($A$1:$AX$1),1),NameCharacters[Accepted Characters For Names]))=50,"Pass","Fail"))</f>
        <v/>
      </c>
      <c r="V1112" s="24" t="str" cm="1">
        <f t="array" ref="V1112">IF(ISBLANK($I1112),"",IF(SUMPRODUCT(--EXACT(MID($I1112,COLUMN($A$1:$AX$1),1),NameCharacters[Accepted Characters For Names]))=50,"Pass","Fail"))</f>
        <v/>
      </c>
      <c r="W1112" s="24" t="str" cm="1">
        <f t="array" ref="W1112">IF(ISBLANK($J1112),"",IF(SUMPRODUCT(--EXACT($J1112,ISO3List[ISO3 List]))=1,"Pass","Fail"))</f>
        <v/>
      </c>
      <c r="X1112" s="24" t="str">
        <f t="shared" ca="1" si="42"/>
        <v/>
      </c>
      <c r="Y1112" s="24" t="str" cm="1">
        <f t="array" ref="Y1112">IF(ISBLANK($L1112),"",IF(SUMPRODUCT(--EXACT($L1112,Sex[Sex]))=1,"Pass","Fail"))</f>
        <v/>
      </c>
      <c r="Z1112" s="24" t="str">
        <f t="shared" ca="1" si="43"/>
        <v/>
      </c>
      <c r="AA1112" s="35" t="str">
        <f t="shared" ref="AA1112:AA1175" ca="1" si="44">IF(COUNTBLANK($P1112:$Z1112)=11,"",IF(SUM(COUNTBLANK(P1112:U1112),COUNTBLANK(W1112:Z1112))=0,"Pass","Fail"))</f>
        <v/>
      </c>
      <c r="AB1112" s="8"/>
      <c r="AC1112" s="58"/>
      <c r="AD1112" s="8"/>
      <c r="AE1112" s="8"/>
      <c r="AF1112" s="8"/>
      <c r="GU1112" s="8"/>
    </row>
    <row r="1113" spans="1:203" s="5" customFormat="1" x14ac:dyDescent="0.2">
      <c r="A1113" s="1"/>
      <c r="B1113" s="4"/>
      <c r="C1113" s="16"/>
      <c r="D1113" s="17"/>
      <c r="E1113" s="17"/>
      <c r="F1113" s="18"/>
      <c r="G1113" s="17"/>
      <c r="H1113" s="17"/>
      <c r="I1113" s="17"/>
      <c r="J1113" s="17"/>
      <c r="K1113" s="19"/>
      <c r="L1113" s="17"/>
      <c r="M1113" s="20"/>
      <c r="N1113" s="8"/>
      <c r="O1113" s="50"/>
      <c r="P1113" s="27" t="str" cm="1">
        <f t="array" ref="P1113">IF(ISBLANK($C1113),"",IF(SUMPRODUCT(--EXACT($C1113,CrewOrPassenger[Crew or Passenger]))=1,"Pass","Fail"))</f>
        <v/>
      </c>
      <c r="Q1113" s="24" t="str" cm="1">
        <f t="array" ref="Q1113">IF(ISBLANK($D1113),"",IF(SUMPRODUCT(--EXACT($D1113,TravelDocumentType[Travel Document Type]))=1,"Pass","Fail"))</f>
        <v/>
      </c>
      <c r="R1113" s="24" t="str" cm="1">
        <f t="array" ref="R1113">IF(ISBLANK($E1113),"",IF(SUMPRODUCT(--EXACT($E1113,ISO3List[ISO3 List]))=1,"Pass","Fail"))</f>
        <v/>
      </c>
      <c r="S1113" s="24" t="str" cm="1">
        <f t="array" ref="S1113">IF(ISBLANK($F1113),"",IF(SUMPRODUCT(--EXACT(MID($F1113,COLUMN($A$1:$T$1),1),DocCharacters[Accepted Characters For Documents]))=20,"Pass","Fail"))</f>
        <v/>
      </c>
      <c r="T1113" s="24" t="str" cm="1">
        <f t="array" ref="T1113">IF(ISBLANK($G1113),"",IF(SUMPRODUCT(--EXACT(MID($G1113,COLUMN($A$1:$AX$1),1),NameCharacters[Accepted Characters For Names]))=50,"Pass","Fail"))</f>
        <v/>
      </c>
      <c r="U1113" s="24" t="str" cm="1">
        <f t="array" ref="U1113">IF(ISBLANK($H1113),"",IF(SUMPRODUCT(--EXACT(MID($H1113,COLUMN($A$1:$AX$1),1),NameCharacters[Accepted Characters For Names]))=50,"Pass","Fail"))</f>
        <v/>
      </c>
      <c r="V1113" s="24" t="str" cm="1">
        <f t="array" ref="V1113">IF(ISBLANK($I1113),"",IF(SUMPRODUCT(--EXACT(MID($I1113,COLUMN($A$1:$AX$1),1),NameCharacters[Accepted Characters For Names]))=50,"Pass","Fail"))</f>
        <v/>
      </c>
      <c r="W1113" s="24" t="str" cm="1">
        <f t="array" ref="W1113">IF(ISBLANK($J1113),"",IF(SUMPRODUCT(--EXACT($J1113,ISO3List[ISO3 List]))=1,"Pass","Fail"))</f>
        <v/>
      </c>
      <c r="X1113" s="24" t="str">
        <f t="shared" ca="1" si="42"/>
        <v/>
      </c>
      <c r="Y1113" s="24" t="str" cm="1">
        <f t="array" ref="Y1113">IF(ISBLANK($L1113),"",IF(SUMPRODUCT(--EXACT($L1113,Sex[Sex]))=1,"Pass","Fail"))</f>
        <v/>
      </c>
      <c r="Z1113" s="24" t="str">
        <f t="shared" ca="1" si="43"/>
        <v/>
      </c>
      <c r="AA1113" s="35" t="str">
        <f t="shared" ca="1" si="44"/>
        <v/>
      </c>
      <c r="AB1113" s="8"/>
      <c r="AC1113" s="58"/>
      <c r="AD1113" s="8"/>
      <c r="AE1113" s="8"/>
      <c r="AF1113" s="8"/>
      <c r="GU1113" s="8"/>
    </row>
    <row r="1114" spans="1:203" s="5" customFormat="1" x14ac:dyDescent="0.2">
      <c r="A1114" s="1"/>
      <c r="B1114" s="4"/>
      <c r="C1114" s="16"/>
      <c r="D1114" s="17"/>
      <c r="E1114" s="17"/>
      <c r="F1114" s="18"/>
      <c r="G1114" s="17"/>
      <c r="H1114" s="17"/>
      <c r="I1114" s="17"/>
      <c r="J1114" s="17"/>
      <c r="K1114" s="19"/>
      <c r="L1114" s="17"/>
      <c r="M1114" s="20"/>
      <c r="N1114" s="8"/>
      <c r="O1114" s="50"/>
      <c r="P1114" s="27" t="str" cm="1">
        <f t="array" ref="P1114">IF(ISBLANK($C1114),"",IF(SUMPRODUCT(--EXACT($C1114,CrewOrPassenger[Crew or Passenger]))=1,"Pass","Fail"))</f>
        <v/>
      </c>
      <c r="Q1114" s="24" t="str" cm="1">
        <f t="array" ref="Q1114">IF(ISBLANK($D1114),"",IF(SUMPRODUCT(--EXACT($D1114,TravelDocumentType[Travel Document Type]))=1,"Pass","Fail"))</f>
        <v/>
      </c>
      <c r="R1114" s="24" t="str" cm="1">
        <f t="array" ref="R1114">IF(ISBLANK($E1114),"",IF(SUMPRODUCT(--EXACT($E1114,ISO3List[ISO3 List]))=1,"Pass","Fail"))</f>
        <v/>
      </c>
      <c r="S1114" s="24" t="str" cm="1">
        <f t="array" ref="S1114">IF(ISBLANK($F1114),"",IF(SUMPRODUCT(--EXACT(MID($F1114,COLUMN($A$1:$T$1),1),DocCharacters[Accepted Characters For Documents]))=20,"Pass","Fail"))</f>
        <v/>
      </c>
      <c r="T1114" s="24" t="str" cm="1">
        <f t="array" ref="T1114">IF(ISBLANK($G1114),"",IF(SUMPRODUCT(--EXACT(MID($G1114,COLUMN($A$1:$AX$1),1),NameCharacters[Accepted Characters For Names]))=50,"Pass","Fail"))</f>
        <v/>
      </c>
      <c r="U1114" s="24" t="str" cm="1">
        <f t="array" ref="U1114">IF(ISBLANK($H1114),"",IF(SUMPRODUCT(--EXACT(MID($H1114,COLUMN($A$1:$AX$1),1),NameCharacters[Accepted Characters For Names]))=50,"Pass","Fail"))</f>
        <v/>
      </c>
      <c r="V1114" s="24" t="str" cm="1">
        <f t="array" ref="V1114">IF(ISBLANK($I1114),"",IF(SUMPRODUCT(--EXACT(MID($I1114,COLUMN($A$1:$AX$1),1),NameCharacters[Accepted Characters For Names]))=50,"Pass","Fail"))</f>
        <v/>
      </c>
      <c r="W1114" s="24" t="str" cm="1">
        <f t="array" ref="W1114">IF(ISBLANK($J1114),"",IF(SUMPRODUCT(--EXACT($J1114,ISO3List[ISO3 List]))=1,"Pass","Fail"))</f>
        <v/>
      </c>
      <c r="X1114" s="24" t="str">
        <f t="shared" ca="1" si="42"/>
        <v/>
      </c>
      <c r="Y1114" s="24" t="str" cm="1">
        <f t="array" ref="Y1114">IF(ISBLANK($L1114),"",IF(SUMPRODUCT(--EXACT($L1114,Sex[Sex]))=1,"Pass","Fail"))</f>
        <v/>
      </c>
      <c r="Z1114" s="24" t="str">
        <f t="shared" ca="1" si="43"/>
        <v/>
      </c>
      <c r="AA1114" s="35" t="str">
        <f t="shared" ca="1" si="44"/>
        <v/>
      </c>
      <c r="AB1114" s="8"/>
      <c r="AC1114" s="58"/>
      <c r="AD1114" s="8"/>
      <c r="AE1114" s="8"/>
      <c r="AF1114" s="8"/>
      <c r="GU1114" s="8"/>
    </row>
    <row r="1115" spans="1:203" s="5" customFormat="1" x14ac:dyDescent="0.2">
      <c r="A1115" s="1"/>
      <c r="B1115" s="4"/>
      <c r="C1115" s="16"/>
      <c r="D1115" s="17"/>
      <c r="E1115" s="17"/>
      <c r="F1115" s="18"/>
      <c r="G1115" s="17"/>
      <c r="H1115" s="17"/>
      <c r="I1115" s="17"/>
      <c r="J1115" s="17"/>
      <c r="K1115" s="19"/>
      <c r="L1115" s="17"/>
      <c r="M1115" s="20"/>
      <c r="N1115" s="8"/>
      <c r="O1115" s="50"/>
      <c r="P1115" s="27" t="str" cm="1">
        <f t="array" ref="P1115">IF(ISBLANK($C1115),"",IF(SUMPRODUCT(--EXACT($C1115,CrewOrPassenger[Crew or Passenger]))=1,"Pass","Fail"))</f>
        <v/>
      </c>
      <c r="Q1115" s="24" t="str" cm="1">
        <f t="array" ref="Q1115">IF(ISBLANK($D1115),"",IF(SUMPRODUCT(--EXACT($D1115,TravelDocumentType[Travel Document Type]))=1,"Pass","Fail"))</f>
        <v/>
      </c>
      <c r="R1115" s="24" t="str" cm="1">
        <f t="array" ref="R1115">IF(ISBLANK($E1115),"",IF(SUMPRODUCT(--EXACT($E1115,ISO3List[ISO3 List]))=1,"Pass","Fail"))</f>
        <v/>
      </c>
      <c r="S1115" s="24" t="str" cm="1">
        <f t="array" ref="S1115">IF(ISBLANK($F1115),"",IF(SUMPRODUCT(--EXACT(MID($F1115,COLUMN($A$1:$T$1),1),DocCharacters[Accepted Characters For Documents]))=20,"Pass","Fail"))</f>
        <v/>
      </c>
      <c r="T1115" s="24" t="str" cm="1">
        <f t="array" ref="T1115">IF(ISBLANK($G1115),"",IF(SUMPRODUCT(--EXACT(MID($G1115,COLUMN($A$1:$AX$1),1),NameCharacters[Accepted Characters For Names]))=50,"Pass","Fail"))</f>
        <v/>
      </c>
      <c r="U1115" s="24" t="str" cm="1">
        <f t="array" ref="U1115">IF(ISBLANK($H1115),"",IF(SUMPRODUCT(--EXACT(MID($H1115,COLUMN($A$1:$AX$1),1),NameCharacters[Accepted Characters For Names]))=50,"Pass","Fail"))</f>
        <v/>
      </c>
      <c r="V1115" s="24" t="str" cm="1">
        <f t="array" ref="V1115">IF(ISBLANK($I1115),"",IF(SUMPRODUCT(--EXACT(MID($I1115,COLUMN($A$1:$AX$1),1),NameCharacters[Accepted Characters For Names]))=50,"Pass","Fail"))</f>
        <v/>
      </c>
      <c r="W1115" s="24" t="str" cm="1">
        <f t="array" ref="W1115">IF(ISBLANK($J1115),"",IF(SUMPRODUCT(--EXACT($J1115,ISO3List[ISO3 List]))=1,"Pass","Fail"))</f>
        <v/>
      </c>
      <c r="X1115" s="24" t="str">
        <f t="shared" ca="1" si="42"/>
        <v/>
      </c>
      <c r="Y1115" s="24" t="str" cm="1">
        <f t="array" ref="Y1115">IF(ISBLANK($L1115),"",IF(SUMPRODUCT(--EXACT($L1115,Sex[Sex]))=1,"Pass","Fail"))</f>
        <v/>
      </c>
      <c r="Z1115" s="24" t="str">
        <f t="shared" ca="1" si="43"/>
        <v/>
      </c>
      <c r="AA1115" s="35" t="str">
        <f t="shared" ca="1" si="44"/>
        <v/>
      </c>
      <c r="AB1115" s="8"/>
      <c r="AC1115" s="58"/>
      <c r="AD1115" s="8"/>
      <c r="AE1115" s="8"/>
      <c r="AF1115" s="8"/>
      <c r="GU1115" s="8"/>
    </row>
    <row r="1116" spans="1:203" s="5" customFormat="1" x14ac:dyDescent="0.2">
      <c r="A1116" s="1"/>
      <c r="B1116" s="4"/>
      <c r="C1116" s="16"/>
      <c r="D1116" s="17"/>
      <c r="E1116" s="17"/>
      <c r="F1116" s="18"/>
      <c r="G1116" s="17"/>
      <c r="H1116" s="17"/>
      <c r="I1116" s="17"/>
      <c r="J1116" s="17"/>
      <c r="K1116" s="19"/>
      <c r="L1116" s="17"/>
      <c r="M1116" s="20"/>
      <c r="N1116" s="8"/>
      <c r="O1116" s="50"/>
      <c r="P1116" s="27" t="str" cm="1">
        <f t="array" ref="P1116">IF(ISBLANK($C1116),"",IF(SUMPRODUCT(--EXACT($C1116,CrewOrPassenger[Crew or Passenger]))=1,"Pass","Fail"))</f>
        <v/>
      </c>
      <c r="Q1116" s="24" t="str" cm="1">
        <f t="array" ref="Q1116">IF(ISBLANK($D1116),"",IF(SUMPRODUCT(--EXACT($D1116,TravelDocumentType[Travel Document Type]))=1,"Pass","Fail"))</f>
        <v/>
      </c>
      <c r="R1116" s="24" t="str" cm="1">
        <f t="array" ref="R1116">IF(ISBLANK($E1116),"",IF(SUMPRODUCT(--EXACT($E1116,ISO3List[ISO3 List]))=1,"Pass","Fail"))</f>
        <v/>
      </c>
      <c r="S1116" s="24" t="str" cm="1">
        <f t="array" ref="S1116">IF(ISBLANK($F1116),"",IF(SUMPRODUCT(--EXACT(MID($F1116,COLUMN($A$1:$T$1),1),DocCharacters[Accepted Characters For Documents]))=20,"Pass","Fail"))</f>
        <v/>
      </c>
      <c r="T1116" s="24" t="str" cm="1">
        <f t="array" ref="T1116">IF(ISBLANK($G1116),"",IF(SUMPRODUCT(--EXACT(MID($G1116,COLUMN($A$1:$AX$1),1),NameCharacters[Accepted Characters For Names]))=50,"Pass","Fail"))</f>
        <v/>
      </c>
      <c r="U1116" s="24" t="str" cm="1">
        <f t="array" ref="U1116">IF(ISBLANK($H1116),"",IF(SUMPRODUCT(--EXACT(MID($H1116,COLUMN($A$1:$AX$1),1),NameCharacters[Accepted Characters For Names]))=50,"Pass","Fail"))</f>
        <v/>
      </c>
      <c r="V1116" s="24" t="str" cm="1">
        <f t="array" ref="V1116">IF(ISBLANK($I1116),"",IF(SUMPRODUCT(--EXACT(MID($I1116,COLUMN($A$1:$AX$1),1),NameCharacters[Accepted Characters For Names]))=50,"Pass","Fail"))</f>
        <v/>
      </c>
      <c r="W1116" s="24" t="str" cm="1">
        <f t="array" ref="W1116">IF(ISBLANK($J1116),"",IF(SUMPRODUCT(--EXACT($J1116,ISO3List[ISO3 List]))=1,"Pass","Fail"))</f>
        <v/>
      </c>
      <c r="X1116" s="24" t="str">
        <f t="shared" ca="1" si="42"/>
        <v/>
      </c>
      <c r="Y1116" s="24" t="str" cm="1">
        <f t="array" ref="Y1116">IF(ISBLANK($L1116),"",IF(SUMPRODUCT(--EXACT($L1116,Sex[Sex]))=1,"Pass","Fail"))</f>
        <v/>
      </c>
      <c r="Z1116" s="24" t="str">
        <f t="shared" ca="1" si="43"/>
        <v/>
      </c>
      <c r="AA1116" s="35" t="str">
        <f t="shared" ca="1" si="44"/>
        <v/>
      </c>
      <c r="AB1116" s="8"/>
      <c r="AC1116" s="58"/>
      <c r="AD1116" s="8"/>
      <c r="AE1116" s="8"/>
      <c r="AF1116" s="8"/>
      <c r="GU1116" s="8"/>
    </row>
    <row r="1117" spans="1:203" s="5" customFormat="1" x14ac:dyDescent="0.2">
      <c r="A1117" s="1"/>
      <c r="B1117" s="4"/>
      <c r="C1117" s="16"/>
      <c r="D1117" s="17"/>
      <c r="E1117" s="17"/>
      <c r="F1117" s="18"/>
      <c r="G1117" s="17"/>
      <c r="H1117" s="17"/>
      <c r="I1117" s="17"/>
      <c r="J1117" s="17"/>
      <c r="K1117" s="19"/>
      <c r="L1117" s="17"/>
      <c r="M1117" s="20"/>
      <c r="N1117" s="8"/>
      <c r="O1117" s="50"/>
      <c r="P1117" s="27" t="str" cm="1">
        <f t="array" ref="P1117">IF(ISBLANK($C1117),"",IF(SUMPRODUCT(--EXACT($C1117,CrewOrPassenger[Crew or Passenger]))=1,"Pass","Fail"))</f>
        <v/>
      </c>
      <c r="Q1117" s="24" t="str" cm="1">
        <f t="array" ref="Q1117">IF(ISBLANK($D1117),"",IF(SUMPRODUCT(--EXACT($D1117,TravelDocumentType[Travel Document Type]))=1,"Pass","Fail"))</f>
        <v/>
      </c>
      <c r="R1117" s="24" t="str" cm="1">
        <f t="array" ref="R1117">IF(ISBLANK($E1117),"",IF(SUMPRODUCT(--EXACT($E1117,ISO3List[ISO3 List]))=1,"Pass","Fail"))</f>
        <v/>
      </c>
      <c r="S1117" s="24" t="str" cm="1">
        <f t="array" ref="S1117">IF(ISBLANK($F1117),"",IF(SUMPRODUCT(--EXACT(MID($F1117,COLUMN($A$1:$T$1),1),DocCharacters[Accepted Characters For Documents]))=20,"Pass","Fail"))</f>
        <v/>
      </c>
      <c r="T1117" s="24" t="str" cm="1">
        <f t="array" ref="T1117">IF(ISBLANK($G1117),"",IF(SUMPRODUCT(--EXACT(MID($G1117,COLUMN($A$1:$AX$1),1),NameCharacters[Accepted Characters For Names]))=50,"Pass","Fail"))</f>
        <v/>
      </c>
      <c r="U1117" s="24" t="str" cm="1">
        <f t="array" ref="U1117">IF(ISBLANK($H1117),"",IF(SUMPRODUCT(--EXACT(MID($H1117,COLUMN($A$1:$AX$1),1),NameCharacters[Accepted Characters For Names]))=50,"Pass","Fail"))</f>
        <v/>
      </c>
      <c r="V1117" s="24" t="str" cm="1">
        <f t="array" ref="V1117">IF(ISBLANK($I1117),"",IF(SUMPRODUCT(--EXACT(MID($I1117,COLUMN($A$1:$AX$1),1),NameCharacters[Accepted Characters For Names]))=50,"Pass","Fail"))</f>
        <v/>
      </c>
      <c r="W1117" s="24" t="str" cm="1">
        <f t="array" ref="W1117">IF(ISBLANK($J1117),"",IF(SUMPRODUCT(--EXACT($J1117,ISO3List[ISO3 List]))=1,"Pass","Fail"))</f>
        <v/>
      </c>
      <c r="X1117" s="24" t="str">
        <f t="shared" ca="1" si="42"/>
        <v/>
      </c>
      <c r="Y1117" s="24" t="str" cm="1">
        <f t="array" ref="Y1117">IF(ISBLANK($L1117),"",IF(SUMPRODUCT(--EXACT($L1117,Sex[Sex]))=1,"Pass","Fail"))</f>
        <v/>
      </c>
      <c r="Z1117" s="24" t="str">
        <f t="shared" ca="1" si="43"/>
        <v/>
      </c>
      <c r="AA1117" s="35" t="str">
        <f t="shared" ca="1" si="44"/>
        <v/>
      </c>
      <c r="AB1117" s="8"/>
      <c r="AC1117" s="58"/>
      <c r="AD1117" s="8"/>
      <c r="AE1117" s="8"/>
      <c r="AF1117" s="8"/>
      <c r="GU1117" s="8"/>
    </row>
    <row r="1118" spans="1:203" s="5" customFormat="1" x14ac:dyDescent="0.2">
      <c r="A1118" s="1"/>
      <c r="B1118" s="4"/>
      <c r="C1118" s="16"/>
      <c r="D1118" s="17"/>
      <c r="E1118" s="17"/>
      <c r="F1118" s="18"/>
      <c r="G1118" s="17"/>
      <c r="H1118" s="17"/>
      <c r="I1118" s="17"/>
      <c r="J1118" s="17"/>
      <c r="K1118" s="19"/>
      <c r="L1118" s="17"/>
      <c r="M1118" s="20"/>
      <c r="N1118" s="8"/>
      <c r="O1118" s="50"/>
      <c r="P1118" s="27" t="str" cm="1">
        <f t="array" ref="P1118">IF(ISBLANK($C1118),"",IF(SUMPRODUCT(--EXACT($C1118,CrewOrPassenger[Crew or Passenger]))=1,"Pass","Fail"))</f>
        <v/>
      </c>
      <c r="Q1118" s="24" t="str" cm="1">
        <f t="array" ref="Q1118">IF(ISBLANK($D1118),"",IF(SUMPRODUCT(--EXACT($D1118,TravelDocumentType[Travel Document Type]))=1,"Pass","Fail"))</f>
        <v/>
      </c>
      <c r="R1118" s="24" t="str" cm="1">
        <f t="array" ref="R1118">IF(ISBLANK($E1118),"",IF(SUMPRODUCT(--EXACT($E1118,ISO3List[ISO3 List]))=1,"Pass","Fail"))</f>
        <v/>
      </c>
      <c r="S1118" s="24" t="str" cm="1">
        <f t="array" ref="S1118">IF(ISBLANK($F1118),"",IF(SUMPRODUCT(--EXACT(MID($F1118,COLUMN($A$1:$T$1),1),DocCharacters[Accepted Characters For Documents]))=20,"Pass","Fail"))</f>
        <v/>
      </c>
      <c r="T1118" s="24" t="str" cm="1">
        <f t="array" ref="T1118">IF(ISBLANK($G1118),"",IF(SUMPRODUCT(--EXACT(MID($G1118,COLUMN($A$1:$AX$1),1),NameCharacters[Accepted Characters For Names]))=50,"Pass","Fail"))</f>
        <v/>
      </c>
      <c r="U1118" s="24" t="str" cm="1">
        <f t="array" ref="U1118">IF(ISBLANK($H1118),"",IF(SUMPRODUCT(--EXACT(MID($H1118,COLUMN($A$1:$AX$1),1),NameCharacters[Accepted Characters For Names]))=50,"Pass","Fail"))</f>
        <v/>
      </c>
      <c r="V1118" s="24" t="str" cm="1">
        <f t="array" ref="V1118">IF(ISBLANK($I1118),"",IF(SUMPRODUCT(--EXACT(MID($I1118,COLUMN($A$1:$AX$1),1),NameCharacters[Accepted Characters For Names]))=50,"Pass","Fail"))</f>
        <v/>
      </c>
      <c r="W1118" s="24" t="str" cm="1">
        <f t="array" ref="W1118">IF(ISBLANK($J1118),"",IF(SUMPRODUCT(--EXACT($J1118,ISO3List[ISO3 List]))=1,"Pass","Fail"))</f>
        <v/>
      </c>
      <c r="X1118" s="24" t="str">
        <f t="shared" ca="1" si="42"/>
        <v/>
      </c>
      <c r="Y1118" s="24" t="str" cm="1">
        <f t="array" ref="Y1118">IF(ISBLANK($L1118),"",IF(SUMPRODUCT(--EXACT($L1118,Sex[Sex]))=1,"Pass","Fail"))</f>
        <v/>
      </c>
      <c r="Z1118" s="24" t="str">
        <f t="shared" ca="1" si="43"/>
        <v/>
      </c>
      <c r="AA1118" s="35" t="str">
        <f t="shared" ca="1" si="44"/>
        <v/>
      </c>
      <c r="AB1118" s="8"/>
      <c r="AC1118" s="58"/>
      <c r="AD1118" s="8"/>
      <c r="AE1118" s="8"/>
      <c r="AF1118" s="8"/>
      <c r="GU1118" s="8"/>
    </row>
    <row r="1119" spans="1:203" s="5" customFormat="1" x14ac:dyDescent="0.2">
      <c r="A1119" s="1"/>
      <c r="B1119" s="4"/>
      <c r="C1119" s="16"/>
      <c r="D1119" s="17"/>
      <c r="E1119" s="17"/>
      <c r="F1119" s="18"/>
      <c r="G1119" s="17"/>
      <c r="H1119" s="17"/>
      <c r="I1119" s="17"/>
      <c r="J1119" s="17"/>
      <c r="K1119" s="19"/>
      <c r="L1119" s="17"/>
      <c r="M1119" s="20"/>
      <c r="N1119" s="8"/>
      <c r="O1119" s="50"/>
      <c r="P1119" s="27" t="str" cm="1">
        <f t="array" ref="P1119">IF(ISBLANK($C1119),"",IF(SUMPRODUCT(--EXACT($C1119,CrewOrPassenger[Crew or Passenger]))=1,"Pass","Fail"))</f>
        <v/>
      </c>
      <c r="Q1119" s="24" t="str" cm="1">
        <f t="array" ref="Q1119">IF(ISBLANK($D1119),"",IF(SUMPRODUCT(--EXACT($D1119,TravelDocumentType[Travel Document Type]))=1,"Pass","Fail"))</f>
        <v/>
      </c>
      <c r="R1119" s="24" t="str" cm="1">
        <f t="array" ref="R1119">IF(ISBLANK($E1119),"",IF(SUMPRODUCT(--EXACT($E1119,ISO3List[ISO3 List]))=1,"Pass","Fail"))</f>
        <v/>
      </c>
      <c r="S1119" s="24" t="str" cm="1">
        <f t="array" ref="S1119">IF(ISBLANK($F1119),"",IF(SUMPRODUCT(--EXACT(MID($F1119,COLUMN($A$1:$T$1),1),DocCharacters[Accepted Characters For Documents]))=20,"Pass","Fail"))</f>
        <v/>
      </c>
      <c r="T1119" s="24" t="str" cm="1">
        <f t="array" ref="T1119">IF(ISBLANK($G1119),"",IF(SUMPRODUCT(--EXACT(MID($G1119,COLUMN($A$1:$AX$1),1),NameCharacters[Accepted Characters For Names]))=50,"Pass","Fail"))</f>
        <v/>
      </c>
      <c r="U1119" s="24" t="str" cm="1">
        <f t="array" ref="U1119">IF(ISBLANK($H1119),"",IF(SUMPRODUCT(--EXACT(MID($H1119,COLUMN($A$1:$AX$1),1),NameCharacters[Accepted Characters For Names]))=50,"Pass","Fail"))</f>
        <v/>
      </c>
      <c r="V1119" s="24" t="str" cm="1">
        <f t="array" ref="V1119">IF(ISBLANK($I1119),"",IF(SUMPRODUCT(--EXACT(MID($I1119,COLUMN($A$1:$AX$1),1),NameCharacters[Accepted Characters For Names]))=50,"Pass","Fail"))</f>
        <v/>
      </c>
      <c r="W1119" s="24" t="str" cm="1">
        <f t="array" ref="W1119">IF(ISBLANK($J1119),"",IF(SUMPRODUCT(--EXACT($J1119,ISO3List[ISO3 List]))=1,"Pass","Fail"))</f>
        <v/>
      </c>
      <c r="X1119" s="24" t="str">
        <f t="shared" ca="1" si="42"/>
        <v/>
      </c>
      <c r="Y1119" s="24" t="str" cm="1">
        <f t="array" ref="Y1119">IF(ISBLANK($L1119),"",IF(SUMPRODUCT(--EXACT($L1119,Sex[Sex]))=1,"Pass","Fail"))</f>
        <v/>
      </c>
      <c r="Z1119" s="24" t="str">
        <f t="shared" ca="1" si="43"/>
        <v/>
      </c>
      <c r="AA1119" s="35" t="str">
        <f t="shared" ca="1" si="44"/>
        <v/>
      </c>
      <c r="AB1119" s="8"/>
      <c r="AC1119" s="58"/>
      <c r="AD1119" s="8"/>
      <c r="AE1119" s="8"/>
      <c r="AF1119" s="8"/>
      <c r="GU1119" s="8"/>
    </row>
    <row r="1120" spans="1:203" s="5" customFormat="1" x14ac:dyDescent="0.2">
      <c r="A1120" s="1"/>
      <c r="B1120" s="4"/>
      <c r="C1120" s="16"/>
      <c r="D1120" s="17"/>
      <c r="E1120" s="17"/>
      <c r="F1120" s="18"/>
      <c r="G1120" s="17"/>
      <c r="H1120" s="17"/>
      <c r="I1120" s="17"/>
      <c r="J1120" s="17"/>
      <c r="K1120" s="19"/>
      <c r="L1120" s="17"/>
      <c r="M1120" s="20"/>
      <c r="N1120" s="8"/>
      <c r="O1120" s="50"/>
      <c r="P1120" s="27" t="str" cm="1">
        <f t="array" ref="P1120">IF(ISBLANK($C1120),"",IF(SUMPRODUCT(--EXACT($C1120,CrewOrPassenger[Crew or Passenger]))=1,"Pass","Fail"))</f>
        <v/>
      </c>
      <c r="Q1120" s="24" t="str" cm="1">
        <f t="array" ref="Q1120">IF(ISBLANK($D1120),"",IF(SUMPRODUCT(--EXACT($D1120,TravelDocumentType[Travel Document Type]))=1,"Pass","Fail"))</f>
        <v/>
      </c>
      <c r="R1120" s="24" t="str" cm="1">
        <f t="array" ref="R1120">IF(ISBLANK($E1120),"",IF(SUMPRODUCT(--EXACT($E1120,ISO3List[ISO3 List]))=1,"Pass","Fail"))</f>
        <v/>
      </c>
      <c r="S1120" s="24" t="str" cm="1">
        <f t="array" ref="S1120">IF(ISBLANK($F1120),"",IF(SUMPRODUCT(--EXACT(MID($F1120,COLUMN($A$1:$T$1),1),DocCharacters[Accepted Characters For Documents]))=20,"Pass","Fail"))</f>
        <v/>
      </c>
      <c r="T1120" s="24" t="str" cm="1">
        <f t="array" ref="T1120">IF(ISBLANK($G1120),"",IF(SUMPRODUCT(--EXACT(MID($G1120,COLUMN($A$1:$AX$1),1),NameCharacters[Accepted Characters For Names]))=50,"Pass","Fail"))</f>
        <v/>
      </c>
      <c r="U1120" s="24" t="str" cm="1">
        <f t="array" ref="U1120">IF(ISBLANK($H1120),"",IF(SUMPRODUCT(--EXACT(MID($H1120,COLUMN($A$1:$AX$1),1),NameCharacters[Accepted Characters For Names]))=50,"Pass","Fail"))</f>
        <v/>
      </c>
      <c r="V1120" s="24" t="str" cm="1">
        <f t="array" ref="V1120">IF(ISBLANK($I1120),"",IF(SUMPRODUCT(--EXACT(MID($I1120,COLUMN($A$1:$AX$1),1),NameCharacters[Accepted Characters For Names]))=50,"Pass","Fail"))</f>
        <v/>
      </c>
      <c r="W1120" s="24" t="str" cm="1">
        <f t="array" ref="W1120">IF(ISBLANK($J1120),"",IF(SUMPRODUCT(--EXACT($J1120,ISO3List[ISO3 List]))=1,"Pass","Fail"))</f>
        <v/>
      </c>
      <c r="X1120" s="24" t="str">
        <f t="shared" ca="1" si="42"/>
        <v/>
      </c>
      <c r="Y1120" s="24" t="str" cm="1">
        <f t="array" ref="Y1120">IF(ISBLANK($L1120),"",IF(SUMPRODUCT(--EXACT($L1120,Sex[Sex]))=1,"Pass","Fail"))</f>
        <v/>
      </c>
      <c r="Z1120" s="24" t="str">
        <f t="shared" ca="1" si="43"/>
        <v/>
      </c>
      <c r="AA1120" s="35" t="str">
        <f t="shared" ca="1" si="44"/>
        <v/>
      </c>
      <c r="AB1120" s="8"/>
      <c r="AC1120" s="58"/>
      <c r="AD1120" s="8"/>
      <c r="AE1120" s="8"/>
      <c r="AF1120" s="8"/>
      <c r="GU1120" s="8"/>
    </row>
    <row r="1121" spans="1:203" s="5" customFormat="1" x14ac:dyDescent="0.2">
      <c r="A1121" s="1"/>
      <c r="B1121" s="4"/>
      <c r="C1121" s="16"/>
      <c r="D1121" s="17"/>
      <c r="E1121" s="17"/>
      <c r="F1121" s="18"/>
      <c r="G1121" s="17"/>
      <c r="H1121" s="17"/>
      <c r="I1121" s="17"/>
      <c r="J1121" s="17"/>
      <c r="K1121" s="19"/>
      <c r="L1121" s="17"/>
      <c r="M1121" s="20"/>
      <c r="N1121" s="8"/>
      <c r="O1121" s="50"/>
      <c r="P1121" s="27" t="str" cm="1">
        <f t="array" ref="P1121">IF(ISBLANK($C1121),"",IF(SUMPRODUCT(--EXACT($C1121,CrewOrPassenger[Crew or Passenger]))=1,"Pass","Fail"))</f>
        <v/>
      </c>
      <c r="Q1121" s="24" t="str" cm="1">
        <f t="array" ref="Q1121">IF(ISBLANK($D1121),"",IF(SUMPRODUCT(--EXACT($D1121,TravelDocumentType[Travel Document Type]))=1,"Pass","Fail"))</f>
        <v/>
      </c>
      <c r="R1121" s="24" t="str" cm="1">
        <f t="array" ref="R1121">IF(ISBLANK($E1121),"",IF(SUMPRODUCT(--EXACT($E1121,ISO3List[ISO3 List]))=1,"Pass","Fail"))</f>
        <v/>
      </c>
      <c r="S1121" s="24" t="str" cm="1">
        <f t="array" ref="S1121">IF(ISBLANK($F1121),"",IF(SUMPRODUCT(--EXACT(MID($F1121,COLUMN($A$1:$T$1),1),DocCharacters[Accepted Characters For Documents]))=20,"Pass","Fail"))</f>
        <v/>
      </c>
      <c r="T1121" s="24" t="str" cm="1">
        <f t="array" ref="T1121">IF(ISBLANK($G1121),"",IF(SUMPRODUCT(--EXACT(MID($G1121,COLUMN($A$1:$AX$1),1),NameCharacters[Accepted Characters For Names]))=50,"Pass","Fail"))</f>
        <v/>
      </c>
      <c r="U1121" s="24" t="str" cm="1">
        <f t="array" ref="U1121">IF(ISBLANK($H1121),"",IF(SUMPRODUCT(--EXACT(MID($H1121,COLUMN($A$1:$AX$1),1),NameCharacters[Accepted Characters For Names]))=50,"Pass","Fail"))</f>
        <v/>
      </c>
      <c r="V1121" s="24" t="str" cm="1">
        <f t="array" ref="V1121">IF(ISBLANK($I1121),"",IF(SUMPRODUCT(--EXACT(MID($I1121,COLUMN($A$1:$AX$1),1),NameCharacters[Accepted Characters For Names]))=50,"Pass","Fail"))</f>
        <v/>
      </c>
      <c r="W1121" s="24" t="str" cm="1">
        <f t="array" ref="W1121">IF(ISBLANK($J1121),"",IF(SUMPRODUCT(--EXACT($J1121,ISO3List[ISO3 List]))=1,"Pass","Fail"))</f>
        <v/>
      </c>
      <c r="X1121" s="24" t="str">
        <f t="shared" ca="1" si="42"/>
        <v/>
      </c>
      <c r="Y1121" s="24" t="str" cm="1">
        <f t="array" ref="Y1121">IF(ISBLANK($L1121),"",IF(SUMPRODUCT(--EXACT($L1121,Sex[Sex]))=1,"Pass","Fail"))</f>
        <v/>
      </c>
      <c r="Z1121" s="24" t="str">
        <f t="shared" ca="1" si="43"/>
        <v/>
      </c>
      <c r="AA1121" s="35" t="str">
        <f t="shared" ca="1" si="44"/>
        <v/>
      </c>
      <c r="AB1121" s="8"/>
      <c r="AC1121" s="58"/>
      <c r="AD1121" s="8"/>
      <c r="AE1121" s="8"/>
      <c r="AF1121" s="8"/>
      <c r="GU1121" s="8"/>
    </row>
    <row r="1122" spans="1:203" s="5" customFormat="1" x14ac:dyDescent="0.2">
      <c r="A1122" s="1"/>
      <c r="B1122" s="4"/>
      <c r="C1122" s="16"/>
      <c r="D1122" s="17"/>
      <c r="E1122" s="17"/>
      <c r="F1122" s="18"/>
      <c r="G1122" s="17"/>
      <c r="H1122" s="17"/>
      <c r="I1122" s="17"/>
      <c r="J1122" s="17"/>
      <c r="K1122" s="19"/>
      <c r="L1122" s="17"/>
      <c r="M1122" s="20"/>
      <c r="N1122" s="8"/>
      <c r="O1122" s="50"/>
      <c r="P1122" s="27" t="str" cm="1">
        <f t="array" ref="P1122">IF(ISBLANK($C1122),"",IF(SUMPRODUCT(--EXACT($C1122,CrewOrPassenger[Crew or Passenger]))=1,"Pass","Fail"))</f>
        <v/>
      </c>
      <c r="Q1122" s="24" t="str" cm="1">
        <f t="array" ref="Q1122">IF(ISBLANK($D1122),"",IF(SUMPRODUCT(--EXACT($D1122,TravelDocumentType[Travel Document Type]))=1,"Pass","Fail"))</f>
        <v/>
      </c>
      <c r="R1122" s="24" t="str" cm="1">
        <f t="array" ref="R1122">IF(ISBLANK($E1122),"",IF(SUMPRODUCT(--EXACT($E1122,ISO3List[ISO3 List]))=1,"Pass","Fail"))</f>
        <v/>
      </c>
      <c r="S1122" s="24" t="str" cm="1">
        <f t="array" ref="S1122">IF(ISBLANK($F1122),"",IF(SUMPRODUCT(--EXACT(MID($F1122,COLUMN($A$1:$T$1),1),DocCharacters[Accepted Characters For Documents]))=20,"Pass","Fail"))</f>
        <v/>
      </c>
      <c r="T1122" s="24" t="str" cm="1">
        <f t="array" ref="T1122">IF(ISBLANK($G1122),"",IF(SUMPRODUCT(--EXACT(MID($G1122,COLUMN($A$1:$AX$1),1),NameCharacters[Accepted Characters For Names]))=50,"Pass","Fail"))</f>
        <v/>
      </c>
      <c r="U1122" s="24" t="str" cm="1">
        <f t="array" ref="U1122">IF(ISBLANK($H1122),"",IF(SUMPRODUCT(--EXACT(MID($H1122,COLUMN($A$1:$AX$1),1),NameCharacters[Accepted Characters For Names]))=50,"Pass","Fail"))</f>
        <v/>
      </c>
      <c r="V1122" s="24" t="str" cm="1">
        <f t="array" ref="V1122">IF(ISBLANK($I1122),"",IF(SUMPRODUCT(--EXACT(MID($I1122,COLUMN($A$1:$AX$1),1),NameCharacters[Accepted Characters For Names]))=50,"Pass","Fail"))</f>
        <v/>
      </c>
      <c r="W1122" s="24" t="str" cm="1">
        <f t="array" ref="W1122">IF(ISBLANK($J1122),"",IF(SUMPRODUCT(--EXACT($J1122,ISO3List[ISO3 List]))=1,"Pass","Fail"))</f>
        <v/>
      </c>
      <c r="X1122" s="24" t="str">
        <f t="shared" ca="1" si="42"/>
        <v/>
      </c>
      <c r="Y1122" s="24" t="str" cm="1">
        <f t="array" ref="Y1122">IF(ISBLANK($L1122),"",IF(SUMPRODUCT(--EXACT($L1122,Sex[Sex]))=1,"Pass","Fail"))</f>
        <v/>
      </c>
      <c r="Z1122" s="24" t="str">
        <f t="shared" ca="1" si="43"/>
        <v/>
      </c>
      <c r="AA1122" s="35" t="str">
        <f t="shared" ca="1" si="44"/>
        <v/>
      </c>
      <c r="AB1122" s="8"/>
      <c r="AC1122" s="58"/>
      <c r="AD1122" s="8"/>
      <c r="AE1122" s="8"/>
      <c r="AF1122" s="8"/>
      <c r="GU1122" s="8"/>
    </row>
    <row r="1123" spans="1:203" s="5" customFormat="1" x14ac:dyDescent="0.2">
      <c r="A1123" s="1"/>
      <c r="B1123" s="4"/>
      <c r="C1123" s="16"/>
      <c r="D1123" s="17"/>
      <c r="E1123" s="17"/>
      <c r="F1123" s="18"/>
      <c r="G1123" s="17"/>
      <c r="H1123" s="17"/>
      <c r="I1123" s="17"/>
      <c r="J1123" s="17"/>
      <c r="K1123" s="19"/>
      <c r="L1123" s="17"/>
      <c r="M1123" s="20"/>
      <c r="N1123" s="8"/>
      <c r="O1123" s="50"/>
      <c r="P1123" s="27" t="str" cm="1">
        <f t="array" ref="P1123">IF(ISBLANK($C1123),"",IF(SUMPRODUCT(--EXACT($C1123,CrewOrPassenger[Crew or Passenger]))=1,"Pass","Fail"))</f>
        <v/>
      </c>
      <c r="Q1123" s="24" t="str" cm="1">
        <f t="array" ref="Q1123">IF(ISBLANK($D1123),"",IF(SUMPRODUCT(--EXACT($D1123,TravelDocumentType[Travel Document Type]))=1,"Pass","Fail"))</f>
        <v/>
      </c>
      <c r="R1123" s="24" t="str" cm="1">
        <f t="array" ref="R1123">IF(ISBLANK($E1123),"",IF(SUMPRODUCT(--EXACT($E1123,ISO3List[ISO3 List]))=1,"Pass","Fail"))</f>
        <v/>
      </c>
      <c r="S1123" s="24" t="str" cm="1">
        <f t="array" ref="S1123">IF(ISBLANK($F1123),"",IF(SUMPRODUCT(--EXACT(MID($F1123,COLUMN($A$1:$T$1),1),DocCharacters[Accepted Characters For Documents]))=20,"Pass","Fail"))</f>
        <v/>
      </c>
      <c r="T1123" s="24" t="str" cm="1">
        <f t="array" ref="T1123">IF(ISBLANK($G1123),"",IF(SUMPRODUCT(--EXACT(MID($G1123,COLUMN($A$1:$AX$1),1),NameCharacters[Accepted Characters For Names]))=50,"Pass","Fail"))</f>
        <v/>
      </c>
      <c r="U1123" s="24" t="str" cm="1">
        <f t="array" ref="U1123">IF(ISBLANK($H1123),"",IF(SUMPRODUCT(--EXACT(MID($H1123,COLUMN($A$1:$AX$1),1),NameCharacters[Accepted Characters For Names]))=50,"Pass","Fail"))</f>
        <v/>
      </c>
      <c r="V1123" s="24" t="str" cm="1">
        <f t="array" ref="V1123">IF(ISBLANK($I1123),"",IF(SUMPRODUCT(--EXACT(MID($I1123,COLUMN($A$1:$AX$1),1),NameCharacters[Accepted Characters For Names]))=50,"Pass","Fail"))</f>
        <v/>
      </c>
      <c r="W1123" s="24" t="str" cm="1">
        <f t="array" ref="W1123">IF(ISBLANK($J1123),"",IF(SUMPRODUCT(--EXACT($J1123,ISO3List[ISO3 List]))=1,"Pass","Fail"))</f>
        <v/>
      </c>
      <c r="X1123" s="24" t="str">
        <f t="shared" ca="1" si="42"/>
        <v/>
      </c>
      <c r="Y1123" s="24" t="str" cm="1">
        <f t="array" ref="Y1123">IF(ISBLANK($L1123),"",IF(SUMPRODUCT(--EXACT($L1123,Sex[Sex]))=1,"Pass","Fail"))</f>
        <v/>
      </c>
      <c r="Z1123" s="24" t="str">
        <f t="shared" ca="1" si="43"/>
        <v/>
      </c>
      <c r="AA1123" s="35" t="str">
        <f t="shared" ca="1" si="44"/>
        <v/>
      </c>
      <c r="AB1123" s="8"/>
      <c r="AC1123" s="58"/>
      <c r="AD1123" s="8"/>
      <c r="AE1123" s="8"/>
      <c r="AF1123" s="8"/>
      <c r="GU1123" s="8"/>
    </row>
    <row r="1124" spans="1:203" s="5" customFormat="1" x14ac:dyDescent="0.2">
      <c r="A1124" s="1"/>
      <c r="B1124" s="4"/>
      <c r="C1124" s="16"/>
      <c r="D1124" s="17"/>
      <c r="E1124" s="17"/>
      <c r="F1124" s="18"/>
      <c r="G1124" s="17"/>
      <c r="H1124" s="17"/>
      <c r="I1124" s="17"/>
      <c r="J1124" s="17"/>
      <c r="K1124" s="19"/>
      <c r="L1124" s="17"/>
      <c r="M1124" s="20"/>
      <c r="N1124" s="8"/>
      <c r="O1124" s="50"/>
      <c r="P1124" s="27" t="str" cm="1">
        <f t="array" ref="P1124">IF(ISBLANK($C1124),"",IF(SUMPRODUCT(--EXACT($C1124,CrewOrPassenger[Crew or Passenger]))=1,"Pass","Fail"))</f>
        <v/>
      </c>
      <c r="Q1124" s="24" t="str" cm="1">
        <f t="array" ref="Q1124">IF(ISBLANK($D1124),"",IF(SUMPRODUCT(--EXACT($D1124,TravelDocumentType[Travel Document Type]))=1,"Pass","Fail"))</f>
        <v/>
      </c>
      <c r="R1124" s="24" t="str" cm="1">
        <f t="array" ref="R1124">IF(ISBLANK($E1124),"",IF(SUMPRODUCT(--EXACT($E1124,ISO3List[ISO3 List]))=1,"Pass","Fail"))</f>
        <v/>
      </c>
      <c r="S1124" s="24" t="str" cm="1">
        <f t="array" ref="S1124">IF(ISBLANK($F1124),"",IF(SUMPRODUCT(--EXACT(MID($F1124,COLUMN($A$1:$T$1),1),DocCharacters[Accepted Characters For Documents]))=20,"Pass","Fail"))</f>
        <v/>
      </c>
      <c r="T1124" s="24" t="str" cm="1">
        <f t="array" ref="T1124">IF(ISBLANK($G1124),"",IF(SUMPRODUCT(--EXACT(MID($G1124,COLUMN($A$1:$AX$1),1),NameCharacters[Accepted Characters For Names]))=50,"Pass","Fail"))</f>
        <v/>
      </c>
      <c r="U1124" s="24" t="str" cm="1">
        <f t="array" ref="U1124">IF(ISBLANK($H1124),"",IF(SUMPRODUCT(--EXACT(MID($H1124,COLUMN($A$1:$AX$1),1),NameCharacters[Accepted Characters For Names]))=50,"Pass","Fail"))</f>
        <v/>
      </c>
      <c r="V1124" s="24" t="str" cm="1">
        <f t="array" ref="V1124">IF(ISBLANK($I1124),"",IF(SUMPRODUCT(--EXACT(MID($I1124,COLUMN($A$1:$AX$1),1),NameCharacters[Accepted Characters For Names]))=50,"Pass","Fail"))</f>
        <v/>
      </c>
      <c r="W1124" s="24" t="str" cm="1">
        <f t="array" ref="W1124">IF(ISBLANK($J1124),"",IF(SUMPRODUCT(--EXACT($J1124,ISO3List[ISO3 List]))=1,"Pass","Fail"))</f>
        <v/>
      </c>
      <c r="X1124" s="24" t="str">
        <f t="shared" ca="1" si="42"/>
        <v/>
      </c>
      <c r="Y1124" s="24" t="str" cm="1">
        <f t="array" ref="Y1124">IF(ISBLANK($L1124),"",IF(SUMPRODUCT(--EXACT($L1124,Sex[Sex]))=1,"Pass","Fail"))</f>
        <v/>
      </c>
      <c r="Z1124" s="24" t="str">
        <f t="shared" ca="1" si="43"/>
        <v/>
      </c>
      <c r="AA1124" s="35" t="str">
        <f t="shared" ca="1" si="44"/>
        <v/>
      </c>
      <c r="AB1124" s="8"/>
      <c r="AC1124" s="58"/>
      <c r="AD1124" s="8"/>
      <c r="AE1124" s="8"/>
      <c r="AF1124" s="8"/>
      <c r="GU1124" s="8"/>
    </row>
    <row r="1125" spans="1:203" s="5" customFormat="1" x14ac:dyDescent="0.2">
      <c r="A1125" s="1"/>
      <c r="B1125" s="4"/>
      <c r="C1125" s="16"/>
      <c r="D1125" s="17"/>
      <c r="E1125" s="17"/>
      <c r="F1125" s="18"/>
      <c r="G1125" s="17"/>
      <c r="H1125" s="17"/>
      <c r="I1125" s="17"/>
      <c r="J1125" s="17"/>
      <c r="K1125" s="19"/>
      <c r="L1125" s="17"/>
      <c r="M1125" s="20"/>
      <c r="N1125" s="8"/>
      <c r="O1125" s="50"/>
      <c r="P1125" s="27" t="str" cm="1">
        <f t="array" ref="P1125">IF(ISBLANK($C1125),"",IF(SUMPRODUCT(--EXACT($C1125,CrewOrPassenger[Crew or Passenger]))=1,"Pass","Fail"))</f>
        <v/>
      </c>
      <c r="Q1125" s="24" t="str" cm="1">
        <f t="array" ref="Q1125">IF(ISBLANK($D1125),"",IF(SUMPRODUCT(--EXACT($D1125,TravelDocumentType[Travel Document Type]))=1,"Pass","Fail"))</f>
        <v/>
      </c>
      <c r="R1125" s="24" t="str" cm="1">
        <f t="array" ref="R1125">IF(ISBLANK($E1125),"",IF(SUMPRODUCT(--EXACT($E1125,ISO3List[ISO3 List]))=1,"Pass","Fail"))</f>
        <v/>
      </c>
      <c r="S1125" s="24" t="str" cm="1">
        <f t="array" ref="S1125">IF(ISBLANK($F1125),"",IF(SUMPRODUCT(--EXACT(MID($F1125,COLUMN($A$1:$T$1),1),DocCharacters[Accepted Characters For Documents]))=20,"Pass","Fail"))</f>
        <v/>
      </c>
      <c r="T1125" s="24" t="str" cm="1">
        <f t="array" ref="T1125">IF(ISBLANK($G1125),"",IF(SUMPRODUCT(--EXACT(MID($G1125,COLUMN($A$1:$AX$1),1),NameCharacters[Accepted Characters For Names]))=50,"Pass","Fail"))</f>
        <v/>
      </c>
      <c r="U1125" s="24" t="str" cm="1">
        <f t="array" ref="U1125">IF(ISBLANK($H1125),"",IF(SUMPRODUCT(--EXACT(MID($H1125,COLUMN($A$1:$AX$1),1),NameCharacters[Accepted Characters For Names]))=50,"Pass","Fail"))</f>
        <v/>
      </c>
      <c r="V1125" s="24" t="str" cm="1">
        <f t="array" ref="V1125">IF(ISBLANK($I1125),"",IF(SUMPRODUCT(--EXACT(MID($I1125,COLUMN($A$1:$AX$1),1),NameCharacters[Accepted Characters For Names]))=50,"Pass","Fail"))</f>
        <v/>
      </c>
      <c r="W1125" s="24" t="str" cm="1">
        <f t="array" ref="W1125">IF(ISBLANK($J1125),"",IF(SUMPRODUCT(--EXACT($J1125,ISO3List[ISO3 List]))=1,"Pass","Fail"))</f>
        <v/>
      </c>
      <c r="X1125" s="24" t="str">
        <f t="shared" ca="1" si="42"/>
        <v/>
      </c>
      <c r="Y1125" s="24" t="str" cm="1">
        <f t="array" ref="Y1125">IF(ISBLANK($L1125),"",IF(SUMPRODUCT(--EXACT($L1125,Sex[Sex]))=1,"Pass","Fail"))</f>
        <v/>
      </c>
      <c r="Z1125" s="24" t="str">
        <f t="shared" ca="1" si="43"/>
        <v/>
      </c>
      <c r="AA1125" s="35" t="str">
        <f t="shared" ca="1" si="44"/>
        <v/>
      </c>
      <c r="AB1125" s="8"/>
      <c r="AC1125" s="58"/>
      <c r="AD1125" s="8"/>
      <c r="AE1125" s="8"/>
      <c r="AF1125" s="8"/>
      <c r="GU1125" s="8"/>
    </row>
    <row r="1126" spans="1:203" s="5" customFormat="1" x14ac:dyDescent="0.2">
      <c r="A1126" s="1"/>
      <c r="B1126" s="4"/>
      <c r="C1126" s="16"/>
      <c r="D1126" s="17"/>
      <c r="E1126" s="17"/>
      <c r="F1126" s="18"/>
      <c r="G1126" s="17"/>
      <c r="H1126" s="17"/>
      <c r="I1126" s="17"/>
      <c r="J1126" s="17"/>
      <c r="K1126" s="19"/>
      <c r="L1126" s="17"/>
      <c r="M1126" s="20"/>
      <c r="N1126" s="8"/>
      <c r="O1126" s="50"/>
      <c r="P1126" s="27" t="str" cm="1">
        <f t="array" ref="P1126">IF(ISBLANK($C1126),"",IF(SUMPRODUCT(--EXACT($C1126,CrewOrPassenger[Crew or Passenger]))=1,"Pass","Fail"))</f>
        <v/>
      </c>
      <c r="Q1126" s="24" t="str" cm="1">
        <f t="array" ref="Q1126">IF(ISBLANK($D1126),"",IF(SUMPRODUCT(--EXACT($D1126,TravelDocumentType[Travel Document Type]))=1,"Pass","Fail"))</f>
        <v/>
      </c>
      <c r="R1126" s="24" t="str" cm="1">
        <f t="array" ref="R1126">IF(ISBLANK($E1126),"",IF(SUMPRODUCT(--EXACT($E1126,ISO3List[ISO3 List]))=1,"Pass","Fail"))</f>
        <v/>
      </c>
      <c r="S1126" s="24" t="str" cm="1">
        <f t="array" ref="S1126">IF(ISBLANK($F1126),"",IF(SUMPRODUCT(--EXACT(MID($F1126,COLUMN($A$1:$T$1),1),DocCharacters[Accepted Characters For Documents]))=20,"Pass","Fail"))</f>
        <v/>
      </c>
      <c r="T1126" s="24" t="str" cm="1">
        <f t="array" ref="T1126">IF(ISBLANK($G1126),"",IF(SUMPRODUCT(--EXACT(MID($G1126,COLUMN($A$1:$AX$1),1),NameCharacters[Accepted Characters For Names]))=50,"Pass","Fail"))</f>
        <v/>
      </c>
      <c r="U1126" s="24" t="str" cm="1">
        <f t="array" ref="U1126">IF(ISBLANK($H1126),"",IF(SUMPRODUCT(--EXACT(MID($H1126,COLUMN($A$1:$AX$1),1),NameCharacters[Accepted Characters For Names]))=50,"Pass","Fail"))</f>
        <v/>
      </c>
      <c r="V1126" s="24" t="str" cm="1">
        <f t="array" ref="V1126">IF(ISBLANK($I1126),"",IF(SUMPRODUCT(--EXACT(MID($I1126,COLUMN($A$1:$AX$1),1),NameCharacters[Accepted Characters For Names]))=50,"Pass","Fail"))</f>
        <v/>
      </c>
      <c r="W1126" s="24" t="str" cm="1">
        <f t="array" ref="W1126">IF(ISBLANK($J1126),"",IF(SUMPRODUCT(--EXACT($J1126,ISO3List[ISO3 List]))=1,"Pass","Fail"))</f>
        <v/>
      </c>
      <c r="X1126" s="24" t="str">
        <f t="shared" ca="1" si="42"/>
        <v/>
      </c>
      <c r="Y1126" s="24" t="str" cm="1">
        <f t="array" ref="Y1126">IF(ISBLANK($L1126),"",IF(SUMPRODUCT(--EXACT($L1126,Sex[Sex]))=1,"Pass","Fail"))</f>
        <v/>
      </c>
      <c r="Z1126" s="24" t="str">
        <f t="shared" ca="1" si="43"/>
        <v/>
      </c>
      <c r="AA1126" s="35" t="str">
        <f t="shared" ca="1" si="44"/>
        <v/>
      </c>
      <c r="AB1126" s="8"/>
      <c r="AC1126" s="58"/>
      <c r="AD1126" s="8"/>
      <c r="AE1126" s="8"/>
      <c r="AF1126" s="8"/>
      <c r="GU1126" s="8"/>
    </row>
    <row r="1127" spans="1:203" s="5" customFormat="1" x14ac:dyDescent="0.2">
      <c r="A1127" s="1"/>
      <c r="B1127" s="4"/>
      <c r="C1127" s="16"/>
      <c r="D1127" s="17"/>
      <c r="E1127" s="17"/>
      <c r="F1127" s="18"/>
      <c r="G1127" s="17"/>
      <c r="H1127" s="17"/>
      <c r="I1127" s="17"/>
      <c r="J1127" s="17"/>
      <c r="K1127" s="19"/>
      <c r="L1127" s="17"/>
      <c r="M1127" s="20"/>
      <c r="N1127" s="8"/>
      <c r="O1127" s="50"/>
      <c r="P1127" s="27" t="str" cm="1">
        <f t="array" ref="P1127">IF(ISBLANK($C1127),"",IF(SUMPRODUCT(--EXACT($C1127,CrewOrPassenger[Crew or Passenger]))=1,"Pass","Fail"))</f>
        <v/>
      </c>
      <c r="Q1127" s="24" t="str" cm="1">
        <f t="array" ref="Q1127">IF(ISBLANK($D1127),"",IF(SUMPRODUCT(--EXACT($D1127,TravelDocumentType[Travel Document Type]))=1,"Pass","Fail"))</f>
        <v/>
      </c>
      <c r="R1127" s="24" t="str" cm="1">
        <f t="array" ref="R1127">IF(ISBLANK($E1127),"",IF(SUMPRODUCT(--EXACT($E1127,ISO3List[ISO3 List]))=1,"Pass","Fail"))</f>
        <v/>
      </c>
      <c r="S1127" s="24" t="str" cm="1">
        <f t="array" ref="S1127">IF(ISBLANK($F1127),"",IF(SUMPRODUCT(--EXACT(MID($F1127,COLUMN($A$1:$T$1),1),DocCharacters[Accepted Characters For Documents]))=20,"Pass","Fail"))</f>
        <v/>
      </c>
      <c r="T1127" s="24" t="str" cm="1">
        <f t="array" ref="T1127">IF(ISBLANK($G1127),"",IF(SUMPRODUCT(--EXACT(MID($G1127,COLUMN($A$1:$AX$1),1),NameCharacters[Accepted Characters For Names]))=50,"Pass","Fail"))</f>
        <v/>
      </c>
      <c r="U1127" s="24" t="str" cm="1">
        <f t="array" ref="U1127">IF(ISBLANK($H1127),"",IF(SUMPRODUCT(--EXACT(MID($H1127,COLUMN($A$1:$AX$1),1),NameCharacters[Accepted Characters For Names]))=50,"Pass","Fail"))</f>
        <v/>
      </c>
      <c r="V1127" s="24" t="str" cm="1">
        <f t="array" ref="V1127">IF(ISBLANK($I1127),"",IF(SUMPRODUCT(--EXACT(MID($I1127,COLUMN($A$1:$AX$1),1),NameCharacters[Accepted Characters For Names]))=50,"Pass","Fail"))</f>
        <v/>
      </c>
      <c r="W1127" s="24" t="str" cm="1">
        <f t="array" ref="W1127">IF(ISBLANK($J1127),"",IF(SUMPRODUCT(--EXACT($J1127,ISO3List[ISO3 List]))=1,"Pass","Fail"))</f>
        <v/>
      </c>
      <c r="X1127" s="24" t="str">
        <f t="shared" ca="1" si="42"/>
        <v/>
      </c>
      <c r="Y1127" s="24" t="str" cm="1">
        <f t="array" ref="Y1127">IF(ISBLANK($L1127),"",IF(SUMPRODUCT(--EXACT($L1127,Sex[Sex]))=1,"Pass","Fail"))</f>
        <v/>
      </c>
      <c r="Z1127" s="24" t="str">
        <f t="shared" ca="1" si="43"/>
        <v/>
      </c>
      <c r="AA1127" s="35" t="str">
        <f t="shared" ca="1" si="44"/>
        <v/>
      </c>
      <c r="AB1127" s="8"/>
      <c r="AC1127" s="58"/>
      <c r="AD1127" s="8"/>
      <c r="AE1127" s="8"/>
      <c r="AF1127" s="8"/>
      <c r="GU1127" s="8"/>
    </row>
    <row r="1128" spans="1:203" s="5" customFormat="1" x14ac:dyDescent="0.2">
      <c r="A1128" s="1"/>
      <c r="B1128" s="4"/>
      <c r="C1128" s="16"/>
      <c r="D1128" s="17"/>
      <c r="E1128" s="17"/>
      <c r="F1128" s="18"/>
      <c r="G1128" s="17"/>
      <c r="H1128" s="17"/>
      <c r="I1128" s="17"/>
      <c r="J1128" s="17"/>
      <c r="K1128" s="19"/>
      <c r="L1128" s="17"/>
      <c r="M1128" s="20"/>
      <c r="N1128" s="8"/>
      <c r="O1128" s="50"/>
      <c r="P1128" s="27" t="str" cm="1">
        <f t="array" ref="P1128">IF(ISBLANK($C1128),"",IF(SUMPRODUCT(--EXACT($C1128,CrewOrPassenger[Crew or Passenger]))=1,"Pass","Fail"))</f>
        <v/>
      </c>
      <c r="Q1128" s="24" t="str" cm="1">
        <f t="array" ref="Q1128">IF(ISBLANK($D1128),"",IF(SUMPRODUCT(--EXACT($D1128,TravelDocumentType[Travel Document Type]))=1,"Pass","Fail"))</f>
        <v/>
      </c>
      <c r="R1128" s="24" t="str" cm="1">
        <f t="array" ref="R1128">IF(ISBLANK($E1128),"",IF(SUMPRODUCT(--EXACT($E1128,ISO3List[ISO3 List]))=1,"Pass","Fail"))</f>
        <v/>
      </c>
      <c r="S1128" s="24" t="str" cm="1">
        <f t="array" ref="S1128">IF(ISBLANK($F1128),"",IF(SUMPRODUCT(--EXACT(MID($F1128,COLUMN($A$1:$T$1),1),DocCharacters[Accepted Characters For Documents]))=20,"Pass","Fail"))</f>
        <v/>
      </c>
      <c r="T1128" s="24" t="str" cm="1">
        <f t="array" ref="T1128">IF(ISBLANK($G1128),"",IF(SUMPRODUCT(--EXACT(MID($G1128,COLUMN($A$1:$AX$1),1),NameCharacters[Accepted Characters For Names]))=50,"Pass","Fail"))</f>
        <v/>
      </c>
      <c r="U1128" s="24" t="str" cm="1">
        <f t="array" ref="U1128">IF(ISBLANK($H1128),"",IF(SUMPRODUCT(--EXACT(MID($H1128,COLUMN($A$1:$AX$1),1),NameCharacters[Accepted Characters For Names]))=50,"Pass","Fail"))</f>
        <v/>
      </c>
      <c r="V1128" s="24" t="str" cm="1">
        <f t="array" ref="V1128">IF(ISBLANK($I1128),"",IF(SUMPRODUCT(--EXACT(MID($I1128,COLUMN($A$1:$AX$1),1),NameCharacters[Accepted Characters For Names]))=50,"Pass","Fail"))</f>
        <v/>
      </c>
      <c r="W1128" s="24" t="str" cm="1">
        <f t="array" ref="W1128">IF(ISBLANK($J1128),"",IF(SUMPRODUCT(--EXACT($J1128,ISO3List[ISO3 List]))=1,"Pass","Fail"))</f>
        <v/>
      </c>
      <c r="X1128" s="24" t="str">
        <f t="shared" ca="1" si="42"/>
        <v/>
      </c>
      <c r="Y1128" s="24" t="str" cm="1">
        <f t="array" ref="Y1128">IF(ISBLANK($L1128),"",IF(SUMPRODUCT(--EXACT($L1128,Sex[Sex]))=1,"Pass","Fail"))</f>
        <v/>
      </c>
      <c r="Z1128" s="24" t="str">
        <f t="shared" ca="1" si="43"/>
        <v/>
      </c>
      <c r="AA1128" s="35" t="str">
        <f t="shared" ca="1" si="44"/>
        <v/>
      </c>
      <c r="AB1128" s="8"/>
      <c r="AC1128" s="58"/>
      <c r="AD1128" s="8"/>
      <c r="AE1128" s="8"/>
      <c r="AF1128" s="8"/>
      <c r="GU1128" s="8"/>
    </row>
    <row r="1129" spans="1:203" s="5" customFormat="1" x14ac:dyDescent="0.2">
      <c r="A1129" s="1"/>
      <c r="B1129" s="4"/>
      <c r="C1129" s="16"/>
      <c r="D1129" s="17"/>
      <c r="E1129" s="17"/>
      <c r="F1129" s="18"/>
      <c r="G1129" s="17"/>
      <c r="H1129" s="17"/>
      <c r="I1129" s="17"/>
      <c r="J1129" s="17"/>
      <c r="K1129" s="19"/>
      <c r="L1129" s="17"/>
      <c r="M1129" s="20"/>
      <c r="N1129" s="8"/>
      <c r="O1129" s="50"/>
      <c r="P1129" s="27" t="str" cm="1">
        <f t="array" ref="P1129">IF(ISBLANK($C1129),"",IF(SUMPRODUCT(--EXACT($C1129,CrewOrPassenger[Crew or Passenger]))=1,"Pass","Fail"))</f>
        <v/>
      </c>
      <c r="Q1129" s="24" t="str" cm="1">
        <f t="array" ref="Q1129">IF(ISBLANK($D1129),"",IF(SUMPRODUCT(--EXACT($D1129,TravelDocumentType[Travel Document Type]))=1,"Pass","Fail"))</f>
        <v/>
      </c>
      <c r="R1129" s="24" t="str" cm="1">
        <f t="array" ref="R1129">IF(ISBLANK($E1129),"",IF(SUMPRODUCT(--EXACT($E1129,ISO3List[ISO3 List]))=1,"Pass","Fail"))</f>
        <v/>
      </c>
      <c r="S1129" s="24" t="str" cm="1">
        <f t="array" ref="S1129">IF(ISBLANK($F1129),"",IF(SUMPRODUCT(--EXACT(MID($F1129,COLUMN($A$1:$T$1),1),DocCharacters[Accepted Characters For Documents]))=20,"Pass","Fail"))</f>
        <v/>
      </c>
      <c r="T1129" s="24" t="str" cm="1">
        <f t="array" ref="T1129">IF(ISBLANK($G1129),"",IF(SUMPRODUCT(--EXACT(MID($G1129,COLUMN($A$1:$AX$1),1),NameCharacters[Accepted Characters For Names]))=50,"Pass","Fail"))</f>
        <v/>
      </c>
      <c r="U1129" s="24" t="str" cm="1">
        <f t="array" ref="U1129">IF(ISBLANK($H1129),"",IF(SUMPRODUCT(--EXACT(MID($H1129,COLUMN($A$1:$AX$1),1),NameCharacters[Accepted Characters For Names]))=50,"Pass","Fail"))</f>
        <v/>
      </c>
      <c r="V1129" s="24" t="str" cm="1">
        <f t="array" ref="V1129">IF(ISBLANK($I1129),"",IF(SUMPRODUCT(--EXACT(MID($I1129,COLUMN($A$1:$AX$1),1),NameCharacters[Accepted Characters For Names]))=50,"Pass","Fail"))</f>
        <v/>
      </c>
      <c r="W1129" s="24" t="str" cm="1">
        <f t="array" ref="W1129">IF(ISBLANK($J1129),"",IF(SUMPRODUCT(--EXACT($J1129,ISO3List[ISO3 List]))=1,"Pass","Fail"))</f>
        <v/>
      </c>
      <c r="X1129" s="24" t="str">
        <f t="shared" ca="1" si="42"/>
        <v/>
      </c>
      <c r="Y1129" s="24" t="str" cm="1">
        <f t="array" ref="Y1129">IF(ISBLANK($L1129),"",IF(SUMPRODUCT(--EXACT($L1129,Sex[Sex]))=1,"Pass","Fail"))</f>
        <v/>
      </c>
      <c r="Z1129" s="24" t="str">
        <f t="shared" ca="1" si="43"/>
        <v/>
      </c>
      <c r="AA1129" s="35" t="str">
        <f t="shared" ca="1" si="44"/>
        <v/>
      </c>
      <c r="AB1129" s="8"/>
      <c r="AC1129" s="58"/>
      <c r="AD1129" s="8"/>
      <c r="AE1129" s="8"/>
      <c r="AF1129" s="8"/>
      <c r="GU1129" s="8"/>
    </row>
    <row r="1130" spans="1:203" s="5" customFormat="1" x14ac:dyDescent="0.2">
      <c r="A1130" s="1"/>
      <c r="B1130" s="4"/>
      <c r="C1130" s="16"/>
      <c r="D1130" s="17"/>
      <c r="E1130" s="17"/>
      <c r="F1130" s="18"/>
      <c r="G1130" s="17"/>
      <c r="H1130" s="17"/>
      <c r="I1130" s="17"/>
      <c r="J1130" s="17"/>
      <c r="K1130" s="19"/>
      <c r="L1130" s="17"/>
      <c r="M1130" s="20"/>
      <c r="N1130" s="8"/>
      <c r="O1130" s="50"/>
      <c r="P1130" s="27" t="str" cm="1">
        <f t="array" ref="P1130">IF(ISBLANK($C1130),"",IF(SUMPRODUCT(--EXACT($C1130,CrewOrPassenger[Crew or Passenger]))=1,"Pass","Fail"))</f>
        <v/>
      </c>
      <c r="Q1130" s="24" t="str" cm="1">
        <f t="array" ref="Q1130">IF(ISBLANK($D1130),"",IF(SUMPRODUCT(--EXACT($D1130,TravelDocumentType[Travel Document Type]))=1,"Pass","Fail"))</f>
        <v/>
      </c>
      <c r="R1130" s="24" t="str" cm="1">
        <f t="array" ref="R1130">IF(ISBLANK($E1130),"",IF(SUMPRODUCT(--EXACT($E1130,ISO3List[ISO3 List]))=1,"Pass","Fail"))</f>
        <v/>
      </c>
      <c r="S1130" s="24" t="str" cm="1">
        <f t="array" ref="S1130">IF(ISBLANK($F1130),"",IF(SUMPRODUCT(--EXACT(MID($F1130,COLUMN($A$1:$T$1),1),DocCharacters[Accepted Characters For Documents]))=20,"Pass","Fail"))</f>
        <v/>
      </c>
      <c r="T1130" s="24" t="str" cm="1">
        <f t="array" ref="T1130">IF(ISBLANK($G1130),"",IF(SUMPRODUCT(--EXACT(MID($G1130,COLUMN($A$1:$AX$1),1),NameCharacters[Accepted Characters For Names]))=50,"Pass","Fail"))</f>
        <v/>
      </c>
      <c r="U1130" s="24" t="str" cm="1">
        <f t="array" ref="U1130">IF(ISBLANK($H1130),"",IF(SUMPRODUCT(--EXACT(MID($H1130,COLUMN($A$1:$AX$1),1),NameCharacters[Accepted Characters For Names]))=50,"Pass","Fail"))</f>
        <v/>
      </c>
      <c r="V1130" s="24" t="str" cm="1">
        <f t="array" ref="V1130">IF(ISBLANK($I1130),"",IF(SUMPRODUCT(--EXACT(MID($I1130,COLUMN($A$1:$AX$1),1),NameCharacters[Accepted Characters For Names]))=50,"Pass","Fail"))</f>
        <v/>
      </c>
      <c r="W1130" s="24" t="str" cm="1">
        <f t="array" ref="W1130">IF(ISBLANK($J1130),"",IF(SUMPRODUCT(--EXACT($J1130,ISO3List[ISO3 List]))=1,"Pass","Fail"))</f>
        <v/>
      </c>
      <c r="X1130" s="24" t="str">
        <f t="shared" ca="1" si="42"/>
        <v/>
      </c>
      <c r="Y1130" s="24" t="str" cm="1">
        <f t="array" ref="Y1130">IF(ISBLANK($L1130),"",IF(SUMPRODUCT(--EXACT($L1130,Sex[Sex]))=1,"Pass","Fail"))</f>
        <v/>
      </c>
      <c r="Z1130" s="24" t="str">
        <f t="shared" ca="1" si="43"/>
        <v/>
      </c>
      <c r="AA1130" s="35" t="str">
        <f t="shared" ca="1" si="44"/>
        <v/>
      </c>
      <c r="AB1130" s="8"/>
      <c r="AC1130" s="58"/>
      <c r="AD1130" s="8"/>
      <c r="AE1130" s="8"/>
      <c r="AF1130" s="8"/>
      <c r="GU1130" s="8"/>
    </row>
    <row r="1131" spans="1:203" s="5" customFormat="1" x14ac:dyDescent="0.2">
      <c r="A1131" s="1"/>
      <c r="B1131" s="4"/>
      <c r="C1131" s="16"/>
      <c r="D1131" s="17"/>
      <c r="E1131" s="17"/>
      <c r="F1131" s="18"/>
      <c r="G1131" s="17"/>
      <c r="H1131" s="17"/>
      <c r="I1131" s="17"/>
      <c r="J1131" s="17"/>
      <c r="K1131" s="19"/>
      <c r="L1131" s="17"/>
      <c r="M1131" s="20"/>
      <c r="N1131" s="8"/>
      <c r="O1131" s="50"/>
      <c r="P1131" s="27" t="str" cm="1">
        <f t="array" ref="P1131">IF(ISBLANK($C1131),"",IF(SUMPRODUCT(--EXACT($C1131,CrewOrPassenger[Crew or Passenger]))=1,"Pass","Fail"))</f>
        <v/>
      </c>
      <c r="Q1131" s="24" t="str" cm="1">
        <f t="array" ref="Q1131">IF(ISBLANK($D1131),"",IF(SUMPRODUCT(--EXACT($D1131,TravelDocumentType[Travel Document Type]))=1,"Pass","Fail"))</f>
        <v/>
      </c>
      <c r="R1131" s="24" t="str" cm="1">
        <f t="array" ref="R1131">IF(ISBLANK($E1131),"",IF(SUMPRODUCT(--EXACT($E1131,ISO3List[ISO3 List]))=1,"Pass","Fail"))</f>
        <v/>
      </c>
      <c r="S1131" s="24" t="str" cm="1">
        <f t="array" ref="S1131">IF(ISBLANK($F1131),"",IF(SUMPRODUCT(--EXACT(MID($F1131,COLUMN($A$1:$T$1),1),DocCharacters[Accepted Characters For Documents]))=20,"Pass","Fail"))</f>
        <v/>
      </c>
      <c r="T1131" s="24" t="str" cm="1">
        <f t="array" ref="T1131">IF(ISBLANK($G1131),"",IF(SUMPRODUCT(--EXACT(MID($G1131,COLUMN($A$1:$AX$1),1),NameCharacters[Accepted Characters For Names]))=50,"Pass","Fail"))</f>
        <v/>
      </c>
      <c r="U1131" s="24" t="str" cm="1">
        <f t="array" ref="U1131">IF(ISBLANK($H1131),"",IF(SUMPRODUCT(--EXACT(MID($H1131,COLUMN($A$1:$AX$1),1),NameCharacters[Accepted Characters For Names]))=50,"Pass","Fail"))</f>
        <v/>
      </c>
      <c r="V1131" s="24" t="str" cm="1">
        <f t="array" ref="V1131">IF(ISBLANK($I1131),"",IF(SUMPRODUCT(--EXACT(MID($I1131,COLUMN($A$1:$AX$1),1),NameCharacters[Accepted Characters For Names]))=50,"Pass","Fail"))</f>
        <v/>
      </c>
      <c r="W1131" s="24" t="str" cm="1">
        <f t="array" ref="W1131">IF(ISBLANK($J1131),"",IF(SUMPRODUCT(--EXACT($J1131,ISO3List[ISO3 List]))=1,"Pass","Fail"))</f>
        <v/>
      </c>
      <c r="X1131" s="24" t="str">
        <f t="shared" ca="1" si="42"/>
        <v/>
      </c>
      <c r="Y1131" s="24" t="str" cm="1">
        <f t="array" ref="Y1131">IF(ISBLANK($L1131),"",IF(SUMPRODUCT(--EXACT($L1131,Sex[Sex]))=1,"Pass","Fail"))</f>
        <v/>
      </c>
      <c r="Z1131" s="24" t="str">
        <f t="shared" ca="1" si="43"/>
        <v/>
      </c>
      <c r="AA1131" s="35" t="str">
        <f t="shared" ca="1" si="44"/>
        <v/>
      </c>
      <c r="AB1131" s="8"/>
      <c r="AC1131" s="58"/>
      <c r="AD1131" s="8"/>
      <c r="AE1131" s="8"/>
      <c r="AF1131" s="8"/>
      <c r="GU1131" s="8"/>
    </row>
    <row r="1132" spans="1:203" s="5" customFormat="1" x14ac:dyDescent="0.2">
      <c r="A1132" s="1"/>
      <c r="B1132" s="4"/>
      <c r="C1132" s="16"/>
      <c r="D1132" s="17"/>
      <c r="E1132" s="17"/>
      <c r="F1132" s="18"/>
      <c r="G1132" s="17"/>
      <c r="H1132" s="17"/>
      <c r="I1132" s="17"/>
      <c r="J1132" s="17"/>
      <c r="K1132" s="19"/>
      <c r="L1132" s="17"/>
      <c r="M1132" s="20"/>
      <c r="N1132" s="8"/>
      <c r="O1132" s="50"/>
      <c r="P1132" s="27" t="str" cm="1">
        <f t="array" ref="P1132">IF(ISBLANK($C1132),"",IF(SUMPRODUCT(--EXACT($C1132,CrewOrPassenger[Crew or Passenger]))=1,"Pass","Fail"))</f>
        <v/>
      </c>
      <c r="Q1132" s="24" t="str" cm="1">
        <f t="array" ref="Q1132">IF(ISBLANK($D1132),"",IF(SUMPRODUCT(--EXACT($D1132,TravelDocumentType[Travel Document Type]))=1,"Pass","Fail"))</f>
        <v/>
      </c>
      <c r="R1132" s="24" t="str" cm="1">
        <f t="array" ref="R1132">IF(ISBLANK($E1132),"",IF(SUMPRODUCT(--EXACT($E1132,ISO3List[ISO3 List]))=1,"Pass","Fail"))</f>
        <v/>
      </c>
      <c r="S1132" s="24" t="str" cm="1">
        <f t="array" ref="S1132">IF(ISBLANK($F1132),"",IF(SUMPRODUCT(--EXACT(MID($F1132,COLUMN($A$1:$T$1),1),DocCharacters[Accepted Characters For Documents]))=20,"Pass","Fail"))</f>
        <v/>
      </c>
      <c r="T1132" s="24" t="str" cm="1">
        <f t="array" ref="T1132">IF(ISBLANK($G1132),"",IF(SUMPRODUCT(--EXACT(MID($G1132,COLUMN($A$1:$AX$1),1),NameCharacters[Accepted Characters For Names]))=50,"Pass","Fail"))</f>
        <v/>
      </c>
      <c r="U1132" s="24" t="str" cm="1">
        <f t="array" ref="U1132">IF(ISBLANK($H1132),"",IF(SUMPRODUCT(--EXACT(MID($H1132,COLUMN($A$1:$AX$1),1),NameCharacters[Accepted Characters For Names]))=50,"Pass","Fail"))</f>
        <v/>
      </c>
      <c r="V1132" s="24" t="str" cm="1">
        <f t="array" ref="V1132">IF(ISBLANK($I1132),"",IF(SUMPRODUCT(--EXACT(MID($I1132,COLUMN($A$1:$AX$1),1),NameCharacters[Accepted Characters For Names]))=50,"Pass","Fail"))</f>
        <v/>
      </c>
      <c r="W1132" s="24" t="str" cm="1">
        <f t="array" ref="W1132">IF(ISBLANK($J1132),"",IF(SUMPRODUCT(--EXACT($J1132,ISO3List[ISO3 List]))=1,"Pass","Fail"))</f>
        <v/>
      </c>
      <c r="X1132" s="24" t="str">
        <f t="shared" ca="1" si="42"/>
        <v/>
      </c>
      <c r="Y1132" s="24" t="str" cm="1">
        <f t="array" ref="Y1132">IF(ISBLANK($L1132),"",IF(SUMPRODUCT(--EXACT($L1132,Sex[Sex]))=1,"Pass","Fail"))</f>
        <v/>
      </c>
      <c r="Z1132" s="24" t="str">
        <f t="shared" ca="1" si="43"/>
        <v/>
      </c>
      <c r="AA1132" s="35" t="str">
        <f t="shared" ca="1" si="44"/>
        <v/>
      </c>
      <c r="AB1132" s="8"/>
      <c r="AC1132" s="58"/>
      <c r="AD1132" s="8"/>
      <c r="AE1132" s="8"/>
      <c r="AF1132" s="8"/>
      <c r="GU1132" s="8"/>
    </row>
    <row r="1133" spans="1:203" s="5" customFormat="1" x14ac:dyDescent="0.2">
      <c r="A1133" s="1"/>
      <c r="B1133" s="4"/>
      <c r="C1133" s="16"/>
      <c r="D1133" s="17"/>
      <c r="E1133" s="17"/>
      <c r="F1133" s="18"/>
      <c r="G1133" s="17"/>
      <c r="H1133" s="17"/>
      <c r="I1133" s="17"/>
      <c r="J1133" s="17"/>
      <c r="K1133" s="19"/>
      <c r="L1133" s="17"/>
      <c r="M1133" s="20"/>
      <c r="N1133" s="8"/>
      <c r="O1133" s="50"/>
      <c r="P1133" s="27" t="str" cm="1">
        <f t="array" ref="P1133">IF(ISBLANK($C1133),"",IF(SUMPRODUCT(--EXACT($C1133,CrewOrPassenger[Crew or Passenger]))=1,"Pass","Fail"))</f>
        <v/>
      </c>
      <c r="Q1133" s="24" t="str" cm="1">
        <f t="array" ref="Q1133">IF(ISBLANK($D1133),"",IF(SUMPRODUCT(--EXACT($D1133,TravelDocumentType[Travel Document Type]))=1,"Pass","Fail"))</f>
        <v/>
      </c>
      <c r="R1133" s="24" t="str" cm="1">
        <f t="array" ref="R1133">IF(ISBLANK($E1133),"",IF(SUMPRODUCT(--EXACT($E1133,ISO3List[ISO3 List]))=1,"Pass","Fail"))</f>
        <v/>
      </c>
      <c r="S1133" s="24" t="str" cm="1">
        <f t="array" ref="S1133">IF(ISBLANK($F1133),"",IF(SUMPRODUCT(--EXACT(MID($F1133,COLUMN($A$1:$T$1),1),DocCharacters[Accepted Characters For Documents]))=20,"Pass","Fail"))</f>
        <v/>
      </c>
      <c r="T1133" s="24" t="str" cm="1">
        <f t="array" ref="T1133">IF(ISBLANK($G1133),"",IF(SUMPRODUCT(--EXACT(MID($G1133,COLUMN($A$1:$AX$1),1),NameCharacters[Accepted Characters For Names]))=50,"Pass","Fail"))</f>
        <v/>
      </c>
      <c r="U1133" s="24" t="str" cm="1">
        <f t="array" ref="U1133">IF(ISBLANK($H1133),"",IF(SUMPRODUCT(--EXACT(MID($H1133,COLUMN($A$1:$AX$1),1),NameCharacters[Accepted Characters For Names]))=50,"Pass","Fail"))</f>
        <v/>
      </c>
      <c r="V1133" s="24" t="str" cm="1">
        <f t="array" ref="V1133">IF(ISBLANK($I1133),"",IF(SUMPRODUCT(--EXACT(MID($I1133,COLUMN($A$1:$AX$1),1),NameCharacters[Accepted Characters For Names]))=50,"Pass","Fail"))</f>
        <v/>
      </c>
      <c r="W1133" s="24" t="str" cm="1">
        <f t="array" ref="W1133">IF(ISBLANK($J1133),"",IF(SUMPRODUCT(--EXACT($J1133,ISO3List[ISO3 List]))=1,"Pass","Fail"))</f>
        <v/>
      </c>
      <c r="X1133" s="24" t="str">
        <f t="shared" ca="1" si="42"/>
        <v/>
      </c>
      <c r="Y1133" s="24" t="str" cm="1">
        <f t="array" ref="Y1133">IF(ISBLANK($L1133),"",IF(SUMPRODUCT(--EXACT($L1133,Sex[Sex]))=1,"Pass","Fail"))</f>
        <v/>
      </c>
      <c r="Z1133" s="24" t="str">
        <f t="shared" ca="1" si="43"/>
        <v/>
      </c>
      <c r="AA1133" s="35" t="str">
        <f t="shared" ca="1" si="44"/>
        <v/>
      </c>
      <c r="AB1133" s="8"/>
      <c r="AC1133" s="58"/>
      <c r="AD1133" s="8"/>
      <c r="AE1133" s="8"/>
      <c r="AF1133" s="8"/>
      <c r="GU1133" s="8"/>
    </row>
    <row r="1134" spans="1:203" s="5" customFormat="1" x14ac:dyDescent="0.2">
      <c r="A1134" s="1"/>
      <c r="B1134" s="4"/>
      <c r="C1134" s="16"/>
      <c r="D1134" s="17"/>
      <c r="E1134" s="17"/>
      <c r="F1134" s="18"/>
      <c r="G1134" s="17"/>
      <c r="H1134" s="17"/>
      <c r="I1134" s="17"/>
      <c r="J1134" s="17"/>
      <c r="K1134" s="19"/>
      <c r="L1134" s="17"/>
      <c r="M1134" s="20"/>
      <c r="N1134" s="8"/>
      <c r="O1134" s="50"/>
      <c r="P1134" s="27" t="str" cm="1">
        <f t="array" ref="P1134">IF(ISBLANK($C1134),"",IF(SUMPRODUCT(--EXACT($C1134,CrewOrPassenger[Crew or Passenger]))=1,"Pass","Fail"))</f>
        <v/>
      </c>
      <c r="Q1134" s="24" t="str" cm="1">
        <f t="array" ref="Q1134">IF(ISBLANK($D1134),"",IF(SUMPRODUCT(--EXACT($D1134,TravelDocumentType[Travel Document Type]))=1,"Pass","Fail"))</f>
        <v/>
      </c>
      <c r="R1134" s="24" t="str" cm="1">
        <f t="array" ref="R1134">IF(ISBLANK($E1134),"",IF(SUMPRODUCT(--EXACT($E1134,ISO3List[ISO3 List]))=1,"Pass","Fail"))</f>
        <v/>
      </c>
      <c r="S1134" s="24" t="str" cm="1">
        <f t="array" ref="S1134">IF(ISBLANK($F1134),"",IF(SUMPRODUCT(--EXACT(MID($F1134,COLUMN($A$1:$T$1),1),DocCharacters[Accepted Characters For Documents]))=20,"Pass","Fail"))</f>
        <v/>
      </c>
      <c r="T1134" s="24" t="str" cm="1">
        <f t="array" ref="T1134">IF(ISBLANK($G1134),"",IF(SUMPRODUCT(--EXACT(MID($G1134,COLUMN($A$1:$AX$1),1),NameCharacters[Accepted Characters For Names]))=50,"Pass","Fail"))</f>
        <v/>
      </c>
      <c r="U1134" s="24" t="str" cm="1">
        <f t="array" ref="U1134">IF(ISBLANK($H1134),"",IF(SUMPRODUCT(--EXACT(MID($H1134,COLUMN($A$1:$AX$1),1),NameCharacters[Accepted Characters For Names]))=50,"Pass","Fail"))</f>
        <v/>
      </c>
      <c r="V1134" s="24" t="str" cm="1">
        <f t="array" ref="V1134">IF(ISBLANK($I1134),"",IF(SUMPRODUCT(--EXACT(MID($I1134,COLUMN($A$1:$AX$1),1),NameCharacters[Accepted Characters For Names]))=50,"Pass","Fail"))</f>
        <v/>
      </c>
      <c r="W1134" s="24" t="str" cm="1">
        <f t="array" ref="W1134">IF(ISBLANK($J1134),"",IF(SUMPRODUCT(--EXACT($J1134,ISO3List[ISO3 List]))=1,"Pass","Fail"))</f>
        <v/>
      </c>
      <c r="X1134" s="24" t="str">
        <f t="shared" ca="1" si="42"/>
        <v/>
      </c>
      <c r="Y1134" s="24" t="str" cm="1">
        <f t="array" ref="Y1134">IF(ISBLANK($L1134),"",IF(SUMPRODUCT(--EXACT($L1134,Sex[Sex]))=1,"Pass","Fail"))</f>
        <v/>
      </c>
      <c r="Z1134" s="24" t="str">
        <f t="shared" ca="1" si="43"/>
        <v/>
      </c>
      <c r="AA1134" s="35" t="str">
        <f t="shared" ca="1" si="44"/>
        <v/>
      </c>
      <c r="AB1134" s="8"/>
      <c r="AC1134" s="58"/>
      <c r="AD1134" s="8"/>
      <c r="AE1134" s="8"/>
      <c r="AF1134" s="8"/>
      <c r="GU1134" s="8"/>
    </row>
    <row r="1135" spans="1:203" s="5" customFormat="1" x14ac:dyDescent="0.2">
      <c r="A1135" s="1"/>
      <c r="B1135" s="4"/>
      <c r="C1135" s="16"/>
      <c r="D1135" s="17"/>
      <c r="E1135" s="17"/>
      <c r="F1135" s="18"/>
      <c r="G1135" s="17"/>
      <c r="H1135" s="17"/>
      <c r="I1135" s="17"/>
      <c r="J1135" s="17"/>
      <c r="K1135" s="19"/>
      <c r="L1135" s="17"/>
      <c r="M1135" s="20"/>
      <c r="N1135" s="8"/>
      <c r="O1135" s="50"/>
      <c r="P1135" s="27" t="str" cm="1">
        <f t="array" ref="P1135">IF(ISBLANK($C1135),"",IF(SUMPRODUCT(--EXACT($C1135,CrewOrPassenger[Crew or Passenger]))=1,"Pass","Fail"))</f>
        <v/>
      </c>
      <c r="Q1135" s="24" t="str" cm="1">
        <f t="array" ref="Q1135">IF(ISBLANK($D1135),"",IF(SUMPRODUCT(--EXACT($D1135,TravelDocumentType[Travel Document Type]))=1,"Pass","Fail"))</f>
        <v/>
      </c>
      <c r="R1135" s="24" t="str" cm="1">
        <f t="array" ref="R1135">IF(ISBLANK($E1135),"",IF(SUMPRODUCT(--EXACT($E1135,ISO3List[ISO3 List]))=1,"Pass","Fail"))</f>
        <v/>
      </c>
      <c r="S1135" s="24" t="str" cm="1">
        <f t="array" ref="S1135">IF(ISBLANK($F1135),"",IF(SUMPRODUCT(--EXACT(MID($F1135,COLUMN($A$1:$T$1),1),DocCharacters[Accepted Characters For Documents]))=20,"Pass","Fail"))</f>
        <v/>
      </c>
      <c r="T1135" s="24" t="str" cm="1">
        <f t="array" ref="T1135">IF(ISBLANK($G1135),"",IF(SUMPRODUCT(--EXACT(MID($G1135,COLUMN($A$1:$AX$1),1),NameCharacters[Accepted Characters For Names]))=50,"Pass","Fail"))</f>
        <v/>
      </c>
      <c r="U1135" s="24" t="str" cm="1">
        <f t="array" ref="U1135">IF(ISBLANK($H1135),"",IF(SUMPRODUCT(--EXACT(MID($H1135,COLUMN($A$1:$AX$1),1),NameCharacters[Accepted Characters For Names]))=50,"Pass","Fail"))</f>
        <v/>
      </c>
      <c r="V1135" s="24" t="str" cm="1">
        <f t="array" ref="V1135">IF(ISBLANK($I1135),"",IF(SUMPRODUCT(--EXACT(MID($I1135,COLUMN($A$1:$AX$1),1),NameCharacters[Accepted Characters For Names]))=50,"Pass","Fail"))</f>
        <v/>
      </c>
      <c r="W1135" s="24" t="str" cm="1">
        <f t="array" ref="W1135">IF(ISBLANK($J1135),"",IF(SUMPRODUCT(--EXACT($J1135,ISO3List[ISO3 List]))=1,"Pass","Fail"))</f>
        <v/>
      </c>
      <c r="X1135" s="24" t="str">
        <f t="shared" ca="1" si="42"/>
        <v/>
      </c>
      <c r="Y1135" s="24" t="str" cm="1">
        <f t="array" ref="Y1135">IF(ISBLANK($L1135),"",IF(SUMPRODUCT(--EXACT($L1135,Sex[Sex]))=1,"Pass","Fail"))</f>
        <v/>
      </c>
      <c r="Z1135" s="24" t="str">
        <f t="shared" ca="1" si="43"/>
        <v/>
      </c>
      <c r="AA1135" s="35" t="str">
        <f t="shared" ca="1" si="44"/>
        <v/>
      </c>
      <c r="AB1135" s="8"/>
      <c r="AC1135" s="58"/>
      <c r="AD1135" s="8"/>
      <c r="AE1135" s="8"/>
      <c r="AF1135" s="8"/>
      <c r="GU1135" s="8"/>
    </row>
    <row r="1136" spans="1:203" s="5" customFormat="1" x14ac:dyDescent="0.2">
      <c r="A1136" s="1"/>
      <c r="B1136" s="4"/>
      <c r="C1136" s="16"/>
      <c r="D1136" s="17"/>
      <c r="E1136" s="17"/>
      <c r="F1136" s="18"/>
      <c r="G1136" s="17"/>
      <c r="H1136" s="17"/>
      <c r="I1136" s="17"/>
      <c r="J1136" s="17"/>
      <c r="K1136" s="19"/>
      <c r="L1136" s="17"/>
      <c r="M1136" s="20"/>
      <c r="N1136" s="8"/>
      <c r="O1136" s="50"/>
      <c r="P1136" s="27" t="str" cm="1">
        <f t="array" ref="P1136">IF(ISBLANK($C1136),"",IF(SUMPRODUCT(--EXACT($C1136,CrewOrPassenger[Crew or Passenger]))=1,"Pass","Fail"))</f>
        <v/>
      </c>
      <c r="Q1136" s="24" t="str" cm="1">
        <f t="array" ref="Q1136">IF(ISBLANK($D1136),"",IF(SUMPRODUCT(--EXACT($D1136,TravelDocumentType[Travel Document Type]))=1,"Pass","Fail"))</f>
        <v/>
      </c>
      <c r="R1136" s="24" t="str" cm="1">
        <f t="array" ref="R1136">IF(ISBLANK($E1136),"",IF(SUMPRODUCT(--EXACT($E1136,ISO3List[ISO3 List]))=1,"Pass","Fail"))</f>
        <v/>
      </c>
      <c r="S1136" s="24" t="str" cm="1">
        <f t="array" ref="S1136">IF(ISBLANK($F1136),"",IF(SUMPRODUCT(--EXACT(MID($F1136,COLUMN($A$1:$T$1),1),DocCharacters[Accepted Characters For Documents]))=20,"Pass","Fail"))</f>
        <v/>
      </c>
      <c r="T1136" s="24" t="str" cm="1">
        <f t="array" ref="T1136">IF(ISBLANK($G1136),"",IF(SUMPRODUCT(--EXACT(MID($G1136,COLUMN($A$1:$AX$1),1),NameCharacters[Accepted Characters For Names]))=50,"Pass","Fail"))</f>
        <v/>
      </c>
      <c r="U1136" s="24" t="str" cm="1">
        <f t="array" ref="U1136">IF(ISBLANK($H1136),"",IF(SUMPRODUCT(--EXACT(MID($H1136,COLUMN($A$1:$AX$1),1),NameCharacters[Accepted Characters For Names]))=50,"Pass","Fail"))</f>
        <v/>
      </c>
      <c r="V1136" s="24" t="str" cm="1">
        <f t="array" ref="V1136">IF(ISBLANK($I1136),"",IF(SUMPRODUCT(--EXACT(MID($I1136,COLUMN($A$1:$AX$1),1),NameCharacters[Accepted Characters For Names]))=50,"Pass","Fail"))</f>
        <v/>
      </c>
      <c r="W1136" s="24" t="str" cm="1">
        <f t="array" ref="W1136">IF(ISBLANK($J1136),"",IF(SUMPRODUCT(--EXACT($J1136,ISO3List[ISO3 List]))=1,"Pass","Fail"))</f>
        <v/>
      </c>
      <c r="X1136" s="24" t="str">
        <f t="shared" ca="1" si="42"/>
        <v/>
      </c>
      <c r="Y1136" s="24" t="str" cm="1">
        <f t="array" ref="Y1136">IF(ISBLANK($L1136),"",IF(SUMPRODUCT(--EXACT($L1136,Sex[Sex]))=1,"Pass","Fail"))</f>
        <v/>
      </c>
      <c r="Z1136" s="24" t="str">
        <f t="shared" ca="1" si="43"/>
        <v/>
      </c>
      <c r="AA1136" s="35" t="str">
        <f t="shared" ca="1" si="44"/>
        <v/>
      </c>
      <c r="AB1136" s="8"/>
      <c r="AC1136" s="58"/>
      <c r="AD1136" s="8"/>
      <c r="AE1136" s="8"/>
      <c r="AF1136" s="8"/>
      <c r="GU1136" s="8"/>
    </row>
    <row r="1137" spans="1:203" s="5" customFormat="1" x14ac:dyDescent="0.2">
      <c r="A1137" s="1"/>
      <c r="B1137" s="4"/>
      <c r="C1137" s="16"/>
      <c r="D1137" s="17"/>
      <c r="E1137" s="17"/>
      <c r="F1137" s="18"/>
      <c r="G1137" s="17"/>
      <c r="H1137" s="17"/>
      <c r="I1137" s="17"/>
      <c r="J1137" s="17"/>
      <c r="K1137" s="19"/>
      <c r="L1137" s="17"/>
      <c r="M1137" s="20"/>
      <c r="N1137" s="8"/>
      <c r="O1137" s="50"/>
      <c r="P1137" s="27" t="str" cm="1">
        <f t="array" ref="P1137">IF(ISBLANK($C1137),"",IF(SUMPRODUCT(--EXACT($C1137,CrewOrPassenger[Crew or Passenger]))=1,"Pass","Fail"))</f>
        <v/>
      </c>
      <c r="Q1137" s="24" t="str" cm="1">
        <f t="array" ref="Q1137">IF(ISBLANK($D1137),"",IF(SUMPRODUCT(--EXACT($D1137,TravelDocumentType[Travel Document Type]))=1,"Pass","Fail"))</f>
        <v/>
      </c>
      <c r="R1137" s="24" t="str" cm="1">
        <f t="array" ref="R1137">IF(ISBLANK($E1137),"",IF(SUMPRODUCT(--EXACT($E1137,ISO3List[ISO3 List]))=1,"Pass","Fail"))</f>
        <v/>
      </c>
      <c r="S1137" s="24" t="str" cm="1">
        <f t="array" ref="S1137">IF(ISBLANK($F1137),"",IF(SUMPRODUCT(--EXACT(MID($F1137,COLUMN($A$1:$T$1),1),DocCharacters[Accepted Characters For Documents]))=20,"Pass","Fail"))</f>
        <v/>
      </c>
      <c r="T1137" s="24" t="str" cm="1">
        <f t="array" ref="T1137">IF(ISBLANK($G1137),"",IF(SUMPRODUCT(--EXACT(MID($G1137,COLUMN($A$1:$AX$1),1),NameCharacters[Accepted Characters For Names]))=50,"Pass","Fail"))</f>
        <v/>
      </c>
      <c r="U1137" s="24" t="str" cm="1">
        <f t="array" ref="U1137">IF(ISBLANK($H1137),"",IF(SUMPRODUCT(--EXACT(MID($H1137,COLUMN($A$1:$AX$1),1),NameCharacters[Accepted Characters For Names]))=50,"Pass","Fail"))</f>
        <v/>
      </c>
      <c r="V1137" s="24" t="str" cm="1">
        <f t="array" ref="V1137">IF(ISBLANK($I1137),"",IF(SUMPRODUCT(--EXACT(MID($I1137,COLUMN($A$1:$AX$1),1),NameCharacters[Accepted Characters For Names]))=50,"Pass","Fail"))</f>
        <v/>
      </c>
      <c r="W1137" s="24" t="str" cm="1">
        <f t="array" ref="W1137">IF(ISBLANK($J1137),"",IF(SUMPRODUCT(--EXACT($J1137,ISO3List[ISO3 List]))=1,"Pass","Fail"))</f>
        <v/>
      </c>
      <c r="X1137" s="24" t="str">
        <f t="shared" ca="1" si="42"/>
        <v/>
      </c>
      <c r="Y1137" s="24" t="str" cm="1">
        <f t="array" ref="Y1137">IF(ISBLANK($L1137),"",IF(SUMPRODUCT(--EXACT($L1137,Sex[Sex]))=1,"Pass","Fail"))</f>
        <v/>
      </c>
      <c r="Z1137" s="24" t="str">
        <f t="shared" ca="1" si="43"/>
        <v/>
      </c>
      <c r="AA1137" s="35" t="str">
        <f t="shared" ca="1" si="44"/>
        <v/>
      </c>
      <c r="AB1137" s="8"/>
      <c r="AC1137" s="58"/>
      <c r="AD1137" s="8"/>
      <c r="AE1137" s="8"/>
      <c r="AF1137" s="8"/>
      <c r="GU1137" s="8"/>
    </row>
    <row r="1138" spans="1:203" s="5" customFormat="1" x14ac:dyDescent="0.2">
      <c r="A1138" s="1"/>
      <c r="B1138" s="4"/>
      <c r="C1138" s="16"/>
      <c r="D1138" s="17"/>
      <c r="E1138" s="17"/>
      <c r="F1138" s="18"/>
      <c r="G1138" s="17"/>
      <c r="H1138" s="17"/>
      <c r="I1138" s="17"/>
      <c r="J1138" s="17"/>
      <c r="K1138" s="19"/>
      <c r="L1138" s="17"/>
      <c r="M1138" s="20"/>
      <c r="N1138" s="8"/>
      <c r="O1138" s="50"/>
      <c r="P1138" s="27" t="str" cm="1">
        <f t="array" ref="P1138">IF(ISBLANK($C1138),"",IF(SUMPRODUCT(--EXACT($C1138,CrewOrPassenger[Crew or Passenger]))=1,"Pass","Fail"))</f>
        <v/>
      </c>
      <c r="Q1138" s="24" t="str" cm="1">
        <f t="array" ref="Q1138">IF(ISBLANK($D1138),"",IF(SUMPRODUCT(--EXACT($D1138,TravelDocumentType[Travel Document Type]))=1,"Pass","Fail"))</f>
        <v/>
      </c>
      <c r="R1138" s="24" t="str" cm="1">
        <f t="array" ref="R1138">IF(ISBLANK($E1138),"",IF(SUMPRODUCT(--EXACT($E1138,ISO3List[ISO3 List]))=1,"Pass","Fail"))</f>
        <v/>
      </c>
      <c r="S1138" s="24" t="str" cm="1">
        <f t="array" ref="S1138">IF(ISBLANK($F1138),"",IF(SUMPRODUCT(--EXACT(MID($F1138,COLUMN($A$1:$T$1),1),DocCharacters[Accepted Characters For Documents]))=20,"Pass","Fail"))</f>
        <v/>
      </c>
      <c r="T1138" s="24" t="str" cm="1">
        <f t="array" ref="T1138">IF(ISBLANK($G1138),"",IF(SUMPRODUCT(--EXACT(MID($G1138,COLUMN($A$1:$AX$1),1),NameCharacters[Accepted Characters For Names]))=50,"Pass","Fail"))</f>
        <v/>
      </c>
      <c r="U1138" s="24" t="str" cm="1">
        <f t="array" ref="U1138">IF(ISBLANK($H1138),"",IF(SUMPRODUCT(--EXACT(MID($H1138,COLUMN($A$1:$AX$1),1),NameCharacters[Accepted Characters For Names]))=50,"Pass","Fail"))</f>
        <v/>
      </c>
      <c r="V1138" s="24" t="str" cm="1">
        <f t="array" ref="V1138">IF(ISBLANK($I1138),"",IF(SUMPRODUCT(--EXACT(MID($I1138,COLUMN($A$1:$AX$1),1),NameCharacters[Accepted Characters For Names]))=50,"Pass","Fail"))</f>
        <v/>
      </c>
      <c r="W1138" s="24" t="str" cm="1">
        <f t="array" ref="W1138">IF(ISBLANK($J1138),"",IF(SUMPRODUCT(--EXACT($J1138,ISO3List[ISO3 List]))=1,"Pass","Fail"))</f>
        <v/>
      </c>
      <c r="X1138" s="24" t="str">
        <f t="shared" ca="1" si="42"/>
        <v/>
      </c>
      <c r="Y1138" s="24" t="str" cm="1">
        <f t="array" ref="Y1138">IF(ISBLANK($L1138),"",IF(SUMPRODUCT(--EXACT($L1138,Sex[Sex]))=1,"Pass","Fail"))</f>
        <v/>
      </c>
      <c r="Z1138" s="24" t="str">
        <f t="shared" ca="1" si="43"/>
        <v/>
      </c>
      <c r="AA1138" s="35" t="str">
        <f t="shared" ca="1" si="44"/>
        <v/>
      </c>
      <c r="AB1138" s="8"/>
      <c r="AC1138" s="58"/>
      <c r="AD1138" s="8"/>
      <c r="AE1138" s="8"/>
      <c r="AF1138" s="8"/>
      <c r="GU1138" s="8"/>
    </row>
    <row r="1139" spans="1:203" s="5" customFormat="1" x14ac:dyDescent="0.2">
      <c r="A1139" s="1"/>
      <c r="B1139" s="4"/>
      <c r="C1139" s="16"/>
      <c r="D1139" s="17"/>
      <c r="E1139" s="17"/>
      <c r="F1139" s="18"/>
      <c r="G1139" s="17"/>
      <c r="H1139" s="17"/>
      <c r="I1139" s="17"/>
      <c r="J1139" s="17"/>
      <c r="K1139" s="19"/>
      <c r="L1139" s="17"/>
      <c r="M1139" s="20"/>
      <c r="N1139" s="8"/>
      <c r="O1139" s="50"/>
      <c r="P1139" s="27" t="str" cm="1">
        <f t="array" ref="P1139">IF(ISBLANK($C1139),"",IF(SUMPRODUCT(--EXACT($C1139,CrewOrPassenger[Crew or Passenger]))=1,"Pass","Fail"))</f>
        <v/>
      </c>
      <c r="Q1139" s="24" t="str" cm="1">
        <f t="array" ref="Q1139">IF(ISBLANK($D1139),"",IF(SUMPRODUCT(--EXACT($D1139,TravelDocumentType[Travel Document Type]))=1,"Pass","Fail"))</f>
        <v/>
      </c>
      <c r="R1139" s="24" t="str" cm="1">
        <f t="array" ref="R1139">IF(ISBLANK($E1139),"",IF(SUMPRODUCT(--EXACT($E1139,ISO3List[ISO3 List]))=1,"Pass","Fail"))</f>
        <v/>
      </c>
      <c r="S1139" s="24" t="str" cm="1">
        <f t="array" ref="S1139">IF(ISBLANK($F1139),"",IF(SUMPRODUCT(--EXACT(MID($F1139,COLUMN($A$1:$T$1),1),DocCharacters[Accepted Characters For Documents]))=20,"Pass","Fail"))</f>
        <v/>
      </c>
      <c r="T1139" s="24" t="str" cm="1">
        <f t="array" ref="T1139">IF(ISBLANK($G1139),"",IF(SUMPRODUCT(--EXACT(MID($G1139,COLUMN($A$1:$AX$1),1),NameCharacters[Accepted Characters For Names]))=50,"Pass","Fail"))</f>
        <v/>
      </c>
      <c r="U1139" s="24" t="str" cm="1">
        <f t="array" ref="U1139">IF(ISBLANK($H1139),"",IF(SUMPRODUCT(--EXACT(MID($H1139,COLUMN($A$1:$AX$1),1),NameCharacters[Accepted Characters For Names]))=50,"Pass","Fail"))</f>
        <v/>
      </c>
      <c r="V1139" s="24" t="str" cm="1">
        <f t="array" ref="V1139">IF(ISBLANK($I1139),"",IF(SUMPRODUCT(--EXACT(MID($I1139,COLUMN($A$1:$AX$1),1),NameCharacters[Accepted Characters For Names]))=50,"Pass","Fail"))</f>
        <v/>
      </c>
      <c r="W1139" s="24" t="str" cm="1">
        <f t="array" ref="W1139">IF(ISBLANK($J1139),"",IF(SUMPRODUCT(--EXACT($J1139,ISO3List[ISO3 List]))=1,"Pass","Fail"))</f>
        <v/>
      </c>
      <c r="X1139" s="24" t="str">
        <f t="shared" ca="1" si="42"/>
        <v/>
      </c>
      <c r="Y1139" s="24" t="str" cm="1">
        <f t="array" ref="Y1139">IF(ISBLANK($L1139),"",IF(SUMPRODUCT(--EXACT($L1139,Sex[Sex]))=1,"Pass","Fail"))</f>
        <v/>
      </c>
      <c r="Z1139" s="24" t="str">
        <f t="shared" ca="1" si="43"/>
        <v/>
      </c>
      <c r="AA1139" s="35" t="str">
        <f t="shared" ca="1" si="44"/>
        <v/>
      </c>
      <c r="AB1139" s="8"/>
      <c r="AC1139" s="58"/>
      <c r="AD1139" s="8"/>
      <c r="AE1139" s="8"/>
      <c r="AF1139" s="8"/>
      <c r="GU1139" s="8"/>
    </row>
    <row r="1140" spans="1:203" s="5" customFormat="1" x14ac:dyDescent="0.2">
      <c r="A1140" s="1"/>
      <c r="B1140" s="4"/>
      <c r="C1140" s="16"/>
      <c r="D1140" s="17"/>
      <c r="E1140" s="17"/>
      <c r="F1140" s="18"/>
      <c r="G1140" s="17"/>
      <c r="H1140" s="17"/>
      <c r="I1140" s="17"/>
      <c r="J1140" s="17"/>
      <c r="K1140" s="19"/>
      <c r="L1140" s="17"/>
      <c r="M1140" s="20"/>
      <c r="N1140" s="8"/>
      <c r="O1140" s="50"/>
      <c r="P1140" s="27" t="str" cm="1">
        <f t="array" ref="P1140">IF(ISBLANK($C1140),"",IF(SUMPRODUCT(--EXACT($C1140,CrewOrPassenger[Crew or Passenger]))=1,"Pass","Fail"))</f>
        <v/>
      </c>
      <c r="Q1140" s="24" t="str" cm="1">
        <f t="array" ref="Q1140">IF(ISBLANK($D1140),"",IF(SUMPRODUCT(--EXACT($D1140,TravelDocumentType[Travel Document Type]))=1,"Pass","Fail"))</f>
        <v/>
      </c>
      <c r="R1140" s="24" t="str" cm="1">
        <f t="array" ref="R1140">IF(ISBLANK($E1140),"",IF(SUMPRODUCT(--EXACT($E1140,ISO3List[ISO3 List]))=1,"Pass","Fail"))</f>
        <v/>
      </c>
      <c r="S1140" s="24" t="str" cm="1">
        <f t="array" ref="S1140">IF(ISBLANK($F1140),"",IF(SUMPRODUCT(--EXACT(MID($F1140,COLUMN($A$1:$T$1),1),DocCharacters[Accepted Characters For Documents]))=20,"Pass","Fail"))</f>
        <v/>
      </c>
      <c r="T1140" s="24" t="str" cm="1">
        <f t="array" ref="T1140">IF(ISBLANK($G1140),"",IF(SUMPRODUCT(--EXACT(MID($G1140,COLUMN($A$1:$AX$1),1),NameCharacters[Accepted Characters For Names]))=50,"Pass","Fail"))</f>
        <v/>
      </c>
      <c r="U1140" s="24" t="str" cm="1">
        <f t="array" ref="U1140">IF(ISBLANK($H1140),"",IF(SUMPRODUCT(--EXACT(MID($H1140,COLUMN($A$1:$AX$1),1),NameCharacters[Accepted Characters For Names]))=50,"Pass","Fail"))</f>
        <v/>
      </c>
      <c r="V1140" s="24" t="str" cm="1">
        <f t="array" ref="V1140">IF(ISBLANK($I1140),"",IF(SUMPRODUCT(--EXACT(MID($I1140,COLUMN($A$1:$AX$1),1),NameCharacters[Accepted Characters For Names]))=50,"Pass","Fail"))</f>
        <v/>
      </c>
      <c r="W1140" s="24" t="str" cm="1">
        <f t="array" ref="W1140">IF(ISBLANK($J1140),"",IF(SUMPRODUCT(--EXACT($J1140,ISO3List[ISO3 List]))=1,"Pass","Fail"))</f>
        <v/>
      </c>
      <c r="X1140" s="24" t="str">
        <f t="shared" ca="1" si="42"/>
        <v/>
      </c>
      <c r="Y1140" s="24" t="str" cm="1">
        <f t="array" ref="Y1140">IF(ISBLANK($L1140),"",IF(SUMPRODUCT(--EXACT($L1140,Sex[Sex]))=1,"Pass","Fail"))</f>
        <v/>
      </c>
      <c r="Z1140" s="24" t="str">
        <f t="shared" ca="1" si="43"/>
        <v/>
      </c>
      <c r="AA1140" s="35" t="str">
        <f t="shared" ca="1" si="44"/>
        <v/>
      </c>
      <c r="AB1140" s="8"/>
      <c r="AC1140" s="58"/>
      <c r="AD1140" s="8"/>
      <c r="AE1140" s="8"/>
      <c r="AF1140" s="8"/>
      <c r="GU1140" s="8"/>
    </row>
    <row r="1141" spans="1:203" s="5" customFormat="1" x14ac:dyDescent="0.2">
      <c r="A1141" s="1"/>
      <c r="B1141" s="4"/>
      <c r="C1141" s="16"/>
      <c r="D1141" s="17"/>
      <c r="E1141" s="17"/>
      <c r="F1141" s="18"/>
      <c r="G1141" s="17"/>
      <c r="H1141" s="17"/>
      <c r="I1141" s="17"/>
      <c r="J1141" s="17"/>
      <c r="K1141" s="19"/>
      <c r="L1141" s="17"/>
      <c r="M1141" s="20"/>
      <c r="N1141" s="8"/>
      <c r="O1141" s="50"/>
      <c r="P1141" s="27" t="str" cm="1">
        <f t="array" ref="P1141">IF(ISBLANK($C1141),"",IF(SUMPRODUCT(--EXACT($C1141,CrewOrPassenger[Crew or Passenger]))=1,"Pass","Fail"))</f>
        <v/>
      </c>
      <c r="Q1141" s="24" t="str" cm="1">
        <f t="array" ref="Q1141">IF(ISBLANK($D1141),"",IF(SUMPRODUCT(--EXACT($D1141,TravelDocumentType[Travel Document Type]))=1,"Pass","Fail"))</f>
        <v/>
      </c>
      <c r="R1141" s="24" t="str" cm="1">
        <f t="array" ref="R1141">IF(ISBLANK($E1141),"",IF(SUMPRODUCT(--EXACT($E1141,ISO3List[ISO3 List]))=1,"Pass","Fail"))</f>
        <v/>
      </c>
      <c r="S1141" s="24" t="str" cm="1">
        <f t="array" ref="S1141">IF(ISBLANK($F1141),"",IF(SUMPRODUCT(--EXACT(MID($F1141,COLUMN($A$1:$T$1),1),DocCharacters[Accepted Characters For Documents]))=20,"Pass","Fail"))</f>
        <v/>
      </c>
      <c r="T1141" s="24" t="str" cm="1">
        <f t="array" ref="T1141">IF(ISBLANK($G1141),"",IF(SUMPRODUCT(--EXACT(MID($G1141,COLUMN($A$1:$AX$1),1),NameCharacters[Accepted Characters For Names]))=50,"Pass","Fail"))</f>
        <v/>
      </c>
      <c r="U1141" s="24" t="str" cm="1">
        <f t="array" ref="U1141">IF(ISBLANK($H1141),"",IF(SUMPRODUCT(--EXACT(MID($H1141,COLUMN($A$1:$AX$1),1),NameCharacters[Accepted Characters For Names]))=50,"Pass","Fail"))</f>
        <v/>
      </c>
      <c r="V1141" s="24" t="str" cm="1">
        <f t="array" ref="V1141">IF(ISBLANK($I1141),"",IF(SUMPRODUCT(--EXACT(MID($I1141,COLUMN($A$1:$AX$1),1),NameCharacters[Accepted Characters For Names]))=50,"Pass","Fail"))</f>
        <v/>
      </c>
      <c r="W1141" s="24" t="str" cm="1">
        <f t="array" ref="W1141">IF(ISBLANK($J1141),"",IF(SUMPRODUCT(--EXACT($J1141,ISO3List[ISO3 List]))=1,"Pass","Fail"))</f>
        <v/>
      </c>
      <c r="X1141" s="24" t="str">
        <f t="shared" ca="1" si="42"/>
        <v/>
      </c>
      <c r="Y1141" s="24" t="str" cm="1">
        <f t="array" ref="Y1141">IF(ISBLANK($L1141),"",IF(SUMPRODUCT(--EXACT($L1141,Sex[Sex]))=1,"Pass","Fail"))</f>
        <v/>
      </c>
      <c r="Z1141" s="24" t="str">
        <f t="shared" ca="1" si="43"/>
        <v/>
      </c>
      <c r="AA1141" s="35" t="str">
        <f t="shared" ca="1" si="44"/>
        <v/>
      </c>
      <c r="AB1141" s="8"/>
      <c r="AC1141" s="58"/>
      <c r="AD1141" s="8"/>
      <c r="AE1141" s="8"/>
      <c r="AF1141" s="8"/>
      <c r="GU1141" s="8"/>
    </row>
    <row r="1142" spans="1:203" s="5" customFormat="1" x14ac:dyDescent="0.2">
      <c r="A1142" s="1"/>
      <c r="B1142" s="4"/>
      <c r="C1142" s="16"/>
      <c r="D1142" s="17"/>
      <c r="E1142" s="17"/>
      <c r="F1142" s="18"/>
      <c r="G1142" s="17"/>
      <c r="H1142" s="17"/>
      <c r="I1142" s="17"/>
      <c r="J1142" s="17"/>
      <c r="K1142" s="19"/>
      <c r="L1142" s="17"/>
      <c r="M1142" s="20"/>
      <c r="N1142" s="8"/>
      <c r="O1142" s="50"/>
      <c r="P1142" s="27" t="str" cm="1">
        <f t="array" ref="P1142">IF(ISBLANK($C1142),"",IF(SUMPRODUCT(--EXACT($C1142,CrewOrPassenger[Crew or Passenger]))=1,"Pass","Fail"))</f>
        <v/>
      </c>
      <c r="Q1142" s="24" t="str" cm="1">
        <f t="array" ref="Q1142">IF(ISBLANK($D1142),"",IF(SUMPRODUCT(--EXACT($D1142,TravelDocumentType[Travel Document Type]))=1,"Pass","Fail"))</f>
        <v/>
      </c>
      <c r="R1142" s="24" t="str" cm="1">
        <f t="array" ref="R1142">IF(ISBLANK($E1142),"",IF(SUMPRODUCT(--EXACT($E1142,ISO3List[ISO3 List]))=1,"Pass","Fail"))</f>
        <v/>
      </c>
      <c r="S1142" s="24" t="str" cm="1">
        <f t="array" ref="S1142">IF(ISBLANK($F1142),"",IF(SUMPRODUCT(--EXACT(MID($F1142,COLUMN($A$1:$T$1),1),DocCharacters[Accepted Characters For Documents]))=20,"Pass","Fail"))</f>
        <v/>
      </c>
      <c r="T1142" s="24" t="str" cm="1">
        <f t="array" ref="T1142">IF(ISBLANK($G1142),"",IF(SUMPRODUCT(--EXACT(MID($G1142,COLUMN($A$1:$AX$1),1),NameCharacters[Accepted Characters For Names]))=50,"Pass","Fail"))</f>
        <v/>
      </c>
      <c r="U1142" s="24" t="str" cm="1">
        <f t="array" ref="U1142">IF(ISBLANK($H1142),"",IF(SUMPRODUCT(--EXACT(MID($H1142,COLUMN($A$1:$AX$1),1),NameCharacters[Accepted Characters For Names]))=50,"Pass","Fail"))</f>
        <v/>
      </c>
      <c r="V1142" s="24" t="str" cm="1">
        <f t="array" ref="V1142">IF(ISBLANK($I1142),"",IF(SUMPRODUCT(--EXACT(MID($I1142,COLUMN($A$1:$AX$1),1),NameCharacters[Accepted Characters For Names]))=50,"Pass","Fail"))</f>
        <v/>
      </c>
      <c r="W1142" s="24" t="str" cm="1">
        <f t="array" ref="W1142">IF(ISBLANK($J1142),"",IF(SUMPRODUCT(--EXACT($J1142,ISO3List[ISO3 List]))=1,"Pass","Fail"))</f>
        <v/>
      </c>
      <c r="X1142" s="24" t="str">
        <f t="shared" ca="1" si="42"/>
        <v/>
      </c>
      <c r="Y1142" s="24" t="str" cm="1">
        <f t="array" ref="Y1142">IF(ISBLANK($L1142),"",IF(SUMPRODUCT(--EXACT($L1142,Sex[Sex]))=1,"Pass","Fail"))</f>
        <v/>
      </c>
      <c r="Z1142" s="24" t="str">
        <f t="shared" ca="1" si="43"/>
        <v/>
      </c>
      <c r="AA1142" s="35" t="str">
        <f t="shared" ca="1" si="44"/>
        <v/>
      </c>
      <c r="AB1142" s="8"/>
      <c r="AC1142" s="58"/>
      <c r="AD1142" s="8"/>
      <c r="AE1142" s="8"/>
      <c r="AF1142" s="8"/>
      <c r="GU1142" s="8"/>
    </row>
    <row r="1143" spans="1:203" s="5" customFormat="1" x14ac:dyDescent="0.2">
      <c r="A1143" s="1"/>
      <c r="B1143" s="4"/>
      <c r="C1143" s="16"/>
      <c r="D1143" s="17"/>
      <c r="E1143" s="17"/>
      <c r="F1143" s="18"/>
      <c r="G1143" s="17"/>
      <c r="H1143" s="17"/>
      <c r="I1143" s="17"/>
      <c r="J1143" s="17"/>
      <c r="K1143" s="19"/>
      <c r="L1143" s="17"/>
      <c r="M1143" s="20"/>
      <c r="N1143" s="8"/>
      <c r="O1143" s="50"/>
      <c r="P1143" s="27" t="str" cm="1">
        <f t="array" ref="P1143">IF(ISBLANK($C1143),"",IF(SUMPRODUCT(--EXACT($C1143,CrewOrPassenger[Crew or Passenger]))=1,"Pass","Fail"))</f>
        <v/>
      </c>
      <c r="Q1143" s="24" t="str" cm="1">
        <f t="array" ref="Q1143">IF(ISBLANK($D1143),"",IF(SUMPRODUCT(--EXACT($D1143,TravelDocumentType[Travel Document Type]))=1,"Pass","Fail"))</f>
        <v/>
      </c>
      <c r="R1143" s="24" t="str" cm="1">
        <f t="array" ref="R1143">IF(ISBLANK($E1143),"",IF(SUMPRODUCT(--EXACT($E1143,ISO3List[ISO3 List]))=1,"Pass","Fail"))</f>
        <v/>
      </c>
      <c r="S1143" s="24" t="str" cm="1">
        <f t="array" ref="S1143">IF(ISBLANK($F1143),"",IF(SUMPRODUCT(--EXACT(MID($F1143,COLUMN($A$1:$T$1),1),DocCharacters[Accepted Characters For Documents]))=20,"Pass","Fail"))</f>
        <v/>
      </c>
      <c r="T1143" s="24" t="str" cm="1">
        <f t="array" ref="T1143">IF(ISBLANK($G1143),"",IF(SUMPRODUCT(--EXACT(MID($G1143,COLUMN($A$1:$AX$1),1),NameCharacters[Accepted Characters For Names]))=50,"Pass","Fail"))</f>
        <v/>
      </c>
      <c r="U1143" s="24" t="str" cm="1">
        <f t="array" ref="U1143">IF(ISBLANK($H1143),"",IF(SUMPRODUCT(--EXACT(MID($H1143,COLUMN($A$1:$AX$1),1),NameCharacters[Accepted Characters For Names]))=50,"Pass","Fail"))</f>
        <v/>
      </c>
      <c r="V1143" s="24" t="str" cm="1">
        <f t="array" ref="V1143">IF(ISBLANK($I1143),"",IF(SUMPRODUCT(--EXACT(MID($I1143,COLUMN($A$1:$AX$1),1),NameCharacters[Accepted Characters For Names]))=50,"Pass","Fail"))</f>
        <v/>
      </c>
      <c r="W1143" s="24" t="str" cm="1">
        <f t="array" ref="W1143">IF(ISBLANK($J1143),"",IF(SUMPRODUCT(--EXACT($J1143,ISO3List[ISO3 List]))=1,"Pass","Fail"))</f>
        <v/>
      </c>
      <c r="X1143" s="24" t="str">
        <f t="shared" ref="X1143:X1206" ca="1" si="45">IF(ISBLANK($K1143),"",IF(AND(ISNUMBER(DATEVALUE(TEXT($K1143,"dd/MM/yyyy"))),$K1143&lt;TODAY()),"Pass","Fail"))</f>
        <v/>
      </c>
      <c r="Y1143" s="24" t="str" cm="1">
        <f t="array" ref="Y1143">IF(ISBLANK($L1143),"",IF(SUMPRODUCT(--EXACT($L1143,Sex[Sex]))=1,"Pass","Fail"))</f>
        <v/>
      </c>
      <c r="Z1143" s="24" t="str">
        <f t="shared" ca="1" si="43"/>
        <v/>
      </c>
      <c r="AA1143" s="35" t="str">
        <f t="shared" ca="1" si="44"/>
        <v/>
      </c>
      <c r="AB1143" s="8"/>
      <c r="AC1143" s="58"/>
      <c r="AD1143" s="8"/>
      <c r="AE1143" s="8"/>
      <c r="AF1143" s="8"/>
      <c r="GU1143" s="8"/>
    </row>
    <row r="1144" spans="1:203" s="5" customFormat="1" x14ac:dyDescent="0.2">
      <c r="A1144" s="1"/>
      <c r="B1144" s="4"/>
      <c r="C1144" s="16"/>
      <c r="D1144" s="17"/>
      <c r="E1144" s="17"/>
      <c r="F1144" s="18"/>
      <c r="G1144" s="17"/>
      <c r="H1144" s="17"/>
      <c r="I1144" s="17"/>
      <c r="J1144" s="17"/>
      <c r="K1144" s="19"/>
      <c r="L1144" s="17"/>
      <c r="M1144" s="20"/>
      <c r="N1144" s="8"/>
      <c r="O1144" s="50"/>
      <c r="P1144" s="27" t="str" cm="1">
        <f t="array" ref="P1144">IF(ISBLANK($C1144),"",IF(SUMPRODUCT(--EXACT($C1144,CrewOrPassenger[Crew or Passenger]))=1,"Pass","Fail"))</f>
        <v/>
      </c>
      <c r="Q1144" s="24" t="str" cm="1">
        <f t="array" ref="Q1144">IF(ISBLANK($D1144),"",IF(SUMPRODUCT(--EXACT($D1144,TravelDocumentType[Travel Document Type]))=1,"Pass","Fail"))</f>
        <v/>
      </c>
      <c r="R1144" s="24" t="str" cm="1">
        <f t="array" ref="R1144">IF(ISBLANK($E1144),"",IF(SUMPRODUCT(--EXACT($E1144,ISO3List[ISO3 List]))=1,"Pass","Fail"))</f>
        <v/>
      </c>
      <c r="S1144" s="24" t="str" cm="1">
        <f t="array" ref="S1144">IF(ISBLANK($F1144),"",IF(SUMPRODUCT(--EXACT(MID($F1144,COLUMN($A$1:$T$1),1),DocCharacters[Accepted Characters For Documents]))=20,"Pass","Fail"))</f>
        <v/>
      </c>
      <c r="T1144" s="24" t="str" cm="1">
        <f t="array" ref="T1144">IF(ISBLANK($G1144),"",IF(SUMPRODUCT(--EXACT(MID($G1144,COLUMN($A$1:$AX$1),1),NameCharacters[Accepted Characters For Names]))=50,"Pass","Fail"))</f>
        <v/>
      </c>
      <c r="U1144" s="24" t="str" cm="1">
        <f t="array" ref="U1144">IF(ISBLANK($H1144),"",IF(SUMPRODUCT(--EXACT(MID($H1144,COLUMN($A$1:$AX$1),1),NameCharacters[Accepted Characters For Names]))=50,"Pass","Fail"))</f>
        <v/>
      </c>
      <c r="V1144" s="24" t="str" cm="1">
        <f t="array" ref="V1144">IF(ISBLANK($I1144),"",IF(SUMPRODUCT(--EXACT(MID($I1144,COLUMN($A$1:$AX$1),1),NameCharacters[Accepted Characters For Names]))=50,"Pass","Fail"))</f>
        <v/>
      </c>
      <c r="W1144" s="24" t="str" cm="1">
        <f t="array" ref="W1144">IF(ISBLANK($J1144),"",IF(SUMPRODUCT(--EXACT($J1144,ISO3List[ISO3 List]))=1,"Pass","Fail"))</f>
        <v/>
      </c>
      <c r="X1144" s="24" t="str">
        <f t="shared" ca="1" si="45"/>
        <v/>
      </c>
      <c r="Y1144" s="24" t="str" cm="1">
        <f t="array" ref="Y1144">IF(ISBLANK($L1144),"",IF(SUMPRODUCT(--EXACT($L1144,Sex[Sex]))=1,"Pass","Fail"))</f>
        <v/>
      </c>
      <c r="Z1144" s="24" t="str">
        <f t="shared" ref="Z1144:Z1207" ca="1" si="46">IF(ISBLANK($M1144),"",IF(AND(ISNUMBER(DATEVALUE(TEXT($M1144,"dd/MM/yyyy"))),$M1144&gt;=TODAY()),"Pass","Fail"))</f>
        <v/>
      </c>
      <c r="AA1144" s="35" t="str">
        <f t="shared" ca="1" si="44"/>
        <v/>
      </c>
      <c r="AB1144" s="8"/>
      <c r="AC1144" s="58"/>
      <c r="AD1144" s="8"/>
      <c r="AE1144" s="8"/>
      <c r="AF1144" s="8"/>
      <c r="GU1144" s="8"/>
    </row>
    <row r="1145" spans="1:203" s="5" customFormat="1" x14ac:dyDescent="0.2">
      <c r="A1145" s="1"/>
      <c r="B1145" s="4"/>
      <c r="C1145" s="16"/>
      <c r="D1145" s="17"/>
      <c r="E1145" s="17"/>
      <c r="F1145" s="18"/>
      <c r="G1145" s="17"/>
      <c r="H1145" s="17"/>
      <c r="I1145" s="17"/>
      <c r="J1145" s="17"/>
      <c r="K1145" s="19"/>
      <c r="L1145" s="17"/>
      <c r="M1145" s="20"/>
      <c r="N1145" s="8"/>
      <c r="O1145" s="50"/>
      <c r="P1145" s="27" t="str" cm="1">
        <f t="array" ref="P1145">IF(ISBLANK($C1145),"",IF(SUMPRODUCT(--EXACT($C1145,CrewOrPassenger[Crew or Passenger]))=1,"Pass","Fail"))</f>
        <v/>
      </c>
      <c r="Q1145" s="24" t="str" cm="1">
        <f t="array" ref="Q1145">IF(ISBLANK($D1145),"",IF(SUMPRODUCT(--EXACT($D1145,TravelDocumentType[Travel Document Type]))=1,"Pass","Fail"))</f>
        <v/>
      </c>
      <c r="R1145" s="24" t="str" cm="1">
        <f t="array" ref="R1145">IF(ISBLANK($E1145),"",IF(SUMPRODUCT(--EXACT($E1145,ISO3List[ISO3 List]))=1,"Pass","Fail"))</f>
        <v/>
      </c>
      <c r="S1145" s="24" t="str" cm="1">
        <f t="array" ref="S1145">IF(ISBLANK($F1145),"",IF(SUMPRODUCT(--EXACT(MID($F1145,COLUMN($A$1:$T$1),1),DocCharacters[Accepted Characters For Documents]))=20,"Pass","Fail"))</f>
        <v/>
      </c>
      <c r="T1145" s="24" t="str" cm="1">
        <f t="array" ref="T1145">IF(ISBLANK($G1145),"",IF(SUMPRODUCT(--EXACT(MID($G1145,COLUMN($A$1:$AX$1),1),NameCharacters[Accepted Characters For Names]))=50,"Pass","Fail"))</f>
        <v/>
      </c>
      <c r="U1145" s="24" t="str" cm="1">
        <f t="array" ref="U1145">IF(ISBLANK($H1145),"",IF(SUMPRODUCT(--EXACT(MID($H1145,COLUMN($A$1:$AX$1),1),NameCharacters[Accepted Characters For Names]))=50,"Pass","Fail"))</f>
        <v/>
      </c>
      <c r="V1145" s="24" t="str" cm="1">
        <f t="array" ref="V1145">IF(ISBLANK($I1145),"",IF(SUMPRODUCT(--EXACT(MID($I1145,COLUMN($A$1:$AX$1),1),NameCharacters[Accepted Characters For Names]))=50,"Pass","Fail"))</f>
        <v/>
      </c>
      <c r="W1145" s="24" t="str" cm="1">
        <f t="array" ref="W1145">IF(ISBLANK($J1145),"",IF(SUMPRODUCT(--EXACT($J1145,ISO3List[ISO3 List]))=1,"Pass","Fail"))</f>
        <v/>
      </c>
      <c r="X1145" s="24" t="str">
        <f t="shared" ca="1" si="45"/>
        <v/>
      </c>
      <c r="Y1145" s="24" t="str" cm="1">
        <f t="array" ref="Y1145">IF(ISBLANK($L1145),"",IF(SUMPRODUCT(--EXACT($L1145,Sex[Sex]))=1,"Pass","Fail"))</f>
        <v/>
      </c>
      <c r="Z1145" s="24" t="str">
        <f t="shared" ca="1" si="46"/>
        <v/>
      </c>
      <c r="AA1145" s="35" t="str">
        <f t="shared" ca="1" si="44"/>
        <v/>
      </c>
      <c r="AB1145" s="8"/>
      <c r="AC1145" s="58"/>
      <c r="AD1145" s="8"/>
      <c r="AE1145" s="8"/>
      <c r="AF1145" s="8"/>
      <c r="GU1145" s="8"/>
    </row>
    <row r="1146" spans="1:203" s="5" customFormat="1" x14ac:dyDescent="0.2">
      <c r="A1146" s="1"/>
      <c r="B1146" s="4"/>
      <c r="C1146" s="16"/>
      <c r="D1146" s="17"/>
      <c r="E1146" s="17"/>
      <c r="F1146" s="18"/>
      <c r="G1146" s="17"/>
      <c r="H1146" s="17"/>
      <c r="I1146" s="17"/>
      <c r="J1146" s="17"/>
      <c r="K1146" s="19"/>
      <c r="L1146" s="17"/>
      <c r="M1146" s="20"/>
      <c r="N1146" s="8"/>
      <c r="O1146" s="50"/>
      <c r="P1146" s="27" t="str" cm="1">
        <f t="array" ref="P1146">IF(ISBLANK($C1146),"",IF(SUMPRODUCT(--EXACT($C1146,CrewOrPassenger[Crew or Passenger]))=1,"Pass","Fail"))</f>
        <v/>
      </c>
      <c r="Q1146" s="24" t="str" cm="1">
        <f t="array" ref="Q1146">IF(ISBLANK($D1146),"",IF(SUMPRODUCT(--EXACT($D1146,TravelDocumentType[Travel Document Type]))=1,"Pass","Fail"))</f>
        <v/>
      </c>
      <c r="R1146" s="24" t="str" cm="1">
        <f t="array" ref="R1146">IF(ISBLANK($E1146),"",IF(SUMPRODUCT(--EXACT($E1146,ISO3List[ISO3 List]))=1,"Pass","Fail"))</f>
        <v/>
      </c>
      <c r="S1146" s="24" t="str" cm="1">
        <f t="array" ref="S1146">IF(ISBLANK($F1146),"",IF(SUMPRODUCT(--EXACT(MID($F1146,COLUMN($A$1:$T$1),1),DocCharacters[Accepted Characters For Documents]))=20,"Pass","Fail"))</f>
        <v/>
      </c>
      <c r="T1146" s="24" t="str" cm="1">
        <f t="array" ref="T1146">IF(ISBLANK($G1146),"",IF(SUMPRODUCT(--EXACT(MID($G1146,COLUMN($A$1:$AX$1),1),NameCharacters[Accepted Characters For Names]))=50,"Pass","Fail"))</f>
        <v/>
      </c>
      <c r="U1146" s="24" t="str" cm="1">
        <f t="array" ref="U1146">IF(ISBLANK($H1146),"",IF(SUMPRODUCT(--EXACT(MID($H1146,COLUMN($A$1:$AX$1),1),NameCharacters[Accepted Characters For Names]))=50,"Pass","Fail"))</f>
        <v/>
      </c>
      <c r="V1146" s="24" t="str" cm="1">
        <f t="array" ref="V1146">IF(ISBLANK($I1146),"",IF(SUMPRODUCT(--EXACT(MID($I1146,COLUMN($A$1:$AX$1),1),NameCharacters[Accepted Characters For Names]))=50,"Pass","Fail"))</f>
        <v/>
      </c>
      <c r="W1146" s="24" t="str" cm="1">
        <f t="array" ref="W1146">IF(ISBLANK($J1146),"",IF(SUMPRODUCT(--EXACT($J1146,ISO3List[ISO3 List]))=1,"Pass","Fail"))</f>
        <v/>
      </c>
      <c r="X1146" s="24" t="str">
        <f t="shared" ca="1" si="45"/>
        <v/>
      </c>
      <c r="Y1146" s="24" t="str" cm="1">
        <f t="array" ref="Y1146">IF(ISBLANK($L1146),"",IF(SUMPRODUCT(--EXACT($L1146,Sex[Sex]))=1,"Pass","Fail"))</f>
        <v/>
      </c>
      <c r="Z1146" s="24" t="str">
        <f t="shared" ca="1" si="46"/>
        <v/>
      </c>
      <c r="AA1146" s="35" t="str">
        <f t="shared" ca="1" si="44"/>
        <v/>
      </c>
      <c r="AB1146" s="8"/>
      <c r="AC1146" s="58"/>
      <c r="AD1146" s="8"/>
      <c r="AE1146" s="8"/>
      <c r="AF1146" s="8"/>
      <c r="GU1146" s="8"/>
    </row>
    <row r="1147" spans="1:203" s="5" customFormat="1" x14ac:dyDescent="0.2">
      <c r="A1147" s="1"/>
      <c r="B1147" s="4"/>
      <c r="C1147" s="16"/>
      <c r="D1147" s="17"/>
      <c r="E1147" s="17"/>
      <c r="F1147" s="18"/>
      <c r="G1147" s="17"/>
      <c r="H1147" s="17"/>
      <c r="I1147" s="17"/>
      <c r="J1147" s="17"/>
      <c r="K1147" s="19"/>
      <c r="L1147" s="17"/>
      <c r="M1147" s="20"/>
      <c r="N1147" s="8"/>
      <c r="O1147" s="50"/>
      <c r="P1147" s="27" t="str" cm="1">
        <f t="array" ref="P1147">IF(ISBLANK($C1147),"",IF(SUMPRODUCT(--EXACT($C1147,CrewOrPassenger[Crew or Passenger]))=1,"Pass","Fail"))</f>
        <v/>
      </c>
      <c r="Q1147" s="24" t="str" cm="1">
        <f t="array" ref="Q1147">IF(ISBLANK($D1147),"",IF(SUMPRODUCT(--EXACT($D1147,TravelDocumentType[Travel Document Type]))=1,"Pass","Fail"))</f>
        <v/>
      </c>
      <c r="R1147" s="24" t="str" cm="1">
        <f t="array" ref="R1147">IF(ISBLANK($E1147),"",IF(SUMPRODUCT(--EXACT($E1147,ISO3List[ISO3 List]))=1,"Pass","Fail"))</f>
        <v/>
      </c>
      <c r="S1147" s="24" t="str" cm="1">
        <f t="array" ref="S1147">IF(ISBLANK($F1147),"",IF(SUMPRODUCT(--EXACT(MID($F1147,COLUMN($A$1:$T$1),1),DocCharacters[Accepted Characters For Documents]))=20,"Pass","Fail"))</f>
        <v/>
      </c>
      <c r="T1147" s="24" t="str" cm="1">
        <f t="array" ref="T1147">IF(ISBLANK($G1147),"",IF(SUMPRODUCT(--EXACT(MID($G1147,COLUMN($A$1:$AX$1),1),NameCharacters[Accepted Characters For Names]))=50,"Pass","Fail"))</f>
        <v/>
      </c>
      <c r="U1147" s="24" t="str" cm="1">
        <f t="array" ref="U1147">IF(ISBLANK($H1147),"",IF(SUMPRODUCT(--EXACT(MID($H1147,COLUMN($A$1:$AX$1),1),NameCharacters[Accepted Characters For Names]))=50,"Pass","Fail"))</f>
        <v/>
      </c>
      <c r="V1147" s="24" t="str" cm="1">
        <f t="array" ref="V1147">IF(ISBLANK($I1147),"",IF(SUMPRODUCT(--EXACT(MID($I1147,COLUMN($A$1:$AX$1),1),NameCharacters[Accepted Characters For Names]))=50,"Pass","Fail"))</f>
        <v/>
      </c>
      <c r="W1147" s="24" t="str" cm="1">
        <f t="array" ref="W1147">IF(ISBLANK($J1147),"",IF(SUMPRODUCT(--EXACT($J1147,ISO3List[ISO3 List]))=1,"Pass","Fail"))</f>
        <v/>
      </c>
      <c r="X1147" s="24" t="str">
        <f t="shared" ca="1" si="45"/>
        <v/>
      </c>
      <c r="Y1147" s="24" t="str" cm="1">
        <f t="array" ref="Y1147">IF(ISBLANK($L1147),"",IF(SUMPRODUCT(--EXACT($L1147,Sex[Sex]))=1,"Pass","Fail"))</f>
        <v/>
      </c>
      <c r="Z1147" s="24" t="str">
        <f t="shared" ca="1" si="46"/>
        <v/>
      </c>
      <c r="AA1147" s="35" t="str">
        <f t="shared" ca="1" si="44"/>
        <v/>
      </c>
      <c r="AB1147" s="8"/>
      <c r="AC1147" s="58"/>
      <c r="AD1147" s="8"/>
      <c r="AE1147" s="8"/>
      <c r="AF1147" s="8"/>
      <c r="GU1147" s="8"/>
    </row>
    <row r="1148" spans="1:203" s="5" customFormat="1" x14ac:dyDescent="0.2">
      <c r="A1148" s="1"/>
      <c r="B1148" s="4"/>
      <c r="C1148" s="16"/>
      <c r="D1148" s="17"/>
      <c r="E1148" s="17"/>
      <c r="F1148" s="18"/>
      <c r="G1148" s="17"/>
      <c r="H1148" s="17"/>
      <c r="I1148" s="17"/>
      <c r="J1148" s="17"/>
      <c r="K1148" s="19"/>
      <c r="L1148" s="17"/>
      <c r="M1148" s="20"/>
      <c r="N1148" s="8"/>
      <c r="O1148" s="50"/>
      <c r="P1148" s="27" t="str" cm="1">
        <f t="array" ref="P1148">IF(ISBLANK($C1148),"",IF(SUMPRODUCT(--EXACT($C1148,CrewOrPassenger[Crew or Passenger]))=1,"Pass","Fail"))</f>
        <v/>
      </c>
      <c r="Q1148" s="24" t="str" cm="1">
        <f t="array" ref="Q1148">IF(ISBLANK($D1148),"",IF(SUMPRODUCT(--EXACT($D1148,TravelDocumentType[Travel Document Type]))=1,"Pass","Fail"))</f>
        <v/>
      </c>
      <c r="R1148" s="24" t="str" cm="1">
        <f t="array" ref="R1148">IF(ISBLANK($E1148),"",IF(SUMPRODUCT(--EXACT($E1148,ISO3List[ISO3 List]))=1,"Pass","Fail"))</f>
        <v/>
      </c>
      <c r="S1148" s="24" t="str" cm="1">
        <f t="array" ref="S1148">IF(ISBLANK($F1148),"",IF(SUMPRODUCT(--EXACT(MID($F1148,COLUMN($A$1:$T$1),1),DocCharacters[Accepted Characters For Documents]))=20,"Pass","Fail"))</f>
        <v/>
      </c>
      <c r="T1148" s="24" t="str" cm="1">
        <f t="array" ref="T1148">IF(ISBLANK($G1148),"",IF(SUMPRODUCT(--EXACT(MID($G1148,COLUMN($A$1:$AX$1),1),NameCharacters[Accepted Characters For Names]))=50,"Pass","Fail"))</f>
        <v/>
      </c>
      <c r="U1148" s="24" t="str" cm="1">
        <f t="array" ref="U1148">IF(ISBLANK($H1148),"",IF(SUMPRODUCT(--EXACT(MID($H1148,COLUMN($A$1:$AX$1),1),NameCharacters[Accepted Characters For Names]))=50,"Pass","Fail"))</f>
        <v/>
      </c>
      <c r="V1148" s="24" t="str" cm="1">
        <f t="array" ref="V1148">IF(ISBLANK($I1148),"",IF(SUMPRODUCT(--EXACT(MID($I1148,COLUMN($A$1:$AX$1),1),NameCharacters[Accepted Characters For Names]))=50,"Pass","Fail"))</f>
        <v/>
      </c>
      <c r="W1148" s="24" t="str" cm="1">
        <f t="array" ref="W1148">IF(ISBLANK($J1148),"",IF(SUMPRODUCT(--EXACT($J1148,ISO3List[ISO3 List]))=1,"Pass","Fail"))</f>
        <v/>
      </c>
      <c r="X1148" s="24" t="str">
        <f t="shared" ca="1" si="45"/>
        <v/>
      </c>
      <c r="Y1148" s="24" t="str" cm="1">
        <f t="array" ref="Y1148">IF(ISBLANK($L1148),"",IF(SUMPRODUCT(--EXACT($L1148,Sex[Sex]))=1,"Pass","Fail"))</f>
        <v/>
      </c>
      <c r="Z1148" s="24" t="str">
        <f t="shared" ca="1" si="46"/>
        <v/>
      </c>
      <c r="AA1148" s="35" t="str">
        <f t="shared" ca="1" si="44"/>
        <v/>
      </c>
      <c r="AB1148" s="8"/>
      <c r="AC1148" s="58"/>
      <c r="AD1148" s="8"/>
      <c r="AE1148" s="8"/>
      <c r="AF1148" s="8"/>
      <c r="GU1148" s="8"/>
    </row>
    <row r="1149" spans="1:203" s="5" customFormat="1" x14ac:dyDescent="0.2">
      <c r="A1149" s="1"/>
      <c r="B1149" s="4"/>
      <c r="C1149" s="16"/>
      <c r="D1149" s="17"/>
      <c r="E1149" s="17"/>
      <c r="F1149" s="18"/>
      <c r="G1149" s="17"/>
      <c r="H1149" s="17"/>
      <c r="I1149" s="17"/>
      <c r="J1149" s="17"/>
      <c r="K1149" s="19"/>
      <c r="L1149" s="17"/>
      <c r="M1149" s="20"/>
      <c r="N1149" s="8"/>
      <c r="O1149" s="50"/>
      <c r="P1149" s="27" t="str" cm="1">
        <f t="array" ref="P1149">IF(ISBLANK($C1149),"",IF(SUMPRODUCT(--EXACT($C1149,CrewOrPassenger[Crew or Passenger]))=1,"Pass","Fail"))</f>
        <v/>
      </c>
      <c r="Q1149" s="24" t="str" cm="1">
        <f t="array" ref="Q1149">IF(ISBLANK($D1149),"",IF(SUMPRODUCT(--EXACT($D1149,TravelDocumentType[Travel Document Type]))=1,"Pass","Fail"))</f>
        <v/>
      </c>
      <c r="R1149" s="24" t="str" cm="1">
        <f t="array" ref="R1149">IF(ISBLANK($E1149),"",IF(SUMPRODUCT(--EXACT($E1149,ISO3List[ISO3 List]))=1,"Pass","Fail"))</f>
        <v/>
      </c>
      <c r="S1149" s="24" t="str" cm="1">
        <f t="array" ref="S1149">IF(ISBLANK($F1149),"",IF(SUMPRODUCT(--EXACT(MID($F1149,COLUMN($A$1:$T$1),1),DocCharacters[Accepted Characters For Documents]))=20,"Pass","Fail"))</f>
        <v/>
      </c>
      <c r="T1149" s="24" t="str" cm="1">
        <f t="array" ref="T1149">IF(ISBLANK($G1149),"",IF(SUMPRODUCT(--EXACT(MID($G1149,COLUMN($A$1:$AX$1),1),NameCharacters[Accepted Characters For Names]))=50,"Pass","Fail"))</f>
        <v/>
      </c>
      <c r="U1149" s="24" t="str" cm="1">
        <f t="array" ref="U1149">IF(ISBLANK($H1149),"",IF(SUMPRODUCT(--EXACT(MID($H1149,COLUMN($A$1:$AX$1),1),NameCharacters[Accepted Characters For Names]))=50,"Pass","Fail"))</f>
        <v/>
      </c>
      <c r="V1149" s="24" t="str" cm="1">
        <f t="array" ref="V1149">IF(ISBLANK($I1149),"",IF(SUMPRODUCT(--EXACT(MID($I1149,COLUMN($A$1:$AX$1),1),NameCharacters[Accepted Characters For Names]))=50,"Pass","Fail"))</f>
        <v/>
      </c>
      <c r="W1149" s="24" t="str" cm="1">
        <f t="array" ref="W1149">IF(ISBLANK($J1149),"",IF(SUMPRODUCT(--EXACT($J1149,ISO3List[ISO3 List]))=1,"Pass","Fail"))</f>
        <v/>
      </c>
      <c r="X1149" s="24" t="str">
        <f t="shared" ca="1" si="45"/>
        <v/>
      </c>
      <c r="Y1149" s="24" t="str" cm="1">
        <f t="array" ref="Y1149">IF(ISBLANK($L1149),"",IF(SUMPRODUCT(--EXACT($L1149,Sex[Sex]))=1,"Pass","Fail"))</f>
        <v/>
      </c>
      <c r="Z1149" s="24" t="str">
        <f t="shared" ca="1" si="46"/>
        <v/>
      </c>
      <c r="AA1149" s="35" t="str">
        <f t="shared" ca="1" si="44"/>
        <v/>
      </c>
      <c r="AB1149" s="8"/>
      <c r="AC1149" s="58"/>
      <c r="AD1149" s="8"/>
      <c r="AE1149" s="8"/>
      <c r="AF1149" s="8"/>
      <c r="GU1149" s="8"/>
    </row>
    <row r="1150" spans="1:203" s="5" customFormat="1" x14ac:dyDescent="0.2">
      <c r="A1150" s="1"/>
      <c r="B1150" s="4"/>
      <c r="C1150" s="16"/>
      <c r="D1150" s="17"/>
      <c r="E1150" s="17"/>
      <c r="F1150" s="18"/>
      <c r="G1150" s="17"/>
      <c r="H1150" s="17"/>
      <c r="I1150" s="17"/>
      <c r="J1150" s="17"/>
      <c r="K1150" s="19"/>
      <c r="L1150" s="17"/>
      <c r="M1150" s="20"/>
      <c r="N1150" s="8"/>
      <c r="O1150" s="50"/>
      <c r="P1150" s="27" t="str" cm="1">
        <f t="array" ref="P1150">IF(ISBLANK($C1150),"",IF(SUMPRODUCT(--EXACT($C1150,CrewOrPassenger[Crew or Passenger]))=1,"Pass","Fail"))</f>
        <v/>
      </c>
      <c r="Q1150" s="24" t="str" cm="1">
        <f t="array" ref="Q1150">IF(ISBLANK($D1150),"",IF(SUMPRODUCT(--EXACT($D1150,TravelDocumentType[Travel Document Type]))=1,"Pass","Fail"))</f>
        <v/>
      </c>
      <c r="R1150" s="24" t="str" cm="1">
        <f t="array" ref="R1150">IF(ISBLANK($E1150),"",IF(SUMPRODUCT(--EXACT($E1150,ISO3List[ISO3 List]))=1,"Pass","Fail"))</f>
        <v/>
      </c>
      <c r="S1150" s="24" t="str" cm="1">
        <f t="array" ref="S1150">IF(ISBLANK($F1150),"",IF(SUMPRODUCT(--EXACT(MID($F1150,COLUMN($A$1:$T$1),1),DocCharacters[Accepted Characters For Documents]))=20,"Pass","Fail"))</f>
        <v/>
      </c>
      <c r="T1150" s="24" t="str" cm="1">
        <f t="array" ref="T1150">IF(ISBLANK($G1150),"",IF(SUMPRODUCT(--EXACT(MID($G1150,COLUMN($A$1:$AX$1),1),NameCharacters[Accepted Characters For Names]))=50,"Pass","Fail"))</f>
        <v/>
      </c>
      <c r="U1150" s="24" t="str" cm="1">
        <f t="array" ref="U1150">IF(ISBLANK($H1150),"",IF(SUMPRODUCT(--EXACT(MID($H1150,COLUMN($A$1:$AX$1),1),NameCharacters[Accepted Characters For Names]))=50,"Pass","Fail"))</f>
        <v/>
      </c>
      <c r="V1150" s="24" t="str" cm="1">
        <f t="array" ref="V1150">IF(ISBLANK($I1150),"",IF(SUMPRODUCT(--EXACT(MID($I1150,COLUMN($A$1:$AX$1),1),NameCharacters[Accepted Characters For Names]))=50,"Pass","Fail"))</f>
        <v/>
      </c>
      <c r="W1150" s="24" t="str" cm="1">
        <f t="array" ref="W1150">IF(ISBLANK($J1150),"",IF(SUMPRODUCT(--EXACT($J1150,ISO3List[ISO3 List]))=1,"Pass","Fail"))</f>
        <v/>
      </c>
      <c r="X1150" s="24" t="str">
        <f t="shared" ca="1" si="45"/>
        <v/>
      </c>
      <c r="Y1150" s="24" t="str" cm="1">
        <f t="array" ref="Y1150">IF(ISBLANK($L1150),"",IF(SUMPRODUCT(--EXACT($L1150,Sex[Sex]))=1,"Pass","Fail"))</f>
        <v/>
      </c>
      <c r="Z1150" s="24" t="str">
        <f t="shared" ca="1" si="46"/>
        <v/>
      </c>
      <c r="AA1150" s="35" t="str">
        <f t="shared" ca="1" si="44"/>
        <v/>
      </c>
      <c r="AB1150" s="8"/>
      <c r="AC1150" s="58"/>
      <c r="AD1150" s="8"/>
      <c r="AE1150" s="8"/>
      <c r="AF1150" s="8"/>
      <c r="GU1150" s="8"/>
    </row>
    <row r="1151" spans="1:203" s="5" customFormat="1" x14ac:dyDescent="0.2">
      <c r="A1151" s="1"/>
      <c r="B1151" s="4"/>
      <c r="C1151" s="16"/>
      <c r="D1151" s="17"/>
      <c r="E1151" s="17"/>
      <c r="F1151" s="18"/>
      <c r="G1151" s="17"/>
      <c r="H1151" s="17"/>
      <c r="I1151" s="17"/>
      <c r="J1151" s="17"/>
      <c r="K1151" s="19"/>
      <c r="L1151" s="17"/>
      <c r="M1151" s="20"/>
      <c r="N1151" s="8"/>
      <c r="O1151" s="50"/>
      <c r="P1151" s="27" t="str" cm="1">
        <f t="array" ref="P1151">IF(ISBLANK($C1151),"",IF(SUMPRODUCT(--EXACT($C1151,CrewOrPassenger[Crew or Passenger]))=1,"Pass","Fail"))</f>
        <v/>
      </c>
      <c r="Q1151" s="24" t="str" cm="1">
        <f t="array" ref="Q1151">IF(ISBLANK($D1151),"",IF(SUMPRODUCT(--EXACT($D1151,TravelDocumentType[Travel Document Type]))=1,"Pass","Fail"))</f>
        <v/>
      </c>
      <c r="R1151" s="24" t="str" cm="1">
        <f t="array" ref="R1151">IF(ISBLANK($E1151),"",IF(SUMPRODUCT(--EXACT($E1151,ISO3List[ISO3 List]))=1,"Pass","Fail"))</f>
        <v/>
      </c>
      <c r="S1151" s="24" t="str" cm="1">
        <f t="array" ref="S1151">IF(ISBLANK($F1151),"",IF(SUMPRODUCT(--EXACT(MID($F1151,COLUMN($A$1:$T$1),1),DocCharacters[Accepted Characters For Documents]))=20,"Pass","Fail"))</f>
        <v/>
      </c>
      <c r="T1151" s="24" t="str" cm="1">
        <f t="array" ref="T1151">IF(ISBLANK($G1151),"",IF(SUMPRODUCT(--EXACT(MID($G1151,COLUMN($A$1:$AX$1),1),NameCharacters[Accepted Characters For Names]))=50,"Pass","Fail"))</f>
        <v/>
      </c>
      <c r="U1151" s="24" t="str" cm="1">
        <f t="array" ref="U1151">IF(ISBLANK($H1151),"",IF(SUMPRODUCT(--EXACT(MID($H1151,COLUMN($A$1:$AX$1),1),NameCharacters[Accepted Characters For Names]))=50,"Pass","Fail"))</f>
        <v/>
      </c>
      <c r="V1151" s="24" t="str" cm="1">
        <f t="array" ref="V1151">IF(ISBLANK($I1151),"",IF(SUMPRODUCT(--EXACT(MID($I1151,COLUMN($A$1:$AX$1),1),NameCharacters[Accepted Characters For Names]))=50,"Pass","Fail"))</f>
        <v/>
      </c>
      <c r="W1151" s="24" t="str" cm="1">
        <f t="array" ref="W1151">IF(ISBLANK($J1151),"",IF(SUMPRODUCT(--EXACT($J1151,ISO3List[ISO3 List]))=1,"Pass","Fail"))</f>
        <v/>
      </c>
      <c r="X1151" s="24" t="str">
        <f t="shared" ca="1" si="45"/>
        <v/>
      </c>
      <c r="Y1151" s="24" t="str" cm="1">
        <f t="array" ref="Y1151">IF(ISBLANK($L1151),"",IF(SUMPRODUCT(--EXACT($L1151,Sex[Sex]))=1,"Pass","Fail"))</f>
        <v/>
      </c>
      <c r="Z1151" s="24" t="str">
        <f t="shared" ca="1" si="46"/>
        <v/>
      </c>
      <c r="AA1151" s="35" t="str">
        <f t="shared" ca="1" si="44"/>
        <v/>
      </c>
      <c r="AB1151" s="8"/>
      <c r="AC1151" s="58"/>
      <c r="AD1151" s="8"/>
      <c r="AE1151" s="8"/>
      <c r="AF1151" s="8"/>
      <c r="GU1151" s="8"/>
    </row>
    <row r="1152" spans="1:203" s="5" customFormat="1" x14ac:dyDescent="0.2">
      <c r="A1152" s="1"/>
      <c r="B1152" s="4"/>
      <c r="C1152" s="16"/>
      <c r="D1152" s="17"/>
      <c r="E1152" s="17"/>
      <c r="F1152" s="18"/>
      <c r="G1152" s="17"/>
      <c r="H1152" s="17"/>
      <c r="I1152" s="17"/>
      <c r="J1152" s="17"/>
      <c r="K1152" s="19"/>
      <c r="L1152" s="17"/>
      <c r="M1152" s="20"/>
      <c r="N1152" s="8"/>
      <c r="O1152" s="50"/>
      <c r="P1152" s="27" t="str" cm="1">
        <f t="array" ref="P1152">IF(ISBLANK($C1152),"",IF(SUMPRODUCT(--EXACT($C1152,CrewOrPassenger[Crew or Passenger]))=1,"Pass","Fail"))</f>
        <v/>
      </c>
      <c r="Q1152" s="24" t="str" cm="1">
        <f t="array" ref="Q1152">IF(ISBLANK($D1152),"",IF(SUMPRODUCT(--EXACT($D1152,TravelDocumentType[Travel Document Type]))=1,"Pass","Fail"))</f>
        <v/>
      </c>
      <c r="R1152" s="24" t="str" cm="1">
        <f t="array" ref="R1152">IF(ISBLANK($E1152),"",IF(SUMPRODUCT(--EXACT($E1152,ISO3List[ISO3 List]))=1,"Pass","Fail"))</f>
        <v/>
      </c>
      <c r="S1152" s="24" t="str" cm="1">
        <f t="array" ref="S1152">IF(ISBLANK($F1152),"",IF(SUMPRODUCT(--EXACT(MID($F1152,COLUMN($A$1:$T$1),1),DocCharacters[Accepted Characters For Documents]))=20,"Pass","Fail"))</f>
        <v/>
      </c>
      <c r="T1152" s="24" t="str" cm="1">
        <f t="array" ref="T1152">IF(ISBLANK($G1152),"",IF(SUMPRODUCT(--EXACT(MID($G1152,COLUMN($A$1:$AX$1),1),NameCharacters[Accepted Characters For Names]))=50,"Pass","Fail"))</f>
        <v/>
      </c>
      <c r="U1152" s="24" t="str" cm="1">
        <f t="array" ref="U1152">IF(ISBLANK($H1152),"",IF(SUMPRODUCT(--EXACT(MID($H1152,COLUMN($A$1:$AX$1),1),NameCharacters[Accepted Characters For Names]))=50,"Pass","Fail"))</f>
        <v/>
      </c>
      <c r="V1152" s="24" t="str" cm="1">
        <f t="array" ref="V1152">IF(ISBLANK($I1152),"",IF(SUMPRODUCT(--EXACT(MID($I1152,COLUMN($A$1:$AX$1),1),NameCharacters[Accepted Characters For Names]))=50,"Pass","Fail"))</f>
        <v/>
      </c>
      <c r="W1152" s="24" t="str" cm="1">
        <f t="array" ref="W1152">IF(ISBLANK($J1152),"",IF(SUMPRODUCT(--EXACT($J1152,ISO3List[ISO3 List]))=1,"Pass","Fail"))</f>
        <v/>
      </c>
      <c r="X1152" s="24" t="str">
        <f t="shared" ca="1" si="45"/>
        <v/>
      </c>
      <c r="Y1152" s="24" t="str" cm="1">
        <f t="array" ref="Y1152">IF(ISBLANK($L1152),"",IF(SUMPRODUCT(--EXACT($L1152,Sex[Sex]))=1,"Pass","Fail"))</f>
        <v/>
      </c>
      <c r="Z1152" s="24" t="str">
        <f t="shared" ca="1" si="46"/>
        <v/>
      </c>
      <c r="AA1152" s="35" t="str">
        <f t="shared" ca="1" si="44"/>
        <v/>
      </c>
      <c r="AB1152" s="8"/>
      <c r="AC1152" s="58"/>
      <c r="AD1152" s="8"/>
      <c r="AE1152" s="8"/>
      <c r="AF1152" s="8"/>
      <c r="GU1152" s="8"/>
    </row>
    <row r="1153" spans="1:203" s="5" customFormat="1" x14ac:dyDescent="0.2">
      <c r="A1153" s="1"/>
      <c r="B1153" s="4"/>
      <c r="C1153" s="16"/>
      <c r="D1153" s="17"/>
      <c r="E1153" s="17"/>
      <c r="F1153" s="18"/>
      <c r="G1153" s="17"/>
      <c r="H1153" s="17"/>
      <c r="I1153" s="17"/>
      <c r="J1153" s="17"/>
      <c r="K1153" s="19"/>
      <c r="L1153" s="17"/>
      <c r="M1153" s="20"/>
      <c r="N1153" s="8"/>
      <c r="O1153" s="50"/>
      <c r="P1153" s="27" t="str" cm="1">
        <f t="array" ref="P1153">IF(ISBLANK($C1153),"",IF(SUMPRODUCT(--EXACT($C1153,CrewOrPassenger[Crew or Passenger]))=1,"Pass","Fail"))</f>
        <v/>
      </c>
      <c r="Q1153" s="24" t="str" cm="1">
        <f t="array" ref="Q1153">IF(ISBLANK($D1153),"",IF(SUMPRODUCT(--EXACT($D1153,TravelDocumentType[Travel Document Type]))=1,"Pass","Fail"))</f>
        <v/>
      </c>
      <c r="R1153" s="24" t="str" cm="1">
        <f t="array" ref="R1153">IF(ISBLANK($E1153),"",IF(SUMPRODUCT(--EXACT($E1153,ISO3List[ISO3 List]))=1,"Pass","Fail"))</f>
        <v/>
      </c>
      <c r="S1153" s="24" t="str" cm="1">
        <f t="array" ref="S1153">IF(ISBLANK($F1153),"",IF(SUMPRODUCT(--EXACT(MID($F1153,COLUMN($A$1:$T$1),1),DocCharacters[Accepted Characters For Documents]))=20,"Pass","Fail"))</f>
        <v/>
      </c>
      <c r="T1153" s="24" t="str" cm="1">
        <f t="array" ref="T1153">IF(ISBLANK($G1153),"",IF(SUMPRODUCT(--EXACT(MID($G1153,COLUMN($A$1:$AX$1),1),NameCharacters[Accepted Characters For Names]))=50,"Pass","Fail"))</f>
        <v/>
      </c>
      <c r="U1153" s="24" t="str" cm="1">
        <f t="array" ref="U1153">IF(ISBLANK($H1153),"",IF(SUMPRODUCT(--EXACT(MID($H1153,COLUMN($A$1:$AX$1),1),NameCharacters[Accepted Characters For Names]))=50,"Pass","Fail"))</f>
        <v/>
      </c>
      <c r="V1153" s="24" t="str" cm="1">
        <f t="array" ref="V1153">IF(ISBLANK($I1153),"",IF(SUMPRODUCT(--EXACT(MID($I1153,COLUMN($A$1:$AX$1),1),NameCharacters[Accepted Characters For Names]))=50,"Pass","Fail"))</f>
        <v/>
      </c>
      <c r="W1153" s="24" t="str" cm="1">
        <f t="array" ref="W1153">IF(ISBLANK($J1153),"",IF(SUMPRODUCT(--EXACT($J1153,ISO3List[ISO3 List]))=1,"Pass","Fail"))</f>
        <v/>
      </c>
      <c r="X1153" s="24" t="str">
        <f t="shared" ca="1" si="45"/>
        <v/>
      </c>
      <c r="Y1153" s="24" t="str" cm="1">
        <f t="array" ref="Y1153">IF(ISBLANK($L1153),"",IF(SUMPRODUCT(--EXACT($L1153,Sex[Sex]))=1,"Pass","Fail"))</f>
        <v/>
      </c>
      <c r="Z1153" s="24" t="str">
        <f t="shared" ca="1" si="46"/>
        <v/>
      </c>
      <c r="AA1153" s="35" t="str">
        <f t="shared" ca="1" si="44"/>
        <v/>
      </c>
      <c r="AB1153" s="8"/>
      <c r="AC1153" s="58"/>
      <c r="AD1153" s="8"/>
      <c r="AE1153" s="8"/>
      <c r="AF1153" s="8"/>
      <c r="GU1153" s="8"/>
    </row>
    <row r="1154" spans="1:203" s="5" customFormat="1" x14ac:dyDescent="0.2">
      <c r="A1154" s="1"/>
      <c r="B1154" s="4"/>
      <c r="C1154" s="16"/>
      <c r="D1154" s="17"/>
      <c r="E1154" s="17"/>
      <c r="F1154" s="18"/>
      <c r="G1154" s="17"/>
      <c r="H1154" s="17"/>
      <c r="I1154" s="17"/>
      <c r="J1154" s="17"/>
      <c r="K1154" s="19"/>
      <c r="L1154" s="17"/>
      <c r="M1154" s="20"/>
      <c r="N1154" s="8"/>
      <c r="O1154" s="50"/>
      <c r="P1154" s="27" t="str" cm="1">
        <f t="array" ref="P1154">IF(ISBLANK($C1154),"",IF(SUMPRODUCT(--EXACT($C1154,CrewOrPassenger[Crew or Passenger]))=1,"Pass","Fail"))</f>
        <v/>
      </c>
      <c r="Q1154" s="24" t="str" cm="1">
        <f t="array" ref="Q1154">IF(ISBLANK($D1154),"",IF(SUMPRODUCT(--EXACT($D1154,TravelDocumentType[Travel Document Type]))=1,"Pass","Fail"))</f>
        <v/>
      </c>
      <c r="R1154" s="24" t="str" cm="1">
        <f t="array" ref="R1154">IF(ISBLANK($E1154),"",IF(SUMPRODUCT(--EXACT($E1154,ISO3List[ISO3 List]))=1,"Pass","Fail"))</f>
        <v/>
      </c>
      <c r="S1154" s="24" t="str" cm="1">
        <f t="array" ref="S1154">IF(ISBLANK($F1154),"",IF(SUMPRODUCT(--EXACT(MID($F1154,COLUMN($A$1:$T$1),1),DocCharacters[Accepted Characters For Documents]))=20,"Pass","Fail"))</f>
        <v/>
      </c>
      <c r="T1154" s="24" t="str" cm="1">
        <f t="array" ref="T1154">IF(ISBLANK($G1154),"",IF(SUMPRODUCT(--EXACT(MID($G1154,COLUMN($A$1:$AX$1),1),NameCharacters[Accepted Characters For Names]))=50,"Pass","Fail"))</f>
        <v/>
      </c>
      <c r="U1154" s="24" t="str" cm="1">
        <f t="array" ref="U1154">IF(ISBLANK($H1154),"",IF(SUMPRODUCT(--EXACT(MID($H1154,COLUMN($A$1:$AX$1),1),NameCharacters[Accepted Characters For Names]))=50,"Pass","Fail"))</f>
        <v/>
      </c>
      <c r="V1154" s="24" t="str" cm="1">
        <f t="array" ref="V1154">IF(ISBLANK($I1154),"",IF(SUMPRODUCT(--EXACT(MID($I1154,COLUMN($A$1:$AX$1),1),NameCharacters[Accepted Characters For Names]))=50,"Pass","Fail"))</f>
        <v/>
      </c>
      <c r="W1154" s="24" t="str" cm="1">
        <f t="array" ref="W1154">IF(ISBLANK($J1154),"",IF(SUMPRODUCT(--EXACT($J1154,ISO3List[ISO3 List]))=1,"Pass","Fail"))</f>
        <v/>
      </c>
      <c r="X1154" s="24" t="str">
        <f t="shared" ca="1" si="45"/>
        <v/>
      </c>
      <c r="Y1154" s="24" t="str" cm="1">
        <f t="array" ref="Y1154">IF(ISBLANK($L1154),"",IF(SUMPRODUCT(--EXACT($L1154,Sex[Sex]))=1,"Pass","Fail"))</f>
        <v/>
      </c>
      <c r="Z1154" s="24" t="str">
        <f t="shared" ca="1" si="46"/>
        <v/>
      </c>
      <c r="AA1154" s="35" t="str">
        <f t="shared" ca="1" si="44"/>
        <v/>
      </c>
      <c r="AB1154" s="8"/>
      <c r="AC1154" s="58"/>
      <c r="AD1154" s="8"/>
      <c r="AE1154" s="8"/>
      <c r="AF1154" s="8"/>
      <c r="GU1154" s="8"/>
    </row>
    <row r="1155" spans="1:203" s="5" customFormat="1" x14ac:dyDescent="0.2">
      <c r="A1155" s="1"/>
      <c r="B1155" s="4"/>
      <c r="C1155" s="16"/>
      <c r="D1155" s="17"/>
      <c r="E1155" s="17"/>
      <c r="F1155" s="18"/>
      <c r="G1155" s="17"/>
      <c r="H1155" s="17"/>
      <c r="I1155" s="17"/>
      <c r="J1155" s="17"/>
      <c r="K1155" s="19"/>
      <c r="L1155" s="17"/>
      <c r="M1155" s="20"/>
      <c r="N1155" s="8"/>
      <c r="O1155" s="50"/>
      <c r="P1155" s="27" t="str" cm="1">
        <f t="array" ref="P1155">IF(ISBLANK($C1155),"",IF(SUMPRODUCT(--EXACT($C1155,CrewOrPassenger[Crew or Passenger]))=1,"Pass","Fail"))</f>
        <v/>
      </c>
      <c r="Q1155" s="24" t="str" cm="1">
        <f t="array" ref="Q1155">IF(ISBLANK($D1155),"",IF(SUMPRODUCT(--EXACT($D1155,TravelDocumentType[Travel Document Type]))=1,"Pass","Fail"))</f>
        <v/>
      </c>
      <c r="R1155" s="24" t="str" cm="1">
        <f t="array" ref="R1155">IF(ISBLANK($E1155),"",IF(SUMPRODUCT(--EXACT($E1155,ISO3List[ISO3 List]))=1,"Pass","Fail"))</f>
        <v/>
      </c>
      <c r="S1155" s="24" t="str" cm="1">
        <f t="array" ref="S1155">IF(ISBLANK($F1155),"",IF(SUMPRODUCT(--EXACT(MID($F1155,COLUMN($A$1:$T$1),1),DocCharacters[Accepted Characters For Documents]))=20,"Pass","Fail"))</f>
        <v/>
      </c>
      <c r="T1155" s="24" t="str" cm="1">
        <f t="array" ref="T1155">IF(ISBLANK($G1155),"",IF(SUMPRODUCT(--EXACT(MID($G1155,COLUMN($A$1:$AX$1),1),NameCharacters[Accepted Characters For Names]))=50,"Pass","Fail"))</f>
        <v/>
      </c>
      <c r="U1155" s="24" t="str" cm="1">
        <f t="array" ref="U1155">IF(ISBLANK($H1155),"",IF(SUMPRODUCT(--EXACT(MID($H1155,COLUMN($A$1:$AX$1),1),NameCharacters[Accepted Characters For Names]))=50,"Pass","Fail"))</f>
        <v/>
      </c>
      <c r="V1155" s="24" t="str" cm="1">
        <f t="array" ref="V1155">IF(ISBLANK($I1155),"",IF(SUMPRODUCT(--EXACT(MID($I1155,COLUMN($A$1:$AX$1),1),NameCharacters[Accepted Characters For Names]))=50,"Pass","Fail"))</f>
        <v/>
      </c>
      <c r="W1155" s="24" t="str" cm="1">
        <f t="array" ref="W1155">IF(ISBLANK($J1155),"",IF(SUMPRODUCT(--EXACT($J1155,ISO3List[ISO3 List]))=1,"Pass","Fail"))</f>
        <v/>
      </c>
      <c r="X1155" s="24" t="str">
        <f t="shared" ca="1" si="45"/>
        <v/>
      </c>
      <c r="Y1155" s="24" t="str" cm="1">
        <f t="array" ref="Y1155">IF(ISBLANK($L1155),"",IF(SUMPRODUCT(--EXACT($L1155,Sex[Sex]))=1,"Pass","Fail"))</f>
        <v/>
      </c>
      <c r="Z1155" s="24" t="str">
        <f t="shared" ca="1" si="46"/>
        <v/>
      </c>
      <c r="AA1155" s="35" t="str">
        <f t="shared" ca="1" si="44"/>
        <v/>
      </c>
      <c r="AB1155" s="8"/>
      <c r="AC1155" s="58"/>
      <c r="AD1155" s="8"/>
      <c r="AE1155" s="8"/>
      <c r="AF1155" s="8"/>
      <c r="GU1155" s="8"/>
    </row>
    <row r="1156" spans="1:203" s="5" customFormat="1" x14ac:dyDescent="0.2">
      <c r="A1156" s="1"/>
      <c r="B1156" s="4"/>
      <c r="C1156" s="16"/>
      <c r="D1156" s="17"/>
      <c r="E1156" s="17"/>
      <c r="F1156" s="18"/>
      <c r="G1156" s="17"/>
      <c r="H1156" s="17"/>
      <c r="I1156" s="17"/>
      <c r="J1156" s="17"/>
      <c r="K1156" s="19"/>
      <c r="L1156" s="17"/>
      <c r="M1156" s="20"/>
      <c r="N1156" s="8"/>
      <c r="O1156" s="50"/>
      <c r="P1156" s="27" t="str" cm="1">
        <f t="array" ref="P1156">IF(ISBLANK($C1156),"",IF(SUMPRODUCT(--EXACT($C1156,CrewOrPassenger[Crew or Passenger]))=1,"Pass","Fail"))</f>
        <v/>
      </c>
      <c r="Q1156" s="24" t="str" cm="1">
        <f t="array" ref="Q1156">IF(ISBLANK($D1156),"",IF(SUMPRODUCT(--EXACT($D1156,TravelDocumentType[Travel Document Type]))=1,"Pass","Fail"))</f>
        <v/>
      </c>
      <c r="R1156" s="24" t="str" cm="1">
        <f t="array" ref="R1156">IF(ISBLANK($E1156),"",IF(SUMPRODUCT(--EXACT($E1156,ISO3List[ISO3 List]))=1,"Pass","Fail"))</f>
        <v/>
      </c>
      <c r="S1156" s="24" t="str" cm="1">
        <f t="array" ref="S1156">IF(ISBLANK($F1156),"",IF(SUMPRODUCT(--EXACT(MID($F1156,COLUMN($A$1:$T$1),1),DocCharacters[Accepted Characters For Documents]))=20,"Pass","Fail"))</f>
        <v/>
      </c>
      <c r="T1156" s="24" t="str" cm="1">
        <f t="array" ref="T1156">IF(ISBLANK($G1156),"",IF(SUMPRODUCT(--EXACT(MID($G1156,COLUMN($A$1:$AX$1),1),NameCharacters[Accepted Characters For Names]))=50,"Pass","Fail"))</f>
        <v/>
      </c>
      <c r="U1156" s="24" t="str" cm="1">
        <f t="array" ref="U1156">IF(ISBLANK($H1156),"",IF(SUMPRODUCT(--EXACT(MID($H1156,COLUMN($A$1:$AX$1),1),NameCharacters[Accepted Characters For Names]))=50,"Pass","Fail"))</f>
        <v/>
      </c>
      <c r="V1156" s="24" t="str" cm="1">
        <f t="array" ref="V1156">IF(ISBLANK($I1156),"",IF(SUMPRODUCT(--EXACT(MID($I1156,COLUMN($A$1:$AX$1),1),NameCharacters[Accepted Characters For Names]))=50,"Pass","Fail"))</f>
        <v/>
      </c>
      <c r="W1156" s="24" t="str" cm="1">
        <f t="array" ref="W1156">IF(ISBLANK($J1156),"",IF(SUMPRODUCT(--EXACT($J1156,ISO3List[ISO3 List]))=1,"Pass","Fail"))</f>
        <v/>
      </c>
      <c r="X1156" s="24" t="str">
        <f t="shared" ca="1" si="45"/>
        <v/>
      </c>
      <c r="Y1156" s="24" t="str" cm="1">
        <f t="array" ref="Y1156">IF(ISBLANK($L1156),"",IF(SUMPRODUCT(--EXACT($L1156,Sex[Sex]))=1,"Pass","Fail"))</f>
        <v/>
      </c>
      <c r="Z1156" s="24" t="str">
        <f t="shared" ca="1" si="46"/>
        <v/>
      </c>
      <c r="AA1156" s="35" t="str">
        <f t="shared" ca="1" si="44"/>
        <v/>
      </c>
      <c r="AB1156" s="8"/>
      <c r="AC1156" s="58"/>
      <c r="AD1156" s="8"/>
      <c r="AE1156" s="8"/>
      <c r="AF1156" s="8"/>
      <c r="GU1156" s="8"/>
    </row>
    <row r="1157" spans="1:203" s="5" customFormat="1" x14ac:dyDescent="0.2">
      <c r="A1157" s="1"/>
      <c r="B1157" s="4"/>
      <c r="C1157" s="16"/>
      <c r="D1157" s="17"/>
      <c r="E1157" s="17"/>
      <c r="F1157" s="18"/>
      <c r="G1157" s="17"/>
      <c r="H1157" s="17"/>
      <c r="I1157" s="17"/>
      <c r="J1157" s="17"/>
      <c r="K1157" s="19"/>
      <c r="L1157" s="17"/>
      <c r="M1157" s="20"/>
      <c r="N1157" s="8"/>
      <c r="O1157" s="50"/>
      <c r="P1157" s="27" t="str" cm="1">
        <f t="array" ref="P1157">IF(ISBLANK($C1157),"",IF(SUMPRODUCT(--EXACT($C1157,CrewOrPassenger[Crew or Passenger]))=1,"Pass","Fail"))</f>
        <v/>
      </c>
      <c r="Q1157" s="24" t="str" cm="1">
        <f t="array" ref="Q1157">IF(ISBLANK($D1157),"",IF(SUMPRODUCT(--EXACT($D1157,TravelDocumentType[Travel Document Type]))=1,"Pass","Fail"))</f>
        <v/>
      </c>
      <c r="R1157" s="24" t="str" cm="1">
        <f t="array" ref="R1157">IF(ISBLANK($E1157),"",IF(SUMPRODUCT(--EXACT($E1157,ISO3List[ISO3 List]))=1,"Pass","Fail"))</f>
        <v/>
      </c>
      <c r="S1157" s="24" t="str" cm="1">
        <f t="array" ref="S1157">IF(ISBLANK($F1157),"",IF(SUMPRODUCT(--EXACT(MID($F1157,COLUMN($A$1:$T$1),1),DocCharacters[Accepted Characters For Documents]))=20,"Pass","Fail"))</f>
        <v/>
      </c>
      <c r="T1157" s="24" t="str" cm="1">
        <f t="array" ref="T1157">IF(ISBLANK($G1157),"",IF(SUMPRODUCT(--EXACT(MID($G1157,COLUMN($A$1:$AX$1),1),NameCharacters[Accepted Characters For Names]))=50,"Pass","Fail"))</f>
        <v/>
      </c>
      <c r="U1157" s="24" t="str" cm="1">
        <f t="array" ref="U1157">IF(ISBLANK($H1157),"",IF(SUMPRODUCT(--EXACT(MID($H1157,COLUMN($A$1:$AX$1),1),NameCharacters[Accepted Characters For Names]))=50,"Pass","Fail"))</f>
        <v/>
      </c>
      <c r="V1157" s="24" t="str" cm="1">
        <f t="array" ref="V1157">IF(ISBLANK($I1157),"",IF(SUMPRODUCT(--EXACT(MID($I1157,COLUMN($A$1:$AX$1),1),NameCharacters[Accepted Characters For Names]))=50,"Pass","Fail"))</f>
        <v/>
      </c>
      <c r="W1157" s="24" t="str" cm="1">
        <f t="array" ref="W1157">IF(ISBLANK($J1157),"",IF(SUMPRODUCT(--EXACT($J1157,ISO3List[ISO3 List]))=1,"Pass","Fail"))</f>
        <v/>
      </c>
      <c r="X1157" s="24" t="str">
        <f t="shared" ca="1" si="45"/>
        <v/>
      </c>
      <c r="Y1157" s="24" t="str" cm="1">
        <f t="array" ref="Y1157">IF(ISBLANK($L1157),"",IF(SUMPRODUCT(--EXACT($L1157,Sex[Sex]))=1,"Pass","Fail"))</f>
        <v/>
      </c>
      <c r="Z1157" s="24" t="str">
        <f t="shared" ca="1" si="46"/>
        <v/>
      </c>
      <c r="AA1157" s="35" t="str">
        <f t="shared" ca="1" si="44"/>
        <v/>
      </c>
      <c r="AB1157" s="8"/>
      <c r="AC1157" s="58"/>
      <c r="AD1157" s="8"/>
      <c r="AE1157" s="8"/>
      <c r="AF1157" s="8"/>
      <c r="GU1157" s="8"/>
    </row>
    <row r="1158" spans="1:203" s="5" customFormat="1" x14ac:dyDescent="0.2">
      <c r="A1158" s="1"/>
      <c r="B1158" s="4"/>
      <c r="C1158" s="16"/>
      <c r="D1158" s="17"/>
      <c r="E1158" s="17"/>
      <c r="F1158" s="18"/>
      <c r="G1158" s="17"/>
      <c r="H1158" s="17"/>
      <c r="I1158" s="17"/>
      <c r="J1158" s="17"/>
      <c r="K1158" s="19"/>
      <c r="L1158" s="17"/>
      <c r="M1158" s="20"/>
      <c r="N1158" s="8"/>
      <c r="O1158" s="50"/>
      <c r="P1158" s="27" t="str" cm="1">
        <f t="array" ref="P1158">IF(ISBLANK($C1158),"",IF(SUMPRODUCT(--EXACT($C1158,CrewOrPassenger[Crew or Passenger]))=1,"Pass","Fail"))</f>
        <v/>
      </c>
      <c r="Q1158" s="24" t="str" cm="1">
        <f t="array" ref="Q1158">IF(ISBLANK($D1158),"",IF(SUMPRODUCT(--EXACT($D1158,TravelDocumentType[Travel Document Type]))=1,"Pass","Fail"))</f>
        <v/>
      </c>
      <c r="R1158" s="24" t="str" cm="1">
        <f t="array" ref="R1158">IF(ISBLANK($E1158),"",IF(SUMPRODUCT(--EXACT($E1158,ISO3List[ISO3 List]))=1,"Pass","Fail"))</f>
        <v/>
      </c>
      <c r="S1158" s="24" t="str" cm="1">
        <f t="array" ref="S1158">IF(ISBLANK($F1158),"",IF(SUMPRODUCT(--EXACT(MID($F1158,COLUMN($A$1:$T$1),1),DocCharacters[Accepted Characters For Documents]))=20,"Pass","Fail"))</f>
        <v/>
      </c>
      <c r="T1158" s="24" t="str" cm="1">
        <f t="array" ref="T1158">IF(ISBLANK($G1158),"",IF(SUMPRODUCT(--EXACT(MID($G1158,COLUMN($A$1:$AX$1),1),NameCharacters[Accepted Characters For Names]))=50,"Pass","Fail"))</f>
        <v/>
      </c>
      <c r="U1158" s="24" t="str" cm="1">
        <f t="array" ref="U1158">IF(ISBLANK($H1158),"",IF(SUMPRODUCT(--EXACT(MID($H1158,COLUMN($A$1:$AX$1),1),NameCharacters[Accepted Characters For Names]))=50,"Pass","Fail"))</f>
        <v/>
      </c>
      <c r="V1158" s="24" t="str" cm="1">
        <f t="array" ref="V1158">IF(ISBLANK($I1158),"",IF(SUMPRODUCT(--EXACT(MID($I1158,COLUMN($A$1:$AX$1),1),NameCharacters[Accepted Characters For Names]))=50,"Pass","Fail"))</f>
        <v/>
      </c>
      <c r="W1158" s="24" t="str" cm="1">
        <f t="array" ref="W1158">IF(ISBLANK($J1158),"",IF(SUMPRODUCT(--EXACT($J1158,ISO3List[ISO3 List]))=1,"Pass","Fail"))</f>
        <v/>
      </c>
      <c r="X1158" s="24" t="str">
        <f t="shared" ca="1" si="45"/>
        <v/>
      </c>
      <c r="Y1158" s="24" t="str" cm="1">
        <f t="array" ref="Y1158">IF(ISBLANK($L1158),"",IF(SUMPRODUCT(--EXACT($L1158,Sex[Sex]))=1,"Pass","Fail"))</f>
        <v/>
      </c>
      <c r="Z1158" s="24" t="str">
        <f t="shared" ca="1" si="46"/>
        <v/>
      </c>
      <c r="AA1158" s="35" t="str">
        <f t="shared" ca="1" si="44"/>
        <v/>
      </c>
      <c r="AB1158" s="8"/>
      <c r="AC1158" s="58"/>
      <c r="AD1158" s="8"/>
      <c r="AE1158" s="8"/>
      <c r="AF1158" s="8"/>
      <c r="GU1158" s="8"/>
    </row>
    <row r="1159" spans="1:203" s="5" customFormat="1" x14ac:dyDescent="0.2">
      <c r="A1159" s="1"/>
      <c r="B1159" s="4"/>
      <c r="C1159" s="16"/>
      <c r="D1159" s="17"/>
      <c r="E1159" s="17"/>
      <c r="F1159" s="18"/>
      <c r="G1159" s="17"/>
      <c r="H1159" s="17"/>
      <c r="I1159" s="17"/>
      <c r="J1159" s="17"/>
      <c r="K1159" s="19"/>
      <c r="L1159" s="17"/>
      <c r="M1159" s="20"/>
      <c r="N1159" s="8"/>
      <c r="O1159" s="50"/>
      <c r="P1159" s="27" t="str" cm="1">
        <f t="array" ref="P1159">IF(ISBLANK($C1159),"",IF(SUMPRODUCT(--EXACT($C1159,CrewOrPassenger[Crew or Passenger]))=1,"Pass","Fail"))</f>
        <v/>
      </c>
      <c r="Q1159" s="24" t="str" cm="1">
        <f t="array" ref="Q1159">IF(ISBLANK($D1159),"",IF(SUMPRODUCT(--EXACT($D1159,TravelDocumentType[Travel Document Type]))=1,"Pass","Fail"))</f>
        <v/>
      </c>
      <c r="R1159" s="24" t="str" cm="1">
        <f t="array" ref="R1159">IF(ISBLANK($E1159),"",IF(SUMPRODUCT(--EXACT($E1159,ISO3List[ISO3 List]))=1,"Pass","Fail"))</f>
        <v/>
      </c>
      <c r="S1159" s="24" t="str" cm="1">
        <f t="array" ref="S1159">IF(ISBLANK($F1159),"",IF(SUMPRODUCT(--EXACT(MID($F1159,COLUMN($A$1:$T$1),1),DocCharacters[Accepted Characters For Documents]))=20,"Pass","Fail"))</f>
        <v/>
      </c>
      <c r="T1159" s="24" t="str" cm="1">
        <f t="array" ref="T1159">IF(ISBLANK($G1159),"",IF(SUMPRODUCT(--EXACT(MID($G1159,COLUMN($A$1:$AX$1),1),NameCharacters[Accepted Characters For Names]))=50,"Pass","Fail"))</f>
        <v/>
      </c>
      <c r="U1159" s="24" t="str" cm="1">
        <f t="array" ref="U1159">IF(ISBLANK($H1159),"",IF(SUMPRODUCT(--EXACT(MID($H1159,COLUMN($A$1:$AX$1),1),NameCharacters[Accepted Characters For Names]))=50,"Pass","Fail"))</f>
        <v/>
      </c>
      <c r="V1159" s="24" t="str" cm="1">
        <f t="array" ref="V1159">IF(ISBLANK($I1159),"",IF(SUMPRODUCT(--EXACT(MID($I1159,COLUMN($A$1:$AX$1),1),NameCharacters[Accepted Characters For Names]))=50,"Pass","Fail"))</f>
        <v/>
      </c>
      <c r="W1159" s="24" t="str" cm="1">
        <f t="array" ref="W1159">IF(ISBLANK($J1159),"",IF(SUMPRODUCT(--EXACT($J1159,ISO3List[ISO3 List]))=1,"Pass","Fail"))</f>
        <v/>
      </c>
      <c r="X1159" s="24" t="str">
        <f t="shared" ca="1" si="45"/>
        <v/>
      </c>
      <c r="Y1159" s="24" t="str" cm="1">
        <f t="array" ref="Y1159">IF(ISBLANK($L1159),"",IF(SUMPRODUCT(--EXACT($L1159,Sex[Sex]))=1,"Pass","Fail"))</f>
        <v/>
      </c>
      <c r="Z1159" s="24" t="str">
        <f t="shared" ca="1" si="46"/>
        <v/>
      </c>
      <c r="AA1159" s="35" t="str">
        <f t="shared" ca="1" si="44"/>
        <v/>
      </c>
      <c r="AB1159" s="8"/>
      <c r="AC1159" s="58"/>
      <c r="AD1159" s="8"/>
      <c r="AE1159" s="8"/>
      <c r="AF1159" s="8"/>
      <c r="GU1159" s="8"/>
    </row>
    <row r="1160" spans="1:203" s="5" customFormat="1" x14ac:dyDescent="0.2">
      <c r="A1160" s="1"/>
      <c r="B1160" s="4"/>
      <c r="C1160" s="16"/>
      <c r="D1160" s="17"/>
      <c r="E1160" s="17"/>
      <c r="F1160" s="18"/>
      <c r="G1160" s="17"/>
      <c r="H1160" s="17"/>
      <c r="I1160" s="17"/>
      <c r="J1160" s="17"/>
      <c r="K1160" s="19"/>
      <c r="L1160" s="17"/>
      <c r="M1160" s="20"/>
      <c r="N1160" s="8"/>
      <c r="O1160" s="50"/>
      <c r="P1160" s="27" t="str" cm="1">
        <f t="array" ref="P1160">IF(ISBLANK($C1160),"",IF(SUMPRODUCT(--EXACT($C1160,CrewOrPassenger[Crew or Passenger]))=1,"Pass","Fail"))</f>
        <v/>
      </c>
      <c r="Q1160" s="24" t="str" cm="1">
        <f t="array" ref="Q1160">IF(ISBLANK($D1160),"",IF(SUMPRODUCT(--EXACT($D1160,TravelDocumentType[Travel Document Type]))=1,"Pass","Fail"))</f>
        <v/>
      </c>
      <c r="R1160" s="24" t="str" cm="1">
        <f t="array" ref="R1160">IF(ISBLANK($E1160),"",IF(SUMPRODUCT(--EXACT($E1160,ISO3List[ISO3 List]))=1,"Pass","Fail"))</f>
        <v/>
      </c>
      <c r="S1160" s="24" t="str" cm="1">
        <f t="array" ref="S1160">IF(ISBLANK($F1160),"",IF(SUMPRODUCT(--EXACT(MID($F1160,COLUMN($A$1:$T$1),1),DocCharacters[Accepted Characters For Documents]))=20,"Pass","Fail"))</f>
        <v/>
      </c>
      <c r="T1160" s="24" t="str" cm="1">
        <f t="array" ref="T1160">IF(ISBLANK($G1160),"",IF(SUMPRODUCT(--EXACT(MID($G1160,COLUMN($A$1:$AX$1),1),NameCharacters[Accepted Characters For Names]))=50,"Pass","Fail"))</f>
        <v/>
      </c>
      <c r="U1160" s="24" t="str" cm="1">
        <f t="array" ref="U1160">IF(ISBLANK($H1160),"",IF(SUMPRODUCT(--EXACT(MID($H1160,COLUMN($A$1:$AX$1),1),NameCharacters[Accepted Characters For Names]))=50,"Pass","Fail"))</f>
        <v/>
      </c>
      <c r="V1160" s="24" t="str" cm="1">
        <f t="array" ref="V1160">IF(ISBLANK($I1160),"",IF(SUMPRODUCT(--EXACT(MID($I1160,COLUMN($A$1:$AX$1),1),NameCharacters[Accepted Characters For Names]))=50,"Pass","Fail"))</f>
        <v/>
      </c>
      <c r="W1160" s="24" t="str" cm="1">
        <f t="array" ref="W1160">IF(ISBLANK($J1160),"",IF(SUMPRODUCT(--EXACT($J1160,ISO3List[ISO3 List]))=1,"Pass","Fail"))</f>
        <v/>
      </c>
      <c r="X1160" s="24" t="str">
        <f t="shared" ca="1" si="45"/>
        <v/>
      </c>
      <c r="Y1160" s="24" t="str" cm="1">
        <f t="array" ref="Y1160">IF(ISBLANK($L1160),"",IF(SUMPRODUCT(--EXACT($L1160,Sex[Sex]))=1,"Pass","Fail"))</f>
        <v/>
      </c>
      <c r="Z1160" s="24" t="str">
        <f t="shared" ca="1" si="46"/>
        <v/>
      </c>
      <c r="AA1160" s="35" t="str">
        <f t="shared" ca="1" si="44"/>
        <v/>
      </c>
      <c r="AB1160" s="8"/>
      <c r="AC1160" s="58"/>
      <c r="AD1160" s="8"/>
      <c r="AE1160" s="8"/>
      <c r="AF1160" s="8"/>
      <c r="GU1160" s="8"/>
    </row>
    <row r="1161" spans="1:203" s="5" customFormat="1" x14ac:dyDescent="0.2">
      <c r="A1161" s="1"/>
      <c r="B1161" s="4"/>
      <c r="C1161" s="16"/>
      <c r="D1161" s="17"/>
      <c r="E1161" s="17"/>
      <c r="F1161" s="18"/>
      <c r="G1161" s="17"/>
      <c r="H1161" s="17"/>
      <c r="I1161" s="17"/>
      <c r="J1161" s="17"/>
      <c r="K1161" s="19"/>
      <c r="L1161" s="17"/>
      <c r="M1161" s="20"/>
      <c r="N1161" s="8"/>
      <c r="O1161" s="50"/>
      <c r="P1161" s="27" t="str" cm="1">
        <f t="array" ref="P1161">IF(ISBLANK($C1161),"",IF(SUMPRODUCT(--EXACT($C1161,CrewOrPassenger[Crew or Passenger]))=1,"Pass","Fail"))</f>
        <v/>
      </c>
      <c r="Q1161" s="24" t="str" cm="1">
        <f t="array" ref="Q1161">IF(ISBLANK($D1161),"",IF(SUMPRODUCT(--EXACT($D1161,TravelDocumentType[Travel Document Type]))=1,"Pass","Fail"))</f>
        <v/>
      </c>
      <c r="R1161" s="24" t="str" cm="1">
        <f t="array" ref="R1161">IF(ISBLANK($E1161),"",IF(SUMPRODUCT(--EXACT($E1161,ISO3List[ISO3 List]))=1,"Pass","Fail"))</f>
        <v/>
      </c>
      <c r="S1161" s="24" t="str" cm="1">
        <f t="array" ref="S1161">IF(ISBLANK($F1161),"",IF(SUMPRODUCT(--EXACT(MID($F1161,COLUMN($A$1:$T$1),1),DocCharacters[Accepted Characters For Documents]))=20,"Pass","Fail"))</f>
        <v/>
      </c>
      <c r="T1161" s="24" t="str" cm="1">
        <f t="array" ref="T1161">IF(ISBLANK($G1161),"",IF(SUMPRODUCT(--EXACT(MID($G1161,COLUMN($A$1:$AX$1),1),NameCharacters[Accepted Characters For Names]))=50,"Pass","Fail"))</f>
        <v/>
      </c>
      <c r="U1161" s="24" t="str" cm="1">
        <f t="array" ref="U1161">IF(ISBLANK($H1161),"",IF(SUMPRODUCT(--EXACT(MID($H1161,COLUMN($A$1:$AX$1),1),NameCharacters[Accepted Characters For Names]))=50,"Pass","Fail"))</f>
        <v/>
      </c>
      <c r="V1161" s="24" t="str" cm="1">
        <f t="array" ref="V1161">IF(ISBLANK($I1161),"",IF(SUMPRODUCT(--EXACT(MID($I1161,COLUMN($A$1:$AX$1),1),NameCharacters[Accepted Characters For Names]))=50,"Pass","Fail"))</f>
        <v/>
      </c>
      <c r="W1161" s="24" t="str" cm="1">
        <f t="array" ref="W1161">IF(ISBLANK($J1161),"",IF(SUMPRODUCT(--EXACT($J1161,ISO3List[ISO3 List]))=1,"Pass","Fail"))</f>
        <v/>
      </c>
      <c r="X1161" s="24" t="str">
        <f t="shared" ca="1" si="45"/>
        <v/>
      </c>
      <c r="Y1161" s="24" t="str" cm="1">
        <f t="array" ref="Y1161">IF(ISBLANK($L1161),"",IF(SUMPRODUCT(--EXACT($L1161,Sex[Sex]))=1,"Pass","Fail"))</f>
        <v/>
      </c>
      <c r="Z1161" s="24" t="str">
        <f t="shared" ca="1" si="46"/>
        <v/>
      </c>
      <c r="AA1161" s="35" t="str">
        <f t="shared" ca="1" si="44"/>
        <v/>
      </c>
      <c r="AB1161" s="8"/>
      <c r="AC1161" s="58"/>
      <c r="AD1161" s="8"/>
      <c r="AE1161" s="8"/>
      <c r="AF1161" s="8"/>
      <c r="GU1161" s="8"/>
    </row>
    <row r="1162" spans="1:203" s="5" customFormat="1" x14ac:dyDescent="0.2">
      <c r="A1162" s="1"/>
      <c r="B1162" s="4"/>
      <c r="C1162" s="16"/>
      <c r="D1162" s="17"/>
      <c r="E1162" s="17"/>
      <c r="F1162" s="18"/>
      <c r="G1162" s="17"/>
      <c r="H1162" s="17"/>
      <c r="I1162" s="17"/>
      <c r="J1162" s="17"/>
      <c r="K1162" s="19"/>
      <c r="L1162" s="17"/>
      <c r="M1162" s="20"/>
      <c r="N1162" s="8"/>
      <c r="O1162" s="50"/>
      <c r="P1162" s="27" t="str" cm="1">
        <f t="array" ref="P1162">IF(ISBLANK($C1162),"",IF(SUMPRODUCT(--EXACT($C1162,CrewOrPassenger[Crew or Passenger]))=1,"Pass","Fail"))</f>
        <v/>
      </c>
      <c r="Q1162" s="24" t="str" cm="1">
        <f t="array" ref="Q1162">IF(ISBLANK($D1162),"",IF(SUMPRODUCT(--EXACT($D1162,TravelDocumentType[Travel Document Type]))=1,"Pass","Fail"))</f>
        <v/>
      </c>
      <c r="R1162" s="24" t="str" cm="1">
        <f t="array" ref="R1162">IF(ISBLANK($E1162),"",IF(SUMPRODUCT(--EXACT($E1162,ISO3List[ISO3 List]))=1,"Pass","Fail"))</f>
        <v/>
      </c>
      <c r="S1162" s="24" t="str" cm="1">
        <f t="array" ref="S1162">IF(ISBLANK($F1162),"",IF(SUMPRODUCT(--EXACT(MID($F1162,COLUMN($A$1:$T$1),1),DocCharacters[Accepted Characters For Documents]))=20,"Pass","Fail"))</f>
        <v/>
      </c>
      <c r="T1162" s="24" t="str" cm="1">
        <f t="array" ref="T1162">IF(ISBLANK($G1162),"",IF(SUMPRODUCT(--EXACT(MID($G1162,COLUMN($A$1:$AX$1),1),NameCharacters[Accepted Characters For Names]))=50,"Pass","Fail"))</f>
        <v/>
      </c>
      <c r="U1162" s="24" t="str" cm="1">
        <f t="array" ref="U1162">IF(ISBLANK($H1162),"",IF(SUMPRODUCT(--EXACT(MID($H1162,COLUMN($A$1:$AX$1),1),NameCharacters[Accepted Characters For Names]))=50,"Pass","Fail"))</f>
        <v/>
      </c>
      <c r="V1162" s="24" t="str" cm="1">
        <f t="array" ref="V1162">IF(ISBLANK($I1162),"",IF(SUMPRODUCT(--EXACT(MID($I1162,COLUMN($A$1:$AX$1),1),NameCharacters[Accepted Characters For Names]))=50,"Pass","Fail"))</f>
        <v/>
      </c>
      <c r="W1162" s="24" t="str" cm="1">
        <f t="array" ref="W1162">IF(ISBLANK($J1162),"",IF(SUMPRODUCT(--EXACT($J1162,ISO3List[ISO3 List]))=1,"Pass","Fail"))</f>
        <v/>
      </c>
      <c r="X1162" s="24" t="str">
        <f t="shared" ca="1" si="45"/>
        <v/>
      </c>
      <c r="Y1162" s="24" t="str" cm="1">
        <f t="array" ref="Y1162">IF(ISBLANK($L1162),"",IF(SUMPRODUCT(--EXACT($L1162,Sex[Sex]))=1,"Pass","Fail"))</f>
        <v/>
      </c>
      <c r="Z1162" s="24" t="str">
        <f t="shared" ca="1" si="46"/>
        <v/>
      </c>
      <c r="AA1162" s="35" t="str">
        <f t="shared" ca="1" si="44"/>
        <v/>
      </c>
      <c r="AB1162" s="8"/>
      <c r="AC1162" s="58"/>
      <c r="AD1162" s="8"/>
      <c r="AE1162" s="8"/>
      <c r="AF1162" s="8"/>
      <c r="GU1162" s="8"/>
    </row>
    <row r="1163" spans="1:203" s="5" customFormat="1" x14ac:dyDescent="0.2">
      <c r="A1163" s="1"/>
      <c r="B1163" s="4"/>
      <c r="C1163" s="16"/>
      <c r="D1163" s="17"/>
      <c r="E1163" s="17"/>
      <c r="F1163" s="18"/>
      <c r="G1163" s="17"/>
      <c r="H1163" s="17"/>
      <c r="I1163" s="17"/>
      <c r="J1163" s="17"/>
      <c r="K1163" s="19"/>
      <c r="L1163" s="17"/>
      <c r="M1163" s="20"/>
      <c r="N1163" s="8"/>
      <c r="O1163" s="50"/>
      <c r="P1163" s="27" t="str" cm="1">
        <f t="array" ref="P1163">IF(ISBLANK($C1163),"",IF(SUMPRODUCT(--EXACT($C1163,CrewOrPassenger[Crew or Passenger]))=1,"Pass","Fail"))</f>
        <v/>
      </c>
      <c r="Q1163" s="24" t="str" cm="1">
        <f t="array" ref="Q1163">IF(ISBLANK($D1163),"",IF(SUMPRODUCT(--EXACT($D1163,TravelDocumentType[Travel Document Type]))=1,"Pass","Fail"))</f>
        <v/>
      </c>
      <c r="R1163" s="24" t="str" cm="1">
        <f t="array" ref="R1163">IF(ISBLANK($E1163),"",IF(SUMPRODUCT(--EXACT($E1163,ISO3List[ISO3 List]))=1,"Pass","Fail"))</f>
        <v/>
      </c>
      <c r="S1163" s="24" t="str" cm="1">
        <f t="array" ref="S1163">IF(ISBLANK($F1163),"",IF(SUMPRODUCT(--EXACT(MID($F1163,COLUMN($A$1:$T$1),1),DocCharacters[Accepted Characters For Documents]))=20,"Pass","Fail"))</f>
        <v/>
      </c>
      <c r="T1163" s="24" t="str" cm="1">
        <f t="array" ref="T1163">IF(ISBLANK($G1163),"",IF(SUMPRODUCT(--EXACT(MID($G1163,COLUMN($A$1:$AX$1),1),NameCharacters[Accepted Characters For Names]))=50,"Pass","Fail"))</f>
        <v/>
      </c>
      <c r="U1163" s="24" t="str" cm="1">
        <f t="array" ref="U1163">IF(ISBLANK($H1163),"",IF(SUMPRODUCT(--EXACT(MID($H1163,COLUMN($A$1:$AX$1),1),NameCharacters[Accepted Characters For Names]))=50,"Pass","Fail"))</f>
        <v/>
      </c>
      <c r="V1163" s="24" t="str" cm="1">
        <f t="array" ref="V1163">IF(ISBLANK($I1163),"",IF(SUMPRODUCT(--EXACT(MID($I1163,COLUMN($A$1:$AX$1),1),NameCharacters[Accepted Characters For Names]))=50,"Pass","Fail"))</f>
        <v/>
      </c>
      <c r="W1163" s="24" t="str" cm="1">
        <f t="array" ref="W1163">IF(ISBLANK($J1163),"",IF(SUMPRODUCT(--EXACT($J1163,ISO3List[ISO3 List]))=1,"Pass","Fail"))</f>
        <v/>
      </c>
      <c r="X1163" s="24" t="str">
        <f t="shared" ca="1" si="45"/>
        <v/>
      </c>
      <c r="Y1163" s="24" t="str" cm="1">
        <f t="array" ref="Y1163">IF(ISBLANK($L1163),"",IF(SUMPRODUCT(--EXACT($L1163,Sex[Sex]))=1,"Pass","Fail"))</f>
        <v/>
      </c>
      <c r="Z1163" s="24" t="str">
        <f t="shared" ca="1" si="46"/>
        <v/>
      </c>
      <c r="AA1163" s="35" t="str">
        <f t="shared" ca="1" si="44"/>
        <v/>
      </c>
      <c r="AB1163" s="8"/>
      <c r="AC1163" s="58"/>
      <c r="AD1163" s="8"/>
      <c r="AE1163" s="8"/>
      <c r="AF1163" s="8"/>
      <c r="GU1163" s="8"/>
    </row>
    <row r="1164" spans="1:203" s="5" customFormat="1" x14ac:dyDescent="0.2">
      <c r="A1164" s="1"/>
      <c r="B1164" s="4"/>
      <c r="C1164" s="16"/>
      <c r="D1164" s="17"/>
      <c r="E1164" s="17"/>
      <c r="F1164" s="18"/>
      <c r="G1164" s="17"/>
      <c r="H1164" s="17"/>
      <c r="I1164" s="17"/>
      <c r="J1164" s="17"/>
      <c r="K1164" s="19"/>
      <c r="L1164" s="17"/>
      <c r="M1164" s="20"/>
      <c r="N1164" s="8"/>
      <c r="O1164" s="50"/>
      <c r="P1164" s="27" t="str" cm="1">
        <f t="array" ref="P1164">IF(ISBLANK($C1164),"",IF(SUMPRODUCT(--EXACT($C1164,CrewOrPassenger[Crew or Passenger]))=1,"Pass","Fail"))</f>
        <v/>
      </c>
      <c r="Q1164" s="24" t="str" cm="1">
        <f t="array" ref="Q1164">IF(ISBLANK($D1164),"",IF(SUMPRODUCT(--EXACT($D1164,TravelDocumentType[Travel Document Type]))=1,"Pass","Fail"))</f>
        <v/>
      </c>
      <c r="R1164" s="24" t="str" cm="1">
        <f t="array" ref="R1164">IF(ISBLANK($E1164),"",IF(SUMPRODUCT(--EXACT($E1164,ISO3List[ISO3 List]))=1,"Pass","Fail"))</f>
        <v/>
      </c>
      <c r="S1164" s="24" t="str" cm="1">
        <f t="array" ref="S1164">IF(ISBLANK($F1164),"",IF(SUMPRODUCT(--EXACT(MID($F1164,COLUMN($A$1:$T$1),1),DocCharacters[Accepted Characters For Documents]))=20,"Pass","Fail"))</f>
        <v/>
      </c>
      <c r="T1164" s="24" t="str" cm="1">
        <f t="array" ref="T1164">IF(ISBLANK($G1164),"",IF(SUMPRODUCT(--EXACT(MID($G1164,COLUMN($A$1:$AX$1),1),NameCharacters[Accepted Characters For Names]))=50,"Pass","Fail"))</f>
        <v/>
      </c>
      <c r="U1164" s="24" t="str" cm="1">
        <f t="array" ref="U1164">IF(ISBLANK($H1164),"",IF(SUMPRODUCT(--EXACT(MID($H1164,COLUMN($A$1:$AX$1),1),NameCharacters[Accepted Characters For Names]))=50,"Pass","Fail"))</f>
        <v/>
      </c>
      <c r="V1164" s="24" t="str" cm="1">
        <f t="array" ref="V1164">IF(ISBLANK($I1164),"",IF(SUMPRODUCT(--EXACT(MID($I1164,COLUMN($A$1:$AX$1),1),NameCharacters[Accepted Characters For Names]))=50,"Pass","Fail"))</f>
        <v/>
      </c>
      <c r="W1164" s="24" t="str" cm="1">
        <f t="array" ref="W1164">IF(ISBLANK($J1164),"",IF(SUMPRODUCT(--EXACT($J1164,ISO3List[ISO3 List]))=1,"Pass","Fail"))</f>
        <v/>
      </c>
      <c r="X1164" s="24" t="str">
        <f t="shared" ca="1" si="45"/>
        <v/>
      </c>
      <c r="Y1164" s="24" t="str" cm="1">
        <f t="array" ref="Y1164">IF(ISBLANK($L1164),"",IF(SUMPRODUCT(--EXACT($L1164,Sex[Sex]))=1,"Pass","Fail"))</f>
        <v/>
      </c>
      <c r="Z1164" s="24" t="str">
        <f t="shared" ca="1" si="46"/>
        <v/>
      </c>
      <c r="AA1164" s="35" t="str">
        <f t="shared" ca="1" si="44"/>
        <v/>
      </c>
      <c r="AB1164" s="8"/>
      <c r="AC1164" s="58"/>
      <c r="AD1164" s="8"/>
      <c r="AE1164" s="8"/>
      <c r="AF1164" s="8"/>
      <c r="GU1164" s="8"/>
    </row>
    <row r="1165" spans="1:203" s="5" customFormat="1" x14ac:dyDescent="0.2">
      <c r="A1165" s="1"/>
      <c r="B1165" s="4"/>
      <c r="C1165" s="16"/>
      <c r="D1165" s="17"/>
      <c r="E1165" s="17"/>
      <c r="F1165" s="18"/>
      <c r="G1165" s="17"/>
      <c r="H1165" s="17"/>
      <c r="I1165" s="17"/>
      <c r="J1165" s="17"/>
      <c r="K1165" s="19"/>
      <c r="L1165" s="17"/>
      <c r="M1165" s="20"/>
      <c r="N1165" s="8"/>
      <c r="O1165" s="50"/>
      <c r="P1165" s="27" t="str" cm="1">
        <f t="array" ref="P1165">IF(ISBLANK($C1165),"",IF(SUMPRODUCT(--EXACT($C1165,CrewOrPassenger[Crew or Passenger]))=1,"Pass","Fail"))</f>
        <v/>
      </c>
      <c r="Q1165" s="24" t="str" cm="1">
        <f t="array" ref="Q1165">IF(ISBLANK($D1165),"",IF(SUMPRODUCT(--EXACT($D1165,TravelDocumentType[Travel Document Type]))=1,"Pass","Fail"))</f>
        <v/>
      </c>
      <c r="R1165" s="24" t="str" cm="1">
        <f t="array" ref="R1165">IF(ISBLANK($E1165),"",IF(SUMPRODUCT(--EXACT($E1165,ISO3List[ISO3 List]))=1,"Pass","Fail"))</f>
        <v/>
      </c>
      <c r="S1165" s="24" t="str" cm="1">
        <f t="array" ref="S1165">IF(ISBLANK($F1165),"",IF(SUMPRODUCT(--EXACT(MID($F1165,COLUMN($A$1:$T$1),1),DocCharacters[Accepted Characters For Documents]))=20,"Pass","Fail"))</f>
        <v/>
      </c>
      <c r="T1165" s="24" t="str" cm="1">
        <f t="array" ref="T1165">IF(ISBLANK($G1165),"",IF(SUMPRODUCT(--EXACT(MID($G1165,COLUMN($A$1:$AX$1),1),NameCharacters[Accepted Characters For Names]))=50,"Pass","Fail"))</f>
        <v/>
      </c>
      <c r="U1165" s="24" t="str" cm="1">
        <f t="array" ref="U1165">IF(ISBLANK($H1165),"",IF(SUMPRODUCT(--EXACT(MID($H1165,COLUMN($A$1:$AX$1),1),NameCharacters[Accepted Characters For Names]))=50,"Pass","Fail"))</f>
        <v/>
      </c>
      <c r="V1165" s="24" t="str" cm="1">
        <f t="array" ref="V1165">IF(ISBLANK($I1165),"",IF(SUMPRODUCT(--EXACT(MID($I1165,COLUMN($A$1:$AX$1),1),NameCharacters[Accepted Characters For Names]))=50,"Pass","Fail"))</f>
        <v/>
      </c>
      <c r="W1165" s="24" t="str" cm="1">
        <f t="array" ref="W1165">IF(ISBLANK($J1165),"",IF(SUMPRODUCT(--EXACT($J1165,ISO3List[ISO3 List]))=1,"Pass","Fail"))</f>
        <v/>
      </c>
      <c r="X1165" s="24" t="str">
        <f t="shared" ca="1" si="45"/>
        <v/>
      </c>
      <c r="Y1165" s="24" t="str" cm="1">
        <f t="array" ref="Y1165">IF(ISBLANK($L1165),"",IF(SUMPRODUCT(--EXACT($L1165,Sex[Sex]))=1,"Pass","Fail"))</f>
        <v/>
      </c>
      <c r="Z1165" s="24" t="str">
        <f t="shared" ca="1" si="46"/>
        <v/>
      </c>
      <c r="AA1165" s="35" t="str">
        <f t="shared" ca="1" si="44"/>
        <v/>
      </c>
      <c r="AB1165" s="8"/>
      <c r="AC1165" s="58"/>
      <c r="AD1165" s="8"/>
      <c r="AE1165" s="8"/>
      <c r="AF1165" s="8"/>
      <c r="GU1165" s="8"/>
    </row>
    <row r="1166" spans="1:203" s="5" customFormat="1" x14ac:dyDescent="0.2">
      <c r="A1166" s="1"/>
      <c r="B1166" s="4"/>
      <c r="C1166" s="16"/>
      <c r="D1166" s="17"/>
      <c r="E1166" s="17"/>
      <c r="F1166" s="18"/>
      <c r="G1166" s="17"/>
      <c r="H1166" s="17"/>
      <c r="I1166" s="17"/>
      <c r="J1166" s="17"/>
      <c r="K1166" s="19"/>
      <c r="L1166" s="17"/>
      <c r="M1166" s="20"/>
      <c r="N1166" s="8"/>
      <c r="O1166" s="50"/>
      <c r="P1166" s="27" t="str" cm="1">
        <f t="array" ref="P1166">IF(ISBLANK($C1166),"",IF(SUMPRODUCT(--EXACT($C1166,CrewOrPassenger[Crew or Passenger]))=1,"Pass","Fail"))</f>
        <v/>
      </c>
      <c r="Q1166" s="24" t="str" cm="1">
        <f t="array" ref="Q1166">IF(ISBLANK($D1166),"",IF(SUMPRODUCT(--EXACT($D1166,TravelDocumentType[Travel Document Type]))=1,"Pass","Fail"))</f>
        <v/>
      </c>
      <c r="R1166" s="24" t="str" cm="1">
        <f t="array" ref="R1166">IF(ISBLANK($E1166),"",IF(SUMPRODUCT(--EXACT($E1166,ISO3List[ISO3 List]))=1,"Pass","Fail"))</f>
        <v/>
      </c>
      <c r="S1166" s="24" t="str" cm="1">
        <f t="array" ref="S1166">IF(ISBLANK($F1166),"",IF(SUMPRODUCT(--EXACT(MID($F1166,COLUMN($A$1:$T$1),1),DocCharacters[Accepted Characters For Documents]))=20,"Pass","Fail"))</f>
        <v/>
      </c>
      <c r="T1166" s="24" t="str" cm="1">
        <f t="array" ref="T1166">IF(ISBLANK($G1166),"",IF(SUMPRODUCT(--EXACT(MID($G1166,COLUMN($A$1:$AX$1),1),NameCharacters[Accepted Characters For Names]))=50,"Pass","Fail"))</f>
        <v/>
      </c>
      <c r="U1166" s="24" t="str" cm="1">
        <f t="array" ref="U1166">IF(ISBLANK($H1166),"",IF(SUMPRODUCT(--EXACT(MID($H1166,COLUMN($A$1:$AX$1),1),NameCharacters[Accepted Characters For Names]))=50,"Pass","Fail"))</f>
        <v/>
      </c>
      <c r="V1166" s="24" t="str" cm="1">
        <f t="array" ref="V1166">IF(ISBLANK($I1166),"",IF(SUMPRODUCT(--EXACT(MID($I1166,COLUMN($A$1:$AX$1),1),NameCharacters[Accepted Characters For Names]))=50,"Pass","Fail"))</f>
        <v/>
      </c>
      <c r="W1166" s="24" t="str" cm="1">
        <f t="array" ref="W1166">IF(ISBLANK($J1166),"",IF(SUMPRODUCT(--EXACT($J1166,ISO3List[ISO3 List]))=1,"Pass","Fail"))</f>
        <v/>
      </c>
      <c r="X1166" s="24" t="str">
        <f t="shared" ca="1" si="45"/>
        <v/>
      </c>
      <c r="Y1166" s="24" t="str" cm="1">
        <f t="array" ref="Y1166">IF(ISBLANK($L1166),"",IF(SUMPRODUCT(--EXACT($L1166,Sex[Sex]))=1,"Pass","Fail"))</f>
        <v/>
      </c>
      <c r="Z1166" s="24" t="str">
        <f t="shared" ca="1" si="46"/>
        <v/>
      </c>
      <c r="AA1166" s="35" t="str">
        <f t="shared" ca="1" si="44"/>
        <v/>
      </c>
      <c r="AB1166" s="8"/>
      <c r="AC1166" s="58"/>
      <c r="AD1166" s="8"/>
      <c r="AE1166" s="8"/>
      <c r="AF1166" s="8"/>
      <c r="GU1166" s="8"/>
    </row>
    <row r="1167" spans="1:203" s="5" customFormat="1" x14ac:dyDescent="0.2">
      <c r="A1167" s="1"/>
      <c r="B1167" s="4"/>
      <c r="C1167" s="16"/>
      <c r="D1167" s="17"/>
      <c r="E1167" s="17"/>
      <c r="F1167" s="18"/>
      <c r="G1167" s="17"/>
      <c r="H1167" s="17"/>
      <c r="I1167" s="17"/>
      <c r="J1167" s="17"/>
      <c r="K1167" s="19"/>
      <c r="L1167" s="17"/>
      <c r="M1167" s="20"/>
      <c r="N1167" s="8"/>
      <c r="O1167" s="50"/>
      <c r="P1167" s="27" t="str" cm="1">
        <f t="array" ref="P1167">IF(ISBLANK($C1167),"",IF(SUMPRODUCT(--EXACT($C1167,CrewOrPassenger[Crew or Passenger]))=1,"Pass","Fail"))</f>
        <v/>
      </c>
      <c r="Q1167" s="24" t="str" cm="1">
        <f t="array" ref="Q1167">IF(ISBLANK($D1167),"",IF(SUMPRODUCT(--EXACT($D1167,TravelDocumentType[Travel Document Type]))=1,"Pass","Fail"))</f>
        <v/>
      </c>
      <c r="R1167" s="24" t="str" cm="1">
        <f t="array" ref="R1167">IF(ISBLANK($E1167),"",IF(SUMPRODUCT(--EXACT($E1167,ISO3List[ISO3 List]))=1,"Pass","Fail"))</f>
        <v/>
      </c>
      <c r="S1167" s="24" t="str" cm="1">
        <f t="array" ref="S1167">IF(ISBLANK($F1167),"",IF(SUMPRODUCT(--EXACT(MID($F1167,COLUMN($A$1:$T$1),1),DocCharacters[Accepted Characters For Documents]))=20,"Pass","Fail"))</f>
        <v/>
      </c>
      <c r="T1167" s="24" t="str" cm="1">
        <f t="array" ref="T1167">IF(ISBLANK($G1167),"",IF(SUMPRODUCT(--EXACT(MID($G1167,COLUMN($A$1:$AX$1),1),NameCharacters[Accepted Characters For Names]))=50,"Pass","Fail"))</f>
        <v/>
      </c>
      <c r="U1167" s="24" t="str" cm="1">
        <f t="array" ref="U1167">IF(ISBLANK($H1167),"",IF(SUMPRODUCT(--EXACT(MID($H1167,COLUMN($A$1:$AX$1),1),NameCharacters[Accepted Characters For Names]))=50,"Pass","Fail"))</f>
        <v/>
      </c>
      <c r="V1167" s="24" t="str" cm="1">
        <f t="array" ref="V1167">IF(ISBLANK($I1167),"",IF(SUMPRODUCT(--EXACT(MID($I1167,COLUMN($A$1:$AX$1),1),NameCharacters[Accepted Characters For Names]))=50,"Pass","Fail"))</f>
        <v/>
      </c>
      <c r="W1167" s="24" t="str" cm="1">
        <f t="array" ref="W1167">IF(ISBLANK($J1167),"",IF(SUMPRODUCT(--EXACT($J1167,ISO3List[ISO3 List]))=1,"Pass","Fail"))</f>
        <v/>
      </c>
      <c r="X1167" s="24" t="str">
        <f t="shared" ca="1" si="45"/>
        <v/>
      </c>
      <c r="Y1167" s="24" t="str" cm="1">
        <f t="array" ref="Y1167">IF(ISBLANK($L1167),"",IF(SUMPRODUCT(--EXACT($L1167,Sex[Sex]))=1,"Pass","Fail"))</f>
        <v/>
      </c>
      <c r="Z1167" s="24" t="str">
        <f t="shared" ca="1" si="46"/>
        <v/>
      </c>
      <c r="AA1167" s="35" t="str">
        <f t="shared" ca="1" si="44"/>
        <v/>
      </c>
      <c r="AB1167" s="8"/>
      <c r="AC1167" s="58"/>
      <c r="AD1167" s="8"/>
      <c r="AE1167" s="8"/>
      <c r="AF1167" s="8"/>
      <c r="GU1167" s="8"/>
    </row>
    <row r="1168" spans="1:203" s="5" customFormat="1" x14ac:dyDescent="0.2">
      <c r="A1168" s="1"/>
      <c r="B1168" s="4"/>
      <c r="C1168" s="16"/>
      <c r="D1168" s="17"/>
      <c r="E1168" s="17"/>
      <c r="F1168" s="18"/>
      <c r="G1168" s="17"/>
      <c r="H1168" s="17"/>
      <c r="I1168" s="17"/>
      <c r="J1168" s="17"/>
      <c r="K1168" s="19"/>
      <c r="L1168" s="17"/>
      <c r="M1168" s="20"/>
      <c r="N1168" s="8"/>
      <c r="O1168" s="50"/>
      <c r="P1168" s="27" t="str" cm="1">
        <f t="array" ref="P1168">IF(ISBLANK($C1168),"",IF(SUMPRODUCT(--EXACT($C1168,CrewOrPassenger[Crew or Passenger]))=1,"Pass","Fail"))</f>
        <v/>
      </c>
      <c r="Q1168" s="24" t="str" cm="1">
        <f t="array" ref="Q1168">IF(ISBLANK($D1168),"",IF(SUMPRODUCT(--EXACT($D1168,TravelDocumentType[Travel Document Type]))=1,"Pass","Fail"))</f>
        <v/>
      </c>
      <c r="R1168" s="24" t="str" cm="1">
        <f t="array" ref="R1168">IF(ISBLANK($E1168),"",IF(SUMPRODUCT(--EXACT($E1168,ISO3List[ISO3 List]))=1,"Pass","Fail"))</f>
        <v/>
      </c>
      <c r="S1168" s="24" t="str" cm="1">
        <f t="array" ref="S1168">IF(ISBLANK($F1168),"",IF(SUMPRODUCT(--EXACT(MID($F1168,COLUMN($A$1:$T$1),1),DocCharacters[Accepted Characters For Documents]))=20,"Pass","Fail"))</f>
        <v/>
      </c>
      <c r="T1168" s="24" t="str" cm="1">
        <f t="array" ref="T1168">IF(ISBLANK($G1168),"",IF(SUMPRODUCT(--EXACT(MID($G1168,COLUMN($A$1:$AX$1),1),NameCharacters[Accepted Characters For Names]))=50,"Pass","Fail"))</f>
        <v/>
      </c>
      <c r="U1168" s="24" t="str" cm="1">
        <f t="array" ref="U1168">IF(ISBLANK($H1168),"",IF(SUMPRODUCT(--EXACT(MID($H1168,COLUMN($A$1:$AX$1),1),NameCharacters[Accepted Characters For Names]))=50,"Pass","Fail"))</f>
        <v/>
      </c>
      <c r="V1168" s="24" t="str" cm="1">
        <f t="array" ref="V1168">IF(ISBLANK($I1168),"",IF(SUMPRODUCT(--EXACT(MID($I1168,COLUMN($A$1:$AX$1),1),NameCharacters[Accepted Characters For Names]))=50,"Pass","Fail"))</f>
        <v/>
      </c>
      <c r="W1168" s="24" t="str" cm="1">
        <f t="array" ref="W1168">IF(ISBLANK($J1168),"",IF(SUMPRODUCT(--EXACT($J1168,ISO3List[ISO3 List]))=1,"Pass","Fail"))</f>
        <v/>
      </c>
      <c r="X1168" s="24" t="str">
        <f t="shared" ca="1" si="45"/>
        <v/>
      </c>
      <c r="Y1168" s="24" t="str" cm="1">
        <f t="array" ref="Y1168">IF(ISBLANK($L1168),"",IF(SUMPRODUCT(--EXACT($L1168,Sex[Sex]))=1,"Pass","Fail"))</f>
        <v/>
      </c>
      <c r="Z1168" s="24" t="str">
        <f t="shared" ca="1" si="46"/>
        <v/>
      </c>
      <c r="AA1168" s="35" t="str">
        <f t="shared" ca="1" si="44"/>
        <v/>
      </c>
      <c r="AB1168" s="8"/>
      <c r="AC1168" s="58"/>
      <c r="AD1168" s="8"/>
      <c r="AE1168" s="8"/>
      <c r="AF1168" s="8"/>
      <c r="GU1168" s="8"/>
    </row>
    <row r="1169" spans="1:203" s="5" customFormat="1" x14ac:dyDescent="0.2">
      <c r="A1169" s="1"/>
      <c r="B1169" s="4"/>
      <c r="C1169" s="16"/>
      <c r="D1169" s="17"/>
      <c r="E1169" s="17"/>
      <c r="F1169" s="18"/>
      <c r="G1169" s="17"/>
      <c r="H1169" s="17"/>
      <c r="I1169" s="17"/>
      <c r="J1169" s="17"/>
      <c r="K1169" s="19"/>
      <c r="L1169" s="17"/>
      <c r="M1169" s="20"/>
      <c r="N1169" s="8"/>
      <c r="O1169" s="50"/>
      <c r="P1169" s="27" t="str" cm="1">
        <f t="array" ref="P1169">IF(ISBLANK($C1169),"",IF(SUMPRODUCT(--EXACT($C1169,CrewOrPassenger[Crew or Passenger]))=1,"Pass","Fail"))</f>
        <v/>
      </c>
      <c r="Q1169" s="24" t="str" cm="1">
        <f t="array" ref="Q1169">IF(ISBLANK($D1169),"",IF(SUMPRODUCT(--EXACT($D1169,TravelDocumentType[Travel Document Type]))=1,"Pass","Fail"))</f>
        <v/>
      </c>
      <c r="R1169" s="24" t="str" cm="1">
        <f t="array" ref="R1169">IF(ISBLANK($E1169),"",IF(SUMPRODUCT(--EXACT($E1169,ISO3List[ISO3 List]))=1,"Pass","Fail"))</f>
        <v/>
      </c>
      <c r="S1169" s="24" t="str" cm="1">
        <f t="array" ref="S1169">IF(ISBLANK($F1169),"",IF(SUMPRODUCT(--EXACT(MID($F1169,COLUMN($A$1:$T$1),1),DocCharacters[Accepted Characters For Documents]))=20,"Pass","Fail"))</f>
        <v/>
      </c>
      <c r="T1169" s="24" t="str" cm="1">
        <f t="array" ref="T1169">IF(ISBLANK($G1169),"",IF(SUMPRODUCT(--EXACT(MID($G1169,COLUMN($A$1:$AX$1),1),NameCharacters[Accepted Characters For Names]))=50,"Pass","Fail"))</f>
        <v/>
      </c>
      <c r="U1169" s="24" t="str" cm="1">
        <f t="array" ref="U1169">IF(ISBLANK($H1169),"",IF(SUMPRODUCT(--EXACT(MID($H1169,COLUMN($A$1:$AX$1),1),NameCharacters[Accepted Characters For Names]))=50,"Pass","Fail"))</f>
        <v/>
      </c>
      <c r="V1169" s="24" t="str" cm="1">
        <f t="array" ref="V1169">IF(ISBLANK($I1169),"",IF(SUMPRODUCT(--EXACT(MID($I1169,COLUMN($A$1:$AX$1),1),NameCharacters[Accepted Characters For Names]))=50,"Pass","Fail"))</f>
        <v/>
      </c>
      <c r="W1169" s="24" t="str" cm="1">
        <f t="array" ref="W1169">IF(ISBLANK($J1169),"",IF(SUMPRODUCT(--EXACT($J1169,ISO3List[ISO3 List]))=1,"Pass","Fail"))</f>
        <v/>
      </c>
      <c r="X1169" s="24" t="str">
        <f t="shared" ca="1" si="45"/>
        <v/>
      </c>
      <c r="Y1169" s="24" t="str" cm="1">
        <f t="array" ref="Y1169">IF(ISBLANK($L1169),"",IF(SUMPRODUCT(--EXACT($L1169,Sex[Sex]))=1,"Pass","Fail"))</f>
        <v/>
      </c>
      <c r="Z1169" s="24" t="str">
        <f t="shared" ca="1" si="46"/>
        <v/>
      </c>
      <c r="AA1169" s="35" t="str">
        <f t="shared" ca="1" si="44"/>
        <v/>
      </c>
      <c r="AB1169" s="8"/>
      <c r="AC1169" s="58"/>
      <c r="AD1169" s="8"/>
      <c r="AE1169" s="8"/>
      <c r="AF1169" s="8"/>
      <c r="GU1169" s="8"/>
    </row>
    <row r="1170" spans="1:203" s="5" customFormat="1" x14ac:dyDescent="0.2">
      <c r="A1170" s="1"/>
      <c r="B1170" s="4"/>
      <c r="C1170" s="16"/>
      <c r="D1170" s="17"/>
      <c r="E1170" s="17"/>
      <c r="F1170" s="18"/>
      <c r="G1170" s="17"/>
      <c r="H1170" s="17"/>
      <c r="I1170" s="17"/>
      <c r="J1170" s="17"/>
      <c r="K1170" s="19"/>
      <c r="L1170" s="17"/>
      <c r="M1170" s="20"/>
      <c r="N1170" s="8"/>
      <c r="O1170" s="50"/>
      <c r="P1170" s="27" t="str" cm="1">
        <f t="array" ref="P1170">IF(ISBLANK($C1170),"",IF(SUMPRODUCT(--EXACT($C1170,CrewOrPassenger[Crew or Passenger]))=1,"Pass","Fail"))</f>
        <v/>
      </c>
      <c r="Q1170" s="24" t="str" cm="1">
        <f t="array" ref="Q1170">IF(ISBLANK($D1170),"",IF(SUMPRODUCT(--EXACT($D1170,TravelDocumentType[Travel Document Type]))=1,"Pass","Fail"))</f>
        <v/>
      </c>
      <c r="R1170" s="24" t="str" cm="1">
        <f t="array" ref="R1170">IF(ISBLANK($E1170),"",IF(SUMPRODUCT(--EXACT($E1170,ISO3List[ISO3 List]))=1,"Pass","Fail"))</f>
        <v/>
      </c>
      <c r="S1170" s="24" t="str" cm="1">
        <f t="array" ref="S1170">IF(ISBLANK($F1170),"",IF(SUMPRODUCT(--EXACT(MID($F1170,COLUMN($A$1:$T$1),1),DocCharacters[Accepted Characters For Documents]))=20,"Pass","Fail"))</f>
        <v/>
      </c>
      <c r="T1170" s="24" t="str" cm="1">
        <f t="array" ref="T1170">IF(ISBLANK($G1170),"",IF(SUMPRODUCT(--EXACT(MID($G1170,COLUMN($A$1:$AX$1),1),NameCharacters[Accepted Characters For Names]))=50,"Pass","Fail"))</f>
        <v/>
      </c>
      <c r="U1170" s="24" t="str" cm="1">
        <f t="array" ref="U1170">IF(ISBLANK($H1170),"",IF(SUMPRODUCT(--EXACT(MID($H1170,COLUMN($A$1:$AX$1),1),NameCharacters[Accepted Characters For Names]))=50,"Pass","Fail"))</f>
        <v/>
      </c>
      <c r="V1170" s="24" t="str" cm="1">
        <f t="array" ref="V1170">IF(ISBLANK($I1170),"",IF(SUMPRODUCT(--EXACT(MID($I1170,COLUMN($A$1:$AX$1),1),NameCharacters[Accepted Characters For Names]))=50,"Pass","Fail"))</f>
        <v/>
      </c>
      <c r="W1170" s="24" t="str" cm="1">
        <f t="array" ref="W1170">IF(ISBLANK($J1170),"",IF(SUMPRODUCT(--EXACT($J1170,ISO3List[ISO3 List]))=1,"Pass","Fail"))</f>
        <v/>
      </c>
      <c r="X1170" s="24" t="str">
        <f t="shared" ca="1" si="45"/>
        <v/>
      </c>
      <c r="Y1170" s="24" t="str" cm="1">
        <f t="array" ref="Y1170">IF(ISBLANK($L1170),"",IF(SUMPRODUCT(--EXACT($L1170,Sex[Sex]))=1,"Pass","Fail"))</f>
        <v/>
      </c>
      <c r="Z1170" s="24" t="str">
        <f t="shared" ca="1" si="46"/>
        <v/>
      </c>
      <c r="AA1170" s="35" t="str">
        <f t="shared" ca="1" si="44"/>
        <v/>
      </c>
      <c r="AB1170" s="8"/>
      <c r="AC1170" s="58"/>
      <c r="AD1170" s="8"/>
      <c r="AE1170" s="8"/>
      <c r="AF1170" s="8"/>
      <c r="GU1170" s="8"/>
    </row>
    <row r="1171" spans="1:203" s="5" customFormat="1" x14ac:dyDescent="0.2">
      <c r="A1171" s="1"/>
      <c r="B1171" s="4"/>
      <c r="C1171" s="16"/>
      <c r="D1171" s="17"/>
      <c r="E1171" s="17"/>
      <c r="F1171" s="18"/>
      <c r="G1171" s="17"/>
      <c r="H1171" s="17"/>
      <c r="I1171" s="17"/>
      <c r="J1171" s="17"/>
      <c r="K1171" s="19"/>
      <c r="L1171" s="17"/>
      <c r="M1171" s="20"/>
      <c r="N1171" s="8"/>
      <c r="O1171" s="50"/>
      <c r="P1171" s="27" t="str" cm="1">
        <f t="array" ref="P1171">IF(ISBLANK($C1171),"",IF(SUMPRODUCT(--EXACT($C1171,CrewOrPassenger[Crew or Passenger]))=1,"Pass","Fail"))</f>
        <v/>
      </c>
      <c r="Q1171" s="24" t="str" cm="1">
        <f t="array" ref="Q1171">IF(ISBLANK($D1171),"",IF(SUMPRODUCT(--EXACT($D1171,TravelDocumentType[Travel Document Type]))=1,"Pass","Fail"))</f>
        <v/>
      </c>
      <c r="R1171" s="24" t="str" cm="1">
        <f t="array" ref="R1171">IF(ISBLANK($E1171),"",IF(SUMPRODUCT(--EXACT($E1171,ISO3List[ISO3 List]))=1,"Pass","Fail"))</f>
        <v/>
      </c>
      <c r="S1171" s="24" t="str" cm="1">
        <f t="array" ref="S1171">IF(ISBLANK($F1171),"",IF(SUMPRODUCT(--EXACT(MID($F1171,COLUMN($A$1:$T$1),1),DocCharacters[Accepted Characters For Documents]))=20,"Pass","Fail"))</f>
        <v/>
      </c>
      <c r="T1171" s="24" t="str" cm="1">
        <f t="array" ref="T1171">IF(ISBLANK($G1171),"",IF(SUMPRODUCT(--EXACT(MID($G1171,COLUMN($A$1:$AX$1),1),NameCharacters[Accepted Characters For Names]))=50,"Pass","Fail"))</f>
        <v/>
      </c>
      <c r="U1171" s="24" t="str" cm="1">
        <f t="array" ref="U1171">IF(ISBLANK($H1171),"",IF(SUMPRODUCT(--EXACT(MID($H1171,COLUMN($A$1:$AX$1),1),NameCharacters[Accepted Characters For Names]))=50,"Pass","Fail"))</f>
        <v/>
      </c>
      <c r="V1171" s="24" t="str" cm="1">
        <f t="array" ref="V1171">IF(ISBLANK($I1171),"",IF(SUMPRODUCT(--EXACT(MID($I1171,COLUMN($A$1:$AX$1),1),NameCharacters[Accepted Characters For Names]))=50,"Pass","Fail"))</f>
        <v/>
      </c>
      <c r="W1171" s="24" t="str" cm="1">
        <f t="array" ref="W1171">IF(ISBLANK($J1171),"",IF(SUMPRODUCT(--EXACT($J1171,ISO3List[ISO3 List]))=1,"Pass","Fail"))</f>
        <v/>
      </c>
      <c r="X1171" s="24" t="str">
        <f t="shared" ca="1" si="45"/>
        <v/>
      </c>
      <c r="Y1171" s="24" t="str" cm="1">
        <f t="array" ref="Y1171">IF(ISBLANK($L1171),"",IF(SUMPRODUCT(--EXACT($L1171,Sex[Sex]))=1,"Pass","Fail"))</f>
        <v/>
      </c>
      <c r="Z1171" s="24" t="str">
        <f t="shared" ca="1" si="46"/>
        <v/>
      </c>
      <c r="AA1171" s="35" t="str">
        <f t="shared" ca="1" si="44"/>
        <v/>
      </c>
      <c r="AB1171" s="8"/>
      <c r="AC1171" s="58"/>
      <c r="AD1171" s="8"/>
      <c r="AE1171" s="8"/>
      <c r="AF1171" s="8"/>
      <c r="GU1171" s="8"/>
    </row>
    <row r="1172" spans="1:203" s="5" customFormat="1" x14ac:dyDescent="0.2">
      <c r="A1172" s="1"/>
      <c r="B1172" s="4"/>
      <c r="C1172" s="16"/>
      <c r="D1172" s="17"/>
      <c r="E1172" s="17"/>
      <c r="F1172" s="18"/>
      <c r="G1172" s="17"/>
      <c r="H1172" s="17"/>
      <c r="I1172" s="17"/>
      <c r="J1172" s="17"/>
      <c r="K1172" s="19"/>
      <c r="L1172" s="17"/>
      <c r="M1172" s="20"/>
      <c r="N1172" s="8"/>
      <c r="O1172" s="50"/>
      <c r="P1172" s="27" t="str" cm="1">
        <f t="array" ref="P1172">IF(ISBLANK($C1172),"",IF(SUMPRODUCT(--EXACT($C1172,CrewOrPassenger[Crew or Passenger]))=1,"Pass","Fail"))</f>
        <v/>
      </c>
      <c r="Q1172" s="24" t="str" cm="1">
        <f t="array" ref="Q1172">IF(ISBLANK($D1172),"",IF(SUMPRODUCT(--EXACT($D1172,TravelDocumentType[Travel Document Type]))=1,"Pass","Fail"))</f>
        <v/>
      </c>
      <c r="R1172" s="24" t="str" cm="1">
        <f t="array" ref="R1172">IF(ISBLANK($E1172),"",IF(SUMPRODUCT(--EXACT($E1172,ISO3List[ISO3 List]))=1,"Pass","Fail"))</f>
        <v/>
      </c>
      <c r="S1172" s="24" t="str" cm="1">
        <f t="array" ref="S1172">IF(ISBLANK($F1172),"",IF(SUMPRODUCT(--EXACT(MID($F1172,COLUMN($A$1:$T$1),1),DocCharacters[Accepted Characters For Documents]))=20,"Pass","Fail"))</f>
        <v/>
      </c>
      <c r="T1172" s="24" t="str" cm="1">
        <f t="array" ref="T1172">IF(ISBLANK($G1172),"",IF(SUMPRODUCT(--EXACT(MID($G1172,COLUMN($A$1:$AX$1),1),NameCharacters[Accepted Characters For Names]))=50,"Pass","Fail"))</f>
        <v/>
      </c>
      <c r="U1172" s="24" t="str" cm="1">
        <f t="array" ref="U1172">IF(ISBLANK($H1172),"",IF(SUMPRODUCT(--EXACT(MID($H1172,COLUMN($A$1:$AX$1),1),NameCharacters[Accepted Characters For Names]))=50,"Pass","Fail"))</f>
        <v/>
      </c>
      <c r="V1172" s="24" t="str" cm="1">
        <f t="array" ref="V1172">IF(ISBLANK($I1172),"",IF(SUMPRODUCT(--EXACT(MID($I1172,COLUMN($A$1:$AX$1),1),NameCharacters[Accepted Characters For Names]))=50,"Pass","Fail"))</f>
        <v/>
      </c>
      <c r="W1172" s="24" t="str" cm="1">
        <f t="array" ref="W1172">IF(ISBLANK($J1172),"",IF(SUMPRODUCT(--EXACT($J1172,ISO3List[ISO3 List]))=1,"Pass","Fail"))</f>
        <v/>
      </c>
      <c r="X1172" s="24" t="str">
        <f t="shared" ca="1" si="45"/>
        <v/>
      </c>
      <c r="Y1172" s="24" t="str" cm="1">
        <f t="array" ref="Y1172">IF(ISBLANK($L1172),"",IF(SUMPRODUCT(--EXACT($L1172,Sex[Sex]))=1,"Pass","Fail"))</f>
        <v/>
      </c>
      <c r="Z1172" s="24" t="str">
        <f t="shared" ca="1" si="46"/>
        <v/>
      </c>
      <c r="AA1172" s="35" t="str">
        <f t="shared" ca="1" si="44"/>
        <v/>
      </c>
      <c r="AB1172" s="8"/>
      <c r="AC1172" s="58"/>
      <c r="AD1172" s="8"/>
      <c r="AE1172" s="8"/>
      <c r="AF1172" s="8"/>
      <c r="GU1172" s="8"/>
    </row>
    <row r="1173" spans="1:203" s="5" customFormat="1" x14ac:dyDescent="0.2">
      <c r="A1173" s="1"/>
      <c r="B1173" s="4"/>
      <c r="C1173" s="16"/>
      <c r="D1173" s="17"/>
      <c r="E1173" s="17"/>
      <c r="F1173" s="18"/>
      <c r="G1173" s="17"/>
      <c r="H1173" s="17"/>
      <c r="I1173" s="17"/>
      <c r="J1173" s="17"/>
      <c r="K1173" s="19"/>
      <c r="L1173" s="17"/>
      <c r="M1173" s="20"/>
      <c r="N1173" s="8"/>
      <c r="O1173" s="50"/>
      <c r="P1173" s="27" t="str" cm="1">
        <f t="array" ref="P1173">IF(ISBLANK($C1173),"",IF(SUMPRODUCT(--EXACT($C1173,CrewOrPassenger[Crew or Passenger]))=1,"Pass","Fail"))</f>
        <v/>
      </c>
      <c r="Q1173" s="24" t="str" cm="1">
        <f t="array" ref="Q1173">IF(ISBLANK($D1173),"",IF(SUMPRODUCT(--EXACT($D1173,TravelDocumentType[Travel Document Type]))=1,"Pass","Fail"))</f>
        <v/>
      </c>
      <c r="R1173" s="24" t="str" cm="1">
        <f t="array" ref="R1173">IF(ISBLANK($E1173),"",IF(SUMPRODUCT(--EXACT($E1173,ISO3List[ISO3 List]))=1,"Pass","Fail"))</f>
        <v/>
      </c>
      <c r="S1173" s="24" t="str" cm="1">
        <f t="array" ref="S1173">IF(ISBLANK($F1173),"",IF(SUMPRODUCT(--EXACT(MID($F1173,COLUMN($A$1:$T$1),1),DocCharacters[Accepted Characters For Documents]))=20,"Pass","Fail"))</f>
        <v/>
      </c>
      <c r="T1173" s="24" t="str" cm="1">
        <f t="array" ref="T1173">IF(ISBLANK($G1173),"",IF(SUMPRODUCT(--EXACT(MID($G1173,COLUMN($A$1:$AX$1),1),NameCharacters[Accepted Characters For Names]))=50,"Pass","Fail"))</f>
        <v/>
      </c>
      <c r="U1173" s="24" t="str" cm="1">
        <f t="array" ref="U1173">IF(ISBLANK($H1173),"",IF(SUMPRODUCT(--EXACT(MID($H1173,COLUMN($A$1:$AX$1),1),NameCharacters[Accepted Characters For Names]))=50,"Pass","Fail"))</f>
        <v/>
      </c>
      <c r="V1173" s="24" t="str" cm="1">
        <f t="array" ref="V1173">IF(ISBLANK($I1173),"",IF(SUMPRODUCT(--EXACT(MID($I1173,COLUMN($A$1:$AX$1),1),NameCharacters[Accepted Characters For Names]))=50,"Pass","Fail"))</f>
        <v/>
      </c>
      <c r="W1173" s="24" t="str" cm="1">
        <f t="array" ref="W1173">IF(ISBLANK($J1173),"",IF(SUMPRODUCT(--EXACT($J1173,ISO3List[ISO3 List]))=1,"Pass","Fail"))</f>
        <v/>
      </c>
      <c r="X1173" s="24" t="str">
        <f t="shared" ca="1" si="45"/>
        <v/>
      </c>
      <c r="Y1173" s="24" t="str" cm="1">
        <f t="array" ref="Y1173">IF(ISBLANK($L1173),"",IF(SUMPRODUCT(--EXACT($L1173,Sex[Sex]))=1,"Pass","Fail"))</f>
        <v/>
      </c>
      <c r="Z1173" s="24" t="str">
        <f t="shared" ca="1" si="46"/>
        <v/>
      </c>
      <c r="AA1173" s="35" t="str">
        <f t="shared" ca="1" si="44"/>
        <v/>
      </c>
      <c r="AB1173" s="8"/>
      <c r="AC1173" s="58"/>
      <c r="AD1173" s="8"/>
      <c r="AE1173" s="8"/>
      <c r="AF1173" s="8"/>
      <c r="GU1173" s="8"/>
    </row>
    <row r="1174" spans="1:203" s="5" customFormat="1" x14ac:dyDescent="0.2">
      <c r="A1174" s="1"/>
      <c r="B1174" s="4"/>
      <c r="C1174" s="16"/>
      <c r="D1174" s="17"/>
      <c r="E1174" s="17"/>
      <c r="F1174" s="18"/>
      <c r="G1174" s="17"/>
      <c r="H1174" s="17"/>
      <c r="I1174" s="17"/>
      <c r="J1174" s="17"/>
      <c r="K1174" s="19"/>
      <c r="L1174" s="17"/>
      <c r="M1174" s="20"/>
      <c r="N1174" s="8"/>
      <c r="O1174" s="50"/>
      <c r="P1174" s="27" t="str" cm="1">
        <f t="array" ref="P1174">IF(ISBLANK($C1174),"",IF(SUMPRODUCT(--EXACT($C1174,CrewOrPassenger[Crew or Passenger]))=1,"Pass","Fail"))</f>
        <v/>
      </c>
      <c r="Q1174" s="24" t="str" cm="1">
        <f t="array" ref="Q1174">IF(ISBLANK($D1174),"",IF(SUMPRODUCT(--EXACT($D1174,TravelDocumentType[Travel Document Type]))=1,"Pass","Fail"))</f>
        <v/>
      </c>
      <c r="R1174" s="24" t="str" cm="1">
        <f t="array" ref="R1174">IF(ISBLANK($E1174),"",IF(SUMPRODUCT(--EXACT($E1174,ISO3List[ISO3 List]))=1,"Pass","Fail"))</f>
        <v/>
      </c>
      <c r="S1174" s="24" t="str" cm="1">
        <f t="array" ref="S1174">IF(ISBLANK($F1174),"",IF(SUMPRODUCT(--EXACT(MID($F1174,COLUMN($A$1:$T$1),1),DocCharacters[Accepted Characters For Documents]))=20,"Pass","Fail"))</f>
        <v/>
      </c>
      <c r="T1174" s="24" t="str" cm="1">
        <f t="array" ref="T1174">IF(ISBLANK($G1174),"",IF(SUMPRODUCT(--EXACT(MID($G1174,COLUMN($A$1:$AX$1),1),NameCharacters[Accepted Characters For Names]))=50,"Pass","Fail"))</f>
        <v/>
      </c>
      <c r="U1174" s="24" t="str" cm="1">
        <f t="array" ref="U1174">IF(ISBLANK($H1174),"",IF(SUMPRODUCT(--EXACT(MID($H1174,COLUMN($A$1:$AX$1),1),NameCharacters[Accepted Characters For Names]))=50,"Pass","Fail"))</f>
        <v/>
      </c>
      <c r="V1174" s="24" t="str" cm="1">
        <f t="array" ref="V1174">IF(ISBLANK($I1174),"",IF(SUMPRODUCT(--EXACT(MID($I1174,COLUMN($A$1:$AX$1),1),NameCharacters[Accepted Characters For Names]))=50,"Pass","Fail"))</f>
        <v/>
      </c>
      <c r="W1174" s="24" t="str" cm="1">
        <f t="array" ref="W1174">IF(ISBLANK($J1174),"",IF(SUMPRODUCT(--EXACT($J1174,ISO3List[ISO3 List]))=1,"Pass","Fail"))</f>
        <v/>
      </c>
      <c r="X1174" s="24" t="str">
        <f t="shared" ca="1" si="45"/>
        <v/>
      </c>
      <c r="Y1174" s="24" t="str" cm="1">
        <f t="array" ref="Y1174">IF(ISBLANK($L1174),"",IF(SUMPRODUCT(--EXACT($L1174,Sex[Sex]))=1,"Pass","Fail"))</f>
        <v/>
      </c>
      <c r="Z1174" s="24" t="str">
        <f t="shared" ca="1" si="46"/>
        <v/>
      </c>
      <c r="AA1174" s="35" t="str">
        <f t="shared" ca="1" si="44"/>
        <v/>
      </c>
      <c r="AB1174" s="8"/>
      <c r="AC1174" s="58"/>
      <c r="AD1174" s="8"/>
      <c r="AE1174" s="8"/>
      <c r="AF1174" s="8"/>
      <c r="GU1174" s="8"/>
    </row>
    <row r="1175" spans="1:203" s="5" customFormat="1" x14ac:dyDescent="0.2">
      <c r="A1175" s="1"/>
      <c r="B1175" s="4"/>
      <c r="C1175" s="16"/>
      <c r="D1175" s="17"/>
      <c r="E1175" s="17"/>
      <c r="F1175" s="18"/>
      <c r="G1175" s="17"/>
      <c r="H1175" s="17"/>
      <c r="I1175" s="17"/>
      <c r="J1175" s="17"/>
      <c r="K1175" s="19"/>
      <c r="L1175" s="17"/>
      <c r="M1175" s="20"/>
      <c r="N1175" s="8"/>
      <c r="O1175" s="50"/>
      <c r="P1175" s="27" t="str" cm="1">
        <f t="array" ref="P1175">IF(ISBLANK($C1175),"",IF(SUMPRODUCT(--EXACT($C1175,CrewOrPassenger[Crew or Passenger]))=1,"Pass","Fail"))</f>
        <v/>
      </c>
      <c r="Q1175" s="24" t="str" cm="1">
        <f t="array" ref="Q1175">IF(ISBLANK($D1175),"",IF(SUMPRODUCT(--EXACT($D1175,TravelDocumentType[Travel Document Type]))=1,"Pass","Fail"))</f>
        <v/>
      </c>
      <c r="R1175" s="24" t="str" cm="1">
        <f t="array" ref="R1175">IF(ISBLANK($E1175),"",IF(SUMPRODUCT(--EXACT($E1175,ISO3List[ISO3 List]))=1,"Pass","Fail"))</f>
        <v/>
      </c>
      <c r="S1175" s="24" t="str" cm="1">
        <f t="array" ref="S1175">IF(ISBLANK($F1175),"",IF(SUMPRODUCT(--EXACT(MID($F1175,COLUMN($A$1:$T$1),1),DocCharacters[Accepted Characters For Documents]))=20,"Pass","Fail"))</f>
        <v/>
      </c>
      <c r="T1175" s="24" t="str" cm="1">
        <f t="array" ref="T1175">IF(ISBLANK($G1175),"",IF(SUMPRODUCT(--EXACT(MID($G1175,COLUMN($A$1:$AX$1),1),NameCharacters[Accepted Characters For Names]))=50,"Pass","Fail"))</f>
        <v/>
      </c>
      <c r="U1175" s="24" t="str" cm="1">
        <f t="array" ref="U1175">IF(ISBLANK($H1175),"",IF(SUMPRODUCT(--EXACT(MID($H1175,COLUMN($A$1:$AX$1),1),NameCharacters[Accepted Characters For Names]))=50,"Pass","Fail"))</f>
        <v/>
      </c>
      <c r="V1175" s="24" t="str" cm="1">
        <f t="array" ref="V1175">IF(ISBLANK($I1175),"",IF(SUMPRODUCT(--EXACT(MID($I1175,COLUMN($A$1:$AX$1),1),NameCharacters[Accepted Characters For Names]))=50,"Pass","Fail"))</f>
        <v/>
      </c>
      <c r="W1175" s="24" t="str" cm="1">
        <f t="array" ref="W1175">IF(ISBLANK($J1175),"",IF(SUMPRODUCT(--EXACT($J1175,ISO3List[ISO3 List]))=1,"Pass","Fail"))</f>
        <v/>
      </c>
      <c r="X1175" s="24" t="str">
        <f t="shared" ca="1" si="45"/>
        <v/>
      </c>
      <c r="Y1175" s="24" t="str" cm="1">
        <f t="array" ref="Y1175">IF(ISBLANK($L1175),"",IF(SUMPRODUCT(--EXACT($L1175,Sex[Sex]))=1,"Pass","Fail"))</f>
        <v/>
      </c>
      <c r="Z1175" s="24" t="str">
        <f t="shared" ca="1" si="46"/>
        <v/>
      </c>
      <c r="AA1175" s="35" t="str">
        <f t="shared" ca="1" si="44"/>
        <v/>
      </c>
      <c r="AB1175" s="8"/>
      <c r="AC1175" s="58"/>
      <c r="AD1175" s="8"/>
      <c r="AE1175" s="8"/>
      <c r="AF1175" s="8"/>
      <c r="GU1175" s="8"/>
    </row>
    <row r="1176" spans="1:203" s="5" customFormat="1" x14ac:dyDescent="0.2">
      <c r="A1176" s="1"/>
      <c r="B1176" s="4"/>
      <c r="C1176" s="16"/>
      <c r="D1176" s="17"/>
      <c r="E1176" s="17"/>
      <c r="F1176" s="18"/>
      <c r="G1176" s="17"/>
      <c r="H1176" s="17"/>
      <c r="I1176" s="17"/>
      <c r="J1176" s="17"/>
      <c r="K1176" s="19"/>
      <c r="L1176" s="17"/>
      <c r="M1176" s="20"/>
      <c r="N1176" s="8"/>
      <c r="O1176" s="50"/>
      <c r="P1176" s="27" t="str" cm="1">
        <f t="array" ref="P1176">IF(ISBLANK($C1176),"",IF(SUMPRODUCT(--EXACT($C1176,CrewOrPassenger[Crew or Passenger]))=1,"Pass","Fail"))</f>
        <v/>
      </c>
      <c r="Q1176" s="24" t="str" cm="1">
        <f t="array" ref="Q1176">IF(ISBLANK($D1176),"",IF(SUMPRODUCT(--EXACT($D1176,TravelDocumentType[Travel Document Type]))=1,"Pass","Fail"))</f>
        <v/>
      </c>
      <c r="R1176" s="24" t="str" cm="1">
        <f t="array" ref="R1176">IF(ISBLANK($E1176),"",IF(SUMPRODUCT(--EXACT($E1176,ISO3List[ISO3 List]))=1,"Pass","Fail"))</f>
        <v/>
      </c>
      <c r="S1176" s="24" t="str" cm="1">
        <f t="array" ref="S1176">IF(ISBLANK($F1176),"",IF(SUMPRODUCT(--EXACT(MID($F1176,COLUMN($A$1:$T$1),1),DocCharacters[Accepted Characters For Documents]))=20,"Pass","Fail"))</f>
        <v/>
      </c>
      <c r="T1176" s="24" t="str" cm="1">
        <f t="array" ref="T1176">IF(ISBLANK($G1176),"",IF(SUMPRODUCT(--EXACT(MID($G1176,COLUMN($A$1:$AX$1),1),NameCharacters[Accepted Characters For Names]))=50,"Pass","Fail"))</f>
        <v/>
      </c>
      <c r="U1176" s="24" t="str" cm="1">
        <f t="array" ref="U1176">IF(ISBLANK($H1176),"",IF(SUMPRODUCT(--EXACT(MID($H1176,COLUMN($A$1:$AX$1),1),NameCharacters[Accepted Characters For Names]))=50,"Pass","Fail"))</f>
        <v/>
      </c>
      <c r="V1176" s="24" t="str" cm="1">
        <f t="array" ref="V1176">IF(ISBLANK($I1176),"",IF(SUMPRODUCT(--EXACT(MID($I1176,COLUMN($A$1:$AX$1),1),NameCharacters[Accepted Characters For Names]))=50,"Pass","Fail"))</f>
        <v/>
      </c>
      <c r="W1176" s="24" t="str" cm="1">
        <f t="array" ref="W1176">IF(ISBLANK($J1176),"",IF(SUMPRODUCT(--EXACT($J1176,ISO3List[ISO3 List]))=1,"Pass","Fail"))</f>
        <v/>
      </c>
      <c r="X1176" s="24" t="str">
        <f t="shared" ca="1" si="45"/>
        <v/>
      </c>
      <c r="Y1176" s="24" t="str" cm="1">
        <f t="array" ref="Y1176">IF(ISBLANK($L1176),"",IF(SUMPRODUCT(--EXACT($L1176,Sex[Sex]))=1,"Pass","Fail"))</f>
        <v/>
      </c>
      <c r="Z1176" s="24" t="str">
        <f t="shared" ca="1" si="46"/>
        <v/>
      </c>
      <c r="AA1176" s="35" t="str">
        <f t="shared" ref="AA1176:AA1239" ca="1" si="47">IF(COUNTBLANK($P1176:$Z1176)=11,"",IF(SUM(COUNTBLANK(P1176:U1176),COUNTBLANK(W1176:Z1176))=0,"Pass","Fail"))</f>
        <v/>
      </c>
      <c r="AB1176" s="8"/>
      <c r="AC1176" s="58"/>
      <c r="AD1176" s="8"/>
      <c r="AE1176" s="8"/>
      <c r="AF1176" s="8"/>
      <c r="GU1176" s="8"/>
    </row>
    <row r="1177" spans="1:203" s="5" customFormat="1" x14ac:dyDescent="0.2">
      <c r="A1177" s="1"/>
      <c r="B1177" s="4"/>
      <c r="C1177" s="16"/>
      <c r="D1177" s="17"/>
      <c r="E1177" s="17"/>
      <c r="F1177" s="18"/>
      <c r="G1177" s="17"/>
      <c r="H1177" s="17"/>
      <c r="I1177" s="17"/>
      <c r="J1177" s="17"/>
      <c r="K1177" s="19"/>
      <c r="L1177" s="17"/>
      <c r="M1177" s="20"/>
      <c r="N1177" s="8"/>
      <c r="O1177" s="50"/>
      <c r="P1177" s="27" t="str" cm="1">
        <f t="array" ref="P1177">IF(ISBLANK($C1177),"",IF(SUMPRODUCT(--EXACT($C1177,CrewOrPassenger[Crew or Passenger]))=1,"Pass","Fail"))</f>
        <v/>
      </c>
      <c r="Q1177" s="24" t="str" cm="1">
        <f t="array" ref="Q1177">IF(ISBLANK($D1177),"",IF(SUMPRODUCT(--EXACT($D1177,TravelDocumentType[Travel Document Type]))=1,"Pass","Fail"))</f>
        <v/>
      </c>
      <c r="R1177" s="24" t="str" cm="1">
        <f t="array" ref="R1177">IF(ISBLANK($E1177),"",IF(SUMPRODUCT(--EXACT($E1177,ISO3List[ISO3 List]))=1,"Pass","Fail"))</f>
        <v/>
      </c>
      <c r="S1177" s="24" t="str" cm="1">
        <f t="array" ref="S1177">IF(ISBLANK($F1177),"",IF(SUMPRODUCT(--EXACT(MID($F1177,COLUMN($A$1:$T$1),1),DocCharacters[Accepted Characters For Documents]))=20,"Pass","Fail"))</f>
        <v/>
      </c>
      <c r="T1177" s="24" t="str" cm="1">
        <f t="array" ref="T1177">IF(ISBLANK($G1177),"",IF(SUMPRODUCT(--EXACT(MID($G1177,COLUMN($A$1:$AX$1),1),NameCharacters[Accepted Characters For Names]))=50,"Pass","Fail"))</f>
        <v/>
      </c>
      <c r="U1177" s="24" t="str" cm="1">
        <f t="array" ref="U1177">IF(ISBLANK($H1177),"",IF(SUMPRODUCT(--EXACT(MID($H1177,COLUMN($A$1:$AX$1),1),NameCharacters[Accepted Characters For Names]))=50,"Pass","Fail"))</f>
        <v/>
      </c>
      <c r="V1177" s="24" t="str" cm="1">
        <f t="array" ref="V1177">IF(ISBLANK($I1177),"",IF(SUMPRODUCT(--EXACT(MID($I1177,COLUMN($A$1:$AX$1),1),NameCharacters[Accepted Characters For Names]))=50,"Pass","Fail"))</f>
        <v/>
      </c>
      <c r="W1177" s="24" t="str" cm="1">
        <f t="array" ref="W1177">IF(ISBLANK($J1177),"",IF(SUMPRODUCT(--EXACT($J1177,ISO3List[ISO3 List]))=1,"Pass","Fail"))</f>
        <v/>
      </c>
      <c r="X1177" s="24" t="str">
        <f t="shared" ca="1" si="45"/>
        <v/>
      </c>
      <c r="Y1177" s="24" t="str" cm="1">
        <f t="array" ref="Y1177">IF(ISBLANK($L1177),"",IF(SUMPRODUCT(--EXACT($L1177,Sex[Sex]))=1,"Pass","Fail"))</f>
        <v/>
      </c>
      <c r="Z1177" s="24" t="str">
        <f t="shared" ca="1" si="46"/>
        <v/>
      </c>
      <c r="AA1177" s="35" t="str">
        <f t="shared" ca="1" si="47"/>
        <v/>
      </c>
      <c r="AB1177" s="8"/>
      <c r="AC1177" s="58"/>
      <c r="AD1177" s="8"/>
      <c r="AE1177" s="8"/>
      <c r="AF1177" s="8"/>
      <c r="GU1177" s="8"/>
    </row>
    <row r="1178" spans="1:203" s="5" customFormat="1" x14ac:dyDescent="0.2">
      <c r="A1178" s="1"/>
      <c r="B1178" s="4"/>
      <c r="C1178" s="16"/>
      <c r="D1178" s="17"/>
      <c r="E1178" s="17"/>
      <c r="F1178" s="18"/>
      <c r="G1178" s="17"/>
      <c r="H1178" s="17"/>
      <c r="I1178" s="17"/>
      <c r="J1178" s="17"/>
      <c r="K1178" s="19"/>
      <c r="L1178" s="17"/>
      <c r="M1178" s="20"/>
      <c r="N1178" s="8"/>
      <c r="O1178" s="50"/>
      <c r="P1178" s="27" t="str" cm="1">
        <f t="array" ref="P1178">IF(ISBLANK($C1178),"",IF(SUMPRODUCT(--EXACT($C1178,CrewOrPassenger[Crew or Passenger]))=1,"Pass","Fail"))</f>
        <v/>
      </c>
      <c r="Q1178" s="24" t="str" cm="1">
        <f t="array" ref="Q1178">IF(ISBLANK($D1178),"",IF(SUMPRODUCT(--EXACT($D1178,TravelDocumentType[Travel Document Type]))=1,"Pass","Fail"))</f>
        <v/>
      </c>
      <c r="R1178" s="24" t="str" cm="1">
        <f t="array" ref="R1178">IF(ISBLANK($E1178),"",IF(SUMPRODUCT(--EXACT($E1178,ISO3List[ISO3 List]))=1,"Pass","Fail"))</f>
        <v/>
      </c>
      <c r="S1178" s="24" t="str" cm="1">
        <f t="array" ref="S1178">IF(ISBLANK($F1178),"",IF(SUMPRODUCT(--EXACT(MID($F1178,COLUMN($A$1:$T$1),1),DocCharacters[Accepted Characters For Documents]))=20,"Pass","Fail"))</f>
        <v/>
      </c>
      <c r="T1178" s="24" t="str" cm="1">
        <f t="array" ref="T1178">IF(ISBLANK($G1178),"",IF(SUMPRODUCT(--EXACT(MID($G1178,COLUMN($A$1:$AX$1),1),NameCharacters[Accepted Characters For Names]))=50,"Pass","Fail"))</f>
        <v/>
      </c>
      <c r="U1178" s="24" t="str" cm="1">
        <f t="array" ref="U1178">IF(ISBLANK($H1178),"",IF(SUMPRODUCT(--EXACT(MID($H1178,COLUMN($A$1:$AX$1),1),NameCharacters[Accepted Characters For Names]))=50,"Pass","Fail"))</f>
        <v/>
      </c>
      <c r="V1178" s="24" t="str" cm="1">
        <f t="array" ref="V1178">IF(ISBLANK($I1178),"",IF(SUMPRODUCT(--EXACT(MID($I1178,COLUMN($A$1:$AX$1),1),NameCharacters[Accepted Characters For Names]))=50,"Pass","Fail"))</f>
        <v/>
      </c>
      <c r="W1178" s="24" t="str" cm="1">
        <f t="array" ref="W1178">IF(ISBLANK($J1178),"",IF(SUMPRODUCT(--EXACT($J1178,ISO3List[ISO3 List]))=1,"Pass","Fail"))</f>
        <v/>
      </c>
      <c r="X1178" s="24" t="str">
        <f t="shared" ca="1" si="45"/>
        <v/>
      </c>
      <c r="Y1178" s="24" t="str" cm="1">
        <f t="array" ref="Y1178">IF(ISBLANK($L1178),"",IF(SUMPRODUCT(--EXACT($L1178,Sex[Sex]))=1,"Pass","Fail"))</f>
        <v/>
      </c>
      <c r="Z1178" s="24" t="str">
        <f t="shared" ca="1" si="46"/>
        <v/>
      </c>
      <c r="AA1178" s="35" t="str">
        <f t="shared" ca="1" si="47"/>
        <v/>
      </c>
      <c r="AB1178" s="8"/>
      <c r="AC1178" s="58"/>
      <c r="AD1178" s="8"/>
      <c r="AE1178" s="8"/>
      <c r="AF1178" s="8"/>
      <c r="GU1178" s="8"/>
    </row>
    <row r="1179" spans="1:203" s="5" customFormat="1" x14ac:dyDescent="0.2">
      <c r="A1179" s="1"/>
      <c r="B1179" s="4"/>
      <c r="C1179" s="16"/>
      <c r="D1179" s="17"/>
      <c r="E1179" s="17"/>
      <c r="F1179" s="18"/>
      <c r="G1179" s="17"/>
      <c r="H1179" s="17"/>
      <c r="I1179" s="17"/>
      <c r="J1179" s="17"/>
      <c r="K1179" s="19"/>
      <c r="L1179" s="17"/>
      <c r="M1179" s="20"/>
      <c r="N1179" s="8"/>
      <c r="O1179" s="50"/>
      <c r="P1179" s="27" t="str" cm="1">
        <f t="array" ref="P1179">IF(ISBLANK($C1179),"",IF(SUMPRODUCT(--EXACT($C1179,CrewOrPassenger[Crew or Passenger]))=1,"Pass","Fail"))</f>
        <v/>
      </c>
      <c r="Q1179" s="24" t="str" cm="1">
        <f t="array" ref="Q1179">IF(ISBLANK($D1179),"",IF(SUMPRODUCT(--EXACT($D1179,TravelDocumentType[Travel Document Type]))=1,"Pass","Fail"))</f>
        <v/>
      </c>
      <c r="R1179" s="24" t="str" cm="1">
        <f t="array" ref="R1179">IF(ISBLANK($E1179),"",IF(SUMPRODUCT(--EXACT($E1179,ISO3List[ISO3 List]))=1,"Pass","Fail"))</f>
        <v/>
      </c>
      <c r="S1179" s="24" t="str" cm="1">
        <f t="array" ref="S1179">IF(ISBLANK($F1179),"",IF(SUMPRODUCT(--EXACT(MID($F1179,COLUMN($A$1:$T$1),1),DocCharacters[Accepted Characters For Documents]))=20,"Pass","Fail"))</f>
        <v/>
      </c>
      <c r="T1179" s="24" t="str" cm="1">
        <f t="array" ref="T1179">IF(ISBLANK($G1179),"",IF(SUMPRODUCT(--EXACT(MID($G1179,COLUMN($A$1:$AX$1),1),NameCharacters[Accepted Characters For Names]))=50,"Pass","Fail"))</f>
        <v/>
      </c>
      <c r="U1179" s="24" t="str" cm="1">
        <f t="array" ref="U1179">IF(ISBLANK($H1179),"",IF(SUMPRODUCT(--EXACT(MID($H1179,COLUMN($A$1:$AX$1),1),NameCharacters[Accepted Characters For Names]))=50,"Pass","Fail"))</f>
        <v/>
      </c>
      <c r="V1179" s="24" t="str" cm="1">
        <f t="array" ref="V1179">IF(ISBLANK($I1179),"",IF(SUMPRODUCT(--EXACT(MID($I1179,COLUMN($A$1:$AX$1),1),NameCharacters[Accepted Characters For Names]))=50,"Pass","Fail"))</f>
        <v/>
      </c>
      <c r="W1179" s="24" t="str" cm="1">
        <f t="array" ref="W1179">IF(ISBLANK($J1179),"",IF(SUMPRODUCT(--EXACT($J1179,ISO3List[ISO3 List]))=1,"Pass","Fail"))</f>
        <v/>
      </c>
      <c r="X1179" s="24" t="str">
        <f t="shared" ca="1" si="45"/>
        <v/>
      </c>
      <c r="Y1179" s="24" t="str" cm="1">
        <f t="array" ref="Y1179">IF(ISBLANK($L1179),"",IF(SUMPRODUCT(--EXACT($L1179,Sex[Sex]))=1,"Pass","Fail"))</f>
        <v/>
      </c>
      <c r="Z1179" s="24" t="str">
        <f t="shared" ca="1" si="46"/>
        <v/>
      </c>
      <c r="AA1179" s="35" t="str">
        <f t="shared" ca="1" si="47"/>
        <v/>
      </c>
      <c r="AB1179" s="8"/>
      <c r="AC1179" s="58"/>
      <c r="AD1179" s="8"/>
      <c r="AE1179" s="8"/>
      <c r="AF1179" s="8"/>
      <c r="GU1179" s="8"/>
    </row>
    <row r="1180" spans="1:203" s="5" customFormat="1" x14ac:dyDescent="0.2">
      <c r="A1180" s="1"/>
      <c r="B1180" s="4"/>
      <c r="C1180" s="16"/>
      <c r="D1180" s="17"/>
      <c r="E1180" s="17"/>
      <c r="F1180" s="18"/>
      <c r="G1180" s="17"/>
      <c r="H1180" s="17"/>
      <c r="I1180" s="17"/>
      <c r="J1180" s="17"/>
      <c r="K1180" s="19"/>
      <c r="L1180" s="17"/>
      <c r="M1180" s="20"/>
      <c r="N1180" s="8"/>
      <c r="O1180" s="50"/>
      <c r="P1180" s="27" t="str" cm="1">
        <f t="array" ref="P1180">IF(ISBLANK($C1180),"",IF(SUMPRODUCT(--EXACT($C1180,CrewOrPassenger[Crew or Passenger]))=1,"Pass","Fail"))</f>
        <v/>
      </c>
      <c r="Q1180" s="24" t="str" cm="1">
        <f t="array" ref="Q1180">IF(ISBLANK($D1180),"",IF(SUMPRODUCT(--EXACT($D1180,TravelDocumentType[Travel Document Type]))=1,"Pass","Fail"))</f>
        <v/>
      </c>
      <c r="R1180" s="24" t="str" cm="1">
        <f t="array" ref="R1180">IF(ISBLANK($E1180),"",IF(SUMPRODUCT(--EXACT($E1180,ISO3List[ISO3 List]))=1,"Pass","Fail"))</f>
        <v/>
      </c>
      <c r="S1180" s="24" t="str" cm="1">
        <f t="array" ref="S1180">IF(ISBLANK($F1180),"",IF(SUMPRODUCT(--EXACT(MID($F1180,COLUMN($A$1:$T$1),1),DocCharacters[Accepted Characters For Documents]))=20,"Pass","Fail"))</f>
        <v/>
      </c>
      <c r="T1180" s="24" t="str" cm="1">
        <f t="array" ref="T1180">IF(ISBLANK($G1180),"",IF(SUMPRODUCT(--EXACT(MID($G1180,COLUMN($A$1:$AX$1),1),NameCharacters[Accepted Characters For Names]))=50,"Pass","Fail"))</f>
        <v/>
      </c>
      <c r="U1180" s="24" t="str" cm="1">
        <f t="array" ref="U1180">IF(ISBLANK($H1180),"",IF(SUMPRODUCT(--EXACT(MID($H1180,COLUMN($A$1:$AX$1),1),NameCharacters[Accepted Characters For Names]))=50,"Pass","Fail"))</f>
        <v/>
      </c>
      <c r="V1180" s="24" t="str" cm="1">
        <f t="array" ref="V1180">IF(ISBLANK($I1180),"",IF(SUMPRODUCT(--EXACT(MID($I1180,COLUMN($A$1:$AX$1),1),NameCharacters[Accepted Characters For Names]))=50,"Pass","Fail"))</f>
        <v/>
      </c>
      <c r="W1180" s="24" t="str" cm="1">
        <f t="array" ref="W1180">IF(ISBLANK($J1180),"",IF(SUMPRODUCT(--EXACT($J1180,ISO3List[ISO3 List]))=1,"Pass","Fail"))</f>
        <v/>
      </c>
      <c r="X1180" s="24" t="str">
        <f t="shared" ca="1" si="45"/>
        <v/>
      </c>
      <c r="Y1180" s="24" t="str" cm="1">
        <f t="array" ref="Y1180">IF(ISBLANK($L1180),"",IF(SUMPRODUCT(--EXACT($L1180,Sex[Sex]))=1,"Pass","Fail"))</f>
        <v/>
      </c>
      <c r="Z1180" s="24" t="str">
        <f t="shared" ca="1" si="46"/>
        <v/>
      </c>
      <c r="AA1180" s="35" t="str">
        <f t="shared" ca="1" si="47"/>
        <v/>
      </c>
      <c r="AB1180" s="8"/>
      <c r="AC1180" s="58"/>
      <c r="AD1180" s="8"/>
      <c r="AE1180" s="8"/>
      <c r="AF1180" s="8"/>
      <c r="GU1180" s="8"/>
    </row>
    <row r="1181" spans="1:203" s="5" customFormat="1" x14ac:dyDescent="0.2">
      <c r="A1181" s="1"/>
      <c r="B1181" s="4"/>
      <c r="C1181" s="16"/>
      <c r="D1181" s="17"/>
      <c r="E1181" s="17"/>
      <c r="F1181" s="18"/>
      <c r="G1181" s="17"/>
      <c r="H1181" s="17"/>
      <c r="I1181" s="17"/>
      <c r="J1181" s="17"/>
      <c r="K1181" s="19"/>
      <c r="L1181" s="17"/>
      <c r="M1181" s="20"/>
      <c r="N1181" s="8"/>
      <c r="O1181" s="50"/>
      <c r="P1181" s="27" t="str" cm="1">
        <f t="array" ref="P1181">IF(ISBLANK($C1181),"",IF(SUMPRODUCT(--EXACT($C1181,CrewOrPassenger[Crew or Passenger]))=1,"Pass","Fail"))</f>
        <v/>
      </c>
      <c r="Q1181" s="24" t="str" cm="1">
        <f t="array" ref="Q1181">IF(ISBLANK($D1181),"",IF(SUMPRODUCT(--EXACT($D1181,TravelDocumentType[Travel Document Type]))=1,"Pass","Fail"))</f>
        <v/>
      </c>
      <c r="R1181" s="24" t="str" cm="1">
        <f t="array" ref="R1181">IF(ISBLANK($E1181),"",IF(SUMPRODUCT(--EXACT($E1181,ISO3List[ISO3 List]))=1,"Pass","Fail"))</f>
        <v/>
      </c>
      <c r="S1181" s="24" t="str" cm="1">
        <f t="array" ref="S1181">IF(ISBLANK($F1181),"",IF(SUMPRODUCT(--EXACT(MID($F1181,COLUMN($A$1:$T$1),1),DocCharacters[Accepted Characters For Documents]))=20,"Pass","Fail"))</f>
        <v/>
      </c>
      <c r="T1181" s="24" t="str" cm="1">
        <f t="array" ref="T1181">IF(ISBLANK($G1181),"",IF(SUMPRODUCT(--EXACT(MID($G1181,COLUMN($A$1:$AX$1),1),NameCharacters[Accepted Characters For Names]))=50,"Pass","Fail"))</f>
        <v/>
      </c>
      <c r="U1181" s="24" t="str" cm="1">
        <f t="array" ref="U1181">IF(ISBLANK($H1181),"",IF(SUMPRODUCT(--EXACT(MID($H1181,COLUMN($A$1:$AX$1),1),NameCharacters[Accepted Characters For Names]))=50,"Pass","Fail"))</f>
        <v/>
      </c>
      <c r="V1181" s="24" t="str" cm="1">
        <f t="array" ref="V1181">IF(ISBLANK($I1181),"",IF(SUMPRODUCT(--EXACT(MID($I1181,COLUMN($A$1:$AX$1),1),NameCharacters[Accepted Characters For Names]))=50,"Pass","Fail"))</f>
        <v/>
      </c>
      <c r="W1181" s="24" t="str" cm="1">
        <f t="array" ref="W1181">IF(ISBLANK($J1181),"",IF(SUMPRODUCT(--EXACT($J1181,ISO3List[ISO3 List]))=1,"Pass","Fail"))</f>
        <v/>
      </c>
      <c r="X1181" s="24" t="str">
        <f t="shared" ca="1" si="45"/>
        <v/>
      </c>
      <c r="Y1181" s="24" t="str" cm="1">
        <f t="array" ref="Y1181">IF(ISBLANK($L1181),"",IF(SUMPRODUCT(--EXACT($L1181,Sex[Sex]))=1,"Pass","Fail"))</f>
        <v/>
      </c>
      <c r="Z1181" s="24" t="str">
        <f t="shared" ca="1" si="46"/>
        <v/>
      </c>
      <c r="AA1181" s="35" t="str">
        <f t="shared" ca="1" si="47"/>
        <v/>
      </c>
      <c r="AB1181" s="8"/>
      <c r="AC1181" s="58"/>
      <c r="AD1181" s="8"/>
      <c r="AE1181" s="8"/>
      <c r="AF1181" s="8"/>
      <c r="GU1181" s="8"/>
    </row>
    <row r="1182" spans="1:203" s="5" customFormat="1" x14ac:dyDescent="0.2">
      <c r="A1182" s="1"/>
      <c r="B1182" s="4"/>
      <c r="C1182" s="16"/>
      <c r="D1182" s="17"/>
      <c r="E1182" s="17"/>
      <c r="F1182" s="18"/>
      <c r="G1182" s="17"/>
      <c r="H1182" s="17"/>
      <c r="I1182" s="17"/>
      <c r="J1182" s="17"/>
      <c r="K1182" s="19"/>
      <c r="L1182" s="17"/>
      <c r="M1182" s="20"/>
      <c r="N1182" s="8"/>
      <c r="O1182" s="50"/>
      <c r="P1182" s="27" t="str" cm="1">
        <f t="array" ref="P1182">IF(ISBLANK($C1182),"",IF(SUMPRODUCT(--EXACT($C1182,CrewOrPassenger[Crew or Passenger]))=1,"Pass","Fail"))</f>
        <v/>
      </c>
      <c r="Q1182" s="24" t="str" cm="1">
        <f t="array" ref="Q1182">IF(ISBLANK($D1182),"",IF(SUMPRODUCT(--EXACT($D1182,TravelDocumentType[Travel Document Type]))=1,"Pass","Fail"))</f>
        <v/>
      </c>
      <c r="R1182" s="24" t="str" cm="1">
        <f t="array" ref="R1182">IF(ISBLANK($E1182),"",IF(SUMPRODUCT(--EXACT($E1182,ISO3List[ISO3 List]))=1,"Pass","Fail"))</f>
        <v/>
      </c>
      <c r="S1182" s="24" t="str" cm="1">
        <f t="array" ref="S1182">IF(ISBLANK($F1182),"",IF(SUMPRODUCT(--EXACT(MID($F1182,COLUMN($A$1:$T$1),1),DocCharacters[Accepted Characters For Documents]))=20,"Pass","Fail"))</f>
        <v/>
      </c>
      <c r="T1182" s="24" t="str" cm="1">
        <f t="array" ref="T1182">IF(ISBLANK($G1182),"",IF(SUMPRODUCT(--EXACT(MID($G1182,COLUMN($A$1:$AX$1),1),NameCharacters[Accepted Characters For Names]))=50,"Pass","Fail"))</f>
        <v/>
      </c>
      <c r="U1182" s="24" t="str" cm="1">
        <f t="array" ref="U1182">IF(ISBLANK($H1182),"",IF(SUMPRODUCT(--EXACT(MID($H1182,COLUMN($A$1:$AX$1),1),NameCharacters[Accepted Characters For Names]))=50,"Pass","Fail"))</f>
        <v/>
      </c>
      <c r="V1182" s="24" t="str" cm="1">
        <f t="array" ref="V1182">IF(ISBLANK($I1182),"",IF(SUMPRODUCT(--EXACT(MID($I1182,COLUMN($A$1:$AX$1),1),NameCharacters[Accepted Characters For Names]))=50,"Pass","Fail"))</f>
        <v/>
      </c>
      <c r="W1182" s="24" t="str" cm="1">
        <f t="array" ref="W1182">IF(ISBLANK($J1182),"",IF(SUMPRODUCT(--EXACT($J1182,ISO3List[ISO3 List]))=1,"Pass","Fail"))</f>
        <v/>
      </c>
      <c r="X1182" s="24" t="str">
        <f t="shared" ca="1" si="45"/>
        <v/>
      </c>
      <c r="Y1182" s="24" t="str" cm="1">
        <f t="array" ref="Y1182">IF(ISBLANK($L1182),"",IF(SUMPRODUCT(--EXACT($L1182,Sex[Sex]))=1,"Pass","Fail"))</f>
        <v/>
      </c>
      <c r="Z1182" s="24" t="str">
        <f t="shared" ca="1" si="46"/>
        <v/>
      </c>
      <c r="AA1182" s="35" t="str">
        <f t="shared" ca="1" si="47"/>
        <v/>
      </c>
      <c r="AB1182" s="8"/>
      <c r="AC1182" s="58"/>
      <c r="AD1182" s="8"/>
      <c r="AE1182" s="8"/>
      <c r="AF1182" s="8"/>
      <c r="GU1182" s="8"/>
    </row>
    <row r="1183" spans="1:203" s="5" customFormat="1" x14ac:dyDescent="0.2">
      <c r="A1183" s="1"/>
      <c r="B1183" s="4"/>
      <c r="C1183" s="16"/>
      <c r="D1183" s="17"/>
      <c r="E1183" s="17"/>
      <c r="F1183" s="18"/>
      <c r="G1183" s="17"/>
      <c r="H1183" s="17"/>
      <c r="I1183" s="17"/>
      <c r="J1183" s="17"/>
      <c r="K1183" s="19"/>
      <c r="L1183" s="17"/>
      <c r="M1183" s="20"/>
      <c r="N1183" s="8"/>
      <c r="O1183" s="50"/>
      <c r="P1183" s="27" t="str" cm="1">
        <f t="array" ref="P1183">IF(ISBLANK($C1183),"",IF(SUMPRODUCT(--EXACT($C1183,CrewOrPassenger[Crew or Passenger]))=1,"Pass","Fail"))</f>
        <v/>
      </c>
      <c r="Q1183" s="24" t="str" cm="1">
        <f t="array" ref="Q1183">IF(ISBLANK($D1183),"",IF(SUMPRODUCT(--EXACT($D1183,TravelDocumentType[Travel Document Type]))=1,"Pass","Fail"))</f>
        <v/>
      </c>
      <c r="R1183" s="24" t="str" cm="1">
        <f t="array" ref="R1183">IF(ISBLANK($E1183),"",IF(SUMPRODUCT(--EXACT($E1183,ISO3List[ISO3 List]))=1,"Pass","Fail"))</f>
        <v/>
      </c>
      <c r="S1183" s="24" t="str" cm="1">
        <f t="array" ref="S1183">IF(ISBLANK($F1183),"",IF(SUMPRODUCT(--EXACT(MID($F1183,COLUMN($A$1:$T$1),1),DocCharacters[Accepted Characters For Documents]))=20,"Pass","Fail"))</f>
        <v/>
      </c>
      <c r="T1183" s="24" t="str" cm="1">
        <f t="array" ref="T1183">IF(ISBLANK($G1183),"",IF(SUMPRODUCT(--EXACT(MID($G1183,COLUMN($A$1:$AX$1),1),NameCharacters[Accepted Characters For Names]))=50,"Pass","Fail"))</f>
        <v/>
      </c>
      <c r="U1183" s="24" t="str" cm="1">
        <f t="array" ref="U1183">IF(ISBLANK($H1183),"",IF(SUMPRODUCT(--EXACT(MID($H1183,COLUMN($A$1:$AX$1),1),NameCharacters[Accepted Characters For Names]))=50,"Pass","Fail"))</f>
        <v/>
      </c>
      <c r="V1183" s="24" t="str" cm="1">
        <f t="array" ref="V1183">IF(ISBLANK($I1183),"",IF(SUMPRODUCT(--EXACT(MID($I1183,COLUMN($A$1:$AX$1),1),NameCharacters[Accepted Characters For Names]))=50,"Pass","Fail"))</f>
        <v/>
      </c>
      <c r="W1183" s="24" t="str" cm="1">
        <f t="array" ref="W1183">IF(ISBLANK($J1183),"",IF(SUMPRODUCT(--EXACT($J1183,ISO3List[ISO3 List]))=1,"Pass","Fail"))</f>
        <v/>
      </c>
      <c r="X1183" s="24" t="str">
        <f t="shared" ca="1" si="45"/>
        <v/>
      </c>
      <c r="Y1183" s="24" t="str" cm="1">
        <f t="array" ref="Y1183">IF(ISBLANK($L1183),"",IF(SUMPRODUCT(--EXACT($L1183,Sex[Sex]))=1,"Pass","Fail"))</f>
        <v/>
      </c>
      <c r="Z1183" s="24" t="str">
        <f t="shared" ca="1" si="46"/>
        <v/>
      </c>
      <c r="AA1183" s="35" t="str">
        <f t="shared" ca="1" si="47"/>
        <v/>
      </c>
      <c r="AB1183" s="8"/>
      <c r="AC1183" s="58"/>
      <c r="AD1183" s="8"/>
      <c r="AE1183" s="8"/>
      <c r="AF1183" s="8"/>
      <c r="GU1183" s="8"/>
    </row>
    <row r="1184" spans="1:203" s="5" customFormat="1" x14ac:dyDescent="0.2">
      <c r="A1184" s="1"/>
      <c r="B1184" s="4"/>
      <c r="C1184" s="16"/>
      <c r="D1184" s="17"/>
      <c r="E1184" s="17"/>
      <c r="F1184" s="18"/>
      <c r="G1184" s="17"/>
      <c r="H1184" s="17"/>
      <c r="I1184" s="17"/>
      <c r="J1184" s="17"/>
      <c r="K1184" s="19"/>
      <c r="L1184" s="17"/>
      <c r="M1184" s="20"/>
      <c r="N1184" s="8"/>
      <c r="O1184" s="50"/>
      <c r="P1184" s="27" t="str" cm="1">
        <f t="array" ref="P1184">IF(ISBLANK($C1184),"",IF(SUMPRODUCT(--EXACT($C1184,CrewOrPassenger[Crew or Passenger]))=1,"Pass","Fail"))</f>
        <v/>
      </c>
      <c r="Q1184" s="24" t="str" cm="1">
        <f t="array" ref="Q1184">IF(ISBLANK($D1184),"",IF(SUMPRODUCT(--EXACT($D1184,TravelDocumentType[Travel Document Type]))=1,"Pass","Fail"))</f>
        <v/>
      </c>
      <c r="R1184" s="24" t="str" cm="1">
        <f t="array" ref="R1184">IF(ISBLANK($E1184),"",IF(SUMPRODUCT(--EXACT($E1184,ISO3List[ISO3 List]))=1,"Pass","Fail"))</f>
        <v/>
      </c>
      <c r="S1184" s="24" t="str" cm="1">
        <f t="array" ref="S1184">IF(ISBLANK($F1184),"",IF(SUMPRODUCT(--EXACT(MID($F1184,COLUMN($A$1:$T$1),1),DocCharacters[Accepted Characters For Documents]))=20,"Pass","Fail"))</f>
        <v/>
      </c>
      <c r="T1184" s="24" t="str" cm="1">
        <f t="array" ref="T1184">IF(ISBLANK($G1184),"",IF(SUMPRODUCT(--EXACT(MID($G1184,COLUMN($A$1:$AX$1),1),NameCharacters[Accepted Characters For Names]))=50,"Pass","Fail"))</f>
        <v/>
      </c>
      <c r="U1184" s="24" t="str" cm="1">
        <f t="array" ref="U1184">IF(ISBLANK($H1184),"",IF(SUMPRODUCT(--EXACT(MID($H1184,COLUMN($A$1:$AX$1),1),NameCharacters[Accepted Characters For Names]))=50,"Pass","Fail"))</f>
        <v/>
      </c>
      <c r="V1184" s="24" t="str" cm="1">
        <f t="array" ref="V1184">IF(ISBLANK($I1184),"",IF(SUMPRODUCT(--EXACT(MID($I1184,COLUMN($A$1:$AX$1),1),NameCharacters[Accepted Characters For Names]))=50,"Pass","Fail"))</f>
        <v/>
      </c>
      <c r="W1184" s="24" t="str" cm="1">
        <f t="array" ref="W1184">IF(ISBLANK($J1184),"",IF(SUMPRODUCT(--EXACT($J1184,ISO3List[ISO3 List]))=1,"Pass","Fail"))</f>
        <v/>
      </c>
      <c r="X1184" s="24" t="str">
        <f t="shared" ca="1" si="45"/>
        <v/>
      </c>
      <c r="Y1184" s="24" t="str" cm="1">
        <f t="array" ref="Y1184">IF(ISBLANK($L1184),"",IF(SUMPRODUCT(--EXACT($L1184,Sex[Sex]))=1,"Pass","Fail"))</f>
        <v/>
      </c>
      <c r="Z1184" s="24" t="str">
        <f t="shared" ca="1" si="46"/>
        <v/>
      </c>
      <c r="AA1184" s="35" t="str">
        <f t="shared" ca="1" si="47"/>
        <v/>
      </c>
      <c r="AB1184" s="8"/>
      <c r="AC1184" s="58"/>
      <c r="AD1184" s="8"/>
      <c r="AE1184" s="8"/>
      <c r="AF1184" s="8"/>
      <c r="GU1184" s="8"/>
    </row>
    <row r="1185" spans="1:203" s="5" customFormat="1" x14ac:dyDescent="0.2">
      <c r="A1185" s="1"/>
      <c r="B1185" s="4"/>
      <c r="C1185" s="16"/>
      <c r="D1185" s="17"/>
      <c r="E1185" s="17"/>
      <c r="F1185" s="18"/>
      <c r="G1185" s="17"/>
      <c r="H1185" s="17"/>
      <c r="I1185" s="17"/>
      <c r="J1185" s="17"/>
      <c r="K1185" s="19"/>
      <c r="L1185" s="17"/>
      <c r="M1185" s="20"/>
      <c r="N1185" s="8"/>
      <c r="O1185" s="50"/>
      <c r="P1185" s="27" t="str" cm="1">
        <f t="array" ref="P1185">IF(ISBLANK($C1185),"",IF(SUMPRODUCT(--EXACT($C1185,CrewOrPassenger[Crew or Passenger]))=1,"Pass","Fail"))</f>
        <v/>
      </c>
      <c r="Q1185" s="24" t="str" cm="1">
        <f t="array" ref="Q1185">IF(ISBLANK($D1185),"",IF(SUMPRODUCT(--EXACT($D1185,TravelDocumentType[Travel Document Type]))=1,"Pass","Fail"))</f>
        <v/>
      </c>
      <c r="R1185" s="24" t="str" cm="1">
        <f t="array" ref="R1185">IF(ISBLANK($E1185),"",IF(SUMPRODUCT(--EXACT($E1185,ISO3List[ISO3 List]))=1,"Pass","Fail"))</f>
        <v/>
      </c>
      <c r="S1185" s="24" t="str" cm="1">
        <f t="array" ref="S1185">IF(ISBLANK($F1185),"",IF(SUMPRODUCT(--EXACT(MID($F1185,COLUMN($A$1:$T$1),1),DocCharacters[Accepted Characters For Documents]))=20,"Pass","Fail"))</f>
        <v/>
      </c>
      <c r="T1185" s="24" t="str" cm="1">
        <f t="array" ref="T1185">IF(ISBLANK($G1185),"",IF(SUMPRODUCT(--EXACT(MID($G1185,COLUMN($A$1:$AX$1),1),NameCharacters[Accepted Characters For Names]))=50,"Pass","Fail"))</f>
        <v/>
      </c>
      <c r="U1185" s="24" t="str" cm="1">
        <f t="array" ref="U1185">IF(ISBLANK($H1185),"",IF(SUMPRODUCT(--EXACT(MID($H1185,COLUMN($A$1:$AX$1),1),NameCharacters[Accepted Characters For Names]))=50,"Pass","Fail"))</f>
        <v/>
      </c>
      <c r="V1185" s="24" t="str" cm="1">
        <f t="array" ref="V1185">IF(ISBLANK($I1185),"",IF(SUMPRODUCT(--EXACT(MID($I1185,COLUMN($A$1:$AX$1),1),NameCharacters[Accepted Characters For Names]))=50,"Pass","Fail"))</f>
        <v/>
      </c>
      <c r="W1185" s="24" t="str" cm="1">
        <f t="array" ref="W1185">IF(ISBLANK($J1185),"",IF(SUMPRODUCT(--EXACT($J1185,ISO3List[ISO3 List]))=1,"Pass","Fail"))</f>
        <v/>
      </c>
      <c r="X1185" s="24" t="str">
        <f t="shared" ca="1" si="45"/>
        <v/>
      </c>
      <c r="Y1185" s="24" t="str" cm="1">
        <f t="array" ref="Y1185">IF(ISBLANK($L1185),"",IF(SUMPRODUCT(--EXACT($L1185,Sex[Sex]))=1,"Pass","Fail"))</f>
        <v/>
      </c>
      <c r="Z1185" s="24" t="str">
        <f t="shared" ca="1" si="46"/>
        <v/>
      </c>
      <c r="AA1185" s="35" t="str">
        <f t="shared" ca="1" si="47"/>
        <v/>
      </c>
      <c r="AB1185" s="8"/>
      <c r="AC1185" s="58"/>
      <c r="AD1185" s="8"/>
      <c r="AE1185" s="8"/>
      <c r="AF1185" s="8"/>
      <c r="GU1185" s="8"/>
    </row>
    <row r="1186" spans="1:203" s="5" customFormat="1" x14ac:dyDescent="0.2">
      <c r="A1186" s="1"/>
      <c r="B1186" s="4"/>
      <c r="C1186" s="16"/>
      <c r="D1186" s="17"/>
      <c r="E1186" s="17"/>
      <c r="F1186" s="18"/>
      <c r="G1186" s="17"/>
      <c r="H1186" s="17"/>
      <c r="I1186" s="17"/>
      <c r="J1186" s="17"/>
      <c r="K1186" s="19"/>
      <c r="L1186" s="17"/>
      <c r="M1186" s="20"/>
      <c r="N1186" s="8"/>
      <c r="O1186" s="50"/>
      <c r="P1186" s="27" t="str" cm="1">
        <f t="array" ref="P1186">IF(ISBLANK($C1186),"",IF(SUMPRODUCT(--EXACT($C1186,CrewOrPassenger[Crew or Passenger]))=1,"Pass","Fail"))</f>
        <v/>
      </c>
      <c r="Q1186" s="24" t="str" cm="1">
        <f t="array" ref="Q1186">IF(ISBLANK($D1186),"",IF(SUMPRODUCT(--EXACT($D1186,TravelDocumentType[Travel Document Type]))=1,"Pass","Fail"))</f>
        <v/>
      </c>
      <c r="R1186" s="24" t="str" cm="1">
        <f t="array" ref="R1186">IF(ISBLANK($E1186),"",IF(SUMPRODUCT(--EXACT($E1186,ISO3List[ISO3 List]))=1,"Pass","Fail"))</f>
        <v/>
      </c>
      <c r="S1186" s="24" t="str" cm="1">
        <f t="array" ref="S1186">IF(ISBLANK($F1186),"",IF(SUMPRODUCT(--EXACT(MID($F1186,COLUMN($A$1:$T$1),1),DocCharacters[Accepted Characters For Documents]))=20,"Pass","Fail"))</f>
        <v/>
      </c>
      <c r="T1186" s="24" t="str" cm="1">
        <f t="array" ref="T1186">IF(ISBLANK($G1186),"",IF(SUMPRODUCT(--EXACT(MID($G1186,COLUMN($A$1:$AX$1),1),NameCharacters[Accepted Characters For Names]))=50,"Pass","Fail"))</f>
        <v/>
      </c>
      <c r="U1186" s="24" t="str" cm="1">
        <f t="array" ref="U1186">IF(ISBLANK($H1186),"",IF(SUMPRODUCT(--EXACT(MID($H1186,COLUMN($A$1:$AX$1),1),NameCharacters[Accepted Characters For Names]))=50,"Pass","Fail"))</f>
        <v/>
      </c>
      <c r="V1186" s="24" t="str" cm="1">
        <f t="array" ref="V1186">IF(ISBLANK($I1186),"",IF(SUMPRODUCT(--EXACT(MID($I1186,COLUMN($A$1:$AX$1),1),NameCharacters[Accepted Characters For Names]))=50,"Pass","Fail"))</f>
        <v/>
      </c>
      <c r="W1186" s="24" t="str" cm="1">
        <f t="array" ref="W1186">IF(ISBLANK($J1186),"",IF(SUMPRODUCT(--EXACT($J1186,ISO3List[ISO3 List]))=1,"Pass","Fail"))</f>
        <v/>
      </c>
      <c r="X1186" s="24" t="str">
        <f t="shared" ca="1" si="45"/>
        <v/>
      </c>
      <c r="Y1186" s="24" t="str" cm="1">
        <f t="array" ref="Y1186">IF(ISBLANK($L1186),"",IF(SUMPRODUCT(--EXACT($L1186,Sex[Sex]))=1,"Pass","Fail"))</f>
        <v/>
      </c>
      <c r="Z1186" s="24" t="str">
        <f t="shared" ca="1" si="46"/>
        <v/>
      </c>
      <c r="AA1186" s="35" t="str">
        <f t="shared" ca="1" si="47"/>
        <v/>
      </c>
      <c r="AB1186" s="8"/>
      <c r="AC1186" s="58"/>
      <c r="AD1186" s="8"/>
      <c r="AE1186" s="8"/>
      <c r="AF1186" s="8"/>
      <c r="GU1186" s="8"/>
    </row>
    <row r="1187" spans="1:203" s="5" customFormat="1" x14ac:dyDescent="0.2">
      <c r="A1187" s="1"/>
      <c r="B1187" s="4"/>
      <c r="C1187" s="16"/>
      <c r="D1187" s="17"/>
      <c r="E1187" s="17"/>
      <c r="F1187" s="18"/>
      <c r="G1187" s="17"/>
      <c r="H1187" s="17"/>
      <c r="I1187" s="17"/>
      <c r="J1187" s="17"/>
      <c r="K1187" s="19"/>
      <c r="L1187" s="17"/>
      <c r="M1187" s="20"/>
      <c r="N1187" s="8"/>
      <c r="O1187" s="50"/>
      <c r="P1187" s="27" t="str" cm="1">
        <f t="array" ref="P1187">IF(ISBLANK($C1187),"",IF(SUMPRODUCT(--EXACT($C1187,CrewOrPassenger[Crew or Passenger]))=1,"Pass","Fail"))</f>
        <v/>
      </c>
      <c r="Q1187" s="24" t="str" cm="1">
        <f t="array" ref="Q1187">IF(ISBLANK($D1187),"",IF(SUMPRODUCT(--EXACT($D1187,TravelDocumentType[Travel Document Type]))=1,"Pass","Fail"))</f>
        <v/>
      </c>
      <c r="R1187" s="24" t="str" cm="1">
        <f t="array" ref="R1187">IF(ISBLANK($E1187),"",IF(SUMPRODUCT(--EXACT($E1187,ISO3List[ISO3 List]))=1,"Pass","Fail"))</f>
        <v/>
      </c>
      <c r="S1187" s="24" t="str" cm="1">
        <f t="array" ref="S1187">IF(ISBLANK($F1187),"",IF(SUMPRODUCT(--EXACT(MID($F1187,COLUMN($A$1:$T$1),1),DocCharacters[Accepted Characters For Documents]))=20,"Pass","Fail"))</f>
        <v/>
      </c>
      <c r="T1187" s="24" t="str" cm="1">
        <f t="array" ref="T1187">IF(ISBLANK($G1187),"",IF(SUMPRODUCT(--EXACT(MID($G1187,COLUMN($A$1:$AX$1),1),NameCharacters[Accepted Characters For Names]))=50,"Pass","Fail"))</f>
        <v/>
      </c>
      <c r="U1187" s="24" t="str" cm="1">
        <f t="array" ref="U1187">IF(ISBLANK($H1187),"",IF(SUMPRODUCT(--EXACT(MID($H1187,COLUMN($A$1:$AX$1),1),NameCharacters[Accepted Characters For Names]))=50,"Pass","Fail"))</f>
        <v/>
      </c>
      <c r="V1187" s="24" t="str" cm="1">
        <f t="array" ref="V1187">IF(ISBLANK($I1187),"",IF(SUMPRODUCT(--EXACT(MID($I1187,COLUMN($A$1:$AX$1),1),NameCharacters[Accepted Characters For Names]))=50,"Pass","Fail"))</f>
        <v/>
      </c>
      <c r="W1187" s="24" t="str" cm="1">
        <f t="array" ref="W1187">IF(ISBLANK($J1187),"",IF(SUMPRODUCT(--EXACT($J1187,ISO3List[ISO3 List]))=1,"Pass","Fail"))</f>
        <v/>
      </c>
      <c r="X1187" s="24" t="str">
        <f t="shared" ca="1" si="45"/>
        <v/>
      </c>
      <c r="Y1187" s="24" t="str" cm="1">
        <f t="array" ref="Y1187">IF(ISBLANK($L1187),"",IF(SUMPRODUCT(--EXACT($L1187,Sex[Sex]))=1,"Pass","Fail"))</f>
        <v/>
      </c>
      <c r="Z1187" s="24" t="str">
        <f t="shared" ca="1" si="46"/>
        <v/>
      </c>
      <c r="AA1187" s="35" t="str">
        <f t="shared" ca="1" si="47"/>
        <v/>
      </c>
      <c r="AB1187" s="8"/>
      <c r="AC1187" s="58"/>
      <c r="AD1187" s="8"/>
      <c r="AE1187" s="8"/>
      <c r="AF1187" s="8"/>
      <c r="GU1187" s="8"/>
    </row>
    <row r="1188" spans="1:203" s="5" customFormat="1" x14ac:dyDescent="0.2">
      <c r="A1188" s="1"/>
      <c r="B1188" s="4"/>
      <c r="C1188" s="16"/>
      <c r="D1188" s="17"/>
      <c r="E1188" s="17"/>
      <c r="F1188" s="18"/>
      <c r="G1188" s="17"/>
      <c r="H1188" s="17"/>
      <c r="I1188" s="17"/>
      <c r="J1188" s="17"/>
      <c r="K1188" s="19"/>
      <c r="L1188" s="17"/>
      <c r="M1188" s="20"/>
      <c r="N1188" s="8"/>
      <c r="O1188" s="50"/>
      <c r="P1188" s="27" t="str" cm="1">
        <f t="array" ref="P1188">IF(ISBLANK($C1188),"",IF(SUMPRODUCT(--EXACT($C1188,CrewOrPassenger[Crew or Passenger]))=1,"Pass","Fail"))</f>
        <v/>
      </c>
      <c r="Q1188" s="24" t="str" cm="1">
        <f t="array" ref="Q1188">IF(ISBLANK($D1188),"",IF(SUMPRODUCT(--EXACT($D1188,TravelDocumentType[Travel Document Type]))=1,"Pass","Fail"))</f>
        <v/>
      </c>
      <c r="R1188" s="24" t="str" cm="1">
        <f t="array" ref="R1188">IF(ISBLANK($E1188),"",IF(SUMPRODUCT(--EXACT($E1188,ISO3List[ISO3 List]))=1,"Pass","Fail"))</f>
        <v/>
      </c>
      <c r="S1188" s="24" t="str" cm="1">
        <f t="array" ref="S1188">IF(ISBLANK($F1188),"",IF(SUMPRODUCT(--EXACT(MID($F1188,COLUMN($A$1:$T$1),1),DocCharacters[Accepted Characters For Documents]))=20,"Pass","Fail"))</f>
        <v/>
      </c>
      <c r="T1188" s="24" t="str" cm="1">
        <f t="array" ref="T1188">IF(ISBLANK($G1188),"",IF(SUMPRODUCT(--EXACT(MID($G1188,COLUMN($A$1:$AX$1),1),NameCharacters[Accepted Characters For Names]))=50,"Pass","Fail"))</f>
        <v/>
      </c>
      <c r="U1188" s="24" t="str" cm="1">
        <f t="array" ref="U1188">IF(ISBLANK($H1188),"",IF(SUMPRODUCT(--EXACT(MID($H1188,COLUMN($A$1:$AX$1),1),NameCharacters[Accepted Characters For Names]))=50,"Pass","Fail"))</f>
        <v/>
      </c>
      <c r="V1188" s="24" t="str" cm="1">
        <f t="array" ref="V1188">IF(ISBLANK($I1188),"",IF(SUMPRODUCT(--EXACT(MID($I1188,COLUMN($A$1:$AX$1),1),NameCharacters[Accepted Characters For Names]))=50,"Pass","Fail"))</f>
        <v/>
      </c>
      <c r="W1188" s="24" t="str" cm="1">
        <f t="array" ref="W1188">IF(ISBLANK($J1188),"",IF(SUMPRODUCT(--EXACT($J1188,ISO3List[ISO3 List]))=1,"Pass","Fail"))</f>
        <v/>
      </c>
      <c r="X1188" s="24" t="str">
        <f t="shared" ca="1" si="45"/>
        <v/>
      </c>
      <c r="Y1188" s="24" t="str" cm="1">
        <f t="array" ref="Y1188">IF(ISBLANK($L1188),"",IF(SUMPRODUCT(--EXACT($L1188,Sex[Sex]))=1,"Pass","Fail"))</f>
        <v/>
      </c>
      <c r="Z1188" s="24" t="str">
        <f t="shared" ca="1" si="46"/>
        <v/>
      </c>
      <c r="AA1188" s="35" t="str">
        <f t="shared" ca="1" si="47"/>
        <v/>
      </c>
      <c r="AB1188" s="8"/>
      <c r="AC1188" s="58"/>
      <c r="AD1188" s="8"/>
      <c r="AE1188" s="8"/>
      <c r="AF1188" s="8"/>
      <c r="GU1188" s="8"/>
    </row>
    <row r="1189" spans="1:203" s="5" customFormat="1" x14ac:dyDescent="0.2">
      <c r="A1189" s="1"/>
      <c r="B1189" s="4"/>
      <c r="C1189" s="16"/>
      <c r="D1189" s="17"/>
      <c r="E1189" s="17"/>
      <c r="F1189" s="18"/>
      <c r="G1189" s="17"/>
      <c r="H1189" s="17"/>
      <c r="I1189" s="17"/>
      <c r="J1189" s="17"/>
      <c r="K1189" s="19"/>
      <c r="L1189" s="17"/>
      <c r="M1189" s="20"/>
      <c r="N1189" s="8"/>
      <c r="O1189" s="50"/>
      <c r="P1189" s="27" t="str" cm="1">
        <f t="array" ref="P1189">IF(ISBLANK($C1189),"",IF(SUMPRODUCT(--EXACT($C1189,CrewOrPassenger[Crew or Passenger]))=1,"Pass","Fail"))</f>
        <v/>
      </c>
      <c r="Q1189" s="24" t="str" cm="1">
        <f t="array" ref="Q1189">IF(ISBLANK($D1189),"",IF(SUMPRODUCT(--EXACT($D1189,TravelDocumentType[Travel Document Type]))=1,"Pass","Fail"))</f>
        <v/>
      </c>
      <c r="R1189" s="24" t="str" cm="1">
        <f t="array" ref="R1189">IF(ISBLANK($E1189),"",IF(SUMPRODUCT(--EXACT($E1189,ISO3List[ISO3 List]))=1,"Pass","Fail"))</f>
        <v/>
      </c>
      <c r="S1189" s="24" t="str" cm="1">
        <f t="array" ref="S1189">IF(ISBLANK($F1189),"",IF(SUMPRODUCT(--EXACT(MID($F1189,COLUMN($A$1:$T$1),1),DocCharacters[Accepted Characters For Documents]))=20,"Pass","Fail"))</f>
        <v/>
      </c>
      <c r="T1189" s="24" t="str" cm="1">
        <f t="array" ref="T1189">IF(ISBLANK($G1189),"",IF(SUMPRODUCT(--EXACT(MID($G1189,COLUMN($A$1:$AX$1),1),NameCharacters[Accepted Characters For Names]))=50,"Pass","Fail"))</f>
        <v/>
      </c>
      <c r="U1189" s="24" t="str" cm="1">
        <f t="array" ref="U1189">IF(ISBLANK($H1189),"",IF(SUMPRODUCT(--EXACT(MID($H1189,COLUMN($A$1:$AX$1),1),NameCharacters[Accepted Characters For Names]))=50,"Pass","Fail"))</f>
        <v/>
      </c>
      <c r="V1189" s="24" t="str" cm="1">
        <f t="array" ref="V1189">IF(ISBLANK($I1189),"",IF(SUMPRODUCT(--EXACT(MID($I1189,COLUMN($A$1:$AX$1),1),NameCharacters[Accepted Characters For Names]))=50,"Pass","Fail"))</f>
        <v/>
      </c>
      <c r="W1189" s="24" t="str" cm="1">
        <f t="array" ref="W1189">IF(ISBLANK($J1189),"",IF(SUMPRODUCT(--EXACT($J1189,ISO3List[ISO3 List]))=1,"Pass","Fail"))</f>
        <v/>
      </c>
      <c r="X1189" s="24" t="str">
        <f t="shared" ca="1" si="45"/>
        <v/>
      </c>
      <c r="Y1189" s="24" t="str" cm="1">
        <f t="array" ref="Y1189">IF(ISBLANK($L1189),"",IF(SUMPRODUCT(--EXACT($L1189,Sex[Sex]))=1,"Pass","Fail"))</f>
        <v/>
      </c>
      <c r="Z1189" s="24" t="str">
        <f t="shared" ca="1" si="46"/>
        <v/>
      </c>
      <c r="AA1189" s="35" t="str">
        <f t="shared" ca="1" si="47"/>
        <v/>
      </c>
      <c r="AB1189" s="8"/>
      <c r="AC1189" s="58"/>
      <c r="AD1189" s="8"/>
      <c r="AE1189" s="8"/>
      <c r="AF1189" s="8"/>
      <c r="GU1189" s="8"/>
    </row>
    <row r="1190" spans="1:203" s="5" customFormat="1" x14ac:dyDescent="0.2">
      <c r="A1190" s="1"/>
      <c r="B1190" s="4"/>
      <c r="C1190" s="16"/>
      <c r="D1190" s="17"/>
      <c r="E1190" s="17"/>
      <c r="F1190" s="18"/>
      <c r="G1190" s="17"/>
      <c r="H1190" s="17"/>
      <c r="I1190" s="17"/>
      <c r="J1190" s="17"/>
      <c r="K1190" s="19"/>
      <c r="L1190" s="17"/>
      <c r="M1190" s="20"/>
      <c r="N1190" s="8"/>
      <c r="O1190" s="50"/>
      <c r="P1190" s="27" t="str" cm="1">
        <f t="array" ref="P1190">IF(ISBLANK($C1190),"",IF(SUMPRODUCT(--EXACT($C1190,CrewOrPassenger[Crew or Passenger]))=1,"Pass","Fail"))</f>
        <v/>
      </c>
      <c r="Q1190" s="24" t="str" cm="1">
        <f t="array" ref="Q1190">IF(ISBLANK($D1190),"",IF(SUMPRODUCT(--EXACT($D1190,TravelDocumentType[Travel Document Type]))=1,"Pass","Fail"))</f>
        <v/>
      </c>
      <c r="R1190" s="24" t="str" cm="1">
        <f t="array" ref="R1190">IF(ISBLANK($E1190),"",IF(SUMPRODUCT(--EXACT($E1190,ISO3List[ISO3 List]))=1,"Pass","Fail"))</f>
        <v/>
      </c>
      <c r="S1190" s="24" t="str" cm="1">
        <f t="array" ref="S1190">IF(ISBLANK($F1190),"",IF(SUMPRODUCT(--EXACT(MID($F1190,COLUMN($A$1:$T$1),1),DocCharacters[Accepted Characters For Documents]))=20,"Pass","Fail"))</f>
        <v/>
      </c>
      <c r="T1190" s="24" t="str" cm="1">
        <f t="array" ref="T1190">IF(ISBLANK($G1190),"",IF(SUMPRODUCT(--EXACT(MID($G1190,COLUMN($A$1:$AX$1),1),NameCharacters[Accepted Characters For Names]))=50,"Pass","Fail"))</f>
        <v/>
      </c>
      <c r="U1190" s="24" t="str" cm="1">
        <f t="array" ref="U1190">IF(ISBLANK($H1190),"",IF(SUMPRODUCT(--EXACT(MID($H1190,COLUMN($A$1:$AX$1),1),NameCharacters[Accepted Characters For Names]))=50,"Pass","Fail"))</f>
        <v/>
      </c>
      <c r="V1190" s="24" t="str" cm="1">
        <f t="array" ref="V1190">IF(ISBLANK($I1190),"",IF(SUMPRODUCT(--EXACT(MID($I1190,COLUMN($A$1:$AX$1),1),NameCharacters[Accepted Characters For Names]))=50,"Pass","Fail"))</f>
        <v/>
      </c>
      <c r="W1190" s="24" t="str" cm="1">
        <f t="array" ref="W1190">IF(ISBLANK($J1190),"",IF(SUMPRODUCT(--EXACT($J1190,ISO3List[ISO3 List]))=1,"Pass","Fail"))</f>
        <v/>
      </c>
      <c r="X1190" s="24" t="str">
        <f t="shared" ca="1" si="45"/>
        <v/>
      </c>
      <c r="Y1190" s="24" t="str" cm="1">
        <f t="array" ref="Y1190">IF(ISBLANK($L1190),"",IF(SUMPRODUCT(--EXACT($L1190,Sex[Sex]))=1,"Pass","Fail"))</f>
        <v/>
      </c>
      <c r="Z1190" s="24" t="str">
        <f t="shared" ca="1" si="46"/>
        <v/>
      </c>
      <c r="AA1190" s="35" t="str">
        <f t="shared" ca="1" si="47"/>
        <v/>
      </c>
      <c r="AB1190" s="8"/>
      <c r="AC1190" s="58"/>
      <c r="AD1190" s="8"/>
      <c r="AE1190" s="8"/>
      <c r="AF1190" s="8"/>
      <c r="GU1190" s="8"/>
    </row>
    <row r="1191" spans="1:203" s="5" customFormat="1" x14ac:dyDescent="0.2">
      <c r="A1191" s="1"/>
      <c r="B1191" s="4"/>
      <c r="C1191" s="16"/>
      <c r="D1191" s="17"/>
      <c r="E1191" s="17"/>
      <c r="F1191" s="18"/>
      <c r="G1191" s="17"/>
      <c r="H1191" s="17"/>
      <c r="I1191" s="17"/>
      <c r="J1191" s="17"/>
      <c r="K1191" s="19"/>
      <c r="L1191" s="17"/>
      <c r="M1191" s="20"/>
      <c r="N1191" s="8"/>
      <c r="O1191" s="50"/>
      <c r="P1191" s="27" t="str" cm="1">
        <f t="array" ref="P1191">IF(ISBLANK($C1191),"",IF(SUMPRODUCT(--EXACT($C1191,CrewOrPassenger[Crew or Passenger]))=1,"Pass","Fail"))</f>
        <v/>
      </c>
      <c r="Q1191" s="24" t="str" cm="1">
        <f t="array" ref="Q1191">IF(ISBLANK($D1191),"",IF(SUMPRODUCT(--EXACT($D1191,TravelDocumentType[Travel Document Type]))=1,"Pass","Fail"))</f>
        <v/>
      </c>
      <c r="R1191" s="24" t="str" cm="1">
        <f t="array" ref="R1191">IF(ISBLANK($E1191),"",IF(SUMPRODUCT(--EXACT($E1191,ISO3List[ISO3 List]))=1,"Pass","Fail"))</f>
        <v/>
      </c>
      <c r="S1191" s="24" t="str" cm="1">
        <f t="array" ref="S1191">IF(ISBLANK($F1191),"",IF(SUMPRODUCT(--EXACT(MID($F1191,COLUMN($A$1:$T$1),1),DocCharacters[Accepted Characters For Documents]))=20,"Pass","Fail"))</f>
        <v/>
      </c>
      <c r="T1191" s="24" t="str" cm="1">
        <f t="array" ref="T1191">IF(ISBLANK($G1191),"",IF(SUMPRODUCT(--EXACT(MID($G1191,COLUMN($A$1:$AX$1),1),NameCharacters[Accepted Characters For Names]))=50,"Pass","Fail"))</f>
        <v/>
      </c>
      <c r="U1191" s="24" t="str" cm="1">
        <f t="array" ref="U1191">IF(ISBLANK($H1191),"",IF(SUMPRODUCT(--EXACT(MID($H1191,COLUMN($A$1:$AX$1),1),NameCharacters[Accepted Characters For Names]))=50,"Pass","Fail"))</f>
        <v/>
      </c>
      <c r="V1191" s="24" t="str" cm="1">
        <f t="array" ref="V1191">IF(ISBLANK($I1191),"",IF(SUMPRODUCT(--EXACT(MID($I1191,COLUMN($A$1:$AX$1),1),NameCharacters[Accepted Characters For Names]))=50,"Pass","Fail"))</f>
        <v/>
      </c>
      <c r="W1191" s="24" t="str" cm="1">
        <f t="array" ref="W1191">IF(ISBLANK($J1191),"",IF(SUMPRODUCT(--EXACT($J1191,ISO3List[ISO3 List]))=1,"Pass","Fail"))</f>
        <v/>
      </c>
      <c r="X1191" s="24" t="str">
        <f t="shared" ca="1" si="45"/>
        <v/>
      </c>
      <c r="Y1191" s="24" t="str" cm="1">
        <f t="array" ref="Y1191">IF(ISBLANK($L1191),"",IF(SUMPRODUCT(--EXACT($L1191,Sex[Sex]))=1,"Pass","Fail"))</f>
        <v/>
      </c>
      <c r="Z1191" s="24" t="str">
        <f t="shared" ca="1" si="46"/>
        <v/>
      </c>
      <c r="AA1191" s="35" t="str">
        <f t="shared" ca="1" si="47"/>
        <v/>
      </c>
      <c r="AB1191" s="8"/>
      <c r="AC1191" s="58"/>
      <c r="AD1191" s="8"/>
      <c r="AE1191" s="8"/>
      <c r="AF1191" s="8"/>
      <c r="GU1191" s="8"/>
    </row>
    <row r="1192" spans="1:203" s="5" customFormat="1" x14ac:dyDescent="0.2">
      <c r="A1192" s="1"/>
      <c r="B1192" s="4"/>
      <c r="C1192" s="16"/>
      <c r="D1192" s="17"/>
      <c r="E1192" s="17"/>
      <c r="F1192" s="18"/>
      <c r="G1192" s="17"/>
      <c r="H1192" s="17"/>
      <c r="I1192" s="17"/>
      <c r="J1192" s="17"/>
      <c r="K1192" s="19"/>
      <c r="L1192" s="17"/>
      <c r="M1192" s="20"/>
      <c r="N1192" s="8"/>
      <c r="O1192" s="50"/>
      <c r="P1192" s="27" t="str" cm="1">
        <f t="array" ref="P1192">IF(ISBLANK($C1192),"",IF(SUMPRODUCT(--EXACT($C1192,CrewOrPassenger[Crew or Passenger]))=1,"Pass","Fail"))</f>
        <v/>
      </c>
      <c r="Q1192" s="24" t="str" cm="1">
        <f t="array" ref="Q1192">IF(ISBLANK($D1192),"",IF(SUMPRODUCT(--EXACT($D1192,TravelDocumentType[Travel Document Type]))=1,"Pass","Fail"))</f>
        <v/>
      </c>
      <c r="R1192" s="24" t="str" cm="1">
        <f t="array" ref="R1192">IF(ISBLANK($E1192),"",IF(SUMPRODUCT(--EXACT($E1192,ISO3List[ISO3 List]))=1,"Pass","Fail"))</f>
        <v/>
      </c>
      <c r="S1192" s="24" t="str" cm="1">
        <f t="array" ref="S1192">IF(ISBLANK($F1192),"",IF(SUMPRODUCT(--EXACT(MID($F1192,COLUMN($A$1:$T$1),1),DocCharacters[Accepted Characters For Documents]))=20,"Pass","Fail"))</f>
        <v/>
      </c>
      <c r="T1192" s="24" t="str" cm="1">
        <f t="array" ref="T1192">IF(ISBLANK($G1192),"",IF(SUMPRODUCT(--EXACT(MID($G1192,COLUMN($A$1:$AX$1),1),NameCharacters[Accepted Characters For Names]))=50,"Pass","Fail"))</f>
        <v/>
      </c>
      <c r="U1192" s="24" t="str" cm="1">
        <f t="array" ref="U1192">IF(ISBLANK($H1192),"",IF(SUMPRODUCT(--EXACT(MID($H1192,COLUMN($A$1:$AX$1),1),NameCharacters[Accepted Characters For Names]))=50,"Pass","Fail"))</f>
        <v/>
      </c>
      <c r="V1192" s="24" t="str" cm="1">
        <f t="array" ref="V1192">IF(ISBLANK($I1192),"",IF(SUMPRODUCT(--EXACT(MID($I1192,COLUMN($A$1:$AX$1),1),NameCharacters[Accepted Characters For Names]))=50,"Pass","Fail"))</f>
        <v/>
      </c>
      <c r="W1192" s="24" t="str" cm="1">
        <f t="array" ref="W1192">IF(ISBLANK($J1192),"",IF(SUMPRODUCT(--EXACT($J1192,ISO3List[ISO3 List]))=1,"Pass","Fail"))</f>
        <v/>
      </c>
      <c r="X1192" s="24" t="str">
        <f t="shared" ca="1" si="45"/>
        <v/>
      </c>
      <c r="Y1192" s="24" t="str" cm="1">
        <f t="array" ref="Y1192">IF(ISBLANK($L1192),"",IF(SUMPRODUCT(--EXACT($L1192,Sex[Sex]))=1,"Pass","Fail"))</f>
        <v/>
      </c>
      <c r="Z1192" s="24" t="str">
        <f t="shared" ca="1" si="46"/>
        <v/>
      </c>
      <c r="AA1192" s="35" t="str">
        <f t="shared" ca="1" si="47"/>
        <v/>
      </c>
      <c r="AB1192" s="8"/>
      <c r="AC1192" s="58"/>
      <c r="AD1192" s="8"/>
      <c r="AE1192" s="8"/>
      <c r="AF1192" s="8"/>
      <c r="GU1192" s="8"/>
    </row>
    <row r="1193" spans="1:203" s="5" customFormat="1" x14ac:dyDescent="0.2">
      <c r="A1193" s="1"/>
      <c r="B1193" s="4"/>
      <c r="C1193" s="16"/>
      <c r="D1193" s="17"/>
      <c r="E1193" s="17"/>
      <c r="F1193" s="18"/>
      <c r="G1193" s="17"/>
      <c r="H1193" s="17"/>
      <c r="I1193" s="17"/>
      <c r="J1193" s="17"/>
      <c r="K1193" s="19"/>
      <c r="L1193" s="17"/>
      <c r="M1193" s="20"/>
      <c r="N1193" s="8"/>
      <c r="O1193" s="50"/>
      <c r="P1193" s="27" t="str" cm="1">
        <f t="array" ref="P1193">IF(ISBLANK($C1193),"",IF(SUMPRODUCT(--EXACT($C1193,CrewOrPassenger[Crew or Passenger]))=1,"Pass","Fail"))</f>
        <v/>
      </c>
      <c r="Q1193" s="24" t="str" cm="1">
        <f t="array" ref="Q1193">IF(ISBLANK($D1193),"",IF(SUMPRODUCT(--EXACT($D1193,TravelDocumentType[Travel Document Type]))=1,"Pass","Fail"))</f>
        <v/>
      </c>
      <c r="R1193" s="24" t="str" cm="1">
        <f t="array" ref="R1193">IF(ISBLANK($E1193),"",IF(SUMPRODUCT(--EXACT($E1193,ISO3List[ISO3 List]))=1,"Pass","Fail"))</f>
        <v/>
      </c>
      <c r="S1193" s="24" t="str" cm="1">
        <f t="array" ref="S1193">IF(ISBLANK($F1193),"",IF(SUMPRODUCT(--EXACT(MID($F1193,COLUMN($A$1:$T$1),1),DocCharacters[Accepted Characters For Documents]))=20,"Pass","Fail"))</f>
        <v/>
      </c>
      <c r="T1193" s="24" t="str" cm="1">
        <f t="array" ref="T1193">IF(ISBLANK($G1193),"",IF(SUMPRODUCT(--EXACT(MID($G1193,COLUMN($A$1:$AX$1),1),NameCharacters[Accepted Characters For Names]))=50,"Pass","Fail"))</f>
        <v/>
      </c>
      <c r="U1193" s="24" t="str" cm="1">
        <f t="array" ref="U1193">IF(ISBLANK($H1193),"",IF(SUMPRODUCT(--EXACT(MID($H1193,COLUMN($A$1:$AX$1),1),NameCharacters[Accepted Characters For Names]))=50,"Pass","Fail"))</f>
        <v/>
      </c>
      <c r="V1193" s="24" t="str" cm="1">
        <f t="array" ref="V1193">IF(ISBLANK($I1193),"",IF(SUMPRODUCT(--EXACT(MID($I1193,COLUMN($A$1:$AX$1),1),NameCharacters[Accepted Characters For Names]))=50,"Pass","Fail"))</f>
        <v/>
      </c>
      <c r="W1193" s="24" t="str" cm="1">
        <f t="array" ref="W1193">IF(ISBLANK($J1193),"",IF(SUMPRODUCT(--EXACT($J1193,ISO3List[ISO3 List]))=1,"Pass","Fail"))</f>
        <v/>
      </c>
      <c r="X1193" s="24" t="str">
        <f t="shared" ca="1" si="45"/>
        <v/>
      </c>
      <c r="Y1193" s="24" t="str" cm="1">
        <f t="array" ref="Y1193">IF(ISBLANK($L1193),"",IF(SUMPRODUCT(--EXACT($L1193,Sex[Sex]))=1,"Pass","Fail"))</f>
        <v/>
      </c>
      <c r="Z1193" s="24" t="str">
        <f t="shared" ca="1" si="46"/>
        <v/>
      </c>
      <c r="AA1193" s="35" t="str">
        <f t="shared" ca="1" si="47"/>
        <v/>
      </c>
      <c r="AB1193" s="8"/>
      <c r="AC1193" s="58"/>
      <c r="AD1193" s="8"/>
      <c r="AE1193" s="8"/>
      <c r="AF1193" s="8"/>
      <c r="GU1193" s="8"/>
    </row>
    <row r="1194" spans="1:203" s="5" customFormat="1" x14ac:dyDescent="0.2">
      <c r="A1194" s="1"/>
      <c r="B1194" s="4"/>
      <c r="C1194" s="16"/>
      <c r="D1194" s="17"/>
      <c r="E1194" s="17"/>
      <c r="F1194" s="18"/>
      <c r="G1194" s="17"/>
      <c r="H1194" s="17"/>
      <c r="I1194" s="17"/>
      <c r="J1194" s="17"/>
      <c r="K1194" s="19"/>
      <c r="L1194" s="17"/>
      <c r="M1194" s="20"/>
      <c r="N1194" s="8"/>
      <c r="O1194" s="50"/>
      <c r="P1194" s="27" t="str" cm="1">
        <f t="array" ref="P1194">IF(ISBLANK($C1194),"",IF(SUMPRODUCT(--EXACT($C1194,CrewOrPassenger[Crew or Passenger]))=1,"Pass","Fail"))</f>
        <v/>
      </c>
      <c r="Q1194" s="24" t="str" cm="1">
        <f t="array" ref="Q1194">IF(ISBLANK($D1194),"",IF(SUMPRODUCT(--EXACT($D1194,TravelDocumentType[Travel Document Type]))=1,"Pass","Fail"))</f>
        <v/>
      </c>
      <c r="R1194" s="24" t="str" cm="1">
        <f t="array" ref="R1194">IF(ISBLANK($E1194),"",IF(SUMPRODUCT(--EXACT($E1194,ISO3List[ISO3 List]))=1,"Pass","Fail"))</f>
        <v/>
      </c>
      <c r="S1194" s="24" t="str" cm="1">
        <f t="array" ref="S1194">IF(ISBLANK($F1194),"",IF(SUMPRODUCT(--EXACT(MID($F1194,COLUMN($A$1:$T$1),1),DocCharacters[Accepted Characters For Documents]))=20,"Pass","Fail"))</f>
        <v/>
      </c>
      <c r="T1194" s="24" t="str" cm="1">
        <f t="array" ref="T1194">IF(ISBLANK($G1194),"",IF(SUMPRODUCT(--EXACT(MID($G1194,COLUMN($A$1:$AX$1),1),NameCharacters[Accepted Characters For Names]))=50,"Pass","Fail"))</f>
        <v/>
      </c>
      <c r="U1194" s="24" t="str" cm="1">
        <f t="array" ref="U1194">IF(ISBLANK($H1194),"",IF(SUMPRODUCT(--EXACT(MID($H1194,COLUMN($A$1:$AX$1),1),NameCharacters[Accepted Characters For Names]))=50,"Pass","Fail"))</f>
        <v/>
      </c>
      <c r="V1194" s="24" t="str" cm="1">
        <f t="array" ref="V1194">IF(ISBLANK($I1194),"",IF(SUMPRODUCT(--EXACT(MID($I1194,COLUMN($A$1:$AX$1),1),NameCharacters[Accepted Characters For Names]))=50,"Pass","Fail"))</f>
        <v/>
      </c>
      <c r="W1194" s="24" t="str" cm="1">
        <f t="array" ref="W1194">IF(ISBLANK($J1194),"",IF(SUMPRODUCT(--EXACT($J1194,ISO3List[ISO3 List]))=1,"Pass","Fail"))</f>
        <v/>
      </c>
      <c r="X1194" s="24" t="str">
        <f t="shared" ca="1" si="45"/>
        <v/>
      </c>
      <c r="Y1194" s="24" t="str" cm="1">
        <f t="array" ref="Y1194">IF(ISBLANK($L1194),"",IF(SUMPRODUCT(--EXACT($L1194,Sex[Sex]))=1,"Pass","Fail"))</f>
        <v/>
      </c>
      <c r="Z1194" s="24" t="str">
        <f t="shared" ca="1" si="46"/>
        <v/>
      </c>
      <c r="AA1194" s="35" t="str">
        <f t="shared" ca="1" si="47"/>
        <v/>
      </c>
      <c r="AB1194" s="8"/>
      <c r="AC1194" s="58"/>
      <c r="AD1194" s="8"/>
      <c r="AE1194" s="8"/>
      <c r="AF1194" s="8"/>
      <c r="GU1194" s="8"/>
    </row>
    <row r="1195" spans="1:203" s="5" customFormat="1" x14ac:dyDescent="0.2">
      <c r="A1195" s="1"/>
      <c r="B1195" s="4"/>
      <c r="C1195" s="16"/>
      <c r="D1195" s="17"/>
      <c r="E1195" s="17"/>
      <c r="F1195" s="18"/>
      <c r="G1195" s="17"/>
      <c r="H1195" s="17"/>
      <c r="I1195" s="17"/>
      <c r="J1195" s="17"/>
      <c r="K1195" s="19"/>
      <c r="L1195" s="17"/>
      <c r="M1195" s="20"/>
      <c r="N1195" s="8"/>
      <c r="O1195" s="50"/>
      <c r="P1195" s="27" t="str" cm="1">
        <f t="array" ref="P1195">IF(ISBLANK($C1195),"",IF(SUMPRODUCT(--EXACT($C1195,CrewOrPassenger[Crew or Passenger]))=1,"Pass","Fail"))</f>
        <v/>
      </c>
      <c r="Q1195" s="24" t="str" cm="1">
        <f t="array" ref="Q1195">IF(ISBLANK($D1195),"",IF(SUMPRODUCT(--EXACT($D1195,TravelDocumentType[Travel Document Type]))=1,"Pass","Fail"))</f>
        <v/>
      </c>
      <c r="R1195" s="24" t="str" cm="1">
        <f t="array" ref="R1195">IF(ISBLANK($E1195),"",IF(SUMPRODUCT(--EXACT($E1195,ISO3List[ISO3 List]))=1,"Pass","Fail"))</f>
        <v/>
      </c>
      <c r="S1195" s="24" t="str" cm="1">
        <f t="array" ref="S1195">IF(ISBLANK($F1195),"",IF(SUMPRODUCT(--EXACT(MID($F1195,COLUMN($A$1:$T$1),1),DocCharacters[Accepted Characters For Documents]))=20,"Pass","Fail"))</f>
        <v/>
      </c>
      <c r="T1195" s="24" t="str" cm="1">
        <f t="array" ref="T1195">IF(ISBLANK($G1195),"",IF(SUMPRODUCT(--EXACT(MID($G1195,COLUMN($A$1:$AX$1),1),NameCharacters[Accepted Characters For Names]))=50,"Pass","Fail"))</f>
        <v/>
      </c>
      <c r="U1195" s="24" t="str" cm="1">
        <f t="array" ref="U1195">IF(ISBLANK($H1195),"",IF(SUMPRODUCT(--EXACT(MID($H1195,COLUMN($A$1:$AX$1),1),NameCharacters[Accepted Characters For Names]))=50,"Pass","Fail"))</f>
        <v/>
      </c>
      <c r="V1195" s="24" t="str" cm="1">
        <f t="array" ref="V1195">IF(ISBLANK($I1195),"",IF(SUMPRODUCT(--EXACT(MID($I1195,COLUMN($A$1:$AX$1),1),NameCharacters[Accepted Characters For Names]))=50,"Pass","Fail"))</f>
        <v/>
      </c>
      <c r="W1195" s="24" t="str" cm="1">
        <f t="array" ref="W1195">IF(ISBLANK($J1195),"",IF(SUMPRODUCT(--EXACT($J1195,ISO3List[ISO3 List]))=1,"Pass","Fail"))</f>
        <v/>
      </c>
      <c r="X1195" s="24" t="str">
        <f t="shared" ca="1" si="45"/>
        <v/>
      </c>
      <c r="Y1195" s="24" t="str" cm="1">
        <f t="array" ref="Y1195">IF(ISBLANK($L1195),"",IF(SUMPRODUCT(--EXACT($L1195,Sex[Sex]))=1,"Pass","Fail"))</f>
        <v/>
      </c>
      <c r="Z1195" s="24" t="str">
        <f t="shared" ca="1" si="46"/>
        <v/>
      </c>
      <c r="AA1195" s="35" t="str">
        <f t="shared" ca="1" si="47"/>
        <v/>
      </c>
      <c r="AB1195" s="8"/>
      <c r="AC1195" s="58"/>
      <c r="AD1195" s="8"/>
      <c r="AE1195" s="8"/>
      <c r="AF1195" s="8"/>
      <c r="GU1195" s="8"/>
    </row>
    <row r="1196" spans="1:203" s="5" customFormat="1" x14ac:dyDescent="0.2">
      <c r="A1196" s="1"/>
      <c r="B1196" s="4"/>
      <c r="C1196" s="16"/>
      <c r="D1196" s="17"/>
      <c r="E1196" s="17"/>
      <c r="F1196" s="18"/>
      <c r="G1196" s="17"/>
      <c r="H1196" s="17"/>
      <c r="I1196" s="17"/>
      <c r="J1196" s="17"/>
      <c r="K1196" s="19"/>
      <c r="L1196" s="17"/>
      <c r="M1196" s="20"/>
      <c r="N1196" s="8"/>
      <c r="O1196" s="50"/>
      <c r="P1196" s="27" t="str" cm="1">
        <f t="array" ref="P1196">IF(ISBLANK($C1196),"",IF(SUMPRODUCT(--EXACT($C1196,CrewOrPassenger[Crew or Passenger]))=1,"Pass","Fail"))</f>
        <v/>
      </c>
      <c r="Q1196" s="24" t="str" cm="1">
        <f t="array" ref="Q1196">IF(ISBLANK($D1196),"",IF(SUMPRODUCT(--EXACT($D1196,TravelDocumentType[Travel Document Type]))=1,"Pass","Fail"))</f>
        <v/>
      </c>
      <c r="R1196" s="24" t="str" cm="1">
        <f t="array" ref="R1196">IF(ISBLANK($E1196),"",IF(SUMPRODUCT(--EXACT($E1196,ISO3List[ISO3 List]))=1,"Pass","Fail"))</f>
        <v/>
      </c>
      <c r="S1196" s="24" t="str" cm="1">
        <f t="array" ref="S1196">IF(ISBLANK($F1196),"",IF(SUMPRODUCT(--EXACT(MID($F1196,COLUMN($A$1:$T$1),1),DocCharacters[Accepted Characters For Documents]))=20,"Pass","Fail"))</f>
        <v/>
      </c>
      <c r="T1196" s="24" t="str" cm="1">
        <f t="array" ref="T1196">IF(ISBLANK($G1196),"",IF(SUMPRODUCT(--EXACT(MID($G1196,COLUMN($A$1:$AX$1),1),NameCharacters[Accepted Characters For Names]))=50,"Pass","Fail"))</f>
        <v/>
      </c>
      <c r="U1196" s="24" t="str" cm="1">
        <f t="array" ref="U1196">IF(ISBLANK($H1196),"",IF(SUMPRODUCT(--EXACT(MID($H1196,COLUMN($A$1:$AX$1),1),NameCharacters[Accepted Characters For Names]))=50,"Pass","Fail"))</f>
        <v/>
      </c>
      <c r="V1196" s="24" t="str" cm="1">
        <f t="array" ref="V1196">IF(ISBLANK($I1196),"",IF(SUMPRODUCT(--EXACT(MID($I1196,COLUMN($A$1:$AX$1),1),NameCharacters[Accepted Characters For Names]))=50,"Pass","Fail"))</f>
        <v/>
      </c>
      <c r="W1196" s="24" t="str" cm="1">
        <f t="array" ref="W1196">IF(ISBLANK($J1196),"",IF(SUMPRODUCT(--EXACT($J1196,ISO3List[ISO3 List]))=1,"Pass","Fail"))</f>
        <v/>
      </c>
      <c r="X1196" s="24" t="str">
        <f t="shared" ca="1" si="45"/>
        <v/>
      </c>
      <c r="Y1196" s="24" t="str" cm="1">
        <f t="array" ref="Y1196">IF(ISBLANK($L1196),"",IF(SUMPRODUCT(--EXACT($L1196,Sex[Sex]))=1,"Pass","Fail"))</f>
        <v/>
      </c>
      <c r="Z1196" s="24" t="str">
        <f t="shared" ca="1" si="46"/>
        <v/>
      </c>
      <c r="AA1196" s="35" t="str">
        <f t="shared" ca="1" si="47"/>
        <v/>
      </c>
      <c r="AB1196" s="8"/>
      <c r="AC1196" s="58"/>
      <c r="AD1196" s="8"/>
      <c r="AE1196" s="8"/>
      <c r="AF1196" s="8"/>
      <c r="GU1196" s="8"/>
    </row>
    <row r="1197" spans="1:203" s="5" customFormat="1" x14ac:dyDescent="0.2">
      <c r="A1197" s="1"/>
      <c r="B1197" s="4"/>
      <c r="C1197" s="16"/>
      <c r="D1197" s="17"/>
      <c r="E1197" s="17"/>
      <c r="F1197" s="18"/>
      <c r="G1197" s="17"/>
      <c r="H1197" s="17"/>
      <c r="I1197" s="17"/>
      <c r="J1197" s="17"/>
      <c r="K1197" s="19"/>
      <c r="L1197" s="17"/>
      <c r="M1197" s="20"/>
      <c r="N1197" s="8"/>
      <c r="O1197" s="50"/>
      <c r="P1197" s="27" t="str" cm="1">
        <f t="array" ref="P1197">IF(ISBLANK($C1197),"",IF(SUMPRODUCT(--EXACT($C1197,CrewOrPassenger[Crew or Passenger]))=1,"Pass","Fail"))</f>
        <v/>
      </c>
      <c r="Q1197" s="24" t="str" cm="1">
        <f t="array" ref="Q1197">IF(ISBLANK($D1197),"",IF(SUMPRODUCT(--EXACT($D1197,TravelDocumentType[Travel Document Type]))=1,"Pass","Fail"))</f>
        <v/>
      </c>
      <c r="R1197" s="24" t="str" cm="1">
        <f t="array" ref="R1197">IF(ISBLANK($E1197),"",IF(SUMPRODUCT(--EXACT($E1197,ISO3List[ISO3 List]))=1,"Pass","Fail"))</f>
        <v/>
      </c>
      <c r="S1197" s="24" t="str" cm="1">
        <f t="array" ref="S1197">IF(ISBLANK($F1197),"",IF(SUMPRODUCT(--EXACT(MID($F1197,COLUMN($A$1:$T$1),1),DocCharacters[Accepted Characters For Documents]))=20,"Pass","Fail"))</f>
        <v/>
      </c>
      <c r="T1197" s="24" t="str" cm="1">
        <f t="array" ref="T1197">IF(ISBLANK($G1197),"",IF(SUMPRODUCT(--EXACT(MID($G1197,COLUMN($A$1:$AX$1),1),NameCharacters[Accepted Characters For Names]))=50,"Pass","Fail"))</f>
        <v/>
      </c>
      <c r="U1197" s="24" t="str" cm="1">
        <f t="array" ref="U1197">IF(ISBLANK($H1197),"",IF(SUMPRODUCT(--EXACT(MID($H1197,COLUMN($A$1:$AX$1),1),NameCharacters[Accepted Characters For Names]))=50,"Pass","Fail"))</f>
        <v/>
      </c>
      <c r="V1197" s="24" t="str" cm="1">
        <f t="array" ref="V1197">IF(ISBLANK($I1197),"",IF(SUMPRODUCT(--EXACT(MID($I1197,COLUMN($A$1:$AX$1),1),NameCharacters[Accepted Characters For Names]))=50,"Pass","Fail"))</f>
        <v/>
      </c>
      <c r="W1197" s="24" t="str" cm="1">
        <f t="array" ref="W1197">IF(ISBLANK($J1197),"",IF(SUMPRODUCT(--EXACT($J1197,ISO3List[ISO3 List]))=1,"Pass","Fail"))</f>
        <v/>
      </c>
      <c r="X1197" s="24" t="str">
        <f t="shared" ca="1" si="45"/>
        <v/>
      </c>
      <c r="Y1197" s="24" t="str" cm="1">
        <f t="array" ref="Y1197">IF(ISBLANK($L1197),"",IF(SUMPRODUCT(--EXACT($L1197,Sex[Sex]))=1,"Pass","Fail"))</f>
        <v/>
      </c>
      <c r="Z1197" s="24" t="str">
        <f t="shared" ca="1" si="46"/>
        <v/>
      </c>
      <c r="AA1197" s="35" t="str">
        <f t="shared" ca="1" si="47"/>
        <v/>
      </c>
      <c r="AB1197" s="8"/>
      <c r="AC1197" s="58"/>
      <c r="AD1197" s="8"/>
      <c r="AE1197" s="8"/>
      <c r="AF1197" s="8"/>
      <c r="GU1197" s="8"/>
    </row>
    <row r="1198" spans="1:203" s="5" customFormat="1" x14ac:dyDescent="0.2">
      <c r="A1198" s="1"/>
      <c r="B1198" s="4"/>
      <c r="C1198" s="16"/>
      <c r="D1198" s="17"/>
      <c r="E1198" s="17"/>
      <c r="F1198" s="18"/>
      <c r="G1198" s="17"/>
      <c r="H1198" s="17"/>
      <c r="I1198" s="17"/>
      <c r="J1198" s="17"/>
      <c r="K1198" s="19"/>
      <c r="L1198" s="17"/>
      <c r="M1198" s="20"/>
      <c r="N1198" s="8"/>
      <c r="O1198" s="50"/>
      <c r="P1198" s="27" t="str" cm="1">
        <f t="array" ref="P1198">IF(ISBLANK($C1198),"",IF(SUMPRODUCT(--EXACT($C1198,CrewOrPassenger[Crew or Passenger]))=1,"Pass","Fail"))</f>
        <v/>
      </c>
      <c r="Q1198" s="24" t="str" cm="1">
        <f t="array" ref="Q1198">IF(ISBLANK($D1198),"",IF(SUMPRODUCT(--EXACT($D1198,TravelDocumentType[Travel Document Type]))=1,"Pass","Fail"))</f>
        <v/>
      </c>
      <c r="R1198" s="24" t="str" cm="1">
        <f t="array" ref="R1198">IF(ISBLANK($E1198),"",IF(SUMPRODUCT(--EXACT($E1198,ISO3List[ISO3 List]))=1,"Pass","Fail"))</f>
        <v/>
      </c>
      <c r="S1198" s="24" t="str" cm="1">
        <f t="array" ref="S1198">IF(ISBLANK($F1198),"",IF(SUMPRODUCT(--EXACT(MID($F1198,COLUMN($A$1:$T$1),1),DocCharacters[Accepted Characters For Documents]))=20,"Pass","Fail"))</f>
        <v/>
      </c>
      <c r="T1198" s="24" t="str" cm="1">
        <f t="array" ref="T1198">IF(ISBLANK($G1198),"",IF(SUMPRODUCT(--EXACT(MID($G1198,COLUMN($A$1:$AX$1),1),NameCharacters[Accepted Characters For Names]))=50,"Pass","Fail"))</f>
        <v/>
      </c>
      <c r="U1198" s="24" t="str" cm="1">
        <f t="array" ref="U1198">IF(ISBLANK($H1198),"",IF(SUMPRODUCT(--EXACT(MID($H1198,COLUMN($A$1:$AX$1),1),NameCharacters[Accepted Characters For Names]))=50,"Pass","Fail"))</f>
        <v/>
      </c>
      <c r="V1198" s="24" t="str" cm="1">
        <f t="array" ref="V1198">IF(ISBLANK($I1198),"",IF(SUMPRODUCT(--EXACT(MID($I1198,COLUMN($A$1:$AX$1),1),NameCharacters[Accepted Characters For Names]))=50,"Pass","Fail"))</f>
        <v/>
      </c>
      <c r="W1198" s="24" t="str" cm="1">
        <f t="array" ref="W1198">IF(ISBLANK($J1198),"",IF(SUMPRODUCT(--EXACT($J1198,ISO3List[ISO3 List]))=1,"Pass","Fail"))</f>
        <v/>
      </c>
      <c r="X1198" s="24" t="str">
        <f t="shared" ca="1" si="45"/>
        <v/>
      </c>
      <c r="Y1198" s="24" t="str" cm="1">
        <f t="array" ref="Y1198">IF(ISBLANK($L1198),"",IF(SUMPRODUCT(--EXACT($L1198,Sex[Sex]))=1,"Pass","Fail"))</f>
        <v/>
      </c>
      <c r="Z1198" s="24" t="str">
        <f t="shared" ca="1" si="46"/>
        <v/>
      </c>
      <c r="AA1198" s="35" t="str">
        <f t="shared" ca="1" si="47"/>
        <v/>
      </c>
      <c r="AB1198" s="8"/>
      <c r="AC1198" s="58"/>
      <c r="AD1198" s="8"/>
      <c r="AE1198" s="8"/>
      <c r="AF1198" s="8"/>
      <c r="GU1198" s="8"/>
    </row>
    <row r="1199" spans="1:203" s="5" customFormat="1" x14ac:dyDescent="0.2">
      <c r="A1199" s="1"/>
      <c r="B1199" s="4"/>
      <c r="C1199" s="16"/>
      <c r="D1199" s="17"/>
      <c r="E1199" s="17"/>
      <c r="F1199" s="18"/>
      <c r="G1199" s="17"/>
      <c r="H1199" s="17"/>
      <c r="I1199" s="17"/>
      <c r="J1199" s="17"/>
      <c r="K1199" s="19"/>
      <c r="L1199" s="17"/>
      <c r="M1199" s="20"/>
      <c r="N1199" s="8"/>
      <c r="O1199" s="50"/>
      <c r="P1199" s="27" t="str" cm="1">
        <f t="array" ref="P1199">IF(ISBLANK($C1199),"",IF(SUMPRODUCT(--EXACT($C1199,CrewOrPassenger[Crew or Passenger]))=1,"Pass","Fail"))</f>
        <v/>
      </c>
      <c r="Q1199" s="24" t="str" cm="1">
        <f t="array" ref="Q1199">IF(ISBLANK($D1199),"",IF(SUMPRODUCT(--EXACT($D1199,TravelDocumentType[Travel Document Type]))=1,"Pass","Fail"))</f>
        <v/>
      </c>
      <c r="R1199" s="24" t="str" cm="1">
        <f t="array" ref="R1199">IF(ISBLANK($E1199),"",IF(SUMPRODUCT(--EXACT($E1199,ISO3List[ISO3 List]))=1,"Pass","Fail"))</f>
        <v/>
      </c>
      <c r="S1199" s="24" t="str" cm="1">
        <f t="array" ref="S1199">IF(ISBLANK($F1199),"",IF(SUMPRODUCT(--EXACT(MID($F1199,COLUMN($A$1:$T$1),1),DocCharacters[Accepted Characters For Documents]))=20,"Pass","Fail"))</f>
        <v/>
      </c>
      <c r="T1199" s="24" t="str" cm="1">
        <f t="array" ref="T1199">IF(ISBLANK($G1199),"",IF(SUMPRODUCT(--EXACT(MID($G1199,COLUMN($A$1:$AX$1),1),NameCharacters[Accepted Characters For Names]))=50,"Pass","Fail"))</f>
        <v/>
      </c>
      <c r="U1199" s="24" t="str" cm="1">
        <f t="array" ref="U1199">IF(ISBLANK($H1199),"",IF(SUMPRODUCT(--EXACT(MID($H1199,COLUMN($A$1:$AX$1),1),NameCharacters[Accepted Characters For Names]))=50,"Pass","Fail"))</f>
        <v/>
      </c>
      <c r="V1199" s="24" t="str" cm="1">
        <f t="array" ref="V1199">IF(ISBLANK($I1199),"",IF(SUMPRODUCT(--EXACT(MID($I1199,COLUMN($A$1:$AX$1),1),NameCharacters[Accepted Characters For Names]))=50,"Pass","Fail"))</f>
        <v/>
      </c>
      <c r="W1199" s="24" t="str" cm="1">
        <f t="array" ref="W1199">IF(ISBLANK($J1199),"",IF(SUMPRODUCT(--EXACT($J1199,ISO3List[ISO3 List]))=1,"Pass","Fail"))</f>
        <v/>
      </c>
      <c r="X1199" s="24" t="str">
        <f t="shared" ca="1" si="45"/>
        <v/>
      </c>
      <c r="Y1199" s="24" t="str" cm="1">
        <f t="array" ref="Y1199">IF(ISBLANK($L1199),"",IF(SUMPRODUCT(--EXACT($L1199,Sex[Sex]))=1,"Pass","Fail"))</f>
        <v/>
      </c>
      <c r="Z1199" s="24" t="str">
        <f t="shared" ca="1" si="46"/>
        <v/>
      </c>
      <c r="AA1199" s="35" t="str">
        <f t="shared" ca="1" si="47"/>
        <v/>
      </c>
      <c r="AB1199" s="8"/>
      <c r="AC1199" s="58"/>
      <c r="AD1199" s="8"/>
      <c r="AE1199" s="8"/>
      <c r="AF1199" s="8"/>
      <c r="GU1199" s="8"/>
    </row>
    <row r="1200" spans="1:203" s="5" customFormat="1" x14ac:dyDescent="0.2">
      <c r="A1200" s="1"/>
      <c r="B1200" s="4"/>
      <c r="C1200" s="16"/>
      <c r="D1200" s="17"/>
      <c r="E1200" s="17"/>
      <c r="F1200" s="18"/>
      <c r="G1200" s="17"/>
      <c r="H1200" s="17"/>
      <c r="I1200" s="17"/>
      <c r="J1200" s="17"/>
      <c r="K1200" s="19"/>
      <c r="L1200" s="17"/>
      <c r="M1200" s="20"/>
      <c r="N1200" s="8"/>
      <c r="O1200" s="50"/>
      <c r="P1200" s="27" t="str" cm="1">
        <f t="array" ref="P1200">IF(ISBLANK($C1200),"",IF(SUMPRODUCT(--EXACT($C1200,CrewOrPassenger[Crew or Passenger]))=1,"Pass","Fail"))</f>
        <v/>
      </c>
      <c r="Q1200" s="24" t="str" cm="1">
        <f t="array" ref="Q1200">IF(ISBLANK($D1200),"",IF(SUMPRODUCT(--EXACT($D1200,TravelDocumentType[Travel Document Type]))=1,"Pass","Fail"))</f>
        <v/>
      </c>
      <c r="R1200" s="24" t="str" cm="1">
        <f t="array" ref="R1200">IF(ISBLANK($E1200),"",IF(SUMPRODUCT(--EXACT($E1200,ISO3List[ISO3 List]))=1,"Pass","Fail"))</f>
        <v/>
      </c>
      <c r="S1200" s="24" t="str" cm="1">
        <f t="array" ref="S1200">IF(ISBLANK($F1200),"",IF(SUMPRODUCT(--EXACT(MID($F1200,COLUMN($A$1:$T$1),1),DocCharacters[Accepted Characters For Documents]))=20,"Pass","Fail"))</f>
        <v/>
      </c>
      <c r="T1200" s="24" t="str" cm="1">
        <f t="array" ref="T1200">IF(ISBLANK($G1200),"",IF(SUMPRODUCT(--EXACT(MID($G1200,COLUMN($A$1:$AX$1),1),NameCharacters[Accepted Characters For Names]))=50,"Pass","Fail"))</f>
        <v/>
      </c>
      <c r="U1200" s="24" t="str" cm="1">
        <f t="array" ref="U1200">IF(ISBLANK($H1200),"",IF(SUMPRODUCT(--EXACT(MID($H1200,COLUMN($A$1:$AX$1),1),NameCharacters[Accepted Characters For Names]))=50,"Pass","Fail"))</f>
        <v/>
      </c>
      <c r="V1200" s="24" t="str" cm="1">
        <f t="array" ref="V1200">IF(ISBLANK($I1200),"",IF(SUMPRODUCT(--EXACT(MID($I1200,COLUMN($A$1:$AX$1),1),NameCharacters[Accepted Characters For Names]))=50,"Pass","Fail"))</f>
        <v/>
      </c>
      <c r="W1200" s="24" t="str" cm="1">
        <f t="array" ref="W1200">IF(ISBLANK($J1200),"",IF(SUMPRODUCT(--EXACT($J1200,ISO3List[ISO3 List]))=1,"Pass","Fail"))</f>
        <v/>
      </c>
      <c r="X1200" s="24" t="str">
        <f t="shared" ca="1" si="45"/>
        <v/>
      </c>
      <c r="Y1200" s="24" t="str" cm="1">
        <f t="array" ref="Y1200">IF(ISBLANK($L1200),"",IF(SUMPRODUCT(--EXACT($L1200,Sex[Sex]))=1,"Pass","Fail"))</f>
        <v/>
      </c>
      <c r="Z1200" s="24" t="str">
        <f t="shared" ca="1" si="46"/>
        <v/>
      </c>
      <c r="AA1200" s="35" t="str">
        <f t="shared" ca="1" si="47"/>
        <v/>
      </c>
      <c r="AB1200" s="8"/>
      <c r="AC1200" s="58"/>
      <c r="AD1200" s="8"/>
      <c r="AE1200" s="8"/>
      <c r="AF1200" s="8"/>
      <c r="GU1200" s="8"/>
    </row>
    <row r="1201" spans="1:203" s="5" customFormat="1" x14ac:dyDescent="0.2">
      <c r="A1201" s="1"/>
      <c r="B1201" s="4"/>
      <c r="C1201" s="16"/>
      <c r="D1201" s="17"/>
      <c r="E1201" s="17"/>
      <c r="F1201" s="18"/>
      <c r="G1201" s="17"/>
      <c r="H1201" s="17"/>
      <c r="I1201" s="17"/>
      <c r="J1201" s="17"/>
      <c r="K1201" s="19"/>
      <c r="L1201" s="17"/>
      <c r="M1201" s="20"/>
      <c r="N1201" s="8"/>
      <c r="O1201" s="50"/>
      <c r="P1201" s="27" t="str" cm="1">
        <f t="array" ref="P1201">IF(ISBLANK($C1201),"",IF(SUMPRODUCT(--EXACT($C1201,CrewOrPassenger[Crew or Passenger]))=1,"Pass","Fail"))</f>
        <v/>
      </c>
      <c r="Q1201" s="24" t="str" cm="1">
        <f t="array" ref="Q1201">IF(ISBLANK($D1201),"",IF(SUMPRODUCT(--EXACT($D1201,TravelDocumentType[Travel Document Type]))=1,"Pass","Fail"))</f>
        <v/>
      </c>
      <c r="R1201" s="24" t="str" cm="1">
        <f t="array" ref="R1201">IF(ISBLANK($E1201),"",IF(SUMPRODUCT(--EXACT($E1201,ISO3List[ISO3 List]))=1,"Pass","Fail"))</f>
        <v/>
      </c>
      <c r="S1201" s="24" t="str" cm="1">
        <f t="array" ref="S1201">IF(ISBLANK($F1201),"",IF(SUMPRODUCT(--EXACT(MID($F1201,COLUMN($A$1:$T$1),1),DocCharacters[Accepted Characters For Documents]))=20,"Pass","Fail"))</f>
        <v/>
      </c>
      <c r="T1201" s="24" t="str" cm="1">
        <f t="array" ref="T1201">IF(ISBLANK($G1201),"",IF(SUMPRODUCT(--EXACT(MID($G1201,COLUMN($A$1:$AX$1),1),NameCharacters[Accepted Characters For Names]))=50,"Pass","Fail"))</f>
        <v/>
      </c>
      <c r="U1201" s="24" t="str" cm="1">
        <f t="array" ref="U1201">IF(ISBLANK($H1201),"",IF(SUMPRODUCT(--EXACT(MID($H1201,COLUMN($A$1:$AX$1),1),NameCharacters[Accepted Characters For Names]))=50,"Pass","Fail"))</f>
        <v/>
      </c>
      <c r="V1201" s="24" t="str" cm="1">
        <f t="array" ref="V1201">IF(ISBLANK($I1201),"",IF(SUMPRODUCT(--EXACT(MID($I1201,COLUMN($A$1:$AX$1),1),NameCharacters[Accepted Characters For Names]))=50,"Pass","Fail"))</f>
        <v/>
      </c>
      <c r="W1201" s="24" t="str" cm="1">
        <f t="array" ref="W1201">IF(ISBLANK($J1201),"",IF(SUMPRODUCT(--EXACT($J1201,ISO3List[ISO3 List]))=1,"Pass","Fail"))</f>
        <v/>
      </c>
      <c r="X1201" s="24" t="str">
        <f t="shared" ca="1" si="45"/>
        <v/>
      </c>
      <c r="Y1201" s="24" t="str" cm="1">
        <f t="array" ref="Y1201">IF(ISBLANK($L1201),"",IF(SUMPRODUCT(--EXACT($L1201,Sex[Sex]))=1,"Pass","Fail"))</f>
        <v/>
      </c>
      <c r="Z1201" s="24" t="str">
        <f t="shared" ca="1" si="46"/>
        <v/>
      </c>
      <c r="AA1201" s="35" t="str">
        <f t="shared" ca="1" si="47"/>
        <v/>
      </c>
      <c r="AB1201" s="8"/>
      <c r="AC1201" s="58"/>
      <c r="AD1201" s="8"/>
      <c r="AE1201" s="8"/>
      <c r="AF1201" s="8"/>
      <c r="GU1201" s="8"/>
    </row>
    <row r="1202" spans="1:203" s="5" customFormat="1" x14ac:dyDescent="0.2">
      <c r="A1202" s="1"/>
      <c r="B1202" s="4"/>
      <c r="C1202" s="16"/>
      <c r="D1202" s="17"/>
      <c r="E1202" s="17"/>
      <c r="F1202" s="18"/>
      <c r="G1202" s="17"/>
      <c r="H1202" s="17"/>
      <c r="I1202" s="17"/>
      <c r="J1202" s="17"/>
      <c r="K1202" s="19"/>
      <c r="L1202" s="17"/>
      <c r="M1202" s="20"/>
      <c r="N1202" s="8"/>
      <c r="O1202" s="50"/>
      <c r="P1202" s="27" t="str" cm="1">
        <f t="array" ref="P1202">IF(ISBLANK($C1202),"",IF(SUMPRODUCT(--EXACT($C1202,CrewOrPassenger[Crew or Passenger]))=1,"Pass","Fail"))</f>
        <v/>
      </c>
      <c r="Q1202" s="24" t="str" cm="1">
        <f t="array" ref="Q1202">IF(ISBLANK($D1202),"",IF(SUMPRODUCT(--EXACT($D1202,TravelDocumentType[Travel Document Type]))=1,"Pass","Fail"))</f>
        <v/>
      </c>
      <c r="R1202" s="24" t="str" cm="1">
        <f t="array" ref="R1202">IF(ISBLANK($E1202),"",IF(SUMPRODUCT(--EXACT($E1202,ISO3List[ISO3 List]))=1,"Pass","Fail"))</f>
        <v/>
      </c>
      <c r="S1202" s="24" t="str" cm="1">
        <f t="array" ref="S1202">IF(ISBLANK($F1202),"",IF(SUMPRODUCT(--EXACT(MID($F1202,COLUMN($A$1:$T$1),1),DocCharacters[Accepted Characters For Documents]))=20,"Pass","Fail"))</f>
        <v/>
      </c>
      <c r="T1202" s="24" t="str" cm="1">
        <f t="array" ref="T1202">IF(ISBLANK($G1202),"",IF(SUMPRODUCT(--EXACT(MID($G1202,COLUMN($A$1:$AX$1),1),NameCharacters[Accepted Characters For Names]))=50,"Pass","Fail"))</f>
        <v/>
      </c>
      <c r="U1202" s="24" t="str" cm="1">
        <f t="array" ref="U1202">IF(ISBLANK($H1202),"",IF(SUMPRODUCT(--EXACT(MID($H1202,COLUMN($A$1:$AX$1),1),NameCharacters[Accepted Characters For Names]))=50,"Pass","Fail"))</f>
        <v/>
      </c>
      <c r="V1202" s="24" t="str" cm="1">
        <f t="array" ref="V1202">IF(ISBLANK($I1202),"",IF(SUMPRODUCT(--EXACT(MID($I1202,COLUMN($A$1:$AX$1),1),NameCharacters[Accepted Characters For Names]))=50,"Pass","Fail"))</f>
        <v/>
      </c>
      <c r="W1202" s="24" t="str" cm="1">
        <f t="array" ref="W1202">IF(ISBLANK($J1202),"",IF(SUMPRODUCT(--EXACT($J1202,ISO3List[ISO3 List]))=1,"Pass","Fail"))</f>
        <v/>
      </c>
      <c r="X1202" s="24" t="str">
        <f t="shared" ca="1" si="45"/>
        <v/>
      </c>
      <c r="Y1202" s="24" t="str" cm="1">
        <f t="array" ref="Y1202">IF(ISBLANK($L1202),"",IF(SUMPRODUCT(--EXACT($L1202,Sex[Sex]))=1,"Pass","Fail"))</f>
        <v/>
      </c>
      <c r="Z1202" s="24" t="str">
        <f t="shared" ca="1" si="46"/>
        <v/>
      </c>
      <c r="AA1202" s="35" t="str">
        <f t="shared" ca="1" si="47"/>
        <v/>
      </c>
      <c r="AB1202" s="8"/>
      <c r="AC1202" s="58"/>
      <c r="AD1202" s="8"/>
      <c r="AE1202" s="8"/>
      <c r="AF1202" s="8"/>
      <c r="GU1202" s="8"/>
    </row>
    <row r="1203" spans="1:203" s="5" customFormat="1" x14ac:dyDescent="0.2">
      <c r="A1203" s="1"/>
      <c r="B1203" s="4"/>
      <c r="C1203" s="16"/>
      <c r="D1203" s="17"/>
      <c r="E1203" s="17"/>
      <c r="F1203" s="18"/>
      <c r="G1203" s="17"/>
      <c r="H1203" s="17"/>
      <c r="I1203" s="17"/>
      <c r="J1203" s="17"/>
      <c r="K1203" s="19"/>
      <c r="L1203" s="17"/>
      <c r="M1203" s="20"/>
      <c r="N1203" s="8"/>
      <c r="O1203" s="50"/>
      <c r="P1203" s="27" t="str" cm="1">
        <f t="array" ref="P1203">IF(ISBLANK($C1203),"",IF(SUMPRODUCT(--EXACT($C1203,CrewOrPassenger[Crew or Passenger]))=1,"Pass","Fail"))</f>
        <v/>
      </c>
      <c r="Q1203" s="24" t="str" cm="1">
        <f t="array" ref="Q1203">IF(ISBLANK($D1203),"",IF(SUMPRODUCT(--EXACT($D1203,TravelDocumentType[Travel Document Type]))=1,"Pass","Fail"))</f>
        <v/>
      </c>
      <c r="R1203" s="24" t="str" cm="1">
        <f t="array" ref="R1203">IF(ISBLANK($E1203),"",IF(SUMPRODUCT(--EXACT($E1203,ISO3List[ISO3 List]))=1,"Pass","Fail"))</f>
        <v/>
      </c>
      <c r="S1203" s="24" t="str" cm="1">
        <f t="array" ref="S1203">IF(ISBLANK($F1203),"",IF(SUMPRODUCT(--EXACT(MID($F1203,COLUMN($A$1:$T$1),1),DocCharacters[Accepted Characters For Documents]))=20,"Pass","Fail"))</f>
        <v/>
      </c>
      <c r="T1203" s="24" t="str" cm="1">
        <f t="array" ref="T1203">IF(ISBLANK($G1203),"",IF(SUMPRODUCT(--EXACT(MID($G1203,COLUMN($A$1:$AX$1),1),NameCharacters[Accepted Characters For Names]))=50,"Pass","Fail"))</f>
        <v/>
      </c>
      <c r="U1203" s="24" t="str" cm="1">
        <f t="array" ref="U1203">IF(ISBLANK($H1203),"",IF(SUMPRODUCT(--EXACT(MID($H1203,COLUMN($A$1:$AX$1),1),NameCharacters[Accepted Characters For Names]))=50,"Pass","Fail"))</f>
        <v/>
      </c>
      <c r="V1203" s="24" t="str" cm="1">
        <f t="array" ref="V1203">IF(ISBLANK($I1203),"",IF(SUMPRODUCT(--EXACT(MID($I1203,COLUMN($A$1:$AX$1),1),NameCharacters[Accepted Characters For Names]))=50,"Pass","Fail"))</f>
        <v/>
      </c>
      <c r="W1203" s="24" t="str" cm="1">
        <f t="array" ref="W1203">IF(ISBLANK($J1203),"",IF(SUMPRODUCT(--EXACT($J1203,ISO3List[ISO3 List]))=1,"Pass","Fail"))</f>
        <v/>
      </c>
      <c r="X1203" s="24" t="str">
        <f t="shared" ca="1" si="45"/>
        <v/>
      </c>
      <c r="Y1203" s="24" t="str" cm="1">
        <f t="array" ref="Y1203">IF(ISBLANK($L1203),"",IF(SUMPRODUCT(--EXACT($L1203,Sex[Sex]))=1,"Pass","Fail"))</f>
        <v/>
      </c>
      <c r="Z1203" s="24" t="str">
        <f t="shared" ca="1" si="46"/>
        <v/>
      </c>
      <c r="AA1203" s="35" t="str">
        <f t="shared" ca="1" si="47"/>
        <v/>
      </c>
      <c r="AB1203" s="8"/>
      <c r="AC1203" s="58"/>
      <c r="AD1203" s="8"/>
      <c r="AE1203" s="8"/>
      <c r="AF1203" s="8"/>
      <c r="GU1203" s="8"/>
    </row>
    <row r="1204" spans="1:203" s="5" customFormat="1" x14ac:dyDescent="0.2">
      <c r="A1204" s="1"/>
      <c r="B1204" s="4"/>
      <c r="C1204" s="16"/>
      <c r="D1204" s="17"/>
      <c r="E1204" s="17"/>
      <c r="F1204" s="18"/>
      <c r="G1204" s="17"/>
      <c r="H1204" s="17"/>
      <c r="I1204" s="17"/>
      <c r="J1204" s="17"/>
      <c r="K1204" s="19"/>
      <c r="L1204" s="17"/>
      <c r="M1204" s="20"/>
      <c r="N1204" s="8"/>
      <c r="O1204" s="50"/>
      <c r="P1204" s="27" t="str" cm="1">
        <f t="array" ref="P1204">IF(ISBLANK($C1204),"",IF(SUMPRODUCT(--EXACT($C1204,CrewOrPassenger[Crew or Passenger]))=1,"Pass","Fail"))</f>
        <v/>
      </c>
      <c r="Q1204" s="24" t="str" cm="1">
        <f t="array" ref="Q1204">IF(ISBLANK($D1204),"",IF(SUMPRODUCT(--EXACT($D1204,TravelDocumentType[Travel Document Type]))=1,"Pass","Fail"))</f>
        <v/>
      </c>
      <c r="R1204" s="24" t="str" cm="1">
        <f t="array" ref="R1204">IF(ISBLANK($E1204),"",IF(SUMPRODUCT(--EXACT($E1204,ISO3List[ISO3 List]))=1,"Pass","Fail"))</f>
        <v/>
      </c>
      <c r="S1204" s="24" t="str" cm="1">
        <f t="array" ref="S1204">IF(ISBLANK($F1204),"",IF(SUMPRODUCT(--EXACT(MID($F1204,COLUMN($A$1:$T$1),1),DocCharacters[Accepted Characters For Documents]))=20,"Pass","Fail"))</f>
        <v/>
      </c>
      <c r="T1204" s="24" t="str" cm="1">
        <f t="array" ref="T1204">IF(ISBLANK($G1204),"",IF(SUMPRODUCT(--EXACT(MID($G1204,COLUMN($A$1:$AX$1),1),NameCharacters[Accepted Characters For Names]))=50,"Pass","Fail"))</f>
        <v/>
      </c>
      <c r="U1204" s="24" t="str" cm="1">
        <f t="array" ref="U1204">IF(ISBLANK($H1204),"",IF(SUMPRODUCT(--EXACT(MID($H1204,COLUMN($A$1:$AX$1),1),NameCharacters[Accepted Characters For Names]))=50,"Pass","Fail"))</f>
        <v/>
      </c>
      <c r="V1204" s="24" t="str" cm="1">
        <f t="array" ref="V1204">IF(ISBLANK($I1204),"",IF(SUMPRODUCT(--EXACT(MID($I1204,COLUMN($A$1:$AX$1),1),NameCharacters[Accepted Characters For Names]))=50,"Pass","Fail"))</f>
        <v/>
      </c>
      <c r="W1204" s="24" t="str" cm="1">
        <f t="array" ref="W1204">IF(ISBLANK($J1204),"",IF(SUMPRODUCT(--EXACT($J1204,ISO3List[ISO3 List]))=1,"Pass","Fail"))</f>
        <v/>
      </c>
      <c r="X1204" s="24" t="str">
        <f t="shared" ca="1" si="45"/>
        <v/>
      </c>
      <c r="Y1204" s="24" t="str" cm="1">
        <f t="array" ref="Y1204">IF(ISBLANK($L1204),"",IF(SUMPRODUCT(--EXACT($L1204,Sex[Sex]))=1,"Pass","Fail"))</f>
        <v/>
      </c>
      <c r="Z1204" s="24" t="str">
        <f t="shared" ca="1" si="46"/>
        <v/>
      </c>
      <c r="AA1204" s="35" t="str">
        <f t="shared" ca="1" si="47"/>
        <v/>
      </c>
      <c r="AB1204" s="8"/>
      <c r="AC1204" s="58"/>
      <c r="AD1204" s="8"/>
      <c r="AE1204" s="8"/>
      <c r="AF1204" s="8"/>
      <c r="GU1204" s="8"/>
    </row>
    <row r="1205" spans="1:203" s="5" customFormat="1" x14ac:dyDescent="0.2">
      <c r="A1205" s="1"/>
      <c r="B1205" s="4"/>
      <c r="C1205" s="16"/>
      <c r="D1205" s="17"/>
      <c r="E1205" s="17"/>
      <c r="F1205" s="18"/>
      <c r="G1205" s="17"/>
      <c r="H1205" s="17"/>
      <c r="I1205" s="17"/>
      <c r="J1205" s="17"/>
      <c r="K1205" s="19"/>
      <c r="L1205" s="17"/>
      <c r="M1205" s="20"/>
      <c r="N1205" s="8"/>
      <c r="O1205" s="50"/>
      <c r="P1205" s="27" t="str" cm="1">
        <f t="array" ref="P1205">IF(ISBLANK($C1205),"",IF(SUMPRODUCT(--EXACT($C1205,CrewOrPassenger[Crew or Passenger]))=1,"Pass","Fail"))</f>
        <v/>
      </c>
      <c r="Q1205" s="24" t="str" cm="1">
        <f t="array" ref="Q1205">IF(ISBLANK($D1205),"",IF(SUMPRODUCT(--EXACT($D1205,TravelDocumentType[Travel Document Type]))=1,"Pass","Fail"))</f>
        <v/>
      </c>
      <c r="R1205" s="24" t="str" cm="1">
        <f t="array" ref="R1205">IF(ISBLANK($E1205),"",IF(SUMPRODUCT(--EXACT($E1205,ISO3List[ISO3 List]))=1,"Pass","Fail"))</f>
        <v/>
      </c>
      <c r="S1205" s="24" t="str" cm="1">
        <f t="array" ref="S1205">IF(ISBLANK($F1205),"",IF(SUMPRODUCT(--EXACT(MID($F1205,COLUMN($A$1:$T$1),1),DocCharacters[Accepted Characters For Documents]))=20,"Pass","Fail"))</f>
        <v/>
      </c>
      <c r="T1205" s="24" t="str" cm="1">
        <f t="array" ref="T1205">IF(ISBLANK($G1205),"",IF(SUMPRODUCT(--EXACT(MID($G1205,COLUMN($A$1:$AX$1),1),NameCharacters[Accepted Characters For Names]))=50,"Pass","Fail"))</f>
        <v/>
      </c>
      <c r="U1205" s="24" t="str" cm="1">
        <f t="array" ref="U1205">IF(ISBLANK($H1205),"",IF(SUMPRODUCT(--EXACT(MID($H1205,COLUMN($A$1:$AX$1),1),NameCharacters[Accepted Characters For Names]))=50,"Pass","Fail"))</f>
        <v/>
      </c>
      <c r="V1205" s="24" t="str" cm="1">
        <f t="array" ref="V1205">IF(ISBLANK($I1205),"",IF(SUMPRODUCT(--EXACT(MID($I1205,COLUMN($A$1:$AX$1),1),NameCharacters[Accepted Characters For Names]))=50,"Pass","Fail"))</f>
        <v/>
      </c>
      <c r="W1205" s="24" t="str" cm="1">
        <f t="array" ref="W1205">IF(ISBLANK($J1205),"",IF(SUMPRODUCT(--EXACT($J1205,ISO3List[ISO3 List]))=1,"Pass","Fail"))</f>
        <v/>
      </c>
      <c r="X1205" s="24" t="str">
        <f t="shared" ca="1" si="45"/>
        <v/>
      </c>
      <c r="Y1205" s="24" t="str" cm="1">
        <f t="array" ref="Y1205">IF(ISBLANK($L1205),"",IF(SUMPRODUCT(--EXACT($L1205,Sex[Sex]))=1,"Pass","Fail"))</f>
        <v/>
      </c>
      <c r="Z1205" s="24" t="str">
        <f t="shared" ca="1" si="46"/>
        <v/>
      </c>
      <c r="AA1205" s="35" t="str">
        <f t="shared" ca="1" si="47"/>
        <v/>
      </c>
      <c r="AB1205" s="8"/>
      <c r="AC1205" s="58"/>
      <c r="AD1205" s="8"/>
      <c r="AE1205" s="8"/>
      <c r="AF1205" s="8"/>
      <c r="GU1205" s="8"/>
    </row>
    <row r="1206" spans="1:203" s="5" customFormat="1" x14ac:dyDescent="0.2">
      <c r="A1206" s="1"/>
      <c r="B1206" s="4"/>
      <c r="C1206" s="16"/>
      <c r="D1206" s="17"/>
      <c r="E1206" s="17"/>
      <c r="F1206" s="18"/>
      <c r="G1206" s="17"/>
      <c r="H1206" s="17"/>
      <c r="I1206" s="17"/>
      <c r="J1206" s="17"/>
      <c r="K1206" s="19"/>
      <c r="L1206" s="17"/>
      <c r="M1206" s="20"/>
      <c r="N1206" s="8"/>
      <c r="O1206" s="50"/>
      <c r="P1206" s="27" t="str" cm="1">
        <f t="array" ref="P1206">IF(ISBLANK($C1206),"",IF(SUMPRODUCT(--EXACT($C1206,CrewOrPassenger[Crew or Passenger]))=1,"Pass","Fail"))</f>
        <v/>
      </c>
      <c r="Q1206" s="24" t="str" cm="1">
        <f t="array" ref="Q1206">IF(ISBLANK($D1206),"",IF(SUMPRODUCT(--EXACT($D1206,TravelDocumentType[Travel Document Type]))=1,"Pass","Fail"))</f>
        <v/>
      </c>
      <c r="R1206" s="24" t="str" cm="1">
        <f t="array" ref="R1206">IF(ISBLANK($E1206),"",IF(SUMPRODUCT(--EXACT($E1206,ISO3List[ISO3 List]))=1,"Pass","Fail"))</f>
        <v/>
      </c>
      <c r="S1206" s="24" t="str" cm="1">
        <f t="array" ref="S1206">IF(ISBLANK($F1206),"",IF(SUMPRODUCT(--EXACT(MID($F1206,COLUMN($A$1:$T$1),1),DocCharacters[Accepted Characters For Documents]))=20,"Pass","Fail"))</f>
        <v/>
      </c>
      <c r="T1206" s="24" t="str" cm="1">
        <f t="array" ref="T1206">IF(ISBLANK($G1206),"",IF(SUMPRODUCT(--EXACT(MID($G1206,COLUMN($A$1:$AX$1),1),NameCharacters[Accepted Characters For Names]))=50,"Pass","Fail"))</f>
        <v/>
      </c>
      <c r="U1206" s="24" t="str" cm="1">
        <f t="array" ref="U1206">IF(ISBLANK($H1206),"",IF(SUMPRODUCT(--EXACT(MID($H1206,COLUMN($A$1:$AX$1),1),NameCharacters[Accepted Characters For Names]))=50,"Pass","Fail"))</f>
        <v/>
      </c>
      <c r="V1206" s="24" t="str" cm="1">
        <f t="array" ref="V1206">IF(ISBLANK($I1206),"",IF(SUMPRODUCT(--EXACT(MID($I1206,COLUMN($A$1:$AX$1),1),NameCharacters[Accepted Characters For Names]))=50,"Pass","Fail"))</f>
        <v/>
      </c>
      <c r="W1206" s="24" t="str" cm="1">
        <f t="array" ref="W1206">IF(ISBLANK($J1206),"",IF(SUMPRODUCT(--EXACT($J1206,ISO3List[ISO3 List]))=1,"Pass","Fail"))</f>
        <v/>
      </c>
      <c r="X1206" s="24" t="str">
        <f t="shared" ca="1" si="45"/>
        <v/>
      </c>
      <c r="Y1206" s="24" t="str" cm="1">
        <f t="array" ref="Y1206">IF(ISBLANK($L1206),"",IF(SUMPRODUCT(--EXACT($L1206,Sex[Sex]))=1,"Pass","Fail"))</f>
        <v/>
      </c>
      <c r="Z1206" s="24" t="str">
        <f t="shared" ca="1" si="46"/>
        <v/>
      </c>
      <c r="AA1206" s="35" t="str">
        <f t="shared" ca="1" si="47"/>
        <v/>
      </c>
      <c r="AB1206" s="8"/>
      <c r="AC1206" s="58"/>
      <c r="AD1206" s="8"/>
      <c r="AE1206" s="8"/>
      <c r="AF1206" s="8"/>
      <c r="GU1206" s="8"/>
    </row>
    <row r="1207" spans="1:203" s="5" customFormat="1" x14ac:dyDescent="0.2">
      <c r="A1207" s="1"/>
      <c r="B1207" s="4"/>
      <c r="C1207" s="16"/>
      <c r="D1207" s="17"/>
      <c r="E1207" s="17"/>
      <c r="F1207" s="18"/>
      <c r="G1207" s="17"/>
      <c r="H1207" s="17"/>
      <c r="I1207" s="17"/>
      <c r="J1207" s="17"/>
      <c r="K1207" s="19"/>
      <c r="L1207" s="17"/>
      <c r="M1207" s="20"/>
      <c r="N1207" s="8"/>
      <c r="O1207" s="50"/>
      <c r="P1207" s="27" t="str" cm="1">
        <f t="array" ref="P1207">IF(ISBLANK($C1207),"",IF(SUMPRODUCT(--EXACT($C1207,CrewOrPassenger[Crew or Passenger]))=1,"Pass","Fail"))</f>
        <v/>
      </c>
      <c r="Q1207" s="24" t="str" cm="1">
        <f t="array" ref="Q1207">IF(ISBLANK($D1207),"",IF(SUMPRODUCT(--EXACT($D1207,TravelDocumentType[Travel Document Type]))=1,"Pass","Fail"))</f>
        <v/>
      </c>
      <c r="R1207" s="24" t="str" cm="1">
        <f t="array" ref="R1207">IF(ISBLANK($E1207),"",IF(SUMPRODUCT(--EXACT($E1207,ISO3List[ISO3 List]))=1,"Pass","Fail"))</f>
        <v/>
      </c>
      <c r="S1207" s="24" t="str" cm="1">
        <f t="array" ref="S1207">IF(ISBLANK($F1207),"",IF(SUMPRODUCT(--EXACT(MID($F1207,COLUMN($A$1:$T$1),1),DocCharacters[Accepted Characters For Documents]))=20,"Pass","Fail"))</f>
        <v/>
      </c>
      <c r="T1207" s="24" t="str" cm="1">
        <f t="array" ref="T1207">IF(ISBLANK($G1207),"",IF(SUMPRODUCT(--EXACT(MID($G1207,COLUMN($A$1:$AX$1),1),NameCharacters[Accepted Characters For Names]))=50,"Pass","Fail"))</f>
        <v/>
      </c>
      <c r="U1207" s="24" t="str" cm="1">
        <f t="array" ref="U1207">IF(ISBLANK($H1207),"",IF(SUMPRODUCT(--EXACT(MID($H1207,COLUMN($A$1:$AX$1),1),NameCharacters[Accepted Characters For Names]))=50,"Pass","Fail"))</f>
        <v/>
      </c>
      <c r="V1207" s="24" t="str" cm="1">
        <f t="array" ref="V1207">IF(ISBLANK($I1207),"",IF(SUMPRODUCT(--EXACT(MID($I1207,COLUMN($A$1:$AX$1),1),NameCharacters[Accepted Characters For Names]))=50,"Pass","Fail"))</f>
        <v/>
      </c>
      <c r="W1207" s="24" t="str" cm="1">
        <f t="array" ref="W1207">IF(ISBLANK($J1207),"",IF(SUMPRODUCT(--EXACT($J1207,ISO3List[ISO3 List]))=1,"Pass","Fail"))</f>
        <v/>
      </c>
      <c r="X1207" s="24" t="str">
        <f t="shared" ref="X1207:X1270" ca="1" si="48">IF(ISBLANK($K1207),"",IF(AND(ISNUMBER(DATEVALUE(TEXT($K1207,"dd/MM/yyyy"))),$K1207&lt;TODAY()),"Pass","Fail"))</f>
        <v/>
      </c>
      <c r="Y1207" s="24" t="str" cm="1">
        <f t="array" ref="Y1207">IF(ISBLANK($L1207),"",IF(SUMPRODUCT(--EXACT($L1207,Sex[Sex]))=1,"Pass","Fail"))</f>
        <v/>
      </c>
      <c r="Z1207" s="24" t="str">
        <f t="shared" ca="1" si="46"/>
        <v/>
      </c>
      <c r="AA1207" s="35" t="str">
        <f t="shared" ca="1" si="47"/>
        <v/>
      </c>
      <c r="AB1207" s="8"/>
      <c r="AC1207" s="58"/>
      <c r="AD1207" s="8"/>
      <c r="AE1207" s="8"/>
      <c r="AF1207" s="8"/>
      <c r="GU1207" s="8"/>
    </row>
    <row r="1208" spans="1:203" s="5" customFormat="1" x14ac:dyDescent="0.2">
      <c r="A1208" s="1"/>
      <c r="B1208" s="4"/>
      <c r="C1208" s="16"/>
      <c r="D1208" s="17"/>
      <c r="E1208" s="17"/>
      <c r="F1208" s="18"/>
      <c r="G1208" s="17"/>
      <c r="H1208" s="17"/>
      <c r="I1208" s="17"/>
      <c r="J1208" s="17"/>
      <c r="K1208" s="19"/>
      <c r="L1208" s="17"/>
      <c r="M1208" s="20"/>
      <c r="N1208" s="8"/>
      <c r="O1208" s="50"/>
      <c r="P1208" s="27" t="str" cm="1">
        <f t="array" ref="P1208">IF(ISBLANK($C1208),"",IF(SUMPRODUCT(--EXACT($C1208,CrewOrPassenger[Crew or Passenger]))=1,"Pass","Fail"))</f>
        <v/>
      </c>
      <c r="Q1208" s="24" t="str" cm="1">
        <f t="array" ref="Q1208">IF(ISBLANK($D1208),"",IF(SUMPRODUCT(--EXACT($D1208,TravelDocumentType[Travel Document Type]))=1,"Pass","Fail"))</f>
        <v/>
      </c>
      <c r="R1208" s="24" t="str" cm="1">
        <f t="array" ref="R1208">IF(ISBLANK($E1208),"",IF(SUMPRODUCT(--EXACT($E1208,ISO3List[ISO3 List]))=1,"Pass","Fail"))</f>
        <v/>
      </c>
      <c r="S1208" s="24" t="str" cm="1">
        <f t="array" ref="S1208">IF(ISBLANK($F1208),"",IF(SUMPRODUCT(--EXACT(MID($F1208,COLUMN($A$1:$T$1),1),DocCharacters[Accepted Characters For Documents]))=20,"Pass","Fail"))</f>
        <v/>
      </c>
      <c r="T1208" s="24" t="str" cm="1">
        <f t="array" ref="T1208">IF(ISBLANK($G1208),"",IF(SUMPRODUCT(--EXACT(MID($G1208,COLUMN($A$1:$AX$1),1),NameCharacters[Accepted Characters For Names]))=50,"Pass","Fail"))</f>
        <v/>
      </c>
      <c r="U1208" s="24" t="str" cm="1">
        <f t="array" ref="U1208">IF(ISBLANK($H1208),"",IF(SUMPRODUCT(--EXACT(MID($H1208,COLUMN($A$1:$AX$1),1),NameCharacters[Accepted Characters For Names]))=50,"Pass","Fail"))</f>
        <v/>
      </c>
      <c r="V1208" s="24" t="str" cm="1">
        <f t="array" ref="V1208">IF(ISBLANK($I1208),"",IF(SUMPRODUCT(--EXACT(MID($I1208,COLUMN($A$1:$AX$1),1),NameCharacters[Accepted Characters For Names]))=50,"Pass","Fail"))</f>
        <v/>
      </c>
      <c r="W1208" s="24" t="str" cm="1">
        <f t="array" ref="W1208">IF(ISBLANK($J1208),"",IF(SUMPRODUCT(--EXACT($J1208,ISO3List[ISO3 List]))=1,"Pass","Fail"))</f>
        <v/>
      </c>
      <c r="X1208" s="24" t="str">
        <f t="shared" ca="1" si="48"/>
        <v/>
      </c>
      <c r="Y1208" s="24" t="str" cm="1">
        <f t="array" ref="Y1208">IF(ISBLANK($L1208),"",IF(SUMPRODUCT(--EXACT($L1208,Sex[Sex]))=1,"Pass","Fail"))</f>
        <v/>
      </c>
      <c r="Z1208" s="24" t="str">
        <f t="shared" ref="Z1208:Z1271" ca="1" si="49">IF(ISBLANK($M1208),"",IF(AND(ISNUMBER(DATEVALUE(TEXT($M1208,"dd/MM/yyyy"))),$M1208&gt;=TODAY()),"Pass","Fail"))</f>
        <v/>
      </c>
      <c r="AA1208" s="35" t="str">
        <f t="shared" ca="1" si="47"/>
        <v/>
      </c>
      <c r="AB1208" s="8"/>
      <c r="AC1208" s="58"/>
      <c r="AD1208" s="8"/>
      <c r="AE1208" s="8"/>
      <c r="AF1208" s="8"/>
      <c r="GU1208" s="8"/>
    </row>
    <row r="1209" spans="1:203" s="5" customFormat="1" x14ac:dyDescent="0.2">
      <c r="A1209" s="1"/>
      <c r="B1209" s="4"/>
      <c r="C1209" s="16"/>
      <c r="D1209" s="17"/>
      <c r="E1209" s="17"/>
      <c r="F1209" s="18"/>
      <c r="G1209" s="17"/>
      <c r="H1209" s="17"/>
      <c r="I1209" s="17"/>
      <c r="J1209" s="17"/>
      <c r="K1209" s="19"/>
      <c r="L1209" s="17"/>
      <c r="M1209" s="20"/>
      <c r="N1209" s="8"/>
      <c r="O1209" s="50"/>
      <c r="P1209" s="27" t="str" cm="1">
        <f t="array" ref="P1209">IF(ISBLANK($C1209),"",IF(SUMPRODUCT(--EXACT($C1209,CrewOrPassenger[Crew or Passenger]))=1,"Pass","Fail"))</f>
        <v/>
      </c>
      <c r="Q1209" s="24" t="str" cm="1">
        <f t="array" ref="Q1209">IF(ISBLANK($D1209),"",IF(SUMPRODUCT(--EXACT($D1209,TravelDocumentType[Travel Document Type]))=1,"Pass","Fail"))</f>
        <v/>
      </c>
      <c r="R1209" s="24" t="str" cm="1">
        <f t="array" ref="R1209">IF(ISBLANK($E1209),"",IF(SUMPRODUCT(--EXACT($E1209,ISO3List[ISO3 List]))=1,"Pass","Fail"))</f>
        <v/>
      </c>
      <c r="S1209" s="24" t="str" cm="1">
        <f t="array" ref="S1209">IF(ISBLANK($F1209),"",IF(SUMPRODUCT(--EXACT(MID($F1209,COLUMN($A$1:$T$1),1),DocCharacters[Accepted Characters For Documents]))=20,"Pass","Fail"))</f>
        <v/>
      </c>
      <c r="T1209" s="24" t="str" cm="1">
        <f t="array" ref="T1209">IF(ISBLANK($G1209),"",IF(SUMPRODUCT(--EXACT(MID($G1209,COLUMN($A$1:$AX$1),1),NameCharacters[Accepted Characters For Names]))=50,"Pass","Fail"))</f>
        <v/>
      </c>
      <c r="U1209" s="24" t="str" cm="1">
        <f t="array" ref="U1209">IF(ISBLANK($H1209),"",IF(SUMPRODUCT(--EXACT(MID($H1209,COLUMN($A$1:$AX$1),1),NameCharacters[Accepted Characters For Names]))=50,"Pass","Fail"))</f>
        <v/>
      </c>
      <c r="V1209" s="24" t="str" cm="1">
        <f t="array" ref="V1209">IF(ISBLANK($I1209),"",IF(SUMPRODUCT(--EXACT(MID($I1209,COLUMN($A$1:$AX$1),1),NameCharacters[Accepted Characters For Names]))=50,"Pass","Fail"))</f>
        <v/>
      </c>
      <c r="W1209" s="24" t="str" cm="1">
        <f t="array" ref="W1209">IF(ISBLANK($J1209),"",IF(SUMPRODUCT(--EXACT($J1209,ISO3List[ISO3 List]))=1,"Pass","Fail"))</f>
        <v/>
      </c>
      <c r="X1209" s="24" t="str">
        <f t="shared" ca="1" si="48"/>
        <v/>
      </c>
      <c r="Y1209" s="24" t="str" cm="1">
        <f t="array" ref="Y1209">IF(ISBLANK($L1209),"",IF(SUMPRODUCT(--EXACT($L1209,Sex[Sex]))=1,"Pass","Fail"))</f>
        <v/>
      </c>
      <c r="Z1209" s="24" t="str">
        <f t="shared" ca="1" si="49"/>
        <v/>
      </c>
      <c r="AA1209" s="35" t="str">
        <f t="shared" ca="1" si="47"/>
        <v/>
      </c>
      <c r="AB1209" s="8"/>
      <c r="AC1209" s="58"/>
      <c r="AD1209" s="8"/>
      <c r="AE1209" s="8"/>
      <c r="AF1209" s="8"/>
      <c r="GU1209" s="8"/>
    </row>
    <row r="1210" spans="1:203" s="5" customFormat="1" x14ac:dyDescent="0.2">
      <c r="A1210" s="1"/>
      <c r="B1210" s="4"/>
      <c r="C1210" s="16"/>
      <c r="D1210" s="17"/>
      <c r="E1210" s="17"/>
      <c r="F1210" s="18"/>
      <c r="G1210" s="17"/>
      <c r="H1210" s="17"/>
      <c r="I1210" s="17"/>
      <c r="J1210" s="17"/>
      <c r="K1210" s="19"/>
      <c r="L1210" s="17"/>
      <c r="M1210" s="20"/>
      <c r="N1210" s="8"/>
      <c r="O1210" s="50"/>
      <c r="P1210" s="27" t="str" cm="1">
        <f t="array" ref="P1210">IF(ISBLANK($C1210),"",IF(SUMPRODUCT(--EXACT($C1210,CrewOrPassenger[Crew or Passenger]))=1,"Pass","Fail"))</f>
        <v/>
      </c>
      <c r="Q1210" s="24" t="str" cm="1">
        <f t="array" ref="Q1210">IF(ISBLANK($D1210),"",IF(SUMPRODUCT(--EXACT($D1210,TravelDocumentType[Travel Document Type]))=1,"Pass","Fail"))</f>
        <v/>
      </c>
      <c r="R1210" s="24" t="str" cm="1">
        <f t="array" ref="R1210">IF(ISBLANK($E1210),"",IF(SUMPRODUCT(--EXACT($E1210,ISO3List[ISO3 List]))=1,"Pass","Fail"))</f>
        <v/>
      </c>
      <c r="S1210" s="24" t="str" cm="1">
        <f t="array" ref="S1210">IF(ISBLANK($F1210),"",IF(SUMPRODUCT(--EXACT(MID($F1210,COLUMN($A$1:$T$1),1),DocCharacters[Accepted Characters For Documents]))=20,"Pass","Fail"))</f>
        <v/>
      </c>
      <c r="T1210" s="24" t="str" cm="1">
        <f t="array" ref="T1210">IF(ISBLANK($G1210),"",IF(SUMPRODUCT(--EXACT(MID($G1210,COLUMN($A$1:$AX$1),1),NameCharacters[Accepted Characters For Names]))=50,"Pass","Fail"))</f>
        <v/>
      </c>
      <c r="U1210" s="24" t="str" cm="1">
        <f t="array" ref="U1210">IF(ISBLANK($H1210),"",IF(SUMPRODUCT(--EXACT(MID($H1210,COLUMN($A$1:$AX$1),1),NameCharacters[Accepted Characters For Names]))=50,"Pass","Fail"))</f>
        <v/>
      </c>
      <c r="V1210" s="24" t="str" cm="1">
        <f t="array" ref="V1210">IF(ISBLANK($I1210),"",IF(SUMPRODUCT(--EXACT(MID($I1210,COLUMN($A$1:$AX$1),1),NameCharacters[Accepted Characters For Names]))=50,"Pass","Fail"))</f>
        <v/>
      </c>
      <c r="W1210" s="24" t="str" cm="1">
        <f t="array" ref="W1210">IF(ISBLANK($J1210),"",IF(SUMPRODUCT(--EXACT($J1210,ISO3List[ISO3 List]))=1,"Pass","Fail"))</f>
        <v/>
      </c>
      <c r="X1210" s="24" t="str">
        <f t="shared" ca="1" si="48"/>
        <v/>
      </c>
      <c r="Y1210" s="24" t="str" cm="1">
        <f t="array" ref="Y1210">IF(ISBLANK($L1210),"",IF(SUMPRODUCT(--EXACT($L1210,Sex[Sex]))=1,"Pass","Fail"))</f>
        <v/>
      </c>
      <c r="Z1210" s="24" t="str">
        <f t="shared" ca="1" si="49"/>
        <v/>
      </c>
      <c r="AA1210" s="35" t="str">
        <f t="shared" ca="1" si="47"/>
        <v/>
      </c>
      <c r="AB1210" s="8"/>
      <c r="AC1210" s="58"/>
      <c r="AD1210" s="8"/>
      <c r="AE1210" s="8"/>
      <c r="AF1210" s="8"/>
      <c r="GU1210" s="8"/>
    </row>
    <row r="1211" spans="1:203" s="5" customFormat="1" x14ac:dyDescent="0.2">
      <c r="A1211" s="1"/>
      <c r="B1211" s="4"/>
      <c r="C1211" s="16"/>
      <c r="D1211" s="17"/>
      <c r="E1211" s="17"/>
      <c r="F1211" s="18"/>
      <c r="G1211" s="17"/>
      <c r="H1211" s="17"/>
      <c r="I1211" s="17"/>
      <c r="J1211" s="17"/>
      <c r="K1211" s="19"/>
      <c r="L1211" s="17"/>
      <c r="M1211" s="20"/>
      <c r="N1211" s="8"/>
      <c r="O1211" s="50"/>
      <c r="P1211" s="27" t="str" cm="1">
        <f t="array" ref="P1211">IF(ISBLANK($C1211),"",IF(SUMPRODUCT(--EXACT($C1211,CrewOrPassenger[Crew or Passenger]))=1,"Pass","Fail"))</f>
        <v/>
      </c>
      <c r="Q1211" s="24" t="str" cm="1">
        <f t="array" ref="Q1211">IF(ISBLANK($D1211),"",IF(SUMPRODUCT(--EXACT($D1211,TravelDocumentType[Travel Document Type]))=1,"Pass","Fail"))</f>
        <v/>
      </c>
      <c r="R1211" s="24" t="str" cm="1">
        <f t="array" ref="R1211">IF(ISBLANK($E1211),"",IF(SUMPRODUCT(--EXACT($E1211,ISO3List[ISO3 List]))=1,"Pass","Fail"))</f>
        <v/>
      </c>
      <c r="S1211" s="24" t="str" cm="1">
        <f t="array" ref="S1211">IF(ISBLANK($F1211),"",IF(SUMPRODUCT(--EXACT(MID($F1211,COLUMN($A$1:$T$1),1),DocCharacters[Accepted Characters For Documents]))=20,"Pass","Fail"))</f>
        <v/>
      </c>
      <c r="T1211" s="24" t="str" cm="1">
        <f t="array" ref="T1211">IF(ISBLANK($G1211),"",IF(SUMPRODUCT(--EXACT(MID($G1211,COLUMN($A$1:$AX$1),1),NameCharacters[Accepted Characters For Names]))=50,"Pass","Fail"))</f>
        <v/>
      </c>
      <c r="U1211" s="24" t="str" cm="1">
        <f t="array" ref="U1211">IF(ISBLANK($H1211),"",IF(SUMPRODUCT(--EXACT(MID($H1211,COLUMN($A$1:$AX$1),1),NameCharacters[Accepted Characters For Names]))=50,"Pass","Fail"))</f>
        <v/>
      </c>
      <c r="V1211" s="24" t="str" cm="1">
        <f t="array" ref="V1211">IF(ISBLANK($I1211),"",IF(SUMPRODUCT(--EXACT(MID($I1211,COLUMN($A$1:$AX$1),1),NameCharacters[Accepted Characters For Names]))=50,"Pass","Fail"))</f>
        <v/>
      </c>
      <c r="W1211" s="24" t="str" cm="1">
        <f t="array" ref="W1211">IF(ISBLANK($J1211),"",IF(SUMPRODUCT(--EXACT($J1211,ISO3List[ISO3 List]))=1,"Pass","Fail"))</f>
        <v/>
      </c>
      <c r="X1211" s="24" t="str">
        <f t="shared" ca="1" si="48"/>
        <v/>
      </c>
      <c r="Y1211" s="24" t="str" cm="1">
        <f t="array" ref="Y1211">IF(ISBLANK($L1211),"",IF(SUMPRODUCT(--EXACT($L1211,Sex[Sex]))=1,"Pass","Fail"))</f>
        <v/>
      </c>
      <c r="Z1211" s="24" t="str">
        <f t="shared" ca="1" si="49"/>
        <v/>
      </c>
      <c r="AA1211" s="35" t="str">
        <f t="shared" ca="1" si="47"/>
        <v/>
      </c>
      <c r="AB1211" s="8"/>
      <c r="AC1211" s="58"/>
      <c r="AD1211" s="8"/>
      <c r="AE1211" s="8"/>
      <c r="AF1211" s="8"/>
      <c r="GU1211" s="8"/>
    </row>
    <row r="1212" spans="1:203" s="5" customFormat="1" x14ac:dyDescent="0.2">
      <c r="A1212" s="1"/>
      <c r="B1212" s="4"/>
      <c r="C1212" s="16"/>
      <c r="D1212" s="17"/>
      <c r="E1212" s="17"/>
      <c r="F1212" s="18"/>
      <c r="G1212" s="17"/>
      <c r="H1212" s="17"/>
      <c r="I1212" s="17"/>
      <c r="J1212" s="17"/>
      <c r="K1212" s="19"/>
      <c r="L1212" s="17"/>
      <c r="M1212" s="20"/>
      <c r="N1212" s="8"/>
      <c r="O1212" s="50"/>
      <c r="P1212" s="27" t="str" cm="1">
        <f t="array" ref="P1212">IF(ISBLANK($C1212),"",IF(SUMPRODUCT(--EXACT($C1212,CrewOrPassenger[Crew or Passenger]))=1,"Pass","Fail"))</f>
        <v/>
      </c>
      <c r="Q1212" s="24" t="str" cm="1">
        <f t="array" ref="Q1212">IF(ISBLANK($D1212),"",IF(SUMPRODUCT(--EXACT($D1212,TravelDocumentType[Travel Document Type]))=1,"Pass","Fail"))</f>
        <v/>
      </c>
      <c r="R1212" s="24" t="str" cm="1">
        <f t="array" ref="R1212">IF(ISBLANK($E1212),"",IF(SUMPRODUCT(--EXACT($E1212,ISO3List[ISO3 List]))=1,"Pass","Fail"))</f>
        <v/>
      </c>
      <c r="S1212" s="24" t="str" cm="1">
        <f t="array" ref="S1212">IF(ISBLANK($F1212),"",IF(SUMPRODUCT(--EXACT(MID($F1212,COLUMN($A$1:$T$1),1),DocCharacters[Accepted Characters For Documents]))=20,"Pass","Fail"))</f>
        <v/>
      </c>
      <c r="T1212" s="24" t="str" cm="1">
        <f t="array" ref="T1212">IF(ISBLANK($G1212),"",IF(SUMPRODUCT(--EXACT(MID($G1212,COLUMN($A$1:$AX$1),1),NameCharacters[Accepted Characters For Names]))=50,"Pass","Fail"))</f>
        <v/>
      </c>
      <c r="U1212" s="24" t="str" cm="1">
        <f t="array" ref="U1212">IF(ISBLANK($H1212),"",IF(SUMPRODUCT(--EXACT(MID($H1212,COLUMN($A$1:$AX$1),1),NameCharacters[Accepted Characters For Names]))=50,"Pass","Fail"))</f>
        <v/>
      </c>
      <c r="V1212" s="24" t="str" cm="1">
        <f t="array" ref="V1212">IF(ISBLANK($I1212),"",IF(SUMPRODUCT(--EXACT(MID($I1212,COLUMN($A$1:$AX$1),1),NameCharacters[Accepted Characters For Names]))=50,"Pass","Fail"))</f>
        <v/>
      </c>
      <c r="W1212" s="24" t="str" cm="1">
        <f t="array" ref="W1212">IF(ISBLANK($J1212),"",IF(SUMPRODUCT(--EXACT($J1212,ISO3List[ISO3 List]))=1,"Pass","Fail"))</f>
        <v/>
      </c>
      <c r="X1212" s="24" t="str">
        <f t="shared" ca="1" si="48"/>
        <v/>
      </c>
      <c r="Y1212" s="24" t="str" cm="1">
        <f t="array" ref="Y1212">IF(ISBLANK($L1212),"",IF(SUMPRODUCT(--EXACT($L1212,Sex[Sex]))=1,"Pass","Fail"))</f>
        <v/>
      </c>
      <c r="Z1212" s="24" t="str">
        <f t="shared" ca="1" si="49"/>
        <v/>
      </c>
      <c r="AA1212" s="35" t="str">
        <f t="shared" ca="1" si="47"/>
        <v/>
      </c>
      <c r="AB1212" s="8"/>
      <c r="AC1212" s="58"/>
      <c r="AD1212" s="8"/>
      <c r="AE1212" s="8"/>
      <c r="AF1212" s="8"/>
      <c r="GU1212" s="8"/>
    </row>
    <row r="1213" spans="1:203" s="5" customFormat="1" x14ac:dyDescent="0.2">
      <c r="A1213" s="1"/>
      <c r="B1213" s="4"/>
      <c r="C1213" s="16"/>
      <c r="D1213" s="17"/>
      <c r="E1213" s="17"/>
      <c r="F1213" s="18"/>
      <c r="G1213" s="17"/>
      <c r="H1213" s="17"/>
      <c r="I1213" s="17"/>
      <c r="J1213" s="17"/>
      <c r="K1213" s="19"/>
      <c r="L1213" s="17"/>
      <c r="M1213" s="20"/>
      <c r="N1213" s="8"/>
      <c r="O1213" s="50"/>
      <c r="P1213" s="27" t="str" cm="1">
        <f t="array" ref="P1213">IF(ISBLANK($C1213),"",IF(SUMPRODUCT(--EXACT($C1213,CrewOrPassenger[Crew or Passenger]))=1,"Pass","Fail"))</f>
        <v/>
      </c>
      <c r="Q1213" s="24" t="str" cm="1">
        <f t="array" ref="Q1213">IF(ISBLANK($D1213),"",IF(SUMPRODUCT(--EXACT($D1213,TravelDocumentType[Travel Document Type]))=1,"Pass","Fail"))</f>
        <v/>
      </c>
      <c r="R1213" s="24" t="str" cm="1">
        <f t="array" ref="R1213">IF(ISBLANK($E1213),"",IF(SUMPRODUCT(--EXACT($E1213,ISO3List[ISO3 List]))=1,"Pass","Fail"))</f>
        <v/>
      </c>
      <c r="S1213" s="24" t="str" cm="1">
        <f t="array" ref="S1213">IF(ISBLANK($F1213),"",IF(SUMPRODUCT(--EXACT(MID($F1213,COLUMN($A$1:$T$1),1),DocCharacters[Accepted Characters For Documents]))=20,"Pass","Fail"))</f>
        <v/>
      </c>
      <c r="T1213" s="24" t="str" cm="1">
        <f t="array" ref="T1213">IF(ISBLANK($G1213),"",IF(SUMPRODUCT(--EXACT(MID($G1213,COLUMN($A$1:$AX$1),1),NameCharacters[Accepted Characters For Names]))=50,"Pass","Fail"))</f>
        <v/>
      </c>
      <c r="U1213" s="24" t="str" cm="1">
        <f t="array" ref="U1213">IF(ISBLANK($H1213),"",IF(SUMPRODUCT(--EXACT(MID($H1213,COLUMN($A$1:$AX$1),1),NameCharacters[Accepted Characters For Names]))=50,"Pass","Fail"))</f>
        <v/>
      </c>
      <c r="V1213" s="24" t="str" cm="1">
        <f t="array" ref="V1213">IF(ISBLANK($I1213),"",IF(SUMPRODUCT(--EXACT(MID($I1213,COLUMN($A$1:$AX$1),1),NameCharacters[Accepted Characters For Names]))=50,"Pass","Fail"))</f>
        <v/>
      </c>
      <c r="W1213" s="24" t="str" cm="1">
        <f t="array" ref="W1213">IF(ISBLANK($J1213),"",IF(SUMPRODUCT(--EXACT($J1213,ISO3List[ISO3 List]))=1,"Pass","Fail"))</f>
        <v/>
      </c>
      <c r="X1213" s="24" t="str">
        <f t="shared" ca="1" si="48"/>
        <v/>
      </c>
      <c r="Y1213" s="24" t="str" cm="1">
        <f t="array" ref="Y1213">IF(ISBLANK($L1213),"",IF(SUMPRODUCT(--EXACT($L1213,Sex[Sex]))=1,"Pass","Fail"))</f>
        <v/>
      </c>
      <c r="Z1213" s="24" t="str">
        <f t="shared" ca="1" si="49"/>
        <v/>
      </c>
      <c r="AA1213" s="35" t="str">
        <f t="shared" ca="1" si="47"/>
        <v/>
      </c>
      <c r="AB1213" s="8"/>
      <c r="AC1213" s="58"/>
      <c r="AD1213" s="8"/>
      <c r="AE1213" s="8"/>
      <c r="AF1213" s="8"/>
      <c r="GU1213" s="8"/>
    </row>
    <row r="1214" spans="1:203" s="5" customFormat="1" x14ac:dyDescent="0.2">
      <c r="A1214" s="1"/>
      <c r="B1214" s="4"/>
      <c r="C1214" s="16"/>
      <c r="D1214" s="17"/>
      <c r="E1214" s="17"/>
      <c r="F1214" s="18"/>
      <c r="G1214" s="17"/>
      <c r="H1214" s="17"/>
      <c r="I1214" s="17"/>
      <c r="J1214" s="17"/>
      <c r="K1214" s="19"/>
      <c r="L1214" s="17"/>
      <c r="M1214" s="20"/>
      <c r="N1214" s="8"/>
      <c r="O1214" s="50"/>
      <c r="P1214" s="27" t="str" cm="1">
        <f t="array" ref="P1214">IF(ISBLANK($C1214),"",IF(SUMPRODUCT(--EXACT($C1214,CrewOrPassenger[Crew or Passenger]))=1,"Pass","Fail"))</f>
        <v/>
      </c>
      <c r="Q1214" s="24" t="str" cm="1">
        <f t="array" ref="Q1214">IF(ISBLANK($D1214),"",IF(SUMPRODUCT(--EXACT($D1214,TravelDocumentType[Travel Document Type]))=1,"Pass","Fail"))</f>
        <v/>
      </c>
      <c r="R1214" s="24" t="str" cm="1">
        <f t="array" ref="R1214">IF(ISBLANK($E1214),"",IF(SUMPRODUCT(--EXACT($E1214,ISO3List[ISO3 List]))=1,"Pass","Fail"))</f>
        <v/>
      </c>
      <c r="S1214" s="24" t="str" cm="1">
        <f t="array" ref="S1214">IF(ISBLANK($F1214),"",IF(SUMPRODUCT(--EXACT(MID($F1214,COLUMN($A$1:$T$1),1),DocCharacters[Accepted Characters For Documents]))=20,"Pass","Fail"))</f>
        <v/>
      </c>
      <c r="T1214" s="24" t="str" cm="1">
        <f t="array" ref="T1214">IF(ISBLANK($G1214),"",IF(SUMPRODUCT(--EXACT(MID($G1214,COLUMN($A$1:$AX$1),1),NameCharacters[Accepted Characters For Names]))=50,"Pass","Fail"))</f>
        <v/>
      </c>
      <c r="U1214" s="24" t="str" cm="1">
        <f t="array" ref="U1214">IF(ISBLANK($H1214),"",IF(SUMPRODUCT(--EXACT(MID($H1214,COLUMN($A$1:$AX$1),1),NameCharacters[Accepted Characters For Names]))=50,"Pass","Fail"))</f>
        <v/>
      </c>
      <c r="V1214" s="24" t="str" cm="1">
        <f t="array" ref="V1214">IF(ISBLANK($I1214),"",IF(SUMPRODUCT(--EXACT(MID($I1214,COLUMN($A$1:$AX$1),1),NameCharacters[Accepted Characters For Names]))=50,"Pass","Fail"))</f>
        <v/>
      </c>
      <c r="W1214" s="24" t="str" cm="1">
        <f t="array" ref="W1214">IF(ISBLANK($J1214),"",IF(SUMPRODUCT(--EXACT($J1214,ISO3List[ISO3 List]))=1,"Pass","Fail"))</f>
        <v/>
      </c>
      <c r="X1214" s="24" t="str">
        <f t="shared" ca="1" si="48"/>
        <v/>
      </c>
      <c r="Y1214" s="24" t="str" cm="1">
        <f t="array" ref="Y1214">IF(ISBLANK($L1214),"",IF(SUMPRODUCT(--EXACT($L1214,Sex[Sex]))=1,"Pass","Fail"))</f>
        <v/>
      </c>
      <c r="Z1214" s="24" t="str">
        <f t="shared" ca="1" si="49"/>
        <v/>
      </c>
      <c r="AA1214" s="35" t="str">
        <f t="shared" ca="1" si="47"/>
        <v/>
      </c>
      <c r="AB1214" s="8"/>
      <c r="AC1214" s="58"/>
      <c r="AD1214" s="8"/>
      <c r="AE1214" s="8"/>
      <c r="AF1214" s="8"/>
      <c r="GU1214" s="8"/>
    </row>
    <row r="1215" spans="1:203" s="5" customFormat="1" x14ac:dyDescent="0.2">
      <c r="A1215" s="1"/>
      <c r="B1215" s="4"/>
      <c r="C1215" s="16"/>
      <c r="D1215" s="17"/>
      <c r="E1215" s="17"/>
      <c r="F1215" s="18"/>
      <c r="G1215" s="17"/>
      <c r="H1215" s="17"/>
      <c r="I1215" s="17"/>
      <c r="J1215" s="17"/>
      <c r="K1215" s="19"/>
      <c r="L1215" s="17"/>
      <c r="M1215" s="20"/>
      <c r="N1215" s="8"/>
      <c r="O1215" s="50"/>
      <c r="P1215" s="27" t="str" cm="1">
        <f t="array" ref="P1215">IF(ISBLANK($C1215),"",IF(SUMPRODUCT(--EXACT($C1215,CrewOrPassenger[Crew or Passenger]))=1,"Pass","Fail"))</f>
        <v/>
      </c>
      <c r="Q1215" s="24" t="str" cm="1">
        <f t="array" ref="Q1215">IF(ISBLANK($D1215),"",IF(SUMPRODUCT(--EXACT($D1215,TravelDocumentType[Travel Document Type]))=1,"Pass","Fail"))</f>
        <v/>
      </c>
      <c r="R1215" s="24" t="str" cm="1">
        <f t="array" ref="R1215">IF(ISBLANK($E1215),"",IF(SUMPRODUCT(--EXACT($E1215,ISO3List[ISO3 List]))=1,"Pass","Fail"))</f>
        <v/>
      </c>
      <c r="S1215" s="24" t="str" cm="1">
        <f t="array" ref="S1215">IF(ISBLANK($F1215),"",IF(SUMPRODUCT(--EXACT(MID($F1215,COLUMN($A$1:$T$1),1),DocCharacters[Accepted Characters For Documents]))=20,"Pass","Fail"))</f>
        <v/>
      </c>
      <c r="T1215" s="24" t="str" cm="1">
        <f t="array" ref="T1215">IF(ISBLANK($G1215),"",IF(SUMPRODUCT(--EXACT(MID($G1215,COLUMN($A$1:$AX$1),1),NameCharacters[Accepted Characters For Names]))=50,"Pass","Fail"))</f>
        <v/>
      </c>
      <c r="U1215" s="24" t="str" cm="1">
        <f t="array" ref="U1215">IF(ISBLANK($H1215),"",IF(SUMPRODUCT(--EXACT(MID($H1215,COLUMN($A$1:$AX$1),1),NameCharacters[Accepted Characters For Names]))=50,"Pass","Fail"))</f>
        <v/>
      </c>
      <c r="V1215" s="24" t="str" cm="1">
        <f t="array" ref="V1215">IF(ISBLANK($I1215),"",IF(SUMPRODUCT(--EXACT(MID($I1215,COLUMN($A$1:$AX$1),1),NameCharacters[Accepted Characters For Names]))=50,"Pass","Fail"))</f>
        <v/>
      </c>
      <c r="W1215" s="24" t="str" cm="1">
        <f t="array" ref="W1215">IF(ISBLANK($J1215),"",IF(SUMPRODUCT(--EXACT($J1215,ISO3List[ISO3 List]))=1,"Pass","Fail"))</f>
        <v/>
      </c>
      <c r="X1215" s="24" t="str">
        <f t="shared" ca="1" si="48"/>
        <v/>
      </c>
      <c r="Y1215" s="24" t="str" cm="1">
        <f t="array" ref="Y1215">IF(ISBLANK($L1215),"",IF(SUMPRODUCT(--EXACT($L1215,Sex[Sex]))=1,"Pass","Fail"))</f>
        <v/>
      </c>
      <c r="Z1215" s="24" t="str">
        <f t="shared" ca="1" si="49"/>
        <v/>
      </c>
      <c r="AA1215" s="35" t="str">
        <f t="shared" ca="1" si="47"/>
        <v/>
      </c>
      <c r="AB1215" s="8"/>
      <c r="AC1215" s="58"/>
      <c r="AD1215" s="8"/>
      <c r="AE1215" s="8"/>
      <c r="AF1215" s="8"/>
      <c r="GU1215" s="8"/>
    </row>
    <row r="1216" spans="1:203" s="5" customFormat="1" x14ac:dyDescent="0.2">
      <c r="A1216" s="1"/>
      <c r="B1216" s="4"/>
      <c r="C1216" s="16"/>
      <c r="D1216" s="17"/>
      <c r="E1216" s="17"/>
      <c r="F1216" s="18"/>
      <c r="G1216" s="17"/>
      <c r="H1216" s="17"/>
      <c r="I1216" s="17"/>
      <c r="J1216" s="17"/>
      <c r="K1216" s="19"/>
      <c r="L1216" s="17"/>
      <c r="M1216" s="20"/>
      <c r="N1216" s="8"/>
      <c r="O1216" s="50"/>
      <c r="P1216" s="27" t="str" cm="1">
        <f t="array" ref="P1216">IF(ISBLANK($C1216),"",IF(SUMPRODUCT(--EXACT($C1216,CrewOrPassenger[Crew or Passenger]))=1,"Pass","Fail"))</f>
        <v/>
      </c>
      <c r="Q1216" s="24" t="str" cm="1">
        <f t="array" ref="Q1216">IF(ISBLANK($D1216),"",IF(SUMPRODUCT(--EXACT($D1216,TravelDocumentType[Travel Document Type]))=1,"Pass","Fail"))</f>
        <v/>
      </c>
      <c r="R1216" s="24" t="str" cm="1">
        <f t="array" ref="R1216">IF(ISBLANK($E1216),"",IF(SUMPRODUCT(--EXACT($E1216,ISO3List[ISO3 List]))=1,"Pass","Fail"))</f>
        <v/>
      </c>
      <c r="S1216" s="24" t="str" cm="1">
        <f t="array" ref="S1216">IF(ISBLANK($F1216),"",IF(SUMPRODUCT(--EXACT(MID($F1216,COLUMN($A$1:$T$1),1),DocCharacters[Accepted Characters For Documents]))=20,"Pass","Fail"))</f>
        <v/>
      </c>
      <c r="T1216" s="24" t="str" cm="1">
        <f t="array" ref="T1216">IF(ISBLANK($G1216),"",IF(SUMPRODUCT(--EXACT(MID($G1216,COLUMN($A$1:$AX$1),1),NameCharacters[Accepted Characters For Names]))=50,"Pass","Fail"))</f>
        <v/>
      </c>
      <c r="U1216" s="24" t="str" cm="1">
        <f t="array" ref="U1216">IF(ISBLANK($H1216),"",IF(SUMPRODUCT(--EXACT(MID($H1216,COLUMN($A$1:$AX$1),1),NameCharacters[Accepted Characters For Names]))=50,"Pass","Fail"))</f>
        <v/>
      </c>
      <c r="V1216" s="24" t="str" cm="1">
        <f t="array" ref="V1216">IF(ISBLANK($I1216),"",IF(SUMPRODUCT(--EXACT(MID($I1216,COLUMN($A$1:$AX$1),1),NameCharacters[Accepted Characters For Names]))=50,"Pass","Fail"))</f>
        <v/>
      </c>
      <c r="W1216" s="24" t="str" cm="1">
        <f t="array" ref="W1216">IF(ISBLANK($J1216),"",IF(SUMPRODUCT(--EXACT($J1216,ISO3List[ISO3 List]))=1,"Pass","Fail"))</f>
        <v/>
      </c>
      <c r="X1216" s="24" t="str">
        <f t="shared" ca="1" si="48"/>
        <v/>
      </c>
      <c r="Y1216" s="24" t="str" cm="1">
        <f t="array" ref="Y1216">IF(ISBLANK($L1216),"",IF(SUMPRODUCT(--EXACT($L1216,Sex[Sex]))=1,"Pass","Fail"))</f>
        <v/>
      </c>
      <c r="Z1216" s="24" t="str">
        <f t="shared" ca="1" si="49"/>
        <v/>
      </c>
      <c r="AA1216" s="35" t="str">
        <f t="shared" ca="1" si="47"/>
        <v/>
      </c>
      <c r="AB1216" s="8"/>
      <c r="AC1216" s="58"/>
      <c r="AD1216" s="8"/>
      <c r="AE1216" s="8"/>
      <c r="AF1216" s="8"/>
      <c r="GU1216" s="8"/>
    </row>
    <row r="1217" spans="1:203" s="5" customFormat="1" x14ac:dyDescent="0.2">
      <c r="A1217" s="1"/>
      <c r="B1217" s="4"/>
      <c r="C1217" s="16"/>
      <c r="D1217" s="17"/>
      <c r="E1217" s="17"/>
      <c r="F1217" s="18"/>
      <c r="G1217" s="17"/>
      <c r="H1217" s="17"/>
      <c r="I1217" s="17"/>
      <c r="J1217" s="17"/>
      <c r="K1217" s="19"/>
      <c r="L1217" s="17"/>
      <c r="M1217" s="20"/>
      <c r="N1217" s="8"/>
      <c r="O1217" s="50"/>
      <c r="P1217" s="27" t="str" cm="1">
        <f t="array" ref="P1217">IF(ISBLANK($C1217),"",IF(SUMPRODUCT(--EXACT($C1217,CrewOrPassenger[Crew or Passenger]))=1,"Pass","Fail"))</f>
        <v/>
      </c>
      <c r="Q1217" s="24" t="str" cm="1">
        <f t="array" ref="Q1217">IF(ISBLANK($D1217),"",IF(SUMPRODUCT(--EXACT($D1217,TravelDocumentType[Travel Document Type]))=1,"Pass","Fail"))</f>
        <v/>
      </c>
      <c r="R1217" s="24" t="str" cm="1">
        <f t="array" ref="R1217">IF(ISBLANK($E1217),"",IF(SUMPRODUCT(--EXACT($E1217,ISO3List[ISO3 List]))=1,"Pass","Fail"))</f>
        <v/>
      </c>
      <c r="S1217" s="24" t="str" cm="1">
        <f t="array" ref="S1217">IF(ISBLANK($F1217),"",IF(SUMPRODUCT(--EXACT(MID($F1217,COLUMN($A$1:$T$1),1),DocCharacters[Accepted Characters For Documents]))=20,"Pass","Fail"))</f>
        <v/>
      </c>
      <c r="T1217" s="24" t="str" cm="1">
        <f t="array" ref="T1217">IF(ISBLANK($G1217),"",IF(SUMPRODUCT(--EXACT(MID($G1217,COLUMN($A$1:$AX$1),1),NameCharacters[Accepted Characters For Names]))=50,"Pass","Fail"))</f>
        <v/>
      </c>
      <c r="U1217" s="24" t="str" cm="1">
        <f t="array" ref="U1217">IF(ISBLANK($H1217),"",IF(SUMPRODUCT(--EXACT(MID($H1217,COLUMN($A$1:$AX$1),1),NameCharacters[Accepted Characters For Names]))=50,"Pass","Fail"))</f>
        <v/>
      </c>
      <c r="V1217" s="24" t="str" cm="1">
        <f t="array" ref="V1217">IF(ISBLANK($I1217),"",IF(SUMPRODUCT(--EXACT(MID($I1217,COLUMN($A$1:$AX$1),1),NameCharacters[Accepted Characters For Names]))=50,"Pass","Fail"))</f>
        <v/>
      </c>
      <c r="W1217" s="24" t="str" cm="1">
        <f t="array" ref="W1217">IF(ISBLANK($J1217),"",IF(SUMPRODUCT(--EXACT($J1217,ISO3List[ISO3 List]))=1,"Pass","Fail"))</f>
        <v/>
      </c>
      <c r="X1217" s="24" t="str">
        <f t="shared" ca="1" si="48"/>
        <v/>
      </c>
      <c r="Y1217" s="24" t="str" cm="1">
        <f t="array" ref="Y1217">IF(ISBLANK($L1217),"",IF(SUMPRODUCT(--EXACT($L1217,Sex[Sex]))=1,"Pass","Fail"))</f>
        <v/>
      </c>
      <c r="Z1217" s="24" t="str">
        <f t="shared" ca="1" si="49"/>
        <v/>
      </c>
      <c r="AA1217" s="35" t="str">
        <f t="shared" ca="1" si="47"/>
        <v/>
      </c>
      <c r="AB1217" s="8"/>
      <c r="AC1217" s="58"/>
      <c r="AD1217" s="8"/>
      <c r="AE1217" s="8"/>
      <c r="AF1217" s="8"/>
      <c r="GU1217" s="8"/>
    </row>
    <row r="1218" spans="1:203" s="5" customFormat="1" x14ac:dyDescent="0.2">
      <c r="A1218" s="1"/>
      <c r="B1218" s="4"/>
      <c r="C1218" s="16"/>
      <c r="D1218" s="17"/>
      <c r="E1218" s="17"/>
      <c r="F1218" s="18"/>
      <c r="G1218" s="17"/>
      <c r="H1218" s="17"/>
      <c r="I1218" s="17"/>
      <c r="J1218" s="17"/>
      <c r="K1218" s="19"/>
      <c r="L1218" s="17"/>
      <c r="M1218" s="20"/>
      <c r="N1218" s="8"/>
      <c r="O1218" s="50"/>
      <c r="P1218" s="27" t="str" cm="1">
        <f t="array" ref="P1218">IF(ISBLANK($C1218),"",IF(SUMPRODUCT(--EXACT($C1218,CrewOrPassenger[Crew or Passenger]))=1,"Pass","Fail"))</f>
        <v/>
      </c>
      <c r="Q1218" s="24" t="str" cm="1">
        <f t="array" ref="Q1218">IF(ISBLANK($D1218),"",IF(SUMPRODUCT(--EXACT($D1218,TravelDocumentType[Travel Document Type]))=1,"Pass","Fail"))</f>
        <v/>
      </c>
      <c r="R1218" s="24" t="str" cm="1">
        <f t="array" ref="R1218">IF(ISBLANK($E1218),"",IF(SUMPRODUCT(--EXACT($E1218,ISO3List[ISO3 List]))=1,"Pass","Fail"))</f>
        <v/>
      </c>
      <c r="S1218" s="24" t="str" cm="1">
        <f t="array" ref="S1218">IF(ISBLANK($F1218),"",IF(SUMPRODUCT(--EXACT(MID($F1218,COLUMN($A$1:$T$1),1),DocCharacters[Accepted Characters For Documents]))=20,"Pass","Fail"))</f>
        <v/>
      </c>
      <c r="T1218" s="24" t="str" cm="1">
        <f t="array" ref="T1218">IF(ISBLANK($G1218),"",IF(SUMPRODUCT(--EXACT(MID($G1218,COLUMN($A$1:$AX$1),1),NameCharacters[Accepted Characters For Names]))=50,"Pass","Fail"))</f>
        <v/>
      </c>
      <c r="U1218" s="24" t="str" cm="1">
        <f t="array" ref="U1218">IF(ISBLANK($H1218),"",IF(SUMPRODUCT(--EXACT(MID($H1218,COLUMN($A$1:$AX$1),1),NameCharacters[Accepted Characters For Names]))=50,"Pass","Fail"))</f>
        <v/>
      </c>
      <c r="V1218" s="24" t="str" cm="1">
        <f t="array" ref="V1218">IF(ISBLANK($I1218),"",IF(SUMPRODUCT(--EXACT(MID($I1218,COLUMN($A$1:$AX$1),1),NameCharacters[Accepted Characters For Names]))=50,"Pass","Fail"))</f>
        <v/>
      </c>
      <c r="W1218" s="24" t="str" cm="1">
        <f t="array" ref="W1218">IF(ISBLANK($J1218),"",IF(SUMPRODUCT(--EXACT($J1218,ISO3List[ISO3 List]))=1,"Pass","Fail"))</f>
        <v/>
      </c>
      <c r="X1218" s="24" t="str">
        <f t="shared" ca="1" si="48"/>
        <v/>
      </c>
      <c r="Y1218" s="24" t="str" cm="1">
        <f t="array" ref="Y1218">IF(ISBLANK($L1218),"",IF(SUMPRODUCT(--EXACT($L1218,Sex[Sex]))=1,"Pass","Fail"))</f>
        <v/>
      </c>
      <c r="Z1218" s="24" t="str">
        <f t="shared" ca="1" si="49"/>
        <v/>
      </c>
      <c r="AA1218" s="35" t="str">
        <f t="shared" ca="1" si="47"/>
        <v/>
      </c>
      <c r="AB1218" s="8"/>
      <c r="AC1218" s="58"/>
      <c r="AD1218" s="8"/>
      <c r="AE1218" s="8"/>
      <c r="AF1218" s="8"/>
      <c r="GU1218" s="8"/>
    </row>
    <row r="1219" spans="1:203" s="5" customFormat="1" x14ac:dyDescent="0.2">
      <c r="A1219" s="1"/>
      <c r="B1219" s="4"/>
      <c r="C1219" s="16"/>
      <c r="D1219" s="17"/>
      <c r="E1219" s="17"/>
      <c r="F1219" s="18"/>
      <c r="G1219" s="17"/>
      <c r="H1219" s="17"/>
      <c r="I1219" s="17"/>
      <c r="J1219" s="17"/>
      <c r="K1219" s="19"/>
      <c r="L1219" s="17"/>
      <c r="M1219" s="20"/>
      <c r="N1219" s="8"/>
      <c r="O1219" s="50"/>
      <c r="P1219" s="27" t="str" cm="1">
        <f t="array" ref="P1219">IF(ISBLANK($C1219),"",IF(SUMPRODUCT(--EXACT($C1219,CrewOrPassenger[Crew or Passenger]))=1,"Pass","Fail"))</f>
        <v/>
      </c>
      <c r="Q1219" s="24" t="str" cm="1">
        <f t="array" ref="Q1219">IF(ISBLANK($D1219),"",IF(SUMPRODUCT(--EXACT($D1219,TravelDocumentType[Travel Document Type]))=1,"Pass","Fail"))</f>
        <v/>
      </c>
      <c r="R1219" s="24" t="str" cm="1">
        <f t="array" ref="R1219">IF(ISBLANK($E1219),"",IF(SUMPRODUCT(--EXACT($E1219,ISO3List[ISO3 List]))=1,"Pass","Fail"))</f>
        <v/>
      </c>
      <c r="S1219" s="24" t="str" cm="1">
        <f t="array" ref="S1219">IF(ISBLANK($F1219),"",IF(SUMPRODUCT(--EXACT(MID($F1219,COLUMN($A$1:$T$1),1),DocCharacters[Accepted Characters For Documents]))=20,"Pass","Fail"))</f>
        <v/>
      </c>
      <c r="T1219" s="24" t="str" cm="1">
        <f t="array" ref="T1219">IF(ISBLANK($G1219),"",IF(SUMPRODUCT(--EXACT(MID($G1219,COLUMN($A$1:$AX$1),1),NameCharacters[Accepted Characters For Names]))=50,"Pass","Fail"))</f>
        <v/>
      </c>
      <c r="U1219" s="24" t="str" cm="1">
        <f t="array" ref="U1219">IF(ISBLANK($H1219),"",IF(SUMPRODUCT(--EXACT(MID($H1219,COLUMN($A$1:$AX$1),1),NameCharacters[Accepted Characters For Names]))=50,"Pass","Fail"))</f>
        <v/>
      </c>
      <c r="V1219" s="24" t="str" cm="1">
        <f t="array" ref="V1219">IF(ISBLANK($I1219),"",IF(SUMPRODUCT(--EXACT(MID($I1219,COLUMN($A$1:$AX$1),1),NameCharacters[Accepted Characters For Names]))=50,"Pass","Fail"))</f>
        <v/>
      </c>
      <c r="W1219" s="24" t="str" cm="1">
        <f t="array" ref="W1219">IF(ISBLANK($J1219),"",IF(SUMPRODUCT(--EXACT($J1219,ISO3List[ISO3 List]))=1,"Pass","Fail"))</f>
        <v/>
      </c>
      <c r="X1219" s="24" t="str">
        <f t="shared" ca="1" si="48"/>
        <v/>
      </c>
      <c r="Y1219" s="24" t="str" cm="1">
        <f t="array" ref="Y1219">IF(ISBLANK($L1219),"",IF(SUMPRODUCT(--EXACT($L1219,Sex[Sex]))=1,"Pass","Fail"))</f>
        <v/>
      </c>
      <c r="Z1219" s="24" t="str">
        <f t="shared" ca="1" si="49"/>
        <v/>
      </c>
      <c r="AA1219" s="35" t="str">
        <f t="shared" ca="1" si="47"/>
        <v/>
      </c>
      <c r="AB1219" s="8"/>
      <c r="AC1219" s="58"/>
      <c r="AD1219" s="8"/>
      <c r="AE1219" s="8"/>
      <c r="AF1219" s="8"/>
      <c r="GU1219" s="8"/>
    </row>
    <row r="1220" spans="1:203" s="5" customFormat="1" x14ac:dyDescent="0.2">
      <c r="A1220" s="1"/>
      <c r="B1220" s="4"/>
      <c r="C1220" s="16"/>
      <c r="D1220" s="17"/>
      <c r="E1220" s="17"/>
      <c r="F1220" s="18"/>
      <c r="G1220" s="17"/>
      <c r="H1220" s="17"/>
      <c r="I1220" s="17"/>
      <c r="J1220" s="17"/>
      <c r="K1220" s="19"/>
      <c r="L1220" s="17"/>
      <c r="M1220" s="20"/>
      <c r="N1220" s="8"/>
      <c r="O1220" s="50"/>
      <c r="P1220" s="27" t="str" cm="1">
        <f t="array" ref="P1220">IF(ISBLANK($C1220),"",IF(SUMPRODUCT(--EXACT($C1220,CrewOrPassenger[Crew or Passenger]))=1,"Pass","Fail"))</f>
        <v/>
      </c>
      <c r="Q1220" s="24" t="str" cm="1">
        <f t="array" ref="Q1220">IF(ISBLANK($D1220),"",IF(SUMPRODUCT(--EXACT($D1220,TravelDocumentType[Travel Document Type]))=1,"Pass","Fail"))</f>
        <v/>
      </c>
      <c r="R1220" s="24" t="str" cm="1">
        <f t="array" ref="R1220">IF(ISBLANK($E1220),"",IF(SUMPRODUCT(--EXACT($E1220,ISO3List[ISO3 List]))=1,"Pass","Fail"))</f>
        <v/>
      </c>
      <c r="S1220" s="24" t="str" cm="1">
        <f t="array" ref="S1220">IF(ISBLANK($F1220),"",IF(SUMPRODUCT(--EXACT(MID($F1220,COLUMN($A$1:$T$1),1),DocCharacters[Accepted Characters For Documents]))=20,"Pass","Fail"))</f>
        <v/>
      </c>
      <c r="T1220" s="24" t="str" cm="1">
        <f t="array" ref="T1220">IF(ISBLANK($G1220),"",IF(SUMPRODUCT(--EXACT(MID($G1220,COLUMN($A$1:$AX$1),1),NameCharacters[Accepted Characters For Names]))=50,"Pass","Fail"))</f>
        <v/>
      </c>
      <c r="U1220" s="24" t="str" cm="1">
        <f t="array" ref="U1220">IF(ISBLANK($H1220),"",IF(SUMPRODUCT(--EXACT(MID($H1220,COLUMN($A$1:$AX$1),1),NameCharacters[Accepted Characters For Names]))=50,"Pass","Fail"))</f>
        <v/>
      </c>
      <c r="V1220" s="24" t="str" cm="1">
        <f t="array" ref="V1220">IF(ISBLANK($I1220),"",IF(SUMPRODUCT(--EXACT(MID($I1220,COLUMN($A$1:$AX$1),1),NameCharacters[Accepted Characters For Names]))=50,"Pass","Fail"))</f>
        <v/>
      </c>
      <c r="W1220" s="24" t="str" cm="1">
        <f t="array" ref="W1220">IF(ISBLANK($J1220),"",IF(SUMPRODUCT(--EXACT($J1220,ISO3List[ISO3 List]))=1,"Pass","Fail"))</f>
        <v/>
      </c>
      <c r="X1220" s="24" t="str">
        <f t="shared" ca="1" si="48"/>
        <v/>
      </c>
      <c r="Y1220" s="24" t="str" cm="1">
        <f t="array" ref="Y1220">IF(ISBLANK($L1220),"",IF(SUMPRODUCT(--EXACT($L1220,Sex[Sex]))=1,"Pass","Fail"))</f>
        <v/>
      </c>
      <c r="Z1220" s="24" t="str">
        <f t="shared" ca="1" si="49"/>
        <v/>
      </c>
      <c r="AA1220" s="35" t="str">
        <f t="shared" ca="1" si="47"/>
        <v/>
      </c>
      <c r="AB1220" s="8"/>
      <c r="AC1220" s="58"/>
      <c r="AD1220" s="8"/>
      <c r="AE1220" s="8"/>
      <c r="AF1220" s="8"/>
      <c r="GU1220" s="8"/>
    </row>
    <row r="1221" spans="1:203" s="5" customFormat="1" x14ac:dyDescent="0.2">
      <c r="A1221" s="1"/>
      <c r="B1221" s="4"/>
      <c r="C1221" s="16"/>
      <c r="D1221" s="17"/>
      <c r="E1221" s="17"/>
      <c r="F1221" s="18"/>
      <c r="G1221" s="17"/>
      <c r="H1221" s="17"/>
      <c r="I1221" s="17"/>
      <c r="J1221" s="17"/>
      <c r="K1221" s="19"/>
      <c r="L1221" s="17"/>
      <c r="M1221" s="20"/>
      <c r="N1221" s="8"/>
      <c r="O1221" s="50"/>
      <c r="P1221" s="27" t="str" cm="1">
        <f t="array" ref="P1221">IF(ISBLANK($C1221),"",IF(SUMPRODUCT(--EXACT($C1221,CrewOrPassenger[Crew or Passenger]))=1,"Pass","Fail"))</f>
        <v/>
      </c>
      <c r="Q1221" s="24" t="str" cm="1">
        <f t="array" ref="Q1221">IF(ISBLANK($D1221),"",IF(SUMPRODUCT(--EXACT($D1221,TravelDocumentType[Travel Document Type]))=1,"Pass","Fail"))</f>
        <v/>
      </c>
      <c r="R1221" s="24" t="str" cm="1">
        <f t="array" ref="R1221">IF(ISBLANK($E1221),"",IF(SUMPRODUCT(--EXACT($E1221,ISO3List[ISO3 List]))=1,"Pass","Fail"))</f>
        <v/>
      </c>
      <c r="S1221" s="24" t="str" cm="1">
        <f t="array" ref="S1221">IF(ISBLANK($F1221),"",IF(SUMPRODUCT(--EXACT(MID($F1221,COLUMN($A$1:$T$1),1),DocCharacters[Accepted Characters For Documents]))=20,"Pass","Fail"))</f>
        <v/>
      </c>
      <c r="T1221" s="24" t="str" cm="1">
        <f t="array" ref="T1221">IF(ISBLANK($G1221),"",IF(SUMPRODUCT(--EXACT(MID($G1221,COLUMN($A$1:$AX$1),1),NameCharacters[Accepted Characters For Names]))=50,"Pass","Fail"))</f>
        <v/>
      </c>
      <c r="U1221" s="24" t="str" cm="1">
        <f t="array" ref="U1221">IF(ISBLANK($H1221),"",IF(SUMPRODUCT(--EXACT(MID($H1221,COLUMN($A$1:$AX$1),1),NameCharacters[Accepted Characters For Names]))=50,"Pass","Fail"))</f>
        <v/>
      </c>
      <c r="V1221" s="24" t="str" cm="1">
        <f t="array" ref="V1221">IF(ISBLANK($I1221),"",IF(SUMPRODUCT(--EXACT(MID($I1221,COLUMN($A$1:$AX$1),1),NameCharacters[Accepted Characters For Names]))=50,"Pass","Fail"))</f>
        <v/>
      </c>
      <c r="W1221" s="24" t="str" cm="1">
        <f t="array" ref="W1221">IF(ISBLANK($J1221),"",IF(SUMPRODUCT(--EXACT($J1221,ISO3List[ISO3 List]))=1,"Pass","Fail"))</f>
        <v/>
      </c>
      <c r="X1221" s="24" t="str">
        <f t="shared" ca="1" si="48"/>
        <v/>
      </c>
      <c r="Y1221" s="24" t="str" cm="1">
        <f t="array" ref="Y1221">IF(ISBLANK($L1221),"",IF(SUMPRODUCT(--EXACT($L1221,Sex[Sex]))=1,"Pass","Fail"))</f>
        <v/>
      </c>
      <c r="Z1221" s="24" t="str">
        <f t="shared" ca="1" si="49"/>
        <v/>
      </c>
      <c r="AA1221" s="35" t="str">
        <f t="shared" ca="1" si="47"/>
        <v/>
      </c>
      <c r="AB1221" s="8"/>
      <c r="AC1221" s="58"/>
      <c r="AD1221" s="8"/>
      <c r="AE1221" s="8"/>
      <c r="AF1221" s="8"/>
      <c r="GU1221" s="8"/>
    </row>
    <row r="1222" spans="1:203" s="5" customFormat="1" x14ac:dyDescent="0.2">
      <c r="A1222" s="1"/>
      <c r="B1222" s="4"/>
      <c r="C1222" s="16"/>
      <c r="D1222" s="17"/>
      <c r="E1222" s="17"/>
      <c r="F1222" s="18"/>
      <c r="G1222" s="17"/>
      <c r="H1222" s="17"/>
      <c r="I1222" s="17"/>
      <c r="J1222" s="17"/>
      <c r="K1222" s="19"/>
      <c r="L1222" s="17"/>
      <c r="M1222" s="20"/>
      <c r="N1222" s="8"/>
      <c r="O1222" s="50"/>
      <c r="P1222" s="27" t="str" cm="1">
        <f t="array" ref="P1222">IF(ISBLANK($C1222),"",IF(SUMPRODUCT(--EXACT($C1222,CrewOrPassenger[Crew or Passenger]))=1,"Pass","Fail"))</f>
        <v/>
      </c>
      <c r="Q1222" s="24" t="str" cm="1">
        <f t="array" ref="Q1222">IF(ISBLANK($D1222),"",IF(SUMPRODUCT(--EXACT($D1222,TravelDocumentType[Travel Document Type]))=1,"Pass","Fail"))</f>
        <v/>
      </c>
      <c r="R1222" s="24" t="str" cm="1">
        <f t="array" ref="R1222">IF(ISBLANK($E1222),"",IF(SUMPRODUCT(--EXACT($E1222,ISO3List[ISO3 List]))=1,"Pass","Fail"))</f>
        <v/>
      </c>
      <c r="S1222" s="24" t="str" cm="1">
        <f t="array" ref="S1222">IF(ISBLANK($F1222),"",IF(SUMPRODUCT(--EXACT(MID($F1222,COLUMN($A$1:$T$1),1),DocCharacters[Accepted Characters For Documents]))=20,"Pass","Fail"))</f>
        <v/>
      </c>
      <c r="T1222" s="24" t="str" cm="1">
        <f t="array" ref="T1222">IF(ISBLANK($G1222),"",IF(SUMPRODUCT(--EXACT(MID($G1222,COLUMN($A$1:$AX$1),1),NameCharacters[Accepted Characters For Names]))=50,"Pass","Fail"))</f>
        <v/>
      </c>
      <c r="U1222" s="24" t="str" cm="1">
        <f t="array" ref="U1222">IF(ISBLANK($H1222),"",IF(SUMPRODUCT(--EXACT(MID($H1222,COLUMN($A$1:$AX$1),1),NameCharacters[Accepted Characters For Names]))=50,"Pass","Fail"))</f>
        <v/>
      </c>
      <c r="V1222" s="24" t="str" cm="1">
        <f t="array" ref="V1222">IF(ISBLANK($I1222),"",IF(SUMPRODUCT(--EXACT(MID($I1222,COLUMN($A$1:$AX$1),1),NameCharacters[Accepted Characters For Names]))=50,"Pass","Fail"))</f>
        <v/>
      </c>
      <c r="W1222" s="24" t="str" cm="1">
        <f t="array" ref="W1222">IF(ISBLANK($J1222),"",IF(SUMPRODUCT(--EXACT($J1222,ISO3List[ISO3 List]))=1,"Pass","Fail"))</f>
        <v/>
      </c>
      <c r="X1222" s="24" t="str">
        <f t="shared" ca="1" si="48"/>
        <v/>
      </c>
      <c r="Y1222" s="24" t="str" cm="1">
        <f t="array" ref="Y1222">IF(ISBLANK($L1222),"",IF(SUMPRODUCT(--EXACT($L1222,Sex[Sex]))=1,"Pass","Fail"))</f>
        <v/>
      </c>
      <c r="Z1222" s="24" t="str">
        <f t="shared" ca="1" si="49"/>
        <v/>
      </c>
      <c r="AA1222" s="35" t="str">
        <f t="shared" ca="1" si="47"/>
        <v/>
      </c>
      <c r="AB1222" s="8"/>
      <c r="AC1222" s="58"/>
      <c r="AD1222" s="8"/>
      <c r="AE1222" s="8"/>
      <c r="AF1222" s="8"/>
      <c r="GU1222" s="8"/>
    </row>
    <row r="1223" spans="1:203" s="5" customFormat="1" x14ac:dyDescent="0.2">
      <c r="A1223" s="1"/>
      <c r="B1223" s="4"/>
      <c r="C1223" s="16"/>
      <c r="D1223" s="17"/>
      <c r="E1223" s="17"/>
      <c r="F1223" s="18"/>
      <c r="G1223" s="17"/>
      <c r="H1223" s="17"/>
      <c r="I1223" s="17"/>
      <c r="J1223" s="17"/>
      <c r="K1223" s="19"/>
      <c r="L1223" s="17"/>
      <c r="M1223" s="20"/>
      <c r="N1223" s="8"/>
      <c r="O1223" s="50"/>
      <c r="P1223" s="27" t="str" cm="1">
        <f t="array" ref="P1223">IF(ISBLANK($C1223),"",IF(SUMPRODUCT(--EXACT($C1223,CrewOrPassenger[Crew or Passenger]))=1,"Pass","Fail"))</f>
        <v/>
      </c>
      <c r="Q1223" s="24" t="str" cm="1">
        <f t="array" ref="Q1223">IF(ISBLANK($D1223),"",IF(SUMPRODUCT(--EXACT($D1223,TravelDocumentType[Travel Document Type]))=1,"Pass","Fail"))</f>
        <v/>
      </c>
      <c r="R1223" s="24" t="str" cm="1">
        <f t="array" ref="R1223">IF(ISBLANK($E1223),"",IF(SUMPRODUCT(--EXACT($E1223,ISO3List[ISO3 List]))=1,"Pass","Fail"))</f>
        <v/>
      </c>
      <c r="S1223" s="24" t="str" cm="1">
        <f t="array" ref="S1223">IF(ISBLANK($F1223),"",IF(SUMPRODUCT(--EXACT(MID($F1223,COLUMN($A$1:$T$1),1),DocCharacters[Accepted Characters For Documents]))=20,"Pass","Fail"))</f>
        <v/>
      </c>
      <c r="T1223" s="24" t="str" cm="1">
        <f t="array" ref="T1223">IF(ISBLANK($G1223),"",IF(SUMPRODUCT(--EXACT(MID($G1223,COLUMN($A$1:$AX$1),1),NameCharacters[Accepted Characters For Names]))=50,"Pass","Fail"))</f>
        <v/>
      </c>
      <c r="U1223" s="24" t="str" cm="1">
        <f t="array" ref="U1223">IF(ISBLANK($H1223),"",IF(SUMPRODUCT(--EXACT(MID($H1223,COLUMN($A$1:$AX$1),1),NameCharacters[Accepted Characters For Names]))=50,"Pass","Fail"))</f>
        <v/>
      </c>
      <c r="V1223" s="24" t="str" cm="1">
        <f t="array" ref="V1223">IF(ISBLANK($I1223),"",IF(SUMPRODUCT(--EXACT(MID($I1223,COLUMN($A$1:$AX$1),1),NameCharacters[Accepted Characters For Names]))=50,"Pass","Fail"))</f>
        <v/>
      </c>
      <c r="W1223" s="24" t="str" cm="1">
        <f t="array" ref="W1223">IF(ISBLANK($J1223),"",IF(SUMPRODUCT(--EXACT($J1223,ISO3List[ISO3 List]))=1,"Pass","Fail"))</f>
        <v/>
      </c>
      <c r="X1223" s="24" t="str">
        <f t="shared" ca="1" si="48"/>
        <v/>
      </c>
      <c r="Y1223" s="24" t="str" cm="1">
        <f t="array" ref="Y1223">IF(ISBLANK($L1223),"",IF(SUMPRODUCT(--EXACT($L1223,Sex[Sex]))=1,"Pass","Fail"))</f>
        <v/>
      </c>
      <c r="Z1223" s="24" t="str">
        <f t="shared" ca="1" si="49"/>
        <v/>
      </c>
      <c r="AA1223" s="35" t="str">
        <f t="shared" ca="1" si="47"/>
        <v/>
      </c>
      <c r="AB1223" s="8"/>
      <c r="AC1223" s="58"/>
      <c r="AD1223" s="8"/>
      <c r="AE1223" s="8"/>
      <c r="AF1223" s="8"/>
      <c r="GU1223" s="8"/>
    </row>
    <row r="1224" spans="1:203" s="5" customFormat="1" x14ac:dyDescent="0.2">
      <c r="A1224" s="1"/>
      <c r="B1224" s="4"/>
      <c r="C1224" s="16"/>
      <c r="D1224" s="17"/>
      <c r="E1224" s="17"/>
      <c r="F1224" s="18"/>
      <c r="G1224" s="17"/>
      <c r="H1224" s="17"/>
      <c r="I1224" s="17"/>
      <c r="J1224" s="17"/>
      <c r="K1224" s="19"/>
      <c r="L1224" s="17"/>
      <c r="M1224" s="20"/>
      <c r="N1224" s="8"/>
      <c r="O1224" s="50"/>
      <c r="P1224" s="27" t="str" cm="1">
        <f t="array" ref="P1224">IF(ISBLANK($C1224),"",IF(SUMPRODUCT(--EXACT($C1224,CrewOrPassenger[Crew or Passenger]))=1,"Pass","Fail"))</f>
        <v/>
      </c>
      <c r="Q1224" s="24" t="str" cm="1">
        <f t="array" ref="Q1224">IF(ISBLANK($D1224),"",IF(SUMPRODUCT(--EXACT($D1224,TravelDocumentType[Travel Document Type]))=1,"Pass","Fail"))</f>
        <v/>
      </c>
      <c r="R1224" s="24" t="str" cm="1">
        <f t="array" ref="R1224">IF(ISBLANK($E1224),"",IF(SUMPRODUCT(--EXACT($E1224,ISO3List[ISO3 List]))=1,"Pass","Fail"))</f>
        <v/>
      </c>
      <c r="S1224" s="24" t="str" cm="1">
        <f t="array" ref="S1224">IF(ISBLANK($F1224),"",IF(SUMPRODUCT(--EXACT(MID($F1224,COLUMN($A$1:$T$1),1),DocCharacters[Accepted Characters For Documents]))=20,"Pass","Fail"))</f>
        <v/>
      </c>
      <c r="T1224" s="24" t="str" cm="1">
        <f t="array" ref="T1224">IF(ISBLANK($G1224),"",IF(SUMPRODUCT(--EXACT(MID($G1224,COLUMN($A$1:$AX$1),1),NameCharacters[Accepted Characters For Names]))=50,"Pass","Fail"))</f>
        <v/>
      </c>
      <c r="U1224" s="24" t="str" cm="1">
        <f t="array" ref="U1224">IF(ISBLANK($H1224),"",IF(SUMPRODUCT(--EXACT(MID($H1224,COLUMN($A$1:$AX$1),1),NameCharacters[Accepted Characters For Names]))=50,"Pass","Fail"))</f>
        <v/>
      </c>
      <c r="V1224" s="24" t="str" cm="1">
        <f t="array" ref="V1224">IF(ISBLANK($I1224),"",IF(SUMPRODUCT(--EXACT(MID($I1224,COLUMN($A$1:$AX$1),1),NameCharacters[Accepted Characters For Names]))=50,"Pass","Fail"))</f>
        <v/>
      </c>
      <c r="W1224" s="24" t="str" cm="1">
        <f t="array" ref="W1224">IF(ISBLANK($J1224),"",IF(SUMPRODUCT(--EXACT($J1224,ISO3List[ISO3 List]))=1,"Pass","Fail"))</f>
        <v/>
      </c>
      <c r="X1224" s="24" t="str">
        <f t="shared" ca="1" si="48"/>
        <v/>
      </c>
      <c r="Y1224" s="24" t="str" cm="1">
        <f t="array" ref="Y1224">IF(ISBLANK($L1224),"",IF(SUMPRODUCT(--EXACT($L1224,Sex[Sex]))=1,"Pass","Fail"))</f>
        <v/>
      </c>
      <c r="Z1224" s="24" t="str">
        <f t="shared" ca="1" si="49"/>
        <v/>
      </c>
      <c r="AA1224" s="35" t="str">
        <f t="shared" ca="1" si="47"/>
        <v/>
      </c>
      <c r="AB1224" s="8"/>
      <c r="AC1224" s="58"/>
      <c r="AD1224" s="8"/>
      <c r="AE1224" s="8"/>
      <c r="AF1224" s="8"/>
      <c r="GU1224" s="8"/>
    </row>
    <row r="1225" spans="1:203" s="5" customFormat="1" x14ac:dyDescent="0.2">
      <c r="A1225" s="1"/>
      <c r="B1225" s="4"/>
      <c r="C1225" s="16"/>
      <c r="D1225" s="17"/>
      <c r="E1225" s="17"/>
      <c r="F1225" s="18"/>
      <c r="G1225" s="17"/>
      <c r="H1225" s="17"/>
      <c r="I1225" s="17"/>
      <c r="J1225" s="17"/>
      <c r="K1225" s="19"/>
      <c r="L1225" s="17"/>
      <c r="M1225" s="20"/>
      <c r="N1225" s="8"/>
      <c r="O1225" s="50"/>
      <c r="P1225" s="27" t="str" cm="1">
        <f t="array" ref="P1225">IF(ISBLANK($C1225),"",IF(SUMPRODUCT(--EXACT($C1225,CrewOrPassenger[Crew or Passenger]))=1,"Pass","Fail"))</f>
        <v/>
      </c>
      <c r="Q1225" s="24" t="str" cm="1">
        <f t="array" ref="Q1225">IF(ISBLANK($D1225),"",IF(SUMPRODUCT(--EXACT($D1225,TravelDocumentType[Travel Document Type]))=1,"Pass","Fail"))</f>
        <v/>
      </c>
      <c r="R1225" s="24" t="str" cm="1">
        <f t="array" ref="R1225">IF(ISBLANK($E1225),"",IF(SUMPRODUCT(--EXACT($E1225,ISO3List[ISO3 List]))=1,"Pass","Fail"))</f>
        <v/>
      </c>
      <c r="S1225" s="24" t="str" cm="1">
        <f t="array" ref="S1225">IF(ISBLANK($F1225),"",IF(SUMPRODUCT(--EXACT(MID($F1225,COLUMN($A$1:$T$1),1),DocCharacters[Accepted Characters For Documents]))=20,"Pass","Fail"))</f>
        <v/>
      </c>
      <c r="T1225" s="24" t="str" cm="1">
        <f t="array" ref="T1225">IF(ISBLANK($G1225),"",IF(SUMPRODUCT(--EXACT(MID($G1225,COLUMN($A$1:$AX$1),1),NameCharacters[Accepted Characters For Names]))=50,"Pass","Fail"))</f>
        <v/>
      </c>
      <c r="U1225" s="24" t="str" cm="1">
        <f t="array" ref="U1225">IF(ISBLANK($H1225),"",IF(SUMPRODUCT(--EXACT(MID($H1225,COLUMN($A$1:$AX$1),1),NameCharacters[Accepted Characters For Names]))=50,"Pass","Fail"))</f>
        <v/>
      </c>
      <c r="V1225" s="24" t="str" cm="1">
        <f t="array" ref="V1225">IF(ISBLANK($I1225),"",IF(SUMPRODUCT(--EXACT(MID($I1225,COLUMN($A$1:$AX$1),1),NameCharacters[Accepted Characters For Names]))=50,"Pass","Fail"))</f>
        <v/>
      </c>
      <c r="W1225" s="24" t="str" cm="1">
        <f t="array" ref="W1225">IF(ISBLANK($J1225),"",IF(SUMPRODUCT(--EXACT($J1225,ISO3List[ISO3 List]))=1,"Pass","Fail"))</f>
        <v/>
      </c>
      <c r="X1225" s="24" t="str">
        <f t="shared" ca="1" si="48"/>
        <v/>
      </c>
      <c r="Y1225" s="24" t="str" cm="1">
        <f t="array" ref="Y1225">IF(ISBLANK($L1225),"",IF(SUMPRODUCT(--EXACT($L1225,Sex[Sex]))=1,"Pass","Fail"))</f>
        <v/>
      </c>
      <c r="Z1225" s="24" t="str">
        <f t="shared" ca="1" si="49"/>
        <v/>
      </c>
      <c r="AA1225" s="35" t="str">
        <f t="shared" ca="1" si="47"/>
        <v/>
      </c>
      <c r="AB1225" s="8"/>
      <c r="AC1225" s="58"/>
      <c r="AD1225" s="8"/>
      <c r="AE1225" s="8"/>
      <c r="AF1225" s="8"/>
      <c r="GU1225" s="8"/>
    </row>
    <row r="1226" spans="1:203" s="5" customFormat="1" x14ac:dyDescent="0.2">
      <c r="A1226" s="1"/>
      <c r="B1226" s="4"/>
      <c r="C1226" s="16"/>
      <c r="D1226" s="17"/>
      <c r="E1226" s="17"/>
      <c r="F1226" s="18"/>
      <c r="G1226" s="17"/>
      <c r="H1226" s="17"/>
      <c r="I1226" s="17"/>
      <c r="J1226" s="17"/>
      <c r="K1226" s="19"/>
      <c r="L1226" s="17"/>
      <c r="M1226" s="20"/>
      <c r="N1226" s="8"/>
      <c r="O1226" s="50"/>
      <c r="P1226" s="27" t="str" cm="1">
        <f t="array" ref="P1226">IF(ISBLANK($C1226),"",IF(SUMPRODUCT(--EXACT($C1226,CrewOrPassenger[Crew or Passenger]))=1,"Pass","Fail"))</f>
        <v/>
      </c>
      <c r="Q1226" s="24" t="str" cm="1">
        <f t="array" ref="Q1226">IF(ISBLANK($D1226),"",IF(SUMPRODUCT(--EXACT($D1226,TravelDocumentType[Travel Document Type]))=1,"Pass","Fail"))</f>
        <v/>
      </c>
      <c r="R1226" s="24" t="str" cm="1">
        <f t="array" ref="R1226">IF(ISBLANK($E1226),"",IF(SUMPRODUCT(--EXACT($E1226,ISO3List[ISO3 List]))=1,"Pass","Fail"))</f>
        <v/>
      </c>
      <c r="S1226" s="24" t="str" cm="1">
        <f t="array" ref="S1226">IF(ISBLANK($F1226),"",IF(SUMPRODUCT(--EXACT(MID($F1226,COLUMN($A$1:$T$1),1),DocCharacters[Accepted Characters For Documents]))=20,"Pass","Fail"))</f>
        <v/>
      </c>
      <c r="T1226" s="24" t="str" cm="1">
        <f t="array" ref="T1226">IF(ISBLANK($G1226),"",IF(SUMPRODUCT(--EXACT(MID($G1226,COLUMN($A$1:$AX$1),1),NameCharacters[Accepted Characters For Names]))=50,"Pass","Fail"))</f>
        <v/>
      </c>
      <c r="U1226" s="24" t="str" cm="1">
        <f t="array" ref="U1226">IF(ISBLANK($H1226),"",IF(SUMPRODUCT(--EXACT(MID($H1226,COLUMN($A$1:$AX$1),1),NameCharacters[Accepted Characters For Names]))=50,"Pass","Fail"))</f>
        <v/>
      </c>
      <c r="V1226" s="24" t="str" cm="1">
        <f t="array" ref="V1226">IF(ISBLANK($I1226),"",IF(SUMPRODUCT(--EXACT(MID($I1226,COLUMN($A$1:$AX$1),1),NameCharacters[Accepted Characters For Names]))=50,"Pass","Fail"))</f>
        <v/>
      </c>
      <c r="W1226" s="24" t="str" cm="1">
        <f t="array" ref="W1226">IF(ISBLANK($J1226),"",IF(SUMPRODUCT(--EXACT($J1226,ISO3List[ISO3 List]))=1,"Pass","Fail"))</f>
        <v/>
      </c>
      <c r="X1226" s="24" t="str">
        <f t="shared" ca="1" si="48"/>
        <v/>
      </c>
      <c r="Y1226" s="24" t="str" cm="1">
        <f t="array" ref="Y1226">IF(ISBLANK($L1226),"",IF(SUMPRODUCT(--EXACT($L1226,Sex[Sex]))=1,"Pass","Fail"))</f>
        <v/>
      </c>
      <c r="Z1226" s="24" t="str">
        <f t="shared" ca="1" si="49"/>
        <v/>
      </c>
      <c r="AA1226" s="35" t="str">
        <f t="shared" ca="1" si="47"/>
        <v/>
      </c>
      <c r="AB1226" s="8"/>
      <c r="AC1226" s="58"/>
      <c r="AD1226" s="8"/>
      <c r="AE1226" s="8"/>
      <c r="AF1226" s="8"/>
      <c r="GU1226" s="8"/>
    </row>
    <row r="1227" spans="1:203" s="5" customFormat="1" x14ac:dyDescent="0.2">
      <c r="A1227" s="1"/>
      <c r="B1227" s="4"/>
      <c r="C1227" s="16"/>
      <c r="D1227" s="17"/>
      <c r="E1227" s="17"/>
      <c r="F1227" s="18"/>
      <c r="G1227" s="17"/>
      <c r="H1227" s="17"/>
      <c r="I1227" s="17"/>
      <c r="J1227" s="17"/>
      <c r="K1227" s="19"/>
      <c r="L1227" s="17"/>
      <c r="M1227" s="20"/>
      <c r="N1227" s="8"/>
      <c r="O1227" s="50"/>
      <c r="P1227" s="27" t="str" cm="1">
        <f t="array" ref="P1227">IF(ISBLANK($C1227),"",IF(SUMPRODUCT(--EXACT($C1227,CrewOrPassenger[Crew or Passenger]))=1,"Pass","Fail"))</f>
        <v/>
      </c>
      <c r="Q1227" s="24" t="str" cm="1">
        <f t="array" ref="Q1227">IF(ISBLANK($D1227),"",IF(SUMPRODUCT(--EXACT($D1227,TravelDocumentType[Travel Document Type]))=1,"Pass","Fail"))</f>
        <v/>
      </c>
      <c r="R1227" s="24" t="str" cm="1">
        <f t="array" ref="R1227">IF(ISBLANK($E1227),"",IF(SUMPRODUCT(--EXACT($E1227,ISO3List[ISO3 List]))=1,"Pass","Fail"))</f>
        <v/>
      </c>
      <c r="S1227" s="24" t="str" cm="1">
        <f t="array" ref="S1227">IF(ISBLANK($F1227),"",IF(SUMPRODUCT(--EXACT(MID($F1227,COLUMN($A$1:$T$1),1),DocCharacters[Accepted Characters For Documents]))=20,"Pass","Fail"))</f>
        <v/>
      </c>
      <c r="T1227" s="24" t="str" cm="1">
        <f t="array" ref="T1227">IF(ISBLANK($G1227),"",IF(SUMPRODUCT(--EXACT(MID($G1227,COLUMN($A$1:$AX$1),1),NameCharacters[Accepted Characters For Names]))=50,"Pass","Fail"))</f>
        <v/>
      </c>
      <c r="U1227" s="24" t="str" cm="1">
        <f t="array" ref="U1227">IF(ISBLANK($H1227),"",IF(SUMPRODUCT(--EXACT(MID($H1227,COLUMN($A$1:$AX$1),1),NameCharacters[Accepted Characters For Names]))=50,"Pass","Fail"))</f>
        <v/>
      </c>
      <c r="V1227" s="24" t="str" cm="1">
        <f t="array" ref="V1227">IF(ISBLANK($I1227),"",IF(SUMPRODUCT(--EXACT(MID($I1227,COLUMN($A$1:$AX$1),1),NameCharacters[Accepted Characters For Names]))=50,"Pass","Fail"))</f>
        <v/>
      </c>
      <c r="W1227" s="24" t="str" cm="1">
        <f t="array" ref="W1227">IF(ISBLANK($J1227),"",IF(SUMPRODUCT(--EXACT($J1227,ISO3List[ISO3 List]))=1,"Pass","Fail"))</f>
        <v/>
      </c>
      <c r="X1227" s="24" t="str">
        <f t="shared" ca="1" si="48"/>
        <v/>
      </c>
      <c r="Y1227" s="24" t="str" cm="1">
        <f t="array" ref="Y1227">IF(ISBLANK($L1227),"",IF(SUMPRODUCT(--EXACT($L1227,Sex[Sex]))=1,"Pass","Fail"))</f>
        <v/>
      </c>
      <c r="Z1227" s="24" t="str">
        <f t="shared" ca="1" si="49"/>
        <v/>
      </c>
      <c r="AA1227" s="35" t="str">
        <f t="shared" ca="1" si="47"/>
        <v/>
      </c>
      <c r="AB1227" s="8"/>
      <c r="AC1227" s="58"/>
      <c r="AD1227" s="8"/>
      <c r="AE1227" s="8"/>
      <c r="AF1227" s="8"/>
      <c r="GU1227" s="8"/>
    </row>
    <row r="1228" spans="1:203" s="5" customFormat="1" x14ac:dyDescent="0.2">
      <c r="A1228" s="1"/>
      <c r="B1228" s="4"/>
      <c r="C1228" s="16"/>
      <c r="D1228" s="17"/>
      <c r="E1228" s="17"/>
      <c r="F1228" s="18"/>
      <c r="G1228" s="17"/>
      <c r="H1228" s="17"/>
      <c r="I1228" s="17"/>
      <c r="J1228" s="17"/>
      <c r="K1228" s="19"/>
      <c r="L1228" s="17"/>
      <c r="M1228" s="20"/>
      <c r="N1228" s="8"/>
      <c r="O1228" s="50"/>
      <c r="P1228" s="27" t="str" cm="1">
        <f t="array" ref="P1228">IF(ISBLANK($C1228),"",IF(SUMPRODUCT(--EXACT($C1228,CrewOrPassenger[Crew or Passenger]))=1,"Pass","Fail"))</f>
        <v/>
      </c>
      <c r="Q1228" s="24" t="str" cm="1">
        <f t="array" ref="Q1228">IF(ISBLANK($D1228),"",IF(SUMPRODUCT(--EXACT($D1228,TravelDocumentType[Travel Document Type]))=1,"Pass","Fail"))</f>
        <v/>
      </c>
      <c r="R1228" s="24" t="str" cm="1">
        <f t="array" ref="R1228">IF(ISBLANK($E1228),"",IF(SUMPRODUCT(--EXACT($E1228,ISO3List[ISO3 List]))=1,"Pass","Fail"))</f>
        <v/>
      </c>
      <c r="S1228" s="24" t="str" cm="1">
        <f t="array" ref="S1228">IF(ISBLANK($F1228),"",IF(SUMPRODUCT(--EXACT(MID($F1228,COLUMN($A$1:$T$1),1),DocCharacters[Accepted Characters For Documents]))=20,"Pass","Fail"))</f>
        <v/>
      </c>
      <c r="T1228" s="24" t="str" cm="1">
        <f t="array" ref="T1228">IF(ISBLANK($G1228),"",IF(SUMPRODUCT(--EXACT(MID($G1228,COLUMN($A$1:$AX$1),1),NameCharacters[Accepted Characters For Names]))=50,"Pass","Fail"))</f>
        <v/>
      </c>
      <c r="U1228" s="24" t="str" cm="1">
        <f t="array" ref="U1228">IF(ISBLANK($H1228),"",IF(SUMPRODUCT(--EXACT(MID($H1228,COLUMN($A$1:$AX$1),1),NameCharacters[Accepted Characters For Names]))=50,"Pass","Fail"))</f>
        <v/>
      </c>
      <c r="V1228" s="24" t="str" cm="1">
        <f t="array" ref="V1228">IF(ISBLANK($I1228),"",IF(SUMPRODUCT(--EXACT(MID($I1228,COLUMN($A$1:$AX$1),1),NameCharacters[Accepted Characters For Names]))=50,"Pass","Fail"))</f>
        <v/>
      </c>
      <c r="W1228" s="24" t="str" cm="1">
        <f t="array" ref="W1228">IF(ISBLANK($J1228),"",IF(SUMPRODUCT(--EXACT($J1228,ISO3List[ISO3 List]))=1,"Pass","Fail"))</f>
        <v/>
      </c>
      <c r="X1228" s="24" t="str">
        <f t="shared" ca="1" si="48"/>
        <v/>
      </c>
      <c r="Y1228" s="24" t="str" cm="1">
        <f t="array" ref="Y1228">IF(ISBLANK($L1228),"",IF(SUMPRODUCT(--EXACT($L1228,Sex[Sex]))=1,"Pass","Fail"))</f>
        <v/>
      </c>
      <c r="Z1228" s="24" t="str">
        <f t="shared" ca="1" si="49"/>
        <v/>
      </c>
      <c r="AA1228" s="35" t="str">
        <f t="shared" ca="1" si="47"/>
        <v/>
      </c>
      <c r="AB1228" s="8"/>
      <c r="AC1228" s="58"/>
      <c r="AD1228" s="8"/>
      <c r="AE1228" s="8"/>
      <c r="AF1228" s="8"/>
      <c r="GU1228" s="8"/>
    </row>
    <row r="1229" spans="1:203" s="5" customFormat="1" x14ac:dyDescent="0.2">
      <c r="A1229" s="1"/>
      <c r="B1229" s="4"/>
      <c r="C1229" s="16"/>
      <c r="D1229" s="17"/>
      <c r="E1229" s="17"/>
      <c r="F1229" s="18"/>
      <c r="G1229" s="17"/>
      <c r="H1229" s="17"/>
      <c r="I1229" s="17"/>
      <c r="J1229" s="17"/>
      <c r="K1229" s="19"/>
      <c r="L1229" s="17"/>
      <c r="M1229" s="20"/>
      <c r="N1229" s="8"/>
      <c r="O1229" s="50"/>
      <c r="P1229" s="27" t="str" cm="1">
        <f t="array" ref="P1229">IF(ISBLANK($C1229),"",IF(SUMPRODUCT(--EXACT($C1229,CrewOrPassenger[Crew or Passenger]))=1,"Pass","Fail"))</f>
        <v/>
      </c>
      <c r="Q1229" s="24" t="str" cm="1">
        <f t="array" ref="Q1229">IF(ISBLANK($D1229),"",IF(SUMPRODUCT(--EXACT($D1229,TravelDocumentType[Travel Document Type]))=1,"Pass","Fail"))</f>
        <v/>
      </c>
      <c r="R1229" s="24" t="str" cm="1">
        <f t="array" ref="R1229">IF(ISBLANK($E1229),"",IF(SUMPRODUCT(--EXACT($E1229,ISO3List[ISO3 List]))=1,"Pass","Fail"))</f>
        <v/>
      </c>
      <c r="S1229" s="24" t="str" cm="1">
        <f t="array" ref="S1229">IF(ISBLANK($F1229),"",IF(SUMPRODUCT(--EXACT(MID($F1229,COLUMN($A$1:$T$1),1),DocCharacters[Accepted Characters For Documents]))=20,"Pass","Fail"))</f>
        <v/>
      </c>
      <c r="T1229" s="24" t="str" cm="1">
        <f t="array" ref="T1229">IF(ISBLANK($G1229),"",IF(SUMPRODUCT(--EXACT(MID($G1229,COLUMN($A$1:$AX$1),1),NameCharacters[Accepted Characters For Names]))=50,"Pass","Fail"))</f>
        <v/>
      </c>
      <c r="U1229" s="24" t="str" cm="1">
        <f t="array" ref="U1229">IF(ISBLANK($H1229),"",IF(SUMPRODUCT(--EXACT(MID($H1229,COLUMN($A$1:$AX$1),1),NameCharacters[Accepted Characters For Names]))=50,"Pass","Fail"))</f>
        <v/>
      </c>
      <c r="V1229" s="24" t="str" cm="1">
        <f t="array" ref="V1229">IF(ISBLANK($I1229),"",IF(SUMPRODUCT(--EXACT(MID($I1229,COLUMN($A$1:$AX$1),1),NameCharacters[Accepted Characters For Names]))=50,"Pass","Fail"))</f>
        <v/>
      </c>
      <c r="W1229" s="24" t="str" cm="1">
        <f t="array" ref="W1229">IF(ISBLANK($J1229),"",IF(SUMPRODUCT(--EXACT($J1229,ISO3List[ISO3 List]))=1,"Pass","Fail"))</f>
        <v/>
      </c>
      <c r="X1229" s="24" t="str">
        <f t="shared" ca="1" si="48"/>
        <v/>
      </c>
      <c r="Y1229" s="24" t="str" cm="1">
        <f t="array" ref="Y1229">IF(ISBLANK($L1229),"",IF(SUMPRODUCT(--EXACT($L1229,Sex[Sex]))=1,"Pass","Fail"))</f>
        <v/>
      </c>
      <c r="Z1229" s="24" t="str">
        <f t="shared" ca="1" si="49"/>
        <v/>
      </c>
      <c r="AA1229" s="35" t="str">
        <f t="shared" ca="1" si="47"/>
        <v/>
      </c>
      <c r="AB1229" s="8"/>
      <c r="AC1229" s="58"/>
      <c r="AD1229" s="8"/>
      <c r="AE1229" s="8"/>
      <c r="AF1229" s="8"/>
      <c r="GU1229" s="8"/>
    </row>
    <row r="1230" spans="1:203" s="5" customFormat="1" x14ac:dyDescent="0.2">
      <c r="A1230" s="1"/>
      <c r="B1230" s="4"/>
      <c r="C1230" s="16"/>
      <c r="D1230" s="17"/>
      <c r="E1230" s="17"/>
      <c r="F1230" s="18"/>
      <c r="G1230" s="17"/>
      <c r="H1230" s="17"/>
      <c r="I1230" s="17"/>
      <c r="J1230" s="17"/>
      <c r="K1230" s="19"/>
      <c r="L1230" s="17"/>
      <c r="M1230" s="20"/>
      <c r="N1230" s="8"/>
      <c r="O1230" s="50"/>
      <c r="P1230" s="27" t="str" cm="1">
        <f t="array" ref="P1230">IF(ISBLANK($C1230),"",IF(SUMPRODUCT(--EXACT($C1230,CrewOrPassenger[Crew or Passenger]))=1,"Pass","Fail"))</f>
        <v/>
      </c>
      <c r="Q1230" s="24" t="str" cm="1">
        <f t="array" ref="Q1230">IF(ISBLANK($D1230),"",IF(SUMPRODUCT(--EXACT($D1230,TravelDocumentType[Travel Document Type]))=1,"Pass","Fail"))</f>
        <v/>
      </c>
      <c r="R1230" s="24" t="str" cm="1">
        <f t="array" ref="R1230">IF(ISBLANK($E1230),"",IF(SUMPRODUCT(--EXACT($E1230,ISO3List[ISO3 List]))=1,"Pass","Fail"))</f>
        <v/>
      </c>
      <c r="S1230" s="24" t="str" cm="1">
        <f t="array" ref="S1230">IF(ISBLANK($F1230),"",IF(SUMPRODUCT(--EXACT(MID($F1230,COLUMN($A$1:$T$1),1),DocCharacters[Accepted Characters For Documents]))=20,"Pass","Fail"))</f>
        <v/>
      </c>
      <c r="T1230" s="24" t="str" cm="1">
        <f t="array" ref="T1230">IF(ISBLANK($G1230),"",IF(SUMPRODUCT(--EXACT(MID($G1230,COLUMN($A$1:$AX$1),1),NameCharacters[Accepted Characters For Names]))=50,"Pass","Fail"))</f>
        <v/>
      </c>
      <c r="U1230" s="24" t="str" cm="1">
        <f t="array" ref="U1230">IF(ISBLANK($H1230),"",IF(SUMPRODUCT(--EXACT(MID($H1230,COLUMN($A$1:$AX$1),1),NameCharacters[Accepted Characters For Names]))=50,"Pass","Fail"))</f>
        <v/>
      </c>
      <c r="V1230" s="24" t="str" cm="1">
        <f t="array" ref="V1230">IF(ISBLANK($I1230),"",IF(SUMPRODUCT(--EXACT(MID($I1230,COLUMN($A$1:$AX$1),1),NameCharacters[Accepted Characters For Names]))=50,"Pass","Fail"))</f>
        <v/>
      </c>
      <c r="W1230" s="24" t="str" cm="1">
        <f t="array" ref="W1230">IF(ISBLANK($J1230),"",IF(SUMPRODUCT(--EXACT($J1230,ISO3List[ISO3 List]))=1,"Pass","Fail"))</f>
        <v/>
      </c>
      <c r="X1230" s="24" t="str">
        <f t="shared" ca="1" si="48"/>
        <v/>
      </c>
      <c r="Y1230" s="24" t="str" cm="1">
        <f t="array" ref="Y1230">IF(ISBLANK($L1230),"",IF(SUMPRODUCT(--EXACT($L1230,Sex[Sex]))=1,"Pass","Fail"))</f>
        <v/>
      </c>
      <c r="Z1230" s="24" t="str">
        <f t="shared" ca="1" si="49"/>
        <v/>
      </c>
      <c r="AA1230" s="35" t="str">
        <f t="shared" ca="1" si="47"/>
        <v/>
      </c>
      <c r="AB1230" s="8"/>
      <c r="AC1230" s="58"/>
      <c r="AD1230" s="8"/>
      <c r="AE1230" s="8"/>
      <c r="AF1230" s="8"/>
      <c r="GU1230" s="8"/>
    </row>
    <row r="1231" spans="1:203" s="5" customFormat="1" x14ac:dyDescent="0.2">
      <c r="A1231" s="1"/>
      <c r="B1231" s="4"/>
      <c r="C1231" s="16"/>
      <c r="D1231" s="17"/>
      <c r="E1231" s="17"/>
      <c r="F1231" s="18"/>
      <c r="G1231" s="17"/>
      <c r="H1231" s="17"/>
      <c r="I1231" s="17"/>
      <c r="J1231" s="17"/>
      <c r="K1231" s="19"/>
      <c r="L1231" s="17"/>
      <c r="M1231" s="20"/>
      <c r="N1231" s="8"/>
      <c r="O1231" s="50"/>
      <c r="P1231" s="27" t="str" cm="1">
        <f t="array" ref="P1231">IF(ISBLANK($C1231),"",IF(SUMPRODUCT(--EXACT($C1231,CrewOrPassenger[Crew or Passenger]))=1,"Pass","Fail"))</f>
        <v/>
      </c>
      <c r="Q1231" s="24" t="str" cm="1">
        <f t="array" ref="Q1231">IF(ISBLANK($D1231),"",IF(SUMPRODUCT(--EXACT($D1231,TravelDocumentType[Travel Document Type]))=1,"Pass","Fail"))</f>
        <v/>
      </c>
      <c r="R1231" s="24" t="str" cm="1">
        <f t="array" ref="R1231">IF(ISBLANK($E1231),"",IF(SUMPRODUCT(--EXACT($E1231,ISO3List[ISO3 List]))=1,"Pass","Fail"))</f>
        <v/>
      </c>
      <c r="S1231" s="24" t="str" cm="1">
        <f t="array" ref="S1231">IF(ISBLANK($F1231),"",IF(SUMPRODUCT(--EXACT(MID($F1231,COLUMN($A$1:$T$1),1),DocCharacters[Accepted Characters For Documents]))=20,"Pass","Fail"))</f>
        <v/>
      </c>
      <c r="T1231" s="24" t="str" cm="1">
        <f t="array" ref="T1231">IF(ISBLANK($G1231),"",IF(SUMPRODUCT(--EXACT(MID($G1231,COLUMN($A$1:$AX$1),1),NameCharacters[Accepted Characters For Names]))=50,"Pass","Fail"))</f>
        <v/>
      </c>
      <c r="U1231" s="24" t="str" cm="1">
        <f t="array" ref="U1231">IF(ISBLANK($H1231),"",IF(SUMPRODUCT(--EXACT(MID($H1231,COLUMN($A$1:$AX$1),1),NameCharacters[Accepted Characters For Names]))=50,"Pass","Fail"))</f>
        <v/>
      </c>
      <c r="V1231" s="24" t="str" cm="1">
        <f t="array" ref="V1231">IF(ISBLANK($I1231),"",IF(SUMPRODUCT(--EXACT(MID($I1231,COLUMN($A$1:$AX$1),1),NameCharacters[Accepted Characters For Names]))=50,"Pass","Fail"))</f>
        <v/>
      </c>
      <c r="W1231" s="24" t="str" cm="1">
        <f t="array" ref="W1231">IF(ISBLANK($J1231),"",IF(SUMPRODUCT(--EXACT($J1231,ISO3List[ISO3 List]))=1,"Pass","Fail"))</f>
        <v/>
      </c>
      <c r="X1231" s="24" t="str">
        <f t="shared" ca="1" si="48"/>
        <v/>
      </c>
      <c r="Y1231" s="24" t="str" cm="1">
        <f t="array" ref="Y1231">IF(ISBLANK($L1231),"",IF(SUMPRODUCT(--EXACT($L1231,Sex[Sex]))=1,"Pass","Fail"))</f>
        <v/>
      </c>
      <c r="Z1231" s="24" t="str">
        <f t="shared" ca="1" si="49"/>
        <v/>
      </c>
      <c r="AA1231" s="35" t="str">
        <f t="shared" ca="1" si="47"/>
        <v/>
      </c>
      <c r="AB1231" s="8"/>
      <c r="AC1231" s="58"/>
      <c r="AD1231" s="8"/>
      <c r="AE1231" s="8"/>
      <c r="AF1231" s="8"/>
      <c r="GU1231" s="8"/>
    </row>
    <row r="1232" spans="1:203" s="5" customFormat="1" x14ac:dyDescent="0.2">
      <c r="A1232" s="1"/>
      <c r="B1232" s="4"/>
      <c r="C1232" s="16"/>
      <c r="D1232" s="17"/>
      <c r="E1232" s="17"/>
      <c r="F1232" s="18"/>
      <c r="G1232" s="17"/>
      <c r="H1232" s="17"/>
      <c r="I1232" s="17"/>
      <c r="J1232" s="17"/>
      <c r="K1232" s="19"/>
      <c r="L1232" s="17"/>
      <c r="M1232" s="20"/>
      <c r="N1232" s="8"/>
      <c r="O1232" s="50"/>
      <c r="P1232" s="27" t="str" cm="1">
        <f t="array" ref="P1232">IF(ISBLANK($C1232),"",IF(SUMPRODUCT(--EXACT($C1232,CrewOrPassenger[Crew or Passenger]))=1,"Pass","Fail"))</f>
        <v/>
      </c>
      <c r="Q1232" s="24" t="str" cm="1">
        <f t="array" ref="Q1232">IF(ISBLANK($D1232),"",IF(SUMPRODUCT(--EXACT($D1232,TravelDocumentType[Travel Document Type]))=1,"Pass","Fail"))</f>
        <v/>
      </c>
      <c r="R1232" s="24" t="str" cm="1">
        <f t="array" ref="R1232">IF(ISBLANK($E1232),"",IF(SUMPRODUCT(--EXACT($E1232,ISO3List[ISO3 List]))=1,"Pass","Fail"))</f>
        <v/>
      </c>
      <c r="S1232" s="24" t="str" cm="1">
        <f t="array" ref="S1232">IF(ISBLANK($F1232),"",IF(SUMPRODUCT(--EXACT(MID($F1232,COLUMN($A$1:$T$1),1),DocCharacters[Accepted Characters For Documents]))=20,"Pass","Fail"))</f>
        <v/>
      </c>
      <c r="T1232" s="24" t="str" cm="1">
        <f t="array" ref="T1232">IF(ISBLANK($G1232),"",IF(SUMPRODUCT(--EXACT(MID($G1232,COLUMN($A$1:$AX$1),1),NameCharacters[Accepted Characters For Names]))=50,"Pass","Fail"))</f>
        <v/>
      </c>
      <c r="U1232" s="24" t="str" cm="1">
        <f t="array" ref="U1232">IF(ISBLANK($H1232),"",IF(SUMPRODUCT(--EXACT(MID($H1232,COLUMN($A$1:$AX$1),1),NameCharacters[Accepted Characters For Names]))=50,"Pass","Fail"))</f>
        <v/>
      </c>
      <c r="V1232" s="24" t="str" cm="1">
        <f t="array" ref="V1232">IF(ISBLANK($I1232),"",IF(SUMPRODUCT(--EXACT(MID($I1232,COLUMN($A$1:$AX$1),1),NameCharacters[Accepted Characters For Names]))=50,"Pass","Fail"))</f>
        <v/>
      </c>
      <c r="W1232" s="24" t="str" cm="1">
        <f t="array" ref="W1232">IF(ISBLANK($J1232),"",IF(SUMPRODUCT(--EXACT($J1232,ISO3List[ISO3 List]))=1,"Pass","Fail"))</f>
        <v/>
      </c>
      <c r="X1232" s="24" t="str">
        <f t="shared" ca="1" si="48"/>
        <v/>
      </c>
      <c r="Y1232" s="24" t="str" cm="1">
        <f t="array" ref="Y1232">IF(ISBLANK($L1232),"",IF(SUMPRODUCT(--EXACT($L1232,Sex[Sex]))=1,"Pass","Fail"))</f>
        <v/>
      </c>
      <c r="Z1232" s="24" t="str">
        <f t="shared" ca="1" si="49"/>
        <v/>
      </c>
      <c r="AA1232" s="35" t="str">
        <f t="shared" ca="1" si="47"/>
        <v/>
      </c>
      <c r="AB1232" s="8"/>
      <c r="AC1232" s="58"/>
      <c r="AD1232" s="8"/>
      <c r="AE1232" s="8"/>
      <c r="AF1232" s="8"/>
      <c r="GU1232" s="8"/>
    </row>
    <row r="1233" spans="1:203" s="5" customFormat="1" x14ac:dyDescent="0.2">
      <c r="A1233" s="1"/>
      <c r="B1233" s="4"/>
      <c r="C1233" s="16"/>
      <c r="D1233" s="17"/>
      <c r="E1233" s="17"/>
      <c r="F1233" s="18"/>
      <c r="G1233" s="17"/>
      <c r="H1233" s="17"/>
      <c r="I1233" s="17"/>
      <c r="J1233" s="17"/>
      <c r="K1233" s="19"/>
      <c r="L1233" s="17"/>
      <c r="M1233" s="20"/>
      <c r="N1233" s="8"/>
      <c r="O1233" s="50"/>
      <c r="P1233" s="27" t="str" cm="1">
        <f t="array" ref="P1233">IF(ISBLANK($C1233),"",IF(SUMPRODUCT(--EXACT($C1233,CrewOrPassenger[Crew or Passenger]))=1,"Pass","Fail"))</f>
        <v/>
      </c>
      <c r="Q1233" s="24" t="str" cm="1">
        <f t="array" ref="Q1233">IF(ISBLANK($D1233),"",IF(SUMPRODUCT(--EXACT($D1233,TravelDocumentType[Travel Document Type]))=1,"Pass","Fail"))</f>
        <v/>
      </c>
      <c r="R1233" s="24" t="str" cm="1">
        <f t="array" ref="R1233">IF(ISBLANK($E1233),"",IF(SUMPRODUCT(--EXACT($E1233,ISO3List[ISO3 List]))=1,"Pass","Fail"))</f>
        <v/>
      </c>
      <c r="S1233" s="24" t="str" cm="1">
        <f t="array" ref="S1233">IF(ISBLANK($F1233),"",IF(SUMPRODUCT(--EXACT(MID($F1233,COLUMN($A$1:$T$1),1),DocCharacters[Accepted Characters For Documents]))=20,"Pass","Fail"))</f>
        <v/>
      </c>
      <c r="T1233" s="24" t="str" cm="1">
        <f t="array" ref="T1233">IF(ISBLANK($G1233),"",IF(SUMPRODUCT(--EXACT(MID($G1233,COLUMN($A$1:$AX$1),1),NameCharacters[Accepted Characters For Names]))=50,"Pass","Fail"))</f>
        <v/>
      </c>
      <c r="U1233" s="24" t="str" cm="1">
        <f t="array" ref="U1233">IF(ISBLANK($H1233),"",IF(SUMPRODUCT(--EXACT(MID($H1233,COLUMN($A$1:$AX$1),1),NameCharacters[Accepted Characters For Names]))=50,"Pass","Fail"))</f>
        <v/>
      </c>
      <c r="V1233" s="24" t="str" cm="1">
        <f t="array" ref="V1233">IF(ISBLANK($I1233),"",IF(SUMPRODUCT(--EXACT(MID($I1233,COLUMN($A$1:$AX$1),1),NameCharacters[Accepted Characters For Names]))=50,"Pass","Fail"))</f>
        <v/>
      </c>
      <c r="W1233" s="24" t="str" cm="1">
        <f t="array" ref="W1233">IF(ISBLANK($J1233),"",IF(SUMPRODUCT(--EXACT($J1233,ISO3List[ISO3 List]))=1,"Pass","Fail"))</f>
        <v/>
      </c>
      <c r="X1233" s="24" t="str">
        <f t="shared" ca="1" si="48"/>
        <v/>
      </c>
      <c r="Y1233" s="24" t="str" cm="1">
        <f t="array" ref="Y1233">IF(ISBLANK($L1233),"",IF(SUMPRODUCT(--EXACT($L1233,Sex[Sex]))=1,"Pass","Fail"))</f>
        <v/>
      </c>
      <c r="Z1233" s="24" t="str">
        <f t="shared" ca="1" si="49"/>
        <v/>
      </c>
      <c r="AA1233" s="35" t="str">
        <f t="shared" ca="1" si="47"/>
        <v/>
      </c>
      <c r="AB1233" s="8"/>
      <c r="AC1233" s="58"/>
      <c r="AD1233" s="8"/>
      <c r="AE1233" s="8"/>
      <c r="AF1233" s="8"/>
      <c r="GU1233" s="8"/>
    </row>
    <row r="1234" spans="1:203" s="5" customFormat="1" x14ac:dyDescent="0.2">
      <c r="A1234" s="1"/>
      <c r="B1234" s="4"/>
      <c r="C1234" s="16"/>
      <c r="D1234" s="17"/>
      <c r="E1234" s="17"/>
      <c r="F1234" s="18"/>
      <c r="G1234" s="17"/>
      <c r="H1234" s="17"/>
      <c r="I1234" s="17"/>
      <c r="J1234" s="17"/>
      <c r="K1234" s="19"/>
      <c r="L1234" s="17"/>
      <c r="M1234" s="20"/>
      <c r="N1234" s="8"/>
      <c r="O1234" s="50"/>
      <c r="P1234" s="27" t="str" cm="1">
        <f t="array" ref="P1234">IF(ISBLANK($C1234),"",IF(SUMPRODUCT(--EXACT($C1234,CrewOrPassenger[Crew or Passenger]))=1,"Pass","Fail"))</f>
        <v/>
      </c>
      <c r="Q1234" s="24" t="str" cm="1">
        <f t="array" ref="Q1234">IF(ISBLANK($D1234),"",IF(SUMPRODUCT(--EXACT($D1234,TravelDocumentType[Travel Document Type]))=1,"Pass","Fail"))</f>
        <v/>
      </c>
      <c r="R1234" s="24" t="str" cm="1">
        <f t="array" ref="R1234">IF(ISBLANK($E1234),"",IF(SUMPRODUCT(--EXACT($E1234,ISO3List[ISO3 List]))=1,"Pass","Fail"))</f>
        <v/>
      </c>
      <c r="S1234" s="24" t="str" cm="1">
        <f t="array" ref="S1234">IF(ISBLANK($F1234),"",IF(SUMPRODUCT(--EXACT(MID($F1234,COLUMN($A$1:$T$1),1),DocCharacters[Accepted Characters For Documents]))=20,"Pass","Fail"))</f>
        <v/>
      </c>
      <c r="T1234" s="24" t="str" cm="1">
        <f t="array" ref="T1234">IF(ISBLANK($G1234),"",IF(SUMPRODUCT(--EXACT(MID($G1234,COLUMN($A$1:$AX$1),1),NameCharacters[Accepted Characters For Names]))=50,"Pass","Fail"))</f>
        <v/>
      </c>
      <c r="U1234" s="24" t="str" cm="1">
        <f t="array" ref="U1234">IF(ISBLANK($H1234),"",IF(SUMPRODUCT(--EXACT(MID($H1234,COLUMN($A$1:$AX$1),1),NameCharacters[Accepted Characters For Names]))=50,"Pass","Fail"))</f>
        <v/>
      </c>
      <c r="V1234" s="24" t="str" cm="1">
        <f t="array" ref="V1234">IF(ISBLANK($I1234),"",IF(SUMPRODUCT(--EXACT(MID($I1234,COLUMN($A$1:$AX$1),1),NameCharacters[Accepted Characters For Names]))=50,"Pass","Fail"))</f>
        <v/>
      </c>
      <c r="W1234" s="24" t="str" cm="1">
        <f t="array" ref="W1234">IF(ISBLANK($J1234),"",IF(SUMPRODUCT(--EXACT($J1234,ISO3List[ISO3 List]))=1,"Pass","Fail"))</f>
        <v/>
      </c>
      <c r="X1234" s="24" t="str">
        <f t="shared" ca="1" si="48"/>
        <v/>
      </c>
      <c r="Y1234" s="24" t="str" cm="1">
        <f t="array" ref="Y1234">IF(ISBLANK($L1234),"",IF(SUMPRODUCT(--EXACT($L1234,Sex[Sex]))=1,"Pass","Fail"))</f>
        <v/>
      </c>
      <c r="Z1234" s="24" t="str">
        <f t="shared" ca="1" si="49"/>
        <v/>
      </c>
      <c r="AA1234" s="35" t="str">
        <f t="shared" ca="1" si="47"/>
        <v/>
      </c>
      <c r="AB1234" s="8"/>
      <c r="AC1234" s="58"/>
      <c r="AD1234" s="8"/>
      <c r="AE1234" s="8"/>
      <c r="AF1234" s="8"/>
      <c r="GU1234" s="8"/>
    </row>
    <row r="1235" spans="1:203" s="5" customFormat="1" x14ac:dyDescent="0.2">
      <c r="A1235" s="1"/>
      <c r="B1235" s="4"/>
      <c r="C1235" s="16"/>
      <c r="D1235" s="17"/>
      <c r="E1235" s="17"/>
      <c r="F1235" s="18"/>
      <c r="G1235" s="17"/>
      <c r="H1235" s="17"/>
      <c r="I1235" s="17"/>
      <c r="J1235" s="17"/>
      <c r="K1235" s="19"/>
      <c r="L1235" s="17"/>
      <c r="M1235" s="20"/>
      <c r="N1235" s="8"/>
      <c r="O1235" s="50"/>
      <c r="P1235" s="27" t="str" cm="1">
        <f t="array" ref="P1235">IF(ISBLANK($C1235),"",IF(SUMPRODUCT(--EXACT($C1235,CrewOrPassenger[Crew or Passenger]))=1,"Pass","Fail"))</f>
        <v/>
      </c>
      <c r="Q1235" s="24" t="str" cm="1">
        <f t="array" ref="Q1235">IF(ISBLANK($D1235),"",IF(SUMPRODUCT(--EXACT($D1235,TravelDocumentType[Travel Document Type]))=1,"Pass","Fail"))</f>
        <v/>
      </c>
      <c r="R1235" s="24" t="str" cm="1">
        <f t="array" ref="R1235">IF(ISBLANK($E1235),"",IF(SUMPRODUCT(--EXACT($E1235,ISO3List[ISO3 List]))=1,"Pass","Fail"))</f>
        <v/>
      </c>
      <c r="S1235" s="24" t="str" cm="1">
        <f t="array" ref="S1235">IF(ISBLANK($F1235),"",IF(SUMPRODUCT(--EXACT(MID($F1235,COLUMN($A$1:$T$1),1),DocCharacters[Accepted Characters For Documents]))=20,"Pass","Fail"))</f>
        <v/>
      </c>
      <c r="T1235" s="24" t="str" cm="1">
        <f t="array" ref="T1235">IF(ISBLANK($G1235),"",IF(SUMPRODUCT(--EXACT(MID($G1235,COLUMN($A$1:$AX$1),1),NameCharacters[Accepted Characters For Names]))=50,"Pass","Fail"))</f>
        <v/>
      </c>
      <c r="U1235" s="24" t="str" cm="1">
        <f t="array" ref="U1235">IF(ISBLANK($H1235),"",IF(SUMPRODUCT(--EXACT(MID($H1235,COLUMN($A$1:$AX$1),1),NameCharacters[Accepted Characters For Names]))=50,"Pass","Fail"))</f>
        <v/>
      </c>
      <c r="V1235" s="24" t="str" cm="1">
        <f t="array" ref="V1235">IF(ISBLANK($I1235),"",IF(SUMPRODUCT(--EXACT(MID($I1235,COLUMN($A$1:$AX$1),1),NameCharacters[Accepted Characters For Names]))=50,"Pass","Fail"))</f>
        <v/>
      </c>
      <c r="W1235" s="24" t="str" cm="1">
        <f t="array" ref="W1235">IF(ISBLANK($J1235),"",IF(SUMPRODUCT(--EXACT($J1235,ISO3List[ISO3 List]))=1,"Pass","Fail"))</f>
        <v/>
      </c>
      <c r="X1235" s="24" t="str">
        <f t="shared" ca="1" si="48"/>
        <v/>
      </c>
      <c r="Y1235" s="24" t="str" cm="1">
        <f t="array" ref="Y1235">IF(ISBLANK($L1235),"",IF(SUMPRODUCT(--EXACT($L1235,Sex[Sex]))=1,"Pass","Fail"))</f>
        <v/>
      </c>
      <c r="Z1235" s="24" t="str">
        <f t="shared" ca="1" si="49"/>
        <v/>
      </c>
      <c r="AA1235" s="35" t="str">
        <f t="shared" ca="1" si="47"/>
        <v/>
      </c>
      <c r="AB1235" s="8"/>
      <c r="AC1235" s="58"/>
      <c r="AD1235" s="8"/>
      <c r="AE1235" s="8"/>
      <c r="AF1235" s="8"/>
      <c r="GU1235" s="8"/>
    </row>
    <row r="1236" spans="1:203" s="5" customFormat="1" x14ac:dyDescent="0.2">
      <c r="A1236" s="1"/>
      <c r="B1236" s="4"/>
      <c r="C1236" s="16"/>
      <c r="D1236" s="17"/>
      <c r="E1236" s="17"/>
      <c r="F1236" s="18"/>
      <c r="G1236" s="17"/>
      <c r="H1236" s="17"/>
      <c r="I1236" s="17"/>
      <c r="J1236" s="17"/>
      <c r="K1236" s="19"/>
      <c r="L1236" s="17"/>
      <c r="M1236" s="20"/>
      <c r="N1236" s="8"/>
      <c r="O1236" s="50"/>
      <c r="P1236" s="27" t="str" cm="1">
        <f t="array" ref="P1236">IF(ISBLANK($C1236),"",IF(SUMPRODUCT(--EXACT($C1236,CrewOrPassenger[Crew or Passenger]))=1,"Pass","Fail"))</f>
        <v/>
      </c>
      <c r="Q1236" s="24" t="str" cm="1">
        <f t="array" ref="Q1236">IF(ISBLANK($D1236),"",IF(SUMPRODUCT(--EXACT($D1236,TravelDocumentType[Travel Document Type]))=1,"Pass","Fail"))</f>
        <v/>
      </c>
      <c r="R1236" s="24" t="str" cm="1">
        <f t="array" ref="R1236">IF(ISBLANK($E1236),"",IF(SUMPRODUCT(--EXACT($E1236,ISO3List[ISO3 List]))=1,"Pass","Fail"))</f>
        <v/>
      </c>
      <c r="S1236" s="24" t="str" cm="1">
        <f t="array" ref="S1236">IF(ISBLANK($F1236),"",IF(SUMPRODUCT(--EXACT(MID($F1236,COLUMN($A$1:$T$1),1),DocCharacters[Accepted Characters For Documents]))=20,"Pass","Fail"))</f>
        <v/>
      </c>
      <c r="T1236" s="24" t="str" cm="1">
        <f t="array" ref="T1236">IF(ISBLANK($G1236),"",IF(SUMPRODUCT(--EXACT(MID($G1236,COLUMN($A$1:$AX$1),1),NameCharacters[Accepted Characters For Names]))=50,"Pass","Fail"))</f>
        <v/>
      </c>
      <c r="U1236" s="24" t="str" cm="1">
        <f t="array" ref="U1236">IF(ISBLANK($H1236),"",IF(SUMPRODUCT(--EXACT(MID($H1236,COLUMN($A$1:$AX$1),1),NameCharacters[Accepted Characters For Names]))=50,"Pass","Fail"))</f>
        <v/>
      </c>
      <c r="V1236" s="24" t="str" cm="1">
        <f t="array" ref="V1236">IF(ISBLANK($I1236),"",IF(SUMPRODUCT(--EXACT(MID($I1236,COLUMN($A$1:$AX$1),1),NameCharacters[Accepted Characters For Names]))=50,"Pass","Fail"))</f>
        <v/>
      </c>
      <c r="W1236" s="24" t="str" cm="1">
        <f t="array" ref="W1236">IF(ISBLANK($J1236),"",IF(SUMPRODUCT(--EXACT($J1236,ISO3List[ISO3 List]))=1,"Pass","Fail"))</f>
        <v/>
      </c>
      <c r="X1236" s="24" t="str">
        <f t="shared" ca="1" si="48"/>
        <v/>
      </c>
      <c r="Y1236" s="24" t="str" cm="1">
        <f t="array" ref="Y1236">IF(ISBLANK($L1236),"",IF(SUMPRODUCT(--EXACT($L1236,Sex[Sex]))=1,"Pass","Fail"))</f>
        <v/>
      </c>
      <c r="Z1236" s="24" t="str">
        <f t="shared" ca="1" si="49"/>
        <v/>
      </c>
      <c r="AA1236" s="35" t="str">
        <f t="shared" ca="1" si="47"/>
        <v/>
      </c>
      <c r="AB1236" s="8"/>
      <c r="AC1236" s="58"/>
      <c r="AD1236" s="8"/>
      <c r="AE1236" s="8"/>
      <c r="AF1236" s="8"/>
      <c r="GU1236" s="8"/>
    </row>
    <row r="1237" spans="1:203" s="5" customFormat="1" x14ac:dyDescent="0.2">
      <c r="A1237" s="1"/>
      <c r="B1237" s="4"/>
      <c r="C1237" s="16"/>
      <c r="D1237" s="17"/>
      <c r="E1237" s="17"/>
      <c r="F1237" s="18"/>
      <c r="G1237" s="17"/>
      <c r="H1237" s="17"/>
      <c r="I1237" s="17"/>
      <c r="J1237" s="17"/>
      <c r="K1237" s="19"/>
      <c r="L1237" s="17"/>
      <c r="M1237" s="20"/>
      <c r="N1237" s="8"/>
      <c r="O1237" s="50"/>
      <c r="P1237" s="27" t="str" cm="1">
        <f t="array" ref="P1237">IF(ISBLANK($C1237),"",IF(SUMPRODUCT(--EXACT($C1237,CrewOrPassenger[Crew or Passenger]))=1,"Pass","Fail"))</f>
        <v/>
      </c>
      <c r="Q1237" s="24" t="str" cm="1">
        <f t="array" ref="Q1237">IF(ISBLANK($D1237),"",IF(SUMPRODUCT(--EXACT($D1237,TravelDocumentType[Travel Document Type]))=1,"Pass","Fail"))</f>
        <v/>
      </c>
      <c r="R1237" s="24" t="str" cm="1">
        <f t="array" ref="R1237">IF(ISBLANK($E1237),"",IF(SUMPRODUCT(--EXACT($E1237,ISO3List[ISO3 List]))=1,"Pass","Fail"))</f>
        <v/>
      </c>
      <c r="S1237" s="24" t="str" cm="1">
        <f t="array" ref="S1237">IF(ISBLANK($F1237),"",IF(SUMPRODUCT(--EXACT(MID($F1237,COLUMN($A$1:$T$1),1),DocCharacters[Accepted Characters For Documents]))=20,"Pass","Fail"))</f>
        <v/>
      </c>
      <c r="T1237" s="24" t="str" cm="1">
        <f t="array" ref="T1237">IF(ISBLANK($G1237),"",IF(SUMPRODUCT(--EXACT(MID($G1237,COLUMN($A$1:$AX$1),1),NameCharacters[Accepted Characters For Names]))=50,"Pass","Fail"))</f>
        <v/>
      </c>
      <c r="U1237" s="24" t="str" cm="1">
        <f t="array" ref="U1237">IF(ISBLANK($H1237),"",IF(SUMPRODUCT(--EXACT(MID($H1237,COLUMN($A$1:$AX$1),1),NameCharacters[Accepted Characters For Names]))=50,"Pass","Fail"))</f>
        <v/>
      </c>
      <c r="V1237" s="24" t="str" cm="1">
        <f t="array" ref="V1237">IF(ISBLANK($I1237),"",IF(SUMPRODUCT(--EXACT(MID($I1237,COLUMN($A$1:$AX$1),1),NameCharacters[Accepted Characters For Names]))=50,"Pass","Fail"))</f>
        <v/>
      </c>
      <c r="W1237" s="24" t="str" cm="1">
        <f t="array" ref="W1237">IF(ISBLANK($J1237),"",IF(SUMPRODUCT(--EXACT($J1237,ISO3List[ISO3 List]))=1,"Pass","Fail"))</f>
        <v/>
      </c>
      <c r="X1237" s="24" t="str">
        <f t="shared" ca="1" si="48"/>
        <v/>
      </c>
      <c r="Y1237" s="24" t="str" cm="1">
        <f t="array" ref="Y1237">IF(ISBLANK($L1237),"",IF(SUMPRODUCT(--EXACT($L1237,Sex[Sex]))=1,"Pass","Fail"))</f>
        <v/>
      </c>
      <c r="Z1237" s="24" t="str">
        <f t="shared" ca="1" si="49"/>
        <v/>
      </c>
      <c r="AA1237" s="35" t="str">
        <f t="shared" ca="1" si="47"/>
        <v/>
      </c>
      <c r="AB1237" s="8"/>
      <c r="AC1237" s="58"/>
      <c r="AD1237" s="8"/>
      <c r="AE1237" s="8"/>
      <c r="AF1237" s="8"/>
      <c r="GU1237" s="8"/>
    </row>
    <row r="1238" spans="1:203" s="5" customFormat="1" x14ac:dyDescent="0.2">
      <c r="A1238" s="1"/>
      <c r="B1238" s="4"/>
      <c r="C1238" s="16"/>
      <c r="D1238" s="17"/>
      <c r="E1238" s="17"/>
      <c r="F1238" s="18"/>
      <c r="G1238" s="17"/>
      <c r="H1238" s="17"/>
      <c r="I1238" s="17"/>
      <c r="J1238" s="17"/>
      <c r="K1238" s="19"/>
      <c r="L1238" s="17"/>
      <c r="M1238" s="20"/>
      <c r="N1238" s="8"/>
      <c r="O1238" s="50"/>
      <c r="P1238" s="27" t="str" cm="1">
        <f t="array" ref="P1238">IF(ISBLANK($C1238),"",IF(SUMPRODUCT(--EXACT($C1238,CrewOrPassenger[Crew or Passenger]))=1,"Pass","Fail"))</f>
        <v/>
      </c>
      <c r="Q1238" s="24" t="str" cm="1">
        <f t="array" ref="Q1238">IF(ISBLANK($D1238),"",IF(SUMPRODUCT(--EXACT($D1238,TravelDocumentType[Travel Document Type]))=1,"Pass","Fail"))</f>
        <v/>
      </c>
      <c r="R1238" s="24" t="str" cm="1">
        <f t="array" ref="R1238">IF(ISBLANK($E1238),"",IF(SUMPRODUCT(--EXACT($E1238,ISO3List[ISO3 List]))=1,"Pass","Fail"))</f>
        <v/>
      </c>
      <c r="S1238" s="24" t="str" cm="1">
        <f t="array" ref="S1238">IF(ISBLANK($F1238),"",IF(SUMPRODUCT(--EXACT(MID($F1238,COLUMN($A$1:$T$1),1),DocCharacters[Accepted Characters For Documents]))=20,"Pass","Fail"))</f>
        <v/>
      </c>
      <c r="T1238" s="24" t="str" cm="1">
        <f t="array" ref="T1238">IF(ISBLANK($G1238),"",IF(SUMPRODUCT(--EXACT(MID($G1238,COLUMN($A$1:$AX$1),1),NameCharacters[Accepted Characters For Names]))=50,"Pass","Fail"))</f>
        <v/>
      </c>
      <c r="U1238" s="24" t="str" cm="1">
        <f t="array" ref="U1238">IF(ISBLANK($H1238),"",IF(SUMPRODUCT(--EXACT(MID($H1238,COLUMN($A$1:$AX$1),1),NameCharacters[Accepted Characters For Names]))=50,"Pass","Fail"))</f>
        <v/>
      </c>
      <c r="V1238" s="24" t="str" cm="1">
        <f t="array" ref="V1238">IF(ISBLANK($I1238),"",IF(SUMPRODUCT(--EXACT(MID($I1238,COLUMN($A$1:$AX$1),1),NameCharacters[Accepted Characters For Names]))=50,"Pass","Fail"))</f>
        <v/>
      </c>
      <c r="W1238" s="24" t="str" cm="1">
        <f t="array" ref="W1238">IF(ISBLANK($J1238),"",IF(SUMPRODUCT(--EXACT($J1238,ISO3List[ISO3 List]))=1,"Pass","Fail"))</f>
        <v/>
      </c>
      <c r="X1238" s="24" t="str">
        <f t="shared" ca="1" si="48"/>
        <v/>
      </c>
      <c r="Y1238" s="24" t="str" cm="1">
        <f t="array" ref="Y1238">IF(ISBLANK($L1238),"",IF(SUMPRODUCT(--EXACT($L1238,Sex[Sex]))=1,"Pass","Fail"))</f>
        <v/>
      </c>
      <c r="Z1238" s="24" t="str">
        <f t="shared" ca="1" si="49"/>
        <v/>
      </c>
      <c r="AA1238" s="35" t="str">
        <f t="shared" ca="1" si="47"/>
        <v/>
      </c>
      <c r="AB1238" s="8"/>
      <c r="AC1238" s="58"/>
      <c r="AD1238" s="8"/>
      <c r="AE1238" s="8"/>
      <c r="AF1238" s="8"/>
      <c r="GU1238" s="8"/>
    </row>
    <row r="1239" spans="1:203" s="5" customFormat="1" x14ac:dyDescent="0.2">
      <c r="A1239" s="1"/>
      <c r="B1239" s="4"/>
      <c r="C1239" s="16"/>
      <c r="D1239" s="17"/>
      <c r="E1239" s="17"/>
      <c r="F1239" s="18"/>
      <c r="G1239" s="17"/>
      <c r="H1239" s="17"/>
      <c r="I1239" s="17"/>
      <c r="J1239" s="17"/>
      <c r="K1239" s="19"/>
      <c r="L1239" s="17"/>
      <c r="M1239" s="20"/>
      <c r="N1239" s="8"/>
      <c r="O1239" s="50"/>
      <c r="P1239" s="27" t="str" cm="1">
        <f t="array" ref="P1239">IF(ISBLANK($C1239),"",IF(SUMPRODUCT(--EXACT($C1239,CrewOrPassenger[Crew or Passenger]))=1,"Pass","Fail"))</f>
        <v/>
      </c>
      <c r="Q1239" s="24" t="str" cm="1">
        <f t="array" ref="Q1239">IF(ISBLANK($D1239),"",IF(SUMPRODUCT(--EXACT($D1239,TravelDocumentType[Travel Document Type]))=1,"Pass","Fail"))</f>
        <v/>
      </c>
      <c r="R1239" s="24" t="str" cm="1">
        <f t="array" ref="R1239">IF(ISBLANK($E1239),"",IF(SUMPRODUCT(--EXACT($E1239,ISO3List[ISO3 List]))=1,"Pass","Fail"))</f>
        <v/>
      </c>
      <c r="S1239" s="24" t="str" cm="1">
        <f t="array" ref="S1239">IF(ISBLANK($F1239),"",IF(SUMPRODUCT(--EXACT(MID($F1239,COLUMN($A$1:$T$1),1),DocCharacters[Accepted Characters For Documents]))=20,"Pass","Fail"))</f>
        <v/>
      </c>
      <c r="T1239" s="24" t="str" cm="1">
        <f t="array" ref="T1239">IF(ISBLANK($G1239),"",IF(SUMPRODUCT(--EXACT(MID($G1239,COLUMN($A$1:$AX$1),1),NameCharacters[Accepted Characters For Names]))=50,"Pass","Fail"))</f>
        <v/>
      </c>
      <c r="U1239" s="24" t="str" cm="1">
        <f t="array" ref="U1239">IF(ISBLANK($H1239),"",IF(SUMPRODUCT(--EXACT(MID($H1239,COLUMN($A$1:$AX$1),1),NameCharacters[Accepted Characters For Names]))=50,"Pass","Fail"))</f>
        <v/>
      </c>
      <c r="V1239" s="24" t="str" cm="1">
        <f t="array" ref="V1239">IF(ISBLANK($I1239),"",IF(SUMPRODUCT(--EXACT(MID($I1239,COLUMN($A$1:$AX$1),1),NameCharacters[Accepted Characters For Names]))=50,"Pass","Fail"))</f>
        <v/>
      </c>
      <c r="W1239" s="24" t="str" cm="1">
        <f t="array" ref="W1239">IF(ISBLANK($J1239),"",IF(SUMPRODUCT(--EXACT($J1239,ISO3List[ISO3 List]))=1,"Pass","Fail"))</f>
        <v/>
      </c>
      <c r="X1239" s="24" t="str">
        <f t="shared" ca="1" si="48"/>
        <v/>
      </c>
      <c r="Y1239" s="24" t="str" cm="1">
        <f t="array" ref="Y1239">IF(ISBLANK($L1239),"",IF(SUMPRODUCT(--EXACT($L1239,Sex[Sex]))=1,"Pass","Fail"))</f>
        <v/>
      </c>
      <c r="Z1239" s="24" t="str">
        <f t="shared" ca="1" si="49"/>
        <v/>
      </c>
      <c r="AA1239" s="35" t="str">
        <f t="shared" ca="1" si="47"/>
        <v/>
      </c>
      <c r="AB1239" s="8"/>
      <c r="AC1239" s="58"/>
      <c r="AD1239" s="8"/>
      <c r="AE1239" s="8"/>
      <c r="AF1239" s="8"/>
      <c r="GU1239" s="8"/>
    </row>
    <row r="1240" spans="1:203" s="5" customFormat="1" x14ac:dyDescent="0.2">
      <c r="A1240" s="1"/>
      <c r="B1240" s="4"/>
      <c r="C1240" s="16"/>
      <c r="D1240" s="17"/>
      <c r="E1240" s="17"/>
      <c r="F1240" s="18"/>
      <c r="G1240" s="17"/>
      <c r="H1240" s="17"/>
      <c r="I1240" s="17"/>
      <c r="J1240" s="17"/>
      <c r="K1240" s="19"/>
      <c r="L1240" s="17"/>
      <c r="M1240" s="20"/>
      <c r="N1240" s="8"/>
      <c r="O1240" s="50"/>
      <c r="P1240" s="27" t="str" cm="1">
        <f t="array" ref="P1240">IF(ISBLANK($C1240),"",IF(SUMPRODUCT(--EXACT($C1240,CrewOrPassenger[Crew or Passenger]))=1,"Pass","Fail"))</f>
        <v/>
      </c>
      <c r="Q1240" s="24" t="str" cm="1">
        <f t="array" ref="Q1240">IF(ISBLANK($D1240),"",IF(SUMPRODUCT(--EXACT($D1240,TravelDocumentType[Travel Document Type]))=1,"Pass","Fail"))</f>
        <v/>
      </c>
      <c r="R1240" s="24" t="str" cm="1">
        <f t="array" ref="R1240">IF(ISBLANK($E1240),"",IF(SUMPRODUCT(--EXACT($E1240,ISO3List[ISO3 List]))=1,"Pass","Fail"))</f>
        <v/>
      </c>
      <c r="S1240" s="24" t="str" cm="1">
        <f t="array" ref="S1240">IF(ISBLANK($F1240),"",IF(SUMPRODUCT(--EXACT(MID($F1240,COLUMN($A$1:$T$1),1),DocCharacters[Accepted Characters For Documents]))=20,"Pass","Fail"))</f>
        <v/>
      </c>
      <c r="T1240" s="24" t="str" cm="1">
        <f t="array" ref="T1240">IF(ISBLANK($G1240),"",IF(SUMPRODUCT(--EXACT(MID($G1240,COLUMN($A$1:$AX$1),1),NameCharacters[Accepted Characters For Names]))=50,"Pass","Fail"))</f>
        <v/>
      </c>
      <c r="U1240" s="24" t="str" cm="1">
        <f t="array" ref="U1240">IF(ISBLANK($H1240),"",IF(SUMPRODUCT(--EXACT(MID($H1240,COLUMN($A$1:$AX$1),1),NameCharacters[Accepted Characters For Names]))=50,"Pass","Fail"))</f>
        <v/>
      </c>
      <c r="V1240" s="24" t="str" cm="1">
        <f t="array" ref="V1240">IF(ISBLANK($I1240),"",IF(SUMPRODUCT(--EXACT(MID($I1240,COLUMN($A$1:$AX$1),1),NameCharacters[Accepted Characters For Names]))=50,"Pass","Fail"))</f>
        <v/>
      </c>
      <c r="W1240" s="24" t="str" cm="1">
        <f t="array" ref="W1240">IF(ISBLANK($J1240),"",IF(SUMPRODUCT(--EXACT($J1240,ISO3List[ISO3 List]))=1,"Pass","Fail"))</f>
        <v/>
      </c>
      <c r="X1240" s="24" t="str">
        <f t="shared" ca="1" si="48"/>
        <v/>
      </c>
      <c r="Y1240" s="24" t="str" cm="1">
        <f t="array" ref="Y1240">IF(ISBLANK($L1240),"",IF(SUMPRODUCT(--EXACT($L1240,Sex[Sex]))=1,"Pass","Fail"))</f>
        <v/>
      </c>
      <c r="Z1240" s="24" t="str">
        <f t="shared" ca="1" si="49"/>
        <v/>
      </c>
      <c r="AA1240" s="35" t="str">
        <f t="shared" ref="AA1240:AA1303" ca="1" si="50">IF(COUNTBLANK($P1240:$Z1240)=11,"",IF(SUM(COUNTBLANK(P1240:U1240),COUNTBLANK(W1240:Z1240))=0,"Pass","Fail"))</f>
        <v/>
      </c>
      <c r="AB1240" s="8"/>
      <c r="AC1240" s="58"/>
      <c r="AD1240" s="8"/>
      <c r="AE1240" s="8"/>
      <c r="AF1240" s="8"/>
      <c r="GU1240" s="8"/>
    </row>
    <row r="1241" spans="1:203" s="5" customFormat="1" x14ac:dyDescent="0.2">
      <c r="A1241" s="1"/>
      <c r="B1241" s="4"/>
      <c r="C1241" s="16"/>
      <c r="D1241" s="17"/>
      <c r="E1241" s="17"/>
      <c r="F1241" s="18"/>
      <c r="G1241" s="17"/>
      <c r="H1241" s="17"/>
      <c r="I1241" s="17"/>
      <c r="J1241" s="17"/>
      <c r="K1241" s="19"/>
      <c r="L1241" s="17"/>
      <c r="M1241" s="20"/>
      <c r="N1241" s="8"/>
      <c r="O1241" s="50"/>
      <c r="P1241" s="27" t="str" cm="1">
        <f t="array" ref="P1241">IF(ISBLANK($C1241),"",IF(SUMPRODUCT(--EXACT($C1241,CrewOrPassenger[Crew or Passenger]))=1,"Pass","Fail"))</f>
        <v/>
      </c>
      <c r="Q1241" s="24" t="str" cm="1">
        <f t="array" ref="Q1241">IF(ISBLANK($D1241),"",IF(SUMPRODUCT(--EXACT($D1241,TravelDocumentType[Travel Document Type]))=1,"Pass","Fail"))</f>
        <v/>
      </c>
      <c r="R1241" s="24" t="str" cm="1">
        <f t="array" ref="R1241">IF(ISBLANK($E1241),"",IF(SUMPRODUCT(--EXACT($E1241,ISO3List[ISO3 List]))=1,"Pass","Fail"))</f>
        <v/>
      </c>
      <c r="S1241" s="24" t="str" cm="1">
        <f t="array" ref="S1241">IF(ISBLANK($F1241),"",IF(SUMPRODUCT(--EXACT(MID($F1241,COLUMN($A$1:$T$1),1),DocCharacters[Accepted Characters For Documents]))=20,"Pass","Fail"))</f>
        <v/>
      </c>
      <c r="T1241" s="24" t="str" cm="1">
        <f t="array" ref="T1241">IF(ISBLANK($G1241),"",IF(SUMPRODUCT(--EXACT(MID($G1241,COLUMN($A$1:$AX$1),1),NameCharacters[Accepted Characters For Names]))=50,"Pass","Fail"))</f>
        <v/>
      </c>
      <c r="U1241" s="24" t="str" cm="1">
        <f t="array" ref="U1241">IF(ISBLANK($H1241),"",IF(SUMPRODUCT(--EXACT(MID($H1241,COLUMN($A$1:$AX$1),1),NameCharacters[Accepted Characters For Names]))=50,"Pass","Fail"))</f>
        <v/>
      </c>
      <c r="V1241" s="24" t="str" cm="1">
        <f t="array" ref="V1241">IF(ISBLANK($I1241),"",IF(SUMPRODUCT(--EXACT(MID($I1241,COLUMN($A$1:$AX$1),1),NameCharacters[Accepted Characters For Names]))=50,"Pass","Fail"))</f>
        <v/>
      </c>
      <c r="W1241" s="24" t="str" cm="1">
        <f t="array" ref="W1241">IF(ISBLANK($J1241),"",IF(SUMPRODUCT(--EXACT($J1241,ISO3List[ISO3 List]))=1,"Pass","Fail"))</f>
        <v/>
      </c>
      <c r="X1241" s="24" t="str">
        <f t="shared" ca="1" si="48"/>
        <v/>
      </c>
      <c r="Y1241" s="24" t="str" cm="1">
        <f t="array" ref="Y1241">IF(ISBLANK($L1241),"",IF(SUMPRODUCT(--EXACT($L1241,Sex[Sex]))=1,"Pass","Fail"))</f>
        <v/>
      </c>
      <c r="Z1241" s="24" t="str">
        <f t="shared" ca="1" si="49"/>
        <v/>
      </c>
      <c r="AA1241" s="35" t="str">
        <f t="shared" ca="1" si="50"/>
        <v/>
      </c>
      <c r="AB1241" s="8"/>
      <c r="AC1241" s="58"/>
      <c r="AD1241" s="8"/>
      <c r="AE1241" s="8"/>
      <c r="AF1241" s="8"/>
      <c r="GU1241" s="8"/>
    </row>
    <row r="1242" spans="1:203" s="5" customFormat="1" x14ac:dyDescent="0.2">
      <c r="A1242" s="1"/>
      <c r="B1242" s="4"/>
      <c r="C1242" s="16"/>
      <c r="D1242" s="17"/>
      <c r="E1242" s="17"/>
      <c r="F1242" s="18"/>
      <c r="G1242" s="17"/>
      <c r="H1242" s="17"/>
      <c r="I1242" s="17"/>
      <c r="J1242" s="17"/>
      <c r="K1242" s="19"/>
      <c r="L1242" s="17"/>
      <c r="M1242" s="20"/>
      <c r="N1242" s="8"/>
      <c r="O1242" s="50"/>
      <c r="P1242" s="27" t="str" cm="1">
        <f t="array" ref="P1242">IF(ISBLANK($C1242),"",IF(SUMPRODUCT(--EXACT($C1242,CrewOrPassenger[Crew or Passenger]))=1,"Pass","Fail"))</f>
        <v/>
      </c>
      <c r="Q1242" s="24" t="str" cm="1">
        <f t="array" ref="Q1242">IF(ISBLANK($D1242),"",IF(SUMPRODUCT(--EXACT($D1242,TravelDocumentType[Travel Document Type]))=1,"Pass","Fail"))</f>
        <v/>
      </c>
      <c r="R1242" s="24" t="str" cm="1">
        <f t="array" ref="R1242">IF(ISBLANK($E1242),"",IF(SUMPRODUCT(--EXACT($E1242,ISO3List[ISO3 List]))=1,"Pass","Fail"))</f>
        <v/>
      </c>
      <c r="S1242" s="24" t="str" cm="1">
        <f t="array" ref="S1242">IF(ISBLANK($F1242),"",IF(SUMPRODUCT(--EXACT(MID($F1242,COLUMN($A$1:$T$1),1),DocCharacters[Accepted Characters For Documents]))=20,"Pass","Fail"))</f>
        <v/>
      </c>
      <c r="T1242" s="24" t="str" cm="1">
        <f t="array" ref="T1242">IF(ISBLANK($G1242),"",IF(SUMPRODUCT(--EXACT(MID($G1242,COLUMN($A$1:$AX$1),1),NameCharacters[Accepted Characters For Names]))=50,"Pass","Fail"))</f>
        <v/>
      </c>
      <c r="U1242" s="24" t="str" cm="1">
        <f t="array" ref="U1242">IF(ISBLANK($H1242),"",IF(SUMPRODUCT(--EXACT(MID($H1242,COLUMN($A$1:$AX$1),1),NameCharacters[Accepted Characters For Names]))=50,"Pass","Fail"))</f>
        <v/>
      </c>
      <c r="V1242" s="24" t="str" cm="1">
        <f t="array" ref="V1242">IF(ISBLANK($I1242),"",IF(SUMPRODUCT(--EXACT(MID($I1242,COLUMN($A$1:$AX$1),1),NameCharacters[Accepted Characters For Names]))=50,"Pass","Fail"))</f>
        <v/>
      </c>
      <c r="W1242" s="24" t="str" cm="1">
        <f t="array" ref="W1242">IF(ISBLANK($J1242),"",IF(SUMPRODUCT(--EXACT($J1242,ISO3List[ISO3 List]))=1,"Pass","Fail"))</f>
        <v/>
      </c>
      <c r="X1242" s="24" t="str">
        <f t="shared" ca="1" si="48"/>
        <v/>
      </c>
      <c r="Y1242" s="24" t="str" cm="1">
        <f t="array" ref="Y1242">IF(ISBLANK($L1242),"",IF(SUMPRODUCT(--EXACT($L1242,Sex[Sex]))=1,"Pass","Fail"))</f>
        <v/>
      </c>
      <c r="Z1242" s="24" t="str">
        <f t="shared" ca="1" si="49"/>
        <v/>
      </c>
      <c r="AA1242" s="35" t="str">
        <f t="shared" ca="1" si="50"/>
        <v/>
      </c>
      <c r="AB1242" s="8"/>
      <c r="AC1242" s="58"/>
      <c r="AD1242" s="8"/>
      <c r="AE1242" s="8"/>
      <c r="AF1242" s="8"/>
      <c r="GU1242" s="8"/>
    </row>
    <row r="1243" spans="1:203" s="5" customFormat="1" x14ac:dyDescent="0.2">
      <c r="A1243" s="1"/>
      <c r="B1243" s="4"/>
      <c r="C1243" s="16"/>
      <c r="D1243" s="17"/>
      <c r="E1243" s="17"/>
      <c r="F1243" s="18"/>
      <c r="G1243" s="17"/>
      <c r="H1243" s="17"/>
      <c r="I1243" s="17"/>
      <c r="J1243" s="17"/>
      <c r="K1243" s="19"/>
      <c r="L1243" s="17"/>
      <c r="M1243" s="20"/>
      <c r="N1243" s="8"/>
      <c r="O1243" s="50"/>
      <c r="P1243" s="27" t="str" cm="1">
        <f t="array" ref="P1243">IF(ISBLANK($C1243),"",IF(SUMPRODUCT(--EXACT($C1243,CrewOrPassenger[Crew or Passenger]))=1,"Pass","Fail"))</f>
        <v/>
      </c>
      <c r="Q1243" s="24" t="str" cm="1">
        <f t="array" ref="Q1243">IF(ISBLANK($D1243),"",IF(SUMPRODUCT(--EXACT($D1243,TravelDocumentType[Travel Document Type]))=1,"Pass","Fail"))</f>
        <v/>
      </c>
      <c r="R1243" s="24" t="str" cm="1">
        <f t="array" ref="R1243">IF(ISBLANK($E1243),"",IF(SUMPRODUCT(--EXACT($E1243,ISO3List[ISO3 List]))=1,"Pass","Fail"))</f>
        <v/>
      </c>
      <c r="S1243" s="24" t="str" cm="1">
        <f t="array" ref="S1243">IF(ISBLANK($F1243),"",IF(SUMPRODUCT(--EXACT(MID($F1243,COLUMN($A$1:$T$1),1),DocCharacters[Accepted Characters For Documents]))=20,"Pass","Fail"))</f>
        <v/>
      </c>
      <c r="T1243" s="24" t="str" cm="1">
        <f t="array" ref="T1243">IF(ISBLANK($G1243),"",IF(SUMPRODUCT(--EXACT(MID($G1243,COLUMN($A$1:$AX$1),1),NameCharacters[Accepted Characters For Names]))=50,"Pass","Fail"))</f>
        <v/>
      </c>
      <c r="U1243" s="24" t="str" cm="1">
        <f t="array" ref="U1243">IF(ISBLANK($H1243),"",IF(SUMPRODUCT(--EXACT(MID($H1243,COLUMN($A$1:$AX$1),1),NameCharacters[Accepted Characters For Names]))=50,"Pass","Fail"))</f>
        <v/>
      </c>
      <c r="V1243" s="24" t="str" cm="1">
        <f t="array" ref="V1243">IF(ISBLANK($I1243),"",IF(SUMPRODUCT(--EXACT(MID($I1243,COLUMN($A$1:$AX$1),1),NameCharacters[Accepted Characters For Names]))=50,"Pass","Fail"))</f>
        <v/>
      </c>
      <c r="W1243" s="24" t="str" cm="1">
        <f t="array" ref="W1243">IF(ISBLANK($J1243),"",IF(SUMPRODUCT(--EXACT($J1243,ISO3List[ISO3 List]))=1,"Pass","Fail"))</f>
        <v/>
      </c>
      <c r="X1243" s="24" t="str">
        <f t="shared" ca="1" si="48"/>
        <v/>
      </c>
      <c r="Y1243" s="24" t="str" cm="1">
        <f t="array" ref="Y1243">IF(ISBLANK($L1243),"",IF(SUMPRODUCT(--EXACT($L1243,Sex[Sex]))=1,"Pass","Fail"))</f>
        <v/>
      </c>
      <c r="Z1243" s="24" t="str">
        <f t="shared" ca="1" si="49"/>
        <v/>
      </c>
      <c r="AA1243" s="35" t="str">
        <f t="shared" ca="1" si="50"/>
        <v/>
      </c>
      <c r="AB1243" s="8"/>
      <c r="AC1243" s="58"/>
      <c r="AD1243" s="8"/>
      <c r="AE1243" s="8"/>
      <c r="AF1243" s="8"/>
      <c r="GU1243" s="8"/>
    </row>
    <row r="1244" spans="1:203" s="5" customFormat="1" x14ac:dyDescent="0.2">
      <c r="A1244" s="1"/>
      <c r="B1244" s="4"/>
      <c r="C1244" s="16"/>
      <c r="D1244" s="17"/>
      <c r="E1244" s="17"/>
      <c r="F1244" s="18"/>
      <c r="G1244" s="17"/>
      <c r="H1244" s="17"/>
      <c r="I1244" s="17"/>
      <c r="J1244" s="17"/>
      <c r="K1244" s="19"/>
      <c r="L1244" s="17"/>
      <c r="M1244" s="20"/>
      <c r="N1244" s="8"/>
      <c r="O1244" s="50"/>
      <c r="P1244" s="27" t="str" cm="1">
        <f t="array" ref="P1244">IF(ISBLANK($C1244),"",IF(SUMPRODUCT(--EXACT($C1244,CrewOrPassenger[Crew or Passenger]))=1,"Pass","Fail"))</f>
        <v/>
      </c>
      <c r="Q1244" s="24" t="str" cm="1">
        <f t="array" ref="Q1244">IF(ISBLANK($D1244),"",IF(SUMPRODUCT(--EXACT($D1244,TravelDocumentType[Travel Document Type]))=1,"Pass","Fail"))</f>
        <v/>
      </c>
      <c r="R1244" s="24" t="str" cm="1">
        <f t="array" ref="R1244">IF(ISBLANK($E1244),"",IF(SUMPRODUCT(--EXACT($E1244,ISO3List[ISO3 List]))=1,"Pass","Fail"))</f>
        <v/>
      </c>
      <c r="S1244" s="24" t="str" cm="1">
        <f t="array" ref="S1244">IF(ISBLANK($F1244),"",IF(SUMPRODUCT(--EXACT(MID($F1244,COLUMN($A$1:$T$1),1),DocCharacters[Accepted Characters For Documents]))=20,"Pass","Fail"))</f>
        <v/>
      </c>
      <c r="T1244" s="24" t="str" cm="1">
        <f t="array" ref="T1244">IF(ISBLANK($G1244),"",IF(SUMPRODUCT(--EXACT(MID($G1244,COLUMN($A$1:$AX$1),1),NameCharacters[Accepted Characters For Names]))=50,"Pass","Fail"))</f>
        <v/>
      </c>
      <c r="U1244" s="24" t="str" cm="1">
        <f t="array" ref="U1244">IF(ISBLANK($H1244),"",IF(SUMPRODUCT(--EXACT(MID($H1244,COLUMN($A$1:$AX$1),1),NameCharacters[Accepted Characters For Names]))=50,"Pass","Fail"))</f>
        <v/>
      </c>
      <c r="V1244" s="24" t="str" cm="1">
        <f t="array" ref="V1244">IF(ISBLANK($I1244),"",IF(SUMPRODUCT(--EXACT(MID($I1244,COLUMN($A$1:$AX$1),1),NameCharacters[Accepted Characters For Names]))=50,"Pass","Fail"))</f>
        <v/>
      </c>
      <c r="W1244" s="24" t="str" cm="1">
        <f t="array" ref="W1244">IF(ISBLANK($J1244),"",IF(SUMPRODUCT(--EXACT($J1244,ISO3List[ISO3 List]))=1,"Pass","Fail"))</f>
        <v/>
      </c>
      <c r="X1244" s="24" t="str">
        <f t="shared" ca="1" si="48"/>
        <v/>
      </c>
      <c r="Y1244" s="24" t="str" cm="1">
        <f t="array" ref="Y1244">IF(ISBLANK($L1244),"",IF(SUMPRODUCT(--EXACT($L1244,Sex[Sex]))=1,"Pass","Fail"))</f>
        <v/>
      </c>
      <c r="Z1244" s="24" t="str">
        <f t="shared" ca="1" si="49"/>
        <v/>
      </c>
      <c r="AA1244" s="35" t="str">
        <f t="shared" ca="1" si="50"/>
        <v/>
      </c>
      <c r="AB1244" s="8"/>
      <c r="AC1244" s="58"/>
      <c r="AD1244" s="8"/>
      <c r="AE1244" s="8"/>
      <c r="AF1244" s="8"/>
      <c r="GU1244" s="8"/>
    </row>
    <row r="1245" spans="1:203" s="5" customFormat="1" x14ac:dyDescent="0.2">
      <c r="A1245" s="1"/>
      <c r="B1245" s="4"/>
      <c r="C1245" s="16"/>
      <c r="D1245" s="17"/>
      <c r="E1245" s="17"/>
      <c r="F1245" s="18"/>
      <c r="G1245" s="17"/>
      <c r="H1245" s="17"/>
      <c r="I1245" s="17"/>
      <c r="J1245" s="17"/>
      <c r="K1245" s="19"/>
      <c r="L1245" s="17"/>
      <c r="M1245" s="20"/>
      <c r="N1245" s="8"/>
      <c r="O1245" s="50"/>
      <c r="P1245" s="27" t="str" cm="1">
        <f t="array" ref="P1245">IF(ISBLANK($C1245),"",IF(SUMPRODUCT(--EXACT($C1245,CrewOrPassenger[Crew or Passenger]))=1,"Pass","Fail"))</f>
        <v/>
      </c>
      <c r="Q1245" s="24" t="str" cm="1">
        <f t="array" ref="Q1245">IF(ISBLANK($D1245),"",IF(SUMPRODUCT(--EXACT($D1245,TravelDocumentType[Travel Document Type]))=1,"Pass","Fail"))</f>
        <v/>
      </c>
      <c r="R1245" s="24" t="str" cm="1">
        <f t="array" ref="R1245">IF(ISBLANK($E1245),"",IF(SUMPRODUCT(--EXACT($E1245,ISO3List[ISO3 List]))=1,"Pass","Fail"))</f>
        <v/>
      </c>
      <c r="S1245" s="24" t="str" cm="1">
        <f t="array" ref="S1245">IF(ISBLANK($F1245),"",IF(SUMPRODUCT(--EXACT(MID($F1245,COLUMN($A$1:$T$1),1),DocCharacters[Accepted Characters For Documents]))=20,"Pass","Fail"))</f>
        <v/>
      </c>
      <c r="T1245" s="24" t="str" cm="1">
        <f t="array" ref="T1245">IF(ISBLANK($G1245),"",IF(SUMPRODUCT(--EXACT(MID($G1245,COLUMN($A$1:$AX$1),1),NameCharacters[Accepted Characters For Names]))=50,"Pass","Fail"))</f>
        <v/>
      </c>
      <c r="U1245" s="24" t="str" cm="1">
        <f t="array" ref="U1245">IF(ISBLANK($H1245),"",IF(SUMPRODUCT(--EXACT(MID($H1245,COLUMN($A$1:$AX$1),1),NameCharacters[Accepted Characters For Names]))=50,"Pass","Fail"))</f>
        <v/>
      </c>
      <c r="V1245" s="24" t="str" cm="1">
        <f t="array" ref="V1245">IF(ISBLANK($I1245),"",IF(SUMPRODUCT(--EXACT(MID($I1245,COLUMN($A$1:$AX$1),1),NameCharacters[Accepted Characters For Names]))=50,"Pass","Fail"))</f>
        <v/>
      </c>
      <c r="W1245" s="24" t="str" cm="1">
        <f t="array" ref="W1245">IF(ISBLANK($J1245),"",IF(SUMPRODUCT(--EXACT($J1245,ISO3List[ISO3 List]))=1,"Pass","Fail"))</f>
        <v/>
      </c>
      <c r="X1245" s="24" t="str">
        <f t="shared" ca="1" si="48"/>
        <v/>
      </c>
      <c r="Y1245" s="24" t="str" cm="1">
        <f t="array" ref="Y1245">IF(ISBLANK($L1245),"",IF(SUMPRODUCT(--EXACT($L1245,Sex[Sex]))=1,"Pass","Fail"))</f>
        <v/>
      </c>
      <c r="Z1245" s="24" t="str">
        <f t="shared" ca="1" si="49"/>
        <v/>
      </c>
      <c r="AA1245" s="35" t="str">
        <f t="shared" ca="1" si="50"/>
        <v/>
      </c>
      <c r="AB1245" s="8"/>
      <c r="AC1245" s="58"/>
      <c r="AD1245" s="8"/>
      <c r="AE1245" s="8"/>
      <c r="AF1245" s="8"/>
      <c r="GU1245" s="8"/>
    </row>
    <row r="1246" spans="1:203" s="5" customFormat="1" x14ac:dyDescent="0.2">
      <c r="A1246" s="1"/>
      <c r="B1246" s="4"/>
      <c r="C1246" s="16"/>
      <c r="D1246" s="17"/>
      <c r="E1246" s="17"/>
      <c r="F1246" s="18"/>
      <c r="G1246" s="17"/>
      <c r="H1246" s="17"/>
      <c r="I1246" s="17"/>
      <c r="J1246" s="17"/>
      <c r="K1246" s="19"/>
      <c r="L1246" s="17"/>
      <c r="M1246" s="20"/>
      <c r="N1246" s="8"/>
      <c r="O1246" s="50"/>
      <c r="P1246" s="27" t="str" cm="1">
        <f t="array" ref="P1246">IF(ISBLANK($C1246),"",IF(SUMPRODUCT(--EXACT($C1246,CrewOrPassenger[Crew or Passenger]))=1,"Pass","Fail"))</f>
        <v/>
      </c>
      <c r="Q1246" s="24" t="str" cm="1">
        <f t="array" ref="Q1246">IF(ISBLANK($D1246),"",IF(SUMPRODUCT(--EXACT($D1246,TravelDocumentType[Travel Document Type]))=1,"Pass","Fail"))</f>
        <v/>
      </c>
      <c r="R1246" s="24" t="str" cm="1">
        <f t="array" ref="R1246">IF(ISBLANK($E1246),"",IF(SUMPRODUCT(--EXACT($E1246,ISO3List[ISO3 List]))=1,"Pass","Fail"))</f>
        <v/>
      </c>
      <c r="S1246" s="24" t="str" cm="1">
        <f t="array" ref="S1246">IF(ISBLANK($F1246),"",IF(SUMPRODUCT(--EXACT(MID($F1246,COLUMN($A$1:$T$1),1),DocCharacters[Accepted Characters For Documents]))=20,"Pass","Fail"))</f>
        <v/>
      </c>
      <c r="T1246" s="24" t="str" cm="1">
        <f t="array" ref="T1246">IF(ISBLANK($G1246),"",IF(SUMPRODUCT(--EXACT(MID($G1246,COLUMN($A$1:$AX$1),1),NameCharacters[Accepted Characters For Names]))=50,"Pass","Fail"))</f>
        <v/>
      </c>
      <c r="U1246" s="24" t="str" cm="1">
        <f t="array" ref="U1246">IF(ISBLANK($H1246),"",IF(SUMPRODUCT(--EXACT(MID($H1246,COLUMN($A$1:$AX$1),1),NameCharacters[Accepted Characters For Names]))=50,"Pass","Fail"))</f>
        <v/>
      </c>
      <c r="V1246" s="24" t="str" cm="1">
        <f t="array" ref="V1246">IF(ISBLANK($I1246),"",IF(SUMPRODUCT(--EXACT(MID($I1246,COLUMN($A$1:$AX$1),1),NameCharacters[Accepted Characters For Names]))=50,"Pass","Fail"))</f>
        <v/>
      </c>
      <c r="W1246" s="24" t="str" cm="1">
        <f t="array" ref="W1246">IF(ISBLANK($J1246),"",IF(SUMPRODUCT(--EXACT($J1246,ISO3List[ISO3 List]))=1,"Pass","Fail"))</f>
        <v/>
      </c>
      <c r="X1246" s="24" t="str">
        <f t="shared" ca="1" si="48"/>
        <v/>
      </c>
      <c r="Y1246" s="24" t="str" cm="1">
        <f t="array" ref="Y1246">IF(ISBLANK($L1246),"",IF(SUMPRODUCT(--EXACT($L1246,Sex[Sex]))=1,"Pass","Fail"))</f>
        <v/>
      </c>
      <c r="Z1246" s="24" t="str">
        <f t="shared" ca="1" si="49"/>
        <v/>
      </c>
      <c r="AA1246" s="35" t="str">
        <f t="shared" ca="1" si="50"/>
        <v/>
      </c>
      <c r="AB1246" s="8"/>
      <c r="AC1246" s="58"/>
      <c r="AD1246" s="8"/>
      <c r="AE1246" s="8"/>
      <c r="AF1246" s="8"/>
      <c r="GU1246" s="8"/>
    </row>
    <row r="1247" spans="1:203" s="5" customFormat="1" x14ac:dyDescent="0.2">
      <c r="A1247" s="1"/>
      <c r="B1247" s="4"/>
      <c r="C1247" s="16"/>
      <c r="D1247" s="17"/>
      <c r="E1247" s="17"/>
      <c r="F1247" s="18"/>
      <c r="G1247" s="17"/>
      <c r="H1247" s="17"/>
      <c r="I1247" s="17"/>
      <c r="J1247" s="17"/>
      <c r="K1247" s="19"/>
      <c r="L1247" s="17"/>
      <c r="M1247" s="20"/>
      <c r="N1247" s="8"/>
      <c r="O1247" s="50"/>
      <c r="P1247" s="27" t="str" cm="1">
        <f t="array" ref="P1247">IF(ISBLANK($C1247),"",IF(SUMPRODUCT(--EXACT($C1247,CrewOrPassenger[Crew or Passenger]))=1,"Pass","Fail"))</f>
        <v/>
      </c>
      <c r="Q1247" s="24" t="str" cm="1">
        <f t="array" ref="Q1247">IF(ISBLANK($D1247),"",IF(SUMPRODUCT(--EXACT($D1247,TravelDocumentType[Travel Document Type]))=1,"Pass","Fail"))</f>
        <v/>
      </c>
      <c r="R1247" s="24" t="str" cm="1">
        <f t="array" ref="R1247">IF(ISBLANK($E1247),"",IF(SUMPRODUCT(--EXACT($E1247,ISO3List[ISO3 List]))=1,"Pass","Fail"))</f>
        <v/>
      </c>
      <c r="S1247" s="24" t="str" cm="1">
        <f t="array" ref="S1247">IF(ISBLANK($F1247),"",IF(SUMPRODUCT(--EXACT(MID($F1247,COLUMN($A$1:$T$1),1),DocCharacters[Accepted Characters For Documents]))=20,"Pass","Fail"))</f>
        <v/>
      </c>
      <c r="T1247" s="24" t="str" cm="1">
        <f t="array" ref="T1247">IF(ISBLANK($G1247),"",IF(SUMPRODUCT(--EXACT(MID($G1247,COLUMN($A$1:$AX$1),1),NameCharacters[Accepted Characters For Names]))=50,"Pass","Fail"))</f>
        <v/>
      </c>
      <c r="U1247" s="24" t="str" cm="1">
        <f t="array" ref="U1247">IF(ISBLANK($H1247),"",IF(SUMPRODUCT(--EXACT(MID($H1247,COLUMN($A$1:$AX$1),1),NameCharacters[Accepted Characters For Names]))=50,"Pass","Fail"))</f>
        <v/>
      </c>
      <c r="V1247" s="24" t="str" cm="1">
        <f t="array" ref="V1247">IF(ISBLANK($I1247),"",IF(SUMPRODUCT(--EXACT(MID($I1247,COLUMN($A$1:$AX$1),1),NameCharacters[Accepted Characters For Names]))=50,"Pass","Fail"))</f>
        <v/>
      </c>
      <c r="W1247" s="24" t="str" cm="1">
        <f t="array" ref="W1247">IF(ISBLANK($J1247),"",IF(SUMPRODUCT(--EXACT($J1247,ISO3List[ISO3 List]))=1,"Pass","Fail"))</f>
        <v/>
      </c>
      <c r="X1247" s="24" t="str">
        <f t="shared" ca="1" si="48"/>
        <v/>
      </c>
      <c r="Y1247" s="24" t="str" cm="1">
        <f t="array" ref="Y1247">IF(ISBLANK($L1247),"",IF(SUMPRODUCT(--EXACT($L1247,Sex[Sex]))=1,"Pass","Fail"))</f>
        <v/>
      </c>
      <c r="Z1247" s="24" t="str">
        <f t="shared" ca="1" si="49"/>
        <v/>
      </c>
      <c r="AA1247" s="35" t="str">
        <f t="shared" ca="1" si="50"/>
        <v/>
      </c>
      <c r="AB1247" s="8"/>
      <c r="AC1247" s="58"/>
      <c r="AD1247" s="8"/>
      <c r="AE1247" s="8"/>
      <c r="AF1247" s="8"/>
      <c r="GU1247" s="8"/>
    </row>
    <row r="1248" spans="1:203" s="5" customFormat="1" x14ac:dyDescent="0.2">
      <c r="A1248" s="1"/>
      <c r="B1248" s="4"/>
      <c r="C1248" s="16"/>
      <c r="D1248" s="17"/>
      <c r="E1248" s="17"/>
      <c r="F1248" s="18"/>
      <c r="G1248" s="17"/>
      <c r="H1248" s="17"/>
      <c r="I1248" s="17"/>
      <c r="J1248" s="17"/>
      <c r="K1248" s="19"/>
      <c r="L1248" s="17"/>
      <c r="M1248" s="20"/>
      <c r="N1248" s="8"/>
      <c r="O1248" s="50"/>
      <c r="P1248" s="27" t="str" cm="1">
        <f t="array" ref="P1248">IF(ISBLANK($C1248),"",IF(SUMPRODUCT(--EXACT($C1248,CrewOrPassenger[Crew or Passenger]))=1,"Pass","Fail"))</f>
        <v/>
      </c>
      <c r="Q1248" s="24" t="str" cm="1">
        <f t="array" ref="Q1248">IF(ISBLANK($D1248),"",IF(SUMPRODUCT(--EXACT($D1248,TravelDocumentType[Travel Document Type]))=1,"Pass","Fail"))</f>
        <v/>
      </c>
      <c r="R1248" s="24" t="str" cm="1">
        <f t="array" ref="R1248">IF(ISBLANK($E1248),"",IF(SUMPRODUCT(--EXACT($E1248,ISO3List[ISO3 List]))=1,"Pass","Fail"))</f>
        <v/>
      </c>
      <c r="S1248" s="24" t="str" cm="1">
        <f t="array" ref="S1248">IF(ISBLANK($F1248),"",IF(SUMPRODUCT(--EXACT(MID($F1248,COLUMN($A$1:$T$1),1),DocCharacters[Accepted Characters For Documents]))=20,"Pass","Fail"))</f>
        <v/>
      </c>
      <c r="T1248" s="24" t="str" cm="1">
        <f t="array" ref="T1248">IF(ISBLANK($G1248),"",IF(SUMPRODUCT(--EXACT(MID($G1248,COLUMN($A$1:$AX$1),1),NameCharacters[Accepted Characters For Names]))=50,"Pass","Fail"))</f>
        <v/>
      </c>
      <c r="U1248" s="24" t="str" cm="1">
        <f t="array" ref="U1248">IF(ISBLANK($H1248),"",IF(SUMPRODUCT(--EXACT(MID($H1248,COLUMN($A$1:$AX$1),1),NameCharacters[Accepted Characters For Names]))=50,"Pass","Fail"))</f>
        <v/>
      </c>
      <c r="V1248" s="24" t="str" cm="1">
        <f t="array" ref="V1248">IF(ISBLANK($I1248),"",IF(SUMPRODUCT(--EXACT(MID($I1248,COLUMN($A$1:$AX$1),1),NameCharacters[Accepted Characters For Names]))=50,"Pass","Fail"))</f>
        <v/>
      </c>
      <c r="W1248" s="24" t="str" cm="1">
        <f t="array" ref="W1248">IF(ISBLANK($J1248),"",IF(SUMPRODUCT(--EXACT($J1248,ISO3List[ISO3 List]))=1,"Pass","Fail"))</f>
        <v/>
      </c>
      <c r="X1248" s="24" t="str">
        <f t="shared" ca="1" si="48"/>
        <v/>
      </c>
      <c r="Y1248" s="24" t="str" cm="1">
        <f t="array" ref="Y1248">IF(ISBLANK($L1248),"",IF(SUMPRODUCT(--EXACT($L1248,Sex[Sex]))=1,"Pass","Fail"))</f>
        <v/>
      </c>
      <c r="Z1248" s="24" t="str">
        <f t="shared" ca="1" si="49"/>
        <v/>
      </c>
      <c r="AA1248" s="35" t="str">
        <f t="shared" ca="1" si="50"/>
        <v/>
      </c>
      <c r="AB1248" s="8"/>
      <c r="AC1248" s="58"/>
      <c r="AD1248" s="8"/>
      <c r="AE1248" s="8"/>
      <c r="AF1248" s="8"/>
      <c r="GU1248" s="8"/>
    </row>
    <row r="1249" spans="1:203" s="5" customFormat="1" x14ac:dyDescent="0.2">
      <c r="A1249" s="1"/>
      <c r="B1249" s="4"/>
      <c r="C1249" s="16"/>
      <c r="D1249" s="17"/>
      <c r="E1249" s="17"/>
      <c r="F1249" s="18"/>
      <c r="G1249" s="17"/>
      <c r="H1249" s="17"/>
      <c r="I1249" s="17"/>
      <c r="J1249" s="17"/>
      <c r="K1249" s="19"/>
      <c r="L1249" s="17"/>
      <c r="M1249" s="20"/>
      <c r="N1249" s="8"/>
      <c r="O1249" s="50"/>
      <c r="P1249" s="27" t="str" cm="1">
        <f t="array" ref="P1249">IF(ISBLANK($C1249),"",IF(SUMPRODUCT(--EXACT($C1249,CrewOrPassenger[Crew or Passenger]))=1,"Pass","Fail"))</f>
        <v/>
      </c>
      <c r="Q1249" s="24" t="str" cm="1">
        <f t="array" ref="Q1249">IF(ISBLANK($D1249),"",IF(SUMPRODUCT(--EXACT($D1249,TravelDocumentType[Travel Document Type]))=1,"Pass","Fail"))</f>
        <v/>
      </c>
      <c r="R1249" s="24" t="str" cm="1">
        <f t="array" ref="R1249">IF(ISBLANK($E1249),"",IF(SUMPRODUCT(--EXACT($E1249,ISO3List[ISO3 List]))=1,"Pass","Fail"))</f>
        <v/>
      </c>
      <c r="S1249" s="24" t="str" cm="1">
        <f t="array" ref="S1249">IF(ISBLANK($F1249),"",IF(SUMPRODUCT(--EXACT(MID($F1249,COLUMN($A$1:$T$1),1),DocCharacters[Accepted Characters For Documents]))=20,"Pass","Fail"))</f>
        <v/>
      </c>
      <c r="T1249" s="24" t="str" cm="1">
        <f t="array" ref="T1249">IF(ISBLANK($G1249),"",IF(SUMPRODUCT(--EXACT(MID($G1249,COLUMN($A$1:$AX$1),1),NameCharacters[Accepted Characters For Names]))=50,"Pass","Fail"))</f>
        <v/>
      </c>
      <c r="U1249" s="24" t="str" cm="1">
        <f t="array" ref="U1249">IF(ISBLANK($H1249),"",IF(SUMPRODUCT(--EXACT(MID($H1249,COLUMN($A$1:$AX$1),1),NameCharacters[Accepted Characters For Names]))=50,"Pass","Fail"))</f>
        <v/>
      </c>
      <c r="V1249" s="24" t="str" cm="1">
        <f t="array" ref="V1249">IF(ISBLANK($I1249),"",IF(SUMPRODUCT(--EXACT(MID($I1249,COLUMN($A$1:$AX$1),1),NameCharacters[Accepted Characters For Names]))=50,"Pass","Fail"))</f>
        <v/>
      </c>
      <c r="W1249" s="24" t="str" cm="1">
        <f t="array" ref="W1249">IF(ISBLANK($J1249),"",IF(SUMPRODUCT(--EXACT($J1249,ISO3List[ISO3 List]))=1,"Pass","Fail"))</f>
        <v/>
      </c>
      <c r="X1249" s="24" t="str">
        <f t="shared" ca="1" si="48"/>
        <v/>
      </c>
      <c r="Y1249" s="24" t="str" cm="1">
        <f t="array" ref="Y1249">IF(ISBLANK($L1249),"",IF(SUMPRODUCT(--EXACT($L1249,Sex[Sex]))=1,"Pass","Fail"))</f>
        <v/>
      </c>
      <c r="Z1249" s="24" t="str">
        <f t="shared" ca="1" si="49"/>
        <v/>
      </c>
      <c r="AA1249" s="35" t="str">
        <f t="shared" ca="1" si="50"/>
        <v/>
      </c>
      <c r="AB1249" s="8"/>
      <c r="AC1249" s="58"/>
      <c r="AD1249" s="8"/>
      <c r="AE1249" s="8"/>
      <c r="AF1249" s="8"/>
      <c r="GU1249" s="8"/>
    </row>
    <row r="1250" spans="1:203" s="5" customFormat="1" x14ac:dyDescent="0.2">
      <c r="A1250" s="1"/>
      <c r="B1250" s="4"/>
      <c r="C1250" s="16"/>
      <c r="D1250" s="17"/>
      <c r="E1250" s="17"/>
      <c r="F1250" s="18"/>
      <c r="G1250" s="17"/>
      <c r="H1250" s="17"/>
      <c r="I1250" s="17"/>
      <c r="J1250" s="17"/>
      <c r="K1250" s="19"/>
      <c r="L1250" s="17"/>
      <c r="M1250" s="20"/>
      <c r="N1250" s="8"/>
      <c r="O1250" s="50"/>
      <c r="P1250" s="27" t="str" cm="1">
        <f t="array" ref="P1250">IF(ISBLANK($C1250),"",IF(SUMPRODUCT(--EXACT($C1250,CrewOrPassenger[Crew or Passenger]))=1,"Pass","Fail"))</f>
        <v/>
      </c>
      <c r="Q1250" s="24" t="str" cm="1">
        <f t="array" ref="Q1250">IF(ISBLANK($D1250),"",IF(SUMPRODUCT(--EXACT($D1250,TravelDocumentType[Travel Document Type]))=1,"Pass","Fail"))</f>
        <v/>
      </c>
      <c r="R1250" s="24" t="str" cm="1">
        <f t="array" ref="R1250">IF(ISBLANK($E1250),"",IF(SUMPRODUCT(--EXACT($E1250,ISO3List[ISO3 List]))=1,"Pass","Fail"))</f>
        <v/>
      </c>
      <c r="S1250" s="24" t="str" cm="1">
        <f t="array" ref="S1250">IF(ISBLANK($F1250),"",IF(SUMPRODUCT(--EXACT(MID($F1250,COLUMN($A$1:$T$1),1),DocCharacters[Accepted Characters For Documents]))=20,"Pass","Fail"))</f>
        <v/>
      </c>
      <c r="T1250" s="24" t="str" cm="1">
        <f t="array" ref="T1250">IF(ISBLANK($G1250),"",IF(SUMPRODUCT(--EXACT(MID($G1250,COLUMN($A$1:$AX$1),1),NameCharacters[Accepted Characters For Names]))=50,"Pass","Fail"))</f>
        <v/>
      </c>
      <c r="U1250" s="24" t="str" cm="1">
        <f t="array" ref="U1250">IF(ISBLANK($H1250),"",IF(SUMPRODUCT(--EXACT(MID($H1250,COLUMN($A$1:$AX$1),1),NameCharacters[Accepted Characters For Names]))=50,"Pass","Fail"))</f>
        <v/>
      </c>
      <c r="V1250" s="24" t="str" cm="1">
        <f t="array" ref="V1250">IF(ISBLANK($I1250),"",IF(SUMPRODUCT(--EXACT(MID($I1250,COLUMN($A$1:$AX$1),1),NameCharacters[Accepted Characters For Names]))=50,"Pass","Fail"))</f>
        <v/>
      </c>
      <c r="W1250" s="24" t="str" cm="1">
        <f t="array" ref="W1250">IF(ISBLANK($J1250),"",IF(SUMPRODUCT(--EXACT($J1250,ISO3List[ISO3 List]))=1,"Pass","Fail"))</f>
        <v/>
      </c>
      <c r="X1250" s="24" t="str">
        <f t="shared" ca="1" si="48"/>
        <v/>
      </c>
      <c r="Y1250" s="24" t="str" cm="1">
        <f t="array" ref="Y1250">IF(ISBLANK($L1250),"",IF(SUMPRODUCT(--EXACT($L1250,Sex[Sex]))=1,"Pass","Fail"))</f>
        <v/>
      </c>
      <c r="Z1250" s="24" t="str">
        <f t="shared" ca="1" si="49"/>
        <v/>
      </c>
      <c r="AA1250" s="35" t="str">
        <f t="shared" ca="1" si="50"/>
        <v/>
      </c>
      <c r="AB1250" s="8"/>
      <c r="AC1250" s="58"/>
      <c r="AD1250" s="8"/>
      <c r="AE1250" s="8"/>
      <c r="AF1250" s="8"/>
      <c r="GU1250" s="8"/>
    </row>
    <row r="1251" spans="1:203" s="5" customFormat="1" x14ac:dyDescent="0.2">
      <c r="A1251" s="1"/>
      <c r="B1251" s="4"/>
      <c r="C1251" s="16"/>
      <c r="D1251" s="17"/>
      <c r="E1251" s="17"/>
      <c r="F1251" s="18"/>
      <c r="G1251" s="17"/>
      <c r="H1251" s="17"/>
      <c r="I1251" s="17"/>
      <c r="J1251" s="17"/>
      <c r="K1251" s="19"/>
      <c r="L1251" s="17"/>
      <c r="M1251" s="20"/>
      <c r="N1251" s="8"/>
      <c r="O1251" s="50"/>
      <c r="P1251" s="27" t="str" cm="1">
        <f t="array" ref="P1251">IF(ISBLANK($C1251),"",IF(SUMPRODUCT(--EXACT($C1251,CrewOrPassenger[Crew or Passenger]))=1,"Pass","Fail"))</f>
        <v/>
      </c>
      <c r="Q1251" s="24" t="str" cm="1">
        <f t="array" ref="Q1251">IF(ISBLANK($D1251),"",IF(SUMPRODUCT(--EXACT($D1251,TravelDocumentType[Travel Document Type]))=1,"Pass","Fail"))</f>
        <v/>
      </c>
      <c r="R1251" s="24" t="str" cm="1">
        <f t="array" ref="R1251">IF(ISBLANK($E1251),"",IF(SUMPRODUCT(--EXACT($E1251,ISO3List[ISO3 List]))=1,"Pass","Fail"))</f>
        <v/>
      </c>
      <c r="S1251" s="24" t="str" cm="1">
        <f t="array" ref="S1251">IF(ISBLANK($F1251),"",IF(SUMPRODUCT(--EXACT(MID($F1251,COLUMN($A$1:$T$1),1),DocCharacters[Accepted Characters For Documents]))=20,"Pass","Fail"))</f>
        <v/>
      </c>
      <c r="T1251" s="24" t="str" cm="1">
        <f t="array" ref="T1251">IF(ISBLANK($G1251),"",IF(SUMPRODUCT(--EXACT(MID($G1251,COLUMN($A$1:$AX$1),1),NameCharacters[Accepted Characters For Names]))=50,"Pass","Fail"))</f>
        <v/>
      </c>
      <c r="U1251" s="24" t="str" cm="1">
        <f t="array" ref="U1251">IF(ISBLANK($H1251),"",IF(SUMPRODUCT(--EXACT(MID($H1251,COLUMN($A$1:$AX$1),1),NameCharacters[Accepted Characters For Names]))=50,"Pass","Fail"))</f>
        <v/>
      </c>
      <c r="V1251" s="24" t="str" cm="1">
        <f t="array" ref="V1251">IF(ISBLANK($I1251),"",IF(SUMPRODUCT(--EXACT(MID($I1251,COLUMN($A$1:$AX$1),1),NameCharacters[Accepted Characters For Names]))=50,"Pass","Fail"))</f>
        <v/>
      </c>
      <c r="W1251" s="24" t="str" cm="1">
        <f t="array" ref="W1251">IF(ISBLANK($J1251),"",IF(SUMPRODUCT(--EXACT($J1251,ISO3List[ISO3 List]))=1,"Pass","Fail"))</f>
        <v/>
      </c>
      <c r="X1251" s="24" t="str">
        <f t="shared" ca="1" si="48"/>
        <v/>
      </c>
      <c r="Y1251" s="24" t="str" cm="1">
        <f t="array" ref="Y1251">IF(ISBLANK($L1251),"",IF(SUMPRODUCT(--EXACT($L1251,Sex[Sex]))=1,"Pass","Fail"))</f>
        <v/>
      </c>
      <c r="Z1251" s="24" t="str">
        <f t="shared" ca="1" si="49"/>
        <v/>
      </c>
      <c r="AA1251" s="35" t="str">
        <f t="shared" ca="1" si="50"/>
        <v/>
      </c>
      <c r="AB1251" s="8"/>
      <c r="AC1251" s="58"/>
      <c r="AD1251" s="8"/>
      <c r="AE1251" s="8"/>
      <c r="AF1251" s="8"/>
      <c r="GU1251" s="8"/>
    </row>
    <row r="1252" spans="1:203" s="5" customFormat="1" x14ac:dyDescent="0.2">
      <c r="A1252" s="1"/>
      <c r="B1252" s="4"/>
      <c r="C1252" s="16"/>
      <c r="D1252" s="17"/>
      <c r="E1252" s="17"/>
      <c r="F1252" s="18"/>
      <c r="G1252" s="17"/>
      <c r="H1252" s="17"/>
      <c r="I1252" s="17"/>
      <c r="J1252" s="17"/>
      <c r="K1252" s="19"/>
      <c r="L1252" s="17"/>
      <c r="M1252" s="20"/>
      <c r="N1252" s="8"/>
      <c r="O1252" s="50"/>
      <c r="P1252" s="27" t="str" cm="1">
        <f t="array" ref="P1252">IF(ISBLANK($C1252),"",IF(SUMPRODUCT(--EXACT($C1252,CrewOrPassenger[Crew or Passenger]))=1,"Pass","Fail"))</f>
        <v/>
      </c>
      <c r="Q1252" s="24" t="str" cm="1">
        <f t="array" ref="Q1252">IF(ISBLANK($D1252),"",IF(SUMPRODUCT(--EXACT($D1252,TravelDocumentType[Travel Document Type]))=1,"Pass","Fail"))</f>
        <v/>
      </c>
      <c r="R1252" s="24" t="str" cm="1">
        <f t="array" ref="R1252">IF(ISBLANK($E1252),"",IF(SUMPRODUCT(--EXACT($E1252,ISO3List[ISO3 List]))=1,"Pass","Fail"))</f>
        <v/>
      </c>
      <c r="S1252" s="24" t="str" cm="1">
        <f t="array" ref="S1252">IF(ISBLANK($F1252),"",IF(SUMPRODUCT(--EXACT(MID($F1252,COLUMN($A$1:$T$1),1),DocCharacters[Accepted Characters For Documents]))=20,"Pass","Fail"))</f>
        <v/>
      </c>
      <c r="T1252" s="24" t="str" cm="1">
        <f t="array" ref="T1252">IF(ISBLANK($G1252),"",IF(SUMPRODUCT(--EXACT(MID($G1252,COLUMN($A$1:$AX$1),1),NameCharacters[Accepted Characters For Names]))=50,"Pass","Fail"))</f>
        <v/>
      </c>
      <c r="U1252" s="24" t="str" cm="1">
        <f t="array" ref="U1252">IF(ISBLANK($H1252),"",IF(SUMPRODUCT(--EXACT(MID($H1252,COLUMN($A$1:$AX$1),1),NameCharacters[Accepted Characters For Names]))=50,"Pass","Fail"))</f>
        <v/>
      </c>
      <c r="V1252" s="24" t="str" cm="1">
        <f t="array" ref="V1252">IF(ISBLANK($I1252),"",IF(SUMPRODUCT(--EXACT(MID($I1252,COLUMN($A$1:$AX$1),1),NameCharacters[Accepted Characters For Names]))=50,"Pass","Fail"))</f>
        <v/>
      </c>
      <c r="W1252" s="24" t="str" cm="1">
        <f t="array" ref="W1252">IF(ISBLANK($J1252),"",IF(SUMPRODUCT(--EXACT($J1252,ISO3List[ISO3 List]))=1,"Pass","Fail"))</f>
        <v/>
      </c>
      <c r="X1252" s="24" t="str">
        <f t="shared" ca="1" si="48"/>
        <v/>
      </c>
      <c r="Y1252" s="24" t="str" cm="1">
        <f t="array" ref="Y1252">IF(ISBLANK($L1252),"",IF(SUMPRODUCT(--EXACT($L1252,Sex[Sex]))=1,"Pass","Fail"))</f>
        <v/>
      </c>
      <c r="Z1252" s="24" t="str">
        <f t="shared" ca="1" si="49"/>
        <v/>
      </c>
      <c r="AA1252" s="35" t="str">
        <f t="shared" ca="1" si="50"/>
        <v/>
      </c>
      <c r="AB1252" s="8"/>
      <c r="AC1252" s="58"/>
      <c r="AD1252" s="8"/>
      <c r="AE1252" s="8"/>
      <c r="AF1252" s="8"/>
      <c r="GU1252" s="8"/>
    </row>
    <row r="1253" spans="1:203" s="5" customFormat="1" x14ac:dyDescent="0.2">
      <c r="A1253" s="1"/>
      <c r="B1253" s="4"/>
      <c r="C1253" s="16"/>
      <c r="D1253" s="17"/>
      <c r="E1253" s="17"/>
      <c r="F1253" s="18"/>
      <c r="G1253" s="17"/>
      <c r="H1253" s="17"/>
      <c r="I1253" s="17"/>
      <c r="J1253" s="17"/>
      <c r="K1253" s="19"/>
      <c r="L1253" s="17"/>
      <c r="M1253" s="20"/>
      <c r="N1253" s="8"/>
      <c r="O1253" s="50"/>
      <c r="P1253" s="27" t="str" cm="1">
        <f t="array" ref="P1253">IF(ISBLANK($C1253),"",IF(SUMPRODUCT(--EXACT($C1253,CrewOrPassenger[Crew or Passenger]))=1,"Pass","Fail"))</f>
        <v/>
      </c>
      <c r="Q1253" s="24" t="str" cm="1">
        <f t="array" ref="Q1253">IF(ISBLANK($D1253),"",IF(SUMPRODUCT(--EXACT($D1253,TravelDocumentType[Travel Document Type]))=1,"Pass","Fail"))</f>
        <v/>
      </c>
      <c r="R1253" s="24" t="str" cm="1">
        <f t="array" ref="R1253">IF(ISBLANK($E1253),"",IF(SUMPRODUCT(--EXACT($E1253,ISO3List[ISO3 List]))=1,"Pass","Fail"))</f>
        <v/>
      </c>
      <c r="S1253" s="24" t="str" cm="1">
        <f t="array" ref="S1253">IF(ISBLANK($F1253),"",IF(SUMPRODUCT(--EXACT(MID($F1253,COLUMN($A$1:$T$1),1),DocCharacters[Accepted Characters For Documents]))=20,"Pass","Fail"))</f>
        <v/>
      </c>
      <c r="T1253" s="24" t="str" cm="1">
        <f t="array" ref="T1253">IF(ISBLANK($G1253),"",IF(SUMPRODUCT(--EXACT(MID($G1253,COLUMN($A$1:$AX$1),1),NameCharacters[Accepted Characters For Names]))=50,"Pass","Fail"))</f>
        <v/>
      </c>
      <c r="U1253" s="24" t="str" cm="1">
        <f t="array" ref="U1253">IF(ISBLANK($H1253),"",IF(SUMPRODUCT(--EXACT(MID($H1253,COLUMN($A$1:$AX$1),1),NameCharacters[Accepted Characters For Names]))=50,"Pass","Fail"))</f>
        <v/>
      </c>
      <c r="V1253" s="24" t="str" cm="1">
        <f t="array" ref="V1253">IF(ISBLANK($I1253),"",IF(SUMPRODUCT(--EXACT(MID($I1253,COLUMN($A$1:$AX$1),1),NameCharacters[Accepted Characters For Names]))=50,"Pass","Fail"))</f>
        <v/>
      </c>
      <c r="W1253" s="24" t="str" cm="1">
        <f t="array" ref="W1253">IF(ISBLANK($J1253),"",IF(SUMPRODUCT(--EXACT($J1253,ISO3List[ISO3 List]))=1,"Pass","Fail"))</f>
        <v/>
      </c>
      <c r="X1253" s="24" t="str">
        <f t="shared" ca="1" si="48"/>
        <v/>
      </c>
      <c r="Y1253" s="24" t="str" cm="1">
        <f t="array" ref="Y1253">IF(ISBLANK($L1253),"",IF(SUMPRODUCT(--EXACT($L1253,Sex[Sex]))=1,"Pass","Fail"))</f>
        <v/>
      </c>
      <c r="Z1253" s="24" t="str">
        <f t="shared" ca="1" si="49"/>
        <v/>
      </c>
      <c r="AA1253" s="35" t="str">
        <f t="shared" ca="1" si="50"/>
        <v/>
      </c>
      <c r="AB1253" s="8"/>
      <c r="AC1253" s="58"/>
      <c r="AD1253" s="8"/>
      <c r="AE1253" s="8"/>
      <c r="AF1253" s="8"/>
      <c r="GU1253" s="8"/>
    </row>
    <row r="1254" spans="1:203" s="5" customFormat="1" x14ac:dyDescent="0.2">
      <c r="A1254" s="1"/>
      <c r="B1254" s="4"/>
      <c r="C1254" s="16"/>
      <c r="D1254" s="17"/>
      <c r="E1254" s="17"/>
      <c r="F1254" s="18"/>
      <c r="G1254" s="17"/>
      <c r="H1254" s="17"/>
      <c r="I1254" s="17"/>
      <c r="J1254" s="17"/>
      <c r="K1254" s="19"/>
      <c r="L1254" s="17"/>
      <c r="M1254" s="20"/>
      <c r="N1254" s="8"/>
      <c r="O1254" s="50"/>
      <c r="P1254" s="27" t="str" cm="1">
        <f t="array" ref="P1254">IF(ISBLANK($C1254),"",IF(SUMPRODUCT(--EXACT($C1254,CrewOrPassenger[Crew or Passenger]))=1,"Pass","Fail"))</f>
        <v/>
      </c>
      <c r="Q1254" s="24" t="str" cm="1">
        <f t="array" ref="Q1254">IF(ISBLANK($D1254),"",IF(SUMPRODUCT(--EXACT($D1254,TravelDocumentType[Travel Document Type]))=1,"Pass","Fail"))</f>
        <v/>
      </c>
      <c r="R1254" s="24" t="str" cm="1">
        <f t="array" ref="R1254">IF(ISBLANK($E1254),"",IF(SUMPRODUCT(--EXACT($E1254,ISO3List[ISO3 List]))=1,"Pass","Fail"))</f>
        <v/>
      </c>
      <c r="S1254" s="24" t="str" cm="1">
        <f t="array" ref="S1254">IF(ISBLANK($F1254),"",IF(SUMPRODUCT(--EXACT(MID($F1254,COLUMN($A$1:$T$1),1),DocCharacters[Accepted Characters For Documents]))=20,"Pass","Fail"))</f>
        <v/>
      </c>
      <c r="T1254" s="24" t="str" cm="1">
        <f t="array" ref="T1254">IF(ISBLANK($G1254),"",IF(SUMPRODUCT(--EXACT(MID($G1254,COLUMN($A$1:$AX$1),1),NameCharacters[Accepted Characters For Names]))=50,"Pass","Fail"))</f>
        <v/>
      </c>
      <c r="U1254" s="24" t="str" cm="1">
        <f t="array" ref="U1254">IF(ISBLANK($H1254),"",IF(SUMPRODUCT(--EXACT(MID($H1254,COLUMN($A$1:$AX$1),1),NameCharacters[Accepted Characters For Names]))=50,"Pass","Fail"))</f>
        <v/>
      </c>
      <c r="V1254" s="24" t="str" cm="1">
        <f t="array" ref="V1254">IF(ISBLANK($I1254),"",IF(SUMPRODUCT(--EXACT(MID($I1254,COLUMN($A$1:$AX$1),1),NameCharacters[Accepted Characters For Names]))=50,"Pass","Fail"))</f>
        <v/>
      </c>
      <c r="W1254" s="24" t="str" cm="1">
        <f t="array" ref="W1254">IF(ISBLANK($J1254),"",IF(SUMPRODUCT(--EXACT($J1254,ISO3List[ISO3 List]))=1,"Pass","Fail"))</f>
        <v/>
      </c>
      <c r="X1254" s="24" t="str">
        <f t="shared" ca="1" si="48"/>
        <v/>
      </c>
      <c r="Y1254" s="24" t="str" cm="1">
        <f t="array" ref="Y1254">IF(ISBLANK($L1254),"",IF(SUMPRODUCT(--EXACT($L1254,Sex[Sex]))=1,"Pass","Fail"))</f>
        <v/>
      </c>
      <c r="Z1254" s="24" t="str">
        <f t="shared" ca="1" si="49"/>
        <v/>
      </c>
      <c r="AA1254" s="35" t="str">
        <f t="shared" ca="1" si="50"/>
        <v/>
      </c>
      <c r="AB1254" s="8"/>
      <c r="AC1254" s="58"/>
      <c r="AD1254" s="8"/>
      <c r="AE1254" s="8"/>
      <c r="AF1254" s="8"/>
      <c r="GU1254" s="8"/>
    </row>
    <row r="1255" spans="1:203" s="5" customFormat="1" x14ac:dyDescent="0.2">
      <c r="A1255" s="1"/>
      <c r="B1255" s="4"/>
      <c r="C1255" s="16"/>
      <c r="D1255" s="17"/>
      <c r="E1255" s="17"/>
      <c r="F1255" s="18"/>
      <c r="G1255" s="17"/>
      <c r="H1255" s="17"/>
      <c r="I1255" s="17"/>
      <c r="J1255" s="17"/>
      <c r="K1255" s="19"/>
      <c r="L1255" s="17"/>
      <c r="M1255" s="20"/>
      <c r="N1255" s="8"/>
      <c r="O1255" s="50"/>
      <c r="P1255" s="27" t="str" cm="1">
        <f t="array" ref="P1255">IF(ISBLANK($C1255),"",IF(SUMPRODUCT(--EXACT($C1255,CrewOrPassenger[Crew or Passenger]))=1,"Pass","Fail"))</f>
        <v/>
      </c>
      <c r="Q1255" s="24" t="str" cm="1">
        <f t="array" ref="Q1255">IF(ISBLANK($D1255),"",IF(SUMPRODUCT(--EXACT($D1255,TravelDocumentType[Travel Document Type]))=1,"Pass","Fail"))</f>
        <v/>
      </c>
      <c r="R1255" s="24" t="str" cm="1">
        <f t="array" ref="R1255">IF(ISBLANK($E1255),"",IF(SUMPRODUCT(--EXACT($E1255,ISO3List[ISO3 List]))=1,"Pass","Fail"))</f>
        <v/>
      </c>
      <c r="S1255" s="24" t="str" cm="1">
        <f t="array" ref="S1255">IF(ISBLANK($F1255),"",IF(SUMPRODUCT(--EXACT(MID($F1255,COLUMN($A$1:$T$1),1),DocCharacters[Accepted Characters For Documents]))=20,"Pass","Fail"))</f>
        <v/>
      </c>
      <c r="T1255" s="24" t="str" cm="1">
        <f t="array" ref="T1255">IF(ISBLANK($G1255),"",IF(SUMPRODUCT(--EXACT(MID($G1255,COLUMN($A$1:$AX$1),1),NameCharacters[Accepted Characters For Names]))=50,"Pass","Fail"))</f>
        <v/>
      </c>
      <c r="U1255" s="24" t="str" cm="1">
        <f t="array" ref="U1255">IF(ISBLANK($H1255),"",IF(SUMPRODUCT(--EXACT(MID($H1255,COLUMN($A$1:$AX$1),1),NameCharacters[Accepted Characters For Names]))=50,"Pass","Fail"))</f>
        <v/>
      </c>
      <c r="V1255" s="24" t="str" cm="1">
        <f t="array" ref="V1255">IF(ISBLANK($I1255),"",IF(SUMPRODUCT(--EXACT(MID($I1255,COLUMN($A$1:$AX$1),1),NameCharacters[Accepted Characters For Names]))=50,"Pass","Fail"))</f>
        <v/>
      </c>
      <c r="W1255" s="24" t="str" cm="1">
        <f t="array" ref="W1255">IF(ISBLANK($J1255),"",IF(SUMPRODUCT(--EXACT($J1255,ISO3List[ISO3 List]))=1,"Pass","Fail"))</f>
        <v/>
      </c>
      <c r="X1255" s="24" t="str">
        <f t="shared" ca="1" si="48"/>
        <v/>
      </c>
      <c r="Y1255" s="24" t="str" cm="1">
        <f t="array" ref="Y1255">IF(ISBLANK($L1255),"",IF(SUMPRODUCT(--EXACT($L1255,Sex[Sex]))=1,"Pass","Fail"))</f>
        <v/>
      </c>
      <c r="Z1255" s="24" t="str">
        <f t="shared" ca="1" si="49"/>
        <v/>
      </c>
      <c r="AA1255" s="35" t="str">
        <f t="shared" ca="1" si="50"/>
        <v/>
      </c>
      <c r="AB1255" s="8"/>
      <c r="AC1255" s="58"/>
      <c r="AD1255" s="8"/>
      <c r="AE1255" s="8"/>
      <c r="AF1255" s="8"/>
      <c r="GU1255" s="8"/>
    </row>
    <row r="1256" spans="1:203" s="5" customFormat="1" x14ac:dyDescent="0.2">
      <c r="A1256" s="1"/>
      <c r="B1256" s="4"/>
      <c r="C1256" s="16"/>
      <c r="D1256" s="17"/>
      <c r="E1256" s="17"/>
      <c r="F1256" s="18"/>
      <c r="G1256" s="17"/>
      <c r="H1256" s="17"/>
      <c r="I1256" s="17"/>
      <c r="J1256" s="17"/>
      <c r="K1256" s="19"/>
      <c r="L1256" s="17"/>
      <c r="M1256" s="20"/>
      <c r="N1256" s="8"/>
      <c r="O1256" s="50"/>
      <c r="P1256" s="27" t="str" cm="1">
        <f t="array" ref="P1256">IF(ISBLANK($C1256),"",IF(SUMPRODUCT(--EXACT($C1256,CrewOrPassenger[Crew or Passenger]))=1,"Pass","Fail"))</f>
        <v/>
      </c>
      <c r="Q1256" s="24" t="str" cm="1">
        <f t="array" ref="Q1256">IF(ISBLANK($D1256),"",IF(SUMPRODUCT(--EXACT($D1256,TravelDocumentType[Travel Document Type]))=1,"Pass","Fail"))</f>
        <v/>
      </c>
      <c r="R1256" s="24" t="str" cm="1">
        <f t="array" ref="R1256">IF(ISBLANK($E1256),"",IF(SUMPRODUCT(--EXACT($E1256,ISO3List[ISO3 List]))=1,"Pass","Fail"))</f>
        <v/>
      </c>
      <c r="S1256" s="24" t="str" cm="1">
        <f t="array" ref="S1256">IF(ISBLANK($F1256),"",IF(SUMPRODUCT(--EXACT(MID($F1256,COLUMN($A$1:$T$1),1),DocCharacters[Accepted Characters For Documents]))=20,"Pass","Fail"))</f>
        <v/>
      </c>
      <c r="T1256" s="24" t="str" cm="1">
        <f t="array" ref="T1256">IF(ISBLANK($G1256),"",IF(SUMPRODUCT(--EXACT(MID($G1256,COLUMN($A$1:$AX$1),1),NameCharacters[Accepted Characters For Names]))=50,"Pass","Fail"))</f>
        <v/>
      </c>
      <c r="U1256" s="24" t="str" cm="1">
        <f t="array" ref="U1256">IF(ISBLANK($H1256),"",IF(SUMPRODUCT(--EXACT(MID($H1256,COLUMN($A$1:$AX$1),1),NameCharacters[Accepted Characters For Names]))=50,"Pass","Fail"))</f>
        <v/>
      </c>
      <c r="V1256" s="24" t="str" cm="1">
        <f t="array" ref="V1256">IF(ISBLANK($I1256),"",IF(SUMPRODUCT(--EXACT(MID($I1256,COLUMN($A$1:$AX$1),1),NameCharacters[Accepted Characters For Names]))=50,"Pass","Fail"))</f>
        <v/>
      </c>
      <c r="W1256" s="24" t="str" cm="1">
        <f t="array" ref="W1256">IF(ISBLANK($J1256),"",IF(SUMPRODUCT(--EXACT($J1256,ISO3List[ISO3 List]))=1,"Pass","Fail"))</f>
        <v/>
      </c>
      <c r="X1256" s="24" t="str">
        <f t="shared" ca="1" si="48"/>
        <v/>
      </c>
      <c r="Y1256" s="24" t="str" cm="1">
        <f t="array" ref="Y1256">IF(ISBLANK($L1256),"",IF(SUMPRODUCT(--EXACT($L1256,Sex[Sex]))=1,"Pass","Fail"))</f>
        <v/>
      </c>
      <c r="Z1256" s="24" t="str">
        <f t="shared" ca="1" si="49"/>
        <v/>
      </c>
      <c r="AA1256" s="35" t="str">
        <f t="shared" ca="1" si="50"/>
        <v/>
      </c>
      <c r="AB1256" s="8"/>
      <c r="AC1256" s="58"/>
      <c r="AD1256" s="8"/>
      <c r="AE1256" s="8"/>
      <c r="AF1256" s="8"/>
      <c r="GU1256" s="8"/>
    </row>
    <row r="1257" spans="1:203" s="5" customFormat="1" x14ac:dyDescent="0.2">
      <c r="A1257" s="1"/>
      <c r="B1257" s="4"/>
      <c r="C1257" s="16"/>
      <c r="D1257" s="17"/>
      <c r="E1257" s="17"/>
      <c r="F1257" s="18"/>
      <c r="G1257" s="17"/>
      <c r="H1257" s="17"/>
      <c r="I1257" s="17"/>
      <c r="J1257" s="17"/>
      <c r="K1257" s="19"/>
      <c r="L1257" s="17"/>
      <c r="M1257" s="20"/>
      <c r="N1257" s="8"/>
      <c r="O1257" s="50"/>
      <c r="P1257" s="27" t="str" cm="1">
        <f t="array" ref="P1257">IF(ISBLANK($C1257),"",IF(SUMPRODUCT(--EXACT($C1257,CrewOrPassenger[Crew or Passenger]))=1,"Pass","Fail"))</f>
        <v/>
      </c>
      <c r="Q1257" s="24" t="str" cm="1">
        <f t="array" ref="Q1257">IF(ISBLANK($D1257),"",IF(SUMPRODUCT(--EXACT($D1257,TravelDocumentType[Travel Document Type]))=1,"Pass","Fail"))</f>
        <v/>
      </c>
      <c r="R1257" s="24" t="str" cm="1">
        <f t="array" ref="R1257">IF(ISBLANK($E1257),"",IF(SUMPRODUCT(--EXACT($E1257,ISO3List[ISO3 List]))=1,"Pass","Fail"))</f>
        <v/>
      </c>
      <c r="S1257" s="24" t="str" cm="1">
        <f t="array" ref="S1257">IF(ISBLANK($F1257),"",IF(SUMPRODUCT(--EXACT(MID($F1257,COLUMN($A$1:$T$1),1),DocCharacters[Accepted Characters For Documents]))=20,"Pass","Fail"))</f>
        <v/>
      </c>
      <c r="T1257" s="24" t="str" cm="1">
        <f t="array" ref="T1257">IF(ISBLANK($G1257),"",IF(SUMPRODUCT(--EXACT(MID($G1257,COLUMN($A$1:$AX$1),1),NameCharacters[Accepted Characters For Names]))=50,"Pass","Fail"))</f>
        <v/>
      </c>
      <c r="U1257" s="24" t="str" cm="1">
        <f t="array" ref="U1257">IF(ISBLANK($H1257),"",IF(SUMPRODUCT(--EXACT(MID($H1257,COLUMN($A$1:$AX$1),1),NameCharacters[Accepted Characters For Names]))=50,"Pass","Fail"))</f>
        <v/>
      </c>
      <c r="V1257" s="24" t="str" cm="1">
        <f t="array" ref="V1257">IF(ISBLANK($I1257),"",IF(SUMPRODUCT(--EXACT(MID($I1257,COLUMN($A$1:$AX$1),1),NameCharacters[Accepted Characters For Names]))=50,"Pass","Fail"))</f>
        <v/>
      </c>
      <c r="W1257" s="24" t="str" cm="1">
        <f t="array" ref="W1257">IF(ISBLANK($J1257),"",IF(SUMPRODUCT(--EXACT($J1257,ISO3List[ISO3 List]))=1,"Pass","Fail"))</f>
        <v/>
      </c>
      <c r="X1257" s="24" t="str">
        <f t="shared" ca="1" si="48"/>
        <v/>
      </c>
      <c r="Y1257" s="24" t="str" cm="1">
        <f t="array" ref="Y1257">IF(ISBLANK($L1257),"",IF(SUMPRODUCT(--EXACT($L1257,Sex[Sex]))=1,"Pass","Fail"))</f>
        <v/>
      </c>
      <c r="Z1257" s="24" t="str">
        <f t="shared" ca="1" si="49"/>
        <v/>
      </c>
      <c r="AA1257" s="35" t="str">
        <f t="shared" ca="1" si="50"/>
        <v/>
      </c>
      <c r="AB1257" s="8"/>
      <c r="AC1257" s="58"/>
      <c r="AD1257" s="8"/>
      <c r="AE1257" s="8"/>
      <c r="AF1257" s="8"/>
      <c r="GU1257" s="8"/>
    </row>
    <row r="1258" spans="1:203" s="5" customFormat="1" x14ac:dyDescent="0.2">
      <c r="A1258" s="1"/>
      <c r="B1258" s="4"/>
      <c r="C1258" s="16"/>
      <c r="D1258" s="17"/>
      <c r="E1258" s="17"/>
      <c r="F1258" s="18"/>
      <c r="G1258" s="17"/>
      <c r="H1258" s="17"/>
      <c r="I1258" s="17"/>
      <c r="J1258" s="17"/>
      <c r="K1258" s="19"/>
      <c r="L1258" s="17"/>
      <c r="M1258" s="20"/>
      <c r="N1258" s="8"/>
      <c r="O1258" s="50"/>
      <c r="P1258" s="27" t="str" cm="1">
        <f t="array" ref="P1258">IF(ISBLANK($C1258),"",IF(SUMPRODUCT(--EXACT($C1258,CrewOrPassenger[Crew or Passenger]))=1,"Pass","Fail"))</f>
        <v/>
      </c>
      <c r="Q1258" s="24" t="str" cm="1">
        <f t="array" ref="Q1258">IF(ISBLANK($D1258),"",IF(SUMPRODUCT(--EXACT($D1258,TravelDocumentType[Travel Document Type]))=1,"Pass","Fail"))</f>
        <v/>
      </c>
      <c r="R1258" s="24" t="str" cm="1">
        <f t="array" ref="R1258">IF(ISBLANK($E1258),"",IF(SUMPRODUCT(--EXACT($E1258,ISO3List[ISO3 List]))=1,"Pass","Fail"))</f>
        <v/>
      </c>
      <c r="S1258" s="24" t="str" cm="1">
        <f t="array" ref="S1258">IF(ISBLANK($F1258),"",IF(SUMPRODUCT(--EXACT(MID($F1258,COLUMN($A$1:$T$1),1),DocCharacters[Accepted Characters For Documents]))=20,"Pass","Fail"))</f>
        <v/>
      </c>
      <c r="T1258" s="24" t="str" cm="1">
        <f t="array" ref="T1258">IF(ISBLANK($G1258),"",IF(SUMPRODUCT(--EXACT(MID($G1258,COLUMN($A$1:$AX$1),1),NameCharacters[Accepted Characters For Names]))=50,"Pass","Fail"))</f>
        <v/>
      </c>
      <c r="U1258" s="24" t="str" cm="1">
        <f t="array" ref="U1258">IF(ISBLANK($H1258),"",IF(SUMPRODUCT(--EXACT(MID($H1258,COLUMN($A$1:$AX$1),1),NameCharacters[Accepted Characters For Names]))=50,"Pass","Fail"))</f>
        <v/>
      </c>
      <c r="V1258" s="24" t="str" cm="1">
        <f t="array" ref="V1258">IF(ISBLANK($I1258),"",IF(SUMPRODUCT(--EXACT(MID($I1258,COLUMN($A$1:$AX$1),1),NameCharacters[Accepted Characters For Names]))=50,"Pass","Fail"))</f>
        <v/>
      </c>
      <c r="W1258" s="24" t="str" cm="1">
        <f t="array" ref="W1258">IF(ISBLANK($J1258),"",IF(SUMPRODUCT(--EXACT($J1258,ISO3List[ISO3 List]))=1,"Pass","Fail"))</f>
        <v/>
      </c>
      <c r="X1258" s="24" t="str">
        <f t="shared" ca="1" si="48"/>
        <v/>
      </c>
      <c r="Y1258" s="24" t="str" cm="1">
        <f t="array" ref="Y1258">IF(ISBLANK($L1258),"",IF(SUMPRODUCT(--EXACT($L1258,Sex[Sex]))=1,"Pass","Fail"))</f>
        <v/>
      </c>
      <c r="Z1258" s="24" t="str">
        <f t="shared" ca="1" si="49"/>
        <v/>
      </c>
      <c r="AA1258" s="35" t="str">
        <f t="shared" ca="1" si="50"/>
        <v/>
      </c>
      <c r="AB1258" s="8"/>
      <c r="AC1258" s="58"/>
      <c r="AD1258" s="8"/>
      <c r="AE1258" s="8"/>
      <c r="AF1258" s="8"/>
      <c r="GU1258" s="8"/>
    </row>
    <row r="1259" spans="1:203" s="5" customFormat="1" x14ac:dyDescent="0.2">
      <c r="A1259" s="1"/>
      <c r="B1259" s="4"/>
      <c r="C1259" s="16"/>
      <c r="D1259" s="17"/>
      <c r="E1259" s="17"/>
      <c r="F1259" s="18"/>
      <c r="G1259" s="17"/>
      <c r="H1259" s="17"/>
      <c r="I1259" s="17"/>
      <c r="J1259" s="17"/>
      <c r="K1259" s="19"/>
      <c r="L1259" s="17"/>
      <c r="M1259" s="20"/>
      <c r="N1259" s="8"/>
      <c r="O1259" s="50"/>
      <c r="P1259" s="27" t="str" cm="1">
        <f t="array" ref="P1259">IF(ISBLANK($C1259),"",IF(SUMPRODUCT(--EXACT($C1259,CrewOrPassenger[Crew or Passenger]))=1,"Pass","Fail"))</f>
        <v/>
      </c>
      <c r="Q1259" s="24" t="str" cm="1">
        <f t="array" ref="Q1259">IF(ISBLANK($D1259),"",IF(SUMPRODUCT(--EXACT($D1259,TravelDocumentType[Travel Document Type]))=1,"Pass","Fail"))</f>
        <v/>
      </c>
      <c r="R1259" s="24" t="str" cm="1">
        <f t="array" ref="R1259">IF(ISBLANK($E1259),"",IF(SUMPRODUCT(--EXACT($E1259,ISO3List[ISO3 List]))=1,"Pass","Fail"))</f>
        <v/>
      </c>
      <c r="S1259" s="24" t="str" cm="1">
        <f t="array" ref="S1259">IF(ISBLANK($F1259),"",IF(SUMPRODUCT(--EXACT(MID($F1259,COLUMN($A$1:$T$1),1),DocCharacters[Accepted Characters For Documents]))=20,"Pass","Fail"))</f>
        <v/>
      </c>
      <c r="T1259" s="24" t="str" cm="1">
        <f t="array" ref="T1259">IF(ISBLANK($G1259),"",IF(SUMPRODUCT(--EXACT(MID($G1259,COLUMN($A$1:$AX$1),1),NameCharacters[Accepted Characters For Names]))=50,"Pass","Fail"))</f>
        <v/>
      </c>
      <c r="U1259" s="24" t="str" cm="1">
        <f t="array" ref="U1259">IF(ISBLANK($H1259),"",IF(SUMPRODUCT(--EXACT(MID($H1259,COLUMN($A$1:$AX$1),1),NameCharacters[Accepted Characters For Names]))=50,"Pass","Fail"))</f>
        <v/>
      </c>
      <c r="V1259" s="24" t="str" cm="1">
        <f t="array" ref="V1259">IF(ISBLANK($I1259),"",IF(SUMPRODUCT(--EXACT(MID($I1259,COLUMN($A$1:$AX$1),1),NameCharacters[Accepted Characters For Names]))=50,"Pass","Fail"))</f>
        <v/>
      </c>
      <c r="W1259" s="24" t="str" cm="1">
        <f t="array" ref="W1259">IF(ISBLANK($J1259),"",IF(SUMPRODUCT(--EXACT($J1259,ISO3List[ISO3 List]))=1,"Pass","Fail"))</f>
        <v/>
      </c>
      <c r="X1259" s="24" t="str">
        <f t="shared" ca="1" si="48"/>
        <v/>
      </c>
      <c r="Y1259" s="24" t="str" cm="1">
        <f t="array" ref="Y1259">IF(ISBLANK($L1259),"",IF(SUMPRODUCT(--EXACT($L1259,Sex[Sex]))=1,"Pass","Fail"))</f>
        <v/>
      </c>
      <c r="Z1259" s="24" t="str">
        <f t="shared" ca="1" si="49"/>
        <v/>
      </c>
      <c r="AA1259" s="35" t="str">
        <f t="shared" ca="1" si="50"/>
        <v/>
      </c>
      <c r="AB1259" s="8"/>
      <c r="AC1259" s="58"/>
      <c r="AD1259" s="8"/>
      <c r="AE1259" s="8"/>
      <c r="AF1259" s="8"/>
      <c r="GU1259" s="8"/>
    </row>
    <row r="1260" spans="1:203" s="5" customFormat="1" x14ac:dyDescent="0.2">
      <c r="A1260" s="1"/>
      <c r="B1260" s="4"/>
      <c r="C1260" s="16"/>
      <c r="D1260" s="17"/>
      <c r="E1260" s="17"/>
      <c r="F1260" s="18"/>
      <c r="G1260" s="17"/>
      <c r="H1260" s="17"/>
      <c r="I1260" s="17"/>
      <c r="J1260" s="17"/>
      <c r="K1260" s="19"/>
      <c r="L1260" s="17"/>
      <c r="M1260" s="20"/>
      <c r="N1260" s="8"/>
      <c r="O1260" s="50"/>
      <c r="P1260" s="27" t="str" cm="1">
        <f t="array" ref="P1260">IF(ISBLANK($C1260),"",IF(SUMPRODUCT(--EXACT($C1260,CrewOrPassenger[Crew or Passenger]))=1,"Pass","Fail"))</f>
        <v/>
      </c>
      <c r="Q1260" s="24" t="str" cm="1">
        <f t="array" ref="Q1260">IF(ISBLANK($D1260),"",IF(SUMPRODUCT(--EXACT($D1260,TravelDocumentType[Travel Document Type]))=1,"Pass","Fail"))</f>
        <v/>
      </c>
      <c r="R1260" s="24" t="str" cm="1">
        <f t="array" ref="R1260">IF(ISBLANK($E1260),"",IF(SUMPRODUCT(--EXACT($E1260,ISO3List[ISO3 List]))=1,"Pass","Fail"))</f>
        <v/>
      </c>
      <c r="S1260" s="24" t="str" cm="1">
        <f t="array" ref="S1260">IF(ISBLANK($F1260),"",IF(SUMPRODUCT(--EXACT(MID($F1260,COLUMN($A$1:$T$1),1),DocCharacters[Accepted Characters For Documents]))=20,"Pass","Fail"))</f>
        <v/>
      </c>
      <c r="T1260" s="24" t="str" cm="1">
        <f t="array" ref="T1260">IF(ISBLANK($G1260),"",IF(SUMPRODUCT(--EXACT(MID($G1260,COLUMN($A$1:$AX$1),1),NameCharacters[Accepted Characters For Names]))=50,"Pass","Fail"))</f>
        <v/>
      </c>
      <c r="U1260" s="24" t="str" cm="1">
        <f t="array" ref="U1260">IF(ISBLANK($H1260),"",IF(SUMPRODUCT(--EXACT(MID($H1260,COLUMN($A$1:$AX$1),1),NameCharacters[Accepted Characters For Names]))=50,"Pass","Fail"))</f>
        <v/>
      </c>
      <c r="V1260" s="24" t="str" cm="1">
        <f t="array" ref="V1260">IF(ISBLANK($I1260),"",IF(SUMPRODUCT(--EXACT(MID($I1260,COLUMN($A$1:$AX$1),1),NameCharacters[Accepted Characters For Names]))=50,"Pass","Fail"))</f>
        <v/>
      </c>
      <c r="W1260" s="24" t="str" cm="1">
        <f t="array" ref="W1260">IF(ISBLANK($J1260),"",IF(SUMPRODUCT(--EXACT($J1260,ISO3List[ISO3 List]))=1,"Pass","Fail"))</f>
        <v/>
      </c>
      <c r="X1260" s="24" t="str">
        <f t="shared" ca="1" si="48"/>
        <v/>
      </c>
      <c r="Y1260" s="24" t="str" cm="1">
        <f t="array" ref="Y1260">IF(ISBLANK($L1260),"",IF(SUMPRODUCT(--EXACT($L1260,Sex[Sex]))=1,"Pass","Fail"))</f>
        <v/>
      </c>
      <c r="Z1260" s="24" t="str">
        <f t="shared" ca="1" si="49"/>
        <v/>
      </c>
      <c r="AA1260" s="35" t="str">
        <f t="shared" ca="1" si="50"/>
        <v/>
      </c>
      <c r="AB1260" s="8"/>
      <c r="AC1260" s="58"/>
      <c r="AD1260" s="8"/>
      <c r="AE1260" s="8"/>
      <c r="AF1260" s="8"/>
      <c r="GU1260" s="8"/>
    </row>
    <row r="1261" spans="1:203" s="5" customFormat="1" x14ac:dyDescent="0.2">
      <c r="A1261" s="1"/>
      <c r="B1261" s="4"/>
      <c r="C1261" s="16"/>
      <c r="D1261" s="17"/>
      <c r="E1261" s="17"/>
      <c r="F1261" s="18"/>
      <c r="G1261" s="17"/>
      <c r="H1261" s="17"/>
      <c r="I1261" s="17"/>
      <c r="J1261" s="17"/>
      <c r="K1261" s="19"/>
      <c r="L1261" s="17"/>
      <c r="M1261" s="20"/>
      <c r="N1261" s="8"/>
      <c r="O1261" s="50"/>
      <c r="P1261" s="27" t="str" cm="1">
        <f t="array" ref="P1261">IF(ISBLANK($C1261),"",IF(SUMPRODUCT(--EXACT($C1261,CrewOrPassenger[Crew or Passenger]))=1,"Pass","Fail"))</f>
        <v/>
      </c>
      <c r="Q1261" s="24" t="str" cm="1">
        <f t="array" ref="Q1261">IF(ISBLANK($D1261),"",IF(SUMPRODUCT(--EXACT($D1261,TravelDocumentType[Travel Document Type]))=1,"Pass","Fail"))</f>
        <v/>
      </c>
      <c r="R1261" s="24" t="str" cm="1">
        <f t="array" ref="R1261">IF(ISBLANK($E1261),"",IF(SUMPRODUCT(--EXACT($E1261,ISO3List[ISO3 List]))=1,"Pass","Fail"))</f>
        <v/>
      </c>
      <c r="S1261" s="24" t="str" cm="1">
        <f t="array" ref="S1261">IF(ISBLANK($F1261),"",IF(SUMPRODUCT(--EXACT(MID($F1261,COLUMN($A$1:$T$1),1),DocCharacters[Accepted Characters For Documents]))=20,"Pass","Fail"))</f>
        <v/>
      </c>
      <c r="T1261" s="24" t="str" cm="1">
        <f t="array" ref="T1261">IF(ISBLANK($G1261),"",IF(SUMPRODUCT(--EXACT(MID($G1261,COLUMN($A$1:$AX$1),1),NameCharacters[Accepted Characters For Names]))=50,"Pass","Fail"))</f>
        <v/>
      </c>
      <c r="U1261" s="24" t="str" cm="1">
        <f t="array" ref="U1261">IF(ISBLANK($H1261),"",IF(SUMPRODUCT(--EXACT(MID($H1261,COLUMN($A$1:$AX$1),1),NameCharacters[Accepted Characters For Names]))=50,"Pass","Fail"))</f>
        <v/>
      </c>
      <c r="V1261" s="24" t="str" cm="1">
        <f t="array" ref="V1261">IF(ISBLANK($I1261),"",IF(SUMPRODUCT(--EXACT(MID($I1261,COLUMN($A$1:$AX$1),1),NameCharacters[Accepted Characters For Names]))=50,"Pass","Fail"))</f>
        <v/>
      </c>
      <c r="W1261" s="24" t="str" cm="1">
        <f t="array" ref="W1261">IF(ISBLANK($J1261),"",IF(SUMPRODUCT(--EXACT($J1261,ISO3List[ISO3 List]))=1,"Pass","Fail"))</f>
        <v/>
      </c>
      <c r="X1261" s="24" t="str">
        <f t="shared" ca="1" si="48"/>
        <v/>
      </c>
      <c r="Y1261" s="24" t="str" cm="1">
        <f t="array" ref="Y1261">IF(ISBLANK($L1261),"",IF(SUMPRODUCT(--EXACT($L1261,Sex[Sex]))=1,"Pass","Fail"))</f>
        <v/>
      </c>
      <c r="Z1261" s="24" t="str">
        <f t="shared" ca="1" si="49"/>
        <v/>
      </c>
      <c r="AA1261" s="35" t="str">
        <f t="shared" ca="1" si="50"/>
        <v/>
      </c>
      <c r="AB1261" s="8"/>
      <c r="AC1261" s="58"/>
      <c r="AD1261" s="8"/>
      <c r="AE1261" s="8"/>
      <c r="AF1261" s="8"/>
      <c r="GU1261" s="8"/>
    </row>
    <row r="1262" spans="1:203" s="5" customFormat="1" x14ac:dyDescent="0.2">
      <c r="A1262" s="1"/>
      <c r="B1262" s="4"/>
      <c r="C1262" s="16"/>
      <c r="D1262" s="17"/>
      <c r="E1262" s="17"/>
      <c r="F1262" s="18"/>
      <c r="G1262" s="17"/>
      <c r="H1262" s="17"/>
      <c r="I1262" s="17"/>
      <c r="J1262" s="17"/>
      <c r="K1262" s="19"/>
      <c r="L1262" s="17"/>
      <c r="M1262" s="20"/>
      <c r="N1262" s="8"/>
      <c r="O1262" s="50"/>
      <c r="P1262" s="27" t="str" cm="1">
        <f t="array" ref="P1262">IF(ISBLANK($C1262),"",IF(SUMPRODUCT(--EXACT($C1262,CrewOrPassenger[Crew or Passenger]))=1,"Pass","Fail"))</f>
        <v/>
      </c>
      <c r="Q1262" s="24" t="str" cm="1">
        <f t="array" ref="Q1262">IF(ISBLANK($D1262),"",IF(SUMPRODUCT(--EXACT($D1262,TravelDocumentType[Travel Document Type]))=1,"Pass","Fail"))</f>
        <v/>
      </c>
      <c r="R1262" s="24" t="str" cm="1">
        <f t="array" ref="R1262">IF(ISBLANK($E1262),"",IF(SUMPRODUCT(--EXACT($E1262,ISO3List[ISO3 List]))=1,"Pass","Fail"))</f>
        <v/>
      </c>
      <c r="S1262" s="24" t="str" cm="1">
        <f t="array" ref="S1262">IF(ISBLANK($F1262),"",IF(SUMPRODUCT(--EXACT(MID($F1262,COLUMN($A$1:$T$1),1),DocCharacters[Accepted Characters For Documents]))=20,"Pass","Fail"))</f>
        <v/>
      </c>
      <c r="T1262" s="24" t="str" cm="1">
        <f t="array" ref="T1262">IF(ISBLANK($G1262),"",IF(SUMPRODUCT(--EXACT(MID($G1262,COLUMN($A$1:$AX$1),1),NameCharacters[Accepted Characters For Names]))=50,"Pass","Fail"))</f>
        <v/>
      </c>
      <c r="U1262" s="24" t="str" cm="1">
        <f t="array" ref="U1262">IF(ISBLANK($H1262),"",IF(SUMPRODUCT(--EXACT(MID($H1262,COLUMN($A$1:$AX$1),1),NameCharacters[Accepted Characters For Names]))=50,"Pass","Fail"))</f>
        <v/>
      </c>
      <c r="V1262" s="24" t="str" cm="1">
        <f t="array" ref="V1262">IF(ISBLANK($I1262),"",IF(SUMPRODUCT(--EXACT(MID($I1262,COLUMN($A$1:$AX$1),1),NameCharacters[Accepted Characters For Names]))=50,"Pass","Fail"))</f>
        <v/>
      </c>
      <c r="W1262" s="24" t="str" cm="1">
        <f t="array" ref="W1262">IF(ISBLANK($J1262),"",IF(SUMPRODUCT(--EXACT($J1262,ISO3List[ISO3 List]))=1,"Pass","Fail"))</f>
        <v/>
      </c>
      <c r="X1262" s="24" t="str">
        <f t="shared" ca="1" si="48"/>
        <v/>
      </c>
      <c r="Y1262" s="24" t="str" cm="1">
        <f t="array" ref="Y1262">IF(ISBLANK($L1262),"",IF(SUMPRODUCT(--EXACT($L1262,Sex[Sex]))=1,"Pass","Fail"))</f>
        <v/>
      </c>
      <c r="Z1262" s="24" t="str">
        <f t="shared" ca="1" si="49"/>
        <v/>
      </c>
      <c r="AA1262" s="35" t="str">
        <f t="shared" ca="1" si="50"/>
        <v/>
      </c>
      <c r="AB1262" s="8"/>
      <c r="AC1262" s="58"/>
      <c r="AD1262" s="8"/>
      <c r="AE1262" s="8"/>
      <c r="AF1262" s="8"/>
      <c r="GU1262" s="8"/>
    </row>
    <row r="1263" spans="1:203" s="5" customFormat="1" x14ac:dyDescent="0.2">
      <c r="A1263" s="1"/>
      <c r="B1263" s="4"/>
      <c r="C1263" s="16"/>
      <c r="D1263" s="17"/>
      <c r="E1263" s="17"/>
      <c r="F1263" s="18"/>
      <c r="G1263" s="17"/>
      <c r="H1263" s="17"/>
      <c r="I1263" s="17"/>
      <c r="J1263" s="17"/>
      <c r="K1263" s="19"/>
      <c r="L1263" s="17"/>
      <c r="M1263" s="20"/>
      <c r="N1263" s="8"/>
      <c r="O1263" s="50"/>
      <c r="P1263" s="27" t="str" cm="1">
        <f t="array" ref="P1263">IF(ISBLANK($C1263),"",IF(SUMPRODUCT(--EXACT($C1263,CrewOrPassenger[Crew or Passenger]))=1,"Pass","Fail"))</f>
        <v/>
      </c>
      <c r="Q1263" s="24" t="str" cm="1">
        <f t="array" ref="Q1263">IF(ISBLANK($D1263),"",IF(SUMPRODUCT(--EXACT($D1263,TravelDocumentType[Travel Document Type]))=1,"Pass","Fail"))</f>
        <v/>
      </c>
      <c r="R1263" s="24" t="str" cm="1">
        <f t="array" ref="R1263">IF(ISBLANK($E1263),"",IF(SUMPRODUCT(--EXACT($E1263,ISO3List[ISO3 List]))=1,"Pass","Fail"))</f>
        <v/>
      </c>
      <c r="S1263" s="24" t="str" cm="1">
        <f t="array" ref="S1263">IF(ISBLANK($F1263),"",IF(SUMPRODUCT(--EXACT(MID($F1263,COLUMN($A$1:$T$1),1),DocCharacters[Accepted Characters For Documents]))=20,"Pass","Fail"))</f>
        <v/>
      </c>
      <c r="T1263" s="24" t="str" cm="1">
        <f t="array" ref="T1263">IF(ISBLANK($G1263),"",IF(SUMPRODUCT(--EXACT(MID($G1263,COLUMN($A$1:$AX$1),1),NameCharacters[Accepted Characters For Names]))=50,"Pass","Fail"))</f>
        <v/>
      </c>
      <c r="U1263" s="24" t="str" cm="1">
        <f t="array" ref="U1263">IF(ISBLANK($H1263),"",IF(SUMPRODUCT(--EXACT(MID($H1263,COLUMN($A$1:$AX$1),1),NameCharacters[Accepted Characters For Names]))=50,"Pass","Fail"))</f>
        <v/>
      </c>
      <c r="V1263" s="24" t="str" cm="1">
        <f t="array" ref="V1263">IF(ISBLANK($I1263),"",IF(SUMPRODUCT(--EXACT(MID($I1263,COLUMN($A$1:$AX$1),1),NameCharacters[Accepted Characters For Names]))=50,"Pass","Fail"))</f>
        <v/>
      </c>
      <c r="W1263" s="24" t="str" cm="1">
        <f t="array" ref="W1263">IF(ISBLANK($J1263),"",IF(SUMPRODUCT(--EXACT($J1263,ISO3List[ISO3 List]))=1,"Pass","Fail"))</f>
        <v/>
      </c>
      <c r="X1263" s="24" t="str">
        <f t="shared" ca="1" si="48"/>
        <v/>
      </c>
      <c r="Y1263" s="24" t="str" cm="1">
        <f t="array" ref="Y1263">IF(ISBLANK($L1263),"",IF(SUMPRODUCT(--EXACT($L1263,Sex[Sex]))=1,"Pass","Fail"))</f>
        <v/>
      </c>
      <c r="Z1263" s="24" t="str">
        <f t="shared" ca="1" si="49"/>
        <v/>
      </c>
      <c r="AA1263" s="35" t="str">
        <f t="shared" ca="1" si="50"/>
        <v/>
      </c>
      <c r="AB1263" s="8"/>
      <c r="AC1263" s="58"/>
      <c r="AD1263" s="8"/>
      <c r="AE1263" s="8"/>
      <c r="AF1263" s="8"/>
      <c r="GU1263" s="8"/>
    </row>
    <row r="1264" spans="1:203" s="5" customFormat="1" x14ac:dyDescent="0.2">
      <c r="A1264" s="1"/>
      <c r="B1264" s="4"/>
      <c r="C1264" s="16"/>
      <c r="D1264" s="17"/>
      <c r="E1264" s="17"/>
      <c r="F1264" s="18"/>
      <c r="G1264" s="17"/>
      <c r="H1264" s="17"/>
      <c r="I1264" s="17"/>
      <c r="J1264" s="17"/>
      <c r="K1264" s="19"/>
      <c r="L1264" s="17"/>
      <c r="M1264" s="20"/>
      <c r="N1264" s="8"/>
      <c r="O1264" s="50"/>
      <c r="P1264" s="27" t="str" cm="1">
        <f t="array" ref="P1264">IF(ISBLANK($C1264),"",IF(SUMPRODUCT(--EXACT($C1264,CrewOrPassenger[Crew or Passenger]))=1,"Pass","Fail"))</f>
        <v/>
      </c>
      <c r="Q1264" s="24" t="str" cm="1">
        <f t="array" ref="Q1264">IF(ISBLANK($D1264),"",IF(SUMPRODUCT(--EXACT($D1264,TravelDocumentType[Travel Document Type]))=1,"Pass","Fail"))</f>
        <v/>
      </c>
      <c r="R1264" s="24" t="str" cm="1">
        <f t="array" ref="R1264">IF(ISBLANK($E1264),"",IF(SUMPRODUCT(--EXACT($E1264,ISO3List[ISO3 List]))=1,"Pass","Fail"))</f>
        <v/>
      </c>
      <c r="S1264" s="24" t="str" cm="1">
        <f t="array" ref="S1264">IF(ISBLANK($F1264),"",IF(SUMPRODUCT(--EXACT(MID($F1264,COLUMN($A$1:$T$1),1),DocCharacters[Accepted Characters For Documents]))=20,"Pass","Fail"))</f>
        <v/>
      </c>
      <c r="T1264" s="24" t="str" cm="1">
        <f t="array" ref="T1264">IF(ISBLANK($G1264),"",IF(SUMPRODUCT(--EXACT(MID($G1264,COLUMN($A$1:$AX$1),1),NameCharacters[Accepted Characters For Names]))=50,"Pass","Fail"))</f>
        <v/>
      </c>
      <c r="U1264" s="24" t="str" cm="1">
        <f t="array" ref="U1264">IF(ISBLANK($H1264),"",IF(SUMPRODUCT(--EXACT(MID($H1264,COLUMN($A$1:$AX$1),1),NameCharacters[Accepted Characters For Names]))=50,"Pass","Fail"))</f>
        <v/>
      </c>
      <c r="V1264" s="24" t="str" cm="1">
        <f t="array" ref="V1264">IF(ISBLANK($I1264),"",IF(SUMPRODUCT(--EXACT(MID($I1264,COLUMN($A$1:$AX$1),1),NameCharacters[Accepted Characters For Names]))=50,"Pass","Fail"))</f>
        <v/>
      </c>
      <c r="W1264" s="24" t="str" cm="1">
        <f t="array" ref="W1264">IF(ISBLANK($J1264),"",IF(SUMPRODUCT(--EXACT($J1264,ISO3List[ISO3 List]))=1,"Pass","Fail"))</f>
        <v/>
      </c>
      <c r="X1264" s="24" t="str">
        <f t="shared" ca="1" si="48"/>
        <v/>
      </c>
      <c r="Y1264" s="24" t="str" cm="1">
        <f t="array" ref="Y1264">IF(ISBLANK($L1264),"",IF(SUMPRODUCT(--EXACT($L1264,Sex[Sex]))=1,"Pass","Fail"))</f>
        <v/>
      </c>
      <c r="Z1264" s="24" t="str">
        <f t="shared" ca="1" si="49"/>
        <v/>
      </c>
      <c r="AA1264" s="35" t="str">
        <f t="shared" ca="1" si="50"/>
        <v/>
      </c>
      <c r="AB1264" s="8"/>
      <c r="AC1264" s="58"/>
      <c r="AD1264" s="8"/>
      <c r="AE1264" s="8"/>
      <c r="AF1264" s="8"/>
      <c r="GU1264" s="8"/>
    </row>
    <row r="1265" spans="1:203" s="5" customFormat="1" x14ac:dyDescent="0.2">
      <c r="A1265" s="1"/>
      <c r="B1265" s="4"/>
      <c r="C1265" s="16"/>
      <c r="D1265" s="17"/>
      <c r="E1265" s="17"/>
      <c r="F1265" s="18"/>
      <c r="G1265" s="17"/>
      <c r="H1265" s="17"/>
      <c r="I1265" s="17"/>
      <c r="J1265" s="17"/>
      <c r="K1265" s="19"/>
      <c r="L1265" s="17"/>
      <c r="M1265" s="20"/>
      <c r="N1265" s="8"/>
      <c r="O1265" s="50"/>
      <c r="P1265" s="27" t="str" cm="1">
        <f t="array" ref="P1265">IF(ISBLANK($C1265),"",IF(SUMPRODUCT(--EXACT($C1265,CrewOrPassenger[Crew or Passenger]))=1,"Pass","Fail"))</f>
        <v/>
      </c>
      <c r="Q1265" s="24" t="str" cm="1">
        <f t="array" ref="Q1265">IF(ISBLANK($D1265),"",IF(SUMPRODUCT(--EXACT($D1265,TravelDocumentType[Travel Document Type]))=1,"Pass","Fail"))</f>
        <v/>
      </c>
      <c r="R1265" s="24" t="str" cm="1">
        <f t="array" ref="R1265">IF(ISBLANK($E1265),"",IF(SUMPRODUCT(--EXACT($E1265,ISO3List[ISO3 List]))=1,"Pass","Fail"))</f>
        <v/>
      </c>
      <c r="S1265" s="24" t="str" cm="1">
        <f t="array" ref="S1265">IF(ISBLANK($F1265),"",IF(SUMPRODUCT(--EXACT(MID($F1265,COLUMN($A$1:$T$1),1),DocCharacters[Accepted Characters For Documents]))=20,"Pass","Fail"))</f>
        <v/>
      </c>
      <c r="T1265" s="24" t="str" cm="1">
        <f t="array" ref="T1265">IF(ISBLANK($G1265),"",IF(SUMPRODUCT(--EXACT(MID($G1265,COLUMN($A$1:$AX$1),1),NameCharacters[Accepted Characters For Names]))=50,"Pass","Fail"))</f>
        <v/>
      </c>
      <c r="U1265" s="24" t="str" cm="1">
        <f t="array" ref="U1265">IF(ISBLANK($H1265),"",IF(SUMPRODUCT(--EXACT(MID($H1265,COLUMN($A$1:$AX$1),1),NameCharacters[Accepted Characters For Names]))=50,"Pass","Fail"))</f>
        <v/>
      </c>
      <c r="V1265" s="24" t="str" cm="1">
        <f t="array" ref="V1265">IF(ISBLANK($I1265),"",IF(SUMPRODUCT(--EXACT(MID($I1265,COLUMN($A$1:$AX$1),1),NameCharacters[Accepted Characters For Names]))=50,"Pass","Fail"))</f>
        <v/>
      </c>
      <c r="W1265" s="24" t="str" cm="1">
        <f t="array" ref="W1265">IF(ISBLANK($J1265),"",IF(SUMPRODUCT(--EXACT($J1265,ISO3List[ISO3 List]))=1,"Pass","Fail"))</f>
        <v/>
      </c>
      <c r="X1265" s="24" t="str">
        <f t="shared" ca="1" si="48"/>
        <v/>
      </c>
      <c r="Y1265" s="24" t="str" cm="1">
        <f t="array" ref="Y1265">IF(ISBLANK($L1265),"",IF(SUMPRODUCT(--EXACT($L1265,Sex[Sex]))=1,"Pass","Fail"))</f>
        <v/>
      </c>
      <c r="Z1265" s="24" t="str">
        <f t="shared" ca="1" si="49"/>
        <v/>
      </c>
      <c r="AA1265" s="35" t="str">
        <f t="shared" ca="1" si="50"/>
        <v/>
      </c>
      <c r="AB1265" s="8"/>
      <c r="AC1265" s="58"/>
      <c r="AD1265" s="8"/>
      <c r="AE1265" s="8"/>
      <c r="AF1265" s="8"/>
      <c r="GU1265" s="8"/>
    </row>
    <row r="1266" spans="1:203" s="5" customFormat="1" x14ac:dyDescent="0.2">
      <c r="A1266" s="1"/>
      <c r="B1266" s="4"/>
      <c r="C1266" s="16"/>
      <c r="D1266" s="17"/>
      <c r="E1266" s="17"/>
      <c r="F1266" s="18"/>
      <c r="G1266" s="17"/>
      <c r="H1266" s="17"/>
      <c r="I1266" s="17"/>
      <c r="J1266" s="17"/>
      <c r="K1266" s="19"/>
      <c r="L1266" s="17"/>
      <c r="M1266" s="20"/>
      <c r="N1266" s="8"/>
      <c r="O1266" s="50"/>
      <c r="P1266" s="27" t="str" cm="1">
        <f t="array" ref="P1266">IF(ISBLANK($C1266),"",IF(SUMPRODUCT(--EXACT($C1266,CrewOrPassenger[Crew or Passenger]))=1,"Pass","Fail"))</f>
        <v/>
      </c>
      <c r="Q1266" s="24" t="str" cm="1">
        <f t="array" ref="Q1266">IF(ISBLANK($D1266),"",IF(SUMPRODUCT(--EXACT($D1266,TravelDocumentType[Travel Document Type]))=1,"Pass","Fail"))</f>
        <v/>
      </c>
      <c r="R1266" s="24" t="str" cm="1">
        <f t="array" ref="R1266">IF(ISBLANK($E1266),"",IF(SUMPRODUCT(--EXACT($E1266,ISO3List[ISO3 List]))=1,"Pass","Fail"))</f>
        <v/>
      </c>
      <c r="S1266" s="24" t="str" cm="1">
        <f t="array" ref="S1266">IF(ISBLANK($F1266),"",IF(SUMPRODUCT(--EXACT(MID($F1266,COLUMN($A$1:$T$1),1),DocCharacters[Accepted Characters For Documents]))=20,"Pass","Fail"))</f>
        <v/>
      </c>
      <c r="T1266" s="24" t="str" cm="1">
        <f t="array" ref="T1266">IF(ISBLANK($G1266),"",IF(SUMPRODUCT(--EXACT(MID($G1266,COLUMN($A$1:$AX$1),1),NameCharacters[Accepted Characters For Names]))=50,"Pass","Fail"))</f>
        <v/>
      </c>
      <c r="U1266" s="24" t="str" cm="1">
        <f t="array" ref="U1266">IF(ISBLANK($H1266),"",IF(SUMPRODUCT(--EXACT(MID($H1266,COLUMN($A$1:$AX$1),1),NameCharacters[Accepted Characters For Names]))=50,"Pass","Fail"))</f>
        <v/>
      </c>
      <c r="V1266" s="24" t="str" cm="1">
        <f t="array" ref="V1266">IF(ISBLANK($I1266),"",IF(SUMPRODUCT(--EXACT(MID($I1266,COLUMN($A$1:$AX$1),1),NameCharacters[Accepted Characters For Names]))=50,"Pass","Fail"))</f>
        <v/>
      </c>
      <c r="W1266" s="24" t="str" cm="1">
        <f t="array" ref="W1266">IF(ISBLANK($J1266),"",IF(SUMPRODUCT(--EXACT($J1266,ISO3List[ISO3 List]))=1,"Pass","Fail"))</f>
        <v/>
      </c>
      <c r="X1266" s="24" t="str">
        <f t="shared" ca="1" si="48"/>
        <v/>
      </c>
      <c r="Y1266" s="24" t="str" cm="1">
        <f t="array" ref="Y1266">IF(ISBLANK($L1266),"",IF(SUMPRODUCT(--EXACT($L1266,Sex[Sex]))=1,"Pass","Fail"))</f>
        <v/>
      </c>
      <c r="Z1266" s="24" t="str">
        <f t="shared" ca="1" si="49"/>
        <v/>
      </c>
      <c r="AA1266" s="35" t="str">
        <f t="shared" ca="1" si="50"/>
        <v/>
      </c>
      <c r="AB1266" s="8"/>
      <c r="AC1266" s="58"/>
      <c r="AD1266" s="8"/>
      <c r="AE1266" s="8"/>
      <c r="AF1266" s="8"/>
      <c r="GU1266" s="8"/>
    </row>
    <row r="1267" spans="1:203" s="5" customFormat="1" x14ac:dyDescent="0.2">
      <c r="A1267" s="1"/>
      <c r="B1267" s="4"/>
      <c r="C1267" s="16"/>
      <c r="D1267" s="17"/>
      <c r="E1267" s="17"/>
      <c r="F1267" s="18"/>
      <c r="G1267" s="17"/>
      <c r="H1267" s="17"/>
      <c r="I1267" s="17"/>
      <c r="J1267" s="17"/>
      <c r="K1267" s="19"/>
      <c r="L1267" s="17"/>
      <c r="M1267" s="20"/>
      <c r="N1267" s="8"/>
      <c r="O1267" s="50"/>
      <c r="P1267" s="27" t="str" cm="1">
        <f t="array" ref="P1267">IF(ISBLANK($C1267),"",IF(SUMPRODUCT(--EXACT($C1267,CrewOrPassenger[Crew or Passenger]))=1,"Pass","Fail"))</f>
        <v/>
      </c>
      <c r="Q1267" s="24" t="str" cm="1">
        <f t="array" ref="Q1267">IF(ISBLANK($D1267),"",IF(SUMPRODUCT(--EXACT($D1267,TravelDocumentType[Travel Document Type]))=1,"Pass","Fail"))</f>
        <v/>
      </c>
      <c r="R1267" s="24" t="str" cm="1">
        <f t="array" ref="R1267">IF(ISBLANK($E1267),"",IF(SUMPRODUCT(--EXACT($E1267,ISO3List[ISO3 List]))=1,"Pass","Fail"))</f>
        <v/>
      </c>
      <c r="S1267" s="24" t="str" cm="1">
        <f t="array" ref="S1267">IF(ISBLANK($F1267),"",IF(SUMPRODUCT(--EXACT(MID($F1267,COLUMN($A$1:$T$1),1),DocCharacters[Accepted Characters For Documents]))=20,"Pass","Fail"))</f>
        <v/>
      </c>
      <c r="T1267" s="24" t="str" cm="1">
        <f t="array" ref="T1267">IF(ISBLANK($G1267),"",IF(SUMPRODUCT(--EXACT(MID($G1267,COLUMN($A$1:$AX$1),1),NameCharacters[Accepted Characters For Names]))=50,"Pass","Fail"))</f>
        <v/>
      </c>
      <c r="U1267" s="24" t="str" cm="1">
        <f t="array" ref="U1267">IF(ISBLANK($H1267),"",IF(SUMPRODUCT(--EXACT(MID($H1267,COLUMN($A$1:$AX$1),1),NameCharacters[Accepted Characters For Names]))=50,"Pass","Fail"))</f>
        <v/>
      </c>
      <c r="V1267" s="24" t="str" cm="1">
        <f t="array" ref="V1267">IF(ISBLANK($I1267),"",IF(SUMPRODUCT(--EXACT(MID($I1267,COLUMN($A$1:$AX$1),1),NameCharacters[Accepted Characters For Names]))=50,"Pass","Fail"))</f>
        <v/>
      </c>
      <c r="W1267" s="24" t="str" cm="1">
        <f t="array" ref="W1267">IF(ISBLANK($J1267),"",IF(SUMPRODUCT(--EXACT($J1267,ISO3List[ISO3 List]))=1,"Pass","Fail"))</f>
        <v/>
      </c>
      <c r="X1267" s="24" t="str">
        <f t="shared" ca="1" si="48"/>
        <v/>
      </c>
      <c r="Y1267" s="24" t="str" cm="1">
        <f t="array" ref="Y1267">IF(ISBLANK($L1267),"",IF(SUMPRODUCT(--EXACT($L1267,Sex[Sex]))=1,"Pass","Fail"))</f>
        <v/>
      </c>
      <c r="Z1267" s="24" t="str">
        <f t="shared" ca="1" si="49"/>
        <v/>
      </c>
      <c r="AA1267" s="35" t="str">
        <f t="shared" ca="1" si="50"/>
        <v/>
      </c>
      <c r="AB1267" s="8"/>
      <c r="AC1267" s="58"/>
      <c r="AD1267" s="8"/>
      <c r="AE1267" s="8"/>
      <c r="AF1267" s="8"/>
      <c r="GU1267" s="8"/>
    </row>
    <row r="1268" spans="1:203" s="5" customFormat="1" x14ac:dyDescent="0.2">
      <c r="A1268" s="1"/>
      <c r="B1268" s="4"/>
      <c r="C1268" s="16"/>
      <c r="D1268" s="17"/>
      <c r="E1268" s="17"/>
      <c r="F1268" s="18"/>
      <c r="G1268" s="17"/>
      <c r="H1268" s="17"/>
      <c r="I1268" s="17"/>
      <c r="J1268" s="17"/>
      <c r="K1268" s="19"/>
      <c r="L1268" s="17"/>
      <c r="M1268" s="20"/>
      <c r="N1268" s="8"/>
      <c r="O1268" s="50"/>
      <c r="P1268" s="27" t="str" cm="1">
        <f t="array" ref="P1268">IF(ISBLANK($C1268),"",IF(SUMPRODUCT(--EXACT($C1268,CrewOrPassenger[Crew or Passenger]))=1,"Pass","Fail"))</f>
        <v/>
      </c>
      <c r="Q1268" s="24" t="str" cm="1">
        <f t="array" ref="Q1268">IF(ISBLANK($D1268),"",IF(SUMPRODUCT(--EXACT($D1268,TravelDocumentType[Travel Document Type]))=1,"Pass","Fail"))</f>
        <v/>
      </c>
      <c r="R1268" s="24" t="str" cm="1">
        <f t="array" ref="R1268">IF(ISBLANK($E1268),"",IF(SUMPRODUCT(--EXACT($E1268,ISO3List[ISO3 List]))=1,"Pass","Fail"))</f>
        <v/>
      </c>
      <c r="S1268" s="24" t="str" cm="1">
        <f t="array" ref="S1268">IF(ISBLANK($F1268),"",IF(SUMPRODUCT(--EXACT(MID($F1268,COLUMN($A$1:$T$1),1),DocCharacters[Accepted Characters For Documents]))=20,"Pass","Fail"))</f>
        <v/>
      </c>
      <c r="T1268" s="24" t="str" cm="1">
        <f t="array" ref="T1268">IF(ISBLANK($G1268),"",IF(SUMPRODUCT(--EXACT(MID($G1268,COLUMN($A$1:$AX$1),1),NameCharacters[Accepted Characters For Names]))=50,"Pass","Fail"))</f>
        <v/>
      </c>
      <c r="U1268" s="24" t="str" cm="1">
        <f t="array" ref="U1268">IF(ISBLANK($H1268),"",IF(SUMPRODUCT(--EXACT(MID($H1268,COLUMN($A$1:$AX$1),1),NameCharacters[Accepted Characters For Names]))=50,"Pass","Fail"))</f>
        <v/>
      </c>
      <c r="V1268" s="24" t="str" cm="1">
        <f t="array" ref="V1268">IF(ISBLANK($I1268),"",IF(SUMPRODUCT(--EXACT(MID($I1268,COLUMN($A$1:$AX$1),1),NameCharacters[Accepted Characters For Names]))=50,"Pass","Fail"))</f>
        <v/>
      </c>
      <c r="W1268" s="24" t="str" cm="1">
        <f t="array" ref="W1268">IF(ISBLANK($J1268),"",IF(SUMPRODUCT(--EXACT($J1268,ISO3List[ISO3 List]))=1,"Pass","Fail"))</f>
        <v/>
      </c>
      <c r="X1268" s="24" t="str">
        <f t="shared" ca="1" si="48"/>
        <v/>
      </c>
      <c r="Y1268" s="24" t="str" cm="1">
        <f t="array" ref="Y1268">IF(ISBLANK($L1268),"",IF(SUMPRODUCT(--EXACT($L1268,Sex[Sex]))=1,"Pass","Fail"))</f>
        <v/>
      </c>
      <c r="Z1268" s="24" t="str">
        <f t="shared" ca="1" si="49"/>
        <v/>
      </c>
      <c r="AA1268" s="35" t="str">
        <f t="shared" ca="1" si="50"/>
        <v/>
      </c>
      <c r="AB1268" s="8"/>
      <c r="AC1268" s="58"/>
      <c r="AD1268" s="8"/>
      <c r="AE1268" s="8"/>
      <c r="AF1268" s="8"/>
      <c r="GU1268" s="8"/>
    </row>
    <row r="1269" spans="1:203" s="5" customFormat="1" x14ac:dyDescent="0.2">
      <c r="A1269" s="1"/>
      <c r="B1269" s="4"/>
      <c r="C1269" s="16"/>
      <c r="D1269" s="17"/>
      <c r="E1269" s="17"/>
      <c r="F1269" s="18"/>
      <c r="G1269" s="17"/>
      <c r="H1269" s="17"/>
      <c r="I1269" s="17"/>
      <c r="J1269" s="17"/>
      <c r="K1269" s="19"/>
      <c r="L1269" s="17"/>
      <c r="M1269" s="20"/>
      <c r="N1269" s="8"/>
      <c r="O1269" s="50"/>
      <c r="P1269" s="27" t="str" cm="1">
        <f t="array" ref="P1269">IF(ISBLANK($C1269),"",IF(SUMPRODUCT(--EXACT($C1269,CrewOrPassenger[Crew or Passenger]))=1,"Pass","Fail"))</f>
        <v/>
      </c>
      <c r="Q1269" s="24" t="str" cm="1">
        <f t="array" ref="Q1269">IF(ISBLANK($D1269),"",IF(SUMPRODUCT(--EXACT($D1269,TravelDocumentType[Travel Document Type]))=1,"Pass","Fail"))</f>
        <v/>
      </c>
      <c r="R1269" s="24" t="str" cm="1">
        <f t="array" ref="R1269">IF(ISBLANK($E1269),"",IF(SUMPRODUCT(--EXACT($E1269,ISO3List[ISO3 List]))=1,"Pass","Fail"))</f>
        <v/>
      </c>
      <c r="S1269" s="24" t="str" cm="1">
        <f t="array" ref="S1269">IF(ISBLANK($F1269),"",IF(SUMPRODUCT(--EXACT(MID($F1269,COLUMN($A$1:$T$1),1),DocCharacters[Accepted Characters For Documents]))=20,"Pass","Fail"))</f>
        <v/>
      </c>
      <c r="T1269" s="24" t="str" cm="1">
        <f t="array" ref="T1269">IF(ISBLANK($G1269),"",IF(SUMPRODUCT(--EXACT(MID($G1269,COLUMN($A$1:$AX$1),1),NameCharacters[Accepted Characters For Names]))=50,"Pass","Fail"))</f>
        <v/>
      </c>
      <c r="U1269" s="24" t="str" cm="1">
        <f t="array" ref="U1269">IF(ISBLANK($H1269),"",IF(SUMPRODUCT(--EXACT(MID($H1269,COLUMN($A$1:$AX$1),1),NameCharacters[Accepted Characters For Names]))=50,"Pass","Fail"))</f>
        <v/>
      </c>
      <c r="V1269" s="24" t="str" cm="1">
        <f t="array" ref="V1269">IF(ISBLANK($I1269),"",IF(SUMPRODUCT(--EXACT(MID($I1269,COLUMN($A$1:$AX$1),1),NameCharacters[Accepted Characters For Names]))=50,"Pass","Fail"))</f>
        <v/>
      </c>
      <c r="W1269" s="24" t="str" cm="1">
        <f t="array" ref="W1269">IF(ISBLANK($J1269),"",IF(SUMPRODUCT(--EXACT($J1269,ISO3List[ISO3 List]))=1,"Pass","Fail"))</f>
        <v/>
      </c>
      <c r="X1269" s="24" t="str">
        <f t="shared" ca="1" si="48"/>
        <v/>
      </c>
      <c r="Y1269" s="24" t="str" cm="1">
        <f t="array" ref="Y1269">IF(ISBLANK($L1269),"",IF(SUMPRODUCT(--EXACT($L1269,Sex[Sex]))=1,"Pass","Fail"))</f>
        <v/>
      </c>
      <c r="Z1269" s="24" t="str">
        <f t="shared" ca="1" si="49"/>
        <v/>
      </c>
      <c r="AA1269" s="35" t="str">
        <f t="shared" ca="1" si="50"/>
        <v/>
      </c>
      <c r="AB1269" s="8"/>
      <c r="AC1269" s="58"/>
      <c r="AD1269" s="8"/>
      <c r="AE1269" s="8"/>
      <c r="AF1269" s="8"/>
      <c r="GU1269" s="8"/>
    </row>
    <row r="1270" spans="1:203" s="5" customFormat="1" x14ac:dyDescent="0.2">
      <c r="A1270" s="1"/>
      <c r="B1270" s="4"/>
      <c r="C1270" s="16"/>
      <c r="D1270" s="17"/>
      <c r="E1270" s="17"/>
      <c r="F1270" s="18"/>
      <c r="G1270" s="17"/>
      <c r="H1270" s="17"/>
      <c r="I1270" s="17"/>
      <c r="J1270" s="17"/>
      <c r="K1270" s="19"/>
      <c r="L1270" s="17"/>
      <c r="M1270" s="20"/>
      <c r="N1270" s="8"/>
      <c r="O1270" s="50"/>
      <c r="P1270" s="27" t="str" cm="1">
        <f t="array" ref="P1270">IF(ISBLANK($C1270),"",IF(SUMPRODUCT(--EXACT($C1270,CrewOrPassenger[Crew or Passenger]))=1,"Pass","Fail"))</f>
        <v/>
      </c>
      <c r="Q1270" s="24" t="str" cm="1">
        <f t="array" ref="Q1270">IF(ISBLANK($D1270),"",IF(SUMPRODUCT(--EXACT($D1270,TravelDocumentType[Travel Document Type]))=1,"Pass","Fail"))</f>
        <v/>
      </c>
      <c r="R1270" s="24" t="str" cm="1">
        <f t="array" ref="R1270">IF(ISBLANK($E1270),"",IF(SUMPRODUCT(--EXACT($E1270,ISO3List[ISO3 List]))=1,"Pass","Fail"))</f>
        <v/>
      </c>
      <c r="S1270" s="24" t="str" cm="1">
        <f t="array" ref="S1270">IF(ISBLANK($F1270),"",IF(SUMPRODUCT(--EXACT(MID($F1270,COLUMN($A$1:$T$1),1),DocCharacters[Accepted Characters For Documents]))=20,"Pass","Fail"))</f>
        <v/>
      </c>
      <c r="T1270" s="24" t="str" cm="1">
        <f t="array" ref="T1270">IF(ISBLANK($G1270),"",IF(SUMPRODUCT(--EXACT(MID($G1270,COLUMN($A$1:$AX$1),1),NameCharacters[Accepted Characters For Names]))=50,"Pass","Fail"))</f>
        <v/>
      </c>
      <c r="U1270" s="24" t="str" cm="1">
        <f t="array" ref="U1270">IF(ISBLANK($H1270),"",IF(SUMPRODUCT(--EXACT(MID($H1270,COLUMN($A$1:$AX$1),1),NameCharacters[Accepted Characters For Names]))=50,"Pass","Fail"))</f>
        <v/>
      </c>
      <c r="V1270" s="24" t="str" cm="1">
        <f t="array" ref="V1270">IF(ISBLANK($I1270),"",IF(SUMPRODUCT(--EXACT(MID($I1270,COLUMN($A$1:$AX$1),1),NameCharacters[Accepted Characters For Names]))=50,"Pass","Fail"))</f>
        <v/>
      </c>
      <c r="W1270" s="24" t="str" cm="1">
        <f t="array" ref="W1270">IF(ISBLANK($J1270),"",IF(SUMPRODUCT(--EXACT($J1270,ISO3List[ISO3 List]))=1,"Pass","Fail"))</f>
        <v/>
      </c>
      <c r="X1270" s="24" t="str">
        <f t="shared" ca="1" si="48"/>
        <v/>
      </c>
      <c r="Y1270" s="24" t="str" cm="1">
        <f t="array" ref="Y1270">IF(ISBLANK($L1270),"",IF(SUMPRODUCT(--EXACT($L1270,Sex[Sex]))=1,"Pass","Fail"))</f>
        <v/>
      </c>
      <c r="Z1270" s="24" t="str">
        <f t="shared" ca="1" si="49"/>
        <v/>
      </c>
      <c r="AA1270" s="35" t="str">
        <f t="shared" ca="1" si="50"/>
        <v/>
      </c>
      <c r="AB1270" s="8"/>
      <c r="AC1270" s="58"/>
      <c r="AD1270" s="8"/>
      <c r="AE1270" s="8"/>
      <c r="AF1270" s="8"/>
      <c r="GU1270" s="8"/>
    </row>
    <row r="1271" spans="1:203" s="5" customFormat="1" x14ac:dyDescent="0.2">
      <c r="A1271" s="1"/>
      <c r="B1271" s="4"/>
      <c r="C1271" s="16"/>
      <c r="D1271" s="17"/>
      <c r="E1271" s="17"/>
      <c r="F1271" s="18"/>
      <c r="G1271" s="17"/>
      <c r="H1271" s="17"/>
      <c r="I1271" s="17"/>
      <c r="J1271" s="17"/>
      <c r="K1271" s="19"/>
      <c r="L1271" s="17"/>
      <c r="M1271" s="20"/>
      <c r="N1271" s="8"/>
      <c r="O1271" s="50"/>
      <c r="P1271" s="27" t="str" cm="1">
        <f t="array" ref="P1271">IF(ISBLANK($C1271),"",IF(SUMPRODUCT(--EXACT($C1271,CrewOrPassenger[Crew or Passenger]))=1,"Pass","Fail"))</f>
        <v/>
      </c>
      <c r="Q1271" s="24" t="str" cm="1">
        <f t="array" ref="Q1271">IF(ISBLANK($D1271),"",IF(SUMPRODUCT(--EXACT($D1271,TravelDocumentType[Travel Document Type]))=1,"Pass","Fail"))</f>
        <v/>
      </c>
      <c r="R1271" s="24" t="str" cm="1">
        <f t="array" ref="R1271">IF(ISBLANK($E1271),"",IF(SUMPRODUCT(--EXACT($E1271,ISO3List[ISO3 List]))=1,"Pass","Fail"))</f>
        <v/>
      </c>
      <c r="S1271" s="24" t="str" cm="1">
        <f t="array" ref="S1271">IF(ISBLANK($F1271),"",IF(SUMPRODUCT(--EXACT(MID($F1271,COLUMN($A$1:$T$1),1),DocCharacters[Accepted Characters For Documents]))=20,"Pass","Fail"))</f>
        <v/>
      </c>
      <c r="T1271" s="24" t="str" cm="1">
        <f t="array" ref="T1271">IF(ISBLANK($G1271),"",IF(SUMPRODUCT(--EXACT(MID($G1271,COLUMN($A$1:$AX$1),1),NameCharacters[Accepted Characters For Names]))=50,"Pass","Fail"))</f>
        <v/>
      </c>
      <c r="U1271" s="24" t="str" cm="1">
        <f t="array" ref="U1271">IF(ISBLANK($H1271),"",IF(SUMPRODUCT(--EXACT(MID($H1271,COLUMN($A$1:$AX$1),1),NameCharacters[Accepted Characters For Names]))=50,"Pass","Fail"))</f>
        <v/>
      </c>
      <c r="V1271" s="24" t="str" cm="1">
        <f t="array" ref="V1271">IF(ISBLANK($I1271),"",IF(SUMPRODUCT(--EXACT(MID($I1271,COLUMN($A$1:$AX$1),1),NameCharacters[Accepted Characters For Names]))=50,"Pass","Fail"))</f>
        <v/>
      </c>
      <c r="W1271" s="24" t="str" cm="1">
        <f t="array" ref="W1271">IF(ISBLANK($J1271),"",IF(SUMPRODUCT(--EXACT($J1271,ISO3List[ISO3 List]))=1,"Pass","Fail"))</f>
        <v/>
      </c>
      <c r="X1271" s="24" t="str">
        <f t="shared" ref="X1271:X1334" ca="1" si="51">IF(ISBLANK($K1271),"",IF(AND(ISNUMBER(DATEVALUE(TEXT($K1271,"dd/MM/yyyy"))),$K1271&lt;TODAY()),"Pass","Fail"))</f>
        <v/>
      </c>
      <c r="Y1271" s="24" t="str" cm="1">
        <f t="array" ref="Y1271">IF(ISBLANK($L1271),"",IF(SUMPRODUCT(--EXACT($L1271,Sex[Sex]))=1,"Pass","Fail"))</f>
        <v/>
      </c>
      <c r="Z1271" s="24" t="str">
        <f t="shared" ca="1" si="49"/>
        <v/>
      </c>
      <c r="AA1271" s="35" t="str">
        <f t="shared" ca="1" si="50"/>
        <v/>
      </c>
      <c r="AB1271" s="8"/>
      <c r="AC1271" s="58"/>
      <c r="AD1271" s="8"/>
      <c r="AE1271" s="8"/>
      <c r="AF1271" s="8"/>
      <c r="GU1271" s="8"/>
    </row>
    <row r="1272" spans="1:203" s="5" customFormat="1" x14ac:dyDescent="0.2">
      <c r="A1272" s="1"/>
      <c r="B1272" s="4"/>
      <c r="C1272" s="16"/>
      <c r="D1272" s="17"/>
      <c r="E1272" s="17"/>
      <c r="F1272" s="18"/>
      <c r="G1272" s="17"/>
      <c r="H1272" s="17"/>
      <c r="I1272" s="17"/>
      <c r="J1272" s="17"/>
      <c r="K1272" s="19"/>
      <c r="L1272" s="17"/>
      <c r="M1272" s="20"/>
      <c r="N1272" s="8"/>
      <c r="O1272" s="50"/>
      <c r="P1272" s="27" t="str" cm="1">
        <f t="array" ref="P1272">IF(ISBLANK($C1272),"",IF(SUMPRODUCT(--EXACT($C1272,CrewOrPassenger[Crew or Passenger]))=1,"Pass","Fail"))</f>
        <v/>
      </c>
      <c r="Q1272" s="24" t="str" cm="1">
        <f t="array" ref="Q1272">IF(ISBLANK($D1272),"",IF(SUMPRODUCT(--EXACT($D1272,TravelDocumentType[Travel Document Type]))=1,"Pass","Fail"))</f>
        <v/>
      </c>
      <c r="R1272" s="24" t="str" cm="1">
        <f t="array" ref="R1272">IF(ISBLANK($E1272),"",IF(SUMPRODUCT(--EXACT($E1272,ISO3List[ISO3 List]))=1,"Pass","Fail"))</f>
        <v/>
      </c>
      <c r="S1272" s="24" t="str" cm="1">
        <f t="array" ref="S1272">IF(ISBLANK($F1272),"",IF(SUMPRODUCT(--EXACT(MID($F1272,COLUMN($A$1:$T$1),1),DocCharacters[Accepted Characters For Documents]))=20,"Pass","Fail"))</f>
        <v/>
      </c>
      <c r="T1272" s="24" t="str" cm="1">
        <f t="array" ref="T1272">IF(ISBLANK($G1272),"",IF(SUMPRODUCT(--EXACT(MID($G1272,COLUMN($A$1:$AX$1),1),NameCharacters[Accepted Characters For Names]))=50,"Pass","Fail"))</f>
        <v/>
      </c>
      <c r="U1272" s="24" t="str" cm="1">
        <f t="array" ref="U1272">IF(ISBLANK($H1272),"",IF(SUMPRODUCT(--EXACT(MID($H1272,COLUMN($A$1:$AX$1),1),NameCharacters[Accepted Characters For Names]))=50,"Pass","Fail"))</f>
        <v/>
      </c>
      <c r="V1272" s="24" t="str" cm="1">
        <f t="array" ref="V1272">IF(ISBLANK($I1272),"",IF(SUMPRODUCT(--EXACT(MID($I1272,COLUMN($A$1:$AX$1),1),NameCharacters[Accepted Characters For Names]))=50,"Pass","Fail"))</f>
        <v/>
      </c>
      <c r="W1272" s="24" t="str" cm="1">
        <f t="array" ref="W1272">IF(ISBLANK($J1272),"",IF(SUMPRODUCT(--EXACT($J1272,ISO3List[ISO3 List]))=1,"Pass","Fail"))</f>
        <v/>
      </c>
      <c r="X1272" s="24" t="str">
        <f t="shared" ca="1" si="51"/>
        <v/>
      </c>
      <c r="Y1272" s="24" t="str" cm="1">
        <f t="array" ref="Y1272">IF(ISBLANK($L1272),"",IF(SUMPRODUCT(--EXACT($L1272,Sex[Sex]))=1,"Pass","Fail"))</f>
        <v/>
      </c>
      <c r="Z1272" s="24" t="str">
        <f t="shared" ref="Z1272:Z1335" ca="1" si="52">IF(ISBLANK($M1272),"",IF(AND(ISNUMBER(DATEVALUE(TEXT($M1272,"dd/MM/yyyy"))),$M1272&gt;=TODAY()),"Pass","Fail"))</f>
        <v/>
      </c>
      <c r="AA1272" s="35" t="str">
        <f t="shared" ca="1" si="50"/>
        <v/>
      </c>
      <c r="AB1272" s="8"/>
      <c r="AC1272" s="58"/>
      <c r="AD1272" s="8"/>
      <c r="AE1272" s="8"/>
      <c r="AF1272" s="8"/>
      <c r="GU1272" s="8"/>
    </row>
    <row r="1273" spans="1:203" s="5" customFormat="1" x14ac:dyDescent="0.2">
      <c r="A1273" s="1"/>
      <c r="B1273" s="4"/>
      <c r="C1273" s="16"/>
      <c r="D1273" s="17"/>
      <c r="E1273" s="17"/>
      <c r="F1273" s="18"/>
      <c r="G1273" s="17"/>
      <c r="H1273" s="17"/>
      <c r="I1273" s="17"/>
      <c r="J1273" s="17"/>
      <c r="K1273" s="19"/>
      <c r="L1273" s="17"/>
      <c r="M1273" s="20"/>
      <c r="N1273" s="8"/>
      <c r="O1273" s="50"/>
      <c r="P1273" s="27" t="str" cm="1">
        <f t="array" ref="P1273">IF(ISBLANK($C1273),"",IF(SUMPRODUCT(--EXACT($C1273,CrewOrPassenger[Crew or Passenger]))=1,"Pass","Fail"))</f>
        <v/>
      </c>
      <c r="Q1273" s="24" t="str" cm="1">
        <f t="array" ref="Q1273">IF(ISBLANK($D1273),"",IF(SUMPRODUCT(--EXACT($D1273,TravelDocumentType[Travel Document Type]))=1,"Pass","Fail"))</f>
        <v/>
      </c>
      <c r="R1273" s="24" t="str" cm="1">
        <f t="array" ref="R1273">IF(ISBLANK($E1273),"",IF(SUMPRODUCT(--EXACT($E1273,ISO3List[ISO3 List]))=1,"Pass","Fail"))</f>
        <v/>
      </c>
      <c r="S1273" s="24" t="str" cm="1">
        <f t="array" ref="S1273">IF(ISBLANK($F1273),"",IF(SUMPRODUCT(--EXACT(MID($F1273,COLUMN($A$1:$T$1),1),DocCharacters[Accepted Characters For Documents]))=20,"Pass","Fail"))</f>
        <v/>
      </c>
      <c r="T1273" s="24" t="str" cm="1">
        <f t="array" ref="T1273">IF(ISBLANK($G1273),"",IF(SUMPRODUCT(--EXACT(MID($G1273,COLUMN($A$1:$AX$1),1),NameCharacters[Accepted Characters For Names]))=50,"Pass","Fail"))</f>
        <v/>
      </c>
      <c r="U1273" s="24" t="str" cm="1">
        <f t="array" ref="U1273">IF(ISBLANK($H1273),"",IF(SUMPRODUCT(--EXACT(MID($H1273,COLUMN($A$1:$AX$1),1),NameCharacters[Accepted Characters For Names]))=50,"Pass","Fail"))</f>
        <v/>
      </c>
      <c r="V1273" s="24" t="str" cm="1">
        <f t="array" ref="V1273">IF(ISBLANK($I1273),"",IF(SUMPRODUCT(--EXACT(MID($I1273,COLUMN($A$1:$AX$1),1),NameCharacters[Accepted Characters For Names]))=50,"Pass","Fail"))</f>
        <v/>
      </c>
      <c r="W1273" s="24" t="str" cm="1">
        <f t="array" ref="W1273">IF(ISBLANK($J1273),"",IF(SUMPRODUCT(--EXACT($J1273,ISO3List[ISO3 List]))=1,"Pass","Fail"))</f>
        <v/>
      </c>
      <c r="X1273" s="24" t="str">
        <f t="shared" ca="1" si="51"/>
        <v/>
      </c>
      <c r="Y1273" s="24" t="str" cm="1">
        <f t="array" ref="Y1273">IF(ISBLANK($L1273),"",IF(SUMPRODUCT(--EXACT($L1273,Sex[Sex]))=1,"Pass","Fail"))</f>
        <v/>
      </c>
      <c r="Z1273" s="24" t="str">
        <f t="shared" ca="1" si="52"/>
        <v/>
      </c>
      <c r="AA1273" s="35" t="str">
        <f t="shared" ca="1" si="50"/>
        <v/>
      </c>
      <c r="AB1273" s="8"/>
      <c r="AC1273" s="58"/>
      <c r="AD1273" s="8"/>
      <c r="AE1273" s="8"/>
      <c r="AF1273" s="8"/>
      <c r="GU1273" s="8"/>
    </row>
    <row r="1274" spans="1:203" s="5" customFormat="1" x14ac:dyDescent="0.2">
      <c r="A1274" s="1"/>
      <c r="B1274" s="4"/>
      <c r="C1274" s="16"/>
      <c r="D1274" s="17"/>
      <c r="E1274" s="17"/>
      <c r="F1274" s="18"/>
      <c r="G1274" s="17"/>
      <c r="H1274" s="17"/>
      <c r="I1274" s="17"/>
      <c r="J1274" s="17"/>
      <c r="K1274" s="19"/>
      <c r="L1274" s="17"/>
      <c r="M1274" s="20"/>
      <c r="N1274" s="8"/>
      <c r="O1274" s="50"/>
      <c r="P1274" s="27" t="str" cm="1">
        <f t="array" ref="P1274">IF(ISBLANK($C1274),"",IF(SUMPRODUCT(--EXACT($C1274,CrewOrPassenger[Crew or Passenger]))=1,"Pass","Fail"))</f>
        <v/>
      </c>
      <c r="Q1274" s="24" t="str" cm="1">
        <f t="array" ref="Q1274">IF(ISBLANK($D1274),"",IF(SUMPRODUCT(--EXACT($D1274,TravelDocumentType[Travel Document Type]))=1,"Pass","Fail"))</f>
        <v/>
      </c>
      <c r="R1274" s="24" t="str" cm="1">
        <f t="array" ref="R1274">IF(ISBLANK($E1274),"",IF(SUMPRODUCT(--EXACT($E1274,ISO3List[ISO3 List]))=1,"Pass","Fail"))</f>
        <v/>
      </c>
      <c r="S1274" s="24" t="str" cm="1">
        <f t="array" ref="S1274">IF(ISBLANK($F1274),"",IF(SUMPRODUCT(--EXACT(MID($F1274,COLUMN($A$1:$T$1),1),DocCharacters[Accepted Characters For Documents]))=20,"Pass","Fail"))</f>
        <v/>
      </c>
      <c r="T1274" s="24" t="str" cm="1">
        <f t="array" ref="T1274">IF(ISBLANK($G1274),"",IF(SUMPRODUCT(--EXACT(MID($G1274,COLUMN($A$1:$AX$1),1),NameCharacters[Accepted Characters For Names]))=50,"Pass","Fail"))</f>
        <v/>
      </c>
      <c r="U1274" s="24" t="str" cm="1">
        <f t="array" ref="U1274">IF(ISBLANK($H1274),"",IF(SUMPRODUCT(--EXACT(MID($H1274,COLUMN($A$1:$AX$1),1),NameCharacters[Accepted Characters For Names]))=50,"Pass","Fail"))</f>
        <v/>
      </c>
      <c r="V1274" s="24" t="str" cm="1">
        <f t="array" ref="V1274">IF(ISBLANK($I1274),"",IF(SUMPRODUCT(--EXACT(MID($I1274,COLUMN($A$1:$AX$1),1),NameCharacters[Accepted Characters For Names]))=50,"Pass","Fail"))</f>
        <v/>
      </c>
      <c r="W1274" s="24" t="str" cm="1">
        <f t="array" ref="W1274">IF(ISBLANK($J1274),"",IF(SUMPRODUCT(--EXACT($J1274,ISO3List[ISO3 List]))=1,"Pass","Fail"))</f>
        <v/>
      </c>
      <c r="X1274" s="24" t="str">
        <f t="shared" ca="1" si="51"/>
        <v/>
      </c>
      <c r="Y1274" s="24" t="str" cm="1">
        <f t="array" ref="Y1274">IF(ISBLANK($L1274),"",IF(SUMPRODUCT(--EXACT($L1274,Sex[Sex]))=1,"Pass","Fail"))</f>
        <v/>
      </c>
      <c r="Z1274" s="24" t="str">
        <f t="shared" ca="1" si="52"/>
        <v/>
      </c>
      <c r="AA1274" s="35" t="str">
        <f t="shared" ca="1" si="50"/>
        <v/>
      </c>
      <c r="AB1274" s="8"/>
      <c r="AC1274" s="58"/>
      <c r="AD1274" s="8"/>
      <c r="AE1274" s="8"/>
      <c r="AF1274" s="8"/>
      <c r="GU1274" s="8"/>
    </row>
    <row r="1275" spans="1:203" s="5" customFormat="1" x14ac:dyDescent="0.2">
      <c r="A1275" s="1"/>
      <c r="B1275" s="4"/>
      <c r="C1275" s="16"/>
      <c r="D1275" s="17"/>
      <c r="E1275" s="17"/>
      <c r="F1275" s="18"/>
      <c r="G1275" s="17"/>
      <c r="H1275" s="17"/>
      <c r="I1275" s="17"/>
      <c r="J1275" s="17"/>
      <c r="K1275" s="19"/>
      <c r="L1275" s="17"/>
      <c r="M1275" s="20"/>
      <c r="N1275" s="8"/>
      <c r="O1275" s="50"/>
      <c r="P1275" s="27" t="str" cm="1">
        <f t="array" ref="P1275">IF(ISBLANK($C1275),"",IF(SUMPRODUCT(--EXACT($C1275,CrewOrPassenger[Crew or Passenger]))=1,"Pass","Fail"))</f>
        <v/>
      </c>
      <c r="Q1275" s="24" t="str" cm="1">
        <f t="array" ref="Q1275">IF(ISBLANK($D1275),"",IF(SUMPRODUCT(--EXACT($D1275,TravelDocumentType[Travel Document Type]))=1,"Pass","Fail"))</f>
        <v/>
      </c>
      <c r="R1275" s="24" t="str" cm="1">
        <f t="array" ref="R1275">IF(ISBLANK($E1275),"",IF(SUMPRODUCT(--EXACT($E1275,ISO3List[ISO3 List]))=1,"Pass","Fail"))</f>
        <v/>
      </c>
      <c r="S1275" s="24" t="str" cm="1">
        <f t="array" ref="S1275">IF(ISBLANK($F1275),"",IF(SUMPRODUCT(--EXACT(MID($F1275,COLUMN($A$1:$T$1),1),DocCharacters[Accepted Characters For Documents]))=20,"Pass","Fail"))</f>
        <v/>
      </c>
      <c r="T1275" s="24" t="str" cm="1">
        <f t="array" ref="T1275">IF(ISBLANK($G1275),"",IF(SUMPRODUCT(--EXACT(MID($G1275,COLUMN($A$1:$AX$1),1),NameCharacters[Accepted Characters For Names]))=50,"Pass","Fail"))</f>
        <v/>
      </c>
      <c r="U1275" s="24" t="str" cm="1">
        <f t="array" ref="U1275">IF(ISBLANK($H1275),"",IF(SUMPRODUCT(--EXACT(MID($H1275,COLUMN($A$1:$AX$1),1),NameCharacters[Accepted Characters For Names]))=50,"Pass","Fail"))</f>
        <v/>
      </c>
      <c r="V1275" s="24" t="str" cm="1">
        <f t="array" ref="V1275">IF(ISBLANK($I1275),"",IF(SUMPRODUCT(--EXACT(MID($I1275,COLUMN($A$1:$AX$1),1),NameCharacters[Accepted Characters For Names]))=50,"Pass","Fail"))</f>
        <v/>
      </c>
      <c r="W1275" s="24" t="str" cm="1">
        <f t="array" ref="W1275">IF(ISBLANK($J1275),"",IF(SUMPRODUCT(--EXACT($J1275,ISO3List[ISO3 List]))=1,"Pass","Fail"))</f>
        <v/>
      </c>
      <c r="X1275" s="24" t="str">
        <f t="shared" ca="1" si="51"/>
        <v/>
      </c>
      <c r="Y1275" s="24" t="str" cm="1">
        <f t="array" ref="Y1275">IF(ISBLANK($L1275),"",IF(SUMPRODUCT(--EXACT($L1275,Sex[Sex]))=1,"Pass","Fail"))</f>
        <v/>
      </c>
      <c r="Z1275" s="24" t="str">
        <f t="shared" ca="1" si="52"/>
        <v/>
      </c>
      <c r="AA1275" s="35" t="str">
        <f t="shared" ca="1" si="50"/>
        <v/>
      </c>
      <c r="AB1275" s="8"/>
      <c r="AC1275" s="58"/>
      <c r="AD1275" s="8"/>
      <c r="AE1275" s="8"/>
      <c r="AF1275" s="8"/>
      <c r="GU1275" s="8"/>
    </row>
    <row r="1276" spans="1:203" s="5" customFormat="1" x14ac:dyDescent="0.2">
      <c r="A1276" s="1"/>
      <c r="B1276" s="4"/>
      <c r="C1276" s="16"/>
      <c r="D1276" s="17"/>
      <c r="E1276" s="17"/>
      <c r="F1276" s="18"/>
      <c r="G1276" s="17"/>
      <c r="H1276" s="17"/>
      <c r="I1276" s="17"/>
      <c r="J1276" s="17"/>
      <c r="K1276" s="19"/>
      <c r="L1276" s="17"/>
      <c r="M1276" s="20"/>
      <c r="N1276" s="8"/>
      <c r="O1276" s="50"/>
      <c r="P1276" s="27" t="str" cm="1">
        <f t="array" ref="P1276">IF(ISBLANK($C1276),"",IF(SUMPRODUCT(--EXACT($C1276,CrewOrPassenger[Crew or Passenger]))=1,"Pass","Fail"))</f>
        <v/>
      </c>
      <c r="Q1276" s="24" t="str" cm="1">
        <f t="array" ref="Q1276">IF(ISBLANK($D1276),"",IF(SUMPRODUCT(--EXACT($D1276,TravelDocumentType[Travel Document Type]))=1,"Pass","Fail"))</f>
        <v/>
      </c>
      <c r="R1276" s="24" t="str" cm="1">
        <f t="array" ref="R1276">IF(ISBLANK($E1276),"",IF(SUMPRODUCT(--EXACT($E1276,ISO3List[ISO3 List]))=1,"Pass","Fail"))</f>
        <v/>
      </c>
      <c r="S1276" s="24" t="str" cm="1">
        <f t="array" ref="S1276">IF(ISBLANK($F1276),"",IF(SUMPRODUCT(--EXACT(MID($F1276,COLUMN($A$1:$T$1),1),DocCharacters[Accepted Characters For Documents]))=20,"Pass","Fail"))</f>
        <v/>
      </c>
      <c r="T1276" s="24" t="str" cm="1">
        <f t="array" ref="T1276">IF(ISBLANK($G1276),"",IF(SUMPRODUCT(--EXACT(MID($G1276,COLUMN($A$1:$AX$1),1),NameCharacters[Accepted Characters For Names]))=50,"Pass","Fail"))</f>
        <v/>
      </c>
      <c r="U1276" s="24" t="str" cm="1">
        <f t="array" ref="U1276">IF(ISBLANK($H1276),"",IF(SUMPRODUCT(--EXACT(MID($H1276,COLUMN($A$1:$AX$1),1),NameCharacters[Accepted Characters For Names]))=50,"Pass","Fail"))</f>
        <v/>
      </c>
      <c r="V1276" s="24" t="str" cm="1">
        <f t="array" ref="V1276">IF(ISBLANK($I1276),"",IF(SUMPRODUCT(--EXACT(MID($I1276,COLUMN($A$1:$AX$1),1),NameCharacters[Accepted Characters For Names]))=50,"Pass","Fail"))</f>
        <v/>
      </c>
      <c r="W1276" s="24" t="str" cm="1">
        <f t="array" ref="W1276">IF(ISBLANK($J1276),"",IF(SUMPRODUCT(--EXACT($J1276,ISO3List[ISO3 List]))=1,"Pass","Fail"))</f>
        <v/>
      </c>
      <c r="X1276" s="24" t="str">
        <f t="shared" ca="1" si="51"/>
        <v/>
      </c>
      <c r="Y1276" s="24" t="str" cm="1">
        <f t="array" ref="Y1276">IF(ISBLANK($L1276),"",IF(SUMPRODUCT(--EXACT($L1276,Sex[Sex]))=1,"Pass","Fail"))</f>
        <v/>
      </c>
      <c r="Z1276" s="24" t="str">
        <f t="shared" ca="1" si="52"/>
        <v/>
      </c>
      <c r="AA1276" s="35" t="str">
        <f t="shared" ca="1" si="50"/>
        <v/>
      </c>
      <c r="AB1276" s="8"/>
      <c r="AC1276" s="58"/>
      <c r="AD1276" s="8"/>
      <c r="AE1276" s="8"/>
      <c r="AF1276" s="8"/>
      <c r="GU1276" s="8"/>
    </row>
    <row r="1277" spans="1:203" s="5" customFormat="1" x14ac:dyDescent="0.2">
      <c r="A1277" s="1"/>
      <c r="B1277" s="4"/>
      <c r="C1277" s="16"/>
      <c r="D1277" s="17"/>
      <c r="E1277" s="17"/>
      <c r="F1277" s="18"/>
      <c r="G1277" s="17"/>
      <c r="H1277" s="17"/>
      <c r="I1277" s="17"/>
      <c r="J1277" s="17"/>
      <c r="K1277" s="19"/>
      <c r="L1277" s="17"/>
      <c r="M1277" s="20"/>
      <c r="N1277" s="8"/>
      <c r="O1277" s="50"/>
      <c r="P1277" s="27" t="str" cm="1">
        <f t="array" ref="P1277">IF(ISBLANK($C1277),"",IF(SUMPRODUCT(--EXACT($C1277,CrewOrPassenger[Crew or Passenger]))=1,"Pass","Fail"))</f>
        <v/>
      </c>
      <c r="Q1277" s="24" t="str" cm="1">
        <f t="array" ref="Q1277">IF(ISBLANK($D1277),"",IF(SUMPRODUCT(--EXACT($D1277,TravelDocumentType[Travel Document Type]))=1,"Pass","Fail"))</f>
        <v/>
      </c>
      <c r="R1277" s="24" t="str" cm="1">
        <f t="array" ref="R1277">IF(ISBLANK($E1277),"",IF(SUMPRODUCT(--EXACT($E1277,ISO3List[ISO3 List]))=1,"Pass","Fail"))</f>
        <v/>
      </c>
      <c r="S1277" s="24" t="str" cm="1">
        <f t="array" ref="S1277">IF(ISBLANK($F1277),"",IF(SUMPRODUCT(--EXACT(MID($F1277,COLUMN($A$1:$T$1),1),DocCharacters[Accepted Characters For Documents]))=20,"Pass","Fail"))</f>
        <v/>
      </c>
      <c r="T1277" s="24" t="str" cm="1">
        <f t="array" ref="T1277">IF(ISBLANK($G1277),"",IF(SUMPRODUCT(--EXACT(MID($G1277,COLUMN($A$1:$AX$1),1),NameCharacters[Accepted Characters For Names]))=50,"Pass","Fail"))</f>
        <v/>
      </c>
      <c r="U1277" s="24" t="str" cm="1">
        <f t="array" ref="U1277">IF(ISBLANK($H1277),"",IF(SUMPRODUCT(--EXACT(MID($H1277,COLUMN($A$1:$AX$1),1),NameCharacters[Accepted Characters For Names]))=50,"Pass","Fail"))</f>
        <v/>
      </c>
      <c r="V1277" s="24" t="str" cm="1">
        <f t="array" ref="V1277">IF(ISBLANK($I1277),"",IF(SUMPRODUCT(--EXACT(MID($I1277,COLUMN($A$1:$AX$1),1),NameCharacters[Accepted Characters For Names]))=50,"Pass","Fail"))</f>
        <v/>
      </c>
      <c r="W1277" s="24" t="str" cm="1">
        <f t="array" ref="W1277">IF(ISBLANK($J1277),"",IF(SUMPRODUCT(--EXACT($J1277,ISO3List[ISO3 List]))=1,"Pass","Fail"))</f>
        <v/>
      </c>
      <c r="X1277" s="24" t="str">
        <f t="shared" ca="1" si="51"/>
        <v/>
      </c>
      <c r="Y1277" s="24" t="str" cm="1">
        <f t="array" ref="Y1277">IF(ISBLANK($L1277),"",IF(SUMPRODUCT(--EXACT($L1277,Sex[Sex]))=1,"Pass","Fail"))</f>
        <v/>
      </c>
      <c r="Z1277" s="24" t="str">
        <f t="shared" ca="1" si="52"/>
        <v/>
      </c>
      <c r="AA1277" s="35" t="str">
        <f t="shared" ca="1" si="50"/>
        <v/>
      </c>
      <c r="AB1277" s="8"/>
      <c r="AC1277" s="58"/>
      <c r="AD1277" s="8"/>
      <c r="AE1277" s="8"/>
      <c r="AF1277" s="8"/>
      <c r="GU1277" s="8"/>
    </row>
    <row r="1278" spans="1:203" s="5" customFormat="1" x14ac:dyDescent="0.2">
      <c r="A1278" s="1"/>
      <c r="B1278" s="4"/>
      <c r="C1278" s="16"/>
      <c r="D1278" s="17"/>
      <c r="E1278" s="17"/>
      <c r="F1278" s="18"/>
      <c r="G1278" s="17"/>
      <c r="H1278" s="17"/>
      <c r="I1278" s="17"/>
      <c r="J1278" s="17"/>
      <c r="K1278" s="19"/>
      <c r="L1278" s="17"/>
      <c r="M1278" s="20"/>
      <c r="N1278" s="8"/>
      <c r="O1278" s="50"/>
      <c r="P1278" s="27" t="str" cm="1">
        <f t="array" ref="P1278">IF(ISBLANK($C1278),"",IF(SUMPRODUCT(--EXACT($C1278,CrewOrPassenger[Crew or Passenger]))=1,"Pass","Fail"))</f>
        <v/>
      </c>
      <c r="Q1278" s="24" t="str" cm="1">
        <f t="array" ref="Q1278">IF(ISBLANK($D1278),"",IF(SUMPRODUCT(--EXACT($D1278,TravelDocumentType[Travel Document Type]))=1,"Pass","Fail"))</f>
        <v/>
      </c>
      <c r="R1278" s="24" t="str" cm="1">
        <f t="array" ref="R1278">IF(ISBLANK($E1278),"",IF(SUMPRODUCT(--EXACT($E1278,ISO3List[ISO3 List]))=1,"Pass","Fail"))</f>
        <v/>
      </c>
      <c r="S1278" s="24" t="str" cm="1">
        <f t="array" ref="S1278">IF(ISBLANK($F1278),"",IF(SUMPRODUCT(--EXACT(MID($F1278,COLUMN($A$1:$T$1),1),DocCharacters[Accepted Characters For Documents]))=20,"Pass","Fail"))</f>
        <v/>
      </c>
      <c r="T1278" s="24" t="str" cm="1">
        <f t="array" ref="T1278">IF(ISBLANK($G1278),"",IF(SUMPRODUCT(--EXACT(MID($G1278,COLUMN($A$1:$AX$1),1),NameCharacters[Accepted Characters For Names]))=50,"Pass","Fail"))</f>
        <v/>
      </c>
      <c r="U1278" s="24" t="str" cm="1">
        <f t="array" ref="U1278">IF(ISBLANK($H1278),"",IF(SUMPRODUCT(--EXACT(MID($H1278,COLUMN($A$1:$AX$1),1),NameCharacters[Accepted Characters For Names]))=50,"Pass","Fail"))</f>
        <v/>
      </c>
      <c r="V1278" s="24" t="str" cm="1">
        <f t="array" ref="V1278">IF(ISBLANK($I1278),"",IF(SUMPRODUCT(--EXACT(MID($I1278,COLUMN($A$1:$AX$1),1),NameCharacters[Accepted Characters For Names]))=50,"Pass","Fail"))</f>
        <v/>
      </c>
      <c r="W1278" s="24" t="str" cm="1">
        <f t="array" ref="W1278">IF(ISBLANK($J1278),"",IF(SUMPRODUCT(--EXACT($J1278,ISO3List[ISO3 List]))=1,"Pass","Fail"))</f>
        <v/>
      </c>
      <c r="X1278" s="24" t="str">
        <f t="shared" ca="1" si="51"/>
        <v/>
      </c>
      <c r="Y1278" s="24" t="str" cm="1">
        <f t="array" ref="Y1278">IF(ISBLANK($L1278),"",IF(SUMPRODUCT(--EXACT($L1278,Sex[Sex]))=1,"Pass","Fail"))</f>
        <v/>
      </c>
      <c r="Z1278" s="24" t="str">
        <f t="shared" ca="1" si="52"/>
        <v/>
      </c>
      <c r="AA1278" s="35" t="str">
        <f t="shared" ca="1" si="50"/>
        <v/>
      </c>
      <c r="AB1278" s="8"/>
      <c r="AC1278" s="58"/>
      <c r="AD1278" s="8"/>
      <c r="AE1278" s="8"/>
      <c r="AF1278" s="8"/>
      <c r="GU1278" s="8"/>
    </row>
    <row r="1279" spans="1:203" s="5" customFormat="1" x14ac:dyDescent="0.2">
      <c r="A1279" s="1"/>
      <c r="B1279" s="4"/>
      <c r="C1279" s="16"/>
      <c r="D1279" s="17"/>
      <c r="E1279" s="17"/>
      <c r="F1279" s="18"/>
      <c r="G1279" s="17"/>
      <c r="H1279" s="17"/>
      <c r="I1279" s="17"/>
      <c r="J1279" s="17"/>
      <c r="K1279" s="19"/>
      <c r="L1279" s="17"/>
      <c r="M1279" s="20"/>
      <c r="N1279" s="8"/>
      <c r="O1279" s="50"/>
      <c r="P1279" s="27" t="str" cm="1">
        <f t="array" ref="P1279">IF(ISBLANK($C1279),"",IF(SUMPRODUCT(--EXACT($C1279,CrewOrPassenger[Crew or Passenger]))=1,"Pass","Fail"))</f>
        <v/>
      </c>
      <c r="Q1279" s="24" t="str" cm="1">
        <f t="array" ref="Q1279">IF(ISBLANK($D1279),"",IF(SUMPRODUCT(--EXACT($D1279,TravelDocumentType[Travel Document Type]))=1,"Pass","Fail"))</f>
        <v/>
      </c>
      <c r="R1279" s="24" t="str" cm="1">
        <f t="array" ref="R1279">IF(ISBLANK($E1279),"",IF(SUMPRODUCT(--EXACT($E1279,ISO3List[ISO3 List]))=1,"Pass","Fail"))</f>
        <v/>
      </c>
      <c r="S1279" s="24" t="str" cm="1">
        <f t="array" ref="S1279">IF(ISBLANK($F1279),"",IF(SUMPRODUCT(--EXACT(MID($F1279,COLUMN($A$1:$T$1),1),DocCharacters[Accepted Characters For Documents]))=20,"Pass","Fail"))</f>
        <v/>
      </c>
      <c r="T1279" s="24" t="str" cm="1">
        <f t="array" ref="T1279">IF(ISBLANK($G1279),"",IF(SUMPRODUCT(--EXACT(MID($G1279,COLUMN($A$1:$AX$1),1),NameCharacters[Accepted Characters For Names]))=50,"Pass","Fail"))</f>
        <v/>
      </c>
      <c r="U1279" s="24" t="str" cm="1">
        <f t="array" ref="U1279">IF(ISBLANK($H1279),"",IF(SUMPRODUCT(--EXACT(MID($H1279,COLUMN($A$1:$AX$1),1),NameCharacters[Accepted Characters For Names]))=50,"Pass","Fail"))</f>
        <v/>
      </c>
      <c r="V1279" s="24" t="str" cm="1">
        <f t="array" ref="V1279">IF(ISBLANK($I1279),"",IF(SUMPRODUCT(--EXACT(MID($I1279,COLUMN($A$1:$AX$1),1),NameCharacters[Accepted Characters For Names]))=50,"Pass","Fail"))</f>
        <v/>
      </c>
      <c r="W1279" s="24" t="str" cm="1">
        <f t="array" ref="W1279">IF(ISBLANK($J1279),"",IF(SUMPRODUCT(--EXACT($J1279,ISO3List[ISO3 List]))=1,"Pass","Fail"))</f>
        <v/>
      </c>
      <c r="X1279" s="24" t="str">
        <f t="shared" ca="1" si="51"/>
        <v/>
      </c>
      <c r="Y1279" s="24" t="str" cm="1">
        <f t="array" ref="Y1279">IF(ISBLANK($L1279),"",IF(SUMPRODUCT(--EXACT($L1279,Sex[Sex]))=1,"Pass","Fail"))</f>
        <v/>
      </c>
      <c r="Z1279" s="24" t="str">
        <f t="shared" ca="1" si="52"/>
        <v/>
      </c>
      <c r="AA1279" s="35" t="str">
        <f t="shared" ca="1" si="50"/>
        <v/>
      </c>
      <c r="AB1279" s="8"/>
      <c r="AC1279" s="58"/>
      <c r="AD1279" s="8"/>
      <c r="AE1279" s="8"/>
      <c r="AF1279" s="8"/>
      <c r="GU1279" s="8"/>
    </row>
    <row r="1280" spans="1:203" s="5" customFormat="1" x14ac:dyDescent="0.2">
      <c r="A1280" s="1"/>
      <c r="B1280" s="4"/>
      <c r="C1280" s="16"/>
      <c r="D1280" s="17"/>
      <c r="E1280" s="17"/>
      <c r="F1280" s="18"/>
      <c r="G1280" s="17"/>
      <c r="H1280" s="17"/>
      <c r="I1280" s="17"/>
      <c r="J1280" s="17"/>
      <c r="K1280" s="19"/>
      <c r="L1280" s="17"/>
      <c r="M1280" s="20"/>
      <c r="N1280" s="8"/>
      <c r="O1280" s="50"/>
      <c r="P1280" s="27" t="str" cm="1">
        <f t="array" ref="P1280">IF(ISBLANK($C1280),"",IF(SUMPRODUCT(--EXACT($C1280,CrewOrPassenger[Crew or Passenger]))=1,"Pass","Fail"))</f>
        <v/>
      </c>
      <c r="Q1280" s="24" t="str" cm="1">
        <f t="array" ref="Q1280">IF(ISBLANK($D1280),"",IF(SUMPRODUCT(--EXACT($D1280,TravelDocumentType[Travel Document Type]))=1,"Pass","Fail"))</f>
        <v/>
      </c>
      <c r="R1280" s="24" t="str" cm="1">
        <f t="array" ref="R1280">IF(ISBLANK($E1280),"",IF(SUMPRODUCT(--EXACT($E1280,ISO3List[ISO3 List]))=1,"Pass","Fail"))</f>
        <v/>
      </c>
      <c r="S1280" s="24" t="str" cm="1">
        <f t="array" ref="S1280">IF(ISBLANK($F1280),"",IF(SUMPRODUCT(--EXACT(MID($F1280,COLUMN($A$1:$T$1),1),DocCharacters[Accepted Characters For Documents]))=20,"Pass","Fail"))</f>
        <v/>
      </c>
      <c r="T1280" s="24" t="str" cm="1">
        <f t="array" ref="T1280">IF(ISBLANK($G1280),"",IF(SUMPRODUCT(--EXACT(MID($G1280,COLUMN($A$1:$AX$1),1),NameCharacters[Accepted Characters For Names]))=50,"Pass","Fail"))</f>
        <v/>
      </c>
      <c r="U1280" s="24" t="str" cm="1">
        <f t="array" ref="U1280">IF(ISBLANK($H1280),"",IF(SUMPRODUCT(--EXACT(MID($H1280,COLUMN($A$1:$AX$1),1),NameCharacters[Accepted Characters For Names]))=50,"Pass","Fail"))</f>
        <v/>
      </c>
      <c r="V1280" s="24" t="str" cm="1">
        <f t="array" ref="V1280">IF(ISBLANK($I1280),"",IF(SUMPRODUCT(--EXACT(MID($I1280,COLUMN($A$1:$AX$1),1),NameCharacters[Accepted Characters For Names]))=50,"Pass","Fail"))</f>
        <v/>
      </c>
      <c r="W1280" s="24" t="str" cm="1">
        <f t="array" ref="W1280">IF(ISBLANK($J1280),"",IF(SUMPRODUCT(--EXACT($J1280,ISO3List[ISO3 List]))=1,"Pass","Fail"))</f>
        <v/>
      </c>
      <c r="X1280" s="24" t="str">
        <f t="shared" ca="1" si="51"/>
        <v/>
      </c>
      <c r="Y1280" s="24" t="str" cm="1">
        <f t="array" ref="Y1280">IF(ISBLANK($L1280),"",IF(SUMPRODUCT(--EXACT($L1280,Sex[Sex]))=1,"Pass","Fail"))</f>
        <v/>
      </c>
      <c r="Z1280" s="24" t="str">
        <f t="shared" ca="1" si="52"/>
        <v/>
      </c>
      <c r="AA1280" s="35" t="str">
        <f t="shared" ca="1" si="50"/>
        <v/>
      </c>
      <c r="AB1280" s="8"/>
      <c r="AC1280" s="58"/>
      <c r="AD1280" s="8"/>
      <c r="AE1280" s="8"/>
      <c r="AF1280" s="8"/>
      <c r="GU1280" s="8"/>
    </row>
    <row r="1281" spans="1:203" s="5" customFormat="1" x14ac:dyDescent="0.2">
      <c r="A1281" s="1"/>
      <c r="B1281" s="4"/>
      <c r="C1281" s="16"/>
      <c r="D1281" s="17"/>
      <c r="E1281" s="17"/>
      <c r="F1281" s="18"/>
      <c r="G1281" s="17"/>
      <c r="H1281" s="17"/>
      <c r="I1281" s="17"/>
      <c r="J1281" s="17"/>
      <c r="K1281" s="19"/>
      <c r="L1281" s="17"/>
      <c r="M1281" s="20"/>
      <c r="N1281" s="8"/>
      <c r="O1281" s="50"/>
      <c r="P1281" s="27" t="str" cm="1">
        <f t="array" ref="P1281">IF(ISBLANK($C1281),"",IF(SUMPRODUCT(--EXACT($C1281,CrewOrPassenger[Crew or Passenger]))=1,"Pass","Fail"))</f>
        <v/>
      </c>
      <c r="Q1281" s="24" t="str" cm="1">
        <f t="array" ref="Q1281">IF(ISBLANK($D1281),"",IF(SUMPRODUCT(--EXACT($D1281,TravelDocumentType[Travel Document Type]))=1,"Pass","Fail"))</f>
        <v/>
      </c>
      <c r="R1281" s="24" t="str" cm="1">
        <f t="array" ref="R1281">IF(ISBLANK($E1281),"",IF(SUMPRODUCT(--EXACT($E1281,ISO3List[ISO3 List]))=1,"Pass","Fail"))</f>
        <v/>
      </c>
      <c r="S1281" s="24" t="str" cm="1">
        <f t="array" ref="S1281">IF(ISBLANK($F1281),"",IF(SUMPRODUCT(--EXACT(MID($F1281,COLUMN($A$1:$T$1),1),DocCharacters[Accepted Characters For Documents]))=20,"Pass","Fail"))</f>
        <v/>
      </c>
      <c r="T1281" s="24" t="str" cm="1">
        <f t="array" ref="T1281">IF(ISBLANK($G1281),"",IF(SUMPRODUCT(--EXACT(MID($G1281,COLUMN($A$1:$AX$1),1),NameCharacters[Accepted Characters For Names]))=50,"Pass","Fail"))</f>
        <v/>
      </c>
      <c r="U1281" s="24" t="str" cm="1">
        <f t="array" ref="U1281">IF(ISBLANK($H1281),"",IF(SUMPRODUCT(--EXACT(MID($H1281,COLUMN($A$1:$AX$1),1),NameCharacters[Accepted Characters For Names]))=50,"Pass","Fail"))</f>
        <v/>
      </c>
      <c r="V1281" s="24" t="str" cm="1">
        <f t="array" ref="V1281">IF(ISBLANK($I1281),"",IF(SUMPRODUCT(--EXACT(MID($I1281,COLUMN($A$1:$AX$1),1),NameCharacters[Accepted Characters For Names]))=50,"Pass","Fail"))</f>
        <v/>
      </c>
      <c r="W1281" s="24" t="str" cm="1">
        <f t="array" ref="W1281">IF(ISBLANK($J1281),"",IF(SUMPRODUCT(--EXACT($J1281,ISO3List[ISO3 List]))=1,"Pass","Fail"))</f>
        <v/>
      </c>
      <c r="X1281" s="24" t="str">
        <f t="shared" ca="1" si="51"/>
        <v/>
      </c>
      <c r="Y1281" s="24" t="str" cm="1">
        <f t="array" ref="Y1281">IF(ISBLANK($L1281),"",IF(SUMPRODUCT(--EXACT($L1281,Sex[Sex]))=1,"Pass","Fail"))</f>
        <v/>
      </c>
      <c r="Z1281" s="24" t="str">
        <f t="shared" ca="1" si="52"/>
        <v/>
      </c>
      <c r="AA1281" s="35" t="str">
        <f t="shared" ca="1" si="50"/>
        <v/>
      </c>
      <c r="AB1281" s="8"/>
      <c r="AC1281" s="58"/>
      <c r="AD1281" s="8"/>
      <c r="AE1281" s="8"/>
      <c r="AF1281" s="8"/>
      <c r="GU1281" s="8"/>
    </row>
    <row r="1282" spans="1:203" s="5" customFormat="1" x14ac:dyDescent="0.2">
      <c r="A1282" s="1"/>
      <c r="B1282" s="4"/>
      <c r="C1282" s="16"/>
      <c r="D1282" s="17"/>
      <c r="E1282" s="17"/>
      <c r="F1282" s="18"/>
      <c r="G1282" s="17"/>
      <c r="H1282" s="17"/>
      <c r="I1282" s="17"/>
      <c r="J1282" s="17"/>
      <c r="K1282" s="19"/>
      <c r="L1282" s="17"/>
      <c r="M1282" s="20"/>
      <c r="N1282" s="8"/>
      <c r="O1282" s="50"/>
      <c r="P1282" s="27" t="str" cm="1">
        <f t="array" ref="P1282">IF(ISBLANK($C1282),"",IF(SUMPRODUCT(--EXACT($C1282,CrewOrPassenger[Crew or Passenger]))=1,"Pass","Fail"))</f>
        <v/>
      </c>
      <c r="Q1282" s="24" t="str" cm="1">
        <f t="array" ref="Q1282">IF(ISBLANK($D1282),"",IF(SUMPRODUCT(--EXACT($D1282,TravelDocumentType[Travel Document Type]))=1,"Pass","Fail"))</f>
        <v/>
      </c>
      <c r="R1282" s="24" t="str" cm="1">
        <f t="array" ref="R1282">IF(ISBLANK($E1282),"",IF(SUMPRODUCT(--EXACT($E1282,ISO3List[ISO3 List]))=1,"Pass","Fail"))</f>
        <v/>
      </c>
      <c r="S1282" s="24" t="str" cm="1">
        <f t="array" ref="S1282">IF(ISBLANK($F1282),"",IF(SUMPRODUCT(--EXACT(MID($F1282,COLUMN($A$1:$T$1),1),DocCharacters[Accepted Characters For Documents]))=20,"Pass","Fail"))</f>
        <v/>
      </c>
      <c r="T1282" s="24" t="str" cm="1">
        <f t="array" ref="T1282">IF(ISBLANK($G1282),"",IF(SUMPRODUCT(--EXACT(MID($G1282,COLUMN($A$1:$AX$1),1),NameCharacters[Accepted Characters For Names]))=50,"Pass","Fail"))</f>
        <v/>
      </c>
      <c r="U1282" s="24" t="str" cm="1">
        <f t="array" ref="U1282">IF(ISBLANK($H1282),"",IF(SUMPRODUCT(--EXACT(MID($H1282,COLUMN($A$1:$AX$1),1),NameCharacters[Accepted Characters For Names]))=50,"Pass","Fail"))</f>
        <v/>
      </c>
      <c r="V1282" s="24" t="str" cm="1">
        <f t="array" ref="V1282">IF(ISBLANK($I1282),"",IF(SUMPRODUCT(--EXACT(MID($I1282,COLUMN($A$1:$AX$1),1),NameCharacters[Accepted Characters For Names]))=50,"Pass","Fail"))</f>
        <v/>
      </c>
      <c r="W1282" s="24" t="str" cm="1">
        <f t="array" ref="W1282">IF(ISBLANK($J1282),"",IF(SUMPRODUCT(--EXACT($J1282,ISO3List[ISO3 List]))=1,"Pass","Fail"))</f>
        <v/>
      </c>
      <c r="X1282" s="24" t="str">
        <f t="shared" ca="1" si="51"/>
        <v/>
      </c>
      <c r="Y1282" s="24" t="str" cm="1">
        <f t="array" ref="Y1282">IF(ISBLANK($L1282),"",IF(SUMPRODUCT(--EXACT($L1282,Sex[Sex]))=1,"Pass","Fail"))</f>
        <v/>
      </c>
      <c r="Z1282" s="24" t="str">
        <f t="shared" ca="1" si="52"/>
        <v/>
      </c>
      <c r="AA1282" s="35" t="str">
        <f t="shared" ca="1" si="50"/>
        <v/>
      </c>
      <c r="AB1282" s="8"/>
      <c r="AC1282" s="58"/>
      <c r="AD1282" s="8"/>
      <c r="AE1282" s="8"/>
      <c r="AF1282" s="8"/>
      <c r="GU1282" s="8"/>
    </row>
    <row r="1283" spans="1:203" s="5" customFormat="1" x14ac:dyDescent="0.2">
      <c r="A1283" s="1"/>
      <c r="B1283" s="4"/>
      <c r="C1283" s="16"/>
      <c r="D1283" s="17"/>
      <c r="E1283" s="17"/>
      <c r="F1283" s="18"/>
      <c r="G1283" s="17"/>
      <c r="H1283" s="17"/>
      <c r="I1283" s="17"/>
      <c r="J1283" s="17"/>
      <c r="K1283" s="19"/>
      <c r="L1283" s="17"/>
      <c r="M1283" s="20"/>
      <c r="N1283" s="8"/>
      <c r="O1283" s="50"/>
      <c r="P1283" s="27" t="str" cm="1">
        <f t="array" ref="P1283">IF(ISBLANK($C1283),"",IF(SUMPRODUCT(--EXACT($C1283,CrewOrPassenger[Crew or Passenger]))=1,"Pass","Fail"))</f>
        <v/>
      </c>
      <c r="Q1283" s="24" t="str" cm="1">
        <f t="array" ref="Q1283">IF(ISBLANK($D1283),"",IF(SUMPRODUCT(--EXACT($D1283,TravelDocumentType[Travel Document Type]))=1,"Pass","Fail"))</f>
        <v/>
      </c>
      <c r="R1283" s="24" t="str" cm="1">
        <f t="array" ref="R1283">IF(ISBLANK($E1283),"",IF(SUMPRODUCT(--EXACT($E1283,ISO3List[ISO3 List]))=1,"Pass","Fail"))</f>
        <v/>
      </c>
      <c r="S1283" s="24" t="str" cm="1">
        <f t="array" ref="S1283">IF(ISBLANK($F1283),"",IF(SUMPRODUCT(--EXACT(MID($F1283,COLUMN($A$1:$T$1),1),DocCharacters[Accepted Characters For Documents]))=20,"Pass","Fail"))</f>
        <v/>
      </c>
      <c r="T1283" s="24" t="str" cm="1">
        <f t="array" ref="T1283">IF(ISBLANK($G1283),"",IF(SUMPRODUCT(--EXACT(MID($G1283,COLUMN($A$1:$AX$1),1),NameCharacters[Accepted Characters For Names]))=50,"Pass","Fail"))</f>
        <v/>
      </c>
      <c r="U1283" s="24" t="str" cm="1">
        <f t="array" ref="U1283">IF(ISBLANK($H1283),"",IF(SUMPRODUCT(--EXACT(MID($H1283,COLUMN($A$1:$AX$1),1),NameCharacters[Accepted Characters For Names]))=50,"Pass","Fail"))</f>
        <v/>
      </c>
      <c r="V1283" s="24" t="str" cm="1">
        <f t="array" ref="V1283">IF(ISBLANK($I1283),"",IF(SUMPRODUCT(--EXACT(MID($I1283,COLUMN($A$1:$AX$1),1),NameCharacters[Accepted Characters For Names]))=50,"Pass","Fail"))</f>
        <v/>
      </c>
      <c r="W1283" s="24" t="str" cm="1">
        <f t="array" ref="W1283">IF(ISBLANK($J1283),"",IF(SUMPRODUCT(--EXACT($J1283,ISO3List[ISO3 List]))=1,"Pass","Fail"))</f>
        <v/>
      </c>
      <c r="X1283" s="24" t="str">
        <f t="shared" ca="1" si="51"/>
        <v/>
      </c>
      <c r="Y1283" s="24" t="str" cm="1">
        <f t="array" ref="Y1283">IF(ISBLANK($L1283),"",IF(SUMPRODUCT(--EXACT($L1283,Sex[Sex]))=1,"Pass","Fail"))</f>
        <v/>
      </c>
      <c r="Z1283" s="24" t="str">
        <f t="shared" ca="1" si="52"/>
        <v/>
      </c>
      <c r="AA1283" s="35" t="str">
        <f t="shared" ca="1" si="50"/>
        <v/>
      </c>
      <c r="AB1283" s="8"/>
      <c r="AC1283" s="58"/>
      <c r="AD1283" s="8"/>
      <c r="AE1283" s="8"/>
      <c r="AF1283" s="8"/>
      <c r="GU1283" s="8"/>
    </row>
    <row r="1284" spans="1:203" s="5" customFormat="1" x14ac:dyDescent="0.2">
      <c r="A1284" s="1"/>
      <c r="B1284" s="4"/>
      <c r="C1284" s="16"/>
      <c r="D1284" s="17"/>
      <c r="E1284" s="17"/>
      <c r="F1284" s="18"/>
      <c r="G1284" s="17"/>
      <c r="H1284" s="17"/>
      <c r="I1284" s="17"/>
      <c r="J1284" s="17"/>
      <c r="K1284" s="19"/>
      <c r="L1284" s="17"/>
      <c r="M1284" s="20"/>
      <c r="N1284" s="8"/>
      <c r="O1284" s="50"/>
      <c r="P1284" s="27" t="str" cm="1">
        <f t="array" ref="P1284">IF(ISBLANK($C1284),"",IF(SUMPRODUCT(--EXACT($C1284,CrewOrPassenger[Crew or Passenger]))=1,"Pass","Fail"))</f>
        <v/>
      </c>
      <c r="Q1284" s="24" t="str" cm="1">
        <f t="array" ref="Q1284">IF(ISBLANK($D1284),"",IF(SUMPRODUCT(--EXACT($D1284,TravelDocumentType[Travel Document Type]))=1,"Pass","Fail"))</f>
        <v/>
      </c>
      <c r="R1284" s="24" t="str" cm="1">
        <f t="array" ref="R1284">IF(ISBLANK($E1284),"",IF(SUMPRODUCT(--EXACT($E1284,ISO3List[ISO3 List]))=1,"Pass","Fail"))</f>
        <v/>
      </c>
      <c r="S1284" s="24" t="str" cm="1">
        <f t="array" ref="S1284">IF(ISBLANK($F1284),"",IF(SUMPRODUCT(--EXACT(MID($F1284,COLUMN($A$1:$T$1),1),DocCharacters[Accepted Characters For Documents]))=20,"Pass","Fail"))</f>
        <v/>
      </c>
      <c r="T1284" s="24" t="str" cm="1">
        <f t="array" ref="T1284">IF(ISBLANK($G1284),"",IF(SUMPRODUCT(--EXACT(MID($G1284,COLUMN($A$1:$AX$1),1),NameCharacters[Accepted Characters For Names]))=50,"Pass","Fail"))</f>
        <v/>
      </c>
      <c r="U1284" s="24" t="str" cm="1">
        <f t="array" ref="U1284">IF(ISBLANK($H1284),"",IF(SUMPRODUCT(--EXACT(MID($H1284,COLUMN($A$1:$AX$1),1),NameCharacters[Accepted Characters For Names]))=50,"Pass","Fail"))</f>
        <v/>
      </c>
      <c r="V1284" s="24" t="str" cm="1">
        <f t="array" ref="V1284">IF(ISBLANK($I1284),"",IF(SUMPRODUCT(--EXACT(MID($I1284,COLUMN($A$1:$AX$1),1),NameCharacters[Accepted Characters For Names]))=50,"Pass","Fail"))</f>
        <v/>
      </c>
      <c r="W1284" s="24" t="str" cm="1">
        <f t="array" ref="W1284">IF(ISBLANK($J1284),"",IF(SUMPRODUCT(--EXACT($J1284,ISO3List[ISO3 List]))=1,"Pass","Fail"))</f>
        <v/>
      </c>
      <c r="X1284" s="24" t="str">
        <f t="shared" ca="1" si="51"/>
        <v/>
      </c>
      <c r="Y1284" s="24" t="str" cm="1">
        <f t="array" ref="Y1284">IF(ISBLANK($L1284),"",IF(SUMPRODUCT(--EXACT($L1284,Sex[Sex]))=1,"Pass","Fail"))</f>
        <v/>
      </c>
      <c r="Z1284" s="24" t="str">
        <f t="shared" ca="1" si="52"/>
        <v/>
      </c>
      <c r="AA1284" s="35" t="str">
        <f t="shared" ca="1" si="50"/>
        <v/>
      </c>
      <c r="AB1284" s="8"/>
      <c r="AC1284" s="58"/>
      <c r="AD1284" s="8"/>
      <c r="AE1284" s="8"/>
      <c r="AF1284" s="8"/>
      <c r="GU1284" s="8"/>
    </row>
    <row r="1285" spans="1:203" s="5" customFormat="1" x14ac:dyDescent="0.2">
      <c r="A1285" s="1"/>
      <c r="B1285" s="4"/>
      <c r="C1285" s="16"/>
      <c r="D1285" s="17"/>
      <c r="E1285" s="17"/>
      <c r="F1285" s="18"/>
      <c r="G1285" s="17"/>
      <c r="H1285" s="17"/>
      <c r="I1285" s="17"/>
      <c r="J1285" s="17"/>
      <c r="K1285" s="19"/>
      <c r="L1285" s="17"/>
      <c r="M1285" s="20"/>
      <c r="N1285" s="8"/>
      <c r="O1285" s="50"/>
      <c r="P1285" s="27" t="str" cm="1">
        <f t="array" ref="P1285">IF(ISBLANK($C1285),"",IF(SUMPRODUCT(--EXACT($C1285,CrewOrPassenger[Crew or Passenger]))=1,"Pass","Fail"))</f>
        <v/>
      </c>
      <c r="Q1285" s="24" t="str" cm="1">
        <f t="array" ref="Q1285">IF(ISBLANK($D1285),"",IF(SUMPRODUCT(--EXACT($D1285,TravelDocumentType[Travel Document Type]))=1,"Pass","Fail"))</f>
        <v/>
      </c>
      <c r="R1285" s="24" t="str" cm="1">
        <f t="array" ref="R1285">IF(ISBLANK($E1285),"",IF(SUMPRODUCT(--EXACT($E1285,ISO3List[ISO3 List]))=1,"Pass","Fail"))</f>
        <v/>
      </c>
      <c r="S1285" s="24" t="str" cm="1">
        <f t="array" ref="S1285">IF(ISBLANK($F1285),"",IF(SUMPRODUCT(--EXACT(MID($F1285,COLUMN($A$1:$T$1),1),DocCharacters[Accepted Characters For Documents]))=20,"Pass","Fail"))</f>
        <v/>
      </c>
      <c r="T1285" s="24" t="str" cm="1">
        <f t="array" ref="T1285">IF(ISBLANK($G1285),"",IF(SUMPRODUCT(--EXACT(MID($G1285,COLUMN($A$1:$AX$1),1),NameCharacters[Accepted Characters For Names]))=50,"Pass","Fail"))</f>
        <v/>
      </c>
      <c r="U1285" s="24" t="str" cm="1">
        <f t="array" ref="U1285">IF(ISBLANK($H1285),"",IF(SUMPRODUCT(--EXACT(MID($H1285,COLUMN($A$1:$AX$1),1),NameCharacters[Accepted Characters For Names]))=50,"Pass","Fail"))</f>
        <v/>
      </c>
      <c r="V1285" s="24" t="str" cm="1">
        <f t="array" ref="V1285">IF(ISBLANK($I1285),"",IF(SUMPRODUCT(--EXACT(MID($I1285,COLUMN($A$1:$AX$1),1),NameCharacters[Accepted Characters For Names]))=50,"Pass","Fail"))</f>
        <v/>
      </c>
      <c r="W1285" s="24" t="str" cm="1">
        <f t="array" ref="W1285">IF(ISBLANK($J1285),"",IF(SUMPRODUCT(--EXACT($J1285,ISO3List[ISO3 List]))=1,"Pass","Fail"))</f>
        <v/>
      </c>
      <c r="X1285" s="24" t="str">
        <f t="shared" ca="1" si="51"/>
        <v/>
      </c>
      <c r="Y1285" s="24" t="str" cm="1">
        <f t="array" ref="Y1285">IF(ISBLANK($L1285),"",IF(SUMPRODUCT(--EXACT($L1285,Sex[Sex]))=1,"Pass","Fail"))</f>
        <v/>
      </c>
      <c r="Z1285" s="24" t="str">
        <f t="shared" ca="1" si="52"/>
        <v/>
      </c>
      <c r="AA1285" s="35" t="str">
        <f t="shared" ca="1" si="50"/>
        <v/>
      </c>
      <c r="AB1285" s="8"/>
      <c r="AC1285" s="58"/>
      <c r="AD1285" s="8"/>
      <c r="AE1285" s="8"/>
      <c r="AF1285" s="8"/>
      <c r="GU1285" s="8"/>
    </row>
    <row r="1286" spans="1:203" s="5" customFormat="1" x14ac:dyDescent="0.2">
      <c r="A1286" s="1"/>
      <c r="B1286" s="4"/>
      <c r="C1286" s="16"/>
      <c r="D1286" s="17"/>
      <c r="E1286" s="17"/>
      <c r="F1286" s="18"/>
      <c r="G1286" s="17"/>
      <c r="H1286" s="17"/>
      <c r="I1286" s="17"/>
      <c r="J1286" s="17"/>
      <c r="K1286" s="19"/>
      <c r="L1286" s="17"/>
      <c r="M1286" s="20"/>
      <c r="N1286" s="8"/>
      <c r="O1286" s="50"/>
      <c r="P1286" s="27" t="str" cm="1">
        <f t="array" ref="P1286">IF(ISBLANK($C1286),"",IF(SUMPRODUCT(--EXACT($C1286,CrewOrPassenger[Crew or Passenger]))=1,"Pass","Fail"))</f>
        <v/>
      </c>
      <c r="Q1286" s="24" t="str" cm="1">
        <f t="array" ref="Q1286">IF(ISBLANK($D1286),"",IF(SUMPRODUCT(--EXACT($D1286,TravelDocumentType[Travel Document Type]))=1,"Pass","Fail"))</f>
        <v/>
      </c>
      <c r="R1286" s="24" t="str" cm="1">
        <f t="array" ref="R1286">IF(ISBLANK($E1286),"",IF(SUMPRODUCT(--EXACT($E1286,ISO3List[ISO3 List]))=1,"Pass","Fail"))</f>
        <v/>
      </c>
      <c r="S1286" s="24" t="str" cm="1">
        <f t="array" ref="S1286">IF(ISBLANK($F1286),"",IF(SUMPRODUCT(--EXACT(MID($F1286,COLUMN($A$1:$T$1),1),DocCharacters[Accepted Characters For Documents]))=20,"Pass","Fail"))</f>
        <v/>
      </c>
      <c r="T1286" s="24" t="str" cm="1">
        <f t="array" ref="T1286">IF(ISBLANK($G1286),"",IF(SUMPRODUCT(--EXACT(MID($G1286,COLUMN($A$1:$AX$1),1),NameCharacters[Accepted Characters For Names]))=50,"Pass","Fail"))</f>
        <v/>
      </c>
      <c r="U1286" s="24" t="str" cm="1">
        <f t="array" ref="U1286">IF(ISBLANK($H1286),"",IF(SUMPRODUCT(--EXACT(MID($H1286,COLUMN($A$1:$AX$1),1),NameCharacters[Accepted Characters For Names]))=50,"Pass","Fail"))</f>
        <v/>
      </c>
      <c r="V1286" s="24" t="str" cm="1">
        <f t="array" ref="V1286">IF(ISBLANK($I1286),"",IF(SUMPRODUCT(--EXACT(MID($I1286,COLUMN($A$1:$AX$1),1),NameCharacters[Accepted Characters For Names]))=50,"Pass","Fail"))</f>
        <v/>
      </c>
      <c r="W1286" s="24" t="str" cm="1">
        <f t="array" ref="W1286">IF(ISBLANK($J1286),"",IF(SUMPRODUCT(--EXACT($J1286,ISO3List[ISO3 List]))=1,"Pass","Fail"))</f>
        <v/>
      </c>
      <c r="X1286" s="24" t="str">
        <f t="shared" ca="1" si="51"/>
        <v/>
      </c>
      <c r="Y1286" s="24" t="str" cm="1">
        <f t="array" ref="Y1286">IF(ISBLANK($L1286),"",IF(SUMPRODUCT(--EXACT($L1286,Sex[Sex]))=1,"Pass","Fail"))</f>
        <v/>
      </c>
      <c r="Z1286" s="24" t="str">
        <f t="shared" ca="1" si="52"/>
        <v/>
      </c>
      <c r="AA1286" s="35" t="str">
        <f t="shared" ca="1" si="50"/>
        <v/>
      </c>
      <c r="AB1286" s="8"/>
      <c r="AC1286" s="58"/>
      <c r="AD1286" s="8"/>
      <c r="AE1286" s="8"/>
      <c r="AF1286" s="8"/>
      <c r="GU1286" s="8"/>
    </row>
    <row r="1287" spans="1:203" s="5" customFormat="1" x14ac:dyDescent="0.2">
      <c r="A1287" s="1"/>
      <c r="B1287" s="4"/>
      <c r="C1287" s="16"/>
      <c r="D1287" s="17"/>
      <c r="E1287" s="17"/>
      <c r="F1287" s="18"/>
      <c r="G1287" s="17"/>
      <c r="H1287" s="17"/>
      <c r="I1287" s="17"/>
      <c r="J1287" s="17"/>
      <c r="K1287" s="19"/>
      <c r="L1287" s="17"/>
      <c r="M1287" s="20"/>
      <c r="N1287" s="8"/>
      <c r="O1287" s="50"/>
      <c r="P1287" s="27" t="str" cm="1">
        <f t="array" ref="P1287">IF(ISBLANK($C1287),"",IF(SUMPRODUCT(--EXACT($C1287,CrewOrPassenger[Crew or Passenger]))=1,"Pass","Fail"))</f>
        <v/>
      </c>
      <c r="Q1287" s="24" t="str" cm="1">
        <f t="array" ref="Q1287">IF(ISBLANK($D1287),"",IF(SUMPRODUCT(--EXACT($D1287,TravelDocumentType[Travel Document Type]))=1,"Pass","Fail"))</f>
        <v/>
      </c>
      <c r="R1287" s="24" t="str" cm="1">
        <f t="array" ref="R1287">IF(ISBLANK($E1287),"",IF(SUMPRODUCT(--EXACT($E1287,ISO3List[ISO3 List]))=1,"Pass","Fail"))</f>
        <v/>
      </c>
      <c r="S1287" s="24" t="str" cm="1">
        <f t="array" ref="S1287">IF(ISBLANK($F1287),"",IF(SUMPRODUCT(--EXACT(MID($F1287,COLUMN($A$1:$T$1),1),DocCharacters[Accepted Characters For Documents]))=20,"Pass","Fail"))</f>
        <v/>
      </c>
      <c r="T1287" s="24" t="str" cm="1">
        <f t="array" ref="T1287">IF(ISBLANK($G1287),"",IF(SUMPRODUCT(--EXACT(MID($G1287,COLUMN($A$1:$AX$1),1),NameCharacters[Accepted Characters For Names]))=50,"Pass","Fail"))</f>
        <v/>
      </c>
      <c r="U1287" s="24" t="str" cm="1">
        <f t="array" ref="U1287">IF(ISBLANK($H1287),"",IF(SUMPRODUCT(--EXACT(MID($H1287,COLUMN($A$1:$AX$1),1),NameCharacters[Accepted Characters For Names]))=50,"Pass","Fail"))</f>
        <v/>
      </c>
      <c r="V1287" s="24" t="str" cm="1">
        <f t="array" ref="V1287">IF(ISBLANK($I1287),"",IF(SUMPRODUCT(--EXACT(MID($I1287,COLUMN($A$1:$AX$1),1),NameCharacters[Accepted Characters For Names]))=50,"Pass","Fail"))</f>
        <v/>
      </c>
      <c r="W1287" s="24" t="str" cm="1">
        <f t="array" ref="W1287">IF(ISBLANK($J1287),"",IF(SUMPRODUCT(--EXACT($J1287,ISO3List[ISO3 List]))=1,"Pass","Fail"))</f>
        <v/>
      </c>
      <c r="X1287" s="24" t="str">
        <f t="shared" ca="1" si="51"/>
        <v/>
      </c>
      <c r="Y1287" s="24" t="str" cm="1">
        <f t="array" ref="Y1287">IF(ISBLANK($L1287),"",IF(SUMPRODUCT(--EXACT($L1287,Sex[Sex]))=1,"Pass","Fail"))</f>
        <v/>
      </c>
      <c r="Z1287" s="24" t="str">
        <f t="shared" ca="1" si="52"/>
        <v/>
      </c>
      <c r="AA1287" s="35" t="str">
        <f t="shared" ca="1" si="50"/>
        <v/>
      </c>
      <c r="AB1287" s="8"/>
      <c r="AC1287" s="58"/>
      <c r="AD1287" s="8"/>
      <c r="AE1287" s="8"/>
      <c r="AF1287" s="8"/>
      <c r="GU1287" s="8"/>
    </row>
    <row r="1288" spans="1:203" s="5" customFormat="1" x14ac:dyDescent="0.2">
      <c r="A1288" s="1"/>
      <c r="B1288" s="4"/>
      <c r="C1288" s="16"/>
      <c r="D1288" s="17"/>
      <c r="E1288" s="17"/>
      <c r="F1288" s="18"/>
      <c r="G1288" s="17"/>
      <c r="H1288" s="17"/>
      <c r="I1288" s="17"/>
      <c r="J1288" s="17"/>
      <c r="K1288" s="19"/>
      <c r="L1288" s="17"/>
      <c r="M1288" s="20"/>
      <c r="N1288" s="8"/>
      <c r="O1288" s="50"/>
      <c r="P1288" s="27" t="str" cm="1">
        <f t="array" ref="P1288">IF(ISBLANK($C1288),"",IF(SUMPRODUCT(--EXACT($C1288,CrewOrPassenger[Crew or Passenger]))=1,"Pass","Fail"))</f>
        <v/>
      </c>
      <c r="Q1288" s="24" t="str" cm="1">
        <f t="array" ref="Q1288">IF(ISBLANK($D1288),"",IF(SUMPRODUCT(--EXACT($D1288,TravelDocumentType[Travel Document Type]))=1,"Pass","Fail"))</f>
        <v/>
      </c>
      <c r="R1288" s="24" t="str" cm="1">
        <f t="array" ref="R1288">IF(ISBLANK($E1288),"",IF(SUMPRODUCT(--EXACT($E1288,ISO3List[ISO3 List]))=1,"Pass","Fail"))</f>
        <v/>
      </c>
      <c r="S1288" s="24" t="str" cm="1">
        <f t="array" ref="S1288">IF(ISBLANK($F1288),"",IF(SUMPRODUCT(--EXACT(MID($F1288,COLUMN($A$1:$T$1),1),DocCharacters[Accepted Characters For Documents]))=20,"Pass","Fail"))</f>
        <v/>
      </c>
      <c r="T1288" s="24" t="str" cm="1">
        <f t="array" ref="T1288">IF(ISBLANK($G1288),"",IF(SUMPRODUCT(--EXACT(MID($G1288,COLUMN($A$1:$AX$1),1),NameCharacters[Accepted Characters For Names]))=50,"Pass","Fail"))</f>
        <v/>
      </c>
      <c r="U1288" s="24" t="str" cm="1">
        <f t="array" ref="U1288">IF(ISBLANK($H1288),"",IF(SUMPRODUCT(--EXACT(MID($H1288,COLUMN($A$1:$AX$1),1),NameCharacters[Accepted Characters For Names]))=50,"Pass","Fail"))</f>
        <v/>
      </c>
      <c r="V1288" s="24" t="str" cm="1">
        <f t="array" ref="V1288">IF(ISBLANK($I1288),"",IF(SUMPRODUCT(--EXACT(MID($I1288,COLUMN($A$1:$AX$1),1),NameCharacters[Accepted Characters For Names]))=50,"Pass","Fail"))</f>
        <v/>
      </c>
      <c r="W1288" s="24" t="str" cm="1">
        <f t="array" ref="W1288">IF(ISBLANK($J1288),"",IF(SUMPRODUCT(--EXACT($J1288,ISO3List[ISO3 List]))=1,"Pass","Fail"))</f>
        <v/>
      </c>
      <c r="X1288" s="24" t="str">
        <f t="shared" ca="1" si="51"/>
        <v/>
      </c>
      <c r="Y1288" s="24" t="str" cm="1">
        <f t="array" ref="Y1288">IF(ISBLANK($L1288),"",IF(SUMPRODUCT(--EXACT($L1288,Sex[Sex]))=1,"Pass","Fail"))</f>
        <v/>
      </c>
      <c r="Z1288" s="24" t="str">
        <f t="shared" ca="1" si="52"/>
        <v/>
      </c>
      <c r="AA1288" s="35" t="str">
        <f t="shared" ca="1" si="50"/>
        <v/>
      </c>
      <c r="AB1288" s="8"/>
      <c r="AC1288" s="58"/>
      <c r="AD1288" s="8"/>
      <c r="AE1288" s="8"/>
      <c r="AF1288" s="8"/>
      <c r="GU1288" s="8"/>
    </row>
    <row r="1289" spans="1:203" s="5" customFormat="1" x14ac:dyDescent="0.2">
      <c r="A1289" s="1"/>
      <c r="B1289" s="4"/>
      <c r="C1289" s="16"/>
      <c r="D1289" s="17"/>
      <c r="E1289" s="17"/>
      <c r="F1289" s="18"/>
      <c r="G1289" s="17"/>
      <c r="H1289" s="17"/>
      <c r="I1289" s="17"/>
      <c r="J1289" s="17"/>
      <c r="K1289" s="19"/>
      <c r="L1289" s="17"/>
      <c r="M1289" s="20"/>
      <c r="N1289" s="8"/>
      <c r="O1289" s="50"/>
      <c r="P1289" s="27" t="str" cm="1">
        <f t="array" ref="P1289">IF(ISBLANK($C1289),"",IF(SUMPRODUCT(--EXACT($C1289,CrewOrPassenger[Crew or Passenger]))=1,"Pass","Fail"))</f>
        <v/>
      </c>
      <c r="Q1289" s="24" t="str" cm="1">
        <f t="array" ref="Q1289">IF(ISBLANK($D1289),"",IF(SUMPRODUCT(--EXACT($D1289,TravelDocumentType[Travel Document Type]))=1,"Pass","Fail"))</f>
        <v/>
      </c>
      <c r="R1289" s="24" t="str" cm="1">
        <f t="array" ref="R1289">IF(ISBLANK($E1289),"",IF(SUMPRODUCT(--EXACT($E1289,ISO3List[ISO3 List]))=1,"Pass","Fail"))</f>
        <v/>
      </c>
      <c r="S1289" s="24" t="str" cm="1">
        <f t="array" ref="S1289">IF(ISBLANK($F1289),"",IF(SUMPRODUCT(--EXACT(MID($F1289,COLUMN($A$1:$T$1),1),DocCharacters[Accepted Characters For Documents]))=20,"Pass","Fail"))</f>
        <v/>
      </c>
      <c r="T1289" s="24" t="str" cm="1">
        <f t="array" ref="T1289">IF(ISBLANK($G1289),"",IF(SUMPRODUCT(--EXACT(MID($G1289,COLUMN($A$1:$AX$1),1),NameCharacters[Accepted Characters For Names]))=50,"Pass","Fail"))</f>
        <v/>
      </c>
      <c r="U1289" s="24" t="str" cm="1">
        <f t="array" ref="U1289">IF(ISBLANK($H1289),"",IF(SUMPRODUCT(--EXACT(MID($H1289,COLUMN($A$1:$AX$1),1),NameCharacters[Accepted Characters For Names]))=50,"Pass","Fail"))</f>
        <v/>
      </c>
      <c r="V1289" s="24" t="str" cm="1">
        <f t="array" ref="V1289">IF(ISBLANK($I1289),"",IF(SUMPRODUCT(--EXACT(MID($I1289,COLUMN($A$1:$AX$1),1),NameCharacters[Accepted Characters For Names]))=50,"Pass","Fail"))</f>
        <v/>
      </c>
      <c r="W1289" s="24" t="str" cm="1">
        <f t="array" ref="W1289">IF(ISBLANK($J1289),"",IF(SUMPRODUCT(--EXACT($J1289,ISO3List[ISO3 List]))=1,"Pass","Fail"))</f>
        <v/>
      </c>
      <c r="X1289" s="24" t="str">
        <f t="shared" ca="1" si="51"/>
        <v/>
      </c>
      <c r="Y1289" s="24" t="str" cm="1">
        <f t="array" ref="Y1289">IF(ISBLANK($L1289),"",IF(SUMPRODUCT(--EXACT($L1289,Sex[Sex]))=1,"Pass","Fail"))</f>
        <v/>
      </c>
      <c r="Z1289" s="24" t="str">
        <f t="shared" ca="1" si="52"/>
        <v/>
      </c>
      <c r="AA1289" s="35" t="str">
        <f t="shared" ca="1" si="50"/>
        <v/>
      </c>
      <c r="AB1289" s="8"/>
      <c r="AC1289" s="58"/>
      <c r="AD1289" s="8"/>
      <c r="AE1289" s="8"/>
      <c r="AF1289" s="8"/>
      <c r="GU1289" s="8"/>
    </row>
    <row r="1290" spans="1:203" s="5" customFormat="1" x14ac:dyDescent="0.2">
      <c r="A1290" s="1"/>
      <c r="B1290" s="4"/>
      <c r="C1290" s="16"/>
      <c r="D1290" s="17"/>
      <c r="E1290" s="17"/>
      <c r="F1290" s="18"/>
      <c r="G1290" s="17"/>
      <c r="H1290" s="17"/>
      <c r="I1290" s="17"/>
      <c r="J1290" s="17"/>
      <c r="K1290" s="19"/>
      <c r="L1290" s="17"/>
      <c r="M1290" s="20"/>
      <c r="N1290" s="8"/>
      <c r="O1290" s="50"/>
      <c r="P1290" s="27" t="str" cm="1">
        <f t="array" ref="P1290">IF(ISBLANK($C1290),"",IF(SUMPRODUCT(--EXACT($C1290,CrewOrPassenger[Crew or Passenger]))=1,"Pass","Fail"))</f>
        <v/>
      </c>
      <c r="Q1290" s="24" t="str" cm="1">
        <f t="array" ref="Q1290">IF(ISBLANK($D1290),"",IF(SUMPRODUCT(--EXACT($D1290,TravelDocumentType[Travel Document Type]))=1,"Pass","Fail"))</f>
        <v/>
      </c>
      <c r="R1290" s="24" t="str" cm="1">
        <f t="array" ref="R1290">IF(ISBLANK($E1290),"",IF(SUMPRODUCT(--EXACT($E1290,ISO3List[ISO3 List]))=1,"Pass","Fail"))</f>
        <v/>
      </c>
      <c r="S1290" s="24" t="str" cm="1">
        <f t="array" ref="S1290">IF(ISBLANK($F1290),"",IF(SUMPRODUCT(--EXACT(MID($F1290,COLUMN($A$1:$T$1),1),DocCharacters[Accepted Characters For Documents]))=20,"Pass","Fail"))</f>
        <v/>
      </c>
      <c r="T1290" s="24" t="str" cm="1">
        <f t="array" ref="T1290">IF(ISBLANK($G1290),"",IF(SUMPRODUCT(--EXACT(MID($G1290,COLUMN($A$1:$AX$1),1),NameCharacters[Accepted Characters For Names]))=50,"Pass","Fail"))</f>
        <v/>
      </c>
      <c r="U1290" s="24" t="str" cm="1">
        <f t="array" ref="U1290">IF(ISBLANK($H1290),"",IF(SUMPRODUCT(--EXACT(MID($H1290,COLUMN($A$1:$AX$1),1),NameCharacters[Accepted Characters For Names]))=50,"Pass","Fail"))</f>
        <v/>
      </c>
      <c r="V1290" s="24" t="str" cm="1">
        <f t="array" ref="V1290">IF(ISBLANK($I1290),"",IF(SUMPRODUCT(--EXACT(MID($I1290,COLUMN($A$1:$AX$1),1),NameCharacters[Accepted Characters For Names]))=50,"Pass","Fail"))</f>
        <v/>
      </c>
      <c r="W1290" s="24" t="str" cm="1">
        <f t="array" ref="W1290">IF(ISBLANK($J1290),"",IF(SUMPRODUCT(--EXACT($J1290,ISO3List[ISO3 List]))=1,"Pass","Fail"))</f>
        <v/>
      </c>
      <c r="X1290" s="24" t="str">
        <f t="shared" ca="1" si="51"/>
        <v/>
      </c>
      <c r="Y1290" s="24" t="str" cm="1">
        <f t="array" ref="Y1290">IF(ISBLANK($L1290),"",IF(SUMPRODUCT(--EXACT($L1290,Sex[Sex]))=1,"Pass","Fail"))</f>
        <v/>
      </c>
      <c r="Z1290" s="24" t="str">
        <f t="shared" ca="1" si="52"/>
        <v/>
      </c>
      <c r="AA1290" s="35" t="str">
        <f t="shared" ca="1" si="50"/>
        <v/>
      </c>
      <c r="AB1290" s="8"/>
      <c r="AC1290" s="58"/>
      <c r="AD1290" s="8"/>
      <c r="AE1290" s="8"/>
      <c r="AF1290" s="8"/>
      <c r="GU1290" s="8"/>
    </row>
    <row r="1291" spans="1:203" s="5" customFormat="1" x14ac:dyDescent="0.2">
      <c r="A1291" s="1"/>
      <c r="B1291" s="4"/>
      <c r="C1291" s="16"/>
      <c r="D1291" s="17"/>
      <c r="E1291" s="17"/>
      <c r="F1291" s="18"/>
      <c r="G1291" s="17"/>
      <c r="H1291" s="17"/>
      <c r="I1291" s="17"/>
      <c r="J1291" s="17"/>
      <c r="K1291" s="19"/>
      <c r="L1291" s="17"/>
      <c r="M1291" s="20"/>
      <c r="N1291" s="8"/>
      <c r="O1291" s="50"/>
      <c r="P1291" s="27" t="str" cm="1">
        <f t="array" ref="P1291">IF(ISBLANK($C1291),"",IF(SUMPRODUCT(--EXACT($C1291,CrewOrPassenger[Crew or Passenger]))=1,"Pass","Fail"))</f>
        <v/>
      </c>
      <c r="Q1291" s="24" t="str" cm="1">
        <f t="array" ref="Q1291">IF(ISBLANK($D1291),"",IF(SUMPRODUCT(--EXACT($D1291,TravelDocumentType[Travel Document Type]))=1,"Pass","Fail"))</f>
        <v/>
      </c>
      <c r="R1291" s="24" t="str" cm="1">
        <f t="array" ref="R1291">IF(ISBLANK($E1291),"",IF(SUMPRODUCT(--EXACT($E1291,ISO3List[ISO3 List]))=1,"Pass","Fail"))</f>
        <v/>
      </c>
      <c r="S1291" s="24" t="str" cm="1">
        <f t="array" ref="S1291">IF(ISBLANK($F1291),"",IF(SUMPRODUCT(--EXACT(MID($F1291,COLUMN($A$1:$T$1),1),DocCharacters[Accepted Characters For Documents]))=20,"Pass","Fail"))</f>
        <v/>
      </c>
      <c r="T1291" s="24" t="str" cm="1">
        <f t="array" ref="T1291">IF(ISBLANK($G1291),"",IF(SUMPRODUCT(--EXACT(MID($G1291,COLUMN($A$1:$AX$1),1),NameCharacters[Accepted Characters For Names]))=50,"Pass","Fail"))</f>
        <v/>
      </c>
      <c r="U1291" s="24" t="str" cm="1">
        <f t="array" ref="U1291">IF(ISBLANK($H1291),"",IF(SUMPRODUCT(--EXACT(MID($H1291,COLUMN($A$1:$AX$1),1),NameCharacters[Accepted Characters For Names]))=50,"Pass","Fail"))</f>
        <v/>
      </c>
      <c r="V1291" s="24" t="str" cm="1">
        <f t="array" ref="V1291">IF(ISBLANK($I1291),"",IF(SUMPRODUCT(--EXACT(MID($I1291,COLUMN($A$1:$AX$1),1),NameCharacters[Accepted Characters For Names]))=50,"Pass","Fail"))</f>
        <v/>
      </c>
      <c r="W1291" s="24" t="str" cm="1">
        <f t="array" ref="W1291">IF(ISBLANK($J1291),"",IF(SUMPRODUCT(--EXACT($J1291,ISO3List[ISO3 List]))=1,"Pass","Fail"))</f>
        <v/>
      </c>
      <c r="X1291" s="24" t="str">
        <f t="shared" ca="1" si="51"/>
        <v/>
      </c>
      <c r="Y1291" s="24" t="str" cm="1">
        <f t="array" ref="Y1291">IF(ISBLANK($L1291),"",IF(SUMPRODUCT(--EXACT($L1291,Sex[Sex]))=1,"Pass","Fail"))</f>
        <v/>
      </c>
      <c r="Z1291" s="24" t="str">
        <f t="shared" ca="1" si="52"/>
        <v/>
      </c>
      <c r="AA1291" s="35" t="str">
        <f t="shared" ca="1" si="50"/>
        <v/>
      </c>
      <c r="AB1291" s="8"/>
      <c r="AC1291" s="58"/>
      <c r="AD1291" s="8"/>
      <c r="AE1291" s="8"/>
      <c r="AF1291" s="8"/>
      <c r="GU1291" s="8"/>
    </row>
    <row r="1292" spans="1:203" s="5" customFormat="1" x14ac:dyDescent="0.2">
      <c r="A1292" s="1"/>
      <c r="B1292" s="4"/>
      <c r="C1292" s="16"/>
      <c r="D1292" s="17"/>
      <c r="E1292" s="17"/>
      <c r="F1292" s="18"/>
      <c r="G1292" s="17"/>
      <c r="H1292" s="17"/>
      <c r="I1292" s="17"/>
      <c r="J1292" s="17"/>
      <c r="K1292" s="19"/>
      <c r="L1292" s="17"/>
      <c r="M1292" s="20"/>
      <c r="N1292" s="8"/>
      <c r="O1292" s="50"/>
      <c r="P1292" s="27" t="str" cm="1">
        <f t="array" ref="P1292">IF(ISBLANK($C1292),"",IF(SUMPRODUCT(--EXACT($C1292,CrewOrPassenger[Crew or Passenger]))=1,"Pass","Fail"))</f>
        <v/>
      </c>
      <c r="Q1292" s="24" t="str" cm="1">
        <f t="array" ref="Q1292">IF(ISBLANK($D1292),"",IF(SUMPRODUCT(--EXACT($D1292,TravelDocumentType[Travel Document Type]))=1,"Pass","Fail"))</f>
        <v/>
      </c>
      <c r="R1292" s="24" t="str" cm="1">
        <f t="array" ref="R1292">IF(ISBLANK($E1292),"",IF(SUMPRODUCT(--EXACT($E1292,ISO3List[ISO3 List]))=1,"Pass","Fail"))</f>
        <v/>
      </c>
      <c r="S1292" s="24" t="str" cm="1">
        <f t="array" ref="S1292">IF(ISBLANK($F1292),"",IF(SUMPRODUCT(--EXACT(MID($F1292,COLUMN($A$1:$T$1),1),DocCharacters[Accepted Characters For Documents]))=20,"Pass","Fail"))</f>
        <v/>
      </c>
      <c r="T1292" s="24" t="str" cm="1">
        <f t="array" ref="T1292">IF(ISBLANK($G1292),"",IF(SUMPRODUCT(--EXACT(MID($G1292,COLUMN($A$1:$AX$1),1),NameCharacters[Accepted Characters For Names]))=50,"Pass","Fail"))</f>
        <v/>
      </c>
      <c r="U1292" s="24" t="str" cm="1">
        <f t="array" ref="U1292">IF(ISBLANK($H1292),"",IF(SUMPRODUCT(--EXACT(MID($H1292,COLUMN($A$1:$AX$1),1),NameCharacters[Accepted Characters For Names]))=50,"Pass","Fail"))</f>
        <v/>
      </c>
      <c r="V1292" s="24" t="str" cm="1">
        <f t="array" ref="V1292">IF(ISBLANK($I1292),"",IF(SUMPRODUCT(--EXACT(MID($I1292,COLUMN($A$1:$AX$1),1),NameCharacters[Accepted Characters For Names]))=50,"Pass","Fail"))</f>
        <v/>
      </c>
      <c r="W1292" s="24" t="str" cm="1">
        <f t="array" ref="W1292">IF(ISBLANK($J1292),"",IF(SUMPRODUCT(--EXACT($J1292,ISO3List[ISO3 List]))=1,"Pass","Fail"))</f>
        <v/>
      </c>
      <c r="X1292" s="24" t="str">
        <f t="shared" ca="1" si="51"/>
        <v/>
      </c>
      <c r="Y1292" s="24" t="str" cm="1">
        <f t="array" ref="Y1292">IF(ISBLANK($L1292),"",IF(SUMPRODUCT(--EXACT($L1292,Sex[Sex]))=1,"Pass","Fail"))</f>
        <v/>
      </c>
      <c r="Z1292" s="24" t="str">
        <f t="shared" ca="1" si="52"/>
        <v/>
      </c>
      <c r="AA1292" s="35" t="str">
        <f t="shared" ca="1" si="50"/>
        <v/>
      </c>
      <c r="AB1292" s="8"/>
      <c r="AC1292" s="58"/>
      <c r="AD1292" s="8"/>
      <c r="AE1292" s="8"/>
      <c r="AF1292" s="8"/>
      <c r="GU1292" s="8"/>
    </row>
    <row r="1293" spans="1:203" s="5" customFormat="1" x14ac:dyDescent="0.2">
      <c r="A1293" s="1"/>
      <c r="B1293" s="4"/>
      <c r="C1293" s="16"/>
      <c r="D1293" s="17"/>
      <c r="E1293" s="17"/>
      <c r="F1293" s="18"/>
      <c r="G1293" s="17"/>
      <c r="H1293" s="17"/>
      <c r="I1293" s="17"/>
      <c r="J1293" s="17"/>
      <c r="K1293" s="19"/>
      <c r="L1293" s="17"/>
      <c r="M1293" s="20"/>
      <c r="N1293" s="8"/>
      <c r="O1293" s="50"/>
      <c r="P1293" s="27" t="str" cm="1">
        <f t="array" ref="P1293">IF(ISBLANK($C1293),"",IF(SUMPRODUCT(--EXACT($C1293,CrewOrPassenger[Crew or Passenger]))=1,"Pass","Fail"))</f>
        <v/>
      </c>
      <c r="Q1293" s="24" t="str" cm="1">
        <f t="array" ref="Q1293">IF(ISBLANK($D1293),"",IF(SUMPRODUCT(--EXACT($D1293,TravelDocumentType[Travel Document Type]))=1,"Pass","Fail"))</f>
        <v/>
      </c>
      <c r="R1293" s="24" t="str" cm="1">
        <f t="array" ref="R1293">IF(ISBLANK($E1293),"",IF(SUMPRODUCT(--EXACT($E1293,ISO3List[ISO3 List]))=1,"Pass","Fail"))</f>
        <v/>
      </c>
      <c r="S1293" s="24" t="str" cm="1">
        <f t="array" ref="S1293">IF(ISBLANK($F1293),"",IF(SUMPRODUCT(--EXACT(MID($F1293,COLUMN($A$1:$T$1),1),DocCharacters[Accepted Characters For Documents]))=20,"Pass","Fail"))</f>
        <v/>
      </c>
      <c r="T1293" s="24" t="str" cm="1">
        <f t="array" ref="T1293">IF(ISBLANK($G1293),"",IF(SUMPRODUCT(--EXACT(MID($G1293,COLUMN($A$1:$AX$1),1),NameCharacters[Accepted Characters For Names]))=50,"Pass","Fail"))</f>
        <v/>
      </c>
      <c r="U1293" s="24" t="str" cm="1">
        <f t="array" ref="U1293">IF(ISBLANK($H1293),"",IF(SUMPRODUCT(--EXACT(MID($H1293,COLUMN($A$1:$AX$1),1),NameCharacters[Accepted Characters For Names]))=50,"Pass","Fail"))</f>
        <v/>
      </c>
      <c r="V1293" s="24" t="str" cm="1">
        <f t="array" ref="V1293">IF(ISBLANK($I1293),"",IF(SUMPRODUCT(--EXACT(MID($I1293,COLUMN($A$1:$AX$1),1),NameCharacters[Accepted Characters For Names]))=50,"Pass","Fail"))</f>
        <v/>
      </c>
      <c r="W1293" s="24" t="str" cm="1">
        <f t="array" ref="W1293">IF(ISBLANK($J1293),"",IF(SUMPRODUCT(--EXACT($J1293,ISO3List[ISO3 List]))=1,"Pass","Fail"))</f>
        <v/>
      </c>
      <c r="X1293" s="24" t="str">
        <f t="shared" ca="1" si="51"/>
        <v/>
      </c>
      <c r="Y1293" s="24" t="str" cm="1">
        <f t="array" ref="Y1293">IF(ISBLANK($L1293),"",IF(SUMPRODUCT(--EXACT($L1293,Sex[Sex]))=1,"Pass","Fail"))</f>
        <v/>
      </c>
      <c r="Z1293" s="24" t="str">
        <f t="shared" ca="1" si="52"/>
        <v/>
      </c>
      <c r="AA1293" s="35" t="str">
        <f t="shared" ca="1" si="50"/>
        <v/>
      </c>
      <c r="AB1293" s="8"/>
      <c r="AC1293" s="58"/>
      <c r="AD1293" s="8"/>
      <c r="AE1293" s="8"/>
      <c r="AF1293" s="8"/>
      <c r="GU1293" s="8"/>
    </row>
    <row r="1294" spans="1:203" s="5" customFormat="1" x14ac:dyDescent="0.2">
      <c r="A1294" s="1"/>
      <c r="B1294" s="4"/>
      <c r="C1294" s="16"/>
      <c r="D1294" s="17"/>
      <c r="E1294" s="17"/>
      <c r="F1294" s="18"/>
      <c r="G1294" s="17"/>
      <c r="H1294" s="17"/>
      <c r="I1294" s="17"/>
      <c r="J1294" s="17"/>
      <c r="K1294" s="19"/>
      <c r="L1294" s="17"/>
      <c r="M1294" s="20"/>
      <c r="N1294" s="8"/>
      <c r="O1294" s="50"/>
      <c r="P1294" s="27" t="str" cm="1">
        <f t="array" ref="P1294">IF(ISBLANK($C1294),"",IF(SUMPRODUCT(--EXACT($C1294,CrewOrPassenger[Crew or Passenger]))=1,"Pass","Fail"))</f>
        <v/>
      </c>
      <c r="Q1294" s="24" t="str" cm="1">
        <f t="array" ref="Q1294">IF(ISBLANK($D1294),"",IF(SUMPRODUCT(--EXACT($D1294,TravelDocumentType[Travel Document Type]))=1,"Pass","Fail"))</f>
        <v/>
      </c>
      <c r="R1294" s="24" t="str" cm="1">
        <f t="array" ref="R1294">IF(ISBLANK($E1294),"",IF(SUMPRODUCT(--EXACT($E1294,ISO3List[ISO3 List]))=1,"Pass","Fail"))</f>
        <v/>
      </c>
      <c r="S1294" s="24" t="str" cm="1">
        <f t="array" ref="S1294">IF(ISBLANK($F1294),"",IF(SUMPRODUCT(--EXACT(MID($F1294,COLUMN($A$1:$T$1),1),DocCharacters[Accepted Characters For Documents]))=20,"Pass","Fail"))</f>
        <v/>
      </c>
      <c r="T1294" s="24" t="str" cm="1">
        <f t="array" ref="T1294">IF(ISBLANK($G1294),"",IF(SUMPRODUCT(--EXACT(MID($G1294,COLUMN($A$1:$AX$1),1),NameCharacters[Accepted Characters For Names]))=50,"Pass","Fail"))</f>
        <v/>
      </c>
      <c r="U1294" s="24" t="str" cm="1">
        <f t="array" ref="U1294">IF(ISBLANK($H1294),"",IF(SUMPRODUCT(--EXACT(MID($H1294,COLUMN($A$1:$AX$1),1),NameCharacters[Accepted Characters For Names]))=50,"Pass","Fail"))</f>
        <v/>
      </c>
      <c r="V1294" s="24" t="str" cm="1">
        <f t="array" ref="V1294">IF(ISBLANK($I1294),"",IF(SUMPRODUCT(--EXACT(MID($I1294,COLUMN($A$1:$AX$1),1),NameCharacters[Accepted Characters For Names]))=50,"Pass","Fail"))</f>
        <v/>
      </c>
      <c r="W1294" s="24" t="str" cm="1">
        <f t="array" ref="W1294">IF(ISBLANK($J1294),"",IF(SUMPRODUCT(--EXACT($J1294,ISO3List[ISO3 List]))=1,"Pass","Fail"))</f>
        <v/>
      </c>
      <c r="X1294" s="24" t="str">
        <f t="shared" ca="1" si="51"/>
        <v/>
      </c>
      <c r="Y1294" s="24" t="str" cm="1">
        <f t="array" ref="Y1294">IF(ISBLANK($L1294),"",IF(SUMPRODUCT(--EXACT($L1294,Sex[Sex]))=1,"Pass","Fail"))</f>
        <v/>
      </c>
      <c r="Z1294" s="24" t="str">
        <f t="shared" ca="1" si="52"/>
        <v/>
      </c>
      <c r="AA1294" s="35" t="str">
        <f t="shared" ca="1" si="50"/>
        <v/>
      </c>
      <c r="AB1294" s="8"/>
      <c r="AC1294" s="58"/>
      <c r="AD1294" s="8"/>
      <c r="AE1294" s="8"/>
      <c r="AF1294" s="8"/>
      <c r="GU1294" s="8"/>
    </row>
    <row r="1295" spans="1:203" s="5" customFormat="1" x14ac:dyDescent="0.2">
      <c r="A1295" s="1"/>
      <c r="B1295" s="4"/>
      <c r="C1295" s="16"/>
      <c r="D1295" s="17"/>
      <c r="E1295" s="17"/>
      <c r="F1295" s="18"/>
      <c r="G1295" s="17"/>
      <c r="H1295" s="17"/>
      <c r="I1295" s="17"/>
      <c r="J1295" s="17"/>
      <c r="K1295" s="19"/>
      <c r="L1295" s="17"/>
      <c r="M1295" s="20"/>
      <c r="N1295" s="8"/>
      <c r="O1295" s="50"/>
      <c r="P1295" s="27" t="str" cm="1">
        <f t="array" ref="P1295">IF(ISBLANK($C1295),"",IF(SUMPRODUCT(--EXACT($C1295,CrewOrPassenger[Crew or Passenger]))=1,"Pass","Fail"))</f>
        <v/>
      </c>
      <c r="Q1295" s="24" t="str" cm="1">
        <f t="array" ref="Q1295">IF(ISBLANK($D1295),"",IF(SUMPRODUCT(--EXACT($D1295,TravelDocumentType[Travel Document Type]))=1,"Pass","Fail"))</f>
        <v/>
      </c>
      <c r="R1295" s="24" t="str" cm="1">
        <f t="array" ref="R1295">IF(ISBLANK($E1295),"",IF(SUMPRODUCT(--EXACT($E1295,ISO3List[ISO3 List]))=1,"Pass","Fail"))</f>
        <v/>
      </c>
      <c r="S1295" s="24" t="str" cm="1">
        <f t="array" ref="S1295">IF(ISBLANK($F1295),"",IF(SUMPRODUCT(--EXACT(MID($F1295,COLUMN($A$1:$T$1),1),DocCharacters[Accepted Characters For Documents]))=20,"Pass","Fail"))</f>
        <v/>
      </c>
      <c r="T1295" s="24" t="str" cm="1">
        <f t="array" ref="T1295">IF(ISBLANK($G1295),"",IF(SUMPRODUCT(--EXACT(MID($G1295,COLUMN($A$1:$AX$1),1),NameCharacters[Accepted Characters For Names]))=50,"Pass","Fail"))</f>
        <v/>
      </c>
      <c r="U1295" s="24" t="str" cm="1">
        <f t="array" ref="U1295">IF(ISBLANK($H1295),"",IF(SUMPRODUCT(--EXACT(MID($H1295,COLUMN($A$1:$AX$1),1),NameCharacters[Accepted Characters For Names]))=50,"Pass","Fail"))</f>
        <v/>
      </c>
      <c r="V1295" s="24" t="str" cm="1">
        <f t="array" ref="V1295">IF(ISBLANK($I1295),"",IF(SUMPRODUCT(--EXACT(MID($I1295,COLUMN($A$1:$AX$1),1),NameCharacters[Accepted Characters For Names]))=50,"Pass","Fail"))</f>
        <v/>
      </c>
      <c r="W1295" s="24" t="str" cm="1">
        <f t="array" ref="W1295">IF(ISBLANK($J1295),"",IF(SUMPRODUCT(--EXACT($J1295,ISO3List[ISO3 List]))=1,"Pass","Fail"))</f>
        <v/>
      </c>
      <c r="X1295" s="24" t="str">
        <f t="shared" ca="1" si="51"/>
        <v/>
      </c>
      <c r="Y1295" s="24" t="str" cm="1">
        <f t="array" ref="Y1295">IF(ISBLANK($L1295),"",IF(SUMPRODUCT(--EXACT($L1295,Sex[Sex]))=1,"Pass","Fail"))</f>
        <v/>
      </c>
      <c r="Z1295" s="24" t="str">
        <f t="shared" ca="1" si="52"/>
        <v/>
      </c>
      <c r="AA1295" s="35" t="str">
        <f t="shared" ca="1" si="50"/>
        <v/>
      </c>
      <c r="AB1295" s="8"/>
      <c r="AC1295" s="58"/>
      <c r="AD1295" s="8"/>
      <c r="AE1295" s="8"/>
      <c r="AF1295" s="8"/>
      <c r="GU1295" s="8"/>
    </row>
    <row r="1296" spans="1:203" s="5" customFormat="1" x14ac:dyDescent="0.2">
      <c r="A1296" s="1"/>
      <c r="B1296" s="4"/>
      <c r="C1296" s="16"/>
      <c r="D1296" s="17"/>
      <c r="E1296" s="17"/>
      <c r="F1296" s="18"/>
      <c r="G1296" s="17"/>
      <c r="H1296" s="17"/>
      <c r="I1296" s="17"/>
      <c r="J1296" s="17"/>
      <c r="K1296" s="19"/>
      <c r="L1296" s="17"/>
      <c r="M1296" s="20"/>
      <c r="N1296" s="8"/>
      <c r="O1296" s="50"/>
      <c r="P1296" s="27" t="str" cm="1">
        <f t="array" ref="P1296">IF(ISBLANK($C1296),"",IF(SUMPRODUCT(--EXACT($C1296,CrewOrPassenger[Crew or Passenger]))=1,"Pass","Fail"))</f>
        <v/>
      </c>
      <c r="Q1296" s="24" t="str" cm="1">
        <f t="array" ref="Q1296">IF(ISBLANK($D1296),"",IF(SUMPRODUCT(--EXACT($D1296,TravelDocumentType[Travel Document Type]))=1,"Pass","Fail"))</f>
        <v/>
      </c>
      <c r="R1296" s="24" t="str" cm="1">
        <f t="array" ref="R1296">IF(ISBLANK($E1296),"",IF(SUMPRODUCT(--EXACT($E1296,ISO3List[ISO3 List]))=1,"Pass","Fail"))</f>
        <v/>
      </c>
      <c r="S1296" s="24" t="str" cm="1">
        <f t="array" ref="S1296">IF(ISBLANK($F1296),"",IF(SUMPRODUCT(--EXACT(MID($F1296,COLUMN($A$1:$T$1),1),DocCharacters[Accepted Characters For Documents]))=20,"Pass","Fail"))</f>
        <v/>
      </c>
      <c r="T1296" s="24" t="str" cm="1">
        <f t="array" ref="T1296">IF(ISBLANK($G1296),"",IF(SUMPRODUCT(--EXACT(MID($G1296,COLUMN($A$1:$AX$1),1),NameCharacters[Accepted Characters For Names]))=50,"Pass","Fail"))</f>
        <v/>
      </c>
      <c r="U1296" s="24" t="str" cm="1">
        <f t="array" ref="U1296">IF(ISBLANK($H1296),"",IF(SUMPRODUCT(--EXACT(MID($H1296,COLUMN($A$1:$AX$1),1),NameCharacters[Accepted Characters For Names]))=50,"Pass","Fail"))</f>
        <v/>
      </c>
      <c r="V1296" s="24" t="str" cm="1">
        <f t="array" ref="V1296">IF(ISBLANK($I1296),"",IF(SUMPRODUCT(--EXACT(MID($I1296,COLUMN($A$1:$AX$1),1),NameCharacters[Accepted Characters For Names]))=50,"Pass","Fail"))</f>
        <v/>
      </c>
      <c r="W1296" s="24" t="str" cm="1">
        <f t="array" ref="W1296">IF(ISBLANK($J1296),"",IF(SUMPRODUCT(--EXACT($J1296,ISO3List[ISO3 List]))=1,"Pass","Fail"))</f>
        <v/>
      </c>
      <c r="X1296" s="24" t="str">
        <f t="shared" ca="1" si="51"/>
        <v/>
      </c>
      <c r="Y1296" s="24" t="str" cm="1">
        <f t="array" ref="Y1296">IF(ISBLANK($L1296),"",IF(SUMPRODUCT(--EXACT($L1296,Sex[Sex]))=1,"Pass","Fail"))</f>
        <v/>
      </c>
      <c r="Z1296" s="24" t="str">
        <f t="shared" ca="1" si="52"/>
        <v/>
      </c>
      <c r="AA1296" s="35" t="str">
        <f t="shared" ca="1" si="50"/>
        <v/>
      </c>
      <c r="AB1296" s="8"/>
      <c r="AC1296" s="58"/>
      <c r="AD1296" s="8"/>
      <c r="AE1296" s="8"/>
      <c r="AF1296" s="8"/>
      <c r="GU1296" s="8"/>
    </row>
    <row r="1297" spans="1:203" s="5" customFormat="1" x14ac:dyDescent="0.2">
      <c r="A1297" s="1"/>
      <c r="B1297" s="4"/>
      <c r="C1297" s="16"/>
      <c r="D1297" s="17"/>
      <c r="E1297" s="17"/>
      <c r="F1297" s="18"/>
      <c r="G1297" s="17"/>
      <c r="H1297" s="17"/>
      <c r="I1297" s="17"/>
      <c r="J1297" s="17"/>
      <c r="K1297" s="19"/>
      <c r="L1297" s="17"/>
      <c r="M1297" s="20"/>
      <c r="N1297" s="8"/>
      <c r="O1297" s="50"/>
      <c r="P1297" s="27" t="str" cm="1">
        <f t="array" ref="P1297">IF(ISBLANK($C1297),"",IF(SUMPRODUCT(--EXACT($C1297,CrewOrPassenger[Crew or Passenger]))=1,"Pass","Fail"))</f>
        <v/>
      </c>
      <c r="Q1297" s="24" t="str" cm="1">
        <f t="array" ref="Q1297">IF(ISBLANK($D1297),"",IF(SUMPRODUCT(--EXACT($D1297,TravelDocumentType[Travel Document Type]))=1,"Pass","Fail"))</f>
        <v/>
      </c>
      <c r="R1297" s="24" t="str" cm="1">
        <f t="array" ref="R1297">IF(ISBLANK($E1297),"",IF(SUMPRODUCT(--EXACT($E1297,ISO3List[ISO3 List]))=1,"Pass","Fail"))</f>
        <v/>
      </c>
      <c r="S1297" s="24" t="str" cm="1">
        <f t="array" ref="S1297">IF(ISBLANK($F1297),"",IF(SUMPRODUCT(--EXACT(MID($F1297,COLUMN($A$1:$T$1),1),DocCharacters[Accepted Characters For Documents]))=20,"Pass","Fail"))</f>
        <v/>
      </c>
      <c r="T1297" s="24" t="str" cm="1">
        <f t="array" ref="T1297">IF(ISBLANK($G1297),"",IF(SUMPRODUCT(--EXACT(MID($G1297,COLUMN($A$1:$AX$1),1),NameCharacters[Accepted Characters For Names]))=50,"Pass","Fail"))</f>
        <v/>
      </c>
      <c r="U1297" s="24" t="str" cm="1">
        <f t="array" ref="U1297">IF(ISBLANK($H1297),"",IF(SUMPRODUCT(--EXACT(MID($H1297,COLUMN($A$1:$AX$1),1),NameCharacters[Accepted Characters For Names]))=50,"Pass","Fail"))</f>
        <v/>
      </c>
      <c r="V1297" s="24" t="str" cm="1">
        <f t="array" ref="V1297">IF(ISBLANK($I1297),"",IF(SUMPRODUCT(--EXACT(MID($I1297,COLUMN($A$1:$AX$1),1),NameCharacters[Accepted Characters For Names]))=50,"Pass","Fail"))</f>
        <v/>
      </c>
      <c r="W1297" s="24" t="str" cm="1">
        <f t="array" ref="W1297">IF(ISBLANK($J1297),"",IF(SUMPRODUCT(--EXACT($J1297,ISO3List[ISO3 List]))=1,"Pass","Fail"))</f>
        <v/>
      </c>
      <c r="X1297" s="24" t="str">
        <f t="shared" ca="1" si="51"/>
        <v/>
      </c>
      <c r="Y1297" s="24" t="str" cm="1">
        <f t="array" ref="Y1297">IF(ISBLANK($L1297),"",IF(SUMPRODUCT(--EXACT($L1297,Sex[Sex]))=1,"Pass","Fail"))</f>
        <v/>
      </c>
      <c r="Z1297" s="24" t="str">
        <f t="shared" ca="1" si="52"/>
        <v/>
      </c>
      <c r="AA1297" s="35" t="str">
        <f t="shared" ca="1" si="50"/>
        <v/>
      </c>
      <c r="AB1297" s="8"/>
      <c r="AC1297" s="58"/>
      <c r="AD1297" s="8"/>
      <c r="AE1297" s="8"/>
      <c r="AF1297" s="8"/>
      <c r="GU1297" s="8"/>
    </row>
    <row r="1298" spans="1:203" s="5" customFormat="1" x14ac:dyDescent="0.2">
      <c r="A1298" s="1"/>
      <c r="B1298" s="4"/>
      <c r="C1298" s="16"/>
      <c r="D1298" s="17"/>
      <c r="E1298" s="17"/>
      <c r="F1298" s="18"/>
      <c r="G1298" s="17"/>
      <c r="H1298" s="17"/>
      <c r="I1298" s="17"/>
      <c r="J1298" s="17"/>
      <c r="K1298" s="19"/>
      <c r="L1298" s="17"/>
      <c r="M1298" s="20"/>
      <c r="N1298" s="8"/>
      <c r="O1298" s="50"/>
      <c r="P1298" s="27" t="str" cm="1">
        <f t="array" ref="P1298">IF(ISBLANK($C1298),"",IF(SUMPRODUCT(--EXACT($C1298,CrewOrPassenger[Crew or Passenger]))=1,"Pass","Fail"))</f>
        <v/>
      </c>
      <c r="Q1298" s="24" t="str" cm="1">
        <f t="array" ref="Q1298">IF(ISBLANK($D1298),"",IF(SUMPRODUCT(--EXACT($D1298,TravelDocumentType[Travel Document Type]))=1,"Pass","Fail"))</f>
        <v/>
      </c>
      <c r="R1298" s="24" t="str" cm="1">
        <f t="array" ref="R1298">IF(ISBLANK($E1298),"",IF(SUMPRODUCT(--EXACT($E1298,ISO3List[ISO3 List]))=1,"Pass","Fail"))</f>
        <v/>
      </c>
      <c r="S1298" s="24" t="str" cm="1">
        <f t="array" ref="S1298">IF(ISBLANK($F1298),"",IF(SUMPRODUCT(--EXACT(MID($F1298,COLUMN($A$1:$T$1),1),DocCharacters[Accepted Characters For Documents]))=20,"Pass","Fail"))</f>
        <v/>
      </c>
      <c r="T1298" s="24" t="str" cm="1">
        <f t="array" ref="T1298">IF(ISBLANK($G1298),"",IF(SUMPRODUCT(--EXACT(MID($G1298,COLUMN($A$1:$AX$1),1),NameCharacters[Accepted Characters For Names]))=50,"Pass","Fail"))</f>
        <v/>
      </c>
      <c r="U1298" s="24" t="str" cm="1">
        <f t="array" ref="U1298">IF(ISBLANK($H1298),"",IF(SUMPRODUCT(--EXACT(MID($H1298,COLUMN($A$1:$AX$1),1),NameCharacters[Accepted Characters For Names]))=50,"Pass","Fail"))</f>
        <v/>
      </c>
      <c r="V1298" s="24" t="str" cm="1">
        <f t="array" ref="V1298">IF(ISBLANK($I1298),"",IF(SUMPRODUCT(--EXACT(MID($I1298,COLUMN($A$1:$AX$1),1),NameCharacters[Accepted Characters For Names]))=50,"Pass","Fail"))</f>
        <v/>
      </c>
      <c r="W1298" s="24" t="str" cm="1">
        <f t="array" ref="W1298">IF(ISBLANK($J1298),"",IF(SUMPRODUCT(--EXACT($J1298,ISO3List[ISO3 List]))=1,"Pass","Fail"))</f>
        <v/>
      </c>
      <c r="X1298" s="24" t="str">
        <f t="shared" ca="1" si="51"/>
        <v/>
      </c>
      <c r="Y1298" s="24" t="str" cm="1">
        <f t="array" ref="Y1298">IF(ISBLANK($L1298),"",IF(SUMPRODUCT(--EXACT($L1298,Sex[Sex]))=1,"Pass","Fail"))</f>
        <v/>
      </c>
      <c r="Z1298" s="24" t="str">
        <f t="shared" ca="1" si="52"/>
        <v/>
      </c>
      <c r="AA1298" s="35" t="str">
        <f t="shared" ca="1" si="50"/>
        <v/>
      </c>
      <c r="AB1298" s="8"/>
      <c r="AC1298" s="58"/>
      <c r="AD1298" s="8"/>
      <c r="AE1298" s="8"/>
      <c r="AF1298" s="8"/>
      <c r="GU1298" s="8"/>
    </row>
    <row r="1299" spans="1:203" s="5" customFormat="1" x14ac:dyDescent="0.2">
      <c r="A1299" s="1"/>
      <c r="B1299" s="4"/>
      <c r="C1299" s="16"/>
      <c r="D1299" s="17"/>
      <c r="E1299" s="17"/>
      <c r="F1299" s="18"/>
      <c r="G1299" s="17"/>
      <c r="H1299" s="17"/>
      <c r="I1299" s="17"/>
      <c r="J1299" s="17"/>
      <c r="K1299" s="19"/>
      <c r="L1299" s="17"/>
      <c r="M1299" s="20"/>
      <c r="N1299" s="8"/>
      <c r="O1299" s="50"/>
      <c r="P1299" s="27" t="str" cm="1">
        <f t="array" ref="P1299">IF(ISBLANK($C1299),"",IF(SUMPRODUCT(--EXACT($C1299,CrewOrPassenger[Crew or Passenger]))=1,"Pass","Fail"))</f>
        <v/>
      </c>
      <c r="Q1299" s="24" t="str" cm="1">
        <f t="array" ref="Q1299">IF(ISBLANK($D1299),"",IF(SUMPRODUCT(--EXACT($D1299,TravelDocumentType[Travel Document Type]))=1,"Pass","Fail"))</f>
        <v/>
      </c>
      <c r="R1299" s="24" t="str" cm="1">
        <f t="array" ref="R1299">IF(ISBLANK($E1299),"",IF(SUMPRODUCT(--EXACT($E1299,ISO3List[ISO3 List]))=1,"Pass","Fail"))</f>
        <v/>
      </c>
      <c r="S1299" s="24" t="str" cm="1">
        <f t="array" ref="S1299">IF(ISBLANK($F1299),"",IF(SUMPRODUCT(--EXACT(MID($F1299,COLUMN($A$1:$T$1),1),DocCharacters[Accepted Characters For Documents]))=20,"Pass","Fail"))</f>
        <v/>
      </c>
      <c r="T1299" s="24" t="str" cm="1">
        <f t="array" ref="T1299">IF(ISBLANK($G1299),"",IF(SUMPRODUCT(--EXACT(MID($G1299,COLUMN($A$1:$AX$1),1),NameCharacters[Accepted Characters For Names]))=50,"Pass","Fail"))</f>
        <v/>
      </c>
      <c r="U1299" s="24" t="str" cm="1">
        <f t="array" ref="U1299">IF(ISBLANK($H1299),"",IF(SUMPRODUCT(--EXACT(MID($H1299,COLUMN($A$1:$AX$1),1),NameCharacters[Accepted Characters For Names]))=50,"Pass","Fail"))</f>
        <v/>
      </c>
      <c r="V1299" s="24" t="str" cm="1">
        <f t="array" ref="V1299">IF(ISBLANK($I1299),"",IF(SUMPRODUCT(--EXACT(MID($I1299,COLUMN($A$1:$AX$1),1),NameCharacters[Accepted Characters For Names]))=50,"Pass","Fail"))</f>
        <v/>
      </c>
      <c r="W1299" s="24" t="str" cm="1">
        <f t="array" ref="W1299">IF(ISBLANK($J1299),"",IF(SUMPRODUCT(--EXACT($J1299,ISO3List[ISO3 List]))=1,"Pass","Fail"))</f>
        <v/>
      </c>
      <c r="X1299" s="24" t="str">
        <f t="shared" ca="1" si="51"/>
        <v/>
      </c>
      <c r="Y1299" s="24" t="str" cm="1">
        <f t="array" ref="Y1299">IF(ISBLANK($L1299),"",IF(SUMPRODUCT(--EXACT($L1299,Sex[Sex]))=1,"Pass","Fail"))</f>
        <v/>
      </c>
      <c r="Z1299" s="24" t="str">
        <f t="shared" ca="1" si="52"/>
        <v/>
      </c>
      <c r="AA1299" s="35" t="str">
        <f t="shared" ca="1" si="50"/>
        <v/>
      </c>
      <c r="AB1299" s="8"/>
      <c r="AC1299" s="58"/>
      <c r="AD1299" s="8"/>
      <c r="AE1299" s="8"/>
      <c r="AF1299" s="8"/>
      <c r="GU1299" s="8"/>
    </row>
    <row r="1300" spans="1:203" s="5" customFormat="1" x14ac:dyDescent="0.2">
      <c r="A1300" s="1"/>
      <c r="B1300" s="4"/>
      <c r="C1300" s="16"/>
      <c r="D1300" s="17"/>
      <c r="E1300" s="17"/>
      <c r="F1300" s="18"/>
      <c r="G1300" s="17"/>
      <c r="H1300" s="17"/>
      <c r="I1300" s="17"/>
      <c r="J1300" s="17"/>
      <c r="K1300" s="19"/>
      <c r="L1300" s="17"/>
      <c r="M1300" s="20"/>
      <c r="N1300" s="8"/>
      <c r="O1300" s="50"/>
      <c r="P1300" s="27" t="str" cm="1">
        <f t="array" ref="P1300">IF(ISBLANK($C1300),"",IF(SUMPRODUCT(--EXACT($C1300,CrewOrPassenger[Crew or Passenger]))=1,"Pass","Fail"))</f>
        <v/>
      </c>
      <c r="Q1300" s="24" t="str" cm="1">
        <f t="array" ref="Q1300">IF(ISBLANK($D1300),"",IF(SUMPRODUCT(--EXACT($D1300,TravelDocumentType[Travel Document Type]))=1,"Pass","Fail"))</f>
        <v/>
      </c>
      <c r="R1300" s="24" t="str" cm="1">
        <f t="array" ref="R1300">IF(ISBLANK($E1300),"",IF(SUMPRODUCT(--EXACT($E1300,ISO3List[ISO3 List]))=1,"Pass","Fail"))</f>
        <v/>
      </c>
      <c r="S1300" s="24" t="str" cm="1">
        <f t="array" ref="S1300">IF(ISBLANK($F1300),"",IF(SUMPRODUCT(--EXACT(MID($F1300,COLUMN($A$1:$T$1),1),DocCharacters[Accepted Characters For Documents]))=20,"Pass","Fail"))</f>
        <v/>
      </c>
      <c r="T1300" s="24" t="str" cm="1">
        <f t="array" ref="T1300">IF(ISBLANK($G1300),"",IF(SUMPRODUCT(--EXACT(MID($G1300,COLUMN($A$1:$AX$1),1),NameCharacters[Accepted Characters For Names]))=50,"Pass","Fail"))</f>
        <v/>
      </c>
      <c r="U1300" s="24" t="str" cm="1">
        <f t="array" ref="U1300">IF(ISBLANK($H1300),"",IF(SUMPRODUCT(--EXACT(MID($H1300,COLUMN($A$1:$AX$1),1),NameCharacters[Accepted Characters For Names]))=50,"Pass","Fail"))</f>
        <v/>
      </c>
      <c r="V1300" s="24" t="str" cm="1">
        <f t="array" ref="V1300">IF(ISBLANK($I1300),"",IF(SUMPRODUCT(--EXACT(MID($I1300,COLUMN($A$1:$AX$1),1),NameCharacters[Accepted Characters For Names]))=50,"Pass","Fail"))</f>
        <v/>
      </c>
      <c r="W1300" s="24" t="str" cm="1">
        <f t="array" ref="W1300">IF(ISBLANK($J1300),"",IF(SUMPRODUCT(--EXACT($J1300,ISO3List[ISO3 List]))=1,"Pass","Fail"))</f>
        <v/>
      </c>
      <c r="X1300" s="24" t="str">
        <f t="shared" ca="1" si="51"/>
        <v/>
      </c>
      <c r="Y1300" s="24" t="str" cm="1">
        <f t="array" ref="Y1300">IF(ISBLANK($L1300),"",IF(SUMPRODUCT(--EXACT($L1300,Sex[Sex]))=1,"Pass","Fail"))</f>
        <v/>
      </c>
      <c r="Z1300" s="24" t="str">
        <f t="shared" ca="1" si="52"/>
        <v/>
      </c>
      <c r="AA1300" s="35" t="str">
        <f t="shared" ca="1" si="50"/>
        <v/>
      </c>
      <c r="AB1300" s="8"/>
      <c r="AC1300" s="58"/>
      <c r="AD1300" s="8"/>
      <c r="AE1300" s="8"/>
      <c r="AF1300" s="8"/>
      <c r="GU1300" s="8"/>
    </row>
    <row r="1301" spans="1:203" s="5" customFormat="1" x14ac:dyDescent="0.2">
      <c r="A1301" s="1"/>
      <c r="B1301" s="4"/>
      <c r="C1301" s="16"/>
      <c r="D1301" s="17"/>
      <c r="E1301" s="17"/>
      <c r="F1301" s="18"/>
      <c r="G1301" s="17"/>
      <c r="H1301" s="17"/>
      <c r="I1301" s="17"/>
      <c r="J1301" s="17"/>
      <c r="K1301" s="19"/>
      <c r="L1301" s="17"/>
      <c r="M1301" s="20"/>
      <c r="N1301" s="8"/>
      <c r="O1301" s="50"/>
      <c r="P1301" s="27" t="str" cm="1">
        <f t="array" ref="P1301">IF(ISBLANK($C1301),"",IF(SUMPRODUCT(--EXACT($C1301,CrewOrPassenger[Crew or Passenger]))=1,"Pass","Fail"))</f>
        <v/>
      </c>
      <c r="Q1301" s="24" t="str" cm="1">
        <f t="array" ref="Q1301">IF(ISBLANK($D1301),"",IF(SUMPRODUCT(--EXACT($D1301,TravelDocumentType[Travel Document Type]))=1,"Pass","Fail"))</f>
        <v/>
      </c>
      <c r="R1301" s="24" t="str" cm="1">
        <f t="array" ref="R1301">IF(ISBLANK($E1301),"",IF(SUMPRODUCT(--EXACT($E1301,ISO3List[ISO3 List]))=1,"Pass","Fail"))</f>
        <v/>
      </c>
      <c r="S1301" s="24" t="str" cm="1">
        <f t="array" ref="S1301">IF(ISBLANK($F1301),"",IF(SUMPRODUCT(--EXACT(MID($F1301,COLUMN($A$1:$T$1),1),DocCharacters[Accepted Characters For Documents]))=20,"Pass","Fail"))</f>
        <v/>
      </c>
      <c r="T1301" s="24" t="str" cm="1">
        <f t="array" ref="T1301">IF(ISBLANK($G1301),"",IF(SUMPRODUCT(--EXACT(MID($G1301,COLUMN($A$1:$AX$1),1),NameCharacters[Accepted Characters For Names]))=50,"Pass","Fail"))</f>
        <v/>
      </c>
      <c r="U1301" s="24" t="str" cm="1">
        <f t="array" ref="U1301">IF(ISBLANK($H1301),"",IF(SUMPRODUCT(--EXACT(MID($H1301,COLUMN($A$1:$AX$1),1),NameCharacters[Accepted Characters For Names]))=50,"Pass","Fail"))</f>
        <v/>
      </c>
      <c r="V1301" s="24" t="str" cm="1">
        <f t="array" ref="V1301">IF(ISBLANK($I1301),"",IF(SUMPRODUCT(--EXACT(MID($I1301,COLUMN($A$1:$AX$1),1),NameCharacters[Accepted Characters For Names]))=50,"Pass","Fail"))</f>
        <v/>
      </c>
      <c r="W1301" s="24" t="str" cm="1">
        <f t="array" ref="W1301">IF(ISBLANK($J1301),"",IF(SUMPRODUCT(--EXACT($J1301,ISO3List[ISO3 List]))=1,"Pass","Fail"))</f>
        <v/>
      </c>
      <c r="X1301" s="24" t="str">
        <f t="shared" ca="1" si="51"/>
        <v/>
      </c>
      <c r="Y1301" s="24" t="str" cm="1">
        <f t="array" ref="Y1301">IF(ISBLANK($L1301),"",IF(SUMPRODUCT(--EXACT($L1301,Sex[Sex]))=1,"Pass","Fail"))</f>
        <v/>
      </c>
      <c r="Z1301" s="24" t="str">
        <f t="shared" ca="1" si="52"/>
        <v/>
      </c>
      <c r="AA1301" s="35" t="str">
        <f t="shared" ca="1" si="50"/>
        <v/>
      </c>
      <c r="AB1301" s="8"/>
      <c r="AC1301" s="58"/>
      <c r="AD1301" s="8"/>
      <c r="AE1301" s="8"/>
      <c r="AF1301" s="8"/>
      <c r="GU1301" s="8"/>
    </row>
    <row r="1302" spans="1:203" s="5" customFormat="1" x14ac:dyDescent="0.2">
      <c r="A1302" s="1"/>
      <c r="B1302" s="4"/>
      <c r="C1302" s="16"/>
      <c r="D1302" s="17"/>
      <c r="E1302" s="17"/>
      <c r="F1302" s="18"/>
      <c r="G1302" s="17"/>
      <c r="H1302" s="17"/>
      <c r="I1302" s="17"/>
      <c r="J1302" s="17"/>
      <c r="K1302" s="19"/>
      <c r="L1302" s="17"/>
      <c r="M1302" s="20"/>
      <c r="N1302" s="8"/>
      <c r="O1302" s="50"/>
      <c r="P1302" s="27" t="str" cm="1">
        <f t="array" ref="P1302">IF(ISBLANK($C1302),"",IF(SUMPRODUCT(--EXACT($C1302,CrewOrPassenger[Crew or Passenger]))=1,"Pass","Fail"))</f>
        <v/>
      </c>
      <c r="Q1302" s="24" t="str" cm="1">
        <f t="array" ref="Q1302">IF(ISBLANK($D1302),"",IF(SUMPRODUCT(--EXACT($D1302,TravelDocumentType[Travel Document Type]))=1,"Pass","Fail"))</f>
        <v/>
      </c>
      <c r="R1302" s="24" t="str" cm="1">
        <f t="array" ref="R1302">IF(ISBLANK($E1302),"",IF(SUMPRODUCT(--EXACT($E1302,ISO3List[ISO3 List]))=1,"Pass","Fail"))</f>
        <v/>
      </c>
      <c r="S1302" s="24" t="str" cm="1">
        <f t="array" ref="S1302">IF(ISBLANK($F1302),"",IF(SUMPRODUCT(--EXACT(MID($F1302,COLUMN($A$1:$T$1),1),DocCharacters[Accepted Characters For Documents]))=20,"Pass","Fail"))</f>
        <v/>
      </c>
      <c r="T1302" s="24" t="str" cm="1">
        <f t="array" ref="T1302">IF(ISBLANK($G1302),"",IF(SUMPRODUCT(--EXACT(MID($G1302,COLUMN($A$1:$AX$1),1),NameCharacters[Accepted Characters For Names]))=50,"Pass","Fail"))</f>
        <v/>
      </c>
      <c r="U1302" s="24" t="str" cm="1">
        <f t="array" ref="U1302">IF(ISBLANK($H1302),"",IF(SUMPRODUCT(--EXACT(MID($H1302,COLUMN($A$1:$AX$1),1),NameCharacters[Accepted Characters For Names]))=50,"Pass","Fail"))</f>
        <v/>
      </c>
      <c r="V1302" s="24" t="str" cm="1">
        <f t="array" ref="V1302">IF(ISBLANK($I1302),"",IF(SUMPRODUCT(--EXACT(MID($I1302,COLUMN($A$1:$AX$1),1),NameCharacters[Accepted Characters For Names]))=50,"Pass","Fail"))</f>
        <v/>
      </c>
      <c r="W1302" s="24" t="str" cm="1">
        <f t="array" ref="W1302">IF(ISBLANK($J1302),"",IF(SUMPRODUCT(--EXACT($J1302,ISO3List[ISO3 List]))=1,"Pass","Fail"))</f>
        <v/>
      </c>
      <c r="X1302" s="24" t="str">
        <f t="shared" ca="1" si="51"/>
        <v/>
      </c>
      <c r="Y1302" s="24" t="str" cm="1">
        <f t="array" ref="Y1302">IF(ISBLANK($L1302),"",IF(SUMPRODUCT(--EXACT($L1302,Sex[Sex]))=1,"Pass","Fail"))</f>
        <v/>
      </c>
      <c r="Z1302" s="24" t="str">
        <f t="shared" ca="1" si="52"/>
        <v/>
      </c>
      <c r="AA1302" s="35" t="str">
        <f t="shared" ca="1" si="50"/>
        <v/>
      </c>
      <c r="AB1302" s="8"/>
      <c r="AC1302" s="58"/>
      <c r="AD1302" s="8"/>
      <c r="AE1302" s="8"/>
      <c r="AF1302" s="8"/>
      <c r="GU1302" s="8"/>
    </row>
    <row r="1303" spans="1:203" s="5" customFormat="1" x14ac:dyDescent="0.2">
      <c r="A1303" s="1"/>
      <c r="B1303" s="4"/>
      <c r="C1303" s="16"/>
      <c r="D1303" s="17"/>
      <c r="E1303" s="17"/>
      <c r="F1303" s="18"/>
      <c r="G1303" s="17"/>
      <c r="H1303" s="17"/>
      <c r="I1303" s="17"/>
      <c r="J1303" s="17"/>
      <c r="K1303" s="19"/>
      <c r="L1303" s="17"/>
      <c r="M1303" s="20"/>
      <c r="N1303" s="8"/>
      <c r="O1303" s="50"/>
      <c r="P1303" s="27" t="str" cm="1">
        <f t="array" ref="P1303">IF(ISBLANK($C1303),"",IF(SUMPRODUCT(--EXACT($C1303,CrewOrPassenger[Crew or Passenger]))=1,"Pass","Fail"))</f>
        <v/>
      </c>
      <c r="Q1303" s="24" t="str" cm="1">
        <f t="array" ref="Q1303">IF(ISBLANK($D1303),"",IF(SUMPRODUCT(--EXACT($D1303,TravelDocumentType[Travel Document Type]))=1,"Pass","Fail"))</f>
        <v/>
      </c>
      <c r="R1303" s="24" t="str" cm="1">
        <f t="array" ref="R1303">IF(ISBLANK($E1303),"",IF(SUMPRODUCT(--EXACT($E1303,ISO3List[ISO3 List]))=1,"Pass","Fail"))</f>
        <v/>
      </c>
      <c r="S1303" s="24" t="str" cm="1">
        <f t="array" ref="S1303">IF(ISBLANK($F1303),"",IF(SUMPRODUCT(--EXACT(MID($F1303,COLUMN($A$1:$T$1),1),DocCharacters[Accepted Characters For Documents]))=20,"Pass","Fail"))</f>
        <v/>
      </c>
      <c r="T1303" s="24" t="str" cm="1">
        <f t="array" ref="T1303">IF(ISBLANK($G1303),"",IF(SUMPRODUCT(--EXACT(MID($G1303,COLUMN($A$1:$AX$1),1),NameCharacters[Accepted Characters For Names]))=50,"Pass","Fail"))</f>
        <v/>
      </c>
      <c r="U1303" s="24" t="str" cm="1">
        <f t="array" ref="U1303">IF(ISBLANK($H1303),"",IF(SUMPRODUCT(--EXACT(MID($H1303,COLUMN($A$1:$AX$1),1),NameCharacters[Accepted Characters For Names]))=50,"Pass","Fail"))</f>
        <v/>
      </c>
      <c r="V1303" s="24" t="str" cm="1">
        <f t="array" ref="V1303">IF(ISBLANK($I1303),"",IF(SUMPRODUCT(--EXACT(MID($I1303,COLUMN($A$1:$AX$1),1),NameCharacters[Accepted Characters For Names]))=50,"Pass","Fail"))</f>
        <v/>
      </c>
      <c r="W1303" s="24" t="str" cm="1">
        <f t="array" ref="W1303">IF(ISBLANK($J1303),"",IF(SUMPRODUCT(--EXACT($J1303,ISO3List[ISO3 List]))=1,"Pass","Fail"))</f>
        <v/>
      </c>
      <c r="X1303" s="24" t="str">
        <f t="shared" ca="1" si="51"/>
        <v/>
      </c>
      <c r="Y1303" s="24" t="str" cm="1">
        <f t="array" ref="Y1303">IF(ISBLANK($L1303),"",IF(SUMPRODUCT(--EXACT($L1303,Sex[Sex]))=1,"Pass","Fail"))</f>
        <v/>
      </c>
      <c r="Z1303" s="24" t="str">
        <f t="shared" ca="1" si="52"/>
        <v/>
      </c>
      <c r="AA1303" s="35" t="str">
        <f t="shared" ca="1" si="50"/>
        <v/>
      </c>
      <c r="AB1303" s="8"/>
      <c r="AC1303" s="58"/>
      <c r="AD1303" s="8"/>
      <c r="AE1303" s="8"/>
      <c r="AF1303" s="8"/>
      <c r="GU1303" s="8"/>
    </row>
    <row r="1304" spans="1:203" s="5" customFormat="1" x14ac:dyDescent="0.2">
      <c r="A1304" s="1"/>
      <c r="B1304" s="4"/>
      <c r="C1304" s="16"/>
      <c r="D1304" s="17"/>
      <c r="E1304" s="17"/>
      <c r="F1304" s="18"/>
      <c r="G1304" s="17"/>
      <c r="H1304" s="17"/>
      <c r="I1304" s="17"/>
      <c r="J1304" s="17"/>
      <c r="K1304" s="19"/>
      <c r="L1304" s="17"/>
      <c r="M1304" s="20"/>
      <c r="N1304" s="8"/>
      <c r="O1304" s="50"/>
      <c r="P1304" s="27" t="str" cm="1">
        <f t="array" ref="P1304">IF(ISBLANK($C1304),"",IF(SUMPRODUCT(--EXACT($C1304,CrewOrPassenger[Crew or Passenger]))=1,"Pass","Fail"))</f>
        <v/>
      </c>
      <c r="Q1304" s="24" t="str" cm="1">
        <f t="array" ref="Q1304">IF(ISBLANK($D1304),"",IF(SUMPRODUCT(--EXACT($D1304,TravelDocumentType[Travel Document Type]))=1,"Pass","Fail"))</f>
        <v/>
      </c>
      <c r="R1304" s="24" t="str" cm="1">
        <f t="array" ref="R1304">IF(ISBLANK($E1304),"",IF(SUMPRODUCT(--EXACT($E1304,ISO3List[ISO3 List]))=1,"Pass","Fail"))</f>
        <v/>
      </c>
      <c r="S1304" s="24" t="str" cm="1">
        <f t="array" ref="S1304">IF(ISBLANK($F1304),"",IF(SUMPRODUCT(--EXACT(MID($F1304,COLUMN($A$1:$T$1),1),DocCharacters[Accepted Characters For Documents]))=20,"Pass","Fail"))</f>
        <v/>
      </c>
      <c r="T1304" s="24" t="str" cm="1">
        <f t="array" ref="T1304">IF(ISBLANK($G1304),"",IF(SUMPRODUCT(--EXACT(MID($G1304,COLUMN($A$1:$AX$1),1),NameCharacters[Accepted Characters For Names]))=50,"Pass","Fail"))</f>
        <v/>
      </c>
      <c r="U1304" s="24" t="str" cm="1">
        <f t="array" ref="U1304">IF(ISBLANK($H1304),"",IF(SUMPRODUCT(--EXACT(MID($H1304,COLUMN($A$1:$AX$1),1),NameCharacters[Accepted Characters For Names]))=50,"Pass","Fail"))</f>
        <v/>
      </c>
      <c r="V1304" s="24" t="str" cm="1">
        <f t="array" ref="V1304">IF(ISBLANK($I1304),"",IF(SUMPRODUCT(--EXACT(MID($I1304,COLUMN($A$1:$AX$1),1),NameCharacters[Accepted Characters For Names]))=50,"Pass","Fail"))</f>
        <v/>
      </c>
      <c r="W1304" s="24" t="str" cm="1">
        <f t="array" ref="W1304">IF(ISBLANK($J1304),"",IF(SUMPRODUCT(--EXACT($J1304,ISO3List[ISO3 List]))=1,"Pass","Fail"))</f>
        <v/>
      </c>
      <c r="X1304" s="24" t="str">
        <f t="shared" ca="1" si="51"/>
        <v/>
      </c>
      <c r="Y1304" s="24" t="str" cm="1">
        <f t="array" ref="Y1304">IF(ISBLANK($L1304),"",IF(SUMPRODUCT(--EXACT($L1304,Sex[Sex]))=1,"Pass","Fail"))</f>
        <v/>
      </c>
      <c r="Z1304" s="24" t="str">
        <f t="shared" ca="1" si="52"/>
        <v/>
      </c>
      <c r="AA1304" s="35" t="str">
        <f t="shared" ref="AA1304:AA1348" ca="1" si="53">IF(COUNTBLANK($P1304:$Z1304)=11,"",IF(SUM(COUNTBLANK(P1304:U1304),COUNTBLANK(W1304:Z1304))=0,"Pass","Fail"))</f>
        <v/>
      </c>
      <c r="AB1304" s="8"/>
      <c r="AC1304" s="58"/>
      <c r="AD1304" s="8"/>
      <c r="AE1304" s="8"/>
      <c r="AF1304" s="8"/>
      <c r="GU1304" s="8"/>
    </row>
    <row r="1305" spans="1:203" s="5" customFormat="1" x14ac:dyDescent="0.2">
      <c r="A1305" s="1"/>
      <c r="B1305" s="4"/>
      <c r="C1305" s="16"/>
      <c r="D1305" s="17"/>
      <c r="E1305" s="17"/>
      <c r="F1305" s="18"/>
      <c r="G1305" s="17"/>
      <c r="H1305" s="17"/>
      <c r="I1305" s="17"/>
      <c r="J1305" s="17"/>
      <c r="K1305" s="19"/>
      <c r="L1305" s="17"/>
      <c r="M1305" s="20"/>
      <c r="N1305" s="8"/>
      <c r="O1305" s="50"/>
      <c r="P1305" s="27" t="str" cm="1">
        <f t="array" ref="P1305">IF(ISBLANK($C1305),"",IF(SUMPRODUCT(--EXACT($C1305,CrewOrPassenger[Crew or Passenger]))=1,"Pass","Fail"))</f>
        <v/>
      </c>
      <c r="Q1305" s="24" t="str" cm="1">
        <f t="array" ref="Q1305">IF(ISBLANK($D1305),"",IF(SUMPRODUCT(--EXACT($D1305,TravelDocumentType[Travel Document Type]))=1,"Pass","Fail"))</f>
        <v/>
      </c>
      <c r="R1305" s="24" t="str" cm="1">
        <f t="array" ref="R1305">IF(ISBLANK($E1305),"",IF(SUMPRODUCT(--EXACT($E1305,ISO3List[ISO3 List]))=1,"Pass","Fail"))</f>
        <v/>
      </c>
      <c r="S1305" s="24" t="str" cm="1">
        <f t="array" ref="S1305">IF(ISBLANK($F1305),"",IF(SUMPRODUCT(--EXACT(MID($F1305,COLUMN($A$1:$T$1),1),DocCharacters[Accepted Characters For Documents]))=20,"Pass","Fail"))</f>
        <v/>
      </c>
      <c r="T1305" s="24" t="str" cm="1">
        <f t="array" ref="T1305">IF(ISBLANK($G1305),"",IF(SUMPRODUCT(--EXACT(MID($G1305,COLUMN($A$1:$AX$1),1),NameCharacters[Accepted Characters For Names]))=50,"Pass","Fail"))</f>
        <v/>
      </c>
      <c r="U1305" s="24" t="str" cm="1">
        <f t="array" ref="U1305">IF(ISBLANK($H1305),"",IF(SUMPRODUCT(--EXACT(MID($H1305,COLUMN($A$1:$AX$1),1),NameCharacters[Accepted Characters For Names]))=50,"Pass","Fail"))</f>
        <v/>
      </c>
      <c r="V1305" s="24" t="str" cm="1">
        <f t="array" ref="V1305">IF(ISBLANK($I1305),"",IF(SUMPRODUCT(--EXACT(MID($I1305,COLUMN($A$1:$AX$1),1),NameCharacters[Accepted Characters For Names]))=50,"Pass","Fail"))</f>
        <v/>
      </c>
      <c r="W1305" s="24" t="str" cm="1">
        <f t="array" ref="W1305">IF(ISBLANK($J1305),"",IF(SUMPRODUCT(--EXACT($J1305,ISO3List[ISO3 List]))=1,"Pass","Fail"))</f>
        <v/>
      </c>
      <c r="X1305" s="24" t="str">
        <f t="shared" ca="1" si="51"/>
        <v/>
      </c>
      <c r="Y1305" s="24" t="str" cm="1">
        <f t="array" ref="Y1305">IF(ISBLANK($L1305),"",IF(SUMPRODUCT(--EXACT($L1305,Sex[Sex]))=1,"Pass","Fail"))</f>
        <v/>
      </c>
      <c r="Z1305" s="24" t="str">
        <f t="shared" ca="1" si="52"/>
        <v/>
      </c>
      <c r="AA1305" s="35" t="str">
        <f t="shared" ca="1" si="53"/>
        <v/>
      </c>
      <c r="AB1305" s="8"/>
      <c r="AC1305" s="58"/>
      <c r="AD1305" s="8"/>
      <c r="AE1305" s="8"/>
      <c r="AF1305" s="8"/>
      <c r="GU1305" s="8"/>
    </row>
    <row r="1306" spans="1:203" s="5" customFormat="1" x14ac:dyDescent="0.2">
      <c r="A1306" s="1"/>
      <c r="B1306" s="4"/>
      <c r="C1306" s="16"/>
      <c r="D1306" s="17"/>
      <c r="E1306" s="17"/>
      <c r="F1306" s="18"/>
      <c r="G1306" s="17"/>
      <c r="H1306" s="17"/>
      <c r="I1306" s="17"/>
      <c r="J1306" s="17"/>
      <c r="K1306" s="19"/>
      <c r="L1306" s="17"/>
      <c r="M1306" s="20"/>
      <c r="N1306" s="8"/>
      <c r="O1306" s="50"/>
      <c r="P1306" s="27" t="str" cm="1">
        <f t="array" ref="P1306">IF(ISBLANK($C1306),"",IF(SUMPRODUCT(--EXACT($C1306,CrewOrPassenger[Crew or Passenger]))=1,"Pass","Fail"))</f>
        <v/>
      </c>
      <c r="Q1306" s="24" t="str" cm="1">
        <f t="array" ref="Q1306">IF(ISBLANK($D1306),"",IF(SUMPRODUCT(--EXACT($D1306,TravelDocumentType[Travel Document Type]))=1,"Pass","Fail"))</f>
        <v/>
      </c>
      <c r="R1306" s="24" t="str" cm="1">
        <f t="array" ref="R1306">IF(ISBLANK($E1306),"",IF(SUMPRODUCT(--EXACT($E1306,ISO3List[ISO3 List]))=1,"Pass","Fail"))</f>
        <v/>
      </c>
      <c r="S1306" s="24" t="str" cm="1">
        <f t="array" ref="S1306">IF(ISBLANK($F1306),"",IF(SUMPRODUCT(--EXACT(MID($F1306,COLUMN($A$1:$T$1),1),DocCharacters[Accepted Characters For Documents]))=20,"Pass","Fail"))</f>
        <v/>
      </c>
      <c r="T1306" s="24" t="str" cm="1">
        <f t="array" ref="T1306">IF(ISBLANK($G1306),"",IF(SUMPRODUCT(--EXACT(MID($G1306,COLUMN($A$1:$AX$1),1),NameCharacters[Accepted Characters For Names]))=50,"Pass","Fail"))</f>
        <v/>
      </c>
      <c r="U1306" s="24" t="str" cm="1">
        <f t="array" ref="U1306">IF(ISBLANK($H1306),"",IF(SUMPRODUCT(--EXACT(MID($H1306,COLUMN($A$1:$AX$1),1),NameCharacters[Accepted Characters For Names]))=50,"Pass","Fail"))</f>
        <v/>
      </c>
      <c r="V1306" s="24" t="str" cm="1">
        <f t="array" ref="V1306">IF(ISBLANK($I1306),"",IF(SUMPRODUCT(--EXACT(MID($I1306,COLUMN($A$1:$AX$1),1),NameCharacters[Accepted Characters For Names]))=50,"Pass","Fail"))</f>
        <v/>
      </c>
      <c r="W1306" s="24" t="str" cm="1">
        <f t="array" ref="W1306">IF(ISBLANK($J1306),"",IF(SUMPRODUCT(--EXACT($J1306,ISO3List[ISO3 List]))=1,"Pass","Fail"))</f>
        <v/>
      </c>
      <c r="X1306" s="24" t="str">
        <f t="shared" ca="1" si="51"/>
        <v/>
      </c>
      <c r="Y1306" s="24" t="str" cm="1">
        <f t="array" ref="Y1306">IF(ISBLANK($L1306),"",IF(SUMPRODUCT(--EXACT($L1306,Sex[Sex]))=1,"Pass","Fail"))</f>
        <v/>
      </c>
      <c r="Z1306" s="24" t="str">
        <f t="shared" ca="1" si="52"/>
        <v/>
      </c>
      <c r="AA1306" s="35" t="str">
        <f t="shared" ca="1" si="53"/>
        <v/>
      </c>
      <c r="AB1306" s="8"/>
      <c r="AC1306" s="58"/>
      <c r="AD1306" s="8"/>
      <c r="AE1306" s="8"/>
      <c r="AF1306" s="8"/>
      <c r="GU1306" s="8"/>
    </row>
    <row r="1307" spans="1:203" s="5" customFormat="1" x14ac:dyDescent="0.2">
      <c r="A1307" s="1"/>
      <c r="B1307" s="4"/>
      <c r="C1307" s="16"/>
      <c r="D1307" s="17"/>
      <c r="E1307" s="17"/>
      <c r="F1307" s="18"/>
      <c r="G1307" s="17"/>
      <c r="H1307" s="17"/>
      <c r="I1307" s="17"/>
      <c r="J1307" s="17"/>
      <c r="K1307" s="19"/>
      <c r="L1307" s="17"/>
      <c r="M1307" s="20"/>
      <c r="N1307" s="8"/>
      <c r="O1307" s="50"/>
      <c r="P1307" s="27" t="str" cm="1">
        <f t="array" ref="P1307">IF(ISBLANK($C1307),"",IF(SUMPRODUCT(--EXACT($C1307,CrewOrPassenger[Crew or Passenger]))=1,"Pass","Fail"))</f>
        <v/>
      </c>
      <c r="Q1307" s="24" t="str" cm="1">
        <f t="array" ref="Q1307">IF(ISBLANK($D1307),"",IF(SUMPRODUCT(--EXACT($D1307,TravelDocumentType[Travel Document Type]))=1,"Pass","Fail"))</f>
        <v/>
      </c>
      <c r="R1307" s="24" t="str" cm="1">
        <f t="array" ref="R1307">IF(ISBLANK($E1307),"",IF(SUMPRODUCT(--EXACT($E1307,ISO3List[ISO3 List]))=1,"Pass","Fail"))</f>
        <v/>
      </c>
      <c r="S1307" s="24" t="str" cm="1">
        <f t="array" ref="S1307">IF(ISBLANK($F1307),"",IF(SUMPRODUCT(--EXACT(MID($F1307,COLUMN($A$1:$T$1),1),DocCharacters[Accepted Characters For Documents]))=20,"Pass","Fail"))</f>
        <v/>
      </c>
      <c r="T1307" s="24" t="str" cm="1">
        <f t="array" ref="T1307">IF(ISBLANK($G1307),"",IF(SUMPRODUCT(--EXACT(MID($G1307,COLUMN($A$1:$AX$1),1),NameCharacters[Accepted Characters For Names]))=50,"Pass","Fail"))</f>
        <v/>
      </c>
      <c r="U1307" s="24" t="str" cm="1">
        <f t="array" ref="U1307">IF(ISBLANK($H1307),"",IF(SUMPRODUCT(--EXACT(MID($H1307,COLUMN($A$1:$AX$1),1),NameCharacters[Accepted Characters For Names]))=50,"Pass","Fail"))</f>
        <v/>
      </c>
      <c r="V1307" s="24" t="str" cm="1">
        <f t="array" ref="V1307">IF(ISBLANK($I1307),"",IF(SUMPRODUCT(--EXACT(MID($I1307,COLUMN($A$1:$AX$1),1),NameCharacters[Accepted Characters For Names]))=50,"Pass","Fail"))</f>
        <v/>
      </c>
      <c r="W1307" s="24" t="str" cm="1">
        <f t="array" ref="W1307">IF(ISBLANK($J1307),"",IF(SUMPRODUCT(--EXACT($J1307,ISO3List[ISO3 List]))=1,"Pass","Fail"))</f>
        <v/>
      </c>
      <c r="X1307" s="24" t="str">
        <f t="shared" ca="1" si="51"/>
        <v/>
      </c>
      <c r="Y1307" s="24" t="str" cm="1">
        <f t="array" ref="Y1307">IF(ISBLANK($L1307),"",IF(SUMPRODUCT(--EXACT($L1307,Sex[Sex]))=1,"Pass","Fail"))</f>
        <v/>
      </c>
      <c r="Z1307" s="24" t="str">
        <f t="shared" ca="1" si="52"/>
        <v/>
      </c>
      <c r="AA1307" s="35" t="str">
        <f t="shared" ca="1" si="53"/>
        <v/>
      </c>
      <c r="AB1307" s="8"/>
      <c r="AC1307" s="58"/>
      <c r="AD1307" s="8"/>
      <c r="AE1307" s="8"/>
      <c r="AF1307" s="8"/>
      <c r="GU1307" s="8"/>
    </row>
    <row r="1308" spans="1:203" s="5" customFormat="1" x14ac:dyDescent="0.2">
      <c r="A1308" s="1"/>
      <c r="B1308" s="4"/>
      <c r="C1308" s="16"/>
      <c r="D1308" s="17"/>
      <c r="E1308" s="17"/>
      <c r="F1308" s="18"/>
      <c r="G1308" s="17"/>
      <c r="H1308" s="17"/>
      <c r="I1308" s="17"/>
      <c r="J1308" s="17"/>
      <c r="K1308" s="19"/>
      <c r="L1308" s="17"/>
      <c r="M1308" s="20"/>
      <c r="N1308" s="8"/>
      <c r="O1308" s="50"/>
      <c r="P1308" s="27" t="str" cm="1">
        <f t="array" ref="P1308">IF(ISBLANK($C1308),"",IF(SUMPRODUCT(--EXACT($C1308,CrewOrPassenger[Crew or Passenger]))=1,"Pass","Fail"))</f>
        <v/>
      </c>
      <c r="Q1308" s="24" t="str" cm="1">
        <f t="array" ref="Q1308">IF(ISBLANK($D1308),"",IF(SUMPRODUCT(--EXACT($D1308,TravelDocumentType[Travel Document Type]))=1,"Pass","Fail"))</f>
        <v/>
      </c>
      <c r="R1308" s="24" t="str" cm="1">
        <f t="array" ref="R1308">IF(ISBLANK($E1308),"",IF(SUMPRODUCT(--EXACT($E1308,ISO3List[ISO3 List]))=1,"Pass","Fail"))</f>
        <v/>
      </c>
      <c r="S1308" s="24" t="str" cm="1">
        <f t="array" ref="S1308">IF(ISBLANK($F1308),"",IF(SUMPRODUCT(--EXACT(MID($F1308,COLUMN($A$1:$T$1),1),DocCharacters[Accepted Characters For Documents]))=20,"Pass","Fail"))</f>
        <v/>
      </c>
      <c r="T1308" s="24" t="str" cm="1">
        <f t="array" ref="T1308">IF(ISBLANK($G1308),"",IF(SUMPRODUCT(--EXACT(MID($G1308,COLUMN($A$1:$AX$1),1),NameCharacters[Accepted Characters For Names]))=50,"Pass","Fail"))</f>
        <v/>
      </c>
      <c r="U1308" s="24" t="str" cm="1">
        <f t="array" ref="U1308">IF(ISBLANK($H1308),"",IF(SUMPRODUCT(--EXACT(MID($H1308,COLUMN($A$1:$AX$1),1),NameCharacters[Accepted Characters For Names]))=50,"Pass","Fail"))</f>
        <v/>
      </c>
      <c r="V1308" s="24" t="str" cm="1">
        <f t="array" ref="V1308">IF(ISBLANK($I1308),"",IF(SUMPRODUCT(--EXACT(MID($I1308,COLUMN($A$1:$AX$1),1),NameCharacters[Accepted Characters For Names]))=50,"Pass","Fail"))</f>
        <v/>
      </c>
      <c r="W1308" s="24" t="str" cm="1">
        <f t="array" ref="W1308">IF(ISBLANK($J1308),"",IF(SUMPRODUCT(--EXACT($J1308,ISO3List[ISO3 List]))=1,"Pass","Fail"))</f>
        <v/>
      </c>
      <c r="X1308" s="24" t="str">
        <f t="shared" ca="1" si="51"/>
        <v/>
      </c>
      <c r="Y1308" s="24" t="str" cm="1">
        <f t="array" ref="Y1308">IF(ISBLANK($L1308),"",IF(SUMPRODUCT(--EXACT($L1308,Sex[Sex]))=1,"Pass","Fail"))</f>
        <v/>
      </c>
      <c r="Z1308" s="24" t="str">
        <f t="shared" ca="1" si="52"/>
        <v/>
      </c>
      <c r="AA1308" s="35" t="str">
        <f t="shared" ca="1" si="53"/>
        <v/>
      </c>
      <c r="AB1308" s="8"/>
      <c r="AC1308" s="58"/>
      <c r="AD1308" s="8"/>
      <c r="AE1308" s="8"/>
      <c r="AF1308" s="8"/>
      <c r="GU1308" s="8"/>
    </row>
    <row r="1309" spans="1:203" s="5" customFormat="1" x14ac:dyDescent="0.2">
      <c r="A1309" s="1"/>
      <c r="B1309" s="4"/>
      <c r="C1309" s="16"/>
      <c r="D1309" s="17"/>
      <c r="E1309" s="17"/>
      <c r="F1309" s="18"/>
      <c r="G1309" s="17"/>
      <c r="H1309" s="17"/>
      <c r="I1309" s="17"/>
      <c r="J1309" s="17"/>
      <c r="K1309" s="19"/>
      <c r="L1309" s="17"/>
      <c r="M1309" s="20"/>
      <c r="N1309" s="8"/>
      <c r="O1309" s="50"/>
      <c r="P1309" s="27" t="str" cm="1">
        <f t="array" ref="P1309">IF(ISBLANK($C1309),"",IF(SUMPRODUCT(--EXACT($C1309,CrewOrPassenger[Crew or Passenger]))=1,"Pass","Fail"))</f>
        <v/>
      </c>
      <c r="Q1309" s="24" t="str" cm="1">
        <f t="array" ref="Q1309">IF(ISBLANK($D1309),"",IF(SUMPRODUCT(--EXACT($D1309,TravelDocumentType[Travel Document Type]))=1,"Pass","Fail"))</f>
        <v/>
      </c>
      <c r="R1309" s="24" t="str" cm="1">
        <f t="array" ref="R1309">IF(ISBLANK($E1309),"",IF(SUMPRODUCT(--EXACT($E1309,ISO3List[ISO3 List]))=1,"Pass","Fail"))</f>
        <v/>
      </c>
      <c r="S1309" s="24" t="str" cm="1">
        <f t="array" ref="S1309">IF(ISBLANK($F1309),"",IF(SUMPRODUCT(--EXACT(MID($F1309,COLUMN($A$1:$T$1),1),DocCharacters[Accepted Characters For Documents]))=20,"Pass","Fail"))</f>
        <v/>
      </c>
      <c r="T1309" s="24" t="str" cm="1">
        <f t="array" ref="T1309">IF(ISBLANK($G1309),"",IF(SUMPRODUCT(--EXACT(MID($G1309,COLUMN($A$1:$AX$1),1),NameCharacters[Accepted Characters For Names]))=50,"Pass","Fail"))</f>
        <v/>
      </c>
      <c r="U1309" s="24" t="str" cm="1">
        <f t="array" ref="U1309">IF(ISBLANK($H1309),"",IF(SUMPRODUCT(--EXACT(MID($H1309,COLUMN($A$1:$AX$1),1),NameCharacters[Accepted Characters For Names]))=50,"Pass","Fail"))</f>
        <v/>
      </c>
      <c r="V1309" s="24" t="str" cm="1">
        <f t="array" ref="V1309">IF(ISBLANK($I1309),"",IF(SUMPRODUCT(--EXACT(MID($I1309,COLUMN($A$1:$AX$1),1),NameCharacters[Accepted Characters For Names]))=50,"Pass","Fail"))</f>
        <v/>
      </c>
      <c r="W1309" s="24" t="str" cm="1">
        <f t="array" ref="W1309">IF(ISBLANK($J1309),"",IF(SUMPRODUCT(--EXACT($J1309,ISO3List[ISO3 List]))=1,"Pass","Fail"))</f>
        <v/>
      </c>
      <c r="X1309" s="24" t="str">
        <f t="shared" ca="1" si="51"/>
        <v/>
      </c>
      <c r="Y1309" s="24" t="str" cm="1">
        <f t="array" ref="Y1309">IF(ISBLANK($L1309),"",IF(SUMPRODUCT(--EXACT($L1309,Sex[Sex]))=1,"Pass","Fail"))</f>
        <v/>
      </c>
      <c r="Z1309" s="24" t="str">
        <f t="shared" ca="1" si="52"/>
        <v/>
      </c>
      <c r="AA1309" s="35" t="str">
        <f t="shared" ca="1" si="53"/>
        <v/>
      </c>
      <c r="AB1309" s="8"/>
      <c r="AC1309" s="58"/>
      <c r="AD1309" s="8"/>
      <c r="AE1309" s="8"/>
      <c r="AF1309" s="8"/>
      <c r="GU1309" s="8"/>
    </row>
    <row r="1310" spans="1:203" s="5" customFormat="1" x14ac:dyDescent="0.2">
      <c r="A1310" s="1"/>
      <c r="B1310" s="4"/>
      <c r="C1310" s="16"/>
      <c r="D1310" s="17"/>
      <c r="E1310" s="17"/>
      <c r="F1310" s="18"/>
      <c r="G1310" s="17"/>
      <c r="H1310" s="17"/>
      <c r="I1310" s="17"/>
      <c r="J1310" s="17"/>
      <c r="K1310" s="19"/>
      <c r="L1310" s="17"/>
      <c r="M1310" s="20"/>
      <c r="N1310" s="8"/>
      <c r="O1310" s="50"/>
      <c r="P1310" s="27" t="str" cm="1">
        <f t="array" ref="P1310">IF(ISBLANK($C1310),"",IF(SUMPRODUCT(--EXACT($C1310,CrewOrPassenger[Crew or Passenger]))=1,"Pass","Fail"))</f>
        <v/>
      </c>
      <c r="Q1310" s="24" t="str" cm="1">
        <f t="array" ref="Q1310">IF(ISBLANK($D1310),"",IF(SUMPRODUCT(--EXACT($D1310,TravelDocumentType[Travel Document Type]))=1,"Pass","Fail"))</f>
        <v/>
      </c>
      <c r="R1310" s="24" t="str" cm="1">
        <f t="array" ref="R1310">IF(ISBLANK($E1310),"",IF(SUMPRODUCT(--EXACT($E1310,ISO3List[ISO3 List]))=1,"Pass","Fail"))</f>
        <v/>
      </c>
      <c r="S1310" s="24" t="str" cm="1">
        <f t="array" ref="S1310">IF(ISBLANK($F1310),"",IF(SUMPRODUCT(--EXACT(MID($F1310,COLUMN($A$1:$T$1),1),DocCharacters[Accepted Characters For Documents]))=20,"Pass","Fail"))</f>
        <v/>
      </c>
      <c r="T1310" s="24" t="str" cm="1">
        <f t="array" ref="T1310">IF(ISBLANK($G1310),"",IF(SUMPRODUCT(--EXACT(MID($G1310,COLUMN($A$1:$AX$1),1),NameCharacters[Accepted Characters For Names]))=50,"Pass","Fail"))</f>
        <v/>
      </c>
      <c r="U1310" s="24" t="str" cm="1">
        <f t="array" ref="U1310">IF(ISBLANK($H1310),"",IF(SUMPRODUCT(--EXACT(MID($H1310,COLUMN($A$1:$AX$1),1),NameCharacters[Accepted Characters For Names]))=50,"Pass","Fail"))</f>
        <v/>
      </c>
      <c r="V1310" s="24" t="str" cm="1">
        <f t="array" ref="V1310">IF(ISBLANK($I1310),"",IF(SUMPRODUCT(--EXACT(MID($I1310,COLUMN($A$1:$AX$1),1),NameCharacters[Accepted Characters For Names]))=50,"Pass","Fail"))</f>
        <v/>
      </c>
      <c r="W1310" s="24" t="str" cm="1">
        <f t="array" ref="W1310">IF(ISBLANK($J1310),"",IF(SUMPRODUCT(--EXACT($J1310,ISO3List[ISO3 List]))=1,"Pass","Fail"))</f>
        <v/>
      </c>
      <c r="X1310" s="24" t="str">
        <f t="shared" ca="1" si="51"/>
        <v/>
      </c>
      <c r="Y1310" s="24" t="str" cm="1">
        <f t="array" ref="Y1310">IF(ISBLANK($L1310),"",IF(SUMPRODUCT(--EXACT($L1310,Sex[Sex]))=1,"Pass","Fail"))</f>
        <v/>
      </c>
      <c r="Z1310" s="24" t="str">
        <f t="shared" ca="1" si="52"/>
        <v/>
      </c>
      <c r="AA1310" s="35" t="str">
        <f t="shared" ca="1" si="53"/>
        <v/>
      </c>
      <c r="AB1310" s="8"/>
      <c r="AC1310" s="58"/>
      <c r="AD1310" s="8"/>
      <c r="AE1310" s="8"/>
      <c r="AF1310" s="8"/>
      <c r="GU1310" s="8"/>
    </row>
    <row r="1311" spans="1:203" s="5" customFormat="1" x14ac:dyDescent="0.2">
      <c r="A1311" s="1"/>
      <c r="B1311" s="4"/>
      <c r="C1311" s="16"/>
      <c r="D1311" s="17"/>
      <c r="E1311" s="17"/>
      <c r="F1311" s="18"/>
      <c r="G1311" s="17"/>
      <c r="H1311" s="17"/>
      <c r="I1311" s="17"/>
      <c r="J1311" s="17"/>
      <c r="K1311" s="19"/>
      <c r="L1311" s="17"/>
      <c r="M1311" s="20"/>
      <c r="N1311" s="8"/>
      <c r="O1311" s="50"/>
      <c r="P1311" s="27" t="str" cm="1">
        <f t="array" ref="P1311">IF(ISBLANK($C1311),"",IF(SUMPRODUCT(--EXACT($C1311,CrewOrPassenger[Crew or Passenger]))=1,"Pass","Fail"))</f>
        <v/>
      </c>
      <c r="Q1311" s="24" t="str" cm="1">
        <f t="array" ref="Q1311">IF(ISBLANK($D1311),"",IF(SUMPRODUCT(--EXACT($D1311,TravelDocumentType[Travel Document Type]))=1,"Pass","Fail"))</f>
        <v/>
      </c>
      <c r="R1311" s="24" t="str" cm="1">
        <f t="array" ref="R1311">IF(ISBLANK($E1311),"",IF(SUMPRODUCT(--EXACT($E1311,ISO3List[ISO3 List]))=1,"Pass","Fail"))</f>
        <v/>
      </c>
      <c r="S1311" s="24" t="str" cm="1">
        <f t="array" ref="S1311">IF(ISBLANK($F1311),"",IF(SUMPRODUCT(--EXACT(MID($F1311,COLUMN($A$1:$T$1),1),DocCharacters[Accepted Characters For Documents]))=20,"Pass","Fail"))</f>
        <v/>
      </c>
      <c r="T1311" s="24" t="str" cm="1">
        <f t="array" ref="T1311">IF(ISBLANK($G1311),"",IF(SUMPRODUCT(--EXACT(MID($G1311,COLUMN($A$1:$AX$1),1),NameCharacters[Accepted Characters For Names]))=50,"Pass","Fail"))</f>
        <v/>
      </c>
      <c r="U1311" s="24" t="str" cm="1">
        <f t="array" ref="U1311">IF(ISBLANK($H1311),"",IF(SUMPRODUCT(--EXACT(MID($H1311,COLUMN($A$1:$AX$1),1),NameCharacters[Accepted Characters For Names]))=50,"Pass","Fail"))</f>
        <v/>
      </c>
      <c r="V1311" s="24" t="str" cm="1">
        <f t="array" ref="V1311">IF(ISBLANK($I1311),"",IF(SUMPRODUCT(--EXACT(MID($I1311,COLUMN($A$1:$AX$1),1),NameCharacters[Accepted Characters For Names]))=50,"Pass","Fail"))</f>
        <v/>
      </c>
      <c r="W1311" s="24" t="str" cm="1">
        <f t="array" ref="W1311">IF(ISBLANK($J1311),"",IF(SUMPRODUCT(--EXACT($J1311,ISO3List[ISO3 List]))=1,"Pass","Fail"))</f>
        <v/>
      </c>
      <c r="X1311" s="24" t="str">
        <f t="shared" ca="1" si="51"/>
        <v/>
      </c>
      <c r="Y1311" s="24" t="str" cm="1">
        <f t="array" ref="Y1311">IF(ISBLANK($L1311),"",IF(SUMPRODUCT(--EXACT($L1311,Sex[Sex]))=1,"Pass","Fail"))</f>
        <v/>
      </c>
      <c r="Z1311" s="24" t="str">
        <f t="shared" ca="1" si="52"/>
        <v/>
      </c>
      <c r="AA1311" s="35" t="str">
        <f t="shared" ca="1" si="53"/>
        <v/>
      </c>
      <c r="AB1311" s="8"/>
      <c r="AC1311" s="58"/>
      <c r="AD1311" s="8"/>
      <c r="AE1311" s="8"/>
      <c r="AF1311" s="8"/>
      <c r="GU1311" s="8"/>
    </row>
    <row r="1312" spans="1:203" s="5" customFormat="1" x14ac:dyDescent="0.2">
      <c r="A1312" s="1"/>
      <c r="B1312" s="4"/>
      <c r="C1312" s="16"/>
      <c r="D1312" s="17"/>
      <c r="E1312" s="17"/>
      <c r="F1312" s="18"/>
      <c r="G1312" s="17"/>
      <c r="H1312" s="17"/>
      <c r="I1312" s="17"/>
      <c r="J1312" s="17"/>
      <c r="K1312" s="19"/>
      <c r="L1312" s="17"/>
      <c r="M1312" s="20"/>
      <c r="N1312" s="8"/>
      <c r="O1312" s="50"/>
      <c r="P1312" s="27" t="str" cm="1">
        <f t="array" ref="P1312">IF(ISBLANK($C1312),"",IF(SUMPRODUCT(--EXACT($C1312,CrewOrPassenger[Crew or Passenger]))=1,"Pass","Fail"))</f>
        <v/>
      </c>
      <c r="Q1312" s="24" t="str" cm="1">
        <f t="array" ref="Q1312">IF(ISBLANK($D1312),"",IF(SUMPRODUCT(--EXACT($D1312,TravelDocumentType[Travel Document Type]))=1,"Pass","Fail"))</f>
        <v/>
      </c>
      <c r="R1312" s="24" t="str" cm="1">
        <f t="array" ref="R1312">IF(ISBLANK($E1312),"",IF(SUMPRODUCT(--EXACT($E1312,ISO3List[ISO3 List]))=1,"Pass","Fail"))</f>
        <v/>
      </c>
      <c r="S1312" s="24" t="str" cm="1">
        <f t="array" ref="S1312">IF(ISBLANK($F1312),"",IF(SUMPRODUCT(--EXACT(MID($F1312,COLUMN($A$1:$T$1),1),DocCharacters[Accepted Characters For Documents]))=20,"Pass","Fail"))</f>
        <v/>
      </c>
      <c r="T1312" s="24" t="str" cm="1">
        <f t="array" ref="T1312">IF(ISBLANK($G1312),"",IF(SUMPRODUCT(--EXACT(MID($G1312,COLUMN($A$1:$AX$1),1),NameCharacters[Accepted Characters For Names]))=50,"Pass","Fail"))</f>
        <v/>
      </c>
      <c r="U1312" s="24" t="str" cm="1">
        <f t="array" ref="U1312">IF(ISBLANK($H1312),"",IF(SUMPRODUCT(--EXACT(MID($H1312,COLUMN($A$1:$AX$1),1),NameCharacters[Accepted Characters For Names]))=50,"Pass","Fail"))</f>
        <v/>
      </c>
      <c r="V1312" s="24" t="str" cm="1">
        <f t="array" ref="V1312">IF(ISBLANK($I1312),"",IF(SUMPRODUCT(--EXACT(MID($I1312,COLUMN($A$1:$AX$1),1),NameCharacters[Accepted Characters For Names]))=50,"Pass","Fail"))</f>
        <v/>
      </c>
      <c r="W1312" s="24" t="str" cm="1">
        <f t="array" ref="W1312">IF(ISBLANK($J1312),"",IF(SUMPRODUCT(--EXACT($J1312,ISO3List[ISO3 List]))=1,"Pass","Fail"))</f>
        <v/>
      </c>
      <c r="X1312" s="24" t="str">
        <f t="shared" ca="1" si="51"/>
        <v/>
      </c>
      <c r="Y1312" s="24" t="str" cm="1">
        <f t="array" ref="Y1312">IF(ISBLANK($L1312),"",IF(SUMPRODUCT(--EXACT($L1312,Sex[Sex]))=1,"Pass","Fail"))</f>
        <v/>
      </c>
      <c r="Z1312" s="24" t="str">
        <f t="shared" ca="1" si="52"/>
        <v/>
      </c>
      <c r="AA1312" s="35" t="str">
        <f t="shared" ca="1" si="53"/>
        <v/>
      </c>
      <c r="AB1312" s="8"/>
      <c r="AC1312" s="58"/>
      <c r="AD1312" s="8"/>
      <c r="AE1312" s="8"/>
      <c r="AF1312" s="8"/>
      <c r="GU1312" s="8"/>
    </row>
    <row r="1313" spans="1:203" s="5" customFormat="1" x14ac:dyDescent="0.2">
      <c r="A1313" s="1"/>
      <c r="B1313" s="4"/>
      <c r="C1313" s="16"/>
      <c r="D1313" s="17"/>
      <c r="E1313" s="17"/>
      <c r="F1313" s="18"/>
      <c r="G1313" s="17"/>
      <c r="H1313" s="17"/>
      <c r="I1313" s="17"/>
      <c r="J1313" s="17"/>
      <c r="K1313" s="19"/>
      <c r="L1313" s="17"/>
      <c r="M1313" s="20"/>
      <c r="N1313" s="8"/>
      <c r="O1313" s="50"/>
      <c r="P1313" s="27" t="str" cm="1">
        <f t="array" ref="P1313">IF(ISBLANK($C1313),"",IF(SUMPRODUCT(--EXACT($C1313,CrewOrPassenger[Crew or Passenger]))=1,"Pass","Fail"))</f>
        <v/>
      </c>
      <c r="Q1313" s="24" t="str" cm="1">
        <f t="array" ref="Q1313">IF(ISBLANK($D1313),"",IF(SUMPRODUCT(--EXACT($D1313,TravelDocumentType[Travel Document Type]))=1,"Pass","Fail"))</f>
        <v/>
      </c>
      <c r="R1313" s="24" t="str" cm="1">
        <f t="array" ref="R1313">IF(ISBLANK($E1313),"",IF(SUMPRODUCT(--EXACT($E1313,ISO3List[ISO3 List]))=1,"Pass","Fail"))</f>
        <v/>
      </c>
      <c r="S1313" s="24" t="str" cm="1">
        <f t="array" ref="S1313">IF(ISBLANK($F1313),"",IF(SUMPRODUCT(--EXACT(MID($F1313,COLUMN($A$1:$T$1),1),DocCharacters[Accepted Characters For Documents]))=20,"Pass","Fail"))</f>
        <v/>
      </c>
      <c r="T1313" s="24" t="str" cm="1">
        <f t="array" ref="T1313">IF(ISBLANK($G1313),"",IF(SUMPRODUCT(--EXACT(MID($G1313,COLUMN($A$1:$AX$1),1),NameCharacters[Accepted Characters For Names]))=50,"Pass","Fail"))</f>
        <v/>
      </c>
      <c r="U1313" s="24" t="str" cm="1">
        <f t="array" ref="U1313">IF(ISBLANK($H1313),"",IF(SUMPRODUCT(--EXACT(MID($H1313,COLUMN($A$1:$AX$1),1),NameCharacters[Accepted Characters For Names]))=50,"Pass","Fail"))</f>
        <v/>
      </c>
      <c r="V1313" s="24" t="str" cm="1">
        <f t="array" ref="V1313">IF(ISBLANK($I1313),"",IF(SUMPRODUCT(--EXACT(MID($I1313,COLUMN($A$1:$AX$1),1),NameCharacters[Accepted Characters For Names]))=50,"Pass","Fail"))</f>
        <v/>
      </c>
      <c r="W1313" s="24" t="str" cm="1">
        <f t="array" ref="W1313">IF(ISBLANK($J1313),"",IF(SUMPRODUCT(--EXACT($J1313,ISO3List[ISO3 List]))=1,"Pass","Fail"))</f>
        <v/>
      </c>
      <c r="X1313" s="24" t="str">
        <f t="shared" ca="1" si="51"/>
        <v/>
      </c>
      <c r="Y1313" s="24" t="str" cm="1">
        <f t="array" ref="Y1313">IF(ISBLANK($L1313),"",IF(SUMPRODUCT(--EXACT($L1313,Sex[Sex]))=1,"Pass","Fail"))</f>
        <v/>
      </c>
      <c r="Z1313" s="24" t="str">
        <f t="shared" ca="1" si="52"/>
        <v/>
      </c>
      <c r="AA1313" s="35" t="str">
        <f t="shared" ca="1" si="53"/>
        <v/>
      </c>
      <c r="AB1313" s="8"/>
      <c r="AC1313" s="58"/>
      <c r="AD1313" s="8"/>
      <c r="AE1313" s="8"/>
      <c r="AF1313" s="8"/>
      <c r="GU1313" s="8"/>
    </row>
    <row r="1314" spans="1:203" s="5" customFormat="1" x14ac:dyDescent="0.2">
      <c r="A1314" s="1"/>
      <c r="B1314" s="4"/>
      <c r="C1314" s="16"/>
      <c r="D1314" s="17"/>
      <c r="E1314" s="17"/>
      <c r="F1314" s="18"/>
      <c r="G1314" s="17"/>
      <c r="H1314" s="17"/>
      <c r="I1314" s="17"/>
      <c r="J1314" s="17"/>
      <c r="K1314" s="19"/>
      <c r="L1314" s="17"/>
      <c r="M1314" s="20"/>
      <c r="N1314" s="8"/>
      <c r="O1314" s="50"/>
      <c r="P1314" s="27" t="str" cm="1">
        <f t="array" ref="P1314">IF(ISBLANK($C1314),"",IF(SUMPRODUCT(--EXACT($C1314,CrewOrPassenger[Crew or Passenger]))=1,"Pass","Fail"))</f>
        <v/>
      </c>
      <c r="Q1314" s="24" t="str" cm="1">
        <f t="array" ref="Q1314">IF(ISBLANK($D1314),"",IF(SUMPRODUCT(--EXACT($D1314,TravelDocumentType[Travel Document Type]))=1,"Pass","Fail"))</f>
        <v/>
      </c>
      <c r="R1314" s="24" t="str" cm="1">
        <f t="array" ref="R1314">IF(ISBLANK($E1314),"",IF(SUMPRODUCT(--EXACT($E1314,ISO3List[ISO3 List]))=1,"Pass","Fail"))</f>
        <v/>
      </c>
      <c r="S1314" s="24" t="str" cm="1">
        <f t="array" ref="S1314">IF(ISBLANK($F1314),"",IF(SUMPRODUCT(--EXACT(MID($F1314,COLUMN($A$1:$T$1),1),DocCharacters[Accepted Characters For Documents]))=20,"Pass","Fail"))</f>
        <v/>
      </c>
      <c r="T1314" s="24" t="str" cm="1">
        <f t="array" ref="T1314">IF(ISBLANK($G1314),"",IF(SUMPRODUCT(--EXACT(MID($G1314,COLUMN($A$1:$AX$1),1),NameCharacters[Accepted Characters For Names]))=50,"Pass","Fail"))</f>
        <v/>
      </c>
      <c r="U1314" s="24" t="str" cm="1">
        <f t="array" ref="U1314">IF(ISBLANK($H1314),"",IF(SUMPRODUCT(--EXACT(MID($H1314,COLUMN($A$1:$AX$1),1),NameCharacters[Accepted Characters For Names]))=50,"Pass","Fail"))</f>
        <v/>
      </c>
      <c r="V1314" s="24" t="str" cm="1">
        <f t="array" ref="V1314">IF(ISBLANK($I1314),"",IF(SUMPRODUCT(--EXACT(MID($I1314,COLUMN($A$1:$AX$1),1),NameCharacters[Accepted Characters For Names]))=50,"Pass","Fail"))</f>
        <v/>
      </c>
      <c r="W1314" s="24" t="str" cm="1">
        <f t="array" ref="W1314">IF(ISBLANK($J1314),"",IF(SUMPRODUCT(--EXACT($J1314,ISO3List[ISO3 List]))=1,"Pass","Fail"))</f>
        <v/>
      </c>
      <c r="X1314" s="24" t="str">
        <f t="shared" ca="1" si="51"/>
        <v/>
      </c>
      <c r="Y1314" s="24" t="str" cm="1">
        <f t="array" ref="Y1314">IF(ISBLANK($L1314),"",IF(SUMPRODUCT(--EXACT($L1314,Sex[Sex]))=1,"Pass","Fail"))</f>
        <v/>
      </c>
      <c r="Z1314" s="24" t="str">
        <f t="shared" ca="1" si="52"/>
        <v/>
      </c>
      <c r="AA1314" s="35" t="str">
        <f t="shared" ca="1" si="53"/>
        <v/>
      </c>
      <c r="AB1314" s="8"/>
      <c r="AC1314" s="58"/>
      <c r="AD1314" s="8"/>
      <c r="AE1314" s="8"/>
      <c r="AF1314" s="8"/>
      <c r="GU1314" s="8"/>
    </row>
    <row r="1315" spans="1:203" s="5" customFormat="1" x14ac:dyDescent="0.2">
      <c r="A1315" s="1"/>
      <c r="B1315" s="4"/>
      <c r="C1315" s="16"/>
      <c r="D1315" s="17"/>
      <c r="E1315" s="17"/>
      <c r="F1315" s="18"/>
      <c r="G1315" s="17"/>
      <c r="H1315" s="17"/>
      <c r="I1315" s="17"/>
      <c r="J1315" s="17"/>
      <c r="K1315" s="19"/>
      <c r="L1315" s="17"/>
      <c r="M1315" s="20"/>
      <c r="N1315" s="8"/>
      <c r="O1315" s="50"/>
      <c r="P1315" s="27" t="str" cm="1">
        <f t="array" ref="P1315">IF(ISBLANK($C1315),"",IF(SUMPRODUCT(--EXACT($C1315,CrewOrPassenger[Crew or Passenger]))=1,"Pass","Fail"))</f>
        <v/>
      </c>
      <c r="Q1315" s="24" t="str" cm="1">
        <f t="array" ref="Q1315">IF(ISBLANK($D1315),"",IF(SUMPRODUCT(--EXACT($D1315,TravelDocumentType[Travel Document Type]))=1,"Pass","Fail"))</f>
        <v/>
      </c>
      <c r="R1315" s="24" t="str" cm="1">
        <f t="array" ref="R1315">IF(ISBLANK($E1315),"",IF(SUMPRODUCT(--EXACT($E1315,ISO3List[ISO3 List]))=1,"Pass","Fail"))</f>
        <v/>
      </c>
      <c r="S1315" s="24" t="str" cm="1">
        <f t="array" ref="S1315">IF(ISBLANK($F1315),"",IF(SUMPRODUCT(--EXACT(MID($F1315,COLUMN($A$1:$T$1),1),DocCharacters[Accepted Characters For Documents]))=20,"Pass","Fail"))</f>
        <v/>
      </c>
      <c r="T1315" s="24" t="str" cm="1">
        <f t="array" ref="T1315">IF(ISBLANK($G1315),"",IF(SUMPRODUCT(--EXACT(MID($G1315,COLUMN($A$1:$AX$1),1),NameCharacters[Accepted Characters For Names]))=50,"Pass","Fail"))</f>
        <v/>
      </c>
      <c r="U1315" s="24" t="str" cm="1">
        <f t="array" ref="U1315">IF(ISBLANK($H1315),"",IF(SUMPRODUCT(--EXACT(MID($H1315,COLUMN($A$1:$AX$1),1),NameCharacters[Accepted Characters For Names]))=50,"Pass","Fail"))</f>
        <v/>
      </c>
      <c r="V1315" s="24" t="str" cm="1">
        <f t="array" ref="V1315">IF(ISBLANK($I1315),"",IF(SUMPRODUCT(--EXACT(MID($I1315,COLUMN($A$1:$AX$1),1),NameCharacters[Accepted Characters For Names]))=50,"Pass","Fail"))</f>
        <v/>
      </c>
      <c r="W1315" s="24" t="str" cm="1">
        <f t="array" ref="W1315">IF(ISBLANK($J1315),"",IF(SUMPRODUCT(--EXACT($J1315,ISO3List[ISO3 List]))=1,"Pass","Fail"))</f>
        <v/>
      </c>
      <c r="X1315" s="24" t="str">
        <f t="shared" ca="1" si="51"/>
        <v/>
      </c>
      <c r="Y1315" s="24" t="str" cm="1">
        <f t="array" ref="Y1315">IF(ISBLANK($L1315),"",IF(SUMPRODUCT(--EXACT($L1315,Sex[Sex]))=1,"Pass","Fail"))</f>
        <v/>
      </c>
      <c r="Z1315" s="24" t="str">
        <f t="shared" ca="1" si="52"/>
        <v/>
      </c>
      <c r="AA1315" s="35" t="str">
        <f t="shared" ca="1" si="53"/>
        <v/>
      </c>
      <c r="AB1315" s="8"/>
      <c r="AC1315" s="58"/>
      <c r="AD1315" s="8"/>
      <c r="AE1315" s="8"/>
      <c r="AF1315" s="8"/>
      <c r="GU1315" s="8"/>
    </row>
    <row r="1316" spans="1:203" s="5" customFormat="1" x14ac:dyDescent="0.2">
      <c r="A1316" s="1"/>
      <c r="B1316" s="4"/>
      <c r="C1316" s="16"/>
      <c r="D1316" s="17"/>
      <c r="E1316" s="17"/>
      <c r="F1316" s="18"/>
      <c r="G1316" s="17"/>
      <c r="H1316" s="17"/>
      <c r="I1316" s="17"/>
      <c r="J1316" s="17"/>
      <c r="K1316" s="19"/>
      <c r="L1316" s="17"/>
      <c r="M1316" s="20"/>
      <c r="N1316" s="8"/>
      <c r="O1316" s="50"/>
      <c r="P1316" s="27" t="str" cm="1">
        <f t="array" ref="P1316">IF(ISBLANK($C1316),"",IF(SUMPRODUCT(--EXACT($C1316,CrewOrPassenger[Crew or Passenger]))=1,"Pass","Fail"))</f>
        <v/>
      </c>
      <c r="Q1316" s="24" t="str" cm="1">
        <f t="array" ref="Q1316">IF(ISBLANK($D1316),"",IF(SUMPRODUCT(--EXACT($D1316,TravelDocumentType[Travel Document Type]))=1,"Pass","Fail"))</f>
        <v/>
      </c>
      <c r="R1316" s="24" t="str" cm="1">
        <f t="array" ref="R1316">IF(ISBLANK($E1316),"",IF(SUMPRODUCT(--EXACT($E1316,ISO3List[ISO3 List]))=1,"Pass","Fail"))</f>
        <v/>
      </c>
      <c r="S1316" s="24" t="str" cm="1">
        <f t="array" ref="S1316">IF(ISBLANK($F1316),"",IF(SUMPRODUCT(--EXACT(MID($F1316,COLUMN($A$1:$T$1),1),DocCharacters[Accepted Characters For Documents]))=20,"Pass","Fail"))</f>
        <v/>
      </c>
      <c r="T1316" s="24" t="str" cm="1">
        <f t="array" ref="T1316">IF(ISBLANK($G1316),"",IF(SUMPRODUCT(--EXACT(MID($G1316,COLUMN($A$1:$AX$1),1),NameCharacters[Accepted Characters For Names]))=50,"Pass","Fail"))</f>
        <v/>
      </c>
      <c r="U1316" s="24" t="str" cm="1">
        <f t="array" ref="U1316">IF(ISBLANK($H1316),"",IF(SUMPRODUCT(--EXACT(MID($H1316,COLUMN($A$1:$AX$1),1),NameCharacters[Accepted Characters For Names]))=50,"Pass","Fail"))</f>
        <v/>
      </c>
      <c r="V1316" s="24" t="str" cm="1">
        <f t="array" ref="V1316">IF(ISBLANK($I1316),"",IF(SUMPRODUCT(--EXACT(MID($I1316,COLUMN($A$1:$AX$1),1),NameCharacters[Accepted Characters For Names]))=50,"Pass","Fail"))</f>
        <v/>
      </c>
      <c r="W1316" s="24" t="str" cm="1">
        <f t="array" ref="W1316">IF(ISBLANK($J1316),"",IF(SUMPRODUCT(--EXACT($J1316,ISO3List[ISO3 List]))=1,"Pass","Fail"))</f>
        <v/>
      </c>
      <c r="X1316" s="24" t="str">
        <f t="shared" ca="1" si="51"/>
        <v/>
      </c>
      <c r="Y1316" s="24" t="str" cm="1">
        <f t="array" ref="Y1316">IF(ISBLANK($L1316),"",IF(SUMPRODUCT(--EXACT($L1316,Sex[Sex]))=1,"Pass","Fail"))</f>
        <v/>
      </c>
      <c r="Z1316" s="24" t="str">
        <f t="shared" ca="1" si="52"/>
        <v/>
      </c>
      <c r="AA1316" s="35" t="str">
        <f t="shared" ca="1" si="53"/>
        <v/>
      </c>
      <c r="AB1316" s="8"/>
      <c r="AC1316" s="58"/>
      <c r="AD1316" s="8"/>
      <c r="AE1316" s="8"/>
      <c r="AF1316" s="8"/>
      <c r="GU1316" s="8"/>
    </row>
    <row r="1317" spans="1:203" s="5" customFormat="1" x14ac:dyDescent="0.2">
      <c r="A1317" s="1"/>
      <c r="B1317" s="4"/>
      <c r="C1317" s="16"/>
      <c r="D1317" s="17"/>
      <c r="E1317" s="17"/>
      <c r="F1317" s="18"/>
      <c r="G1317" s="17"/>
      <c r="H1317" s="17"/>
      <c r="I1317" s="17"/>
      <c r="J1317" s="17"/>
      <c r="K1317" s="19"/>
      <c r="L1317" s="17"/>
      <c r="M1317" s="20"/>
      <c r="N1317" s="8"/>
      <c r="O1317" s="50"/>
      <c r="P1317" s="27" t="str" cm="1">
        <f t="array" ref="P1317">IF(ISBLANK($C1317),"",IF(SUMPRODUCT(--EXACT($C1317,CrewOrPassenger[Crew or Passenger]))=1,"Pass","Fail"))</f>
        <v/>
      </c>
      <c r="Q1317" s="24" t="str" cm="1">
        <f t="array" ref="Q1317">IF(ISBLANK($D1317),"",IF(SUMPRODUCT(--EXACT($D1317,TravelDocumentType[Travel Document Type]))=1,"Pass","Fail"))</f>
        <v/>
      </c>
      <c r="R1317" s="24" t="str" cm="1">
        <f t="array" ref="R1317">IF(ISBLANK($E1317),"",IF(SUMPRODUCT(--EXACT($E1317,ISO3List[ISO3 List]))=1,"Pass","Fail"))</f>
        <v/>
      </c>
      <c r="S1317" s="24" t="str" cm="1">
        <f t="array" ref="S1317">IF(ISBLANK($F1317),"",IF(SUMPRODUCT(--EXACT(MID($F1317,COLUMN($A$1:$T$1),1),DocCharacters[Accepted Characters For Documents]))=20,"Pass","Fail"))</f>
        <v/>
      </c>
      <c r="T1317" s="24" t="str" cm="1">
        <f t="array" ref="T1317">IF(ISBLANK($G1317),"",IF(SUMPRODUCT(--EXACT(MID($G1317,COLUMN($A$1:$AX$1),1),NameCharacters[Accepted Characters For Names]))=50,"Pass","Fail"))</f>
        <v/>
      </c>
      <c r="U1317" s="24" t="str" cm="1">
        <f t="array" ref="U1317">IF(ISBLANK($H1317),"",IF(SUMPRODUCT(--EXACT(MID($H1317,COLUMN($A$1:$AX$1),1),NameCharacters[Accepted Characters For Names]))=50,"Pass","Fail"))</f>
        <v/>
      </c>
      <c r="V1317" s="24" t="str" cm="1">
        <f t="array" ref="V1317">IF(ISBLANK($I1317),"",IF(SUMPRODUCT(--EXACT(MID($I1317,COLUMN($A$1:$AX$1),1),NameCharacters[Accepted Characters For Names]))=50,"Pass","Fail"))</f>
        <v/>
      </c>
      <c r="W1317" s="24" t="str" cm="1">
        <f t="array" ref="W1317">IF(ISBLANK($J1317),"",IF(SUMPRODUCT(--EXACT($J1317,ISO3List[ISO3 List]))=1,"Pass","Fail"))</f>
        <v/>
      </c>
      <c r="X1317" s="24" t="str">
        <f t="shared" ca="1" si="51"/>
        <v/>
      </c>
      <c r="Y1317" s="24" t="str" cm="1">
        <f t="array" ref="Y1317">IF(ISBLANK($L1317),"",IF(SUMPRODUCT(--EXACT($L1317,Sex[Sex]))=1,"Pass","Fail"))</f>
        <v/>
      </c>
      <c r="Z1317" s="24" t="str">
        <f t="shared" ca="1" si="52"/>
        <v/>
      </c>
      <c r="AA1317" s="35" t="str">
        <f t="shared" ca="1" si="53"/>
        <v/>
      </c>
      <c r="AB1317" s="8"/>
      <c r="AC1317" s="58"/>
      <c r="AD1317" s="8"/>
      <c r="AE1317" s="8"/>
      <c r="AF1317" s="8"/>
      <c r="GU1317" s="8"/>
    </row>
    <row r="1318" spans="1:203" s="5" customFormat="1" x14ac:dyDescent="0.2">
      <c r="A1318" s="1"/>
      <c r="B1318" s="4"/>
      <c r="C1318" s="16"/>
      <c r="D1318" s="17"/>
      <c r="E1318" s="17"/>
      <c r="F1318" s="18"/>
      <c r="G1318" s="17"/>
      <c r="H1318" s="17"/>
      <c r="I1318" s="17"/>
      <c r="J1318" s="17"/>
      <c r="K1318" s="19"/>
      <c r="L1318" s="17"/>
      <c r="M1318" s="20"/>
      <c r="N1318" s="8"/>
      <c r="O1318" s="50"/>
      <c r="P1318" s="27" t="str" cm="1">
        <f t="array" ref="P1318">IF(ISBLANK($C1318),"",IF(SUMPRODUCT(--EXACT($C1318,CrewOrPassenger[Crew or Passenger]))=1,"Pass","Fail"))</f>
        <v/>
      </c>
      <c r="Q1318" s="24" t="str" cm="1">
        <f t="array" ref="Q1318">IF(ISBLANK($D1318),"",IF(SUMPRODUCT(--EXACT($D1318,TravelDocumentType[Travel Document Type]))=1,"Pass","Fail"))</f>
        <v/>
      </c>
      <c r="R1318" s="24" t="str" cm="1">
        <f t="array" ref="R1318">IF(ISBLANK($E1318),"",IF(SUMPRODUCT(--EXACT($E1318,ISO3List[ISO3 List]))=1,"Pass","Fail"))</f>
        <v/>
      </c>
      <c r="S1318" s="24" t="str" cm="1">
        <f t="array" ref="S1318">IF(ISBLANK($F1318),"",IF(SUMPRODUCT(--EXACT(MID($F1318,COLUMN($A$1:$T$1),1),DocCharacters[Accepted Characters For Documents]))=20,"Pass","Fail"))</f>
        <v/>
      </c>
      <c r="T1318" s="24" t="str" cm="1">
        <f t="array" ref="T1318">IF(ISBLANK($G1318),"",IF(SUMPRODUCT(--EXACT(MID($G1318,COLUMN($A$1:$AX$1),1),NameCharacters[Accepted Characters For Names]))=50,"Pass","Fail"))</f>
        <v/>
      </c>
      <c r="U1318" s="24" t="str" cm="1">
        <f t="array" ref="U1318">IF(ISBLANK($H1318),"",IF(SUMPRODUCT(--EXACT(MID($H1318,COLUMN($A$1:$AX$1),1),NameCharacters[Accepted Characters For Names]))=50,"Pass","Fail"))</f>
        <v/>
      </c>
      <c r="V1318" s="24" t="str" cm="1">
        <f t="array" ref="V1318">IF(ISBLANK($I1318),"",IF(SUMPRODUCT(--EXACT(MID($I1318,COLUMN($A$1:$AX$1),1),NameCharacters[Accepted Characters For Names]))=50,"Pass","Fail"))</f>
        <v/>
      </c>
      <c r="W1318" s="24" t="str" cm="1">
        <f t="array" ref="W1318">IF(ISBLANK($J1318),"",IF(SUMPRODUCT(--EXACT($J1318,ISO3List[ISO3 List]))=1,"Pass","Fail"))</f>
        <v/>
      </c>
      <c r="X1318" s="24" t="str">
        <f t="shared" ca="1" si="51"/>
        <v/>
      </c>
      <c r="Y1318" s="24" t="str" cm="1">
        <f t="array" ref="Y1318">IF(ISBLANK($L1318),"",IF(SUMPRODUCT(--EXACT($L1318,Sex[Sex]))=1,"Pass","Fail"))</f>
        <v/>
      </c>
      <c r="Z1318" s="24" t="str">
        <f t="shared" ca="1" si="52"/>
        <v/>
      </c>
      <c r="AA1318" s="35" t="str">
        <f t="shared" ca="1" si="53"/>
        <v/>
      </c>
      <c r="AB1318" s="8"/>
      <c r="AC1318" s="58"/>
      <c r="AD1318" s="8"/>
      <c r="AE1318" s="8"/>
      <c r="AF1318" s="8"/>
      <c r="GU1318" s="8"/>
    </row>
    <row r="1319" spans="1:203" s="5" customFormat="1" x14ac:dyDescent="0.2">
      <c r="A1319" s="1"/>
      <c r="B1319" s="4"/>
      <c r="C1319" s="16"/>
      <c r="D1319" s="17"/>
      <c r="E1319" s="17"/>
      <c r="F1319" s="18"/>
      <c r="G1319" s="17"/>
      <c r="H1319" s="17"/>
      <c r="I1319" s="17"/>
      <c r="J1319" s="17"/>
      <c r="K1319" s="19"/>
      <c r="L1319" s="17"/>
      <c r="M1319" s="20"/>
      <c r="N1319" s="8"/>
      <c r="O1319" s="50"/>
      <c r="P1319" s="27" t="str" cm="1">
        <f t="array" ref="P1319">IF(ISBLANK($C1319),"",IF(SUMPRODUCT(--EXACT($C1319,CrewOrPassenger[Crew or Passenger]))=1,"Pass","Fail"))</f>
        <v/>
      </c>
      <c r="Q1319" s="24" t="str" cm="1">
        <f t="array" ref="Q1319">IF(ISBLANK($D1319),"",IF(SUMPRODUCT(--EXACT($D1319,TravelDocumentType[Travel Document Type]))=1,"Pass","Fail"))</f>
        <v/>
      </c>
      <c r="R1319" s="24" t="str" cm="1">
        <f t="array" ref="R1319">IF(ISBLANK($E1319),"",IF(SUMPRODUCT(--EXACT($E1319,ISO3List[ISO3 List]))=1,"Pass","Fail"))</f>
        <v/>
      </c>
      <c r="S1319" s="24" t="str" cm="1">
        <f t="array" ref="S1319">IF(ISBLANK($F1319),"",IF(SUMPRODUCT(--EXACT(MID($F1319,COLUMN($A$1:$T$1),1),DocCharacters[Accepted Characters For Documents]))=20,"Pass","Fail"))</f>
        <v/>
      </c>
      <c r="T1319" s="24" t="str" cm="1">
        <f t="array" ref="T1319">IF(ISBLANK($G1319),"",IF(SUMPRODUCT(--EXACT(MID($G1319,COLUMN($A$1:$AX$1),1),NameCharacters[Accepted Characters For Names]))=50,"Pass","Fail"))</f>
        <v/>
      </c>
      <c r="U1319" s="24" t="str" cm="1">
        <f t="array" ref="U1319">IF(ISBLANK($H1319),"",IF(SUMPRODUCT(--EXACT(MID($H1319,COLUMN($A$1:$AX$1),1),NameCharacters[Accepted Characters For Names]))=50,"Pass","Fail"))</f>
        <v/>
      </c>
      <c r="V1319" s="24" t="str" cm="1">
        <f t="array" ref="V1319">IF(ISBLANK($I1319),"",IF(SUMPRODUCT(--EXACT(MID($I1319,COLUMN($A$1:$AX$1),1),NameCharacters[Accepted Characters For Names]))=50,"Pass","Fail"))</f>
        <v/>
      </c>
      <c r="W1319" s="24" t="str" cm="1">
        <f t="array" ref="W1319">IF(ISBLANK($J1319),"",IF(SUMPRODUCT(--EXACT($J1319,ISO3List[ISO3 List]))=1,"Pass","Fail"))</f>
        <v/>
      </c>
      <c r="X1319" s="24" t="str">
        <f t="shared" ca="1" si="51"/>
        <v/>
      </c>
      <c r="Y1319" s="24" t="str" cm="1">
        <f t="array" ref="Y1319">IF(ISBLANK($L1319),"",IF(SUMPRODUCT(--EXACT($L1319,Sex[Sex]))=1,"Pass","Fail"))</f>
        <v/>
      </c>
      <c r="Z1319" s="24" t="str">
        <f t="shared" ca="1" si="52"/>
        <v/>
      </c>
      <c r="AA1319" s="35" t="str">
        <f t="shared" ca="1" si="53"/>
        <v/>
      </c>
      <c r="AB1319" s="8"/>
      <c r="AC1319" s="58"/>
      <c r="AD1319" s="8"/>
      <c r="AE1319" s="8"/>
      <c r="AF1319" s="8"/>
      <c r="GU1319" s="8"/>
    </row>
    <row r="1320" spans="1:203" s="5" customFormat="1" x14ac:dyDescent="0.2">
      <c r="A1320" s="1"/>
      <c r="B1320" s="4"/>
      <c r="C1320" s="16"/>
      <c r="D1320" s="17"/>
      <c r="E1320" s="17"/>
      <c r="F1320" s="18"/>
      <c r="G1320" s="17"/>
      <c r="H1320" s="17"/>
      <c r="I1320" s="17"/>
      <c r="J1320" s="17"/>
      <c r="K1320" s="19"/>
      <c r="L1320" s="17"/>
      <c r="M1320" s="20"/>
      <c r="N1320" s="8"/>
      <c r="O1320" s="50"/>
      <c r="P1320" s="27" t="str" cm="1">
        <f t="array" ref="P1320">IF(ISBLANK($C1320),"",IF(SUMPRODUCT(--EXACT($C1320,CrewOrPassenger[Crew or Passenger]))=1,"Pass","Fail"))</f>
        <v/>
      </c>
      <c r="Q1320" s="24" t="str" cm="1">
        <f t="array" ref="Q1320">IF(ISBLANK($D1320),"",IF(SUMPRODUCT(--EXACT($D1320,TravelDocumentType[Travel Document Type]))=1,"Pass","Fail"))</f>
        <v/>
      </c>
      <c r="R1320" s="24" t="str" cm="1">
        <f t="array" ref="R1320">IF(ISBLANK($E1320),"",IF(SUMPRODUCT(--EXACT($E1320,ISO3List[ISO3 List]))=1,"Pass","Fail"))</f>
        <v/>
      </c>
      <c r="S1320" s="24" t="str" cm="1">
        <f t="array" ref="S1320">IF(ISBLANK($F1320),"",IF(SUMPRODUCT(--EXACT(MID($F1320,COLUMN($A$1:$T$1),1),DocCharacters[Accepted Characters For Documents]))=20,"Pass","Fail"))</f>
        <v/>
      </c>
      <c r="T1320" s="24" t="str" cm="1">
        <f t="array" ref="T1320">IF(ISBLANK($G1320),"",IF(SUMPRODUCT(--EXACT(MID($G1320,COLUMN($A$1:$AX$1),1),NameCharacters[Accepted Characters For Names]))=50,"Pass","Fail"))</f>
        <v/>
      </c>
      <c r="U1320" s="24" t="str" cm="1">
        <f t="array" ref="U1320">IF(ISBLANK($H1320),"",IF(SUMPRODUCT(--EXACT(MID($H1320,COLUMN($A$1:$AX$1),1),NameCharacters[Accepted Characters For Names]))=50,"Pass","Fail"))</f>
        <v/>
      </c>
      <c r="V1320" s="24" t="str" cm="1">
        <f t="array" ref="V1320">IF(ISBLANK($I1320),"",IF(SUMPRODUCT(--EXACT(MID($I1320,COLUMN($A$1:$AX$1),1),NameCharacters[Accepted Characters For Names]))=50,"Pass","Fail"))</f>
        <v/>
      </c>
      <c r="W1320" s="24" t="str" cm="1">
        <f t="array" ref="W1320">IF(ISBLANK($J1320),"",IF(SUMPRODUCT(--EXACT($J1320,ISO3List[ISO3 List]))=1,"Pass","Fail"))</f>
        <v/>
      </c>
      <c r="X1320" s="24" t="str">
        <f t="shared" ca="1" si="51"/>
        <v/>
      </c>
      <c r="Y1320" s="24" t="str" cm="1">
        <f t="array" ref="Y1320">IF(ISBLANK($L1320),"",IF(SUMPRODUCT(--EXACT($L1320,Sex[Sex]))=1,"Pass","Fail"))</f>
        <v/>
      </c>
      <c r="Z1320" s="24" t="str">
        <f t="shared" ca="1" si="52"/>
        <v/>
      </c>
      <c r="AA1320" s="35" t="str">
        <f t="shared" ca="1" si="53"/>
        <v/>
      </c>
      <c r="AB1320" s="8"/>
      <c r="AC1320" s="58"/>
      <c r="AD1320" s="8"/>
      <c r="AE1320" s="8"/>
      <c r="AF1320" s="8"/>
      <c r="GU1320" s="8"/>
    </row>
    <row r="1321" spans="1:203" s="5" customFormat="1" x14ac:dyDescent="0.2">
      <c r="A1321" s="1"/>
      <c r="B1321" s="4"/>
      <c r="C1321" s="16"/>
      <c r="D1321" s="17"/>
      <c r="E1321" s="17"/>
      <c r="F1321" s="18"/>
      <c r="G1321" s="17"/>
      <c r="H1321" s="17"/>
      <c r="I1321" s="17"/>
      <c r="J1321" s="17"/>
      <c r="K1321" s="19"/>
      <c r="L1321" s="17"/>
      <c r="M1321" s="20"/>
      <c r="N1321" s="8"/>
      <c r="O1321" s="50"/>
      <c r="P1321" s="27" t="str" cm="1">
        <f t="array" ref="P1321">IF(ISBLANK($C1321),"",IF(SUMPRODUCT(--EXACT($C1321,CrewOrPassenger[Crew or Passenger]))=1,"Pass","Fail"))</f>
        <v/>
      </c>
      <c r="Q1321" s="24" t="str" cm="1">
        <f t="array" ref="Q1321">IF(ISBLANK($D1321),"",IF(SUMPRODUCT(--EXACT($D1321,TravelDocumentType[Travel Document Type]))=1,"Pass","Fail"))</f>
        <v/>
      </c>
      <c r="R1321" s="24" t="str" cm="1">
        <f t="array" ref="R1321">IF(ISBLANK($E1321),"",IF(SUMPRODUCT(--EXACT($E1321,ISO3List[ISO3 List]))=1,"Pass","Fail"))</f>
        <v/>
      </c>
      <c r="S1321" s="24" t="str" cm="1">
        <f t="array" ref="S1321">IF(ISBLANK($F1321),"",IF(SUMPRODUCT(--EXACT(MID($F1321,COLUMN($A$1:$T$1),1),DocCharacters[Accepted Characters For Documents]))=20,"Pass","Fail"))</f>
        <v/>
      </c>
      <c r="T1321" s="24" t="str" cm="1">
        <f t="array" ref="T1321">IF(ISBLANK($G1321),"",IF(SUMPRODUCT(--EXACT(MID($G1321,COLUMN($A$1:$AX$1),1),NameCharacters[Accepted Characters For Names]))=50,"Pass","Fail"))</f>
        <v/>
      </c>
      <c r="U1321" s="24" t="str" cm="1">
        <f t="array" ref="U1321">IF(ISBLANK($H1321),"",IF(SUMPRODUCT(--EXACT(MID($H1321,COLUMN($A$1:$AX$1),1),NameCharacters[Accepted Characters For Names]))=50,"Pass","Fail"))</f>
        <v/>
      </c>
      <c r="V1321" s="24" t="str" cm="1">
        <f t="array" ref="V1321">IF(ISBLANK($I1321),"",IF(SUMPRODUCT(--EXACT(MID($I1321,COLUMN($A$1:$AX$1),1),NameCharacters[Accepted Characters For Names]))=50,"Pass","Fail"))</f>
        <v/>
      </c>
      <c r="W1321" s="24" t="str" cm="1">
        <f t="array" ref="W1321">IF(ISBLANK($J1321),"",IF(SUMPRODUCT(--EXACT($J1321,ISO3List[ISO3 List]))=1,"Pass","Fail"))</f>
        <v/>
      </c>
      <c r="X1321" s="24" t="str">
        <f t="shared" ca="1" si="51"/>
        <v/>
      </c>
      <c r="Y1321" s="24" t="str" cm="1">
        <f t="array" ref="Y1321">IF(ISBLANK($L1321),"",IF(SUMPRODUCT(--EXACT($L1321,Sex[Sex]))=1,"Pass","Fail"))</f>
        <v/>
      </c>
      <c r="Z1321" s="24" t="str">
        <f t="shared" ca="1" si="52"/>
        <v/>
      </c>
      <c r="AA1321" s="35" t="str">
        <f t="shared" ca="1" si="53"/>
        <v/>
      </c>
      <c r="AB1321" s="8"/>
      <c r="AC1321" s="58"/>
      <c r="AD1321" s="8"/>
      <c r="AE1321" s="8"/>
      <c r="AF1321" s="8"/>
      <c r="GU1321" s="8"/>
    </row>
    <row r="1322" spans="1:203" s="5" customFormat="1" x14ac:dyDescent="0.2">
      <c r="A1322" s="1"/>
      <c r="B1322" s="4"/>
      <c r="C1322" s="16"/>
      <c r="D1322" s="17"/>
      <c r="E1322" s="17"/>
      <c r="F1322" s="18"/>
      <c r="G1322" s="17"/>
      <c r="H1322" s="17"/>
      <c r="I1322" s="17"/>
      <c r="J1322" s="17"/>
      <c r="K1322" s="19"/>
      <c r="L1322" s="17"/>
      <c r="M1322" s="20"/>
      <c r="N1322" s="8"/>
      <c r="O1322" s="50"/>
      <c r="P1322" s="27" t="str" cm="1">
        <f t="array" ref="P1322">IF(ISBLANK($C1322),"",IF(SUMPRODUCT(--EXACT($C1322,CrewOrPassenger[Crew or Passenger]))=1,"Pass","Fail"))</f>
        <v/>
      </c>
      <c r="Q1322" s="24" t="str" cm="1">
        <f t="array" ref="Q1322">IF(ISBLANK($D1322),"",IF(SUMPRODUCT(--EXACT($D1322,TravelDocumentType[Travel Document Type]))=1,"Pass","Fail"))</f>
        <v/>
      </c>
      <c r="R1322" s="24" t="str" cm="1">
        <f t="array" ref="R1322">IF(ISBLANK($E1322),"",IF(SUMPRODUCT(--EXACT($E1322,ISO3List[ISO3 List]))=1,"Pass","Fail"))</f>
        <v/>
      </c>
      <c r="S1322" s="24" t="str" cm="1">
        <f t="array" ref="S1322">IF(ISBLANK($F1322),"",IF(SUMPRODUCT(--EXACT(MID($F1322,COLUMN($A$1:$T$1),1),DocCharacters[Accepted Characters For Documents]))=20,"Pass","Fail"))</f>
        <v/>
      </c>
      <c r="T1322" s="24" t="str" cm="1">
        <f t="array" ref="T1322">IF(ISBLANK($G1322),"",IF(SUMPRODUCT(--EXACT(MID($G1322,COLUMN($A$1:$AX$1),1),NameCharacters[Accepted Characters For Names]))=50,"Pass","Fail"))</f>
        <v/>
      </c>
      <c r="U1322" s="24" t="str" cm="1">
        <f t="array" ref="U1322">IF(ISBLANK($H1322),"",IF(SUMPRODUCT(--EXACT(MID($H1322,COLUMN($A$1:$AX$1),1),NameCharacters[Accepted Characters For Names]))=50,"Pass","Fail"))</f>
        <v/>
      </c>
      <c r="V1322" s="24" t="str" cm="1">
        <f t="array" ref="V1322">IF(ISBLANK($I1322),"",IF(SUMPRODUCT(--EXACT(MID($I1322,COLUMN($A$1:$AX$1),1),NameCharacters[Accepted Characters For Names]))=50,"Pass","Fail"))</f>
        <v/>
      </c>
      <c r="W1322" s="24" t="str" cm="1">
        <f t="array" ref="W1322">IF(ISBLANK($J1322),"",IF(SUMPRODUCT(--EXACT($J1322,ISO3List[ISO3 List]))=1,"Pass","Fail"))</f>
        <v/>
      </c>
      <c r="X1322" s="24" t="str">
        <f t="shared" ca="1" si="51"/>
        <v/>
      </c>
      <c r="Y1322" s="24" t="str" cm="1">
        <f t="array" ref="Y1322">IF(ISBLANK($L1322),"",IF(SUMPRODUCT(--EXACT($L1322,Sex[Sex]))=1,"Pass","Fail"))</f>
        <v/>
      </c>
      <c r="Z1322" s="24" t="str">
        <f t="shared" ca="1" si="52"/>
        <v/>
      </c>
      <c r="AA1322" s="35" t="str">
        <f t="shared" ca="1" si="53"/>
        <v/>
      </c>
      <c r="AB1322" s="8"/>
      <c r="AC1322" s="58"/>
      <c r="AD1322" s="8"/>
      <c r="AE1322" s="8"/>
      <c r="AF1322" s="8"/>
      <c r="GU1322" s="8"/>
    </row>
    <row r="1323" spans="1:203" s="5" customFormat="1" x14ac:dyDescent="0.2">
      <c r="A1323" s="1"/>
      <c r="B1323" s="4"/>
      <c r="C1323" s="16"/>
      <c r="D1323" s="17"/>
      <c r="E1323" s="17"/>
      <c r="F1323" s="18"/>
      <c r="G1323" s="17"/>
      <c r="H1323" s="17"/>
      <c r="I1323" s="17"/>
      <c r="J1323" s="17"/>
      <c r="K1323" s="19"/>
      <c r="L1323" s="17"/>
      <c r="M1323" s="20"/>
      <c r="N1323" s="8"/>
      <c r="O1323" s="50"/>
      <c r="P1323" s="27" t="str" cm="1">
        <f t="array" ref="P1323">IF(ISBLANK($C1323),"",IF(SUMPRODUCT(--EXACT($C1323,CrewOrPassenger[Crew or Passenger]))=1,"Pass","Fail"))</f>
        <v/>
      </c>
      <c r="Q1323" s="24" t="str" cm="1">
        <f t="array" ref="Q1323">IF(ISBLANK($D1323),"",IF(SUMPRODUCT(--EXACT($D1323,TravelDocumentType[Travel Document Type]))=1,"Pass","Fail"))</f>
        <v/>
      </c>
      <c r="R1323" s="24" t="str" cm="1">
        <f t="array" ref="R1323">IF(ISBLANK($E1323),"",IF(SUMPRODUCT(--EXACT($E1323,ISO3List[ISO3 List]))=1,"Pass","Fail"))</f>
        <v/>
      </c>
      <c r="S1323" s="24" t="str" cm="1">
        <f t="array" ref="S1323">IF(ISBLANK($F1323),"",IF(SUMPRODUCT(--EXACT(MID($F1323,COLUMN($A$1:$T$1),1),DocCharacters[Accepted Characters For Documents]))=20,"Pass","Fail"))</f>
        <v/>
      </c>
      <c r="T1323" s="24" t="str" cm="1">
        <f t="array" ref="T1323">IF(ISBLANK($G1323),"",IF(SUMPRODUCT(--EXACT(MID($G1323,COLUMN($A$1:$AX$1),1),NameCharacters[Accepted Characters For Names]))=50,"Pass","Fail"))</f>
        <v/>
      </c>
      <c r="U1323" s="24" t="str" cm="1">
        <f t="array" ref="U1323">IF(ISBLANK($H1323),"",IF(SUMPRODUCT(--EXACT(MID($H1323,COLUMN($A$1:$AX$1),1),NameCharacters[Accepted Characters For Names]))=50,"Pass","Fail"))</f>
        <v/>
      </c>
      <c r="V1323" s="24" t="str" cm="1">
        <f t="array" ref="V1323">IF(ISBLANK($I1323),"",IF(SUMPRODUCT(--EXACT(MID($I1323,COLUMN($A$1:$AX$1),1),NameCharacters[Accepted Characters For Names]))=50,"Pass","Fail"))</f>
        <v/>
      </c>
      <c r="W1323" s="24" t="str" cm="1">
        <f t="array" ref="W1323">IF(ISBLANK($J1323),"",IF(SUMPRODUCT(--EXACT($J1323,ISO3List[ISO3 List]))=1,"Pass","Fail"))</f>
        <v/>
      </c>
      <c r="X1323" s="24" t="str">
        <f t="shared" ca="1" si="51"/>
        <v/>
      </c>
      <c r="Y1323" s="24" t="str" cm="1">
        <f t="array" ref="Y1323">IF(ISBLANK($L1323),"",IF(SUMPRODUCT(--EXACT($L1323,Sex[Sex]))=1,"Pass","Fail"))</f>
        <v/>
      </c>
      <c r="Z1323" s="24" t="str">
        <f t="shared" ca="1" si="52"/>
        <v/>
      </c>
      <c r="AA1323" s="35" t="str">
        <f t="shared" ca="1" si="53"/>
        <v/>
      </c>
      <c r="AB1323" s="8"/>
      <c r="AC1323" s="58"/>
      <c r="AD1323" s="8"/>
      <c r="AE1323" s="8"/>
      <c r="AF1323" s="8"/>
      <c r="GU1323" s="8"/>
    </row>
    <row r="1324" spans="1:203" s="5" customFormat="1" x14ac:dyDescent="0.2">
      <c r="A1324" s="1"/>
      <c r="B1324" s="4"/>
      <c r="C1324" s="16"/>
      <c r="D1324" s="17"/>
      <c r="E1324" s="17"/>
      <c r="F1324" s="18"/>
      <c r="G1324" s="17"/>
      <c r="H1324" s="17"/>
      <c r="I1324" s="17"/>
      <c r="J1324" s="17"/>
      <c r="K1324" s="19"/>
      <c r="L1324" s="17"/>
      <c r="M1324" s="20"/>
      <c r="N1324" s="8"/>
      <c r="O1324" s="50"/>
      <c r="P1324" s="27" t="str" cm="1">
        <f t="array" ref="P1324">IF(ISBLANK($C1324),"",IF(SUMPRODUCT(--EXACT($C1324,CrewOrPassenger[Crew or Passenger]))=1,"Pass","Fail"))</f>
        <v/>
      </c>
      <c r="Q1324" s="24" t="str" cm="1">
        <f t="array" ref="Q1324">IF(ISBLANK($D1324),"",IF(SUMPRODUCT(--EXACT($D1324,TravelDocumentType[Travel Document Type]))=1,"Pass","Fail"))</f>
        <v/>
      </c>
      <c r="R1324" s="24" t="str" cm="1">
        <f t="array" ref="R1324">IF(ISBLANK($E1324),"",IF(SUMPRODUCT(--EXACT($E1324,ISO3List[ISO3 List]))=1,"Pass","Fail"))</f>
        <v/>
      </c>
      <c r="S1324" s="24" t="str" cm="1">
        <f t="array" ref="S1324">IF(ISBLANK($F1324),"",IF(SUMPRODUCT(--EXACT(MID($F1324,COLUMN($A$1:$T$1),1),DocCharacters[Accepted Characters For Documents]))=20,"Pass","Fail"))</f>
        <v/>
      </c>
      <c r="T1324" s="24" t="str" cm="1">
        <f t="array" ref="T1324">IF(ISBLANK($G1324),"",IF(SUMPRODUCT(--EXACT(MID($G1324,COLUMN($A$1:$AX$1),1),NameCharacters[Accepted Characters For Names]))=50,"Pass","Fail"))</f>
        <v/>
      </c>
      <c r="U1324" s="24" t="str" cm="1">
        <f t="array" ref="U1324">IF(ISBLANK($H1324),"",IF(SUMPRODUCT(--EXACT(MID($H1324,COLUMN($A$1:$AX$1),1),NameCharacters[Accepted Characters For Names]))=50,"Pass","Fail"))</f>
        <v/>
      </c>
      <c r="V1324" s="24" t="str" cm="1">
        <f t="array" ref="V1324">IF(ISBLANK($I1324),"",IF(SUMPRODUCT(--EXACT(MID($I1324,COLUMN($A$1:$AX$1),1),NameCharacters[Accepted Characters For Names]))=50,"Pass","Fail"))</f>
        <v/>
      </c>
      <c r="W1324" s="24" t="str" cm="1">
        <f t="array" ref="W1324">IF(ISBLANK($J1324),"",IF(SUMPRODUCT(--EXACT($J1324,ISO3List[ISO3 List]))=1,"Pass","Fail"))</f>
        <v/>
      </c>
      <c r="X1324" s="24" t="str">
        <f t="shared" ca="1" si="51"/>
        <v/>
      </c>
      <c r="Y1324" s="24" t="str" cm="1">
        <f t="array" ref="Y1324">IF(ISBLANK($L1324),"",IF(SUMPRODUCT(--EXACT($L1324,Sex[Sex]))=1,"Pass","Fail"))</f>
        <v/>
      </c>
      <c r="Z1324" s="24" t="str">
        <f t="shared" ca="1" si="52"/>
        <v/>
      </c>
      <c r="AA1324" s="35" t="str">
        <f t="shared" ca="1" si="53"/>
        <v/>
      </c>
      <c r="AB1324" s="8"/>
      <c r="AC1324" s="58"/>
      <c r="AD1324" s="8"/>
      <c r="AE1324" s="8"/>
      <c r="AF1324" s="8"/>
      <c r="GU1324" s="8"/>
    </row>
    <row r="1325" spans="1:203" s="5" customFormat="1" x14ac:dyDescent="0.2">
      <c r="A1325" s="1"/>
      <c r="B1325" s="4"/>
      <c r="C1325" s="16"/>
      <c r="D1325" s="17"/>
      <c r="E1325" s="17"/>
      <c r="F1325" s="18"/>
      <c r="G1325" s="17"/>
      <c r="H1325" s="17"/>
      <c r="I1325" s="17"/>
      <c r="J1325" s="17"/>
      <c r="K1325" s="19"/>
      <c r="L1325" s="17"/>
      <c r="M1325" s="20"/>
      <c r="N1325" s="8"/>
      <c r="O1325" s="50"/>
      <c r="P1325" s="27" t="str" cm="1">
        <f t="array" ref="P1325">IF(ISBLANK($C1325),"",IF(SUMPRODUCT(--EXACT($C1325,CrewOrPassenger[Crew or Passenger]))=1,"Pass","Fail"))</f>
        <v/>
      </c>
      <c r="Q1325" s="24" t="str" cm="1">
        <f t="array" ref="Q1325">IF(ISBLANK($D1325),"",IF(SUMPRODUCT(--EXACT($D1325,TravelDocumentType[Travel Document Type]))=1,"Pass","Fail"))</f>
        <v/>
      </c>
      <c r="R1325" s="24" t="str" cm="1">
        <f t="array" ref="R1325">IF(ISBLANK($E1325),"",IF(SUMPRODUCT(--EXACT($E1325,ISO3List[ISO3 List]))=1,"Pass","Fail"))</f>
        <v/>
      </c>
      <c r="S1325" s="24" t="str" cm="1">
        <f t="array" ref="S1325">IF(ISBLANK($F1325),"",IF(SUMPRODUCT(--EXACT(MID($F1325,COLUMN($A$1:$T$1),1),DocCharacters[Accepted Characters For Documents]))=20,"Pass","Fail"))</f>
        <v/>
      </c>
      <c r="T1325" s="24" t="str" cm="1">
        <f t="array" ref="T1325">IF(ISBLANK($G1325),"",IF(SUMPRODUCT(--EXACT(MID($G1325,COLUMN($A$1:$AX$1),1),NameCharacters[Accepted Characters For Names]))=50,"Pass","Fail"))</f>
        <v/>
      </c>
      <c r="U1325" s="24" t="str" cm="1">
        <f t="array" ref="U1325">IF(ISBLANK($H1325),"",IF(SUMPRODUCT(--EXACT(MID($H1325,COLUMN($A$1:$AX$1),1),NameCharacters[Accepted Characters For Names]))=50,"Pass","Fail"))</f>
        <v/>
      </c>
      <c r="V1325" s="24" t="str" cm="1">
        <f t="array" ref="V1325">IF(ISBLANK($I1325),"",IF(SUMPRODUCT(--EXACT(MID($I1325,COLUMN($A$1:$AX$1),1),NameCharacters[Accepted Characters For Names]))=50,"Pass","Fail"))</f>
        <v/>
      </c>
      <c r="W1325" s="24" t="str" cm="1">
        <f t="array" ref="W1325">IF(ISBLANK($J1325),"",IF(SUMPRODUCT(--EXACT($J1325,ISO3List[ISO3 List]))=1,"Pass","Fail"))</f>
        <v/>
      </c>
      <c r="X1325" s="24" t="str">
        <f t="shared" ca="1" si="51"/>
        <v/>
      </c>
      <c r="Y1325" s="24" t="str" cm="1">
        <f t="array" ref="Y1325">IF(ISBLANK($L1325),"",IF(SUMPRODUCT(--EXACT($L1325,Sex[Sex]))=1,"Pass","Fail"))</f>
        <v/>
      </c>
      <c r="Z1325" s="24" t="str">
        <f t="shared" ca="1" si="52"/>
        <v/>
      </c>
      <c r="AA1325" s="35" t="str">
        <f t="shared" ca="1" si="53"/>
        <v/>
      </c>
      <c r="AB1325" s="8"/>
      <c r="AC1325" s="58"/>
      <c r="AD1325" s="8"/>
      <c r="AE1325" s="8"/>
      <c r="AF1325" s="8"/>
      <c r="GU1325" s="8"/>
    </row>
    <row r="1326" spans="1:203" s="5" customFormat="1" x14ac:dyDescent="0.2">
      <c r="A1326" s="1"/>
      <c r="B1326" s="4"/>
      <c r="C1326" s="16"/>
      <c r="D1326" s="17"/>
      <c r="E1326" s="17"/>
      <c r="F1326" s="18"/>
      <c r="G1326" s="17"/>
      <c r="H1326" s="17"/>
      <c r="I1326" s="17"/>
      <c r="J1326" s="17"/>
      <c r="K1326" s="19"/>
      <c r="L1326" s="17"/>
      <c r="M1326" s="20"/>
      <c r="N1326" s="8"/>
      <c r="O1326" s="50"/>
      <c r="P1326" s="27" t="str" cm="1">
        <f t="array" ref="P1326">IF(ISBLANK($C1326),"",IF(SUMPRODUCT(--EXACT($C1326,CrewOrPassenger[Crew or Passenger]))=1,"Pass","Fail"))</f>
        <v/>
      </c>
      <c r="Q1326" s="24" t="str" cm="1">
        <f t="array" ref="Q1326">IF(ISBLANK($D1326),"",IF(SUMPRODUCT(--EXACT($D1326,TravelDocumentType[Travel Document Type]))=1,"Pass","Fail"))</f>
        <v/>
      </c>
      <c r="R1326" s="24" t="str" cm="1">
        <f t="array" ref="R1326">IF(ISBLANK($E1326),"",IF(SUMPRODUCT(--EXACT($E1326,ISO3List[ISO3 List]))=1,"Pass","Fail"))</f>
        <v/>
      </c>
      <c r="S1326" s="24" t="str" cm="1">
        <f t="array" ref="S1326">IF(ISBLANK($F1326),"",IF(SUMPRODUCT(--EXACT(MID($F1326,COLUMN($A$1:$T$1),1),DocCharacters[Accepted Characters For Documents]))=20,"Pass","Fail"))</f>
        <v/>
      </c>
      <c r="T1326" s="24" t="str" cm="1">
        <f t="array" ref="T1326">IF(ISBLANK($G1326),"",IF(SUMPRODUCT(--EXACT(MID($G1326,COLUMN($A$1:$AX$1),1),NameCharacters[Accepted Characters For Names]))=50,"Pass","Fail"))</f>
        <v/>
      </c>
      <c r="U1326" s="24" t="str" cm="1">
        <f t="array" ref="U1326">IF(ISBLANK($H1326),"",IF(SUMPRODUCT(--EXACT(MID($H1326,COLUMN($A$1:$AX$1),1),NameCharacters[Accepted Characters For Names]))=50,"Pass","Fail"))</f>
        <v/>
      </c>
      <c r="V1326" s="24" t="str" cm="1">
        <f t="array" ref="V1326">IF(ISBLANK($I1326),"",IF(SUMPRODUCT(--EXACT(MID($I1326,COLUMN($A$1:$AX$1),1),NameCharacters[Accepted Characters For Names]))=50,"Pass","Fail"))</f>
        <v/>
      </c>
      <c r="W1326" s="24" t="str" cm="1">
        <f t="array" ref="W1326">IF(ISBLANK($J1326),"",IF(SUMPRODUCT(--EXACT($J1326,ISO3List[ISO3 List]))=1,"Pass","Fail"))</f>
        <v/>
      </c>
      <c r="X1326" s="24" t="str">
        <f t="shared" ca="1" si="51"/>
        <v/>
      </c>
      <c r="Y1326" s="24" t="str" cm="1">
        <f t="array" ref="Y1326">IF(ISBLANK($L1326),"",IF(SUMPRODUCT(--EXACT($L1326,Sex[Sex]))=1,"Pass","Fail"))</f>
        <v/>
      </c>
      <c r="Z1326" s="24" t="str">
        <f t="shared" ca="1" si="52"/>
        <v/>
      </c>
      <c r="AA1326" s="35" t="str">
        <f t="shared" ca="1" si="53"/>
        <v/>
      </c>
      <c r="AB1326" s="8"/>
      <c r="AC1326" s="58"/>
      <c r="AD1326" s="8"/>
      <c r="AE1326" s="8"/>
      <c r="AF1326" s="8"/>
      <c r="GU1326" s="8"/>
    </row>
    <row r="1327" spans="1:203" s="5" customFormat="1" x14ac:dyDescent="0.2">
      <c r="A1327" s="1"/>
      <c r="B1327" s="4"/>
      <c r="C1327" s="16"/>
      <c r="D1327" s="17"/>
      <c r="E1327" s="17"/>
      <c r="F1327" s="18"/>
      <c r="G1327" s="17"/>
      <c r="H1327" s="17"/>
      <c r="I1327" s="17"/>
      <c r="J1327" s="17"/>
      <c r="K1327" s="19"/>
      <c r="L1327" s="17"/>
      <c r="M1327" s="20"/>
      <c r="N1327" s="8"/>
      <c r="O1327" s="50"/>
      <c r="P1327" s="27" t="str" cm="1">
        <f t="array" ref="P1327">IF(ISBLANK($C1327),"",IF(SUMPRODUCT(--EXACT($C1327,CrewOrPassenger[Crew or Passenger]))=1,"Pass","Fail"))</f>
        <v/>
      </c>
      <c r="Q1327" s="24" t="str" cm="1">
        <f t="array" ref="Q1327">IF(ISBLANK($D1327),"",IF(SUMPRODUCT(--EXACT($D1327,TravelDocumentType[Travel Document Type]))=1,"Pass","Fail"))</f>
        <v/>
      </c>
      <c r="R1327" s="24" t="str" cm="1">
        <f t="array" ref="R1327">IF(ISBLANK($E1327),"",IF(SUMPRODUCT(--EXACT($E1327,ISO3List[ISO3 List]))=1,"Pass","Fail"))</f>
        <v/>
      </c>
      <c r="S1327" s="24" t="str" cm="1">
        <f t="array" ref="S1327">IF(ISBLANK($F1327),"",IF(SUMPRODUCT(--EXACT(MID($F1327,COLUMN($A$1:$T$1),1),DocCharacters[Accepted Characters For Documents]))=20,"Pass","Fail"))</f>
        <v/>
      </c>
      <c r="T1327" s="24" t="str" cm="1">
        <f t="array" ref="T1327">IF(ISBLANK($G1327),"",IF(SUMPRODUCT(--EXACT(MID($G1327,COLUMN($A$1:$AX$1),1),NameCharacters[Accepted Characters For Names]))=50,"Pass","Fail"))</f>
        <v/>
      </c>
      <c r="U1327" s="24" t="str" cm="1">
        <f t="array" ref="U1327">IF(ISBLANK($H1327),"",IF(SUMPRODUCT(--EXACT(MID($H1327,COLUMN($A$1:$AX$1),1),NameCharacters[Accepted Characters For Names]))=50,"Pass","Fail"))</f>
        <v/>
      </c>
      <c r="V1327" s="24" t="str" cm="1">
        <f t="array" ref="V1327">IF(ISBLANK($I1327),"",IF(SUMPRODUCT(--EXACT(MID($I1327,COLUMN($A$1:$AX$1),1),NameCharacters[Accepted Characters For Names]))=50,"Pass","Fail"))</f>
        <v/>
      </c>
      <c r="W1327" s="24" t="str" cm="1">
        <f t="array" ref="W1327">IF(ISBLANK($J1327),"",IF(SUMPRODUCT(--EXACT($J1327,ISO3List[ISO3 List]))=1,"Pass","Fail"))</f>
        <v/>
      </c>
      <c r="X1327" s="24" t="str">
        <f t="shared" ca="1" si="51"/>
        <v/>
      </c>
      <c r="Y1327" s="24" t="str" cm="1">
        <f t="array" ref="Y1327">IF(ISBLANK($L1327),"",IF(SUMPRODUCT(--EXACT($L1327,Sex[Sex]))=1,"Pass","Fail"))</f>
        <v/>
      </c>
      <c r="Z1327" s="24" t="str">
        <f t="shared" ca="1" si="52"/>
        <v/>
      </c>
      <c r="AA1327" s="35" t="str">
        <f t="shared" ca="1" si="53"/>
        <v/>
      </c>
      <c r="AB1327" s="8"/>
      <c r="AC1327" s="58"/>
      <c r="AD1327" s="8"/>
      <c r="AE1327" s="8"/>
      <c r="AF1327" s="8"/>
      <c r="GU1327" s="8"/>
    </row>
    <row r="1328" spans="1:203" s="5" customFormat="1" x14ac:dyDescent="0.2">
      <c r="A1328" s="1"/>
      <c r="B1328" s="4"/>
      <c r="C1328" s="16"/>
      <c r="D1328" s="17"/>
      <c r="E1328" s="17"/>
      <c r="F1328" s="18"/>
      <c r="G1328" s="17"/>
      <c r="H1328" s="17"/>
      <c r="I1328" s="17"/>
      <c r="J1328" s="17"/>
      <c r="K1328" s="19"/>
      <c r="L1328" s="17"/>
      <c r="M1328" s="20"/>
      <c r="N1328" s="8"/>
      <c r="O1328" s="50"/>
      <c r="P1328" s="27" t="str" cm="1">
        <f t="array" ref="P1328">IF(ISBLANK($C1328),"",IF(SUMPRODUCT(--EXACT($C1328,CrewOrPassenger[Crew or Passenger]))=1,"Pass","Fail"))</f>
        <v/>
      </c>
      <c r="Q1328" s="24" t="str" cm="1">
        <f t="array" ref="Q1328">IF(ISBLANK($D1328),"",IF(SUMPRODUCT(--EXACT($D1328,TravelDocumentType[Travel Document Type]))=1,"Pass","Fail"))</f>
        <v/>
      </c>
      <c r="R1328" s="24" t="str" cm="1">
        <f t="array" ref="R1328">IF(ISBLANK($E1328),"",IF(SUMPRODUCT(--EXACT($E1328,ISO3List[ISO3 List]))=1,"Pass","Fail"))</f>
        <v/>
      </c>
      <c r="S1328" s="24" t="str" cm="1">
        <f t="array" ref="S1328">IF(ISBLANK($F1328),"",IF(SUMPRODUCT(--EXACT(MID($F1328,COLUMN($A$1:$T$1),1),DocCharacters[Accepted Characters For Documents]))=20,"Pass","Fail"))</f>
        <v/>
      </c>
      <c r="T1328" s="24" t="str" cm="1">
        <f t="array" ref="T1328">IF(ISBLANK($G1328),"",IF(SUMPRODUCT(--EXACT(MID($G1328,COLUMN($A$1:$AX$1),1),NameCharacters[Accepted Characters For Names]))=50,"Pass","Fail"))</f>
        <v/>
      </c>
      <c r="U1328" s="24" t="str" cm="1">
        <f t="array" ref="U1328">IF(ISBLANK($H1328),"",IF(SUMPRODUCT(--EXACT(MID($H1328,COLUMN($A$1:$AX$1),1),NameCharacters[Accepted Characters For Names]))=50,"Pass","Fail"))</f>
        <v/>
      </c>
      <c r="V1328" s="24" t="str" cm="1">
        <f t="array" ref="V1328">IF(ISBLANK($I1328),"",IF(SUMPRODUCT(--EXACT(MID($I1328,COLUMN($A$1:$AX$1),1),NameCharacters[Accepted Characters For Names]))=50,"Pass","Fail"))</f>
        <v/>
      </c>
      <c r="W1328" s="24" t="str" cm="1">
        <f t="array" ref="W1328">IF(ISBLANK($J1328),"",IF(SUMPRODUCT(--EXACT($J1328,ISO3List[ISO3 List]))=1,"Pass","Fail"))</f>
        <v/>
      </c>
      <c r="X1328" s="24" t="str">
        <f t="shared" ca="1" si="51"/>
        <v/>
      </c>
      <c r="Y1328" s="24" t="str" cm="1">
        <f t="array" ref="Y1328">IF(ISBLANK($L1328),"",IF(SUMPRODUCT(--EXACT($L1328,Sex[Sex]))=1,"Pass","Fail"))</f>
        <v/>
      </c>
      <c r="Z1328" s="24" t="str">
        <f t="shared" ca="1" si="52"/>
        <v/>
      </c>
      <c r="AA1328" s="35" t="str">
        <f t="shared" ca="1" si="53"/>
        <v/>
      </c>
      <c r="AB1328" s="8"/>
      <c r="AC1328" s="58"/>
      <c r="AD1328" s="8"/>
      <c r="AE1328" s="8"/>
      <c r="AF1328" s="8"/>
      <c r="GU1328" s="8"/>
    </row>
    <row r="1329" spans="1:203" s="5" customFormat="1" x14ac:dyDescent="0.2">
      <c r="A1329" s="1"/>
      <c r="B1329" s="4"/>
      <c r="C1329" s="16"/>
      <c r="D1329" s="17"/>
      <c r="E1329" s="17"/>
      <c r="F1329" s="18"/>
      <c r="G1329" s="17"/>
      <c r="H1329" s="17"/>
      <c r="I1329" s="17"/>
      <c r="J1329" s="17"/>
      <c r="K1329" s="19"/>
      <c r="L1329" s="17"/>
      <c r="M1329" s="20"/>
      <c r="N1329" s="8"/>
      <c r="O1329" s="50"/>
      <c r="P1329" s="27" t="str" cm="1">
        <f t="array" ref="P1329">IF(ISBLANK($C1329),"",IF(SUMPRODUCT(--EXACT($C1329,CrewOrPassenger[Crew or Passenger]))=1,"Pass","Fail"))</f>
        <v/>
      </c>
      <c r="Q1329" s="24" t="str" cm="1">
        <f t="array" ref="Q1329">IF(ISBLANK($D1329),"",IF(SUMPRODUCT(--EXACT($D1329,TravelDocumentType[Travel Document Type]))=1,"Pass","Fail"))</f>
        <v/>
      </c>
      <c r="R1329" s="24" t="str" cm="1">
        <f t="array" ref="R1329">IF(ISBLANK($E1329),"",IF(SUMPRODUCT(--EXACT($E1329,ISO3List[ISO3 List]))=1,"Pass","Fail"))</f>
        <v/>
      </c>
      <c r="S1329" s="24" t="str" cm="1">
        <f t="array" ref="S1329">IF(ISBLANK($F1329),"",IF(SUMPRODUCT(--EXACT(MID($F1329,COLUMN($A$1:$T$1),1),DocCharacters[Accepted Characters For Documents]))=20,"Pass","Fail"))</f>
        <v/>
      </c>
      <c r="T1329" s="24" t="str" cm="1">
        <f t="array" ref="T1329">IF(ISBLANK($G1329),"",IF(SUMPRODUCT(--EXACT(MID($G1329,COLUMN($A$1:$AX$1),1),NameCharacters[Accepted Characters For Names]))=50,"Pass","Fail"))</f>
        <v/>
      </c>
      <c r="U1329" s="24" t="str" cm="1">
        <f t="array" ref="U1329">IF(ISBLANK($H1329),"",IF(SUMPRODUCT(--EXACT(MID($H1329,COLUMN($A$1:$AX$1),1),NameCharacters[Accepted Characters For Names]))=50,"Pass","Fail"))</f>
        <v/>
      </c>
      <c r="V1329" s="24" t="str" cm="1">
        <f t="array" ref="V1329">IF(ISBLANK($I1329),"",IF(SUMPRODUCT(--EXACT(MID($I1329,COLUMN($A$1:$AX$1),1),NameCharacters[Accepted Characters For Names]))=50,"Pass","Fail"))</f>
        <v/>
      </c>
      <c r="W1329" s="24" t="str" cm="1">
        <f t="array" ref="W1329">IF(ISBLANK($J1329),"",IF(SUMPRODUCT(--EXACT($J1329,ISO3List[ISO3 List]))=1,"Pass","Fail"))</f>
        <v/>
      </c>
      <c r="X1329" s="24" t="str">
        <f t="shared" ca="1" si="51"/>
        <v/>
      </c>
      <c r="Y1329" s="24" t="str" cm="1">
        <f t="array" ref="Y1329">IF(ISBLANK($L1329),"",IF(SUMPRODUCT(--EXACT($L1329,Sex[Sex]))=1,"Pass","Fail"))</f>
        <v/>
      </c>
      <c r="Z1329" s="24" t="str">
        <f t="shared" ca="1" si="52"/>
        <v/>
      </c>
      <c r="AA1329" s="35" t="str">
        <f t="shared" ca="1" si="53"/>
        <v/>
      </c>
      <c r="AB1329" s="8"/>
      <c r="AC1329" s="58"/>
      <c r="AD1329" s="8"/>
      <c r="AE1329" s="8"/>
      <c r="AF1329" s="8"/>
      <c r="GU1329" s="8"/>
    </row>
    <row r="1330" spans="1:203" s="5" customFormat="1" x14ac:dyDescent="0.2">
      <c r="A1330" s="1"/>
      <c r="B1330" s="4"/>
      <c r="C1330" s="16"/>
      <c r="D1330" s="17"/>
      <c r="E1330" s="17"/>
      <c r="F1330" s="18"/>
      <c r="G1330" s="17"/>
      <c r="H1330" s="17"/>
      <c r="I1330" s="17"/>
      <c r="J1330" s="17"/>
      <c r="K1330" s="19"/>
      <c r="L1330" s="17"/>
      <c r="M1330" s="20"/>
      <c r="N1330" s="8"/>
      <c r="O1330" s="50"/>
      <c r="P1330" s="27" t="str" cm="1">
        <f t="array" ref="P1330">IF(ISBLANK($C1330),"",IF(SUMPRODUCT(--EXACT($C1330,CrewOrPassenger[Crew or Passenger]))=1,"Pass","Fail"))</f>
        <v/>
      </c>
      <c r="Q1330" s="24" t="str" cm="1">
        <f t="array" ref="Q1330">IF(ISBLANK($D1330),"",IF(SUMPRODUCT(--EXACT($D1330,TravelDocumentType[Travel Document Type]))=1,"Pass","Fail"))</f>
        <v/>
      </c>
      <c r="R1330" s="24" t="str" cm="1">
        <f t="array" ref="R1330">IF(ISBLANK($E1330),"",IF(SUMPRODUCT(--EXACT($E1330,ISO3List[ISO3 List]))=1,"Pass","Fail"))</f>
        <v/>
      </c>
      <c r="S1330" s="24" t="str" cm="1">
        <f t="array" ref="S1330">IF(ISBLANK($F1330),"",IF(SUMPRODUCT(--EXACT(MID($F1330,COLUMN($A$1:$T$1),1),DocCharacters[Accepted Characters For Documents]))=20,"Pass","Fail"))</f>
        <v/>
      </c>
      <c r="T1330" s="24" t="str" cm="1">
        <f t="array" ref="T1330">IF(ISBLANK($G1330),"",IF(SUMPRODUCT(--EXACT(MID($G1330,COLUMN($A$1:$AX$1),1),NameCharacters[Accepted Characters For Names]))=50,"Pass","Fail"))</f>
        <v/>
      </c>
      <c r="U1330" s="24" t="str" cm="1">
        <f t="array" ref="U1330">IF(ISBLANK($H1330),"",IF(SUMPRODUCT(--EXACT(MID($H1330,COLUMN($A$1:$AX$1),1),NameCharacters[Accepted Characters For Names]))=50,"Pass","Fail"))</f>
        <v/>
      </c>
      <c r="V1330" s="24" t="str" cm="1">
        <f t="array" ref="V1330">IF(ISBLANK($I1330),"",IF(SUMPRODUCT(--EXACT(MID($I1330,COLUMN($A$1:$AX$1),1),NameCharacters[Accepted Characters For Names]))=50,"Pass","Fail"))</f>
        <v/>
      </c>
      <c r="W1330" s="24" t="str" cm="1">
        <f t="array" ref="W1330">IF(ISBLANK($J1330),"",IF(SUMPRODUCT(--EXACT($J1330,ISO3List[ISO3 List]))=1,"Pass","Fail"))</f>
        <v/>
      </c>
      <c r="X1330" s="24" t="str">
        <f t="shared" ca="1" si="51"/>
        <v/>
      </c>
      <c r="Y1330" s="24" t="str" cm="1">
        <f t="array" ref="Y1330">IF(ISBLANK($L1330),"",IF(SUMPRODUCT(--EXACT($L1330,Sex[Sex]))=1,"Pass","Fail"))</f>
        <v/>
      </c>
      <c r="Z1330" s="24" t="str">
        <f t="shared" ca="1" si="52"/>
        <v/>
      </c>
      <c r="AA1330" s="35" t="str">
        <f t="shared" ca="1" si="53"/>
        <v/>
      </c>
      <c r="AB1330" s="8"/>
      <c r="AC1330" s="58"/>
      <c r="AD1330" s="8"/>
      <c r="AE1330" s="8"/>
      <c r="AF1330" s="8"/>
      <c r="GU1330" s="8"/>
    </row>
    <row r="1331" spans="1:203" s="5" customFormat="1" x14ac:dyDescent="0.2">
      <c r="A1331" s="1"/>
      <c r="B1331" s="4"/>
      <c r="C1331" s="16"/>
      <c r="D1331" s="17"/>
      <c r="E1331" s="17"/>
      <c r="F1331" s="18"/>
      <c r="G1331" s="17"/>
      <c r="H1331" s="17"/>
      <c r="I1331" s="17"/>
      <c r="J1331" s="17"/>
      <c r="K1331" s="19"/>
      <c r="L1331" s="17"/>
      <c r="M1331" s="20"/>
      <c r="N1331" s="8"/>
      <c r="O1331" s="50"/>
      <c r="P1331" s="27" t="str" cm="1">
        <f t="array" ref="P1331">IF(ISBLANK($C1331),"",IF(SUMPRODUCT(--EXACT($C1331,CrewOrPassenger[Crew or Passenger]))=1,"Pass","Fail"))</f>
        <v/>
      </c>
      <c r="Q1331" s="24" t="str" cm="1">
        <f t="array" ref="Q1331">IF(ISBLANK($D1331),"",IF(SUMPRODUCT(--EXACT($D1331,TravelDocumentType[Travel Document Type]))=1,"Pass","Fail"))</f>
        <v/>
      </c>
      <c r="R1331" s="24" t="str" cm="1">
        <f t="array" ref="R1331">IF(ISBLANK($E1331),"",IF(SUMPRODUCT(--EXACT($E1331,ISO3List[ISO3 List]))=1,"Pass","Fail"))</f>
        <v/>
      </c>
      <c r="S1331" s="24" t="str" cm="1">
        <f t="array" ref="S1331">IF(ISBLANK($F1331),"",IF(SUMPRODUCT(--EXACT(MID($F1331,COLUMN($A$1:$T$1),1),DocCharacters[Accepted Characters For Documents]))=20,"Pass","Fail"))</f>
        <v/>
      </c>
      <c r="T1331" s="24" t="str" cm="1">
        <f t="array" ref="T1331">IF(ISBLANK($G1331),"",IF(SUMPRODUCT(--EXACT(MID($G1331,COLUMN($A$1:$AX$1),1),NameCharacters[Accepted Characters For Names]))=50,"Pass","Fail"))</f>
        <v/>
      </c>
      <c r="U1331" s="24" t="str" cm="1">
        <f t="array" ref="U1331">IF(ISBLANK($H1331),"",IF(SUMPRODUCT(--EXACT(MID($H1331,COLUMN($A$1:$AX$1),1),NameCharacters[Accepted Characters For Names]))=50,"Pass","Fail"))</f>
        <v/>
      </c>
      <c r="V1331" s="24" t="str" cm="1">
        <f t="array" ref="V1331">IF(ISBLANK($I1331),"",IF(SUMPRODUCT(--EXACT(MID($I1331,COLUMN($A$1:$AX$1),1),NameCharacters[Accepted Characters For Names]))=50,"Pass","Fail"))</f>
        <v/>
      </c>
      <c r="W1331" s="24" t="str" cm="1">
        <f t="array" ref="W1331">IF(ISBLANK($J1331),"",IF(SUMPRODUCT(--EXACT($J1331,ISO3List[ISO3 List]))=1,"Pass","Fail"))</f>
        <v/>
      </c>
      <c r="X1331" s="24" t="str">
        <f t="shared" ca="1" si="51"/>
        <v/>
      </c>
      <c r="Y1331" s="24" t="str" cm="1">
        <f t="array" ref="Y1331">IF(ISBLANK($L1331),"",IF(SUMPRODUCT(--EXACT($L1331,Sex[Sex]))=1,"Pass","Fail"))</f>
        <v/>
      </c>
      <c r="Z1331" s="24" t="str">
        <f t="shared" ca="1" si="52"/>
        <v/>
      </c>
      <c r="AA1331" s="35" t="str">
        <f t="shared" ca="1" si="53"/>
        <v/>
      </c>
      <c r="AB1331" s="8"/>
      <c r="AC1331" s="58"/>
      <c r="AD1331" s="8"/>
      <c r="AE1331" s="8"/>
      <c r="AF1331" s="8"/>
      <c r="GU1331" s="8"/>
    </row>
    <row r="1332" spans="1:203" s="5" customFormat="1" x14ac:dyDescent="0.2">
      <c r="A1332" s="1"/>
      <c r="B1332" s="4"/>
      <c r="C1332" s="16"/>
      <c r="D1332" s="17"/>
      <c r="E1332" s="17"/>
      <c r="F1332" s="18"/>
      <c r="G1332" s="17"/>
      <c r="H1332" s="17"/>
      <c r="I1332" s="17"/>
      <c r="J1332" s="17"/>
      <c r="K1332" s="19"/>
      <c r="L1332" s="17"/>
      <c r="M1332" s="20"/>
      <c r="N1332" s="8"/>
      <c r="O1332" s="50"/>
      <c r="P1332" s="27" t="str" cm="1">
        <f t="array" ref="P1332">IF(ISBLANK($C1332),"",IF(SUMPRODUCT(--EXACT($C1332,CrewOrPassenger[Crew or Passenger]))=1,"Pass","Fail"))</f>
        <v/>
      </c>
      <c r="Q1332" s="24" t="str" cm="1">
        <f t="array" ref="Q1332">IF(ISBLANK($D1332),"",IF(SUMPRODUCT(--EXACT($D1332,TravelDocumentType[Travel Document Type]))=1,"Pass","Fail"))</f>
        <v/>
      </c>
      <c r="R1332" s="24" t="str" cm="1">
        <f t="array" ref="R1332">IF(ISBLANK($E1332),"",IF(SUMPRODUCT(--EXACT($E1332,ISO3List[ISO3 List]))=1,"Pass","Fail"))</f>
        <v/>
      </c>
      <c r="S1332" s="24" t="str" cm="1">
        <f t="array" ref="S1332">IF(ISBLANK($F1332),"",IF(SUMPRODUCT(--EXACT(MID($F1332,COLUMN($A$1:$T$1),1),DocCharacters[Accepted Characters For Documents]))=20,"Pass","Fail"))</f>
        <v/>
      </c>
      <c r="T1332" s="24" t="str" cm="1">
        <f t="array" ref="T1332">IF(ISBLANK($G1332),"",IF(SUMPRODUCT(--EXACT(MID($G1332,COLUMN($A$1:$AX$1),1),NameCharacters[Accepted Characters For Names]))=50,"Pass","Fail"))</f>
        <v/>
      </c>
      <c r="U1332" s="24" t="str" cm="1">
        <f t="array" ref="U1332">IF(ISBLANK($H1332),"",IF(SUMPRODUCT(--EXACT(MID($H1332,COLUMN($A$1:$AX$1),1),NameCharacters[Accepted Characters For Names]))=50,"Pass","Fail"))</f>
        <v/>
      </c>
      <c r="V1332" s="24" t="str" cm="1">
        <f t="array" ref="V1332">IF(ISBLANK($I1332),"",IF(SUMPRODUCT(--EXACT(MID($I1332,COLUMN($A$1:$AX$1),1),NameCharacters[Accepted Characters For Names]))=50,"Pass","Fail"))</f>
        <v/>
      </c>
      <c r="W1332" s="24" t="str" cm="1">
        <f t="array" ref="W1332">IF(ISBLANK($J1332),"",IF(SUMPRODUCT(--EXACT($J1332,ISO3List[ISO3 List]))=1,"Pass","Fail"))</f>
        <v/>
      </c>
      <c r="X1332" s="24" t="str">
        <f t="shared" ca="1" si="51"/>
        <v/>
      </c>
      <c r="Y1332" s="24" t="str" cm="1">
        <f t="array" ref="Y1332">IF(ISBLANK($L1332),"",IF(SUMPRODUCT(--EXACT($L1332,Sex[Sex]))=1,"Pass","Fail"))</f>
        <v/>
      </c>
      <c r="Z1332" s="24" t="str">
        <f t="shared" ca="1" si="52"/>
        <v/>
      </c>
      <c r="AA1332" s="35" t="str">
        <f t="shared" ca="1" si="53"/>
        <v/>
      </c>
      <c r="AB1332" s="8"/>
      <c r="AC1332" s="58"/>
      <c r="AD1332" s="8"/>
      <c r="AE1332" s="8"/>
      <c r="AF1332" s="8"/>
      <c r="GU1332" s="8"/>
    </row>
    <row r="1333" spans="1:203" s="5" customFormat="1" x14ac:dyDescent="0.2">
      <c r="A1333" s="1"/>
      <c r="B1333" s="4"/>
      <c r="C1333" s="16"/>
      <c r="D1333" s="17"/>
      <c r="E1333" s="17"/>
      <c r="F1333" s="18"/>
      <c r="G1333" s="17"/>
      <c r="H1333" s="17"/>
      <c r="I1333" s="17"/>
      <c r="J1333" s="17"/>
      <c r="K1333" s="19"/>
      <c r="L1333" s="17"/>
      <c r="M1333" s="20"/>
      <c r="N1333" s="8"/>
      <c r="O1333" s="50"/>
      <c r="P1333" s="27" t="str" cm="1">
        <f t="array" ref="P1333">IF(ISBLANK($C1333),"",IF(SUMPRODUCT(--EXACT($C1333,CrewOrPassenger[Crew or Passenger]))=1,"Pass","Fail"))</f>
        <v/>
      </c>
      <c r="Q1333" s="24" t="str" cm="1">
        <f t="array" ref="Q1333">IF(ISBLANK($D1333),"",IF(SUMPRODUCT(--EXACT($D1333,TravelDocumentType[Travel Document Type]))=1,"Pass","Fail"))</f>
        <v/>
      </c>
      <c r="R1333" s="24" t="str" cm="1">
        <f t="array" ref="R1333">IF(ISBLANK($E1333),"",IF(SUMPRODUCT(--EXACT($E1333,ISO3List[ISO3 List]))=1,"Pass","Fail"))</f>
        <v/>
      </c>
      <c r="S1333" s="24" t="str" cm="1">
        <f t="array" ref="S1333">IF(ISBLANK($F1333),"",IF(SUMPRODUCT(--EXACT(MID($F1333,COLUMN($A$1:$T$1),1),DocCharacters[Accepted Characters For Documents]))=20,"Pass","Fail"))</f>
        <v/>
      </c>
      <c r="T1333" s="24" t="str" cm="1">
        <f t="array" ref="T1333">IF(ISBLANK($G1333),"",IF(SUMPRODUCT(--EXACT(MID($G1333,COLUMN($A$1:$AX$1),1),NameCharacters[Accepted Characters For Names]))=50,"Pass","Fail"))</f>
        <v/>
      </c>
      <c r="U1333" s="24" t="str" cm="1">
        <f t="array" ref="U1333">IF(ISBLANK($H1333),"",IF(SUMPRODUCT(--EXACT(MID($H1333,COLUMN($A$1:$AX$1),1),NameCharacters[Accepted Characters For Names]))=50,"Pass","Fail"))</f>
        <v/>
      </c>
      <c r="V1333" s="24" t="str" cm="1">
        <f t="array" ref="V1333">IF(ISBLANK($I1333),"",IF(SUMPRODUCT(--EXACT(MID($I1333,COLUMN($A$1:$AX$1),1),NameCharacters[Accepted Characters For Names]))=50,"Pass","Fail"))</f>
        <v/>
      </c>
      <c r="W1333" s="24" t="str" cm="1">
        <f t="array" ref="W1333">IF(ISBLANK($J1333),"",IF(SUMPRODUCT(--EXACT($J1333,ISO3List[ISO3 List]))=1,"Pass","Fail"))</f>
        <v/>
      </c>
      <c r="X1333" s="24" t="str">
        <f t="shared" ca="1" si="51"/>
        <v/>
      </c>
      <c r="Y1333" s="24" t="str" cm="1">
        <f t="array" ref="Y1333">IF(ISBLANK($L1333),"",IF(SUMPRODUCT(--EXACT($L1333,Sex[Sex]))=1,"Pass","Fail"))</f>
        <v/>
      </c>
      <c r="Z1333" s="24" t="str">
        <f t="shared" ca="1" si="52"/>
        <v/>
      </c>
      <c r="AA1333" s="35" t="str">
        <f t="shared" ca="1" si="53"/>
        <v/>
      </c>
      <c r="AB1333" s="8"/>
      <c r="AC1333" s="58"/>
      <c r="AD1333" s="8"/>
      <c r="AE1333" s="8"/>
      <c r="AF1333" s="8"/>
      <c r="GU1333" s="8"/>
    </row>
    <row r="1334" spans="1:203" s="5" customFormat="1" x14ac:dyDescent="0.2">
      <c r="A1334" s="1"/>
      <c r="B1334" s="4"/>
      <c r="C1334" s="16"/>
      <c r="D1334" s="17"/>
      <c r="E1334" s="17"/>
      <c r="F1334" s="18"/>
      <c r="G1334" s="17"/>
      <c r="H1334" s="17"/>
      <c r="I1334" s="17"/>
      <c r="J1334" s="17"/>
      <c r="K1334" s="19"/>
      <c r="L1334" s="17"/>
      <c r="M1334" s="20"/>
      <c r="N1334" s="8"/>
      <c r="O1334" s="50"/>
      <c r="P1334" s="27" t="str" cm="1">
        <f t="array" ref="P1334">IF(ISBLANK($C1334),"",IF(SUMPRODUCT(--EXACT($C1334,CrewOrPassenger[Crew or Passenger]))=1,"Pass","Fail"))</f>
        <v/>
      </c>
      <c r="Q1334" s="24" t="str" cm="1">
        <f t="array" ref="Q1334">IF(ISBLANK($D1334),"",IF(SUMPRODUCT(--EXACT($D1334,TravelDocumentType[Travel Document Type]))=1,"Pass","Fail"))</f>
        <v/>
      </c>
      <c r="R1334" s="24" t="str" cm="1">
        <f t="array" ref="R1334">IF(ISBLANK($E1334),"",IF(SUMPRODUCT(--EXACT($E1334,ISO3List[ISO3 List]))=1,"Pass","Fail"))</f>
        <v/>
      </c>
      <c r="S1334" s="24" t="str" cm="1">
        <f t="array" ref="S1334">IF(ISBLANK($F1334),"",IF(SUMPRODUCT(--EXACT(MID($F1334,COLUMN($A$1:$T$1),1),DocCharacters[Accepted Characters For Documents]))=20,"Pass","Fail"))</f>
        <v/>
      </c>
      <c r="T1334" s="24" t="str" cm="1">
        <f t="array" ref="T1334">IF(ISBLANK($G1334),"",IF(SUMPRODUCT(--EXACT(MID($G1334,COLUMN($A$1:$AX$1),1),NameCharacters[Accepted Characters For Names]))=50,"Pass","Fail"))</f>
        <v/>
      </c>
      <c r="U1334" s="24" t="str" cm="1">
        <f t="array" ref="U1334">IF(ISBLANK($H1334),"",IF(SUMPRODUCT(--EXACT(MID($H1334,COLUMN($A$1:$AX$1),1),NameCharacters[Accepted Characters For Names]))=50,"Pass","Fail"))</f>
        <v/>
      </c>
      <c r="V1334" s="24" t="str" cm="1">
        <f t="array" ref="V1334">IF(ISBLANK($I1334),"",IF(SUMPRODUCT(--EXACT(MID($I1334,COLUMN($A$1:$AX$1),1),NameCharacters[Accepted Characters For Names]))=50,"Pass","Fail"))</f>
        <v/>
      </c>
      <c r="W1334" s="24" t="str" cm="1">
        <f t="array" ref="W1334">IF(ISBLANK($J1334),"",IF(SUMPRODUCT(--EXACT($J1334,ISO3List[ISO3 List]))=1,"Pass","Fail"))</f>
        <v/>
      </c>
      <c r="X1334" s="24" t="str">
        <f t="shared" ca="1" si="51"/>
        <v/>
      </c>
      <c r="Y1334" s="24" t="str" cm="1">
        <f t="array" ref="Y1334">IF(ISBLANK($L1334),"",IF(SUMPRODUCT(--EXACT($L1334,Sex[Sex]))=1,"Pass","Fail"))</f>
        <v/>
      </c>
      <c r="Z1334" s="24" t="str">
        <f t="shared" ca="1" si="52"/>
        <v/>
      </c>
      <c r="AA1334" s="35" t="str">
        <f t="shared" ca="1" si="53"/>
        <v/>
      </c>
      <c r="AB1334" s="8"/>
      <c r="AC1334" s="58"/>
      <c r="AD1334" s="8"/>
      <c r="AE1334" s="8"/>
      <c r="AF1334" s="8"/>
      <c r="GU1334" s="8"/>
    </row>
    <row r="1335" spans="1:203" s="5" customFormat="1" x14ac:dyDescent="0.2">
      <c r="A1335" s="1"/>
      <c r="B1335" s="4"/>
      <c r="C1335" s="16"/>
      <c r="D1335" s="17"/>
      <c r="E1335" s="17"/>
      <c r="F1335" s="18"/>
      <c r="G1335" s="17"/>
      <c r="H1335" s="17"/>
      <c r="I1335" s="17"/>
      <c r="J1335" s="17"/>
      <c r="K1335" s="19"/>
      <c r="L1335" s="17"/>
      <c r="M1335" s="20"/>
      <c r="N1335" s="8"/>
      <c r="O1335" s="50"/>
      <c r="P1335" s="27" t="str" cm="1">
        <f t="array" ref="P1335">IF(ISBLANK($C1335),"",IF(SUMPRODUCT(--EXACT($C1335,CrewOrPassenger[Crew or Passenger]))=1,"Pass","Fail"))</f>
        <v/>
      </c>
      <c r="Q1335" s="24" t="str" cm="1">
        <f t="array" ref="Q1335">IF(ISBLANK($D1335),"",IF(SUMPRODUCT(--EXACT($D1335,TravelDocumentType[Travel Document Type]))=1,"Pass","Fail"))</f>
        <v/>
      </c>
      <c r="R1335" s="24" t="str" cm="1">
        <f t="array" ref="R1335">IF(ISBLANK($E1335),"",IF(SUMPRODUCT(--EXACT($E1335,ISO3List[ISO3 List]))=1,"Pass","Fail"))</f>
        <v/>
      </c>
      <c r="S1335" s="24" t="str" cm="1">
        <f t="array" ref="S1335">IF(ISBLANK($F1335),"",IF(SUMPRODUCT(--EXACT(MID($F1335,COLUMN($A$1:$T$1),1),DocCharacters[Accepted Characters For Documents]))=20,"Pass","Fail"))</f>
        <v/>
      </c>
      <c r="T1335" s="24" t="str" cm="1">
        <f t="array" ref="T1335">IF(ISBLANK($G1335),"",IF(SUMPRODUCT(--EXACT(MID($G1335,COLUMN($A$1:$AX$1),1),NameCharacters[Accepted Characters For Names]))=50,"Pass","Fail"))</f>
        <v/>
      </c>
      <c r="U1335" s="24" t="str" cm="1">
        <f t="array" ref="U1335">IF(ISBLANK($H1335),"",IF(SUMPRODUCT(--EXACT(MID($H1335,COLUMN($A$1:$AX$1),1),NameCharacters[Accepted Characters For Names]))=50,"Pass","Fail"))</f>
        <v/>
      </c>
      <c r="V1335" s="24" t="str" cm="1">
        <f t="array" ref="V1335">IF(ISBLANK($I1335),"",IF(SUMPRODUCT(--EXACT(MID($I1335,COLUMN($A$1:$AX$1),1),NameCharacters[Accepted Characters For Names]))=50,"Pass","Fail"))</f>
        <v/>
      </c>
      <c r="W1335" s="24" t="str" cm="1">
        <f t="array" ref="W1335">IF(ISBLANK($J1335),"",IF(SUMPRODUCT(--EXACT($J1335,ISO3List[ISO3 List]))=1,"Pass","Fail"))</f>
        <v/>
      </c>
      <c r="X1335" s="24" t="str">
        <f t="shared" ref="X1335:X1589" ca="1" si="54">IF(ISBLANK($K1335),"",IF(AND(ISNUMBER(DATEVALUE(TEXT($K1335,"dd/MM/yyyy"))),$K1335&lt;TODAY()),"Pass","Fail"))</f>
        <v/>
      </c>
      <c r="Y1335" s="24" t="str" cm="1">
        <f t="array" ref="Y1335">IF(ISBLANK($L1335),"",IF(SUMPRODUCT(--EXACT($L1335,Sex[Sex]))=1,"Pass","Fail"))</f>
        <v/>
      </c>
      <c r="Z1335" s="24" t="str">
        <f t="shared" ca="1" si="52"/>
        <v/>
      </c>
      <c r="AA1335" s="35" t="str">
        <f t="shared" ca="1" si="53"/>
        <v/>
      </c>
      <c r="AB1335" s="8"/>
      <c r="AC1335" s="58"/>
      <c r="AD1335" s="8"/>
      <c r="AE1335" s="8"/>
      <c r="AF1335" s="8"/>
      <c r="GU1335" s="8"/>
    </row>
    <row r="1336" spans="1:203" s="5" customFormat="1" x14ac:dyDescent="0.2">
      <c r="A1336" s="1"/>
      <c r="B1336" s="4"/>
      <c r="C1336" s="16"/>
      <c r="D1336" s="17"/>
      <c r="E1336" s="17"/>
      <c r="F1336" s="18"/>
      <c r="G1336" s="17"/>
      <c r="H1336" s="17"/>
      <c r="I1336" s="17"/>
      <c r="J1336" s="17"/>
      <c r="K1336" s="19"/>
      <c r="L1336" s="17"/>
      <c r="M1336" s="20"/>
      <c r="N1336" s="8"/>
      <c r="O1336" s="50"/>
      <c r="P1336" s="27" t="str" cm="1">
        <f t="array" ref="P1336">IF(ISBLANK($C1336),"",IF(SUMPRODUCT(--EXACT($C1336,CrewOrPassenger[Crew or Passenger]))=1,"Pass","Fail"))</f>
        <v/>
      </c>
      <c r="Q1336" s="24" t="str" cm="1">
        <f t="array" ref="Q1336">IF(ISBLANK($D1336),"",IF(SUMPRODUCT(--EXACT($D1336,TravelDocumentType[Travel Document Type]))=1,"Pass","Fail"))</f>
        <v/>
      </c>
      <c r="R1336" s="24" t="str" cm="1">
        <f t="array" ref="R1336">IF(ISBLANK($E1336),"",IF(SUMPRODUCT(--EXACT($E1336,ISO3List[ISO3 List]))=1,"Pass","Fail"))</f>
        <v/>
      </c>
      <c r="S1336" s="24" t="str" cm="1">
        <f t="array" ref="S1336">IF(ISBLANK($F1336),"",IF(SUMPRODUCT(--EXACT(MID($F1336,COLUMN($A$1:$T$1),1),DocCharacters[Accepted Characters For Documents]))=20,"Pass","Fail"))</f>
        <v/>
      </c>
      <c r="T1336" s="24" t="str" cm="1">
        <f t="array" ref="T1336">IF(ISBLANK($G1336),"",IF(SUMPRODUCT(--EXACT(MID($G1336,COLUMN($A$1:$AX$1),1),NameCharacters[Accepted Characters For Names]))=50,"Pass","Fail"))</f>
        <v/>
      </c>
      <c r="U1336" s="24" t="str" cm="1">
        <f t="array" ref="U1336">IF(ISBLANK($H1336),"",IF(SUMPRODUCT(--EXACT(MID($H1336,COLUMN($A$1:$AX$1),1),NameCharacters[Accepted Characters For Names]))=50,"Pass","Fail"))</f>
        <v/>
      </c>
      <c r="V1336" s="24" t="str" cm="1">
        <f t="array" ref="V1336">IF(ISBLANK($I1336),"",IF(SUMPRODUCT(--EXACT(MID($I1336,COLUMN($A$1:$AX$1),1),NameCharacters[Accepted Characters For Names]))=50,"Pass","Fail"))</f>
        <v/>
      </c>
      <c r="W1336" s="24" t="str" cm="1">
        <f t="array" ref="W1336">IF(ISBLANK($J1336),"",IF(SUMPRODUCT(--EXACT($J1336,ISO3List[ISO3 List]))=1,"Pass","Fail"))</f>
        <v/>
      </c>
      <c r="X1336" s="24" t="str">
        <f t="shared" ca="1" si="54"/>
        <v/>
      </c>
      <c r="Y1336" s="24" t="str" cm="1">
        <f t="array" ref="Y1336">IF(ISBLANK($L1336),"",IF(SUMPRODUCT(--EXACT($L1336,Sex[Sex]))=1,"Pass","Fail"))</f>
        <v/>
      </c>
      <c r="Z1336" s="24" t="str">
        <f t="shared" ref="Z1336:Z1590" ca="1" si="55">IF(ISBLANK($M1336),"",IF(AND(ISNUMBER(DATEVALUE(TEXT($M1336,"dd/MM/yyyy"))),$M1336&gt;=TODAY()),"Pass","Fail"))</f>
        <v/>
      </c>
      <c r="AA1336" s="35" t="str">
        <f t="shared" ca="1" si="53"/>
        <v/>
      </c>
      <c r="AB1336" s="8"/>
      <c r="AC1336" s="58"/>
      <c r="AD1336" s="8"/>
      <c r="AE1336" s="8"/>
      <c r="AF1336" s="8"/>
      <c r="GU1336" s="8"/>
    </row>
    <row r="1337" spans="1:203" s="5" customFormat="1" x14ac:dyDescent="0.2">
      <c r="A1337" s="1"/>
      <c r="B1337" s="4"/>
      <c r="C1337" s="16"/>
      <c r="D1337" s="17"/>
      <c r="E1337" s="17"/>
      <c r="F1337" s="18"/>
      <c r="G1337" s="17"/>
      <c r="H1337" s="17"/>
      <c r="I1337" s="17"/>
      <c r="J1337" s="17"/>
      <c r="K1337" s="19"/>
      <c r="L1337" s="17"/>
      <c r="M1337" s="20"/>
      <c r="N1337" s="8"/>
      <c r="O1337" s="50"/>
      <c r="P1337" s="27" t="str" cm="1">
        <f t="array" ref="P1337">IF(ISBLANK($C1337),"",IF(SUMPRODUCT(--EXACT($C1337,CrewOrPassenger[Crew or Passenger]))=1,"Pass","Fail"))</f>
        <v/>
      </c>
      <c r="Q1337" s="24" t="str" cm="1">
        <f t="array" ref="Q1337">IF(ISBLANK($D1337),"",IF(SUMPRODUCT(--EXACT($D1337,TravelDocumentType[Travel Document Type]))=1,"Pass","Fail"))</f>
        <v/>
      </c>
      <c r="R1337" s="24" t="str" cm="1">
        <f t="array" ref="R1337">IF(ISBLANK($E1337),"",IF(SUMPRODUCT(--EXACT($E1337,ISO3List[ISO3 List]))=1,"Pass","Fail"))</f>
        <v/>
      </c>
      <c r="S1337" s="24" t="str" cm="1">
        <f t="array" ref="S1337">IF(ISBLANK($F1337),"",IF(SUMPRODUCT(--EXACT(MID($F1337,COLUMN($A$1:$T$1),1),DocCharacters[Accepted Characters For Documents]))=20,"Pass","Fail"))</f>
        <v/>
      </c>
      <c r="T1337" s="24" t="str" cm="1">
        <f t="array" ref="T1337">IF(ISBLANK($G1337),"",IF(SUMPRODUCT(--EXACT(MID($G1337,COLUMN($A$1:$AX$1),1),NameCharacters[Accepted Characters For Names]))=50,"Pass","Fail"))</f>
        <v/>
      </c>
      <c r="U1337" s="24" t="str" cm="1">
        <f t="array" ref="U1337">IF(ISBLANK($H1337),"",IF(SUMPRODUCT(--EXACT(MID($H1337,COLUMN($A$1:$AX$1),1),NameCharacters[Accepted Characters For Names]))=50,"Pass","Fail"))</f>
        <v/>
      </c>
      <c r="V1337" s="24" t="str" cm="1">
        <f t="array" ref="V1337">IF(ISBLANK($I1337),"",IF(SUMPRODUCT(--EXACT(MID($I1337,COLUMN($A$1:$AX$1),1),NameCharacters[Accepted Characters For Names]))=50,"Pass","Fail"))</f>
        <v/>
      </c>
      <c r="W1337" s="24" t="str" cm="1">
        <f t="array" ref="W1337">IF(ISBLANK($J1337),"",IF(SUMPRODUCT(--EXACT($J1337,ISO3List[ISO3 List]))=1,"Pass","Fail"))</f>
        <v/>
      </c>
      <c r="X1337" s="24" t="str">
        <f t="shared" ca="1" si="54"/>
        <v/>
      </c>
      <c r="Y1337" s="24" t="str" cm="1">
        <f t="array" ref="Y1337">IF(ISBLANK($L1337),"",IF(SUMPRODUCT(--EXACT($L1337,Sex[Sex]))=1,"Pass","Fail"))</f>
        <v/>
      </c>
      <c r="Z1337" s="24" t="str">
        <f t="shared" ca="1" si="55"/>
        <v/>
      </c>
      <c r="AA1337" s="35" t="str">
        <f t="shared" ca="1" si="53"/>
        <v/>
      </c>
      <c r="AB1337" s="8"/>
      <c r="AC1337" s="58"/>
      <c r="AD1337" s="8"/>
      <c r="AE1337" s="8"/>
      <c r="AF1337" s="8"/>
      <c r="GU1337" s="8"/>
    </row>
    <row r="1338" spans="1:203" s="5" customFormat="1" x14ac:dyDescent="0.2">
      <c r="A1338" s="1"/>
      <c r="B1338" s="4"/>
      <c r="C1338" s="16"/>
      <c r="D1338" s="17"/>
      <c r="E1338" s="17"/>
      <c r="F1338" s="18"/>
      <c r="G1338" s="17"/>
      <c r="H1338" s="17"/>
      <c r="I1338" s="17"/>
      <c r="J1338" s="17"/>
      <c r="K1338" s="19"/>
      <c r="L1338" s="17"/>
      <c r="M1338" s="20"/>
      <c r="N1338" s="8"/>
      <c r="O1338" s="50"/>
      <c r="P1338" s="27" t="str" cm="1">
        <f t="array" ref="P1338">IF(ISBLANK($C1338),"",IF(SUMPRODUCT(--EXACT($C1338,CrewOrPassenger[Crew or Passenger]))=1,"Pass","Fail"))</f>
        <v/>
      </c>
      <c r="Q1338" s="24" t="str" cm="1">
        <f t="array" ref="Q1338">IF(ISBLANK($D1338),"",IF(SUMPRODUCT(--EXACT($D1338,TravelDocumentType[Travel Document Type]))=1,"Pass","Fail"))</f>
        <v/>
      </c>
      <c r="R1338" s="24" t="str" cm="1">
        <f t="array" ref="R1338">IF(ISBLANK($E1338),"",IF(SUMPRODUCT(--EXACT($E1338,ISO3List[ISO3 List]))=1,"Pass","Fail"))</f>
        <v/>
      </c>
      <c r="S1338" s="24" t="str" cm="1">
        <f t="array" ref="S1338">IF(ISBLANK($F1338),"",IF(SUMPRODUCT(--EXACT(MID($F1338,COLUMN($A$1:$T$1),1),DocCharacters[Accepted Characters For Documents]))=20,"Pass","Fail"))</f>
        <v/>
      </c>
      <c r="T1338" s="24" t="str" cm="1">
        <f t="array" ref="T1338">IF(ISBLANK($G1338),"",IF(SUMPRODUCT(--EXACT(MID($G1338,COLUMN($A$1:$AX$1),1),NameCharacters[Accepted Characters For Names]))=50,"Pass","Fail"))</f>
        <v/>
      </c>
      <c r="U1338" s="24" t="str" cm="1">
        <f t="array" ref="U1338">IF(ISBLANK($H1338),"",IF(SUMPRODUCT(--EXACT(MID($H1338,COLUMN($A$1:$AX$1),1),NameCharacters[Accepted Characters For Names]))=50,"Pass","Fail"))</f>
        <v/>
      </c>
      <c r="V1338" s="24" t="str" cm="1">
        <f t="array" ref="V1338">IF(ISBLANK($I1338),"",IF(SUMPRODUCT(--EXACT(MID($I1338,COLUMN($A$1:$AX$1),1),NameCharacters[Accepted Characters For Names]))=50,"Pass","Fail"))</f>
        <v/>
      </c>
      <c r="W1338" s="24" t="str" cm="1">
        <f t="array" ref="W1338">IF(ISBLANK($J1338),"",IF(SUMPRODUCT(--EXACT($J1338,ISO3List[ISO3 List]))=1,"Pass","Fail"))</f>
        <v/>
      </c>
      <c r="X1338" s="24" t="str">
        <f t="shared" ca="1" si="54"/>
        <v/>
      </c>
      <c r="Y1338" s="24" t="str" cm="1">
        <f t="array" ref="Y1338">IF(ISBLANK($L1338),"",IF(SUMPRODUCT(--EXACT($L1338,Sex[Sex]))=1,"Pass","Fail"))</f>
        <v/>
      </c>
      <c r="Z1338" s="24" t="str">
        <f t="shared" ca="1" si="55"/>
        <v/>
      </c>
      <c r="AA1338" s="35" t="str">
        <f t="shared" ca="1" si="53"/>
        <v/>
      </c>
      <c r="AB1338" s="8"/>
      <c r="AC1338" s="58"/>
      <c r="AD1338" s="8"/>
      <c r="AE1338" s="8"/>
      <c r="AF1338" s="8"/>
      <c r="GU1338" s="8"/>
    </row>
    <row r="1339" spans="1:203" s="5" customFormat="1" x14ac:dyDescent="0.2">
      <c r="A1339" s="1"/>
      <c r="B1339" s="4"/>
      <c r="C1339" s="16"/>
      <c r="D1339" s="17"/>
      <c r="E1339" s="17"/>
      <c r="F1339" s="18"/>
      <c r="G1339" s="17"/>
      <c r="H1339" s="17"/>
      <c r="I1339" s="17"/>
      <c r="J1339" s="17"/>
      <c r="K1339" s="19"/>
      <c r="L1339" s="17"/>
      <c r="M1339" s="20"/>
      <c r="N1339" s="8"/>
      <c r="O1339" s="50"/>
      <c r="P1339" s="27" t="str" cm="1">
        <f t="array" ref="P1339">IF(ISBLANK($C1339),"",IF(SUMPRODUCT(--EXACT($C1339,CrewOrPassenger[Crew or Passenger]))=1,"Pass","Fail"))</f>
        <v/>
      </c>
      <c r="Q1339" s="24" t="str" cm="1">
        <f t="array" ref="Q1339">IF(ISBLANK($D1339),"",IF(SUMPRODUCT(--EXACT($D1339,TravelDocumentType[Travel Document Type]))=1,"Pass","Fail"))</f>
        <v/>
      </c>
      <c r="R1339" s="24" t="str" cm="1">
        <f t="array" ref="R1339">IF(ISBLANK($E1339),"",IF(SUMPRODUCT(--EXACT($E1339,ISO3List[ISO3 List]))=1,"Pass","Fail"))</f>
        <v/>
      </c>
      <c r="S1339" s="24" t="str" cm="1">
        <f t="array" ref="S1339">IF(ISBLANK($F1339),"",IF(SUMPRODUCT(--EXACT(MID($F1339,COLUMN($A$1:$T$1),1),DocCharacters[Accepted Characters For Documents]))=20,"Pass","Fail"))</f>
        <v/>
      </c>
      <c r="T1339" s="24" t="str" cm="1">
        <f t="array" ref="T1339">IF(ISBLANK($G1339),"",IF(SUMPRODUCT(--EXACT(MID($G1339,COLUMN($A$1:$AX$1),1),NameCharacters[Accepted Characters For Names]))=50,"Pass","Fail"))</f>
        <v/>
      </c>
      <c r="U1339" s="24" t="str" cm="1">
        <f t="array" ref="U1339">IF(ISBLANK($H1339),"",IF(SUMPRODUCT(--EXACT(MID($H1339,COLUMN($A$1:$AX$1),1),NameCharacters[Accepted Characters For Names]))=50,"Pass","Fail"))</f>
        <v/>
      </c>
      <c r="V1339" s="24" t="str" cm="1">
        <f t="array" ref="V1339">IF(ISBLANK($I1339),"",IF(SUMPRODUCT(--EXACT(MID($I1339,COLUMN($A$1:$AX$1),1),NameCharacters[Accepted Characters For Names]))=50,"Pass","Fail"))</f>
        <v/>
      </c>
      <c r="W1339" s="24" t="str" cm="1">
        <f t="array" ref="W1339">IF(ISBLANK($J1339),"",IF(SUMPRODUCT(--EXACT($J1339,ISO3List[ISO3 List]))=1,"Pass","Fail"))</f>
        <v/>
      </c>
      <c r="X1339" s="24" t="str">
        <f t="shared" ca="1" si="54"/>
        <v/>
      </c>
      <c r="Y1339" s="24" t="str" cm="1">
        <f t="array" ref="Y1339">IF(ISBLANK($L1339),"",IF(SUMPRODUCT(--EXACT($L1339,Sex[Sex]))=1,"Pass","Fail"))</f>
        <v/>
      </c>
      <c r="Z1339" s="24" t="str">
        <f t="shared" ca="1" si="55"/>
        <v/>
      </c>
      <c r="AA1339" s="35" t="str">
        <f t="shared" ca="1" si="53"/>
        <v/>
      </c>
      <c r="AB1339" s="8"/>
      <c r="AC1339" s="58"/>
      <c r="AD1339" s="8"/>
      <c r="AE1339" s="8"/>
      <c r="AF1339" s="8"/>
      <c r="GU1339" s="8"/>
    </row>
    <row r="1340" spans="1:203" s="5" customFormat="1" x14ac:dyDescent="0.2">
      <c r="A1340" s="1"/>
      <c r="B1340" s="4"/>
      <c r="C1340" s="16"/>
      <c r="D1340" s="17"/>
      <c r="E1340" s="17"/>
      <c r="F1340" s="18"/>
      <c r="G1340" s="17"/>
      <c r="H1340" s="17"/>
      <c r="I1340" s="17"/>
      <c r="J1340" s="17"/>
      <c r="K1340" s="19"/>
      <c r="L1340" s="17"/>
      <c r="M1340" s="20"/>
      <c r="N1340" s="8"/>
      <c r="O1340" s="50"/>
      <c r="P1340" s="27" t="str" cm="1">
        <f t="array" ref="P1340">IF(ISBLANK($C1340),"",IF(SUMPRODUCT(--EXACT($C1340,CrewOrPassenger[Crew or Passenger]))=1,"Pass","Fail"))</f>
        <v/>
      </c>
      <c r="Q1340" s="24" t="str" cm="1">
        <f t="array" ref="Q1340">IF(ISBLANK($D1340),"",IF(SUMPRODUCT(--EXACT($D1340,TravelDocumentType[Travel Document Type]))=1,"Pass","Fail"))</f>
        <v/>
      </c>
      <c r="R1340" s="24" t="str" cm="1">
        <f t="array" ref="R1340">IF(ISBLANK($E1340),"",IF(SUMPRODUCT(--EXACT($E1340,ISO3List[ISO3 List]))=1,"Pass","Fail"))</f>
        <v/>
      </c>
      <c r="S1340" s="24" t="str" cm="1">
        <f t="array" ref="S1340">IF(ISBLANK($F1340),"",IF(SUMPRODUCT(--EXACT(MID($F1340,COLUMN($A$1:$T$1),1),DocCharacters[Accepted Characters For Documents]))=20,"Pass","Fail"))</f>
        <v/>
      </c>
      <c r="T1340" s="24" t="str" cm="1">
        <f t="array" ref="T1340">IF(ISBLANK($G1340),"",IF(SUMPRODUCT(--EXACT(MID($G1340,COLUMN($A$1:$AX$1),1),NameCharacters[Accepted Characters For Names]))=50,"Pass","Fail"))</f>
        <v/>
      </c>
      <c r="U1340" s="24" t="str" cm="1">
        <f t="array" ref="U1340">IF(ISBLANK($H1340),"",IF(SUMPRODUCT(--EXACT(MID($H1340,COLUMN($A$1:$AX$1),1),NameCharacters[Accepted Characters For Names]))=50,"Pass","Fail"))</f>
        <v/>
      </c>
      <c r="V1340" s="24" t="str" cm="1">
        <f t="array" ref="V1340">IF(ISBLANK($I1340),"",IF(SUMPRODUCT(--EXACT(MID($I1340,COLUMN($A$1:$AX$1),1),NameCharacters[Accepted Characters For Names]))=50,"Pass","Fail"))</f>
        <v/>
      </c>
      <c r="W1340" s="24" t="str" cm="1">
        <f t="array" ref="W1340">IF(ISBLANK($J1340),"",IF(SUMPRODUCT(--EXACT($J1340,ISO3List[ISO3 List]))=1,"Pass","Fail"))</f>
        <v/>
      </c>
      <c r="X1340" s="24" t="str">
        <f t="shared" ca="1" si="54"/>
        <v/>
      </c>
      <c r="Y1340" s="24" t="str" cm="1">
        <f t="array" ref="Y1340">IF(ISBLANK($L1340),"",IF(SUMPRODUCT(--EXACT($L1340,Sex[Sex]))=1,"Pass","Fail"))</f>
        <v/>
      </c>
      <c r="Z1340" s="24" t="str">
        <f t="shared" ca="1" si="55"/>
        <v/>
      </c>
      <c r="AA1340" s="35" t="str">
        <f t="shared" ca="1" si="53"/>
        <v/>
      </c>
      <c r="AB1340" s="8"/>
      <c r="AC1340" s="58"/>
      <c r="AD1340" s="8"/>
      <c r="AE1340" s="8"/>
      <c r="AF1340" s="8"/>
      <c r="GU1340" s="8"/>
    </row>
    <row r="1341" spans="1:203" s="5" customFormat="1" x14ac:dyDescent="0.2">
      <c r="A1341" s="1"/>
      <c r="B1341" s="4"/>
      <c r="C1341" s="16"/>
      <c r="D1341" s="17"/>
      <c r="E1341" s="17"/>
      <c r="F1341" s="18"/>
      <c r="G1341" s="17"/>
      <c r="H1341" s="17"/>
      <c r="I1341" s="17"/>
      <c r="J1341" s="17"/>
      <c r="K1341" s="19"/>
      <c r="L1341" s="17"/>
      <c r="M1341" s="20"/>
      <c r="N1341" s="8"/>
      <c r="O1341" s="50"/>
      <c r="P1341" s="27" t="str" cm="1">
        <f t="array" ref="P1341">IF(ISBLANK($C1341),"",IF(SUMPRODUCT(--EXACT($C1341,CrewOrPassenger[Crew or Passenger]))=1,"Pass","Fail"))</f>
        <v/>
      </c>
      <c r="Q1341" s="24" t="str" cm="1">
        <f t="array" ref="Q1341">IF(ISBLANK($D1341),"",IF(SUMPRODUCT(--EXACT($D1341,TravelDocumentType[Travel Document Type]))=1,"Pass","Fail"))</f>
        <v/>
      </c>
      <c r="R1341" s="24" t="str" cm="1">
        <f t="array" ref="R1341">IF(ISBLANK($E1341),"",IF(SUMPRODUCT(--EXACT($E1341,ISO3List[ISO3 List]))=1,"Pass","Fail"))</f>
        <v/>
      </c>
      <c r="S1341" s="24" t="str" cm="1">
        <f t="array" ref="S1341">IF(ISBLANK($F1341),"",IF(SUMPRODUCT(--EXACT(MID($F1341,COLUMN($A$1:$T$1),1),DocCharacters[Accepted Characters For Documents]))=20,"Pass","Fail"))</f>
        <v/>
      </c>
      <c r="T1341" s="24" t="str" cm="1">
        <f t="array" ref="T1341">IF(ISBLANK($G1341),"",IF(SUMPRODUCT(--EXACT(MID($G1341,COLUMN($A$1:$AX$1),1),NameCharacters[Accepted Characters For Names]))=50,"Pass","Fail"))</f>
        <v/>
      </c>
      <c r="U1341" s="24" t="str" cm="1">
        <f t="array" ref="U1341">IF(ISBLANK($H1341),"",IF(SUMPRODUCT(--EXACT(MID($H1341,COLUMN($A$1:$AX$1),1),NameCharacters[Accepted Characters For Names]))=50,"Pass","Fail"))</f>
        <v/>
      </c>
      <c r="V1341" s="24" t="str" cm="1">
        <f t="array" ref="V1341">IF(ISBLANK($I1341),"",IF(SUMPRODUCT(--EXACT(MID($I1341,COLUMN($A$1:$AX$1),1),NameCharacters[Accepted Characters For Names]))=50,"Pass","Fail"))</f>
        <v/>
      </c>
      <c r="W1341" s="24" t="str" cm="1">
        <f t="array" ref="W1341">IF(ISBLANK($J1341),"",IF(SUMPRODUCT(--EXACT($J1341,ISO3List[ISO3 List]))=1,"Pass","Fail"))</f>
        <v/>
      </c>
      <c r="X1341" s="24" t="str">
        <f t="shared" ca="1" si="54"/>
        <v/>
      </c>
      <c r="Y1341" s="24" t="str" cm="1">
        <f t="array" ref="Y1341">IF(ISBLANK($L1341),"",IF(SUMPRODUCT(--EXACT($L1341,Sex[Sex]))=1,"Pass","Fail"))</f>
        <v/>
      </c>
      <c r="Z1341" s="24" t="str">
        <f t="shared" ca="1" si="55"/>
        <v/>
      </c>
      <c r="AA1341" s="35" t="str">
        <f t="shared" ca="1" si="53"/>
        <v/>
      </c>
      <c r="AB1341" s="8"/>
      <c r="AC1341" s="58"/>
      <c r="AD1341" s="8"/>
      <c r="AE1341" s="8"/>
      <c r="AF1341" s="8"/>
      <c r="GU1341" s="8"/>
    </row>
    <row r="1342" spans="1:203" s="5" customFormat="1" x14ac:dyDescent="0.2">
      <c r="A1342" s="1"/>
      <c r="B1342" s="4"/>
      <c r="C1342" s="16"/>
      <c r="D1342" s="17"/>
      <c r="E1342" s="17"/>
      <c r="F1342" s="18"/>
      <c r="G1342" s="17"/>
      <c r="H1342" s="17"/>
      <c r="I1342" s="17"/>
      <c r="J1342" s="17"/>
      <c r="K1342" s="19"/>
      <c r="L1342" s="17"/>
      <c r="M1342" s="20"/>
      <c r="N1342" s="8"/>
      <c r="O1342" s="50"/>
      <c r="P1342" s="27" t="str" cm="1">
        <f t="array" ref="P1342">IF(ISBLANK($C1342),"",IF(SUMPRODUCT(--EXACT($C1342,CrewOrPassenger[Crew or Passenger]))=1,"Pass","Fail"))</f>
        <v/>
      </c>
      <c r="Q1342" s="24" t="str" cm="1">
        <f t="array" ref="Q1342">IF(ISBLANK($D1342),"",IF(SUMPRODUCT(--EXACT($D1342,TravelDocumentType[Travel Document Type]))=1,"Pass","Fail"))</f>
        <v/>
      </c>
      <c r="R1342" s="24" t="str" cm="1">
        <f t="array" ref="R1342">IF(ISBLANK($E1342),"",IF(SUMPRODUCT(--EXACT($E1342,ISO3List[ISO3 List]))=1,"Pass","Fail"))</f>
        <v/>
      </c>
      <c r="S1342" s="24" t="str" cm="1">
        <f t="array" ref="S1342">IF(ISBLANK($F1342),"",IF(SUMPRODUCT(--EXACT(MID($F1342,COLUMN($A$1:$T$1),1),DocCharacters[Accepted Characters For Documents]))=20,"Pass","Fail"))</f>
        <v/>
      </c>
      <c r="T1342" s="24" t="str" cm="1">
        <f t="array" ref="T1342">IF(ISBLANK($G1342),"",IF(SUMPRODUCT(--EXACT(MID($G1342,COLUMN($A$1:$AX$1),1),NameCharacters[Accepted Characters For Names]))=50,"Pass","Fail"))</f>
        <v/>
      </c>
      <c r="U1342" s="24" t="str" cm="1">
        <f t="array" ref="U1342">IF(ISBLANK($H1342),"",IF(SUMPRODUCT(--EXACT(MID($H1342,COLUMN($A$1:$AX$1),1),NameCharacters[Accepted Characters For Names]))=50,"Pass","Fail"))</f>
        <v/>
      </c>
      <c r="V1342" s="24" t="str" cm="1">
        <f t="array" ref="V1342">IF(ISBLANK($I1342),"",IF(SUMPRODUCT(--EXACT(MID($I1342,COLUMN($A$1:$AX$1),1),NameCharacters[Accepted Characters For Names]))=50,"Pass","Fail"))</f>
        <v/>
      </c>
      <c r="W1342" s="24" t="str" cm="1">
        <f t="array" ref="W1342">IF(ISBLANK($J1342),"",IF(SUMPRODUCT(--EXACT($J1342,ISO3List[ISO3 List]))=1,"Pass","Fail"))</f>
        <v/>
      </c>
      <c r="X1342" s="24" t="str">
        <f t="shared" ca="1" si="54"/>
        <v/>
      </c>
      <c r="Y1342" s="24" t="str" cm="1">
        <f t="array" ref="Y1342">IF(ISBLANK($L1342),"",IF(SUMPRODUCT(--EXACT($L1342,Sex[Sex]))=1,"Pass","Fail"))</f>
        <v/>
      </c>
      <c r="Z1342" s="24" t="str">
        <f t="shared" ca="1" si="55"/>
        <v/>
      </c>
      <c r="AA1342" s="35" t="str">
        <f t="shared" ca="1" si="53"/>
        <v/>
      </c>
      <c r="AB1342" s="8"/>
      <c r="AC1342" s="58"/>
      <c r="AD1342" s="8"/>
      <c r="AE1342" s="8"/>
      <c r="AF1342" s="8"/>
      <c r="GU1342" s="8"/>
    </row>
    <row r="1343" spans="1:203" s="5" customFormat="1" x14ac:dyDescent="0.2">
      <c r="A1343" s="1"/>
      <c r="B1343" s="4"/>
      <c r="C1343" s="16"/>
      <c r="D1343" s="17"/>
      <c r="E1343" s="17"/>
      <c r="F1343" s="18"/>
      <c r="G1343" s="17"/>
      <c r="H1343" s="17"/>
      <c r="I1343" s="17"/>
      <c r="J1343" s="17"/>
      <c r="K1343" s="19"/>
      <c r="L1343" s="17"/>
      <c r="M1343" s="20"/>
      <c r="N1343" s="8"/>
      <c r="O1343" s="50"/>
      <c r="P1343" s="27" t="str" cm="1">
        <f t="array" ref="P1343">IF(ISBLANK($C1343),"",IF(SUMPRODUCT(--EXACT($C1343,CrewOrPassenger[Crew or Passenger]))=1,"Pass","Fail"))</f>
        <v/>
      </c>
      <c r="Q1343" s="24" t="str" cm="1">
        <f t="array" ref="Q1343">IF(ISBLANK($D1343),"",IF(SUMPRODUCT(--EXACT($D1343,TravelDocumentType[Travel Document Type]))=1,"Pass","Fail"))</f>
        <v/>
      </c>
      <c r="R1343" s="24" t="str" cm="1">
        <f t="array" ref="R1343">IF(ISBLANK($E1343),"",IF(SUMPRODUCT(--EXACT($E1343,ISO3List[ISO3 List]))=1,"Pass","Fail"))</f>
        <v/>
      </c>
      <c r="S1343" s="24" t="str" cm="1">
        <f t="array" ref="S1343">IF(ISBLANK($F1343),"",IF(SUMPRODUCT(--EXACT(MID($F1343,COLUMN($A$1:$T$1),1),DocCharacters[Accepted Characters For Documents]))=20,"Pass","Fail"))</f>
        <v/>
      </c>
      <c r="T1343" s="24" t="str" cm="1">
        <f t="array" ref="T1343">IF(ISBLANK($G1343),"",IF(SUMPRODUCT(--EXACT(MID($G1343,COLUMN($A$1:$AX$1),1),NameCharacters[Accepted Characters For Names]))=50,"Pass","Fail"))</f>
        <v/>
      </c>
      <c r="U1343" s="24" t="str" cm="1">
        <f t="array" ref="U1343">IF(ISBLANK($H1343),"",IF(SUMPRODUCT(--EXACT(MID($H1343,COLUMN($A$1:$AX$1),1),NameCharacters[Accepted Characters For Names]))=50,"Pass","Fail"))</f>
        <v/>
      </c>
      <c r="V1343" s="24" t="str" cm="1">
        <f t="array" ref="V1343">IF(ISBLANK($I1343),"",IF(SUMPRODUCT(--EXACT(MID($I1343,COLUMN($A$1:$AX$1),1),NameCharacters[Accepted Characters For Names]))=50,"Pass","Fail"))</f>
        <v/>
      </c>
      <c r="W1343" s="24" t="str" cm="1">
        <f t="array" ref="W1343">IF(ISBLANK($J1343),"",IF(SUMPRODUCT(--EXACT($J1343,ISO3List[ISO3 List]))=1,"Pass","Fail"))</f>
        <v/>
      </c>
      <c r="X1343" s="24" t="str">
        <f t="shared" ca="1" si="54"/>
        <v/>
      </c>
      <c r="Y1343" s="24" t="str" cm="1">
        <f t="array" ref="Y1343">IF(ISBLANK($L1343),"",IF(SUMPRODUCT(--EXACT($L1343,Sex[Sex]))=1,"Pass","Fail"))</f>
        <v/>
      </c>
      <c r="Z1343" s="24" t="str">
        <f t="shared" ca="1" si="55"/>
        <v/>
      </c>
      <c r="AA1343" s="35" t="str">
        <f t="shared" ca="1" si="53"/>
        <v/>
      </c>
      <c r="AB1343" s="8"/>
      <c r="AC1343" s="58"/>
      <c r="AD1343" s="8"/>
      <c r="AE1343" s="8"/>
      <c r="AF1343" s="8"/>
      <c r="GU1343" s="8"/>
    </row>
    <row r="1344" spans="1:203" s="5" customFormat="1" x14ac:dyDescent="0.2">
      <c r="A1344" s="1"/>
      <c r="B1344" s="4"/>
      <c r="C1344" s="16"/>
      <c r="D1344" s="17"/>
      <c r="E1344" s="17"/>
      <c r="F1344" s="18"/>
      <c r="G1344" s="17"/>
      <c r="H1344" s="17"/>
      <c r="I1344" s="17"/>
      <c r="J1344" s="17"/>
      <c r="K1344" s="19"/>
      <c r="L1344" s="17"/>
      <c r="M1344" s="20"/>
      <c r="N1344" s="8"/>
      <c r="O1344" s="50"/>
      <c r="P1344" s="27" t="str" cm="1">
        <f t="array" ref="P1344">IF(ISBLANK($C1344),"",IF(SUMPRODUCT(--EXACT($C1344,CrewOrPassenger[Crew or Passenger]))=1,"Pass","Fail"))</f>
        <v/>
      </c>
      <c r="Q1344" s="24" t="str" cm="1">
        <f t="array" ref="Q1344">IF(ISBLANK($D1344),"",IF(SUMPRODUCT(--EXACT($D1344,TravelDocumentType[Travel Document Type]))=1,"Pass","Fail"))</f>
        <v/>
      </c>
      <c r="R1344" s="24" t="str" cm="1">
        <f t="array" ref="R1344">IF(ISBLANK($E1344),"",IF(SUMPRODUCT(--EXACT($E1344,ISO3List[ISO3 List]))=1,"Pass","Fail"))</f>
        <v/>
      </c>
      <c r="S1344" s="24" t="str" cm="1">
        <f t="array" ref="S1344">IF(ISBLANK($F1344),"",IF(SUMPRODUCT(--EXACT(MID($F1344,COLUMN($A$1:$T$1),1),DocCharacters[Accepted Characters For Documents]))=20,"Pass","Fail"))</f>
        <v/>
      </c>
      <c r="T1344" s="24" t="str" cm="1">
        <f t="array" ref="T1344">IF(ISBLANK($G1344),"",IF(SUMPRODUCT(--EXACT(MID($G1344,COLUMN($A$1:$AX$1),1),NameCharacters[Accepted Characters For Names]))=50,"Pass","Fail"))</f>
        <v/>
      </c>
      <c r="U1344" s="24" t="str" cm="1">
        <f t="array" ref="U1344">IF(ISBLANK($H1344),"",IF(SUMPRODUCT(--EXACT(MID($H1344,COLUMN($A$1:$AX$1),1),NameCharacters[Accepted Characters For Names]))=50,"Pass","Fail"))</f>
        <v/>
      </c>
      <c r="V1344" s="24" t="str" cm="1">
        <f t="array" ref="V1344">IF(ISBLANK($I1344),"",IF(SUMPRODUCT(--EXACT(MID($I1344,COLUMN($A$1:$AX$1),1),NameCharacters[Accepted Characters For Names]))=50,"Pass","Fail"))</f>
        <v/>
      </c>
      <c r="W1344" s="24" t="str" cm="1">
        <f t="array" ref="W1344">IF(ISBLANK($J1344),"",IF(SUMPRODUCT(--EXACT($J1344,ISO3List[ISO3 List]))=1,"Pass","Fail"))</f>
        <v/>
      </c>
      <c r="X1344" s="24" t="str">
        <f t="shared" ca="1" si="54"/>
        <v/>
      </c>
      <c r="Y1344" s="24" t="str" cm="1">
        <f t="array" ref="Y1344">IF(ISBLANK($L1344),"",IF(SUMPRODUCT(--EXACT($L1344,Sex[Sex]))=1,"Pass","Fail"))</f>
        <v/>
      </c>
      <c r="Z1344" s="24" t="str">
        <f t="shared" ca="1" si="55"/>
        <v/>
      </c>
      <c r="AA1344" s="35" t="str">
        <f t="shared" ca="1" si="53"/>
        <v/>
      </c>
      <c r="AB1344" s="8"/>
      <c r="AC1344" s="58"/>
      <c r="AD1344" s="8"/>
      <c r="AE1344" s="8"/>
      <c r="AF1344" s="8"/>
      <c r="GU1344" s="8"/>
    </row>
    <row r="1345" spans="1:203" s="5" customFormat="1" x14ac:dyDescent="0.2">
      <c r="A1345" s="1"/>
      <c r="B1345" s="4"/>
      <c r="C1345" s="16"/>
      <c r="D1345" s="17"/>
      <c r="E1345" s="17"/>
      <c r="F1345" s="18"/>
      <c r="G1345" s="17"/>
      <c r="H1345" s="17"/>
      <c r="I1345" s="17"/>
      <c r="J1345" s="17"/>
      <c r="K1345" s="19"/>
      <c r="L1345" s="17"/>
      <c r="M1345" s="20"/>
      <c r="N1345" s="8"/>
      <c r="O1345" s="50"/>
      <c r="P1345" s="27" t="str" cm="1">
        <f t="array" ref="P1345">IF(ISBLANK($C1345),"",IF(SUMPRODUCT(--EXACT($C1345,CrewOrPassenger[Crew or Passenger]))=1,"Pass","Fail"))</f>
        <v/>
      </c>
      <c r="Q1345" s="24" t="str" cm="1">
        <f t="array" ref="Q1345">IF(ISBLANK($D1345),"",IF(SUMPRODUCT(--EXACT($D1345,TravelDocumentType[Travel Document Type]))=1,"Pass","Fail"))</f>
        <v/>
      </c>
      <c r="R1345" s="24" t="str" cm="1">
        <f t="array" ref="R1345">IF(ISBLANK($E1345),"",IF(SUMPRODUCT(--EXACT($E1345,ISO3List[ISO3 List]))=1,"Pass","Fail"))</f>
        <v/>
      </c>
      <c r="S1345" s="24" t="str" cm="1">
        <f t="array" ref="S1345">IF(ISBLANK($F1345),"",IF(SUMPRODUCT(--EXACT(MID($F1345,COLUMN($A$1:$T$1),1),DocCharacters[Accepted Characters For Documents]))=20,"Pass","Fail"))</f>
        <v/>
      </c>
      <c r="T1345" s="24" t="str" cm="1">
        <f t="array" ref="T1345">IF(ISBLANK($G1345),"",IF(SUMPRODUCT(--EXACT(MID($G1345,COLUMN($A$1:$AX$1),1),NameCharacters[Accepted Characters For Names]))=50,"Pass","Fail"))</f>
        <v/>
      </c>
      <c r="U1345" s="24" t="str" cm="1">
        <f t="array" ref="U1345">IF(ISBLANK($H1345),"",IF(SUMPRODUCT(--EXACT(MID($H1345,COLUMN($A$1:$AX$1),1),NameCharacters[Accepted Characters For Names]))=50,"Pass","Fail"))</f>
        <v/>
      </c>
      <c r="V1345" s="24" t="str" cm="1">
        <f t="array" ref="V1345">IF(ISBLANK($I1345),"",IF(SUMPRODUCT(--EXACT(MID($I1345,COLUMN($A$1:$AX$1),1),NameCharacters[Accepted Characters For Names]))=50,"Pass","Fail"))</f>
        <v/>
      </c>
      <c r="W1345" s="24" t="str" cm="1">
        <f t="array" ref="W1345">IF(ISBLANK($J1345),"",IF(SUMPRODUCT(--EXACT($J1345,ISO3List[ISO3 List]))=1,"Pass","Fail"))</f>
        <v/>
      </c>
      <c r="X1345" s="24" t="str">
        <f t="shared" ca="1" si="54"/>
        <v/>
      </c>
      <c r="Y1345" s="24" t="str" cm="1">
        <f t="array" ref="Y1345">IF(ISBLANK($L1345),"",IF(SUMPRODUCT(--EXACT($L1345,Sex[Sex]))=1,"Pass","Fail"))</f>
        <v/>
      </c>
      <c r="Z1345" s="24" t="str">
        <f t="shared" ca="1" si="55"/>
        <v/>
      </c>
      <c r="AA1345" s="35" t="str">
        <f t="shared" ca="1" si="53"/>
        <v/>
      </c>
      <c r="AB1345" s="8"/>
      <c r="AC1345" s="58"/>
      <c r="AD1345" s="8"/>
      <c r="AE1345" s="8"/>
      <c r="AF1345" s="8"/>
      <c r="GU1345" s="8"/>
    </row>
    <row r="1346" spans="1:203" s="5" customFormat="1" x14ac:dyDescent="0.2">
      <c r="A1346" s="1"/>
      <c r="B1346" s="4"/>
      <c r="C1346" s="16"/>
      <c r="D1346" s="17"/>
      <c r="E1346" s="17"/>
      <c r="F1346" s="18"/>
      <c r="G1346" s="17"/>
      <c r="H1346" s="17"/>
      <c r="I1346" s="17"/>
      <c r="J1346" s="17"/>
      <c r="K1346" s="19"/>
      <c r="L1346" s="17"/>
      <c r="M1346" s="20"/>
      <c r="N1346" s="8"/>
      <c r="O1346" s="50"/>
      <c r="P1346" s="27" t="str" cm="1">
        <f t="array" ref="P1346">IF(ISBLANK($C1346),"",IF(SUMPRODUCT(--EXACT($C1346,CrewOrPassenger[Crew or Passenger]))=1,"Pass","Fail"))</f>
        <v/>
      </c>
      <c r="Q1346" s="24" t="str" cm="1">
        <f t="array" ref="Q1346">IF(ISBLANK($D1346),"",IF(SUMPRODUCT(--EXACT($D1346,TravelDocumentType[Travel Document Type]))=1,"Pass","Fail"))</f>
        <v/>
      </c>
      <c r="R1346" s="24" t="str" cm="1">
        <f t="array" ref="R1346">IF(ISBLANK($E1346),"",IF(SUMPRODUCT(--EXACT($E1346,ISO3List[ISO3 List]))=1,"Pass","Fail"))</f>
        <v/>
      </c>
      <c r="S1346" s="24" t="str" cm="1">
        <f t="array" ref="S1346">IF(ISBLANK($F1346),"",IF(SUMPRODUCT(--EXACT(MID($F1346,COLUMN($A$1:$T$1),1),DocCharacters[Accepted Characters For Documents]))=20,"Pass","Fail"))</f>
        <v/>
      </c>
      <c r="T1346" s="24" t="str" cm="1">
        <f t="array" ref="T1346">IF(ISBLANK($G1346),"",IF(SUMPRODUCT(--EXACT(MID($G1346,COLUMN($A$1:$AX$1),1),NameCharacters[Accepted Characters For Names]))=50,"Pass","Fail"))</f>
        <v/>
      </c>
      <c r="U1346" s="24" t="str" cm="1">
        <f t="array" ref="U1346">IF(ISBLANK($H1346),"",IF(SUMPRODUCT(--EXACT(MID($H1346,COLUMN($A$1:$AX$1),1),NameCharacters[Accepted Characters For Names]))=50,"Pass","Fail"))</f>
        <v/>
      </c>
      <c r="V1346" s="24" t="str" cm="1">
        <f t="array" ref="V1346">IF(ISBLANK($I1346),"",IF(SUMPRODUCT(--EXACT(MID($I1346,COLUMN($A$1:$AX$1),1),NameCharacters[Accepted Characters For Names]))=50,"Pass","Fail"))</f>
        <v/>
      </c>
      <c r="W1346" s="24" t="str" cm="1">
        <f t="array" ref="W1346">IF(ISBLANK($J1346),"",IF(SUMPRODUCT(--EXACT($J1346,ISO3List[ISO3 List]))=1,"Pass","Fail"))</f>
        <v/>
      </c>
      <c r="X1346" s="24" t="str">
        <f t="shared" ca="1" si="54"/>
        <v/>
      </c>
      <c r="Y1346" s="24" t="str" cm="1">
        <f t="array" ref="Y1346">IF(ISBLANK($L1346),"",IF(SUMPRODUCT(--EXACT($L1346,Sex[Sex]))=1,"Pass","Fail"))</f>
        <v/>
      </c>
      <c r="Z1346" s="24" t="str">
        <f t="shared" ca="1" si="55"/>
        <v/>
      </c>
      <c r="AA1346" s="35" t="str">
        <f t="shared" ca="1" si="53"/>
        <v/>
      </c>
      <c r="AB1346" s="8"/>
      <c r="AC1346" s="58"/>
      <c r="AD1346" s="8"/>
      <c r="AE1346" s="8"/>
      <c r="AF1346" s="8"/>
      <c r="GU1346" s="8"/>
    </row>
    <row r="1347" spans="1:203" s="5" customFormat="1" x14ac:dyDescent="0.2">
      <c r="A1347" s="1"/>
      <c r="B1347" s="4"/>
      <c r="C1347" s="16"/>
      <c r="D1347" s="17"/>
      <c r="E1347" s="17"/>
      <c r="F1347" s="18"/>
      <c r="G1347" s="17"/>
      <c r="H1347" s="17"/>
      <c r="I1347" s="17"/>
      <c r="J1347" s="17"/>
      <c r="K1347" s="19"/>
      <c r="L1347" s="17"/>
      <c r="M1347" s="20"/>
      <c r="N1347" s="8"/>
      <c r="O1347" s="50"/>
      <c r="P1347" s="27" t="str" cm="1">
        <f t="array" ref="P1347">IF(ISBLANK($C1347),"",IF(SUMPRODUCT(--EXACT($C1347,CrewOrPassenger[Crew or Passenger]))=1,"Pass","Fail"))</f>
        <v/>
      </c>
      <c r="Q1347" s="24" t="str" cm="1">
        <f t="array" ref="Q1347">IF(ISBLANK($D1347),"",IF(SUMPRODUCT(--EXACT($D1347,TravelDocumentType[Travel Document Type]))=1,"Pass","Fail"))</f>
        <v/>
      </c>
      <c r="R1347" s="24" t="str" cm="1">
        <f t="array" ref="R1347">IF(ISBLANK($E1347),"",IF(SUMPRODUCT(--EXACT($E1347,ISO3List[ISO3 List]))=1,"Pass","Fail"))</f>
        <v/>
      </c>
      <c r="S1347" s="24" t="str" cm="1">
        <f t="array" ref="S1347">IF(ISBLANK($F1347),"",IF(SUMPRODUCT(--EXACT(MID($F1347,COLUMN($A$1:$T$1),1),DocCharacters[Accepted Characters For Documents]))=20,"Pass","Fail"))</f>
        <v/>
      </c>
      <c r="T1347" s="24" t="str" cm="1">
        <f t="array" ref="T1347">IF(ISBLANK($G1347),"",IF(SUMPRODUCT(--EXACT(MID($G1347,COLUMN($A$1:$AX$1),1),NameCharacters[Accepted Characters For Names]))=50,"Pass","Fail"))</f>
        <v/>
      </c>
      <c r="U1347" s="24" t="str" cm="1">
        <f t="array" ref="U1347">IF(ISBLANK($H1347),"",IF(SUMPRODUCT(--EXACT(MID($H1347,COLUMN($A$1:$AX$1),1),NameCharacters[Accepted Characters For Names]))=50,"Pass","Fail"))</f>
        <v/>
      </c>
      <c r="V1347" s="24" t="str" cm="1">
        <f t="array" ref="V1347">IF(ISBLANK($I1347),"",IF(SUMPRODUCT(--EXACT(MID($I1347,COLUMN($A$1:$AX$1),1),NameCharacters[Accepted Characters For Names]))=50,"Pass","Fail"))</f>
        <v/>
      </c>
      <c r="W1347" s="24" t="str" cm="1">
        <f t="array" ref="W1347">IF(ISBLANK($J1347),"",IF(SUMPRODUCT(--EXACT($J1347,ISO3List[ISO3 List]))=1,"Pass","Fail"))</f>
        <v/>
      </c>
      <c r="X1347" s="24" t="str">
        <f t="shared" ca="1" si="54"/>
        <v/>
      </c>
      <c r="Y1347" s="24" t="str" cm="1">
        <f t="array" ref="Y1347">IF(ISBLANK($L1347),"",IF(SUMPRODUCT(--EXACT($L1347,Sex[Sex]))=1,"Pass","Fail"))</f>
        <v/>
      </c>
      <c r="Z1347" s="24" t="str">
        <f t="shared" ca="1" si="55"/>
        <v/>
      </c>
      <c r="AA1347" s="35" t="str">
        <f t="shared" ca="1" si="53"/>
        <v/>
      </c>
      <c r="AB1347" s="8"/>
      <c r="AC1347" s="58"/>
      <c r="AD1347" s="8"/>
      <c r="AE1347" s="8"/>
      <c r="AF1347" s="8"/>
      <c r="GU1347" s="8"/>
    </row>
    <row r="1348" spans="1:203" s="5" customFormat="1" x14ac:dyDescent="0.2">
      <c r="A1348" s="1"/>
      <c r="B1348" s="4"/>
      <c r="C1348" s="16"/>
      <c r="D1348" s="17"/>
      <c r="E1348" s="17"/>
      <c r="F1348" s="18"/>
      <c r="G1348" s="17"/>
      <c r="H1348" s="17"/>
      <c r="I1348" s="17"/>
      <c r="J1348" s="17"/>
      <c r="K1348" s="19"/>
      <c r="L1348" s="17"/>
      <c r="M1348" s="20"/>
      <c r="N1348" s="8"/>
      <c r="O1348" s="50"/>
      <c r="P1348" s="27" t="str" cm="1">
        <f t="array" ref="P1348">IF(ISBLANK($C1348),"",IF(SUMPRODUCT(--EXACT($C1348,CrewOrPassenger[Crew or Passenger]))=1,"Pass","Fail"))</f>
        <v/>
      </c>
      <c r="Q1348" s="24" t="str" cm="1">
        <f t="array" ref="Q1348">IF(ISBLANK($D1348),"",IF(SUMPRODUCT(--EXACT($D1348,TravelDocumentType[Travel Document Type]))=1,"Pass","Fail"))</f>
        <v/>
      </c>
      <c r="R1348" s="24" t="str" cm="1">
        <f t="array" ref="R1348">IF(ISBLANK($E1348),"",IF(SUMPRODUCT(--EXACT($E1348,ISO3List[ISO3 List]))=1,"Pass","Fail"))</f>
        <v/>
      </c>
      <c r="S1348" s="24" t="str" cm="1">
        <f t="array" ref="S1348">IF(ISBLANK($F1348),"",IF(SUMPRODUCT(--EXACT(MID($F1348,COLUMN($A$1:$T$1),1),DocCharacters[Accepted Characters For Documents]))=20,"Pass","Fail"))</f>
        <v/>
      </c>
      <c r="T1348" s="24" t="str" cm="1">
        <f t="array" ref="T1348">IF(ISBLANK($G1348),"",IF(SUMPRODUCT(--EXACT(MID($G1348,COLUMN($A$1:$AX$1),1),NameCharacters[Accepted Characters For Names]))=50,"Pass","Fail"))</f>
        <v/>
      </c>
      <c r="U1348" s="24" t="str" cm="1">
        <f t="array" ref="U1348">IF(ISBLANK($H1348),"",IF(SUMPRODUCT(--EXACT(MID($H1348,COLUMN($A$1:$AX$1),1),NameCharacters[Accepted Characters For Names]))=50,"Pass","Fail"))</f>
        <v/>
      </c>
      <c r="V1348" s="24" t="str" cm="1">
        <f t="array" ref="V1348">IF(ISBLANK($I1348),"",IF(SUMPRODUCT(--EXACT(MID($I1348,COLUMN($A$1:$AX$1),1),NameCharacters[Accepted Characters For Names]))=50,"Pass","Fail"))</f>
        <v/>
      </c>
      <c r="W1348" s="24" t="str" cm="1">
        <f t="array" ref="W1348">IF(ISBLANK($J1348),"",IF(SUMPRODUCT(--EXACT($J1348,ISO3List[ISO3 List]))=1,"Pass","Fail"))</f>
        <v/>
      </c>
      <c r="X1348" s="24" t="str">
        <f t="shared" ca="1" si="54"/>
        <v/>
      </c>
      <c r="Y1348" s="24" t="str" cm="1">
        <f t="array" ref="Y1348">IF(ISBLANK($L1348),"",IF(SUMPRODUCT(--EXACT($L1348,Sex[Sex]))=1,"Pass","Fail"))</f>
        <v/>
      </c>
      <c r="Z1348" s="24" t="str">
        <f t="shared" ca="1" si="55"/>
        <v/>
      </c>
      <c r="AA1348" s="35" t="str">
        <f t="shared" ca="1" si="53"/>
        <v/>
      </c>
      <c r="AB1348" s="8"/>
      <c r="AC1348" s="58"/>
      <c r="AD1348" s="8"/>
      <c r="AE1348" s="8"/>
      <c r="AF1348" s="8"/>
      <c r="GU1348" s="8"/>
    </row>
    <row r="1349" spans="1:203" s="5" customFormat="1" x14ac:dyDescent="0.2">
      <c r="A1349" s="1"/>
      <c r="B1349" s="4"/>
      <c r="C1349" s="16"/>
      <c r="D1349" s="17"/>
      <c r="E1349" s="17"/>
      <c r="F1349" s="18"/>
      <c r="G1349" s="17"/>
      <c r="H1349" s="17"/>
      <c r="I1349" s="17"/>
      <c r="J1349" s="17"/>
      <c r="K1349" s="19"/>
      <c r="L1349" s="17"/>
      <c r="M1349" s="20"/>
      <c r="N1349" s="8"/>
      <c r="O1349" s="50"/>
      <c r="P1349" s="27" t="str" cm="1">
        <f t="array" ref="P1349">IF(ISBLANK($C1349),"",IF(SUMPRODUCT(--EXACT($C1349,CrewOrPassenger[Crew or Passenger]))=1,"Pass","Fail"))</f>
        <v/>
      </c>
      <c r="Q1349" s="24" t="str" cm="1">
        <f t="array" ref="Q1349">IF(ISBLANK($D1349),"",IF(SUMPRODUCT(--EXACT($D1349,TravelDocumentType[Travel Document Type]))=1,"Pass","Fail"))</f>
        <v/>
      </c>
      <c r="R1349" s="24" t="str" cm="1">
        <f t="array" ref="R1349">IF(ISBLANK($E1349),"",IF(SUMPRODUCT(--EXACT($E1349,ISO3List[ISO3 List]))=1,"Pass","Fail"))</f>
        <v/>
      </c>
      <c r="S1349" s="24" t="str" cm="1">
        <f t="array" ref="S1349">IF(ISBLANK($F1349),"",IF(SUMPRODUCT(--EXACT(MID($F1349,COLUMN($A$1:$T$1),1),DocCharacters[Accepted Characters For Documents]))=20,"Pass","Fail"))</f>
        <v/>
      </c>
      <c r="T1349" s="24" t="str" cm="1">
        <f t="array" ref="T1349">IF(ISBLANK($G1349),"",IF(SUMPRODUCT(--EXACT(MID($G1349,COLUMN($A$1:$AX$1),1),NameCharacters[Accepted Characters For Names]))=50,"Pass","Fail"))</f>
        <v/>
      </c>
      <c r="U1349" s="24" t="str" cm="1">
        <f t="array" ref="U1349">IF(ISBLANK($H1349),"",IF(SUMPRODUCT(--EXACT(MID($H1349,COLUMN($A$1:$AX$1),1),NameCharacters[Accepted Characters For Names]))=50,"Pass","Fail"))</f>
        <v/>
      </c>
      <c r="V1349" s="24" t="str" cm="1">
        <f t="array" ref="V1349">IF(ISBLANK($I1349),"",IF(SUMPRODUCT(--EXACT(MID($I1349,COLUMN($A$1:$AX$1),1),NameCharacters[Accepted Characters For Names]))=50,"Pass","Fail"))</f>
        <v/>
      </c>
      <c r="W1349" s="24" t="str" cm="1">
        <f t="array" ref="W1349">IF(ISBLANK($J1349),"",IF(SUMPRODUCT(--EXACT($J1349,ISO3List[ISO3 List]))=1,"Pass","Fail"))</f>
        <v/>
      </c>
      <c r="X1349" s="24" t="str">
        <f t="shared" ca="1" si="54"/>
        <v/>
      </c>
      <c r="Y1349" s="24" t="str" cm="1">
        <f t="array" ref="Y1349">IF(ISBLANK($L1349),"",IF(SUMPRODUCT(--EXACT($L1349,Sex[Sex]))=1,"Pass","Fail"))</f>
        <v/>
      </c>
      <c r="Z1349" s="24" t="str">
        <f t="shared" ca="1" si="55"/>
        <v/>
      </c>
      <c r="AA1349" s="35" t="str">
        <f t="shared" ref="AA1349:AA1412" ca="1" si="56">IF(COUNTBLANK($P1349:$Z1349)=11,"",IF(SUM(COUNTBLANK(P1349:U1349),COUNTBLANK(W1349:Z1349))=0,"Pass","Fail"))</f>
        <v/>
      </c>
      <c r="AB1349" s="8"/>
      <c r="AC1349" s="58"/>
      <c r="AD1349" s="8"/>
      <c r="AE1349" s="8"/>
      <c r="AF1349" s="8"/>
      <c r="GU1349" s="8"/>
    </row>
    <row r="1350" spans="1:203" s="5" customFormat="1" x14ac:dyDescent="0.2">
      <c r="A1350" s="1"/>
      <c r="B1350" s="4"/>
      <c r="C1350" s="16"/>
      <c r="D1350" s="17"/>
      <c r="E1350" s="17"/>
      <c r="F1350" s="18"/>
      <c r="G1350" s="17"/>
      <c r="H1350" s="17"/>
      <c r="I1350" s="17"/>
      <c r="J1350" s="17"/>
      <c r="K1350" s="19"/>
      <c r="L1350" s="17"/>
      <c r="M1350" s="20"/>
      <c r="N1350" s="8"/>
      <c r="O1350" s="50"/>
      <c r="P1350" s="27" t="str" cm="1">
        <f t="array" ref="P1350">IF(ISBLANK($C1350),"",IF(SUMPRODUCT(--EXACT($C1350,CrewOrPassenger[Crew or Passenger]))=1,"Pass","Fail"))</f>
        <v/>
      </c>
      <c r="Q1350" s="24" t="str" cm="1">
        <f t="array" ref="Q1350">IF(ISBLANK($D1350),"",IF(SUMPRODUCT(--EXACT($D1350,TravelDocumentType[Travel Document Type]))=1,"Pass","Fail"))</f>
        <v/>
      </c>
      <c r="R1350" s="24" t="str" cm="1">
        <f t="array" ref="R1350">IF(ISBLANK($E1350),"",IF(SUMPRODUCT(--EXACT($E1350,ISO3List[ISO3 List]))=1,"Pass","Fail"))</f>
        <v/>
      </c>
      <c r="S1350" s="24" t="str" cm="1">
        <f t="array" ref="S1350">IF(ISBLANK($F1350),"",IF(SUMPRODUCT(--EXACT(MID($F1350,COLUMN($A$1:$T$1),1),DocCharacters[Accepted Characters For Documents]))=20,"Pass","Fail"))</f>
        <v/>
      </c>
      <c r="T1350" s="24" t="str" cm="1">
        <f t="array" ref="T1350">IF(ISBLANK($G1350),"",IF(SUMPRODUCT(--EXACT(MID($G1350,COLUMN($A$1:$AX$1),1),NameCharacters[Accepted Characters For Names]))=50,"Pass","Fail"))</f>
        <v/>
      </c>
      <c r="U1350" s="24" t="str" cm="1">
        <f t="array" ref="U1350">IF(ISBLANK($H1350),"",IF(SUMPRODUCT(--EXACT(MID($H1350,COLUMN($A$1:$AX$1),1),NameCharacters[Accepted Characters For Names]))=50,"Pass","Fail"))</f>
        <v/>
      </c>
      <c r="V1350" s="24" t="str" cm="1">
        <f t="array" ref="V1350">IF(ISBLANK($I1350),"",IF(SUMPRODUCT(--EXACT(MID($I1350,COLUMN($A$1:$AX$1),1),NameCharacters[Accepted Characters For Names]))=50,"Pass","Fail"))</f>
        <v/>
      </c>
      <c r="W1350" s="24" t="str" cm="1">
        <f t="array" ref="W1350">IF(ISBLANK($J1350),"",IF(SUMPRODUCT(--EXACT($J1350,ISO3List[ISO3 List]))=1,"Pass","Fail"))</f>
        <v/>
      </c>
      <c r="X1350" s="24" t="str">
        <f t="shared" ca="1" si="54"/>
        <v/>
      </c>
      <c r="Y1350" s="24" t="str" cm="1">
        <f t="array" ref="Y1350">IF(ISBLANK($L1350),"",IF(SUMPRODUCT(--EXACT($L1350,Sex[Sex]))=1,"Pass","Fail"))</f>
        <v/>
      </c>
      <c r="Z1350" s="24" t="str">
        <f t="shared" ca="1" si="55"/>
        <v/>
      </c>
      <c r="AA1350" s="35" t="str">
        <f t="shared" ca="1" si="56"/>
        <v/>
      </c>
      <c r="AB1350" s="8"/>
      <c r="AC1350" s="58"/>
      <c r="AD1350" s="8"/>
      <c r="AE1350" s="8"/>
      <c r="AF1350" s="8"/>
      <c r="GU1350" s="8"/>
    </row>
    <row r="1351" spans="1:203" s="5" customFormat="1" x14ac:dyDescent="0.2">
      <c r="A1351" s="1"/>
      <c r="B1351" s="4"/>
      <c r="C1351" s="16"/>
      <c r="D1351" s="17"/>
      <c r="E1351" s="17"/>
      <c r="F1351" s="18"/>
      <c r="G1351" s="17"/>
      <c r="H1351" s="17"/>
      <c r="I1351" s="17"/>
      <c r="J1351" s="17"/>
      <c r="K1351" s="19"/>
      <c r="L1351" s="17"/>
      <c r="M1351" s="20"/>
      <c r="N1351" s="8"/>
      <c r="O1351" s="50"/>
      <c r="P1351" s="27" t="str" cm="1">
        <f t="array" ref="P1351">IF(ISBLANK($C1351),"",IF(SUMPRODUCT(--EXACT($C1351,CrewOrPassenger[Crew or Passenger]))=1,"Pass","Fail"))</f>
        <v/>
      </c>
      <c r="Q1351" s="24" t="str" cm="1">
        <f t="array" ref="Q1351">IF(ISBLANK($D1351),"",IF(SUMPRODUCT(--EXACT($D1351,TravelDocumentType[Travel Document Type]))=1,"Pass","Fail"))</f>
        <v/>
      </c>
      <c r="R1351" s="24" t="str" cm="1">
        <f t="array" ref="R1351">IF(ISBLANK($E1351),"",IF(SUMPRODUCT(--EXACT($E1351,ISO3List[ISO3 List]))=1,"Pass","Fail"))</f>
        <v/>
      </c>
      <c r="S1351" s="24" t="str" cm="1">
        <f t="array" ref="S1351">IF(ISBLANK($F1351),"",IF(SUMPRODUCT(--EXACT(MID($F1351,COLUMN($A$1:$T$1),1),DocCharacters[Accepted Characters For Documents]))=20,"Pass","Fail"))</f>
        <v/>
      </c>
      <c r="T1351" s="24" t="str" cm="1">
        <f t="array" ref="T1351">IF(ISBLANK($G1351),"",IF(SUMPRODUCT(--EXACT(MID($G1351,COLUMN($A$1:$AX$1),1),NameCharacters[Accepted Characters For Names]))=50,"Pass","Fail"))</f>
        <v/>
      </c>
      <c r="U1351" s="24" t="str" cm="1">
        <f t="array" ref="U1351">IF(ISBLANK($H1351),"",IF(SUMPRODUCT(--EXACT(MID($H1351,COLUMN($A$1:$AX$1),1),NameCharacters[Accepted Characters For Names]))=50,"Pass","Fail"))</f>
        <v/>
      </c>
      <c r="V1351" s="24" t="str" cm="1">
        <f t="array" ref="V1351">IF(ISBLANK($I1351),"",IF(SUMPRODUCT(--EXACT(MID($I1351,COLUMN($A$1:$AX$1),1),NameCharacters[Accepted Characters For Names]))=50,"Pass","Fail"))</f>
        <v/>
      </c>
      <c r="W1351" s="24" t="str" cm="1">
        <f t="array" ref="W1351">IF(ISBLANK($J1351),"",IF(SUMPRODUCT(--EXACT($J1351,ISO3List[ISO3 List]))=1,"Pass","Fail"))</f>
        <v/>
      </c>
      <c r="X1351" s="24" t="str">
        <f t="shared" ca="1" si="54"/>
        <v/>
      </c>
      <c r="Y1351" s="24" t="str" cm="1">
        <f t="array" ref="Y1351">IF(ISBLANK($L1351),"",IF(SUMPRODUCT(--EXACT($L1351,Sex[Sex]))=1,"Pass","Fail"))</f>
        <v/>
      </c>
      <c r="Z1351" s="24" t="str">
        <f t="shared" ca="1" si="55"/>
        <v/>
      </c>
      <c r="AA1351" s="35" t="str">
        <f t="shared" ca="1" si="56"/>
        <v/>
      </c>
      <c r="AB1351" s="8"/>
      <c r="AC1351" s="58"/>
      <c r="AD1351" s="8"/>
      <c r="AE1351" s="8"/>
      <c r="AF1351" s="8"/>
      <c r="GU1351" s="8"/>
    </row>
    <row r="1352" spans="1:203" s="5" customFormat="1" x14ac:dyDescent="0.2">
      <c r="A1352" s="1"/>
      <c r="B1352" s="4"/>
      <c r="C1352" s="16"/>
      <c r="D1352" s="17"/>
      <c r="E1352" s="17"/>
      <c r="F1352" s="18"/>
      <c r="G1352" s="17"/>
      <c r="H1352" s="17"/>
      <c r="I1352" s="17"/>
      <c r="J1352" s="17"/>
      <c r="K1352" s="19"/>
      <c r="L1352" s="17"/>
      <c r="M1352" s="20"/>
      <c r="N1352" s="8"/>
      <c r="O1352" s="50"/>
      <c r="P1352" s="27" t="str" cm="1">
        <f t="array" ref="P1352">IF(ISBLANK($C1352),"",IF(SUMPRODUCT(--EXACT($C1352,CrewOrPassenger[Crew or Passenger]))=1,"Pass","Fail"))</f>
        <v/>
      </c>
      <c r="Q1352" s="24" t="str" cm="1">
        <f t="array" ref="Q1352">IF(ISBLANK($D1352),"",IF(SUMPRODUCT(--EXACT($D1352,TravelDocumentType[Travel Document Type]))=1,"Pass","Fail"))</f>
        <v/>
      </c>
      <c r="R1352" s="24" t="str" cm="1">
        <f t="array" ref="R1352">IF(ISBLANK($E1352),"",IF(SUMPRODUCT(--EXACT($E1352,ISO3List[ISO3 List]))=1,"Pass","Fail"))</f>
        <v/>
      </c>
      <c r="S1352" s="24" t="str" cm="1">
        <f t="array" ref="S1352">IF(ISBLANK($F1352),"",IF(SUMPRODUCT(--EXACT(MID($F1352,COLUMN($A$1:$T$1),1),DocCharacters[Accepted Characters For Documents]))=20,"Pass","Fail"))</f>
        <v/>
      </c>
      <c r="T1352" s="24" t="str" cm="1">
        <f t="array" ref="T1352">IF(ISBLANK($G1352),"",IF(SUMPRODUCT(--EXACT(MID($G1352,COLUMN($A$1:$AX$1),1),NameCharacters[Accepted Characters For Names]))=50,"Pass","Fail"))</f>
        <v/>
      </c>
      <c r="U1352" s="24" t="str" cm="1">
        <f t="array" ref="U1352">IF(ISBLANK($H1352),"",IF(SUMPRODUCT(--EXACT(MID($H1352,COLUMN($A$1:$AX$1),1),NameCharacters[Accepted Characters For Names]))=50,"Pass","Fail"))</f>
        <v/>
      </c>
      <c r="V1352" s="24" t="str" cm="1">
        <f t="array" ref="V1352">IF(ISBLANK($I1352),"",IF(SUMPRODUCT(--EXACT(MID($I1352,COLUMN($A$1:$AX$1),1),NameCharacters[Accepted Characters For Names]))=50,"Pass","Fail"))</f>
        <v/>
      </c>
      <c r="W1352" s="24" t="str" cm="1">
        <f t="array" ref="W1352">IF(ISBLANK($J1352),"",IF(SUMPRODUCT(--EXACT($J1352,ISO3List[ISO3 List]))=1,"Pass","Fail"))</f>
        <v/>
      </c>
      <c r="X1352" s="24" t="str">
        <f t="shared" ca="1" si="54"/>
        <v/>
      </c>
      <c r="Y1352" s="24" t="str" cm="1">
        <f t="array" ref="Y1352">IF(ISBLANK($L1352),"",IF(SUMPRODUCT(--EXACT($L1352,Sex[Sex]))=1,"Pass","Fail"))</f>
        <v/>
      </c>
      <c r="Z1352" s="24" t="str">
        <f t="shared" ca="1" si="55"/>
        <v/>
      </c>
      <c r="AA1352" s="35" t="str">
        <f t="shared" ca="1" si="56"/>
        <v/>
      </c>
      <c r="AB1352" s="8"/>
      <c r="AC1352" s="58"/>
      <c r="AD1352" s="8"/>
      <c r="AE1352" s="8"/>
      <c r="AF1352" s="8"/>
      <c r="GU1352" s="8"/>
    </row>
    <row r="1353" spans="1:203" s="5" customFormat="1" x14ac:dyDescent="0.2">
      <c r="A1353" s="1"/>
      <c r="B1353" s="4"/>
      <c r="C1353" s="16"/>
      <c r="D1353" s="17"/>
      <c r="E1353" s="17"/>
      <c r="F1353" s="18"/>
      <c r="G1353" s="17"/>
      <c r="H1353" s="17"/>
      <c r="I1353" s="17"/>
      <c r="J1353" s="17"/>
      <c r="K1353" s="19"/>
      <c r="L1353" s="17"/>
      <c r="M1353" s="20"/>
      <c r="N1353" s="8"/>
      <c r="O1353" s="50"/>
      <c r="P1353" s="27" t="str" cm="1">
        <f t="array" ref="P1353">IF(ISBLANK($C1353),"",IF(SUMPRODUCT(--EXACT($C1353,CrewOrPassenger[Crew or Passenger]))=1,"Pass","Fail"))</f>
        <v/>
      </c>
      <c r="Q1353" s="24" t="str" cm="1">
        <f t="array" ref="Q1353">IF(ISBLANK($D1353),"",IF(SUMPRODUCT(--EXACT($D1353,TravelDocumentType[Travel Document Type]))=1,"Pass","Fail"))</f>
        <v/>
      </c>
      <c r="R1353" s="24" t="str" cm="1">
        <f t="array" ref="R1353">IF(ISBLANK($E1353),"",IF(SUMPRODUCT(--EXACT($E1353,ISO3List[ISO3 List]))=1,"Pass","Fail"))</f>
        <v/>
      </c>
      <c r="S1353" s="24" t="str" cm="1">
        <f t="array" ref="S1353">IF(ISBLANK($F1353),"",IF(SUMPRODUCT(--EXACT(MID($F1353,COLUMN($A$1:$T$1),1),DocCharacters[Accepted Characters For Documents]))=20,"Pass","Fail"))</f>
        <v/>
      </c>
      <c r="T1353" s="24" t="str" cm="1">
        <f t="array" ref="T1353">IF(ISBLANK($G1353),"",IF(SUMPRODUCT(--EXACT(MID($G1353,COLUMN($A$1:$AX$1),1),NameCharacters[Accepted Characters For Names]))=50,"Pass","Fail"))</f>
        <v/>
      </c>
      <c r="U1353" s="24" t="str" cm="1">
        <f t="array" ref="U1353">IF(ISBLANK($H1353),"",IF(SUMPRODUCT(--EXACT(MID($H1353,COLUMN($A$1:$AX$1),1),NameCharacters[Accepted Characters For Names]))=50,"Pass","Fail"))</f>
        <v/>
      </c>
      <c r="V1353" s="24" t="str" cm="1">
        <f t="array" ref="V1353">IF(ISBLANK($I1353),"",IF(SUMPRODUCT(--EXACT(MID($I1353,COLUMN($A$1:$AX$1),1),NameCharacters[Accepted Characters For Names]))=50,"Pass","Fail"))</f>
        <v/>
      </c>
      <c r="W1353" s="24" t="str" cm="1">
        <f t="array" ref="W1353">IF(ISBLANK($J1353),"",IF(SUMPRODUCT(--EXACT($J1353,ISO3List[ISO3 List]))=1,"Pass","Fail"))</f>
        <v/>
      </c>
      <c r="X1353" s="24" t="str">
        <f t="shared" ca="1" si="54"/>
        <v/>
      </c>
      <c r="Y1353" s="24" t="str" cm="1">
        <f t="array" ref="Y1353">IF(ISBLANK($L1353),"",IF(SUMPRODUCT(--EXACT($L1353,Sex[Sex]))=1,"Pass","Fail"))</f>
        <v/>
      </c>
      <c r="Z1353" s="24" t="str">
        <f t="shared" ca="1" si="55"/>
        <v/>
      </c>
      <c r="AA1353" s="35" t="str">
        <f t="shared" ca="1" si="56"/>
        <v/>
      </c>
      <c r="AB1353" s="8"/>
      <c r="AC1353" s="58"/>
      <c r="AD1353" s="8"/>
      <c r="AE1353" s="8"/>
      <c r="AF1353" s="8"/>
      <c r="GU1353" s="8"/>
    </row>
    <row r="1354" spans="1:203" s="5" customFormat="1" x14ac:dyDescent="0.2">
      <c r="A1354" s="1"/>
      <c r="B1354" s="4"/>
      <c r="C1354" s="16"/>
      <c r="D1354" s="17"/>
      <c r="E1354" s="17"/>
      <c r="F1354" s="18"/>
      <c r="G1354" s="17"/>
      <c r="H1354" s="17"/>
      <c r="I1354" s="17"/>
      <c r="J1354" s="17"/>
      <c r="K1354" s="19"/>
      <c r="L1354" s="17"/>
      <c r="M1354" s="20"/>
      <c r="N1354" s="8"/>
      <c r="O1354" s="50"/>
      <c r="P1354" s="27" t="str" cm="1">
        <f t="array" ref="P1354">IF(ISBLANK($C1354),"",IF(SUMPRODUCT(--EXACT($C1354,CrewOrPassenger[Crew or Passenger]))=1,"Pass","Fail"))</f>
        <v/>
      </c>
      <c r="Q1354" s="24" t="str" cm="1">
        <f t="array" ref="Q1354">IF(ISBLANK($D1354),"",IF(SUMPRODUCT(--EXACT($D1354,TravelDocumentType[Travel Document Type]))=1,"Pass","Fail"))</f>
        <v/>
      </c>
      <c r="R1354" s="24" t="str" cm="1">
        <f t="array" ref="R1354">IF(ISBLANK($E1354),"",IF(SUMPRODUCT(--EXACT($E1354,ISO3List[ISO3 List]))=1,"Pass","Fail"))</f>
        <v/>
      </c>
      <c r="S1354" s="24" t="str" cm="1">
        <f t="array" ref="S1354">IF(ISBLANK($F1354),"",IF(SUMPRODUCT(--EXACT(MID($F1354,COLUMN($A$1:$T$1),1),DocCharacters[Accepted Characters For Documents]))=20,"Pass","Fail"))</f>
        <v/>
      </c>
      <c r="T1354" s="24" t="str" cm="1">
        <f t="array" ref="T1354">IF(ISBLANK($G1354),"",IF(SUMPRODUCT(--EXACT(MID($G1354,COLUMN($A$1:$AX$1),1),NameCharacters[Accepted Characters For Names]))=50,"Pass","Fail"))</f>
        <v/>
      </c>
      <c r="U1354" s="24" t="str" cm="1">
        <f t="array" ref="U1354">IF(ISBLANK($H1354),"",IF(SUMPRODUCT(--EXACT(MID($H1354,COLUMN($A$1:$AX$1),1),NameCharacters[Accepted Characters For Names]))=50,"Pass","Fail"))</f>
        <v/>
      </c>
      <c r="V1354" s="24" t="str" cm="1">
        <f t="array" ref="V1354">IF(ISBLANK($I1354),"",IF(SUMPRODUCT(--EXACT(MID($I1354,COLUMN($A$1:$AX$1),1),NameCharacters[Accepted Characters For Names]))=50,"Pass","Fail"))</f>
        <v/>
      </c>
      <c r="W1354" s="24" t="str" cm="1">
        <f t="array" ref="W1354">IF(ISBLANK($J1354),"",IF(SUMPRODUCT(--EXACT($J1354,ISO3List[ISO3 List]))=1,"Pass","Fail"))</f>
        <v/>
      </c>
      <c r="X1354" s="24" t="str">
        <f t="shared" ca="1" si="54"/>
        <v/>
      </c>
      <c r="Y1354" s="24" t="str" cm="1">
        <f t="array" ref="Y1354">IF(ISBLANK($L1354),"",IF(SUMPRODUCT(--EXACT($L1354,Sex[Sex]))=1,"Pass","Fail"))</f>
        <v/>
      </c>
      <c r="Z1354" s="24" t="str">
        <f t="shared" ca="1" si="55"/>
        <v/>
      </c>
      <c r="AA1354" s="35" t="str">
        <f t="shared" ca="1" si="56"/>
        <v/>
      </c>
      <c r="AB1354" s="8"/>
      <c r="AC1354" s="58"/>
      <c r="AD1354" s="8"/>
      <c r="AE1354" s="8"/>
      <c r="AF1354" s="8"/>
      <c r="GU1354" s="8"/>
    </row>
    <row r="1355" spans="1:203" s="5" customFormat="1" x14ac:dyDescent="0.2">
      <c r="A1355" s="1"/>
      <c r="B1355" s="4"/>
      <c r="C1355" s="16"/>
      <c r="D1355" s="17"/>
      <c r="E1355" s="17"/>
      <c r="F1355" s="18"/>
      <c r="G1355" s="17"/>
      <c r="H1355" s="17"/>
      <c r="I1355" s="17"/>
      <c r="J1355" s="17"/>
      <c r="K1355" s="19"/>
      <c r="L1355" s="17"/>
      <c r="M1355" s="20"/>
      <c r="N1355" s="8"/>
      <c r="O1355" s="50"/>
      <c r="P1355" s="27" t="str" cm="1">
        <f t="array" ref="P1355">IF(ISBLANK($C1355),"",IF(SUMPRODUCT(--EXACT($C1355,CrewOrPassenger[Crew or Passenger]))=1,"Pass","Fail"))</f>
        <v/>
      </c>
      <c r="Q1355" s="24" t="str" cm="1">
        <f t="array" ref="Q1355">IF(ISBLANK($D1355),"",IF(SUMPRODUCT(--EXACT($D1355,TravelDocumentType[Travel Document Type]))=1,"Pass","Fail"))</f>
        <v/>
      </c>
      <c r="R1355" s="24" t="str" cm="1">
        <f t="array" ref="R1355">IF(ISBLANK($E1355),"",IF(SUMPRODUCT(--EXACT($E1355,ISO3List[ISO3 List]))=1,"Pass","Fail"))</f>
        <v/>
      </c>
      <c r="S1355" s="24" t="str" cm="1">
        <f t="array" ref="S1355">IF(ISBLANK($F1355),"",IF(SUMPRODUCT(--EXACT(MID($F1355,COLUMN($A$1:$T$1),1),DocCharacters[Accepted Characters For Documents]))=20,"Pass","Fail"))</f>
        <v/>
      </c>
      <c r="T1355" s="24" t="str" cm="1">
        <f t="array" ref="T1355">IF(ISBLANK($G1355),"",IF(SUMPRODUCT(--EXACT(MID($G1355,COLUMN($A$1:$AX$1),1),NameCharacters[Accepted Characters For Names]))=50,"Pass","Fail"))</f>
        <v/>
      </c>
      <c r="U1355" s="24" t="str" cm="1">
        <f t="array" ref="U1355">IF(ISBLANK($H1355),"",IF(SUMPRODUCT(--EXACT(MID($H1355,COLUMN($A$1:$AX$1),1),NameCharacters[Accepted Characters For Names]))=50,"Pass","Fail"))</f>
        <v/>
      </c>
      <c r="V1355" s="24" t="str" cm="1">
        <f t="array" ref="V1355">IF(ISBLANK($I1355),"",IF(SUMPRODUCT(--EXACT(MID($I1355,COLUMN($A$1:$AX$1),1),NameCharacters[Accepted Characters For Names]))=50,"Pass","Fail"))</f>
        <v/>
      </c>
      <c r="W1355" s="24" t="str" cm="1">
        <f t="array" ref="W1355">IF(ISBLANK($J1355),"",IF(SUMPRODUCT(--EXACT($J1355,ISO3List[ISO3 List]))=1,"Pass","Fail"))</f>
        <v/>
      </c>
      <c r="X1355" s="24" t="str">
        <f t="shared" ca="1" si="54"/>
        <v/>
      </c>
      <c r="Y1355" s="24" t="str" cm="1">
        <f t="array" ref="Y1355">IF(ISBLANK($L1355),"",IF(SUMPRODUCT(--EXACT($L1355,Sex[Sex]))=1,"Pass","Fail"))</f>
        <v/>
      </c>
      <c r="Z1355" s="24" t="str">
        <f t="shared" ca="1" si="55"/>
        <v/>
      </c>
      <c r="AA1355" s="35" t="str">
        <f t="shared" ca="1" si="56"/>
        <v/>
      </c>
      <c r="AB1355" s="8"/>
      <c r="AC1355" s="58"/>
      <c r="AD1355" s="8"/>
      <c r="AE1355" s="8"/>
      <c r="AF1355" s="8"/>
      <c r="GU1355" s="8"/>
    </row>
    <row r="1356" spans="1:203" s="5" customFormat="1" x14ac:dyDescent="0.2">
      <c r="A1356" s="1"/>
      <c r="B1356" s="4"/>
      <c r="C1356" s="16"/>
      <c r="D1356" s="17"/>
      <c r="E1356" s="17"/>
      <c r="F1356" s="18"/>
      <c r="G1356" s="17"/>
      <c r="H1356" s="17"/>
      <c r="I1356" s="17"/>
      <c r="J1356" s="17"/>
      <c r="K1356" s="19"/>
      <c r="L1356" s="17"/>
      <c r="M1356" s="20"/>
      <c r="N1356" s="8"/>
      <c r="O1356" s="50"/>
      <c r="P1356" s="27" t="str" cm="1">
        <f t="array" ref="P1356">IF(ISBLANK($C1356),"",IF(SUMPRODUCT(--EXACT($C1356,CrewOrPassenger[Crew or Passenger]))=1,"Pass","Fail"))</f>
        <v/>
      </c>
      <c r="Q1356" s="24" t="str" cm="1">
        <f t="array" ref="Q1356">IF(ISBLANK($D1356),"",IF(SUMPRODUCT(--EXACT($D1356,TravelDocumentType[Travel Document Type]))=1,"Pass","Fail"))</f>
        <v/>
      </c>
      <c r="R1356" s="24" t="str" cm="1">
        <f t="array" ref="R1356">IF(ISBLANK($E1356),"",IF(SUMPRODUCT(--EXACT($E1356,ISO3List[ISO3 List]))=1,"Pass","Fail"))</f>
        <v/>
      </c>
      <c r="S1356" s="24" t="str" cm="1">
        <f t="array" ref="S1356">IF(ISBLANK($F1356),"",IF(SUMPRODUCT(--EXACT(MID($F1356,COLUMN($A$1:$T$1),1),DocCharacters[Accepted Characters For Documents]))=20,"Pass","Fail"))</f>
        <v/>
      </c>
      <c r="T1356" s="24" t="str" cm="1">
        <f t="array" ref="T1356">IF(ISBLANK($G1356),"",IF(SUMPRODUCT(--EXACT(MID($G1356,COLUMN($A$1:$AX$1),1),NameCharacters[Accepted Characters For Names]))=50,"Pass","Fail"))</f>
        <v/>
      </c>
      <c r="U1356" s="24" t="str" cm="1">
        <f t="array" ref="U1356">IF(ISBLANK($H1356),"",IF(SUMPRODUCT(--EXACT(MID($H1356,COLUMN($A$1:$AX$1),1),NameCharacters[Accepted Characters For Names]))=50,"Pass","Fail"))</f>
        <v/>
      </c>
      <c r="V1356" s="24" t="str" cm="1">
        <f t="array" ref="V1356">IF(ISBLANK($I1356),"",IF(SUMPRODUCT(--EXACT(MID($I1356,COLUMN($A$1:$AX$1),1),NameCharacters[Accepted Characters For Names]))=50,"Pass","Fail"))</f>
        <v/>
      </c>
      <c r="W1356" s="24" t="str" cm="1">
        <f t="array" ref="W1356">IF(ISBLANK($J1356),"",IF(SUMPRODUCT(--EXACT($J1356,ISO3List[ISO3 List]))=1,"Pass","Fail"))</f>
        <v/>
      </c>
      <c r="X1356" s="24" t="str">
        <f t="shared" ca="1" si="54"/>
        <v/>
      </c>
      <c r="Y1356" s="24" t="str" cm="1">
        <f t="array" ref="Y1356">IF(ISBLANK($L1356),"",IF(SUMPRODUCT(--EXACT($L1356,Sex[Sex]))=1,"Pass","Fail"))</f>
        <v/>
      </c>
      <c r="Z1356" s="24" t="str">
        <f t="shared" ca="1" si="55"/>
        <v/>
      </c>
      <c r="AA1356" s="35" t="str">
        <f t="shared" ca="1" si="56"/>
        <v/>
      </c>
      <c r="AB1356" s="8"/>
      <c r="AC1356" s="58"/>
      <c r="AD1356" s="8"/>
      <c r="AE1356" s="8"/>
      <c r="AF1356" s="8"/>
      <c r="GU1356" s="8"/>
    </row>
    <row r="1357" spans="1:203" s="5" customFormat="1" x14ac:dyDescent="0.2">
      <c r="A1357" s="1"/>
      <c r="B1357" s="4"/>
      <c r="C1357" s="16"/>
      <c r="D1357" s="17"/>
      <c r="E1357" s="17"/>
      <c r="F1357" s="18"/>
      <c r="G1357" s="17"/>
      <c r="H1357" s="17"/>
      <c r="I1357" s="17"/>
      <c r="J1357" s="17"/>
      <c r="K1357" s="19"/>
      <c r="L1357" s="17"/>
      <c r="M1357" s="20"/>
      <c r="N1357" s="8"/>
      <c r="O1357" s="50"/>
      <c r="P1357" s="27" t="str" cm="1">
        <f t="array" ref="P1357">IF(ISBLANK($C1357),"",IF(SUMPRODUCT(--EXACT($C1357,CrewOrPassenger[Crew or Passenger]))=1,"Pass","Fail"))</f>
        <v/>
      </c>
      <c r="Q1357" s="24" t="str" cm="1">
        <f t="array" ref="Q1357">IF(ISBLANK($D1357),"",IF(SUMPRODUCT(--EXACT($D1357,TravelDocumentType[Travel Document Type]))=1,"Pass","Fail"))</f>
        <v/>
      </c>
      <c r="R1357" s="24" t="str" cm="1">
        <f t="array" ref="R1357">IF(ISBLANK($E1357),"",IF(SUMPRODUCT(--EXACT($E1357,ISO3List[ISO3 List]))=1,"Pass","Fail"))</f>
        <v/>
      </c>
      <c r="S1357" s="24" t="str" cm="1">
        <f t="array" ref="S1357">IF(ISBLANK($F1357),"",IF(SUMPRODUCT(--EXACT(MID($F1357,COLUMN($A$1:$T$1),1),DocCharacters[Accepted Characters For Documents]))=20,"Pass","Fail"))</f>
        <v/>
      </c>
      <c r="T1357" s="24" t="str" cm="1">
        <f t="array" ref="T1357">IF(ISBLANK($G1357),"",IF(SUMPRODUCT(--EXACT(MID($G1357,COLUMN($A$1:$AX$1),1),NameCharacters[Accepted Characters For Names]))=50,"Pass","Fail"))</f>
        <v/>
      </c>
      <c r="U1357" s="24" t="str" cm="1">
        <f t="array" ref="U1357">IF(ISBLANK($H1357),"",IF(SUMPRODUCT(--EXACT(MID($H1357,COLUMN($A$1:$AX$1),1),NameCharacters[Accepted Characters For Names]))=50,"Pass","Fail"))</f>
        <v/>
      </c>
      <c r="V1357" s="24" t="str" cm="1">
        <f t="array" ref="V1357">IF(ISBLANK($I1357),"",IF(SUMPRODUCT(--EXACT(MID($I1357,COLUMN($A$1:$AX$1),1),NameCharacters[Accepted Characters For Names]))=50,"Pass","Fail"))</f>
        <v/>
      </c>
      <c r="W1357" s="24" t="str" cm="1">
        <f t="array" ref="W1357">IF(ISBLANK($J1357),"",IF(SUMPRODUCT(--EXACT($J1357,ISO3List[ISO3 List]))=1,"Pass","Fail"))</f>
        <v/>
      </c>
      <c r="X1357" s="24" t="str">
        <f t="shared" ca="1" si="54"/>
        <v/>
      </c>
      <c r="Y1357" s="24" t="str" cm="1">
        <f t="array" ref="Y1357">IF(ISBLANK($L1357),"",IF(SUMPRODUCT(--EXACT($L1357,Sex[Sex]))=1,"Pass","Fail"))</f>
        <v/>
      </c>
      <c r="Z1357" s="24" t="str">
        <f t="shared" ca="1" si="55"/>
        <v/>
      </c>
      <c r="AA1357" s="35" t="str">
        <f t="shared" ca="1" si="56"/>
        <v/>
      </c>
      <c r="AB1357" s="8"/>
      <c r="AC1357" s="58"/>
      <c r="AD1357" s="8"/>
      <c r="AE1357" s="8"/>
      <c r="AF1357" s="8"/>
      <c r="GU1357" s="8"/>
    </row>
    <row r="1358" spans="1:203" s="5" customFormat="1" x14ac:dyDescent="0.2">
      <c r="A1358" s="1"/>
      <c r="B1358" s="4"/>
      <c r="C1358" s="16"/>
      <c r="D1358" s="17"/>
      <c r="E1358" s="17"/>
      <c r="F1358" s="18"/>
      <c r="G1358" s="17"/>
      <c r="H1358" s="17"/>
      <c r="I1358" s="17"/>
      <c r="J1358" s="17"/>
      <c r="K1358" s="19"/>
      <c r="L1358" s="17"/>
      <c r="M1358" s="20"/>
      <c r="N1358" s="8"/>
      <c r="O1358" s="50"/>
      <c r="P1358" s="27" t="str" cm="1">
        <f t="array" ref="P1358">IF(ISBLANK($C1358),"",IF(SUMPRODUCT(--EXACT($C1358,CrewOrPassenger[Crew or Passenger]))=1,"Pass","Fail"))</f>
        <v/>
      </c>
      <c r="Q1358" s="24" t="str" cm="1">
        <f t="array" ref="Q1358">IF(ISBLANK($D1358),"",IF(SUMPRODUCT(--EXACT($D1358,TravelDocumentType[Travel Document Type]))=1,"Pass","Fail"))</f>
        <v/>
      </c>
      <c r="R1358" s="24" t="str" cm="1">
        <f t="array" ref="R1358">IF(ISBLANK($E1358),"",IF(SUMPRODUCT(--EXACT($E1358,ISO3List[ISO3 List]))=1,"Pass","Fail"))</f>
        <v/>
      </c>
      <c r="S1358" s="24" t="str" cm="1">
        <f t="array" ref="S1358">IF(ISBLANK($F1358),"",IF(SUMPRODUCT(--EXACT(MID($F1358,COLUMN($A$1:$T$1),1),DocCharacters[Accepted Characters For Documents]))=20,"Pass","Fail"))</f>
        <v/>
      </c>
      <c r="T1358" s="24" t="str" cm="1">
        <f t="array" ref="T1358">IF(ISBLANK($G1358),"",IF(SUMPRODUCT(--EXACT(MID($G1358,COLUMN($A$1:$AX$1),1),NameCharacters[Accepted Characters For Names]))=50,"Pass","Fail"))</f>
        <v/>
      </c>
      <c r="U1358" s="24" t="str" cm="1">
        <f t="array" ref="U1358">IF(ISBLANK($H1358),"",IF(SUMPRODUCT(--EXACT(MID($H1358,COLUMN($A$1:$AX$1),1),NameCharacters[Accepted Characters For Names]))=50,"Pass","Fail"))</f>
        <v/>
      </c>
      <c r="V1358" s="24" t="str" cm="1">
        <f t="array" ref="V1358">IF(ISBLANK($I1358),"",IF(SUMPRODUCT(--EXACT(MID($I1358,COLUMN($A$1:$AX$1),1),NameCharacters[Accepted Characters For Names]))=50,"Pass","Fail"))</f>
        <v/>
      </c>
      <c r="W1358" s="24" t="str" cm="1">
        <f t="array" ref="W1358">IF(ISBLANK($J1358),"",IF(SUMPRODUCT(--EXACT($J1358,ISO3List[ISO3 List]))=1,"Pass","Fail"))</f>
        <v/>
      </c>
      <c r="X1358" s="24" t="str">
        <f t="shared" ca="1" si="54"/>
        <v/>
      </c>
      <c r="Y1358" s="24" t="str" cm="1">
        <f t="array" ref="Y1358">IF(ISBLANK($L1358),"",IF(SUMPRODUCT(--EXACT($L1358,Sex[Sex]))=1,"Pass","Fail"))</f>
        <v/>
      </c>
      <c r="Z1358" s="24" t="str">
        <f t="shared" ca="1" si="55"/>
        <v/>
      </c>
      <c r="AA1358" s="35" t="str">
        <f t="shared" ca="1" si="56"/>
        <v/>
      </c>
      <c r="AB1358" s="8"/>
      <c r="AC1358" s="58"/>
      <c r="AD1358" s="8"/>
      <c r="AE1358" s="8"/>
      <c r="AF1358" s="8"/>
      <c r="GU1358" s="8"/>
    </row>
    <row r="1359" spans="1:203" s="5" customFormat="1" x14ac:dyDescent="0.2">
      <c r="A1359" s="1"/>
      <c r="B1359" s="4"/>
      <c r="C1359" s="16"/>
      <c r="D1359" s="17"/>
      <c r="E1359" s="17"/>
      <c r="F1359" s="18"/>
      <c r="G1359" s="17"/>
      <c r="H1359" s="17"/>
      <c r="I1359" s="17"/>
      <c r="J1359" s="17"/>
      <c r="K1359" s="19"/>
      <c r="L1359" s="17"/>
      <c r="M1359" s="20"/>
      <c r="N1359" s="8"/>
      <c r="O1359" s="50"/>
      <c r="P1359" s="27" t="str" cm="1">
        <f t="array" ref="P1359">IF(ISBLANK($C1359),"",IF(SUMPRODUCT(--EXACT($C1359,CrewOrPassenger[Crew or Passenger]))=1,"Pass","Fail"))</f>
        <v/>
      </c>
      <c r="Q1359" s="24" t="str" cm="1">
        <f t="array" ref="Q1359">IF(ISBLANK($D1359),"",IF(SUMPRODUCT(--EXACT($D1359,TravelDocumentType[Travel Document Type]))=1,"Pass","Fail"))</f>
        <v/>
      </c>
      <c r="R1359" s="24" t="str" cm="1">
        <f t="array" ref="R1359">IF(ISBLANK($E1359),"",IF(SUMPRODUCT(--EXACT($E1359,ISO3List[ISO3 List]))=1,"Pass","Fail"))</f>
        <v/>
      </c>
      <c r="S1359" s="24" t="str" cm="1">
        <f t="array" ref="S1359">IF(ISBLANK($F1359),"",IF(SUMPRODUCT(--EXACT(MID($F1359,COLUMN($A$1:$T$1),1),DocCharacters[Accepted Characters For Documents]))=20,"Pass","Fail"))</f>
        <v/>
      </c>
      <c r="T1359" s="24" t="str" cm="1">
        <f t="array" ref="T1359">IF(ISBLANK($G1359),"",IF(SUMPRODUCT(--EXACT(MID($G1359,COLUMN($A$1:$AX$1),1),NameCharacters[Accepted Characters For Names]))=50,"Pass","Fail"))</f>
        <v/>
      </c>
      <c r="U1359" s="24" t="str" cm="1">
        <f t="array" ref="U1359">IF(ISBLANK($H1359),"",IF(SUMPRODUCT(--EXACT(MID($H1359,COLUMN($A$1:$AX$1),1),NameCharacters[Accepted Characters For Names]))=50,"Pass","Fail"))</f>
        <v/>
      </c>
      <c r="V1359" s="24" t="str" cm="1">
        <f t="array" ref="V1359">IF(ISBLANK($I1359),"",IF(SUMPRODUCT(--EXACT(MID($I1359,COLUMN($A$1:$AX$1),1),NameCharacters[Accepted Characters For Names]))=50,"Pass","Fail"))</f>
        <v/>
      </c>
      <c r="W1359" s="24" t="str" cm="1">
        <f t="array" ref="W1359">IF(ISBLANK($J1359),"",IF(SUMPRODUCT(--EXACT($J1359,ISO3List[ISO3 List]))=1,"Pass","Fail"))</f>
        <v/>
      </c>
      <c r="X1359" s="24" t="str">
        <f t="shared" ca="1" si="54"/>
        <v/>
      </c>
      <c r="Y1359" s="24" t="str" cm="1">
        <f t="array" ref="Y1359">IF(ISBLANK($L1359),"",IF(SUMPRODUCT(--EXACT($L1359,Sex[Sex]))=1,"Pass","Fail"))</f>
        <v/>
      </c>
      <c r="Z1359" s="24" t="str">
        <f t="shared" ca="1" si="55"/>
        <v/>
      </c>
      <c r="AA1359" s="35" t="str">
        <f t="shared" ca="1" si="56"/>
        <v/>
      </c>
      <c r="AB1359" s="8"/>
      <c r="AC1359" s="58"/>
      <c r="AD1359" s="8"/>
      <c r="AE1359" s="8"/>
      <c r="AF1359" s="8"/>
      <c r="GU1359" s="8"/>
    </row>
    <row r="1360" spans="1:203" s="5" customFormat="1" x14ac:dyDescent="0.2">
      <c r="A1360" s="1"/>
      <c r="B1360" s="4"/>
      <c r="C1360" s="16"/>
      <c r="D1360" s="17"/>
      <c r="E1360" s="17"/>
      <c r="F1360" s="18"/>
      <c r="G1360" s="17"/>
      <c r="H1360" s="17"/>
      <c r="I1360" s="17"/>
      <c r="J1360" s="17"/>
      <c r="K1360" s="19"/>
      <c r="L1360" s="17"/>
      <c r="M1360" s="20"/>
      <c r="N1360" s="8"/>
      <c r="O1360" s="50"/>
      <c r="P1360" s="27" t="str" cm="1">
        <f t="array" ref="P1360">IF(ISBLANK($C1360),"",IF(SUMPRODUCT(--EXACT($C1360,CrewOrPassenger[Crew or Passenger]))=1,"Pass","Fail"))</f>
        <v/>
      </c>
      <c r="Q1360" s="24" t="str" cm="1">
        <f t="array" ref="Q1360">IF(ISBLANK($D1360),"",IF(SUMPRODUCT(--EXACT($D1360,TravelDocumentType[Travel Document Type]))=1,"Pass","Fail"))</f>
        <v/>
      </c>
      <c r="R1360" s="24" t="str" cm="1">
        <f t="array" ref="R1360">IF(ISBLANK($E1360),"",IF(SUMPRODUCT(--EXACT($E1360,ISO3List[ISO3 List]))=1,"Pass","Fail"))</f>
        <v/>
      </c>
      <c r="S1360" s="24" t="str" cm="1">
        <f t="array" ref="S1360">IF(ISBLANK($F1360),"",IF(SUMPRODUCT(--EXACT(MID($F1360,COLUMN($A$1:$T$1),1),DocCharacters[Accepted Characters For Documents]))=20,"Pass","Fail"))</f>
        <v/>
      </c>
      <c r="T1360" s="24" t="str" cm="1">
        <f t="array" ref="T1360">IF(ISBLANK($G1360),"",IF(SUMPRODUCT(--EXACT(MID($G1360,COLUMN($A$1:$AX$1),1),NameCharacters[Accepted Characters For Names]))=50,"Pass","Fail"))</f>
        <v/>
      </c>
      <c r="U1360" s="24" t="str" cm="1">
        <f t="array" ref="U1360">IF(ISBLANK($H1360),"",IF(SUMPRODUCT(--EXACT(MID($H1360,COLUMN($A$1:$AX$1),1),NameCharacters[Accepted Characters For Names]))=50,"Pass","Fail"))</f>
        <v/>
      </c>
      <c r="V1360" s="24" t="str" cm="1">
        <f t="array" ref="V1360">IF(ISBLANK($I1360),"",IF(SUMPRODUCT(--EXACT(MID($I1360,COLUMN($A$1:$AX$1),1),NameCharacters[Accepted Characters For Names]))=50,"Pass","Fail"))</f>
        <v/>
      </c>
      <c r="W1360" s="24" t="str" cm="1">
        <f t="array" ref="W1360">IF(ISBLANK($J1360),"",IF(SUMPRODUCT(--EXACT($J1360,ISO3List[ISO3 List]))=1,"Pass","Fail"))</f>
        <v/>
      </c>
      <c r="X1360" s="24" t="str">
        <f t="shared" ca="1" si="54"/>
        <v/>
      </c>
      <c r="Y1360" s="24" t="str" cm="1">
        <f t="array" ref="Y1360">IF(ISBLANK($L1360),"",IF(SUMPRODUCT(--EXACT($L1360,Sex[Sex]))=1,"Pass","Fail"))</f>
        <v/>
      </c>
      <c r="Z1360" s="24" t="str">
        <f t="shared" ca="1" si="55"/>
        <v/>
      </c>
      <c r="AA1360" s="35" t="str">
        <f t="shared" ca="1" si="56"/>
        <v/>
      </c>
      <c r="AB1360" s="8"/>
      <c r="AC1360" s="58"/>
      <c r="AD1360" s="8"/>
      <c r="AE1360" s="8"/>
      <c r="AF1360" s="8"/>
      <c r="GU1360" s="8"/>
    </row>
    <row r="1361" spans="1:203" s="5" customFormat="1" x14ac:dyDescent="0.2">
      <c r="A1361" s="1"/>
      <c r="B1361" s="4"/>
      <c r="C1361" s="16"/>
      <c r="D1361" s="17"/>
      <c r="E1361" s="17"/>
      <c r="F1361" s="18"/>
      <c r="G1361" s="17"/>
      <c r="H1361" s="17"/>
      <c r="I1361" s="17"/>
      <c r="J1361" s="17"/>
      <c r="K1361" s="19"/>
      <c r="L1361" s="17"/>
      <c r="M1361" s="20"/>
      <c r="N1361" s="8"/>
      <c r="O1361" s="50"/>
      <c r="P1361" s="27" t="str" cm="1">
        <f t="array" ref="P1361">IF(ISBLANK($C1361),"",IF(SUMPRODUCT(--EXACT($C1361,CrewOrPassenger[Crew or Passenger]))=1,"Pass","Fail"))</f>
        <v/>
      </c>
      <c r="Q1361" s="24" t="str" cm="1">
        <f t="array" ref="Q1361">IF(ISBLANK($D1361),"",IF(SUMPRODUCT(--EXACT($D1361,TravelDocumentType[Travel Document Type]))=1,"Pass","Fail"))</f>
        <v/>
      </c>
      <c r="R1361" s="24" t="str" cm="1">
        <f t="array" ref="R1361">IF(ISBLANK($E1361),"",IF(SUMPRODUCT(--EXACT($E1361,ISO3List[ISO3 List]))=1,"Pass","Fail"))</f>
        <v/>
      </c>
      <c r="S1361" s="24" t="str" cm="1">
        <f t="array" ref="S1361">IF(ISBLANK($F1361),"",IF(SUMPRODUCT(--EXACT(MID($F1361,COLUMN($A$1:$T$1),1),DocCharacters[Accepted Characters For Documents]))=20,"Pass","Fail"))</f>
        <v/>
      </c>
      <c r="T1361" s="24" t="str" cm="1">
        <f t="array" ref="T1361">IF(ISBLANK($G1361),"",IF(SUMPRODUCT(--EXACT(MID($G1361,COLUMN($A$1:$AX$1),1),NameCharacters[Accepted Characters For Names]))=50,"Pass","Fail"))</f>
        <v/>
      </c>
      <c r="U1361" s="24" t="str" cm="1">
        <f t="array" ref="U1361">IF(ISBLANK($H1361),"",IF(SUMPRODUCT(--EXACT(MID($H1361,COLUMN($A$1:$AX$1),1),NameCharacters[Accepted Characters For Names]))=50,"Pass","Fail"))</f>
        <v/>
      </c>
      <c r="V1361" s="24" t="str" cm="1">
        <f t="array" ref="V1361">IF(ISBLANK($I1361),"",IF(SUMPRODUCT(--EXACT(MID($I1361,COLUMN($A$1:$AX$1),1),NameCharacters[Accepted Characters For Names]))=50,"Pass","Fail"))</f>
        <v/>
      </c>
      <c r="W1361" s="24" t="str" cm="1">
        <f t="array" ref="W1361">IF(ISBLANK($J1361),"",IF(SUMPRODUCT(--EXACT($J1361,ISO3List[ISO3 List]))=1,"Pass","Fail"))</f>
        <v/>
      </c>
      <c r="X1361" s="24" t="str">
        <f t="shared" ca="1" si="54"/>
        <v/>
      </c>
      <c r="Y1361" s="24" t="str" cm="1">
        <f t="array" ref="Y1361">IF(ISBLANK($L1361),"",IF(SUMPRODUCT(--EXACT($L1361,Sex[Sex]))=1,"Pass","Fail"))</f>
        <v/>
      </c>
      <c r="Z1361" s="24" t="str">
        <f t="shared" ca="1" si="55"/>
        <v/>
      </c>
      <c r="AA1361" s="35" t="str">
        <f t="shared" ca="1" si="56"/>
        <v/>
      </c>
      <c r="AB1361" s="8"/>
      <c r="AC1361" s="58"/>
      <c r="AD1361" s="8"/>
      <c r="AE1361" s="8"/>
      <c r="AF1361" s="8"/>
      <c r="GU1361" s="8"/>
    </row>
    <row r="1362" spans="1:203" s="5" customFormat="1" x14ac:dyDescent="0.2">
      <c r="A1362" s="1"/>
      <c r="B1362" s="4"/>
      <c r="C1362" s="16"/>
      <c r="D1362" s="17"/>
      <c r="E1362" s="17"/>
      <c r="F1362" s="18"/>
      <c r="G1362" s="17"/>
      <c r="H1362" s="17"/>
      <c r="I1362" s="17"/>
      <c r="J1362" s="17"/>
      <c r="K1362" s="19"/>
      <c r="L1362" s="17"/>
      <c r="M1362" s="20"/>
      <c r="N1362" s="8"/>
      <c r="O1362" s="50"/>
      <c r="P1362" s="27" t="str" cm="1">
        <f t="array" ref="P1362">IF(ISBLANK($C1362),"",IF(SUMPRODUCT(--EXACT($C1362,CrewOrPassenger[Crew or Passenger]))=1,"Pass","Fail"))</f>
        <v/>
      </c>
      <c r="Q1362" s="24" t="str" cm="1">
        <f t="array" ref="Q1362">IF(ISBLANK($D1362),"",IF(SUMPRODUCT(--EXACT($D1362,TravelDocumentType[Travel Document Type]))=1,"Pass","Fail"))</f>
        <v/>
      </c>
      <c r="R1362" s="24" t="str" cm="1">
        <f t="array" ref="R1362">IF(ISBLANK($E1362),"",IF(SUMPRODUCT(--EXACT($E1362,ISO3List[ISO3 List]))=1,"Pass","Fail"))</f>
        <v/>
      </c>
      <c r="S1362" s="24" t="str" cm="1">
        <f t="array" ref="S1362">IF(ISBLANK($F1362),"",IF(SUMPRODUCT(--EXACT(MID($F1362,COLUMN($A$1:$T$1),1),DocCharacters[Accepted Characters For Documents]))=20,"Pass","Fail"))</f>
        <v/>
      </c>
      <c r="T1362" s="24" t="str" cm="1">
        <f t="array" ref="T1362">IF(ISBLANK($G1362),"",IF(SUMPRODUCT(--EXACT(MID($G1362,COLUMN($A$1:$AX$1),1),NameCharacters[Accepted Characters For Names]))=50,"Pass","Fail"))</f>
        <v/>
      </c>
      <c r="U1362" s="24" t="str" cm="1">
        <f t="array" ref="U1362">IF(ISBLANK($H1362),"",IF(SUMPRODUCT(--EXACT(MID($H1362,COLUMN($A$1:$AX$1),1),NameCharacters[Accepted Characters For Names]))=50,"Pass","Fail"))</f>
        <v/>
      </c>
      <c r="V1362" s="24" t="str" cm="1">
        <f t="array" ref="V1362">IF(ISBLANK($I1362),"",IF(SUMPRODUCT(--EXACT(MID($I1362,COLUMN($A$1:$AX$1),1),NameCharacters[Accepted Characters For Names]))=50,"Pass","Fail"))</f>
        <v/>
      </c>
      <c r="W1362" s="24" t="str" cm="1">
        <f t="array" ref="W1362">IF(ISBLANK($J1362),"",IF(SUMPRODUCT(--EXACT($J1362,ISO3List[ISO3 List]))=1,"Pass","Fail"))</f>
        <v/>
      </c>
      <c r="X1362" s="24" t="str">
        <f t="shared" ca="1" si="54"/>
        <v/>
      </c>
      <c r="Y1362" s="24" t="str" cm="1">
        <f t="array" ref="Y1362">IF(ISBLANK($L1362),"",IF(SUMPRODUCT(--EXACT($L1362,Sex[Sex]))=1,"Pass","Fail"))</f>
        <v/>
      </c>
      <c r="Z1362" s="24" t="str">
        <f t="shared" ca="1" si="55"/>
        <v/>
      </c>
      <c r="AA1362" s="35" t="str">
        <f t="shared" ca="1" si="56"/>
        <v/>
      </c>
      <c r="AB1362" s="8"/>
      <c r="AC1362" s="58"/>
      <c r="AD1362" s="8"/>
      <c r="AE1362" s="8"/>
      <c r="AF1362" s="8"/>
      <c r="GU1362" s="8"/>
    </row>
    <row r="1363" spans="1:203" s="5" customFormat="1" x14ac:dyDescent="0.2">
      <c r="A1363" s="1"/>
      <c r="B1363" s="4"/>
      <c r="C1363" s="16"/>
      <c r="D1363" s="17"/>
      <c r="E1363" s="17"/>
      <c r="F1363" s="18"/>
      <c r="G1363" s="17"/>
      <c r="H1363" s="17"/>
      <c r="I1363" s="17"/>
      <c r="J1363" s="17"/>
      <c r="K1363" s="19"/>
      <c r="L1363" s="17"/>
      <c r="M1363" s="20"/>
      <c r="N1363" s="8"/>
      <c r="O1363" s="50"/>
      <c r="P1363" s="27" t="str" cm="1">
        <f t="array" ref="P1363">IF(ISBLANK($C1363),"",IF(SUMPRODUCT(--EXACT($C1363,CrewOrPassenger[Crew or Passenger]))=1,"Pass","Fail"))</f>
        <v/>
      </c>
      <c r="Q1363" s="24" t="str" cm="1">
        <f t="array" ref="Q1363">IF(ISBLANK($D1363),"",IF(SUMPRODUCT(--EXACT($D1363,TravelDocumentType[Travel Document Type]))=1,"Pass","Fail"))</f>
        <v/>
      </c>
      <c r="R1363" s="24" t="str" cm="1">
        <f t="array" ref="R1363">IF(ISBLANK($E1363),"",IF(SUMPRODUCT(--EXACT($E1363,ISO3List[ISO3 List]))=1,"Pass","Fail"))</f>
        <v/>
      </c>
      <c r="S1363" s="24" t="str" cm="1">
        <f t="array" ref="S1363">IF(ISBLANK($F1363),"",IF(SUMPRODUCT(--EXACT(MID($F1363,COLUMN($A$1:$T$1),1),DocCharacters[Accepted Characters For Documents]))=20,"Pass","Fail"))</f>
        <v/>
      </c>
      <c r="T1363" s="24" t="str" cm="1">
        <f t="array" ref="T1363">IF(ISBLANK($G1363),"",IF(SUMPRODUCT(--EXACT(MID($G1363,COLUMN($A$1:$AX$1),1),NameCharacters[Accepted Characters For Names]))=50,"Pass","Fail"))</f>
        <v/>
      </c>
      <c r="U1363" s="24" t="str" cm="1">
        <f t="array" ref="U1363">IF(ISBLANK($H1363),"",IF(SUMPRODUCT(--EXACT(MID($H1363,COLUMN($A$1:$AX$1),1),NameCharacters[Accepted Characters For Names]))=50,"Pass","Fail"))</f>
        <v/>
      </c>
      <c r="V1363" s="24" t="str" cm="1">
        <f t="array" ref="V1363">IF(ISBLANK($I1363),"",IF(SUMPRODUCT(--EXACT(MID($I1363,COLUMN($A$1:$AX$1),1),NameCharacters[Accepted Characters For Names]))=50,"Pass","Fail"))</f>
        <v/>
      </c>
      <c r="W1363" s="24" t="str" cm="1">
        <f t="array" ref="W1363">IF(ISBLANK($J1363),"",IF(SUMPRODUCT(--EXACT($J1363,ISO3List[ISO3 List]))=1,"Pass","Fail"))</f>
        <v/>
      </c>
      <c r="X1363" s="24" t="str">
        <f t="shared" ca="1" si="54"/>
        <v/>
      </c>
      <c r="Y1363" s="24" t="str" cm="1">
        <f t="array" ref="Y1363">IF(ISBLANK($L1363),"",IF(SUMPRODUCT(--EXACT($L1363,Sex[Sex]))=1,"Pass","Fail"))</f>
        <v/>
      </c>
      <c r="Z1363" s="24" t="str">
        <f t="shared" ca="1" si="55"/>
        <v/>
      </c>
      <c r="AA1363" s="35" t="str">
        <f t="shared" ca="1" si="56"/>
        <v/>
      </c>
      <c r="AB1363" s="8"/>
      <c r="AC1363" s="58"/>
      <c r="AD1363" s="8"/>
      <c r="AE1363" s="8"/>
      <c r="AF1363" s="8"/>
      <c r="GU1363" s="8"/>
    </row>
    <row r="1364" spans="1:203" s="5" customFormat="1" x14ac:dyDescent="0.2">
      <c r="A1364" s="1"/>
      <c r="B1364" s="4"/>
      <c r="C1364" s="16"/>
      <c r="D1364" s="17"/>
      <c r="E1364" s="17"/>
      <c r="F1364" s="18"/>
      <c r="G1364" s="17"/>
      <c r="H1364" s="17"/>
      <c r="I1364" s="17"/>
      <c r="J1364" s="17"/>
      <c r="K1364" s="19"/>
      <c r="L1364" s="17"/>
      <c r="M1364" s="20"/>
      <c r="N1364" s="8"/>
      <c r="O1364" s="50"/>
      <c r="P1364" s="27" t="str" cm="1">
        <f t="array" ref="P1364">IF(ISBLANK($C1364),"",IF(SUMPRODUCT(--EXACT($C1364,CrewOrPassenger[Crew or Passenger]))=1,"Pass","Fail"))</f>
        <v/>
      </c>
      <c r="Q1364" s="24" t="str" cm="1">
        <f t="array" ref="Q1364">IF(ISBLANK($D1364),"",IF(SUMPRODUCT(--EXACT($D1364,TravelDocumentType[Travel Document Type]))=1,"Pass","Fail"))</f>
        <v/>
      </c>
      <c r="R1364" s="24" t="str" cm="1">
        <f t="array" ref="R1364">IF(ISBLANK($E1364),"",IF(SUMPRODUCT(--EXACT($E1364,ISO3List[ISO3 List]))=1,"Pass","Fail"))</f>
        <v/>
      </c>
      <c r="S1364" s="24" t="str" cm="1">
        <f t="array" ref="S1364">IF(ISBLANK($F1364),"",IF(SUMPRODUCT(--EXACT(MID($F1364,COLUMN($A$1:$T$1),1),DocCharacters[Accepted Characters For Documents]))=20,"Pass","Fail"))</f>
        <v/>
      </c>
      <c r="T1364" s="24" t="str" cm="1">
        <f t="array" ref="T1364">IF(ISBLANK($G1364),"",IF(SUMPRODUCT(--EXACT(MID($G1364,COLUMN($A$1:$AX$1),1),NameCharacters[Accepted Characters For Names]))=50,"Pass","Fail"))</f>
        <v/>
      </c>
      <c r="U1364" s="24" t="str" cm="1">
        <f t="array" ref="U1364">IF(ISBLANK($H1364),"",IF(SUMPRODUCT(--EXACT(MID($H1364,COLUMN($A$1:$AX$1),1),NameCharacters[Accepted Characters For Names]))=50,"Pass","Fail"))</f>
        <v/>
      </c>
      <c r="V1364" s="24" t="str" cm="1">
        <f t="array" ref="V1364">IF(ISBLANK($I1364),"",IF(SUMPRODUCT(--EXACT(MID($I1364,COLUMN($A$1:$AX$1),1),NameCharacters[Accepted Characters For Names]))=50,"Pass","Fail"))</f>
        <v/>
      </c>
      <c r="W1364" s="24" t="str" cm="1">
        <f t="array" ref="W1364">IF(ISBLANK($J1364),"",IF(SUMPRODUCT(--EXACT($J1364,ISO3List[ISO3 List]))=1,"Pass","Fail"))</f>
        <v/>
      </c>
      <c r="X1364" s="24" t="str">
        <f t="shared" ca="1" si="54"/>
        <v/>
      </c>
      <c r="Y1364" s="24" t="str" cm="1">
        <f t="array" ref="Y1364">IF(ISBLANK($L1364),"",IF(SUMPRODUCT(--EXACT($L1364,Sex[Sex]))=1,"Pass","Fail"))</f>
        <v/>
      </c>
      <c r="Z1364" s="24" t="str">
        <f t="shared" ca="1" si="55"/>
        <v/>
      </c>
      <c r="AA1364" s="35" t="str">
        <f t="shared" ca="1" si="56"/>
        <v/>
      </c>
      <c r="AB1364" s="8"/>
      <c r="AC1364" s="58"/>
      <c r="AD1364" s="8"/>
      <c r="AE1364" s="8"/>
      <c r="AF1364" s="8"/>
      <c r="GU1364" s="8"/>
    </row>
    <row r="1365" spans="1:203" s="5" customFormat="1" x14ac:dyDescent="0.2">
      <c r="A1365" s="1"/>
      <c r="B1365" s="4"/>
      <c r="C1365" s="16"/>
      <c r="D1365" s="17"/>
      <c r="E1365" s="17"/>
      <c r="F1365" s="18"/>
      <c r="G1365" s="17"/>
      <c r="H1365" s="17"/>
      <c r="I1365" s="17"/>
      <c r="J1365" s="17"/>
      <c r="K1365" s="19"/>
      <c r="L1365" s="17"/>
      <c r="M1365" s="20"/>
      <c r="N1365" s="8"/>
      <c r="O1365" s="50"/>
      <c r="P1365" s="27" t="str" cm="1">
        <f t="array" ref="P1365">IF(ISBLANK($C1365),"",IF(SUMPRODUCT(--EXACT($C1365,CrewOrPassenger[Crew or Passenger]))=1,"Pass","Fail"))</f>
        <v/>
      </c>
      <c r="Q1365" s="24" t="str" cm="1">
        <f t="array" ref="Q1365">IF(ISBLANK($D1365),"",IF(SUMPRODUCT(--EXACT($D1365,TravelDocumentType[Travel Document Type]))=1,"Pass","Fail"))</f>
        <v/>
      </c>
      <c r="R1365" s="24" t="str" cm="1">
        <f t="array" ref="R1365">IF(ISBLANK($E1365),"",IF(SUMPRODUCT(--EXACT($E1365,ISO3List[ISO3 List]))=1,"Pass","Fail"))</f>
        <v/>
      </c>
      <c r="S1365" s="24" t="str" cm="1">
        <f t="array" ref="S1365">IF(ISBLANK($F1365),"",IF(SUMPRODUCT(--EXACT(MID($F1365,COLUMN($A$1:$T$1),1),DocCharacters[Accepted Characters For Documents]))=20,"Pass","Fail"))</f>
        <v/>
      </c>
      <c r="T1365" s="24" t="str" cm="1">
        <f t="array" ref="T1365">IF(ISBLANK($G1365),"",IF(SUMPRODUCT(--EXACT(MID($G1365,COLUMN($A$1:$AX$1),1),NameCharacters[Accepted Characters For Names]))=50,"Pass","Fail"))</f>
        <v/>
      </c>
      <c r="U1365" s="24" t="str" cm="1">
        <f t="array" ref="U1365">IF(ISBLANK($H1365),"",IF(SUMPRODUCT(--EXACT(MID($H1365,COLUMN($A$1:$AX$1),1),NameCharacters[Accepted Characters For Names]))=50,"Pass","Fail"))</f>
        <v/>
      </c>
      <c r="V1365" s="24" t="str" cm="1">
        <f t="array" ref="V1365">IF(ISBLANK($I1365),"",IF(SUMPRODUCT(--EXACT(MID($I1365,COLUMN($A$1:$AX$1),1),NameCharacters[Accepted Characters For Names]))=50,"Pass","Fail"))</f>
        <v/>
      </c>
      <c r="W1365" s="24" t="str" cm="1">
        <f t="array" ref="W1365">IF(ISBLANK($J1365),"",IF(SUMPRODUCT(--EXACT($J1365,ISO3List[ISO3 List]))=1,"Pass","Fail"))</f>
        <v/>
      </c>
      <c r="X1365" s="24" t="str">
        <f t="shared" ca="1" si="54"/>
        <v/>
      </c>
      <c r="Y1365" s="24" t="str" cm="1">
        <f t="array" ref="Y1365">IF(ISBLANK($L1365),"",IF(SUMPRODUCT(--EXACT($L1365,Sex[Sex]))=1,"Pass","Fail"))</f>
        <v/>
      </c>
      <c r="Z1365" s="24" t="str">
        <f t="shared" ca="1" si="55"/>
        <v/>
      </c>
      <c r="AA1365" s="35" t="str">
        <f t="shared" ca="1" si="56"/>
        <v/>
      </c>
      <c r="AB1365" s="8"/>
      <c r="AC1365" s="58"/>
      <c r="AD1365" s="8"/>
      <c r="AE1365" s="8"/>
      <c r="AF1365" s="8"/>
      <c r="GU1365" s="8"/>
    </row>
    <row r="1366" spans="1:203" s="5" customFormat="1" x14ac:dyDescent="0.2">
      <c r="A1366" s="1"/>
      <c r="B1366" s="4"/>
      <c r="C1366" s="16"/>
      <c r="D1366" s="17"/>
      <c r="E1366" s="17"/>
      <c r="F1366" s="18"/>
      <c r="G1366" s="17"/>
      <c r="H1366" s="17"/>
      <c r="I1366" s="17"/>
      <c r="J1366" s="17"/>
      <c r="K1366" s="19"/>
      <c r="L1366" s="17"/>
      <c r="M1366" s="20"/>
      <c r="N1366" s="8"/>
      <c r="O1366" s="50"/>
      <c r="P1366" s="27" t="str" cm="1">
        <f t="array" ref="P1366">IF(ISBLANK($C1366),"",IF(SUMPRODUCT(--EXACT($C1366,CrewOrPassenger[Crew or Passenger]))=1,"Pass","Fail"))</f>
        <v/>
      </c>
      <c r="Q1366" s="24" t="str" cm="1">
        <f t="array" ref="Q1366">IF(ISBLANK($D1366),"",IF(SUMPRODUCT(--EXACT($D1366,TravelDocumentType[Travel Document Type]))=1,"Pass","Fail"))</f>
        <v/>
      </c>
      <c r="R1366" s="24" t="str" cm="1">
        <f t="array" ref="R1366">IF(ISBLANK($E1366),"",IF(SUMPRODUCT(--EXACT($E1366,ISO3List[ISO3 List]))=1,"Pass","Fail"))</f>
        <v/>
      </c>
      <c r="S1366" s="24" t="str" cm="1">
        <f t="array" ref="S1366">IF(ISBLANK($F1366),"",IF(SUMPRODUCT(--EXACT(MID($F1366,COLUMN($A$1:$T$1),1),DocCharacters[Accepted Characters For Documents]))=20,"Pass","Fail"))</f>
        <v/>
      </c>
      <c r="T1366" s="24" t="str" cm="1">
        <f t="array" ref="T1366">IF(ISBLANK($G1366),"",IF(SUMPRODUCT(--EXACT(MID($G1366,COLUMN($A$1:$AX$1),1),NameCharacters[Accepted Characters For Names]))=50,"Pass","Fail"))</f>
        <v/>
      </c>
      <c r="U1366" s="24" t="str" cm="1">
        <f t="array" ref="U1366">IF(ISBLANK($H1366),"",IF(SUMPRODUCT(--EXACT(MID($H1366,COLUMN($A$1:$AX$1),1),NameCharacters[Accepted Characters For Names]))=50,"Pass","Fail"))</f>
        <v/>
      </c>
      <c r="V1366" s="24" t="str" cm="1">
        <f t="array" ref="V1366">IF(ISBLANK($I1366),"",IF(SUMPRODUCT(--EXACT(MID($I1366,COLUMN($A$1:$AX$1),1),NameCharacters[Accepted Characters For Names]))=50,"Pass","Fail"))</f>
        <v/>
      </c>
      <c r="W1366" s="24" t="str" cm="1">
        <f t="array" ref="W1366">IF(ISBLANK($J1366),"",IF(SUMPRODUCT(--EXACT($J1366,ISO3List[ISO3 List]))=1,"Pass","Fail"))</f>
        <v/>
      </c>
      <c r="X1366" s="24" t="str">
        <f t="shared" ca="1" si="54"/>
        <v/>
      </c>
      <c r="Y1366" s="24" t="str" cm="1">
        <f t="array" ref="Y1366">IF(ISBLANK($L1366),"",IF(SUMPRODUCT(--EXACT($L1366,Sex[Sex]))=1,"Pass","Fail"))</f>
        <v/>
      </c>
      <c r="Z1366" s="24" t="str">
        <f t="shared" ca="1" si="55"/>
        <v/>
      </c>
      <c r="AA1366" s="35" t="str">
        <f t="shared" ca="1" si="56"/>
        <v/>
      </c>
      <c r="AB1366" s="8"/>
      <c r="AC1366" s="58"/>
      <c r="AD1366" s="8"/>
      <c r="AE1366" s="8"/>
      <c r="AF1366" s="8"/>
      <c r="GU1366" s="8"/>
    </row>
    <row r="1367" spans="1:203" s="5" customFormat="1" x14ac:dyDescent="0.2">
      <c r="A1367" s="1"/>
      <c r="B1367" s="4"/>
      <c r="C1367" s="16"/>
      <c r="D1367" s="17"/>
      <c r="E1367" s="17"/>
      <c r="F1367" s="18"/>
      <c r="G1367" s="17"/>
      <c r="H1367" s="17"/>
      <c r="I1367" s="17"/>
      <c r="J1367" s="17"/>
      <c r="K1367" s="19"/>
      <c r="L1367" s="17"/>
      <c r="M1367" s="20"/>
      <c r="N1367" s="8"/>
      <c r="O1367" s="50"/>
      <c r="P1367" s="27" t="str" cm="1">
        <f t="array" ref="P1367">IF(ISBLANK($C1367),"",IF(SUMPRODUCT(--EXACT($C1367,CrewOrPassenger[Crew or Passenger]))=1,"Pass","Fail"))</f>
        <v/>
      </c>
      <c r="Q1367" s="24" t="str" cm="1">
        <f t="array" ref="Q1367">IF(ISBLANK($D1367),"",IF(SUMPRODUCT(--EXACT($D1367,TravelDocumentType[Travel Document Type]))=1,"Pass","Fail"))</f>
        <v/>
      </c>
      <c r="R1367" s="24" t="str" cm="1">
        <f t="array" ref="R1367">IF(ISBLANK($E1367),"",IF(SUMPRODUCT(--EXACT($E1367,ISO3List[ISO3 List]))=1,"Pass","Fail"))</f>
        <v/>
      </c>
      <c r="S1367" s="24" t="str" cm="1">
        <f t="array" ref="S1367">IF(ISBLANK($F1367),"",IF(SUMPRODUCT(--EXACT(MID($F1367,COLUMN($A$1:$T$1),1),DocCharacters[Accepted Characters For Documents]))=20,"Pass","Fail"))</f>
        <v/>
      </c>
      <c r="T1367" s="24" t="str" cm="1">
        <f t="array" ref="T1367">IF(ISBLANK($G1367),"",IF(SUMPRODUCT(--EXACT(MID($G1367,COLUMN($A$1:$AX$1),1),NameCharacters[Accepted Characters For Names]))=50,"Pass","Fail"))</f>
        <v/>
      </c>
      <c r="U1367" s="24" t="str" cm="1">
        <f t="array" ref="U1367">IF(ISBLANK($H1367),"",IF(SUMPRODUCT(--EXACT(MID($H1367,COLUMN($A$1:$AX$1),1),NameCharacters[Accepted Characters For Names]))=50,"Pass","Fail"))</f>
        <v/>
      </c>
      <c r="V1367" s="24" t="str" cm="1">
        <f t="array" ref="V1367">IF(ISBLANK($I1367),"",IF(SUMPRODUCT(--EXACT(MID($I1367,COLUMN($A$1:$AX$1),1),NameCharacters[Accepted Characters For Names]))=50,"Pass","Fail"))</f>
        <v/>
      </c>
      <c r="W1367" s="24" t="str" cm="1">
        <f t="array" ref="W1367">IF(ISBLANK($J1367),"",IF(SUMPRODUCT(--EXACT($J1367,ISO3List[ISO3 List]))=1,"Pass","Fail"))</f>
        <v/>
      </c>
      <c r="X1367" s="24" t="str">
        <f t="shared" ca="1" si="54"/>
        <v/>
      </c>
      <c r="Y1367" s="24" t="str" cm="1">
        <f t="array" ref="Y1367">IF(ISBLANK($L1367),"",IF(SUMPRODUCT(--EXACT($L1367,Sex[Sex]))=1,"Pass","Fail"))</f>
        <v/>
      </c>
      <c r="Z1367" s="24" t="str">
        <f t="shared" ca="1" si="55"/>
        <v/>
      </c>
      <c r="AA1367" s="35" t="str">
        <f t="shared" ca="1" si="56"/>
        <v/>
      </c>
      <c r="AB1367" s="8"/>
      <c r="AC1367" s="58"/>
      <c r="AD1367" s="8"/>
      <c r="AE1367" s="8"/>
      <c r="AF1367" s="8"/>
      <c r="GU1367" s="8"/>
    </row>
    <row r="1368" spans="1:203" s="5" customFormat="1" x14ac:dyDescent="0.2">
      <c r="A1368" s="1"/>
      <c r="B1368" s="4"/>
      <c r="C1368" s="16"/>
      <c r="D1368" s="17"/>
      <c r="E1368" s="17"/>
      <c r="F1368" s="18"/>
      <c r="G1368" s="17"/>
      <c r="H1368" s="17"/>
      <c r="I1368" s="17"/>
      <c r="J1368" s="17"/>
      <c r="K1368" s="19"/>
      <c r="L1368" s="17"/>
      <c r="M1368" s="20"/>
      <c r="N1368" s="8"/>
      <c r="O1368" s="50"/>
      <c r="P1368" s="27" t="str" cm="1">
        <f t="array" ref="P1368">IF(ISBLANK($C1368),"",IF(SUMPRODUCT(--EXACT($C1368,CrewOrPassenger[Crew or Passenger]))=1,"Pass","Fail"))</f>
        <v/>
      </c>
      <c r="Q1368" s="24" t="str" cm="1">
        <f t="array" ref="Q1368">IF(ISBLANK($D1368),"",IF(SUMPRODUCT(--EXACT($D1368,TravelDocumentType[Travel Document Type]))=1,"Pass","Fail"))</f>
        <v/>
      </c>
      <c r="R1368" s="24" t="str" cm="1">
        <f t="array" ref="R1368">IF(ISBLANK($E1368),"",IF(SUMPRODUCT(--EXACT($E1368,ISO3List[ISO3 List]))=1,"Pass","Fail"))</f>
        <v/>
      </c>
      <c r="S1368" s="24" t="str" cm="1">
        <f t="array" ref="S1368">IF(ISBLANK($F1368),"",IF(SUMPRODUCT(--EXACT(MID($F1368,COLUMN($A$1:$T$1),1),DocCharacters[Accepted Characters For Documents]))=20,"Pass","Fail"))</f>
        <v/>
      </c>
      <c r="T1368" s="24" t="str" cm="1">
        <f t="array" ref="T1368">IF(ISBLANK($G1368),"",IF(SUMPRODUCT(--EXACT(MID($G1368,COLUMN($A$1:$AX$1),1),NameCharacters[Accepted Characters For Names]))=50,"Pass","Fail"))</f>
        <v/>
      </c>
      <c r="U1368" s="24" t="str" cm="1">
        <f t="array" ref="U1368">IF(ISBLANK($H1368),"",IF(SUMPRODUCT(--EXACT(MID($H1368,COLUMN($A$1:$AX$1),1),NameCharacters[Accepted Characters For Names]))=50,"Pass","Fail"))</f>
        <v/>
      </c>
      <c r="V1368" s="24" t="str" cm="1">
        <f t="array" ref="V1368">IF(ISBLANK($I1368),"",IF(SUMPRODUCT(--EXACT(MID($I1368,COLUMN($A$1:$AX$1),1),NameCharacters[Accepted Characters For Names]))=50,"Pass","Fail"))</f>
        <v/>
      </c>
      <c r="W1368" s="24" t="str" cm="1">
        <f t="array" ref="W1368">IF(ISBLANK($J1368),"",IF(SUMPRODUCT(--EXACT($J1368,ISO3List[ISO3 List]))=1,"Pass","Fail"))</f>
        <v/>
      </c>
      <c r="X1368" s="24" t="str">
        <f t="shared" ca="1" si="54"/>
        <v/>
      </c>
      <c r="Y1368" s="24" t="str" cm="1">
        <f t="array" ref="Y1368">IF(ISBLANK($L1368),"",IF(SUMPRODUCT(--EXACT($L1368,Sex[Sex]))=1,"Pass","Fail"))</f>
        <v/>
      </c>
      <c r="Z1368" s="24" t="str">
        <f t="shared" ca="1" si="55"/>
        <v/>
      </c>
      <c r="AA1368" s="35" t="str">
        <f t="shared" ca="1" si="56"/>
        <v/>
      </c>
      <c r="AB1368" s="8"/>
      <c r="AC1368" s="58"/>
      <c r="AD1368" s="8"/>
      <c r="AE1368" s="8"/>
      <c r="AF1368" s="8"/>
      <c r="GU1368" s="8"/>
    </row>
    <row r="1369" spans="1:203" s="5" customFormat="1" x14ac:dyDescent="0.2">
      <c r="A1369" s="1"/>
      <c r="B1369" s="4"/>
      <c r="C1369" s="16"/>
      <c r="D1369" s="17"/>
      <c r="E1369" s="17"/>
      <c r="F1369" s="18"/>
      <c r="G1369" s="17"/>
      <c r="H1369" s="17"/>
      <c r="I1369" s="17"/>
      <c r="J1369" s="17"/>
      <c r="K1369" s="19"/>
      <c r="L1369" s="17"/>
      <c r="M1369" s="20"/>
      <c r="N1369" s="8"/>
      <c r="O1369" s="50"/>
      <c r="P1369" s="27" t="str" cm="1">
        <f t="array" ref="P1369">IF(ISBLANK($C1369),"",IF(SUMPRODUCT(--EXACT($C1369,CrewOrPassenger[Crew or Passenger]))=1,"Pass","Fail"))</f>
        <v/>
      </c>
      <c r="Q1369" s="24" t="str" cm="1">
        <f t="array" ref="Q1369">IF(ISBLANK($D1369),"",IF(SUMPRODUCT(--EXACT($D1369,TravelDocumentType[Travel Document Type]))=1,"Pass","Fail"))</f>
        <v/>
      </c>
      <c r="R1369" s="24" t="str" cm="1">
        <f t="array" ref="R1369">IF(ISBLANK($E1369),"",IF(SUMPRODUCT(--EXACT($E1369,ISO3List[ISO3 List]))=1,"Pass","Fail"))</f>
        <v/>
      </c>
      <c r="S1369" s="24" t="str" cm="1">
        <f t="array" ref="S1369">IF(ISBLANK($F1369),"",IF(SUMPRODUCT(--EXACT(MID($F1369,COLUMN($A$1:$T$1),1),DocCharacters[Accepted Characters For Documents]))=20,"Pass","Fail"))</f>
        <v/>
      </c>
      <c r="T1369" s="24" t="str" cm="1">
        <f t="array" ref="T1369">IF(ISBLANK($G1369),"",IF(SUMPRODUCT(--EXACT(MID($G1369,COLUMN($A$1:$AX$1),1),NameCharacters[Accepted Characters For Names]))=50,"Pass","Fail"))</f>
        <v/>
      </c>
      <c r="U1369" s="24" t="str" cm="1">
        <f t="array" ref="U1369">IF(ISBLANK($H1369),"",IF(SUMPRODUCT(--EXACT(MID($H1369,COLUMN($A$1:$AX$1),1),NameCharacters[Accepted Characters For Names]))=50,"Pass","Fail"))</f>
        <v/>
      </c>
      <c r="V1369" s="24" t="str" cm="1">
        <f t="array" ref="V1369">IF(ISBLANK($I1369),"",IF(SUMPRODUCT(--EXACT(MID($I1369,COLUMN($A$1:$AX$1),1),NameCharacters[Accepted Characters For Names]))=50,"Pass","Fail"))</f>
        <v/>
      </c>
      <c r="W1369" s="24" t="str" cm="1">
        <f t="array" ref="W1369">IF(ISBLANK($J1369),"",IF(SUMPRODUCT(--EXACT($J1369,ISO3List[ISO3 List]))=1,"Pass","Fail"))</f>
        <v/>
      </c>
      <c r="X1369" s="24" t="str">
        <f t="shared" ca="1" si="54"/>
        <v/>
      </c>
      <c r="Y1369" s="24" t="str" cm="1">
        <f t="array" ref="Y1369">IF(ISBLANK($L1369),"",IF(SUMPRODUCT(--EXACT($L1369,Sex[Sex]))=1,"Pass","Fail"))</f>
        <v/>
      </c>
      <c r="Z1369" s="24" t="str">
        <f t="shared" ca="1" si="55"/>
        <v/>
      </c>
      <c r="AA1369" s="35" t="str">
        <f t="shared" ca="1" si="56"/>
        <v/>
      </c>
      <c r="AB1369" s="8"/>
      <c r="AC1369" s="58"/>
      <c r="AD1369" s="8"/>
      <c r="AE1369" s="8"/>
      <c r="AF1369" s="8"/>
      <c r="GU1369" s="8"/>
    </row>
    <row r="1370" spans="1:203" s="5" customFormat="1" x14ac:dyDescent="0.2">
      <c r="A1370" s="1"/>
      <c r="B1370" s="4"/>
      <c r="C1370" s="16"/>
      <c r="D1370" s="17"/>
      <c r="E1370" s="17"/>
      <c r="F1370" s="18"/>
      <c r="G1370" s="17"/>
      <c r="H1370" s="17"/>
      <c r="I1370" s="17"/>
      <c r="J1370" s="17"/>
      <c r="K1370" s="19"/>
      <c r="L1370" s="17"/>
      <c r="M1370" s="20"/>
      <c r="N1370" s="8"/>
      <c r="O1370" s="50"/>
      <c r="P1370" s="27" t="str" cm="1">
        <f t="array" ref="P1370">IF(ISBLANK($C1370),"",IF(SUMPRODUCT(--EXACT($C1370,CrewOrPassenger[Crew or Passenger]))=1,"Pass","Fail"))</f>
        <v/>
      </c>
      <c r="Q1370" s="24" t="str" cm="1">
        <f t="array" ref="Q1370">IF(ISBLANK($D1370),"",IF(SUMPRODUCT(--EXACT($D1370,TravelDocumentType[Travel Document Type]))=1,"Pass","Fail"))</f>
        <v/>
      </c>
      <c r="R1370" s="24" t="str" cm="1">
        <f t="array" ref="R1370">IF(ISBLANK($E1370),"",IF(SUMPRODUCT(--EXACT($E1370,ISO3List[ISO3 List]))=1,"Pass","Fail"))</f>
        <v/>
      </c>
      <c r="S1370" s="24" t="str" cm="1">
        <f t="array" ref="S1370">IF(ISBLANK($F1370),"",IF(SUMPRODUCT(--EXACT(MID($F1370,COLUMN($A$1:$T$1),1),DocCharacters[Accepted Characters For Documents]))=20,"Pass","Fail"))</f>
        <v/>
      </c>
      <c r="T1370" s="24" t="str" cm="1">
        <f t="array" ref="T1370">IF(ISBLANK($G1370),"",IF(SUMPRODUCT(--EXACT(MID($G1370,COLUMN($A$1:$AX$1),1),NameCharacters[Accepted Characters For Names]))=50,"Pass","Fail"))</f>
        <v/>
      </c>
      <c r="U1370" s="24" t="str" cm="1">
        <f t="array" ref="U1370">IF(ISBLANK($H1370),"",IF(SUMPRODUCT(--EXACT(MID($H1370,COLUMN($A$1:$AX$1),1),NameCharacters[Accepted Characters For Names]))=50,"Pass","Fail"))</f>
        <v/>
      </c>
      <c r="V1370" s="24" t="str" cm="1">
        <f t="array" ref="V1370">IF(ISBLANK($I1370),"",IF(SUMPRODUCT(--EXACT(MID($I1370,COLUMN($A$1:$AX$1),1),NameCharacters[Accepted Characters For Names]))=50,"Pass","Fail"))</f>
        <v/>
      </c>
      <c r="W1370" s="24" t="str" cm="1">
        <f t="array" ref="W1370">IF(ISBLANK($J1370),"",IF(SUMPRODUCT(--EXACT($J1370,ISO3List[ISO3 List]))=1,"Pass","Fail"))</f>
        <v/>
      </c>
      <c r="X1370" s="24" t="str">
        <f t="shared" ca="1" si="54"/>
        <v/>
      </c>
      <c r="Y1370" s="24" t="str" cm="1">
        <f t="array" ref="Y1370">IF(ISBLANK($L1370),"",IF(SUMPRODUCT(--EXACT($L1370,Sex[Sex]))=1,"Pass","Fail"))</f>
        <v/>
      </c>
      <c r="Z1370" s="24" t="str">
        <f t="shared" ca="1" si="55"/>
        <v/>
      </c>
      <c r="AA1370" s="35" t="str">
        <f t="shared" ca="1" si="56"/>
        <v/>
      </c>
      <c r="AB1370" s="8"/>
      <c r="AC1370" s="58"/>
      <c r="AD1370" s="8"/>
      <c r="AE1370" s="8"/>
      <c r="AF1370" s="8"/>
      <c r="GU1370" s="8"/>
    </row>
    <row r="1371" spans="1:203" s="5" customFormat="1" x14ac:dyDescent="0.2">
      <c r="A1371" s="1"/>
      <c r="B1371" s="4"/>
      <c r="C1371" s="16"/>
      <c r="D1371" s="17"/>
      <c r="E1371" s="17"/>
      <c r="F1371" s="18"/>
      <c r="G1371" s="17"/>
      <c r="H1371" s="17"/>
      <c r="I1371" s="17"/>
      <c r="J1371" s="17"/>
      <c r="K1371" s="19"/>
      <c r="L1371" s="17"/>
      <c r="M1371" s="20"/>
      <c r="N1371" s="8"/>
      <c r="O1371" s="50"/>
      <c r="P1371" s="27" t="str" cm="1">
        <f t="array" ref="P1371">IF(ISBLANK($C1371),"",IF(SUMPRODUCT(--EXACT($C1371,CrewOrPassenger[Crew or Passenger]))=1,"Pass","Fail"))</f>
        <v/>
      </c>
      <c r="Q1371" s="24" t="str" cm="1">
        <f t="array" ref="Q1371">IF(ISBLANK($D1371),"",IF(SUMPRODUCT(--EXACT($D1371,TravelDocumentType[Travel Document Type]))=1,"Pass","Fail"))</f>
        <v/>
      </c>
      <c r="R1371" s="24" t="str" cm="1">
        <f t="array" ref="R1371">IF(ISBLANK($E1371),"",IF(SUMPRODUCT(--EXACT($E1371,ISO3List[ISO3 List]))=1,"Pass","Fail"))</f>
        <v/>
      </c>
      <c r="S1371" s="24" t="str" cm="1">
        <f t="array" ref="S1371">IF(ISBLANK($F1371),"",IF(SUMPRODUCT(--EXACT(MID($F1371,COLUMN($A$1:$T$1),1),DocCharacters[Accepted Characters For Documents]))=20,"Pass","Fail"))</f>
        <v/>
      </c>
      <c r="T1371" s="24" t="str" cm="1">
        <f t="array" ref="T1371">IF(ISBLANK($G1371),"",IF(SUMPRODUCT(--EXACT(MID($G1371,COLUMN($A$1:$AX$1),1),NameCharacters[Accepted Characters For Names]))=50,"Pass","Fail"))</f>
        <v/>
      </c>
      <c r="U1371" s="24" t="str" cm="1">
        <f t="array" ref="U1371">IF(ISBLANK($H1371),"",IF(SUMPRODUCT(--EXACT(MID($H1371,COLUMN($A$1:$AX$1),1),NameCharacters[Accepted Characters For Names]))=50,"Pass","Fail"))</f>
        <v/>
      </c>
      <c r="V1371" s="24" t="str" cm="1">
        <f t="array" ref="V1371">IF(ISBLANK($I1371),"",IF(SUMPRODUCT(--EXACT(MID($I1371,COLUMN($A$1:$AX$1),1),NameCharacters[Accepted Characters For Names]))=50,"Pass","Fail"))</f>
        <v/>
      </c>
      <c r="W1371" s="24" t="str" cm="1">
        <f t="array" ref="W1371">IF(ISBLANK($J1371),"",IF(SUMPRODUCT(--EXACT($J1371,ISO3List[ISO3 List]))=1,"Pass","Fail"))</f>
        <v/>
      </c>
      <c r="X1371" s="24" t="str">
        <f t="shared" ca="1" si="54"/>
        <v/>
      </c>
      <c r="Y1371" s="24" t="str" cm="1">
        <f t="array" ref="Y1371">IF(ISBLANK($L1371),"",IF(SUMPRODUCT(--EXACT($L1371,Sex[Sex]))=1,"Pass","Fail"))</f>
        <v/>
      </c>
      <c r="Z1371" s="24" t="str">
        <f t="shared" ca="1" si="55"/>
        <v/>
      </c>
      <c r="AA1371" s="35" t="str">
        <f t="shared" ca="1" si="56"/>
        <v/>
      </c>
      <c r="AB1371" s="8"/>
      <c r="AC1371" s="58"/>
      <c r="AD1371" s="8"/>
      <c r="AE1371" s="8"/>
      <c r="AF1371" s="8"/>
      <c r="GU1371" s="8"/>
    </row>
    <row r="1372" spans="1:203" s="5" customFormat="1" x14ac:dyDescent="0.2">
      <c r="A1372" s="1"/>
      <c r="B1372" s="4"/>
      <c r="C1372" s="16"/>
      <c r="D1372" s="17"/>
      <c r="E1372" s="17"/>
      <c r="F1372" s="18"/>
      <c r="G1372" s="17"/>
      <c r="H1372" s="17"/>
      <c r="I1372" s="17"/>
      <c r="J1372" s="17"/>
      <c r="K1372" s="19"/>
      <c r="L1372" s="17"/>
      <c r="M1372" s="20"/>
      <c r="N1372" s="8"/>
      <c r="O1372" s="50"/>
      <c r="P1372" s="27" t="str" cm="1">
        <f t="array" ref="P1372">IF(ISBLANK($C1372),"",IF(SUMPRODUCT(--EXACT($C1372,CrewOrPassenger[Crew or Passenger]))=1,"Pass","Fail"))</f>
        <v/>
      </c>
      <c r="Q1372" s="24" t="str" cm="1">
        <f t="array" ref="Q1372">IF(ISBLANK($D1372),"",IF(SUMPRODUCT(--EXACT($D1372,TravelDocumentType[Travel Document Type]))=1,"Pass","Fail"))</f>
        <v/>
      </c>
      <c r="R1372" s="24" t="str" cm="1">
        <f t="array" ref="R1372">IF(ISBLANK($E1372),"",IF(SUMPRODUCT(--EXACT($E1372,ISO3List[ISO3 List]))=1,"Pass","Fail"))</f>
        <v/>
      </c>
      <c r="S1372" s="24" t="str" cm="1">
        <f t="array" ref="S1372">IF(ISBLANK($F1372),"",IF(SUMPRODUCT(--EXACT(MID($F1372,COLUMN($A$1:$T$1),1),DocCharacters[Accepted Characters For Documents]))=20,"Pass","Fail"))</f>
        <v/>
      </c>
      <c r="T1372" s="24" t="str" cm="1">
        <f t="array" ref="T1372">IF(ISBLANK($G1372),"",IF(SUMPRODUCT(--EXACT(MID($G1372,COLUMN($A$1:$AX$1),1),NameCharacters[Accepted Characters For Names]))=50,"Pass","Fail"))</f>
        <v/>
      </c>
      <c r="U1372" s="24" t="str" cm="1">
        <f t="array" ref="U1372">IF(ISBLANK($H1372),"",IF(SUMPRODUCT(--EXACT(MID($H1372,COLUMN($A$1:$AX$1),1),NameCharacters[Accepted Characters For Names]))=50,"Pass","Fail"))</f>
        <v/>
      </c>
      <c r="V1372" s="24" t="str" cm="1">
        <f t="array" ref="V1372">IF(ISBLANK($I1372),"",IF(SUMPRODUCT(--EXACT(MID($I1372,COLUMN($A$1:$AX$1),1),NameCharacters[Accepted Characters For Names]))=50,"Pass","Fail"))</f>
        <v/>
      </c>
      <c r="W1372" s="24" t="str" cm="1">
        <f t="array" ref="W1372">IF(ISBLANK($J1372),"",IF(SUMPRODUCT(--EXACT($J1372,ISO3List[ISO3 List]))=1,"Pass","Fail"))</f>
        <v/>
      </c>
      <c r="X1372" s="24" t="str">
        <f t="shared" ca="1" si="54"/>
        <v/>
      </c>
      <c r="Y1372" s="24" t="str" cm="1">
        <f t="array" ref="Y1372">IF(ISBLANK($L1372),"",IF(SUMPRODUCT(--EXACT($L1372,Sex[Sex]))=1,"Pass","Fail"))</f>
        <v/>
      </c>
      <c r="Z1372" s="24" t="str">
        <f t="shared" ca="1" si="55"/>
        <v/>
      </c>
      <c r="AA1372" s="35" t="str">
        <f t="shared" ca="1" si="56"/>
        <v/>
      </c>
      <c r="AB1372" s="8"/>
      <c r="AC1372" s="58"/>
      <c r="AD1372" s="8"/>
      <c r="AE1372" s="8"/>
      <c r="AF1372" s="8"/>
      <c r="GU1372" s="8"/>
    </row>
    <row r="1373" spans="1:203" s="5" customFormat="1" x14ac:dyDescent="0.2">
      <c r="A1373" s="1"/>
      <c r="B1373" s="4"/>
      <c r="C1373" s="16"/>
      <c r="D1373" s="17"/>
      <c r="E1373" s="17"/>
      <c r="F1373" s="18"/>
      <c r="G1373" s="17"/>
      <c r="H1373" s="17"/>
      <c r="I1373" s="17"/>
      <c r="J1373" s="17"/>
      <c r="K1373" s="19"/>
      <c r="L1373" s="17"/>
      <c r="M1373" s="20"/>
      <c r="N1373" s="8"/>
      <c r="O1373" s="50"/>
      <c r="P1373" s="27" t="str" cm="1">
        <f t="array" ref="P1373">IF(ISBLANK($C1373),"",IF(SUMPRODUCT(--EXACT($C1373,CrewOrPassenger[Crew or Passenger]))=1,"Pass","Fail"))</f>
        <v/>
      </c>
      <c r="Q1373" s="24" t="str" cm="1">
        <f t="array" ref="Q1373">IF(ISBLANK($D1373),"",IF(SUMPRODUCT(--EXACT($D1373,TravelDocumentType[Travel Document Type]))=1,"Pass","Fail"))</f>
        <v/>
      </c>
      <c r="R1373" s="24" t="str" cm="1">
        <f t="array" ref="R1373">IF(ISBLANK($E1373),"",IF(SUMPRODUCT(--EXACT($E1373,ISO3List[ISO3 List]))=1,"Pass","Fail"))</f>
        <v/>
      </c>
      <c r="S1373" s="24" t="str" cm="1">
        <f t="array" ref="S1373">IF(ISBLANK($F1373),"",IF(SUMPRODUCT(--EXACT(MID($F1373,COLUMN($A$1:$T$1),1),DocCharacters[Accepted Characters For Documents]))=20,"Pass","Fail"))</f>
        <v/>
      </c>
      <c r="T1373" s="24" t="str" cm="1">
        <f t="array" ref="T1373">IF(ISBLANK($G1373),"",IF(SUMPRODUCT(--EXACT(MID($G1373,COLUMN($A$1:$AX$1),1),NameCharacters[Accepted Characters For Names]))=50,"Pass","Fail"))</f>
        <v/>
      </c>
      <c r="U1373" s="24" t="str" cm="1">
        <f t="array" ref="U1373">IF(ISBLANK($H1373),"",IF(SUMPRODUCT(--EXACT(MID($H1373,COLUMN($A$1:$AX$1),1),NameCharacters[Accepted Characters For Names]))=50,"Pass","Fail"))</f>
        <v/>
      </c>
      <c r="V1373" s="24" t="str" cm="1">
        <f t="array" ref="V1373">IF(ISBLANK($I1373),"",IF(SUMPRODUCT(--EXACT(MID($I1373,COLUMN($A$1:$AX$1),1),NameCharacters[Accepted Characters For Names]))=50,"Pass","Fail"))</f>
        <v/>
      </c>
      <c r="W1373" s="24" t="str" cm="1">
        <f t="array" ref="W1373">IF(ISBLANK($J1373),"",IF(SUMPRODUCT(--EXACT($J1373,ISO3List[ISO3 List]))=1,"Pass","Fail"))</f>
        <v/>
      </c>
      <c r="X1373" s="24" t="str">
        <f t="shared" ca="1" si="54"/>
        <v/>
      </c>
      <c r="Y1373" s="24" t="str" cm="1">
        <f t="array" ref="Y1373">IF(ISBLANK($L1373),"",IF(SUMPRODUCT(--EXACT($L1373,Sex[Sex]))=1,"Pass","Fail"))</f>
        <v/>
      </c>
      <c r="Z1373" s="24" t="str">
        <f t="shared" ca="1" si="55"/>
        <v/>
      </c>
      <c r="AA1373" s="35" t="str">
        <f t="shared" ca="1" si="56"/>
        <v/>
      </c>
      <c r="AB1373" s="8"/>
      <c r="AC1373" s="58"/>
      <c r="AD1373" s="8"/>
      <c r="AE1373" s="8"/>
      <c r="AF1373" s="8"/>
      <c r="GU1373" s="8"/>
    </row>
    <row r="1374" spans="1:203" s="5" customFormat="1" x14ac:dyDescent="0.2">
      <c r="A1374" s="1"/>
      <c r="B1374" s="4"/>
      <c r="C1374" s="16"/>
      <c r="D1374" s="17"/>
      <c r="E1374" s="17"/>
      <c r="F1374" s="18"/>
      <c r="G1374" s="17"/>
      <c r="H1374" s="17"/>
      <c r="I1374" s="17"/>
      <c r="J1374" s="17"/>
      <c r="K1374" s="19"/>
      <c r="L1374" s="17"/>
      <c r="M1374" s="20"/>
      <c r="N1374" s="8"/>
      <c r="O1374" s="50"/>
      <c r="P1374" s="27" t="str" cm="1">
        <f t="array" ref="P1374">IF(ISBLANK($C1374),"",IF(SUMPRODUCT(--EXACT($C1374,CrewOrPassenger[Crew or Passenger]))=1,"Pass","Fail"))</f>
        <v/>
      </c>
      <c r="Q1374" s="24" t="str" cm="1">
        <f t="array" ref="Q1374">IF(ISBLANK($D1374),"",IF(SUMPRODUCT(--EXACT($D1374,TravelDocumentType[Travel Document Type]))=1,"Pass","Fail"))</f>
        <v/>
      </c>
      <c r="R1374" s="24" t="str" cm="1">
        <f t="array" ref="R1374">IF(ISBLANK($E1374),"",IF(SUMPRODUCT(--EXACT($E1374,ISO3List[ISO3 List]))=1,"Pass","Fail"))</f>
        <v/>
      </c>
      <c r="S1374" s="24" t="str" cm="1">
        <f t="array" ref="S1374">IF(ISBLANK($F1374),"",IF(SUMPRODUCT(--EXACT(MID($F1374,COLUMN($A$1:$T$1),1),DocCharacters[Accepted Characters For Documents]))=20,"Pass","Fail"))</f>
        <v/>
      </c>
      <c r="T1374" s="24" t="str" cm="1">
        <f t="array" ref="T1374">IF(ISBLANK($G1374),"",IF(SUMPRODUCT(--EXACT(MID($G1374,COLUMN($A$1:$AX$1),1),NameCharacters[Accepted Characters For Names]))=50,"Pass","Fail"))</f>
        <v/>
      </c>
      <c r="U1374" s="24" t="str" cm="1">
        <f t="array" ref="U1374">IF(ISBLANK($H1374),"",IF(SUMPRODUCT(--EXACT(MID($H1374,COLUMN($A$1:$AX$1),1),NameCharacters[Accepted Characters For Names]))=50,"Pass","Fail"))</f>
        <v/>
      </c>
      <c r="V1374" s="24" t="str" cm="1">
        <f t="array" ref="V1374">IF(ISBLANK($I1374),"",IF(SUMPRODUCT(--EXACT(MID($I1374,COLUMN($A$1:$AX$1),1),NameCharacters[Accepted Characters For Names]))=50,"Pass","Fail"))</f>
        <v/>
      </c>
      <c r="W1374" s="24" t="str" cm="1">
        <f t="array" ref="W1374">IF(ISBLANK($J1374),"",IF(SUMPRODUCT(--EXACT($J1374,ISO3List[ISO3 List]))=1,"Pass","Fail"))</f>
        <v/>
      </c>
      <c r="X1374" s="24" t="str">
        <f t="shared" ca="1" si="54"/>
        <v/>
      </c>
      <c r="Y1374" s="24" t="str" cm="1">
        <f t="array" ref="Y1374">IF(ISBLANK($L1374),"",IF(SUMPRODUCT(--EXACT($L1374,Sex[Sex]))=1,"Pass","Fail"))</f>
        <v/>
      </c>
      <c r="Z1374" s="24" t="str">
        <f t="shared" ca="1" si="55"/>
        <v/>
      </c>
      <c r="AA1374" s="35" t="str">
        <f t="shared" ca="1" si="56"/>
        <v/>
      </c>
      <c r="AB1374" s="8"/>
      <c r="AC1374" s="58"/>
      <c r="AD1374" s="8"/>
      <c r="AE1374" s="8"/>
      <c r="AF1374" s="8"/>
      <c r="GU1374" s="8"/>
    </row>
    <row r="1375" spans="1:203" s="5" customFormat="1" x14ac:dyDescent="0.2">
      <c r="A1375" s="1"/>
      <c r="B1375" s="4"/>
      <c r="C1375" s="16"/>
      <c r="D1375" s="17"/>
      <c r="E1375" s="17"/>
      <c r="F1375" s="18"/>
      <c r="G1375" s="17"/>
      <c r="H1375" s="17"/>
      <c r="I1375" s="17"/>
      <c r="J1375" s="17"/>
      <c r="K1375" s="19"/>
      <c r="L1375" s="17"/>
      <c r="M1375" s="20"/>
      <c r="N1375" s="8"/>
      <c r="O1375" s="50"/>
      <c r="P1375" s="27" t="str" cm="1">
        <f t="array" ref="P1375">IF(ISBLANK($C1375),"",IF(SUMPRODUCT(--EXACT($C1375,CrewOrPassenger[Crew or Passenger]))=1,"Pass","Fail"))</f>
        <v/>
      </c>
      <c r="Q1375" s="24" t="str" cm="1">
        <f t="array" ref="Q1375">IF(ISBLANK($D1375),"",IF(SUMPRODUCT(--EXACT($D1375,TravelDocumentType[Travel Document Type]))=1,"Pass","Fail"))</f>
        <v/>
      </c>
      <c r="R1375" s="24" t="str" cm="1">
        <f t="array" ref="R1375">IF(ISBLANK($E1375),"",IF(SUMPRODUCT(--EXACT($E1375,ISO3List[ISO3 List]))=1,"Pass","Fail"))</f>
        <v/>
      </c>
      <c r="S1375" s="24" t="str" cm="1">
        <f t="array" ref="S1375">IF(ISBLANK($F1375),"",IF(SUMPRODUCT(--EXACT(MID($F1375,COLUMN($A$1:$T$1),1),DocCharacters[Accepted Characters For Documents]))=20,"Pass","Fail"))</f>
        <v/>
      </c>
      <c r="T1375" s="24" t="str" cm="1">
        <f t="array" ref="T1375">IF(ISBLANK($G1375),"",IF(SUMPRODUCT(--EXACT(MID($G1375,COLUMN($A$1:$AX$1),1),NameCharacters[Accepted Characters For Names]))=50,"Pass","Fail"))</f>
        <v/>
      </c>
      <c r="U1375" s="24" t="str" cm="1">
        <f t="array" ref="U1375">IF(ISBLANK($H1375),"",IF(SUMPRODUCT(--EXACT(MID($H1375,COLUMN($A$1:$AX$1),1),NameCharacters[Accepted Characters For Names]))=50,"Pass","Fail"))</f>
        <v/>
      </c>
      <c r="V1375" s="24" t="str" cm="1">
        <f t="array" ref="V1375">IF(ISBLANK($I1375),"",IF(SUMPRODUCT(--EXACT(MID($I1375,COLUMN($A$1:$AX$1),1),NameCharacters[Accepted Characters For Names]))=50,"Pass","Fail"))</f>
        <v/>
      </c>
      <c r="W1375" s="24" t="str" cm="1">
        <f t="array" ref="W1375">IF(ISBLANK($J1375),"",IF(SUMPRODUCT(--EXACT($J1375,ISO3List[ISO3 List]))=1,"Pass","Fail"))</f>
        <v/>
      </c>
      <c r="X1375" s="24" t="str">
        <f t="shared" ca="1" si="54"/>
        <v/>
      </c>
      <c r="Y1375" s="24" t="str" cm="1">
        <f t="array" ref="Y1375">IF(ISBLANK($L1375),"",IF(SUMPRODUCT(--EXACT($L1375,Sex[Sex]))=1,"Pass","Fail"))</f>
        <v/>
      </c>
      <c r="Z1375" s="24" t="str">
        <f t="shared" ca="1" si="55"/>
        <v/>
      </c>
      <c r="AA1375" s="35" t="str">
        <f t="shared" ca="1" si="56"/>
        <v/>
      </c>
      <c r="AB1375" s="8"/>
      <c r="AC1375" s="58"/>
      <c r="AD1375" s="8"/>
      <c r="AE1375" s="8"/>
      <c r="AF1375" s="8"/>
      <c r="GU1375" s="8"/>
    </row>
    <row r="1376" spans="1:203" s="5" customFormat="1" x14ac:dyDescent="0.2">
      <c r="A1376" s="1"/>
      <c r="B1376" s="4"/>
      <c r="C1376" s="16"/>
      <c r="D1376" s="17"/>
      <c r="E1376" s="17"/>
      <c r="F1376" s="18"/>
      <c r="G1376" s="17"/>
      <c r="H1376" s="17"/>
      <c r="I1376" s="17"/>
      <c r="J1376" s="17"/>
      <c r="K1376" s="19"/>
      <c r="L1376" s="17"/>
      <c r="M1376" s="20"/>
      <c r="N1376" s="8"/>
      <c r="O1376" s="50"/>
      <c r="P1376" s="27" t="str" cm="1">
        <f t="array" ref="P1376">IF(ISBLANK($C1376),"",IF(SUMPRODUCT(--EXACT($C1376,CrewOrPassenger[Crew or Passenger]))=1,"Pass","Fail"))</f>
        <v/>
      </c>
      <c r="Q1376" s="24" t="str" cm="1">
        <f t="array" ref="Q1376">IF(ISBLANK($D1376),"",IF(SUMPRODUCT(--EXACT($D1376,TravelDocumentType[Travel Document Type]))=1,"Pass","Fail"))</f>
        <v/>
      </c>
      <c r="R1376" s="24" t="str" cm="1">
        <f t="array" ref="R1376">IF(ISBLANK($E1376),"",IF(SUMPRODUCT(--EXACT($E1376,ISO3List[ISO3 List]))=1,"Pass","Fail"))</f>
        <v/>
      </c>
      <c r="S1376" s="24" t="str" cm="1">
        <f t="array" ref="S1376">IF(ISBLANK($F1376),"",IF(SUMPRODUCT(--EXACT(MID($F1376,COLUMN($A$1:$T$1),1),DocCharacters[Accepted Characters For Documents]))=20,"Pass","Fail"))</f>
        <v/>
      </c>
      <c r="T1376" s="24" t="str" cm="1">
        <f t="array" ref="T1376">IF(ISBLANK($G1376),"",IF(SUMPRODUCT(--EXACT(MID($G1376,COLUMN($A$1:$AX$1),1),NameCharacters[Accepted Characters For Names]))=50,"Pass","Fail"))</f>
        <v/>
      </c>
      <c r="U1376" s="24" t="str" cm="1">
        <f t="array" ref="U1376">IF(ISBLANK($H1376),"",IF(SUMPRODUCT(--EXACT(MID($H1376,COLUMN($A$1:$AX$1),1),NameCharacters[Accepted Characters For Names]))=50,"Pass","Fail"))</f>
        <v/>
      </c>
      <c r="V1376" s="24" t="str" cm="1">
        <f t="array" ref="V1376">IF(ISBLANK($I1376),"",IF(SUMPRODUCT(--EXACT(MID($I1376,COLUMN($A$1:$AX$1),1),NameCharacters[Accepted Characters For Names]))=50,"Pass","Fail"))</f>
        <v/>
      </c>
      <c r="W1376" s="24" t="str" cm="1">
        <f t="array" ref="W1376">IF(ISBLANK($J1376),"",IF(SUMPRODUCT(--EXACT($J1376,ISO3List[ISO3 List]))=1,"Pass","Fail"))</f>
        <v/>
      </c>
      <c r="X1376" s="24" t="str">
        <f t="shared" ca="1" si="54"/>
        <v/>
      </c>
      <c r="Y1376" s="24" t="str" cm="1">
        <f t="array" ref="Y1376">IF(ISBLANK($L1376),"",IF(SUMPRODUCT(--EXACT($L1376,Sex[Sex]))=1,"Pass","Fail"))</f>
        <v/>
      </c>
      <c r="Z1376" s="24" t="str">
        <f t="shared" ca="1" si="55"/>
        <v/>
      </c>
      <c r="AA1376" s="35" t="str">
        <f t="shared" ca="1" si="56"/>
        <v/>
      </c>
      <c r="AB1376" s="8"/>
      <c r="AC1376" s="58"/>
      <c r="AD1376" s="8"/>
      <c r="AE1376" s="8"/>
      <c r="AF1376" s="8"/>
      <c r="GU1376" s="8"/>
    </row>
    <row r="1377" spans="1:203" s="5" customFormat="1" x14ac:dyDescent="0.2">
      <c r="A1377" s="1"/>
      <c r="B1377" s="4"/>
      <c r="C1377" s="16"/>
      <c r="D1377" s="17"/>
      <c r="E1377" s="17"/>
      <c r="F1377" s="18"/>
      <c r="G1377" s="17"/>
      <c r="H1377" s="17"/>
      <c r="I1377" s="17"/>
      <c r="J1377" s="17"/>
      <c r="K1377" s="19"/>
      <c r="L1377" s="17"/>
      <c r="M1377" s="20"/>
      <c r="N1377" s="8"/>
      <c r="O1377" s="50"/>
      <c r="P1377" s="27" t="str" cm="1">
        <f t="array" ref="P1377">IF(ISBLANK($C1377),"",IF(SUMPRODUCT(--EXACT($C1377,CrewOrPassenger[Crew or Passenger]))=1,"Pass","Fail"))</f>
        <v/>
      </c>
      <c r="Q1377" s="24" t="str" cm="1">
        <f t="array" ref="Q1377">IF(ISBLANK($D1377),"",IF(SUMPRODUCT(--EXACT($D1377,TravelDocumentType[Travel Document Type]))=1,"Pass","Fail"))</f>
        <v/>
      </c>
      <c r="R1377" s="24" t="str" cm="1">
        <f t="array" ref="R1377">IF(ISBLANK($E1377),"",IF(SUMPRODUCT(--EXACT($E1377,ISO3List[ISO3 List]))=1,"Pass","Fail"))</f>
        <v/>
      </c>
      <c r="S1377" s="24" t="str" cm="1">
        <f t="array" ref="S1377">IF(ISBLANK($F1377),"",IF(SUMPRODUCT(--EXACT(MID($F1377,COLUMN($A$1:$T$1),1),DocCharacters[Accepted Characters For Documents]))=20,"Pass","Fail"))</f>
        <v/>
      </c>
      <c r="T1377" s="24" t="str" cm="1">
        <f t="array" ref="T1377">IF(ISBLANK($G1377),"",IF(SUMPRODUCT(--EXACT(MID($G1377,COLUMN($A$1:$AX$1),1),NameCharacters[Accepted Characters For Names]))=50,"Pass","Fail"))</f>
        <v/>
      </c>
      <c r="U1377" s="24" t="str" cm="1">
        <f t="array" ref="U1377">IF(ISBLANK($H1377),"",IF(SUMPRODUCT(--EXACT(MID($H1377,COLUMN($A$1:$AX$1),1),NameCharacters[Accepted Characters For Names]))=50,"Pass","Fail"))</f>
        <v/>
      </c>
      <c r="V1377" s="24" t="str" cm="1">
        <f t="array" ref="V1377">IF(ISBLANK($I1377),"",IF(SUMPRODUCT(--EXACT(MID($I1377,COLUMN($A$1:$AX$1),1),NameCharacters[Accepted Characters For Names]))=50,"Pass","Fail"))</f>
        <v/>
      </c>
      <c r="W1377" s="24" t="str" cm="1">
        <f t="array" ref="W1377">IF(ISBLANK($J1377),"",IF(SUMPRODUCT(--EXACT($J1377,ISO3List[ISO3 List]))=1,"Pass","Fail"))</f>
        <v/>
      </c>
      <c r="X1377" s="24" t="str">
        <f t="shared" ca="1" si="54"/>
        <v/>
      </c>
      <c r="Y1377" s="24" t="str" cm="1">
        <f t="array" ref="Y1377">IF(ISBLANK($L1377),"",IF(SUMPRODUCT(--EXACT($L1377,Sex[Sex]))=1,"Pass","Fail"))</f>
        <v/>
      </c>
      <c r="Z1377" s="24" t="str">
        <f t="shared" ca="1" si="55"/>
        <v/>
      </c>
      <c r="AA1377" s="35" t="str">
        <f t="shared" ca="1" si="56"/>
        <v/>
      </c>
      <c r="AB1377" s="8"/>
      <c r="AC1377" s="58"/>
      <c r="AD1377" s="8"/>
      <c r="AE1377" s="8"/>
      <c r="AF1377" s="8"/>
      <c r="GU1377" s="8"/>
    </row>
    <row r="1378" spans="1:203" s="5" customFormat="1" x14ac:dyDescent="0.2">
      <c r="A1378" s="1"/>
      <c r="B1378" s="4"/>
      <c r="C1378" s="16"/>
      <c r="D1378" s="17"/>
      <c r="E1378" s="17"/>
      <c r="F1378" s="18"/>
      <c r="G1378" s="17"/>
      <c r="H1378" s="17"/>
      <c r="I1378" s="17"/>
      <c r="J1378" s="17"/>
      <c r="K1378" s="19"/>
      <c r="L1378" s="17"/>
      <c r="M1378" s="20"/>
      <c r="N1378" s="8"/>
      <c r="O1378" s="50"/>
      <c r="P1378" s="27" t="str" cm="1">
        <f t="array" ref="P1378">IF(ISBLANK($C1378),"",IF(SUMPRODUCT(--EXACT($C1378,CrewOrPassenger[Crew or Passenger]))=1,"Pass","Fail"))</f>
        <v/>
      </c>
      <c r="Q1378" s="24" t="str" cm="1">
        <f t="array" ref="Q1378">IF(ISBLANK($D1378),"",IF(SUMPRODUCT(--EXACT($D1378,TravelDocumentType[Travel Document Type]))=1,"Pass","Fail"))</f>
        <v/>
      </c>
      <c r="R1378" s="24" t="str" cm="1">
        <f t="array" ref="R1378">IF(ISBLANK($E1378),"",IF(SUMPRODUCT(--EXACT($E1378,ISO3List[ISO3 List]))=1,"Pass","Fail"))</f>
        <v/>
      </c>
      <c r="S1378" s="24" t="str" cm="1">
        <f t="array" ref="S1378">IF(ISBLANK($F1378),"",IF(SUMPRODUCT(--EXACT(MID($F1378,COLUMN($A$1:$T$1),1),DocCharacters[Accepted Characters For Documents]))=20,"Pass","Fail"))</f>
        <v/>
      </c>
      <c r="T1378" s="24" t="str" cm="1">
        <f t="array" ref="T1378">IF(ISBLANK($G1378),"",IF(SUMPRODUCT(--EXACT(MID($G1378,COLUMN($A$1:$AX$1),1),NameCharacters[Accepted Characters For Names]))=50,"Pass","Fail"))</f>
        <v/>
      </c>
      <c r="U1378" s="24" t="str" cm="1">
        <f t="array" ref="U1378">IF(ISBLANK($H1378),"",IF(SUMPRODUCT(--EXACT(MID($H1378,COLUMN($A$1:$AX$1),1),NameCharacters[Accepted Characters For Names]))=50,"Pass","Fail"))</f>
        <v/>
      </c>
      <c r="V1378" s="24" t="str" cm="1">
        <f t="array" ref="V1378">IF(ISBLANK($I1378),"",IF(SUMPRODUCT(--EXACT(MID($I1378,COLUMN($A$1:$AX$1),1),NameCharacters[Accepted Characters For Names]))=50,"Pass","Fail"))</f>
        <v/>
      </c>
      <c r="W1378" s="24" t="str" cm="1">
        <f t="array" ref="W1378">IF(ISBLANK($J1378),"",IF(SUMPRODUCT(--EXACT($J1378,ISO3List[ISO3 List]))=1,"Pass","Fail"))</f>
        <v/>
      </c>
      <c r="X1378" s="24" t="str">
        <f t="shared" ca="1" si="54"/>
        <v/>
      </c>
      <c r="Y1378" s="24" t="str" cm="1">
        <f t="array" ref="Y1378">IF(ISBLANK($L1378),"",IF(SUMPRODUCT(--EXACT($L1378,Sex[Sex]))=1,"Pass","Fail"))</f>
        <v/>
      </c>
      <c r="Z1378" s="24" t="str">
        <f t="shared" ca="1" si="55"/>
        <v/>
      </c>
      <c r="AA1378" s="35" t="str">
        <f t="shared" ca="1" si="56"/>
        <v/>
      </c>
      <c r="AB1378" s="8"/>
      <c r="AC1378" s="58"/>
      <c r="AD1378" s="8"/>
      <c r="AE1378" s="8"/>
      <c r="AF1378" s="8"/>
      <c r="GU1378" s="8"/>
    </row>
    <row r="1379" spans="1:203" s="5" customFormat="1" x14ac:dyDescent="0.2">
      <c r="A1379" s="1"/>
      <c r="B1379" s="4"/>
      <c r="C1379" s="16"/>
      <c r="D1379" s="17"/>
      <c r="E1379" s="17"/>
      <c r="F1379" s="18"/>
      <c r="G1379" s="17"/>
      <c r="H1379" s="17"/>
      <c r="I1379" s="17"/>
      <c r="J1379" s="17"/>
      <c r="K1379" s="19"/>
      <c r="L1379" s="17"/>
      <c r="M1379" s="20"/>
      <c r="N1379" s="8"/>
      <c r="O1379" s="50"/>
      <c r="P1379" s="27" t="str" cm="1">
        <f t="array" ref="P1379">IF(ISBLANK($C1379),"",IF(SUMPRODUCT(--EXACT($C1379,CrewOrPassenger[Crew or Passenger]))=1,"Pass","Fail"))</f>
        <v/>
      </c>
      <c r="Q1379" s="24" t="str" cm="1">
        <f t="array" ref="Q1379">IF(ISBLANK($D1379),"",IF(SUMPRODUCT(--EXACT($D1379,TravelDocumentType[Travel Document Type]))=1,"Pass","Fail"))</f>
        <v/>
      </c>
      <c r="R1379" s="24" t="str" cm="1">
        <f t="array" ref="R1379">IF(ISBLANK($E1379),"",IF(SUMPRODUCT(--EXACT($E1379,ISO3List[ISO3 List]))=1,"Pass","Fail"))</f>
        <v/>
      </c>
      <c r="S1379" s="24" t="str" cm="1">
        <f t="array" ref="S1379">IF(ISBLANK($F1379),"",IF(SUMPRODUCT(--EXACT(MID($F1379,COLUMN($A$1:$T$1),1),DocCharacters[Accepted Characters For Documents]))=20,"Pass","Fail"))</f>
        <v/>
      </c>
      <c r="T1379" s="24" t="str" cm="1">
        <f t="array" ref="T1379">IF(ISBLANK($G1379),"",IF(SUMPRODUCT(--EXACT(MID($G1379,COLUMN($A$1:$AX$1),1),NameCharacters[Accepted Characters For Names]))=50,"Pass","Fail"))</f>
        <v/>
      </c>
      <c r="U1379" s="24" t="str" cm="1">
        <f t="array" ref="U1379">IF(ISBLANK($H1379),"",IF(SUMPRODUCT(--EXACT(MID($H1379,COLUMN($A$1:$AX$1),1),NameCharacters[Accepted Characters For Names]))=50,"Pass","Fail"))</f>
        <v/>
      </c>
      <c r="V1379" s="24" t="str" cm="1">
        <f t="array" ref="V1379">IF(ISBLANK($I1379),"",IF(SUMPRODUCT(--EXACT(MID($I1379,COLUMN($A$1:$AX$1),1),NameCharacters[Accepted Characters For Names]))=50,"Pass","Fail"))</f>
        <v/>
      </c>
      <c r="W1379" s="24" t="str" cm="1">
        <f t="array" ref="W1379">IF(ISBLANK($J1379),"",IF(SUMPRODUCT(--EXACT($J1379,ISO3List[ISO3 List]))=1,"Pass","Fail"))</f>
        <v/>
      </c>
      <c r="X1379" s="24" t="str">
        <f t="shared" ca="1" si="54"/>
        <v/>
      </c>
      <c r="Y1379" s="24" t="str" cm="1">
        <f t="array" ref="Y1379">IF(ISBLANK($L1379),"",IF(SUMPRODUCT(--EXACT($L1379,Sex[Sex]))=1,"Pass","Fail"))</f>
        <v/>
      </c>
      <c r="Z1379" s="24" t="str">
        <f t="shared" ca="1" si="55"/>
        <v/>
      </c>
      <c r="AA1379" s="35" t="str">
        <f t="shared" ca="1" si="56"/>
        <v/>
      </c>
      <c r="AB1379" s="8"/>
      <c r="AC1379" s="58"/>
      <c r="AD1379" s="8"/>
      <c r="AE1379" s="8"/>
      <c r="AF1379" s="8"/>
      <c r="GU1379" s="8"/>
    </row>
    <row r="1380" spans="1:203" s="5" customFormat="1" x14ac:dyDescent="0.2">
      <c r="A1380" s="1"/>
      <c r="B1380" s="4"/>
      <c r="C1380" s="16"/>
      <c r="D1380" s="17"/>
      <c r="E1380" s="17"/>
      <c r="F1380" s="18"/>
      <c r="G1380" s="17"/>
      <c r="H1380" s="17"/>
      <c r="I1380" s="17"/>
      <c r="J1380" s="17"/>
      <c r="K1380" s="19"/>
      <c r="L1380" s="17"/>
      <c r="M1380" s="20"/>
      <c r="N1380" s="8"/>
      <c r="O1380" s="50"/>
      <c r="P1380" s="27" t="str" cm="1">
        <f t="array" ref="P1380">IF(ISBLANK($C1380),"",IF(SUMPRODUCT(--EXACT($C1380,CrewOrPassenger[Crew or Passenger]))=1,"Pass","Fail"))</f>
        <v/>
      </c>
      <c r="Q1380" s="24" t="str" cm="1">
        <f t="array" ref="Q1380">IF(ISBLANK($D1380),"",IF(SUMPRODUCT(--EXACT($D1380,TravelDocumentType[Travel Document Type]))=1,"Pass","Fail"))</f>
        <v/>
      </c>
      <c r="R1380" s="24" t="str" cm="1">
        <f t="array" ref="R1380">IF(ISBLANK($E1380),"",IF(SUMPRODUCT(--EXACT($E1380,ISO3List[ISO3 List]))=1,"Pass","Fail"))</f>
        <v/>
      </c>
      <c r="S1380" s="24" t="str" cm="1">
        <f t="array" ref="S1380">IF(ISBLANK($F1380),"",IF(SUMPRODUCT(--EXACT(MID($F1380,COLUMN($A$1:$T$1),1),DocCharacters[Accepted Characters For Documents]))=20,"Pass","Fail"))</f>
        <v/>
      </c>
      <c r="T1380" s="24" t="str" cm="1">
        <f t="array" ref="T1380">IF(ISBLANK($G1380),"",IF(SUMPRODUCT(--EXACT(MID($G1380,COLUMN($A$1:$AX$1),1),NameCharacters[Accepted Characters For Names]))=50,"Pass","Fail"))</f>
        <v/>
      </c>
      <c r="U1380" s="24" t="str" cm="1">
        <f t="array" ref="U1380">IF(ISBLANK($H1380),"",IF(SUMPRODUCT(--EXACT(MID($H1380,COLUMN($A$1:$AX$1),1),NameCharacters[Accepted Characters For Names]))=50,"Pass","Fail"))</f>
        <v/>
      </c>
      <c r="V1380" s="24" t="str" cm="1">
        <f t="array" ref="V1380">IF(ISBLANK($I1380),"",IF(SUMPRODUCT(--EXACT(MID($I1380,COLUMN($A$1:$AX$1),1),NameCharacters[Accepted Characters For Names]))=50,"Pass","Fail"))</f>
        <v/>
      </c>
      <c r="W1380" s="24" t="str" cm="1">
        <f t="array" ref="W1380">IF(ISBLANK($J1380),"",IF(SUMPRODUCT(--EXACT($J1380,ISO3List[ISO3 List]))=1,"Pass","Fail"))</f>
        <v/>
      </c>
      <c r="X1380" s="24" t="str">
        <f t="shared" ca="1" si="54"/>
        <v/>
      </c>
      <c r="Y1380" s="24" t="str" cm="1">
        <f t="array" ref="Y1380">IF(ISBLANK($L1380),"",IF(SUMPRODUCT(--EXACT($L1380,Sex[Sex]))=1,"Pass","Fail"))</f>
        <v/>
      </c>
      <c r="Z1380" s="24" t="str">
        <f t="shared" ca="1" si="55"/>
        <v/>
      </c>
      <c r="AA1380" s="35" t="str">
        <f t="shared" ca="1" si="56"/>
        <v/>
      </c>
      <c r="AB1380" s="8"/>
      <c r="AC1380" s="58"/>
      <c r="AD1380" s="8"/>
      <c r="AE1380" s="8"/>
      <c r="AF1380" s="8"/>
      <c r="GU1380" s="8"/>
    </row>
    <row r="1381" spans="1:203" s="5" customFormat="1" x14ac:dyDescent="0.2">
      <c r="A1381" s="1"/>
      <c r="B1381" s="4"/>
      <c r="C1381" s="16"/>
      <c r="D1381" s="17"/>
      <c r="E1381" s="17"/>
      <c r="F1381" s="18"/>
      <c r="G1381" s="17"/>
      <c r="H1381" s="17"/>
      <c r="I1381" s="17"/>
      <c r="J1381" s="17"/>
      <c r="K1381" s="19"/>
      <c r="L1381" s="17"/>
      <c r="M1381" s="20"/>
      <c r="N1381" s="8"/>
      <c r="O1381" s="50"/>
      <c r="P1381" s="27" t="str" cm="1">
        <f t="array" ref="P1381">IF(ISBLANK($C1381),"",IF(SUMPRODUCT(--EXACT($C1381,CrewOrPassenger[Crew or Passenger]))=1,"Pass","Fail"))</f>
        <v/>
      </c>
      <c r="Q1381" s="24" t="str" cm="1">
        <f t="array" ref="Q1381">IF(ISBLANK($D1381),"",IF(SUMPRODUCT(--EXACT($D1381,TravelDocumentType[Travel Document Type]))=1,"Pass","Fail"))</f>
        <v/>
      </c>
      <c r="R1381" s="24" t="str" cm="1">
        <f t="array" ref="R1381">IF(ISBLANK($E1381),"",IF(SUMPRODUCT(--EXACT($E1381,ISO3List[ISO3 List]))=1,"Pass","Fail"))</f>
        <v/>
      </c>
      <c r="S1381" s="24" t="str" cm="1">
        <f t="array" ref="S1381">IF(ISBLANK($F1381),"",IF(SUMPRODUCT(--EXACT(MID($F1381,COLUMN($A$1:$T$1),1),DocCharacters[Accepted Characters For Documents]))=20,"Pass","Fail"))</f>
        <v/>
      </c>
      <c r="T1381" s="24" t="str" cm="1">
        <f t="array" ref="T1381">IF(ISBLANK($G1381),"",IF(SUMPRODUCT(--EXACT(MID($G1381,COLUMN($A$1:$AX$1),1),NameCharacters[Accepted Characters For Names]))=50,"Pass","Fail"))</f>
        <v/>
      </c>
      <c r="U1381" s="24" t="str" cm="1">
        <f t="array" ref="U1381">IF(ISBLANK($H1381),"",IF(SUMPRODUCT(--EXACT(MID($H1381,COLUMN($A$1:$AX$1),1),NameCharacters[Accepted Characters For Names]))=50,"Pass","Fail"))</f>
        <v/>
      </c>
      <c r="V1381" s="24" t="str" cm="1">
        <f t="array" ref="V1381">IF(ISBLANK($I1381),"",IF(SUMPRODUCT(--EXACT(MID($I1381,COLUMN($A$1:$AX$1),1),NameCharacters[Accepted Characters For Names]))=50,"Pass","Fail"))</f>
        <v/>
      </c>
      <c r="W1381" s="24" t="str" cm="1">
        <f t="array" ref="W1381">IF(ISBLANK($J1381),"",IF(SUMPRODUCT(--EXACT($J1381,ISO3List[ISO3 List]))=1,"Pass","Fail"))</f>
        <v/>
      </c>
      <c r="X1381" s="24" t="str">
        <f t="shared" ca="1" si="54"/>
        <v/>
      </c>
      <c r="Y1381" s="24" t="str" cm="1">
        <f t="array" ref="Y1381">IF(ISBLANK($L1381),"",IF(SUMPRODUCT(--EXACT($L1381,Sex[Sex]))=1,"Pass","Fail"))</f>
        <v/>
      </c>
      <c r="Z1381" s="24" t="str">
        <f t="shared" ca="1" si="55"/>
        <v/>
      </c>
      <c r="AA1381" s="35" t="str">
        <f t="shared" ca="1" si="56"/>
        <v/>
      </c>
      <c r="AB1381" s="8"/>
      <c r="AC1381" s="58"/>
      <c r="AD1381" s="8"/>
      <c r="AE1381" s="8"/>
      <c r="AF1381" s="8"/>
      <c r="GU1381" s="8"/>
    </row>
    <row r="1382" spans="1:203" s="5" customFormat="1" x14ac:dyDescent="0.2">
      <c r="A1382" s="1"/>
      <c r="B1382" s="4"/>
      <c r="C1382" s="16"/>
      <c r="D1382" s="17"/>
      <c r="E1382" s="17"/>
      <c r="F1382" s="18"/>
      <c r="G1382" s="17"/>
      <c r="H1382" s="17"/>
      <c r="I1382" s="17"/>
      <c r="J1382" s="17"/>
      <c r="K1382" s="19"/>
      <c r="L1382" s="17"/>
      <c r="M1382" s="20"/>
      <c r="N1382" s="8"/>
      <c r="O1382" s="50"/>
      <c r="P1382" s="27" t="str" cm="1">
        <f t="array" ref="P1382">IF(ISBLANK($C1382),"",IF(SUMPRODUCT(--EXACT($C1382,CrewOrPassenger[Crew or Passenger]))=1,"Pass","Fail"))</f>
        <v/>
      </c>
      <c r="Q1382" s="24" t="str" cm="1">
        <f t="array" ref="Q1382">IF(ISBLANK($D1382),"",IF(SUMPRODUCT(--EXACT($D1382,TravelDocumentType[Travel Document Type]))=1,"Pass","Fail"))</f>
        <v/>
      </c>
      <c r="R1382" s="24" t="str" cm="1">
        <f t="array" ref="R1382">IF(ISBLANK($E1382),"",IF(SUMPRODUCT(--EXACT($E1382,ISO3List[ISO3 List]))=1,"Pass","Fail"))</f>
        <v/>
      </c>
      <c r="S1382" s="24" t="str" cm="1">
        <f t="array" ref="S1382">IF(ISBLANK($F1382),"",IF(SUMPRODUCT(--EXACT(MID($F1382,COLUMN($A$1:$T$1),1),DocCharacters[Accepted Characters For Documents]))=20,"Pass","Fail"))</f>
        <v/>
      </c>
      <c r="T1382" s="24" t="str" cm="1">
        <f t="array" ref="T1382">IF(ISBLANK($G1382),"",IF(SUMPRODUCT(--EXACT(MID($G1382,COLUMN($A$1:$AX$1),1),NameCharacters[Accepted Characters For Names]))=50,"Pass","Fail"))</f>
        <v/>
      </c>
      <c r="U1382" s="24" t="str" cm="1">
        <f t="array" ref="U1382">IF(ISBLANK($H1382),"",IF(SUMPRODUCT(--EXACT(MID($H1382,COLUMN($A$1:$AX$1),1),NameCharacters[Accepted Characters For Names]))=50,"Pass","Fail"))</f>
        <v/>
      </c>
      <c r="V1382" s="24" t="str" cm="1">
        <f t="array" ref="V1382">IF(ISBLANK($I1382),"",IF(SUMPRODUCT(--EXACT(MID($I1382,COLUMN($A$1:$AX$1),1),NameCharacters[Accepted Characters For Names]))=50,"Pass","Fail"))</f>
        <v/>
      </c>
      <c r="W1382" s="24" t="str" cm="1">
        <f t="array" ref="W1382">IF(ISBLANK($J1382),"",IF(SUMPRODUCT(--EXACT($J1382,ISO3List[ISO3 List]))=1,"Pass","Fail"))</f>
        <v/>
      </c>
      <c r="X1382" s="24" t="str">
        <f t="shared" ca="1" si="54"/>
        <v/>
      </c>
      <c r="Y1382" s="24" t="str" cm="1">
        <f t="array" ref="Y1382">IF(ISBLANK($L1382),"",IF(SUMPRODUCT(--EXACT($L1382,Sex[Sex]))=1,"Pass","Fail"))</f>
        <v/>
      </c>
      <c r="Z1382" s="24" t="str">
        <f t="shared" ca="1" si="55"/>
        <v/>
      </c>
      <c r="AA1382" s="35" t="str">
        <f t="shared" ca="1" si="56"/>
        <v/>
      </c>
      <c r="AB1382" s="8"/>
      <c r="AC1382" s="58"/>
      <c r="AD1382" s="8"/>
      <c r="AE1382" s="8"/>
      <c r="AF1382" s="8"/>
      <c r="GU1382" s="8"/>
    </row>
    <row r="1383" spans="1:203" s="5" customFormat="1" x14ac:dyDescent="0.2">
      <c r="A1383" s="1"/>
      <c r="B1383" s="4"/>
      <c r="C1383" s="16"/>
      <c r="D1383" s="17"/>
      <c r="E1383" s="17"/>
      <c r="F1383" s="18"/>
      <c r="G1383" s="17"/>
      <c r="H1383" s="17"/>
      <c r="I1383" s="17"/>
      <c r="J1383" s="17"/>
      <c r="K1383" s="19"/>
      <c r="L1383" s="17"/>
      <c r="M1383" s="20"/>
      <c r="N1383" s="8"/>
      <c r="O1383" s="50"/>
      <c r="P1383" s="27" t="str" cm="1">
        <f t="array" ref="P1383">IF(ISBLANK($C1383),"",IF(SUMPRODUCT(--EXACT($C1383,CrewOrPassenger[Crew or Passenger]))=1,"Pass","Fail"))</f>
        <v/>
      </c>
      <c r="Q1383" s="24" t="str" cm="1">
        <f t="array" ref="Q1383">IF(ISBLANK($D1383),"",IF(SUMPRODUCT(--EXACT($D1383,TravelDocumentType[Travel Document Type]))=1,"Pass","Fail"))</f>
        <v/>
      </c>
      <c r="R1383" s="24" t="str" cm="1">
        <f t="array" ref="R1383">IF(ISBLANK($E1383),"",IF(SUMPRODUCT(--EXACT($E1383,ISO3List[ISO3 List]))=1,"Pass","Fail"))</f>
        <v/>
      </c>
      <c r="S1383" s="24" t="str" cm="1">
        <f t="array" ref="S1383">IF(ISBLANK($F1383),"",IF(SUMPRODUCT(--EXACT(MID($F1383,COLUMN($A$1:$T$1),1),DocCharacters[Accepted Characters For Documents]))=20,"Pass","Fail"))</f>
        <v/>
      </c>
      <c r="T1383" s="24" t="str" cm="1">
        <f t="array" ref="T1383">IF(ISBLANK($G1383),"",IF(SUMPRODUCT(--EXACT(MID($G1383,COLUMN($A$1:$AX$1),1),NameCharacters[Accepted Characters For Names]))=50,"Pass","Fail"))</f>
        <v/>
      </c>
      <c r="U1383" s="24" t="str" cm="1">
        <f t="array" ref="U1383">IF(ISBLANK($H1383),"",IF(SUMPRODUCT(--EXACT(MID($H1383,COLUMN($A$1:$AX$1),1),NameCharacters[Accepted Characters For Names]))=50,"Pass","Fail"))</f>
        <v/>
      </c>
      <c r="V1383" s="24" t="str" cm="1">
        <f t="array" ref="V1383">IF(ISBLANK($I1383),"",IF(SUMPRODUCT(--EXACT(MID($I1383,COLUMN($A$1:$AX$1),1),NameCharacters[Accepted Characters For Names]))=50,"Pass","Fail"))</f>
        <v/>
      </c>
      <c r="W1383" s="24" t="str" cm="1">
        <f t="array" ref="W1383">IF(ISBLANK($J1383),"",IF(SUMPRODUCT(--EXACT($J1383,ISO3List[ISO3 List]))=1,"Pass","Fail"))</f>
        <v/>
      </c>
      <c r="X1383" s="24" t="str">
        <f t="shared" ca="1" si="54"/>
        <v/>
      </c>
      <c r="Y1383" s="24" t="str" cm="1">
        <f t="array" ref="Y1383">IF(ISBLANK($L1383),"",IF(SUMPRODUCT(--EXACT($L1383,Sex[Sex]))=1,"Pass","Fail"))</f>
        <v/>
      </c>
      <c r="Z1383" s="24" t="str">
        <f t="shared" ca="1" si="55"/>
        <v/>
      </c>
      <c r="AA1383" s="35" t="str">
        <f t="shared" ca="1" si="56"/>
        <v/>
      </c>
      <c r="AB1383" s="8"/>
      <c r="AC1383" s="58"/>
      <c r="AD1383" s="8"/>
      <c r="AE1383" s="8"/>
      <c r="AF1383" s="8"/>
      <c r="GU1383" s="8"/>
    </row>
    <row r="1384" spans="1:203" s="5" customFormat="1" x14ac:dyDescent="0.2">
      <c r="A1384" s="1"/>
      <c r="B1384" s="4"/>
      <c r="C1384" s="16"/>
      <c r="D1384" s="17"/>
      <c r="E1384" s="17"/>
      <c r="F1384" s="18"/>
      <c r="G1384" s="17"/>
      <c r="H1384" s="17"/>
      <c r="I1384" s="17"/>
      <c r="J1384" s="17"/>
      <c r="K1384" s="19"/>
      <c r="L1384" s="17"/>
      <c r="M1384" s="20"/>
      <c r="N1384" s="8"/>
      <c r="O1384" s="50"/>
      <c r="P1384" s="27" t="str" cm="1">
        <f t="array" ref="P1384">IF(ISBLANK($C1384),"",IF(SUMPRODUCT(--EXACT($C1384,CrewOrPassenger[Crew or Passenger]))=1,"Pass","Fail"))</f>
        <v/>
      </c>
      <c r="Q1384" s="24" t="str" cm="1">
        <f t="array" ref="Q1384">IF(ISBLANK($D1384),"",IF(SUMPRODUCT(--EXACT($D1384,TravelDocumentType[Travel Document Type]))=1,"Pass","Fail"))</f>
        <v/>
      </c>
      <c r="R1384" s="24" t="str" cm="1">
        <f t="array" ref="R1384">IF(ISBLANK($E1384),"",IF(SUMPRODUCT(--EXACT($E1384,ISO3List[ISO3 List]))=1,"Pass","Fail"))</f>
        <v/>
      </c>
      <c r="S1384" s="24" t="str" cm="1">
        <f t="array" ref="S1384">IF(ISBLANK($F1384),"",IF(SUMPRODUCT(--EXACT(MID($F1384,COLUMN($A$1:$T$1),1),DocCharacters[Accepted Characters For Documents]))=20,"Pass","Fail"))</f>
        <v/>
      </c>
      <c r="T1384" s="24" t="str" cm="1">
        <f t="array" ref="T1384">IF(ISBLANK($G1384),"",IF(SUMPRODUCT(--EXACT(MID($G1384,COLUMN($A$1:$AX$1),1),NameCharacters[Accepted Characters For Names]))=50,"Pass","Fail"))</f>
        <v/>
      </c>
      <c r="U1384" s="24" t="str" cm="1">
        <f t="array" ref="U1384">IF(ISBLANK($H1384),"",IF(SUMPRODUCT(--EXACT(MID($H1384,COLUMN($A$1:$AX$1),1),NameCharacters[Accepted Characters For Names]))=50,"Pass","Fail"))</f>
        <v/>
      </c>
      <c r="V1384" s="24" t="str" cm="1">
        <f t="array" ref="V1384">IF(ISBLANK($I1384),"",IF(SUMPRODUCT(--EXACT(MID($I1384,COLUMN($A$1:$AX$1),1),NameCharacters[Accepted Characters For Names]))=50,"Pass","Fail"))</f>
        <v/>
      </c>
      <c r="W1384" s="24" t="str" cm="1">
        <f t="array" ref="W1384">IF(ISBLANK($J1384),"",IF(SUMPRODUCT(--EXACT($J1384,ISO3List[ISO3 List]))=1,"Pass","Fail"))</f>
        <v/>
      </c>
      <c r="X1384" s="24" t="str">
        <f t="shared" ca="1" si="54"/>
        <v/>
      </c>
      <c r="Y1384" s="24" t="str" cm="1">
        <f t="array" ref="Y1384">IF(ISBLANK($L1384),"",IF(SUMPRODUCT(--EXACT($L1384,Sex[Sex]))=1,"Pass","Fail"))</f>
        <v/>
      </c>
      <c r="Z1384" s="24" t="str">
        <f t="shared" ca="1" si="55"/>
        <v/>
      </c>
      <c r="AA1384" s="35" t="str">
        <f t="shared" ca="1" si="56"/>
        <v/>
      </c>
      <c r="AB1384" s="8"/>
      <c r="AC1384" s="58"/>
      <c r="AD1384" s="8"/>
      <c r="AE1384" s="8"/>
      <c r="AF1384" s="8"/>
      <c r="GU1384" s="8"/>
    </row>
    <row r="1385" spans="1:203" s="5" customFormat="1" x14ac:dyDescent="0.2">
      <c r="A1385" s="1"/>
      <c r="B1385" s="4"/>
      <c r="C1385" s="16"/>
      <c r="D1385" s="17"/>
      <c r="E1385" s="17"/>
      <c r="F1385" s="18"/>
      <c r="G1385" s="17"/>
      <c r="H1385" s="17"/>
      <c r="I1385" s="17"/>
      <c r="J1385" s="17"/>
      <c r="K1385" s="19"/>
      <c r="L1385" s="17"/>
      <c r="M1385" s="20"/>
      <c r="N1385" s="8"/>
      <c r="O1385" s="50"/>
      <c r="P1385" s="27" t="str" cm="1">
        <f t="array" ref="P1385">IF(ISBLANK($C1385),"",IF(SUMPRODUCT(--EXACT($C1385,CrewOrPassenger[Crew or Passenger]))=1,"Pass","Fail"))</f>
        <v/>
      </c>
      <c r="Q1385" s="24" t="str" cm="1">
        <f t="array" ref="Q1385">IF(ISBLANK($D1385),"",IF(SUMPRODUCT(--EXACT($D1385,TravelDocumentType[Travel Document Type]))=1,"Pass","Fail"))</f>
        <v/>
      </c>
      <c r="R1385" s="24" t="str" cm="1">
        <f t="array" ref="R1385">IF(ISBLANK($E1385),"",IF(SUMPRODUCT(--EXACT($E1385,ISO3List[ISO3 List]))=1,"Pass","Fail"))</f>
        <v/>
      </c>
      <c r="S1385" s="24" t="str" cm="1">
        <f t="array" ref="S1385">IF(ISBLANK($F1385),"",IF(SUMPRODUCT(--EXACT(MID($F1385,COLUMN($A$1:$T$1),1),DocCharacters[Accepted Characters For Documents]))=20,"Pass","Fail"))</f>
        <v/>
      </c>
      <c r="T1385" s="24" t="str" cm="1">
        <f t="array" ref="T1385">IF(ISBLANK($G1385),"",IF(SUMPRODUCT(--EXACT(MID($G1385,COLUMN($A$1:$AX$1),1),NameCharacters[Accepted Characters For Names]))=50,"Pass","Fail"))</f>
        <v/>
      </c>
      <c r="U1385" s="24" t="str" cm="1">
        <f t="array" ref="U1385">IF(ISBLANK($H1385),"",IF(SUMPRODUCT(--EXACT(MID($H1385,COLUMN($A$1:$AX$1),1),NameCharacters[Accepted Characters For Names]))=50,"Pass","Fail"))</f>
        <v/>
      </c>
      <c r="V1385" s="24" t="str" cm="1">
        <f t="array" ref="V1385">IF(ISBLANK($I1385),"",IF(SUMPRODUCT(--EXACT(MID($I1385,COLUMN($A$1:$AX$1),1),NameCharacters[Accepted Characters For Names]))=50,"Pass","Fail"))</f>
        <v/>
      </c>
      <c r="W1385" s="24" t="str" cm="1">
        <f t="array" ref="W1385">IF(ISBLANK($J1385),"",IF(SUMPRODUCT(--EXACT($J1385,ISO3List[ISO3 List]))=1,"Pass","Fail"))</f>
        <v/>
      </c>
      <c r="X1385" s="24" t="str">
        <f t="shared" ca="1" si="54"/>
        <v/>
      </c>
      <c r="Y1385" s="24" t="str" cm="1">
        <f t="array" ref="Y1385">IF(ISBLANK($L1385),"",IF(SUMPRODUCT(--EXACT($L1385,Sex[Sex]))=1,"Pass","Fail"))</f>
        <v/>
      </c>
      <c r="Z1385" s="24" t="str">
        <f t="shared" ca="1" si="55"/>
        <v/>
      </c>
      <c r="AA1385" s="35" t="str">
        <f t="shared" ca="1" si="56"/>
        <v/>
      </c>
      <c r="AB1385" s="8"/>
      <c r="AC1385" s="58"/>
      <c r="AD1385" s="8"/>
      <c r="AE1385" s="8"/>
      <c r="AF1385" s="8"/>
      <c r="GU1385" s="8"/>
    </row>
    <row r="1386" spans="1:203" s="5" customFormat="1" x14ac:dyDescent="0.2">
      <c r="A1386" s="1"/>
      <c r="B1386" s="4"/>
      <c r="C1386" s="16"/>
      <c r="D1386" s="17"/>
      <c r="E1386" s="17"/>
      <c r="F1386" s="18"/>
      <c r="G1386" s="17"/>
      <c r="H1386" s="17"/>
      <c r="I1386" s="17"/>
      <c r="J1386" s="17"/>
      <c r="K1386" s="19"/>
      <c r="L1386" s="17"/>
      <c r="M1386" s="20"/>
      <c r="N1386" s="8"/>
      <c r="O1386" s="50"/>
      <c r="P1386" s="27" t="str" cm="1">
        <f t="array" ref="P1386">IF(ISBLANK($C1386),"",IF(SUMPRODUCT(--EXACT($C1386,CrewOrPassenger[Crew or Passenger]))=1,"Pass","Fail"))</f>
        <v/>
      </c>
      <c r="Q1386" s="24" t="str" cm="1">
        <f t="array" ref="Q1386">IF(ISBLANK($D1386),"",IF(SUMPRODUCT(--EXACT($D1386,TravelDocumentType[Travel Document Type]))=1,"Pass","Fail"))</f>
        <v/>
      </c>
      <c r="R1386" s="24" t="str" cm="1">
        <f t="array" ref="R1386">IF(ISBLANK($E1386),"",IF(SUMPRODUCT(--EXACT($E1386,ISO3List[ISO3 List]))=1,"Pass","Fail"))</f>
        <v/>
      </c>
      <c r="S1386" s="24" t="str" cm="1">
        <f t="array" ref="S1386">IF(ISBLANK($F1386),"",IF(SUMPRODUCT(--EXACT(MID($F1386,COLUMN($A$1:$T$1),1),DocCharacters[Accepted Characters For Documents]))=20,"Pass","Fail"))</f>
        <v/>
      </c>
      <c r="T1386" s="24" t="str" cm="1">
        <f t="array" ref="T1386">IF(ISBLANK($G1386),"",IF(SUMPRODUCT(--EXACT(MID($G1386,COLUMN($A$1:$AX$1),1),NameCharacters[Accepted Characters For Names]))=50,"Pass","Fail"))</f>
        <v/>
      </c>
      <c r="U1386" s="24" t="str" cm="1">
        <f t="array" ref="U1386">IF(ISBLANK($H1386),"",IF(SUMPRODUCT(--EXACT(MID($H1386,COLUMN($A$1:$AX$1),1),NameCharacters[Accepted Characters For Names]))=50,"Pass","Fail"))</f>
        <v/>
      </c>
      <c r="V1386" s="24" t="str" cm="1">
        <f t="array" ref="V1386">IF(ISBLANK($I1386),"",IF(SUMPRODUCT(--EXACT(MID($I1386,COLUMN($A$1:$AX$1),1),NameCharacters[Accepted Characters For Names]))=50,"Pass","Fail"))</f>
        <v/>
      </c>
      <c r="W1386" s="24" t="str" cm="1">
        <f t="array" ref="W1386">IF(ISBLANK($J1386),"",IF(SUMPRODUCT(--EXACT($J1386,ISO3List[ISO3 List]))=1,"Pass","Fail"))</f>
        <v/>
      </c>
      <c r="X1386" s="24" t="str">
        <f t="shared" ca="1" si="54"/>
        <v/>
      </c>
      <c r="Y1386" s="24" t="str" cm="1">
        <f t="array" ref="Y1386">IF(ISBLANK($L1386),"",IF(SUMPRODUCT(--EXACT($L1386,Sex[Sex]))=1,"Pass","Fail"))</f>
        <v/>
      </c>
      <c r="Z1386" s="24" t="str">
        <f t="shared" ca="1" si="55"/>
        <v/>
      </c>
      <c r="AA1386" s="35" t="str">
        <f t="shared" ca="1" si="56"/>
        <v/>
      </c>
      <c r="AB1386" s="8"/>
      <c r="AC1386" s="58"/>
      <c r="AD1386" s="8"/>
      <c r="AE1386" s="8"/>
      <c r="AF1386" s="8"/>
      <c r="GU1386" s="8"/>
    </row>
    <row r="1387" spans="1:203" s="5" customFormat="1" x14ac:dyDescent="0.2">
      <c r="A1387" s="1"/>
      <c r="B1387" s="4"/>
      <c r="C1387" s="16"/>
      <c r="D1387" s="17"/>
      <c r="E1387" s="17"/>
      <c r="F1387" s="18"/>
      <c r="G1387" s="17"/>
      <c r="H1387" s="17"/>
      <c r="I1387" s="17"/>
      <c r="J1387" s="17"/>
      <c r="K1387" s="19"/>
      <c r="L1387" s="17"/>
      <c r="M1387" s="20"/>
      <c r="N1387" s="8"/>
      <c r="O1387" s="50"/>
      <c r="P1387" s="27" t="str" cm="1">
        <f t="array" ref="P1387">IF(ISBLANK($C1387),"",IF(SUMPRODUCT(--EXACT($C1387,CrewOrPassenger[Crew or Passenger]))=1,"Pass","Fail"))</f>
        <v/>
      </c>
      <c r="Q1387" s="24" t="str" cm="1">
        <f t="array" ref="Q1387">IF(ISBLANK($D1387),"",IF(SUMPRODUCT(--EXACT($D1387,TravelDocumentType[Travel Document Type]))=1,"Pass","Fail"))</f>
        <v/>
      </c>
      <c r="R1387" s="24" t="str" cm="1">
        <f t="array" ref="R1387">IF(ISBLANK($E1387),"",IF(SUMPRODUCT(--EXACT($E1387,ISO3List[ISO3 List]))=1,"Pass","Fail"))</f>
        <v/>
      </c>
      <c r="S1387" s="24" t="str" cm="1">
        <f t="array" ref="S1387">IF(ISBLANK($F1387),"",IF(SUMPRODUCT(--EXACT(MID($F1387,COLUMN($A$1:$T$1),1),DocCharacters[Accepted Characters For Documents]))=20,"Pass","Fail"))</f>
        <v/>
      </c>
      <c r="T1387" s="24" t="str" cm="1">
        <f t="array" ref="T1387">IF(ISBLANK($G1387),"",IF(SUMPRODUCT(--EXACT(MID($G1387,COLUMN($A$1:$AX$1),1),NameCharacters[Accepted Characters For Names]))=50,"Pass","Fail"))</f>
        <v/>
      </c>
      <c r="U1387" s="24" t="str" cm="1">
        <f t="array" ref="U1387">IF(ISBLANK($H1387),"",IF(SUMPRODUCT(--EXACT(MID($H1387,COLUMN($A$1:$AX$1),1),NameCharacters[Accepted Characters For Names]))=50,"Pass","Fail"))</f>
        <v/>
      </c>
      <c r="V1387" s="24" t="str" cm="1">
        <f t="array" ref="V1387">IF(ISBLANK($I1387),"",IF(SUMPRODUCT(--EXACT(MID($I1387,COLUMN($A$1:$AX$1),1),NameCharacters[Accepted Characters For Names]))=50,"Pass","Fail"))</f>
        <v/>
      </c>
      <c r="W1387" s="24" t="str" cm="1">
        <f t="array" ref="W1387">IF(ISBLANK($J1387),"",IF(SUMPRODUCT(--EXACT($J1387,ISO3List[ISO3 List]))=1,"Pass","Fail"))</f>
        <v/>
      </c>
      <c r="X1387" s="24" t="str">
        <f t="shared" ca="1" si="54"/>
        <v/>
      </c>
      <c r="Y1387" s="24" t="str" cm="1">
        <f t="array" ref="Y1387">IF(ISBLANK($L1387),"",IF(SUMPRODUCT(--EXACT($L1387,Sex[Sex]))=1,"Pass","Fail"))</f>
        <v/>
      </c>
      <c r="Z1387" s="24" t="str">
        <f t="shared" ca="1" si="55"/>
        <v/>
      </c>
      <c r="AA1387" s="35" t="str">
        <f t="shared" ca="1" si="56"/>
        <v/>
      </c>
      <c r="AB1387" s="8"/>
      <c r="AC1387" s="58"/>
      <c r="AD1387" s="8"/>
      <c r="AE1387" s="8"/>
      <c r="AF1387" s="8"/>
      <c r="GU1387" s="8"/>
    </row>
    <row r="1388" spans="1:203" s="5" customFormat="1" x14ac:dyDescent="0.2">
      <c r="A1388" s="1"/>
      <c r="B1388" s="4"/>
      <c r="C1388" s="16"/>
      <c r="D1388" s="17"/>
      <c r="E1388" s="17"/>
      <c r="F1388" s="18"/>
      <c r="G1388" s="17"/>
      <c r="H1388" s="17"/>
      <c r="I1388" s="17"/>
      <c r="J1388" s="17"/>
      <c r="K1388" s="19"/>
      <c r="L1388" s="17"/>
      <c r="M1388" s="20"/>
      <c r="N1388" s="8"/>
      <c r="O1388" s="50"/>
      <c r="P1388" s="27" t="str" cm="1">
        <f t="array" ref="P1388">IF(ISBLANK($C1388),"",IF(SUMPRODUCT(--EXACT($C1388,CrewOrPassenger[Crew or Passenger]))=1,"Pass","Fail"))</f>
        <v/>
      </c>
      <c r="Q1388" s="24" t="str" cm="1">
        <f t="array" ref="Q1388">IF(ISBLANK($D1388),"",IF(SUMPRODUCT(--EXACT($D1388,TravelDocumentType[Travel Document Type]))=1,"Pass","Fail"))</f>
        <v/>
      </c>
      <c r="R1388" s="24" t="str" cm="1">
        <f t="array" ref="R1388">IF(ISBLANK($E1388),"",IF(SUMPRODUCT(--EXACT($E1388,ISO3List[ISO3 List]))=1,"Pass","Fail"))</f>
        <v/>
      </c>
      <c r="S1388" s="24" t="str" cm="1">
        <f t="array" ref="S1388">IF(ISBLANK($F1388),"",IF(SUMPRODUCT(--EXACT(MID($F1388,COLUMN($A$1:$T$1),1),DocCharacters[Accepted Characters For Documents]))=20,"Pass","Fail"))</f>
        <v/>
      </c>
      <c r="T1388" s="24" t="str" cm="1">
        <f t="array" ref="T1388">IF(ISBLANK($G1388),"",IF(SUMPRODUCT(--EXACT(MID($G1388,COLUMN($A$1:$AX$1),1),NameCharacters[Accepted Characters For Names]))=50,"Pass","Fail"))</f>
        <v/>
      </c>
      <c r="U1388" s="24" t="str" cm="1">
        <f t="array" ref="U1388">IF(ISBLANK($H1388),"",IF(SUMPRODUCT(--EXACT(MID($H1388,COLUMN($A$1:$AX$1),1),NameCharacters[Accepted Characters For Names]))=50,"Pass","Fail"))</f>
        <v/>
      </c>
      <c r="V1388" s="24" t="str" cm="1">
        <f t="array" ref="V1388">IF(ISBLANK($I1388),"",IF(SUMPRODUCT(--EXACT(MID($I1388,COLUMN($A$1:$AX$1),1),NameCharacters[Accepted Characters For Names]))=50,"Pass","Fail"))</f>
        <v/>
      </c>
      <c r="W1388" s="24" t="str" cm="1">
        <f t="array" ref="W1388">IF(ISBLANK($J1388),"",IF(SUMPRODUCT(--EXACT($J1388,ISO3List[ISO3 List]))=1,"Pass","Fail"))</f>
        <v/>
      </c>
      <c r="X1388" s="24" t="str">
        <f t="shared" ca="1" si="54"/>
        <v/>
      </c>
      <c r="Y1388" s="24" t="str" cm="1">
        <f t="array" ref="Y1388">IF(ISBLANK($L1388),"",IF(SUMPRODUCT(--EXACT($L1388,Sex[Sex]))=1,"Pass","Fail"))</f>
        <v/>
      </c>
      <c r="Z1388" s="24" t="str">
        <f t="shared" ca="1" si="55"/>
        <v/>
      </c>
      <c r="AA1388" s="35" t="str">
        <f t="shared" ca="1" si="56"/>
        <v/>
      </c>
      <c r="AB1388" s="8"/>
      <c r="AC1388" s="58"/>
      <c r="AD1388" s="8"/>
      <c r="AE1388" s="8"/>
      <c r="AF1388" s="8"/>
      <c r="GU1388" s="8"/>
    </row>
    <row r="1389" spans="1:203" s="5" customFormat="1" x14ac:dyDescent="0.2">
      <c r="A1389" s="1"/>
      <c r="B1389" s="4"/>
      <c r="C1389" s="16"/>
      <c r="D1389" s="17"/>
      <c r="E1389" s="17"/>
      <c r="F1389" s="18"/>
      <c r="G1389" s="17"/>
      <c r="H1389" s="17"/>
      <c r="I1389" s="17"/>
      <c r="J1389" s="17"/>
      <c r="K1389" s="19"/>
      <c r="L1389" s="17"/>
      <c r="M1389" s="20"/>
      <c r="N1389" s="8"/>
      <c r="O1389" s="50"/>
      <c r="P1389" s="27" t="str" cm="1">
        <f t="array" ref="P1389">IF(ISBLANK($C1389),"",IF(SUMPRODUCT(--EXACT($C1389,CrewOrPassenger[Crew or Passenger]))=1,"Pass","Fail"))</f>
        <v/>
      </c>
      <c r="Q1389" s="24" t="str" cm="1">
        <f t="array" ref="Q1389">IF(ISBLANK($D1389),"",IF(SUMPRODUCT(--EXACT($D1389,TravelDocumentType[Travel Document Type]))=1,"Pass","Fail"))</f>
        <v/>
      </c>
      <c r="R1389" s="24" t="str" cm="1">
        <f t="array" ref="R1389">IF(ISBLANK($E1389),"",IF(SUMPRODUCT(--EXACT($E1389,ISO3List[ISO3 List]))=1,"Pass","Fail"))</f>
        <v/>
      </c>
      <c r="S1389" s="24" t="str" cm="1">
        <f t="array" ref="S1389">IF(ISBLANK($F1389),"",IF(SUMPRODUCT(--EXACT(MID($F1389,COLUMN($A$1:$T$1),1),DocCharacters[Accepted Characters For Documents]))=20,"Pass","Fail"))</f>
        <v/>
      </c>
      <c r="T1389" s="24" t="str" cm="1">
        <f t="array" ref="T1389">IF(ISBLANK($G1389),"",IF(SUMPRODUCT(--EXACT(MID($G1389,COLUMN($A$1:$AX$1),1),NameCharacters[Accepted Characters For Names]))=50,"Pass","Fail"))</f>
        <v/>
      </c>
      <c r="U1389" s="24" t="str" cm="1">
        <f t="array" ref="U1389">IF(ISBLANK($H1389),"",IF(SUMPRODUCT(--EXACT(MID($H1389,COLUMN($A$1:$AX$1),1),NameCharacters[Accepted Characters For Names]))=50,"Pass","Fail"))</f>
        <v/>
      </c>
      <c r="V1389" s="24" t="str" cm="1">
        <f t="array" ref="V1389">IF(ISBLANK($I1389),"",IF(SUMPRODUCT(--EXACT(MID($I1389,COLUMN($A$1:$AX$1),1),NameCharacters[Accepted Characters For Names]))=50,"Pass","Fail"))</f>
        <v/>
      </c>
      <c r="W1389" s="24" t="str" cm="1">
        <f t="array" ref="W1389">IF(ISBLANK($J1389),"",IF(SUMPRODUCT(--EXACT($J1389,ISO3List[ISO3 List]))=1,"Pass","Fail"))</f>
        <v/>
      </c>
      <c r="X1389" s="24" t="str">
        <f t="shared" ca="1" si="54"/>
        <v/>
      </c>
      <c r="Y1389" s="24" t="str" cm="1">
        <f t="array" ref="Y1389">IF(ISBLANK($L1389),"",IF(SUMPRODUCT(--EXACT($L1389,Sex[Sex]))=1,"Pass","Fail"))</f>
        <v/>
      </c>
      <c r="Z1389" s="24" t="str">
        <f t="shared" ca="1" si="55"/>
        <v/>
      </c>
      <c r="AA1389" s="35" t="str">
        <f t="shared" ca="1" si="56"/>
        <v/>
      </c>
      <c r="AB1389" s="8"/>
      <c r="AC1389" s="58"/>
      <c r="AD1389" s="8"/>
      <c r="AE1389" s="8"/>
      <c r="AF1389" s="8"/>
      <c r="GU1389" s="8"/>
    </row>
    <row r="1390" spans="1:203" s="5" customFormat="1" x14ac:dyDescent="0.2">
      <c r="A1390" s="1"/>
      <c r="B1390" s="4"/>
      <c r="C1390" s="16"/>
      <c r="D1390" s="17"/>
      <c r="E1390" s="17"/>
      <c r="F1390" s="18"/>
      <c r="G1390" s="17"/>
      <c r="H1390" s="17"/>
      <c r="I1390" s="17"/>
      <c r="J1390" s="17"/>
      <c r="K1390" s="19"/>
      <c r="L1390" s="17"/>
      <c r="M1390" s="20"/>
      <c r="N1390" s="8"/>
      <c r="O1390" s="50"/>
      <c r="P1390" s="27" t="str" cm="1">
        <f t="array" ref="P1390">IF(ISBLANK($C1390),"",IF(SUMPRODUCT(--EXACT($C1390,CrewOrPassenger[Crew or Passenger]))=1,"Pass","Fail"))</f>
        <v/>
      </c>
      <c r="Q1390" s="24" t="str" cm="1">
        <f t="array" ref="Q1390">IF(ISBLANK($D1390),"",IF(SUMPRODUCT(--EXACT($D1390,TravelDocumentType[Travel Document Type]))=1,"Pass","Fail"))</f>
        <v/>
      </c>
      <c r="R1390" s="24" t="str" cm="1">
        <f t="array" ref="R1390">IF(ISBLANK($E1390),"",IF(SUMPRODUCT(--EXACT($E1390,ISO3List[ISO3 List]))=1,"Pass","Fail"))</f>
        <v/>
      </c>
      <c r="S1390" s="24" t="str" cm="1">
        <f t="array" ref="S1390">IF(ISBLANK($F1390),"",IF(SUMPRODUCT(--EXACT(MID($F1390,COLUMN($A$1:$T$1),1),DocCharacters[Accepted Characters For Documents]))=20,"Pass","Fail"))</f>
        <v/>
      </c>
      <c r="T1390" s="24" t="str" cm="1">
        <f t="array" ref="T1390">IF(ISBLANK($G1390),"",IF(SUMPRODUCT(--EXACT(MID($G1390,COLUMN($A$1:$AX$1),1),NameCharacters[Accepted Characters For Names]))=50,"Pass","Fail"))</f>
        <v/>
      </c>
      <c r="U1390" s="24" t="str" cm="1">
        <f t="array" ref="U1390">IF(ISBLANK($H1390),"",IF(SUMPRODUCT(--EXACT(MID($H1390,COLUMN($A$1:$AX$1),1),NameCharacters[Accepted Characters For Names]))=50,"Pass","Fail"))</f>
        <v/>
      </c>
      <c r="V1390" s="24" t="str" cm="1">
        <f t="array" ref="V1390">IF(ISBLANK($I1390),"",IF(SUMPRODUCT(--EXACT(MID($I1390,COLUMN($A$1:$AX$1),1),NameCharacters[Accepted Characters For Names]))=50,"Pass","Fail"))</f>
        <v/>
      </c>
      <c r="W1390" s="24" t="str" cm="1">
        <f t="array" ref="W1390">IF(ISBLANK($J1390),"",IF(SUMPRODUCT(--EXACT($J1390,ISO3List[ISO3 List]))=1,"Pass","Fail"))</f>
        <v/>
      </c>
      <c r="X1390" s="24" t="str">
        <f t="shared" ca="1" si="54"/>
        <v/>
      </c>
      <c r="Y1390" s="24" t="str" cm="1">
        <f t="array" ref="Y1390">IF(ISBLANK($L1390),"",IF(SUMPRODUCT(--EXACT($L1390,Sex[Sex]))=1,"Pass","Fail"))</f>
        <v/>
      </c>
      <c r="Z1390" s="24" t="str">
        <f t="shared" ca="1" si="55"/>
        <v/>
      </c>
      <c r="AA1390" s="35" t="str">
        <f t="shared" ca="1" si="56"/>
        <v/>
      </c>
      <c r="AB1390" s="8"/>
      <c r="AC1390" s="58"/>
      <c r="AD1390" s="8"/>
      <c r="AE1390" s="8"/>
      <c r="AF1390" s="8"/>
      <c r="GU1390" s="8"/>
    </row>
    <row r="1391" spans="1:203" s="5" customFormat="1" x14ac:dyDescent="0.2">
      <c r="A1391" s="1"/>
      <c r="B1391" s="4"/>
      <c r="C1391" s="16"/>
      <c r="D1391" s="17"/>
      <c r="E1391" s="17"/>
      <c r="F1391" s="18"/>
      <c r="G1391" s="17"/>
      <c r="H1391" s="17"/>
      <c r="I1391" s="17"/>
      <c r="J1391" s="17"/>
      <c r="K1391" s="19"/>
      <c r="L1391" s="17"/>
      <c r="M1391" s="20"/>
      <c r="N1391" s="8"/>
      <c r="O1391" s="50"/>
      <c r="P1391" s="27" t="str" cm="1">
        <f t="array" ref="P1391">IF(ISBLANK($C1391),"",IF(SUMPRODUCT(--EXACT($C1391,CrewOrPassenger[Crew or Passenger]))=1,"Pass","Fail"))</f>
        <v/>
      </c>
      <c r="Q1391" s="24" t="str" cm="1">
        <f t="array" ref="Q1391">IF(ISBLANK($D1391),"",IF(SUMPRODUCT(--EXACT($D1391,TravelDocumentType[Travel Document Type]))=1,"Pass","Fail"))</f>
        <v/>
      </c>
      <c r="R1391" s="24" t="str" cm="1">
        <f t="array" ref="R1391">IF(ISBLANK($E1391),"",IF(SUMPRODUCT(--EXACT($E1391,ISO3List[ISO3 List]))=1,"Pass","Fail"))</f>
        <v/>
      </c>
      <c r="S1391" s="24" t="str" cm="1">
        <f t="array" ref="S1391">IF(ISBLANK($F1391),"",IF(SUMPRODUCT(--EXACT(MID($F1391,COLUMN($A$1:$T$1),1),DocCharacters[Accepted Characters For Documents]))=20,"Pass","Fail"))</f>
        <v/>
      </c>
      <c r="T1391" s="24" t="str" cm="1">
        <f t="array" ref="T1391">IF(ISBLANK($G1391),"",IF(SUMPRODUCT(--EXACT(MID($G1391,COLUMN($A$1:$AX$1),1),NameCharacters[Accepted Characters For Names]))=50,"Pass","Fail"))</f>
        <v/>
      </c>
      <c r="U1391" s="24" t="str" cm="1">
        <f t="array" ref="U1391">IF(ISBLANK($H1391),"",IF(SUMPRODUCT(--EXACT(MID($H1391,COLUMN($A$1:$AX$1),1),NameCharacters[Accepted Characters For Names]))=50,"Pass","Fail"))</f>
        <v/>
      </c>
      <c r="V1391" s="24" t="str" cm="1">
        <f t="array" ref="V1391">IF(ISBLANK($I1391),"",IF(SUMPRODUCT(--EXACT(MID($I1391,COLUMN($A$1:$AX$1),1),NameCharacters[Accepted Characters For Names]))=50,"Pass","Fail"))</f>
        <v/>
      </c>
      <c r="W1391" s="24" t="str" cm="1">
        <f t="array" ref="W1391">IF(ISBLANK($J1391),"",IF(SUMPRODUCT(--EXACT($J1391,ISO3List[ISO3 List]))=1,"Pass","Fail"))</f>
        <v/>
      </c>
      <c r="X1391" s="24" t="str">
        <f t="shared" ca="1" si="54"/>
        <v/>
      </c>
      <c r="Y1391" s="24" t="str" cm="1">
        <f t="array" ref="Y1391">IF(ISBLANK($L1391),"",IF(SUMPRODUCT(--EXACT($L1391,Sex[Sex]))=1,"Pass","Fail"))</f>
        <v/>
      </c>
      <c r="Z1391" s="24" t="str">
        <f t="shared" ca="1" si="55"/>
        <v/>
      </c>
      <c r="AA1391" s="35" t="str">
        <f t="shared" ca="1" si="56"/>
        <v/>
      </c>
      <c r="AB1391" s="8"/>
      <c r="AC1391" s="58"/>
      <c r="AD1391" s="8"/>
      <c r="AE1391" s="8"/>
      <c r="AF1391" s="8"/>
      <c r="GU1391" s="8"/>
    </row>
    <row r="1392" spans="1:203" s="5" customFormat="1" x14ac:dyDescent="0.2">
      <c r="A1392" s="1"/>
      <c r="B1392" s="4"/>
      <c r="C1392" s="16"/>
      <c r="D1392" s="17"/>
      <c r="E1392" s="17"/>
      <c r="F1392" s="18"/>
      <c r="G1392" s="17"/>
      <c r="H1392" s="17"/>
      <c r="I1392" s="17"/>
      <c r="J1392" s="17"/>
      <c r="K1392" s="19"/>
      <c r="L1392" s="17"/>
      <c r="M1392" s="20"/>
      <c r="N1392" s="8"/>
      <c r="O1392" s="50"/>
      <c r="P1392" s="27" t="str" cm="1">
        <f t="array" ref="P1392">IF(ISBLANK($C1392),"",IF(SUMPRODUCT(--EXACT($C1392,CrewOrPassenger[Crew or Passenger]))=1,"Pass","Fail"))</f>
        <v/>
      </c>
      <c r="Q1392" s="24" t="str" cm="1">
        <f t="array" ref="Q1392">IF(ISBLANK($D1392),"",IF(SUMPRODUCT(--EXACT($D1392,TravelDocumentType[Travel Document Type]))=1,"Pass","Fail"))</f>
        <v/>
      </c>
      <c r="R1392" s="24" t="str" cm="1">
        <f t="array" ref="R1392">IF(ISBLANK($E1392),"",IF(SUMPRODUCT(--EXACT($E1392,ISO3List[ISO3 List]))=1,"Pass","Fail"))</f>
        <v/>
      </c>
      <c r="S1392" s="24" t="str" cm="1">
        <f t="array" ref="S1392">IF(ISBLANK($F1392),"",IF(SUMPRODUCT(--EXACT(MID($F1392,COLUMN($A$1:$T$1),1),DocCharacters[Accepted Characters For Documents]))=20,"Pass","Fail"))</f>
        <v/>
      </c>
      <c r="T1392" s="24" t="str" cm="1">
        <f t="array" ref="T1392">IF(ISBLANK($G1392),"",IF(SUMPRODUCT(--EXACT(MID($G1392,COLUMN($A$1:$AX$1),1),NameCharacters[Accepted Characters For Names]))=50,"Pass","Fail"))</f>
        <v/>
      </c>
      <c r="U1392" s="24" t="str" cm="1">
        <f t="array" ref="U1392">IF(ISBLANK($H1392),"",IF(SUMPRODUCT(--EXACT(MID($H1392,COLUMN($A$1:$AX$1),1),NameCharacters[Accepted Characters For Names]))=50,"Pass","Fail"))</f>
        <v/>
      </c>
      <c r="V1392" s="24" t="str" cm="1">
        <f t="array" ref="V1392">IF(ISBLANK($I1392),"",IF(SUMPRODUCT(--EXACT(MID($I1392,COLUMN($A$1:$AX$1),1),NameCharacters[Accepted Characters For Names]))=50,"Pass","Fail"))</f>
        <v/>
      </c>
      <c r="W1392" s="24" t="str" cm="1">
        <f t="array" ref="W1392">IF(ISBLANK($J1392),"",IF(SUMPRODUCT(--EXACT($J1392,ISO3List[ISO3 List]))=1,"Pass","Fail"))</f>
        <v/>
      </c>
      <c r="X1392" s="24" t="str">
        <f t="shared" ca="1" si="54"/>
        <v/>
      </c>
      <c r="Y1392" s="24" t="str" cm="1">
        <f t="array" ref="Y1392">IF(ISBLANK($L1392),"",IF(SUMPRODUCT(--EXACT($L1392,Sex[Sex]))=1,"Pass","Fail"))</f>
        <v/>
      </c>
      <c r="Z1392" s="24" t="str">
        <f t="shared" ca="1" si="55"/>
        <v/>
      </c>
      <c r="AA1392" s="35" t="str">
        <f t="shared" ca="1" si="56"/>
        <v/>
      </c>
      <c r="AB1392" s="8"/>
      <c r="AC1392" s="58"/>
      <c r="AD1392" s="8"/>
      <c r="AE1392" s="8"/>
      <c r="AF1392" s="8"/>
      <c r="GU1392" s="8"/>
    </row>
    <row r="1393" spans="1:203" s="5" customFormat="1" x14ac:dyDescent="0.2">
      <c r="A1393" s="1"/>
      <c r="B1393" s="4"/>
      <c r="C1393" s="16"/>
      <c r="D1393" s="17"/>
      <c r="E1393" s="17"/>
      <c r="F1393" s="18"/>
      <c r="G1393" s="17"/>
      <c r="H1393" s="17"/>
      <c r="I1393" s="17"/>
      <c r="J1393" s="17"/>
      <c r="K1393" s="19"/>
      <c r="L1393" s="17"/>
      <c r="M1393" s="20"/>
      <c r="N1393" s="8"/>
      <c r="O1393" s="50"/>
      <c r="P1393" s="27" t="str" cm="1">
        <f t="array" ref="P1393">IF(ISBLANK($C1393),"",IF(SUMPRODUCT(--EXACT($C1393,CrewOrPassenger[Crew or Passenger]))=1,"Pass","Fail"))</f>
        <v/>
      </c>
      <c r="Q1393" s="24" t="str" cm="1">
        <f t="array" ref="Q1393">IF(ISBLANK($D1393),"",IF(SUMPRODUCT(--EXACT($D1393,TravelDocumentType[Travel Document Type]))=1,"Pass","Fail"))</f>
        <v/>
      </c>
      <c r="R1393" s="24" t="str" cm="1">
        <f t="array" ref="R1393">IF(ISBLANK($E1393),"",IF(SUMPRODUCT(--EXACT($E1393,ISO3List[ISO3 List]))=1,"Pass","Fail"))</f>
        <v/>
      </c>
      <c r="S1393" s="24" t="str" cm="1">
        <f t="array" ref="S1393">IF(ISBLANK($F1393),"",IF(SUMPRODUCT(--EXACT(MID($F1393,COLUMN($A$1:$T$1),1),DocCharacters[Accepted Characters For Documents]))=20,"Pass","Fail"))</f>
        <v/>
      </c>
      <c r="T1393" s="24" t="str" cm="1">
        <f t="array" ref="T1393">IF(ISBLANK($G1393),"",IF(SUMPRODUCT(--EXACT(MID($G1393,COLUMN($A$1:$AX$1),1),NameCharacters[Accepted Characters For Names]))=50,"Pass","Fail"))</f>
        <v/>
      </c>
      <c r="U1393" s="24" t="str" cm="1">
        <f t="array" ref="U1393">IF(ISBLANK($H1393),"",IF(SUMPRODUCT(--EXACT(MID($H1393,COLUMN($A$1:$AX$1),1),NameCharacters[Accepted Characters For Names]))=50,"Pass","Fail"))</f>
        <v/>
      </c>
      <c r="V1393" s="24" t="str" cm="1">
        <f t="array" ref="V1393">IF(ISBLANK($I1393),"",IF(SUMPRODUCT(--EXACT(MID($I1393,COLUMN($A$1:$AX$1),1),NameCharacters[Accepted Characters For Names]))=50,"Pass","Fail"))</f>
        <v/>
      </c>
      <c r="W1393" s="24" t="str" cm="1">
        <f t="array" ref="W1393">IF(ISBLANK($J1393),"",IF(SUMPRODUCT(--EXACT($J1393,ISO3List[ISO3 List]))=1,"Pass","Fail"))</f>
        <v/>
      </c>
      <c r="X1393" s="24" t="str">
        <f t="shared" ca="1" si="54"/>
        <v/>
      </c>
      <c r="Y1393" s="24" t="str" cm="1">
        <f t="array" ref="Y1393">IF(ISBLANK($L1393),"",IF(SUMPRODUCT(--EXACT($L1393,Sex[Sex]))=1,"Pass","Fail"))</f>
        <v/>
      </c>
      <c r="Z1393" s="24" t="str">
        <f t="shared" ca="1" si="55"/>
        <v/>
      </c>
      <c r="AA1393" s="35" t="str">
        <f t="shared" ca="1" si="56"/>
        <v/>
      </c>
      <c r="AB1393" s="8"/>
      <c r="AC1393" s="58"/>
      <c r="AD1393" s="8"/>
      <c r="AE1393" s="8"/>
      <c r="AF1393" s="8"/>
      <c r="GU1393" s="8"/>
    </row>
    <row r="1394" spans="1:203" s="5" customFormat="1" x14ac:dyDescent="0.2">
      <c r="A1394" s="1"/>
      <c r="B1394" s="4"/>
      <c r="C1394" s="16"/>
      <c r="D1394" s="17"/>
      <c r="E1394" s="17"/>
      <c r="F1394" s="18"/>
      <c r="G1394" s="17"/>
      <c r="H1394" s="17"/>
      <c r="I1394" s="17"/>
      <c r="J1394" s="17"/>
      <c r="K1394" s="19"/>
      <c r="L1394" s="17"/>
      <c r="M1394" s="20"/>
      <c r="N1394" s="8"/>
      <c r="O1394" s="50"/>
      <c r="P1394" s="27" t="str" cm="1">
        <f t="array" ref="P1394">IF(ISBLANK($C1394),"",IF(SUMPRODUCT(--EXACT($C1394,CrewOrPassenger[Crew or Passenger]))=1,"Pass","Fail"))</f>
        <v/>
      </c>
      <c r="Q1394" s="24" t="str" cm="1">
        <f t="array" ref="Q1394">IF(ISBLANK($D1394),"",IF(SUMPRODUCT(--EXACT($D1394,TravelDocumentType[Travel Document Type]))=1,"Pass","Fail"))</f>
        <v/>
      </c>
      <c r="R1394" s="24" t="str" cm="1">
        <f t="array" ref="R1394">IF(ISBLANK($E1394),"",IF(SUMPRODUCT(--EXACT($E1394,ISO3List[ISO3 List]))=1,"Pass","Fail"))</f>
        <v/>
      </c>
      <c r="S1394" s="24" t="str" cm="1">
        <f t="array" ref="S1394">IF(ISBLANK($F1394),"",IF(SUMPRODUCT(--EXACT(MID($F1394,COLUMN($A$1:$T$1),1),DocCharacters[Accepted Characters For Documents]))=20,"Pass","Fail"))</f>
        <v/>
      </c>
      <c r="T1394" s="24" t="str" cm="1">
        <f t="array" ref="T1394">IF(ISBLANK($G1394),"",IF(SUMPRODUCT(--EXACT(MID($G1394,COLUMN($A$1:$AX$1),1),NameCharacters[Accepted Characters For Names]))=50,"Pass","Fail"))</f>
        <v/>
      </c>
      <c r="U1394" s="24" t="str" cm="1">
        <f t="array" ref="U1394">IF(ISBLANK($H1394),"",IF(SUMPRODUCT(--EXACT(MID($H1394,COLUMN($A$1:$AX$1),1),NameCharacters[Accepted Characters For Names]))=50,"Pass","Fail"))</f>
        <v/>
      </c>
      <c r="V1394" s="24" t="str" cm="1">
        <f t="array" ref="V1394">IF(ISBLANK($I1394),"",IF(SUMPRODUCT(--EXACT(MID($I1394,COLUMN($A$1:$AX$1),1),NameCharacters[Accepted Characters For Names]))=50,"Pass","Fail"))</f>
        <v/>
      </c>
      <c r="W1394" s="24" t="str" cm="1">
        <f t="array" ref="W1394">IF(ISBLANK($J1394),"",IF(SUMPRODUCT(--EXACT($J1394,ISO3List[ISO3 List]))=1,"Pass","Fail"))</f>
        <v/>
      </c>
      <c r="X1394" s="24" t="str">
        <f t="shared" ca="1" si="54"/>
        <v/>
      </c>
      <c r="Y1394" s="24" t="str" cm="1">
        <f t="array" ref="Y1394">IF(ISBLANK($L1394),"",IF(SUMPRODUCT(--EXACT($L1394,Sex[Sex]))=1,"Pass","Fail"))</f>
        <v/>
      </c>
      <c r="Z1394" s="24" t="str">
        <f t="shared" ca="1" si="55"/>
        <v/>
      </c>
      <c r="AA1394" s="35" t="str">
        <f t="shared" ca="1" si="56"/>
        <v/>
      </c>
      <c r="AB1394" s="8"/>
      <c r="AC1394" s="58"/>
      <c r="AD1394" s="8"/>
      <c r="AE1394" s="8"/>
      <c r="AF1394" s="8"/>
      <c r="GU1394" s="8"/>
    </row>
    <row r="1395" spans="1:203" s="5" customFormat="1" x14ac:dyDescent="0.2">
      <c r="A1395" s="1"/>
      <c r="B1395" s="4"/>
      <c r="C1395" s="16"/>
      <c r="D1395" s="17"/>
      <c r="E1395" s="17"/>
      <c r="F1395" s="18"/>
      <c r="G1395" s="17"/>
      <c r="H1395" s="17"/>
      <c r="I1395" s="17"/>
      <c r="J1395" s="17"/>
      <c r="K1395" s="19"/>
      <c r="L1395" s="17"/>
      <c r="M1395" s="20"/>
      <c r="N1395" s="8"/>
      <c r="O1395" s="50"/>
      <c r="P1395" s="27" t="str" cm="1">
        <f t="array" ref="P1395">IF(ISBLANK($C1395),"",IF(SUMPRODUCT(--EXACT($C1395,CrewOrPassenger[Crew or Passenger]))=1,"Pass","Fail"))</f>
        <v/>
      </c>
      <c r="Q1395" s="24" t="str" cm="1">
        <f t="array" ref="Q1395">IF(ISBLANK($D1395),"",IF(SUMPRODUCT(--EXACT($D1395,TravelDocumentType[Travel Document Type]))=1,"Pass","Fail"))</f>
        <v/>
      </c>
      <c r="R1395" s="24" t="str" cm="1">
        <f t="array" ref="R1395">IF(ISBLANK($E1395),"",IF(SUMPRODUCT(--EXACT($E1395,ISO3List[ISO3 List]))=1,"Pass","Fail"))</f>
        <v/>
      </c>
      <c r="S1395" s="24" t="str" cm="1">
        <f t="array" ref="S1395">IF(ISBLANK($F1395),"",IF(SUMPRODUCT(--EXACT(MID($F1395,COLUMN($A$1:$T$1),1),DocCharacters[Accepted Characters For Documents]))=20,"Pass","Fail"))</f>
        <v/>
      </c>
      <c r="T1395" s="24" t="str" cm="1">
        <f t="array" ref="T1395">IF(ISBLANK($G1395),"",IF(SUMPRODUCT(--EXACT(MID($G1395,COLUMN($A$1:$AX$1),1),NameCharacters[Accepted Characters For Names]))=50,"Pass","Fail"))</f>
        <v/>
      </c>
      <c r="U1395" s="24" t="str" cm="1">
        <f t="array" ref="U1395">IF(ISBLANK($H1395),"",IF(SUMPRODUCT(--EXACT(MID($H1395,COLUMN($A$1:$AX$1),1),NameCharacters[Accepted Characters For Names]))=50,"Pass","Fail"))</f>
        <v/>
      </c>
      <c r="V1395" s="24" t="str" cm="1">
        <f t="array" ref="V1395">IF(ISBLANK($I1395),"",IF(SUMPRODUCT(--EXACT(MID($I1395,COLUMN($A$1:$AX$1),1),NameCharacters[Accepted Characters For Names]))=50,"Pass","Fail"))</f>
        <v/>
      </c>
      <c r="W1395" s="24" t="str" cm="1">
        <f t="array" ref="W1395">IF(ISBLANK($J1395),"",IF(SUMPRODUCT(--EXACT($J1395,ISO3List[ISO3 List]))=1,"Pass","Fail"))</f>
        <v/>
      </c>
      <c r="X1395" s="24" t="str">
        <f t="shared" ca="1" si="54"/>
        <v/>
      </c>
      <c r="Y1395" s="24" t="str" cm="1">
        <f t="array" ref="Y1395">IF(ISBLANK($L1395),"",IF(SUMPRODUCT(--EXACT($L1395,Sex[Sex]))=1,"Pass","Fail"))</f>
        <v/>
      </c>
      <c r="Z1395" s="24" t="str">
        <f t="shared" ca="1" si="55"/>
        <v/>
      </c>
      <c r="AA1395" s="35" t="str">
        <f t="shared" ca="1" si="56"/>
        <v/>
      </c>
      <c r="AB1395" s="8"/>
      <c r="AC1395" s="58"/>
      <c r="AD1395" s="8"/>
      <c r="AE1395" s="8"/>
      <c r="AF1395" s="8"/>
      <c r="GU1395" s="8"/>
    </row>
    <row r="1396" spans="1:203" s="5" customFormat="1" x14ac:dyDescent="0.2">
      <c r="A1396" s="1"/>
      <c r="B1396" s="4"/>
      <c r="C1396" s="16"/>
      <c r="D1396" s="17"/>
      <c r="E1396" s="17"/>
      <c r="F1396" s="18"/>
      <c r="G1396" s="17"/>
      <c r="H1396" s="17"/>
      <c r="I1396" s="17"/>
      <c r="J1396" s="17"/>
      <c r="K1396" s="19"/>
      <c r="L1396" s="17"/>
      <c r="M1396" s="20"/>
      <c r="N1396" s="8"/>
      <c r="O1396" s="50"/>
      <c r="P1396" s="27" t="str" cm="1">
        <f t="array" ref="P1396">IF(ISBLANK($C1396),"",IF(SUMPRODUCT(--EXACT($C1396,CrewOrPassenger[Crew or Passenger]))=1,"Pass","Fail"))</f>
        <v/>
      </c>
      <c r="Q1396" s="24" t="str" cm="1">
        <f t="array" ref="Q1396">IF(ISBLANK($D1396),"",IF(SUMPRODUCT(--EXACT($D1396,TravelDocumentType[Travel Document Type]))=1,"Pass","Fail"))</f>
        <v/>
      </c>
      <c r="R1396" s="24" t="str" cm="1">
        <f t="array" ref="R1396">IF(ISBLANK($E1396),"",IF(SUMPRODUCT(--EXACT($E1396,ISO3List[ISO3 List]))=1,"Pass","Fail"))</f>
        <v/>
      </c>
      <c r="S1396" s="24" t="str" cm="1">
        <f t="array" ref="S1396">IF(ISBLANK($F1396),"",IF(SUMPRODUCT(--EXACT(MID($F1396,COLUMN($A$1:$T$1),1),DocCharacters[Accepted Characters For Documents]))=20,"Pass","Fail"))</f>
        <v/>
      </c>
      <c r="T1396" s="24" t="str" cm="1">
        <f t="array" ref="T1396">IF(ISBLANK($G1396),"",IF(SUMPRODUCT(--EXACT(MID($G1396,COLUMN($A$1:$AX$1),1),NameCharacters[Accepted Characters For Names]))=50,"Pass","Fail"))</f>
        <v/>
      </c>
      <c r="U1396" s="24" t="str" cm="1">
        <f t="array" ref="U1396">IF(ISBLANK($H1396),"",IF(SUMPRODUCT(--EXACT(MID($H1396,COLUMN($A$1:$AX$1),1),NameCharacters[Accepted Characters For Names]))=50,"Pass","Fail"))</f>
        <v/>
      </c>
      <c r="V1396" s="24" t="str" cm="1">
        <f t="array" ref="V1396">IF(ISBLANK($I1396),"",IF(SUMPRODUCT(--EXACT(MID($I1396,COLUMN($A$1:$AX$1),1),NameCharacters[Accepted Characters For Names]))=50,"Pass","Fail"))</f>
        <v/>
      </c>
      <c r="W1396" s="24" t="str" cm="1">
        <f t="array" ref="W1396">IF(ISBLANK($J1396),"",IF(SUMPRODUCT(--EXACT($J1396,ISO3List[ISO3 List]))=1,"Pass","Fail"))</f>
        <v/>
      </c>
      <c r="X1396" s="24" t="str">
        <f t="shared" ca="1" si="54"/>
        <v/>
      </c>
      <c r="Y1396" s="24" t="str" cm="1">
        <f t="array" ref="Y1396">IF(ISBLANK($L1396),"",IF(SUMPRODUCT(--EXACT($L1396,Sex[Sex]))=1,"Pass","Fail"))</f>
        <v/>
      </c>
      <c r="Z1396" s="24" t="str">
        <f t="shared" ca="1" si="55"/>
        <v/>
      </c>
      <c r="AA1396" s="35" t="str">
        <f t="shared" ca="1" si="56"/>
        <v/>
      </c>
      <c r="AB1396" s="8"/>
      <c r="AC1396" s="58"/>
      <c r="AD1396" s="8"/>
      <c r="AE1396" s="8"/>
      <c r="AF1396" s="8"/>
      <c r="GU1396" s="8"/>
    </row>
    <row r="1397" spans="1:203" s="5" customFormat="1" x14ac:dyDescent="0.2">
      <c r="A1397" s="1"/>
      <c r="B1397" s="4"/>
      <c r="C1397" s="16"/>
      <c r="D1397" s="17"/>
      <c r="E1397" s="17"/>
      <c r="F1397" s="18"/>
      <c r="G1397" s="17"/>
      <c r="H1397" s="17"/>
      <c r="I1397" s="17"/>
      <c r="J1397" s="17"/>
      <c r="K1397" s="19"/>
      <c r="L1397" s="17"/>
      <c r="M1397" s="20"/>
      <c r="N1397" s="8"/>
      <c r="O1397" s="50"/>
      <c r="P1397" s="27" t="str" cm="1">
        <f t="array" ref="P1397">IF(ISBLANK($C1397),"",IF(SUMPRODUCT(--EXACT($C1397,CrewOrPassenger[Crew or Passenger]))=1,"Pass","Fail"))</f>
        <v/>
      </c>
      <c r="Q1397" s="24" t="str" cm="1">
        <f t="array" ref="Q1397">IF(ISBLANK($D1397),"",IF(SUMPRODUCT(--EXACT($D1397,TravelDocumentType[Travel Document Type]))=1,"Pass","Fail"))</f>
        <v/>
      </c>
      <c r="R1397" s="24" t="str" cm="1">
        <f t="array" ref="R1397">IF(ISBLANK($E1397),"",IF(SUMPRODUCT(--EXACT($E1397,ISO3List[ISO3 List]))=1,"Pass","Fail"))</f>
        <v/>
      </c>
      <c r="S1397" s="24" t="str" cm="1">
        <f t="array" ref="S1397">IF(ISBLANK($F1397),"",IF(SUMPRODUCT(--EXACT(MID($F1397,COLUMN($A$1:$T$1),1),DocCharacters[Accepted Characters For Documents]))=20,"Pass","Fail"))</f>
        <v/>
      </c>
      <c r="T1397" s="24" t="str" cm="1">
        <f t="array" ref="T1397">IF(ISBLANK($G1397),"",IF(SUMPRODUCT(--EXACT(MID($G1397,COLUMN($A$1:$AX$1),1),NameCharacters[Accepted Characters For Names]))=50,"Pass","Fail"))</f>
        <v/>
      </c>
      <c r="U1397" s="24" t="str" cm="1">
        <f t="array" ref="U1397">IF(ISBLANK($H1397),"",IF(SUMPRODUCT(--EXACT(MID($H1397,COLUMN($A$1:$AX$1),1),NameCharacters[Accepted Characters For Names]))=50,"Pass","Fail"))</f>
        <v/>
      </c>
      <c r="V1397" s="24" t="str" cm="1">
        <f t="array" ref="V1397">IF(ISBLANK($I1397),"",IF(SUMPRODUCT(--EXACT(MID($I1397,COLUMN($A$1:$AX$1),1),NameCharacters[Accepted Characters For Names]))=50,"Pass","Fail"))</f>
        <v/>
      </c>
      <c r="W1397" s="24" t="str" cm="1">
        <f t="array" ref="W1397">IF(ISBLANK($J1397),"",IF(SUMPRODUCT(--EXACT($J1397,ISO3List[ISO3 List]))=1,"Pass","Fail"))</f>
        <v/>
      </c>
      <c r="X1397" s="24" t="str">
        <f t="shared" ca="1" si="54"/>
        <v/>
      </c>
      <c r="Y1397" s="24" t="str" cm="1">
        <f t="array" ref="Y1397">IF(ISBLANK($L1397),"",IF(SUMPRODUCT(--EXACT($L1397,Sex[Sex]))=1,"Pass","Fail"))</f>
        <v/>
      </c>
      <c r="Z1397" s="24" t="str">
        <f t="shared" ca="1" si="55"/>
        <v/>
      </c>
      <c r="AA1397" s="35" t="str">
        <f t="shared" ca="1" si="56"/>
        <v/>
      </c>
      <c r="AB1397" s="8"/>
      <c r="AC1397" s="58"/>
      <c r="AD1397" s="8"/>
      <c r="AE1397" s="8"/>
      <c r="AF1397" s="8"/>
      <c r="GU1397" s="8"/>
    </row>
    <row r="1398" spans="1:203" s="5" customFormat="1" x14ac:dyDescent="0.2">
      <c r="A1398" s="1"/>
      <c r="B1398" s="4"/>
      <c r="C1398" s="16"/>
      <c r="D1398" s="17"/>
      <c r="E1398" s="17"/>
      <c r="F1398" s="18"/>
      <c r="G1398" s="17"/>
      <c r="H1398" s="17"/>
      <c r="I1398" s="17"/>
      <c r="J1398" s="17"/>
      <c r="K1398" s="19"/>
      <c r="L1398" s="17"/>
      <c r="M1398" s="20"/>
      <c r="N1398" s="8"/>
      <c r="O1398" s="50"/>
      <c r="P1398" s="27" t="str" cm="1">
        <f t="array" ref="P1398">IF(ISBLANK($C1398),"",IF(SUMPRODUCT(--EXACT($C1398,CrewOrPassenger[Crew or Passenger]))=1,"Pass","Fail"))</f>
        <v/>
      </c>
      <c r="Q1398" s="24" t="str" cm="1">
        <f t="array" ref="Q1398">IF(ISBLANK($D1398),"",IF(SUMPRODUCT(--EXACT($D1398,TravelDocumentType[Travel Document Type]))=1,"Pass","Fail"))</f>
        <v/>
      </c>
      <c r="R1398" s="24" t="str" cm="1">
        <f t="array" ref="R1398">IF(ISBLANK($E1398),"",IF(SUMPRODUCT(--EXACT($E1398,ISO3List[ISO3 List]))=1,"Pass","Fail"))</f>
        <v/>
      </c>
      <c r="S1398" s="24" t="str" cm="1">
        <f t="array" ref="S1398">IF(ISBLANK($F1398),"",IF(SUMPRODUCT(--EXACT(MID($F1398,COLUMN($A$1:$T$1),1),DocCharacters[Accepted Characters For Documents]))=20,"Pass","Fail"))</f>
        <v/>
      </c>
      <c r="T1398" s="24" t="str" cm="1">
        <f t="array" ref="T1398">IF(ISBLANK($G1398),"",IF(SUMPRODUCT(--EXACT(MID($G1398,COLUMN($A$1:$AX$1),1),NameCharacters[Accepted Characters For Names]))=50,"Pass","Fail"))</f>
        <v/>
      </c>
      <c r="U1398" s="24" t="str" cm="1">
        <f t="array" ref="U1398">IF(ISBLANK($H1398),"",IF(SUMPRODUCT(--EXACT(MID($H1398,COLUMN($A$1:$AX$1),1),NameCharacters[Accepted Characters For Names]))=50,"Pass","Fail"))</f>
        <v/>
      </c>
      <c r="V1398" s="24" t="str" cm="1">
        <f t="array" ref="V1398">IF(ISBLANK($I1398),"",IF(SUMPRODUCT(--EXACT(MID($I1398,COLUMN($A$1:$AX$1),1),NameCharacters[Accepted Characters For Names]))=50,"Pass","Fail"))</f>
        <v/>
      </c>
      <c r="W1398" s="24" t="str" cm="1">
        <f t="array" ref="W1398">IF(ISBLANK($J1398),"",IF(SUMPRODUCT(--EXACT($J1398,ISO3List[ISO3 List]))=1,"Pass","Fail"))</f>
        <v/>
      </c>
      <c r="X1398" s="24" t="str">
        <f t="shared" ca="1" si="54"/>
        <v/>
      </c>
      <c r="Y1398" s="24" t="str" cm="1">
        <f t="array" ref="Y1398">IF(ISBLANK($L1398),"",IF(SUMPRODUCT(--EXACT($L1398,Sex[Sex]))=1,"Pass","Fail"))</f>
        <v/>
      </c>
      <c r="Z1398" s="24" t="str">
        <f t="shared" ca="1" si="55"/>
        <v/>
      </c>
      <c r="AA1398" s="35" t="str">
        <f t="shared" ca="1" si="56"/>
        <v/>
      </c>
      <c r="AB1398" s="8"/>
      <c r="AC1398" s="58"/>
      <c r="AD1398" s="8"/>
      <c r="AE1398" s="8"/>
      <c r="AF1398" s="8"/>
      <c r="GU1398" s="8"/>
    </row>
    <row r="1399" spans="1:203" s="5" customFormat="1" x14ac:dyDescent="0.2">
      <c r="A1399" s="1"/>
      <c r="B1399" s="4"/>
      <c r="C1399" s="16"/>
      <c r="D1399" s="17"/>
      <c r="E1399" s="17"/>
      <c r="F1399" s="18"/>
      <c r="G1399" s="17"/>
      <c r="H1399" s="17"/>
      <c r="I1399" s="17"/>
      <c r="J1399" s="17"/>
      <c r="K1399" s="19"/>
      <c r="L1399" s="17"/>
      <c r="M1399" s="20"/>
      <c r="N1399" s="8"/>
      <c r="O1399" s="50"/>
      <c r="P1399" s="27" t="str" cm="1">
        <f t="array" ref="P1399">IF(ISBLANK($C1399),"",IF(SUMPRODUCT(--EXACT($C1399,CrewOrPassenger[Crew or Passenger]))=1,"Pass","Fail"))</f>
        <v/>
      </c>
      <c r="Q1399" s="24" t="str" cm="1">
        <f t="array" ref="Q1399">IF(ISBLANK($D1399),"",IF(SUMPRODUCT(--EXACT($D1399,TravelDocumentType[Travel Document Type]))=1,"Pass","Fail"))</f>
        <v/>
      </c>
      <c r="R1399" s="24" t="str" cm="1">
        <f t="array" ref="R1399">IF(ISBLANK($E1399),"",IF(SUMPRODUCT(--EXACT($E1399,ISO3List[ISO3 List]))=1,"Pass","Fail"))</f>
        <v/>
      </c>
      <c r="S1399" s="24" t="str" cm="1">
        <f t="array" ref="S1399">IF(ISBLANK($F1399),"",IF(SUMPRODUCT(--EXACT(MID($F1399,COLUMN($A$1:$T$1),1),DocCharacters[Accepted Characters For Documents]))=20,"Pass","Fail"))</f>
        <v/>
      </c>
      <c r="T1399" s="24" t="str" cm="1">
        <f t="array" ref="T1399">IF(ISBLANK($G1399),"",IF(SUMPRODUCT(--EXACT(MID($G1399,COLUMN($A$1:$AX$1),1),NameCharacters[Accepted Characters For Names]))=50,"Pass","Fail"))</f>
        <v/>
      </c>
      <c r="U1399" s="24" t="str" cm="1">
        <f t="array" ref="U1399">IF(ISBLANK($H1399),"",IF(SUMPRODUCT(--EXACT(MID($H1399,COLUMN($A$1:$AX$1),1),NameCharacters[Accepted Characters For Names]))=50,"Pass","Fail"))</f>
        <v/>
      </c>
      <c r="V1399" s="24" t="str" cm="1">
        <f t="array" ref="V1399">IF(ISBLANK($I1399),"",IF(SUMPRODUCT(--EXACT(MID($I1399,COLUMN($A$1:$AX$1),1),NameCharacters[Accepted Characters For Names]))=50,"Pass","Fail"))</f>
        <v/>
      </c>
      <c r="W1399" s="24" t="str" cm="1">
        <f t="array" ref="W1399">IF(ISBLANK($J1399),"",IF(SUMPRODUCT(--EXACT($J1399,ISO3List[ISO3 List]))=1,"Pass","Fail"))</f>
        <v/>
      </c>
      <c r="X1399" s="24" t="str">
        <f t="shared" ca="1" si="54"/>
        <v/>
      </c>
      <c r="Y1399" s="24" t="str" cm="1">
        <f t="array" ref="Y1399">IF(ISBLANK($L1399),"",IF(SUMPRODUCT(--EXACT($L1399,Sex[Sex]))=1,"Pass","Fail"))</f>
        <v/>
      </c>
      <c r="Z1399" s="24" t="str">
        <f t="shared" ca="1" si="55"/>
        <v/>
      </c>
      <c r="AA1399" s="35" t="str">
        <f t="shared" ca="1" si="56"/>
        <v/>
      </c>
      <c r="AB1399" s="8"/>
      <c r="AC1399" s="58"/>
      <c r="AD1399" s="8"/>
      <c r="AE1399" s="8"/>
      <c r="AF1399" s="8"/>
      <c r="GU1399" s="8"/>
    </row>
    <row r="1400" spans="1:203" s="5" customFormat="1" x14ac:dyDescent="0.2">
      <c r="A1400" s="1"/>
      <c r="B1400" s="4"/>
      <c r="C1400" s="16"/>
      <c r="D1400" s="17"/>
      <c r="E1400" s="17"/>
      <c r="F1400" s="18"/>
      <c r="G1400" s="17"/>
      <c r="H1400" s="17"/>
      <c r="I1400" s="17"/>
      <c r="J1400" s="17"/>
      <c r="K1400" s="19"/>
      <c r="L1400" s="17"/>
      <c r="M1400" s="20"/>
      <c r="N1400" s="8"/>
      <c r="O1400" s="50"/>
      <c r="P1400" s="27" t="str" cm="1">
        <f t="array" ref="P1400">IF(ISBLANK($C1400),"",IF(SUMPRODUCT(--EXACT($C1400,CrewOrPassenger[Crew or Passenger]))=1,"Pass","Fail"))</f>
        <v/>
      </c>
      <c r="Q1400" s="24" t="str" cm="1">
        <f t="array" ref="Q1400">IF(ISBLANK($D1400),"",IF(SUMPRODUCT(--EXACT($D1400,TravelDocumentType[Travel Document Type]))=1,"Pass","Fail"))</f>
        <v/>
      </c>
      <c r="R1400" s="24" t="str" cm="1">
        <f t="array" ref="R1400">IF(ISBLANK($E1400),"",IF(SUMPRODUCT(--EXACT($E1400,ISO3List[ISO3 List]))=1,"Pass","Fail"))</f>
        <v/>
      </c>
      <c r="S1400" s="24" t="str" cm="1">
        <f t="array" ref="S1400">IF(ISBLANK($F1400),"",IF(SUMPRODUCT(--EXACT(MID($F1400,COLUMN($A$1:$T$1),1),DocCharacters[Accepted Characters For Documents]))=20,"Pass","Fail"))</f>
        <v/>
      </c>
      <c r="T1400" s="24" t="str" cm="1">
        <f t="array" ref="T1400">IF(ISBLANK($G1400),"",IF(SUMPRODUCT(--EXACT(MID($G1400,COLUMN($A$1:$AX$1),1),NameCharacters[Accepted Characters For Names]))=50,"Pass","Fail"))</f>
        <v/>
      </c>
      <c r="U1400" s="24" t="str" cm="1">
        <f t="array" ref="U1400">IF(ISBLANK($H1400),"",IF(SUMPRODUCT(--EXACT(MID($H1400,COLUMN($A$1:$AX$1),1),NameCharacters[Accepted Characters For Names]))=50,"Pass","Fail"))</f>
        <v/>
      </c>
      <c r="V1400" s="24" t="str" cm="1">
        <f t="array" ref="V1400">IF(ISBLANK($I1400),"",IF(SUMPRODUCT(--EXACT(MID($I1400,COLUMN($A$1:$AX$1),1),NameCharacters[Accepted Characters For Names]))=50,"Pass","Fail"))</f>
        <v/>
      </c>
      <c r="W1400" s="24" t="str" cm="1">
        <f t="array" ref="W1400">IF(ISBLANK($J1400),"",IF(SUMPRODUCT(--EXACT($J1400,ISO3List[ISO3 List]))=1,"Pass","Fail"))</f>
        <v/>
      </c>
      <c r="X1400" s="24" t="str">
        <f t="shared" ca="1" si="54"/>
        <v/>
      </c>
      <c r="Y1400" s="24" t="str" cm="1">
        <f t="array" ref="Y1400">IF(ISBLANK($L1400),"",IF(SUMPRODUCT(--EXACT($L1400,Sex[Sex]))=1,"Pass","Fail"))</f>
        <v/>
      </c>
      <c r="Z1400" s="24" t="str">
        <f t="shared" ca="1" si="55"/>
        <v/>
      </c>
      <c r="AA1400" s="35" t="str">
        <f t="shared" ca="1" si="56"/>
        <v/>
      </c>
      <c r="AB1400" s="8"/>
      <c r="AC1400" s="58"/>
      <c r="AD1400" s="8"/>
      <c r="AE1400" s="8"/>
      <c r="AF1400" s="8"/>
      <c r="GU1400" s="8"/>
    </row>
    <row r="1401" spans="1:203" s="5" customFormat="1" x14ac:dyDescent="0.2">
      <c r="A1401" s="1"/>
      <c r="B1401" s="4"/>
      <c r="C1401" s="16"/>
      <c r="D1401" s="17"/>
      <c r="E1401" s="17"/>
      <c r="F1401" s="18"/>
      <c r="G1401" s="17"/>
      <c r="H1401" s="17"/>
      <c r="I1401" s="17"/>
      <c r="J1401" s="17"/>
      <c r="K1401" s="19"/>
      <c r="L1401" s="17"/>
      <c r="M1401" s="20"/>
      <c r="N1401" s="8"/>
      <c r="O1401" s="50"/>
      <c r="P1401" s="27" t="str" cm="1">
        <f t="array" ref="P1401">IF(ISBLANK($C1401),"",IF(SUMPRODUCT(--EXACT($C1401,CrewOrPassenger[Crew or Passenger]))=1,"Pass","Fail"))</f>
        <v/>
      </c>
      <c r="Q1401" s="24" t="str" cm="1">
        <f t="array" ref="Q1401">IF(ISBLANK($D1401),"",IF(SUMPRODUCT(--EXACT($D1401,TravelDocumentType[Travel Document Type]))=1,"Pass","Fail"))</f>
        <v/>
      </c>
      <c r="R1401" s="24" t="str" cm="1">
        <f t="array" ref="R1401">IF(ISBLANK($E1401),"",IF(SUMPRODUCT(--EXACT($E1401,ISO3List[ISO3 List]))=1,"Pass","Fail"))</f>
        <v/>
      </c>
      <c r="S1401" s="24" t="str" cm="1">
        <f t="array" ref="S1401">IF(ISBLANK($F1401),"",IF(SUMPRODUCT(--EXACT(MID($F1401,COLUMN($A$1:$T$1),1),DocCharacters[Accepted Characters For Documents]))=20,"Pass","Fail"))</f>
        <v/>
      </c>
      <c r="T1401" s="24" t="str" cm="1">
        <f t="array" ref="T1401">IF(ISBLANK($G1401),"",IF(SUMPRODUCT(--EXACT(MID($G1401,COLUMN($A$1:$AX$1),1),NameCharacters[Accepted Characters For Names]))=50,"Pass","Fail"))</f>
        <v/>
      </c>
      <c r="U1401" s="24" t="str" cm="1">
        <f t="array" ref="U1401">IF(ISBLANK($H1401),"",IF(SUMPRODUCT(--EXACT(MID($H1401,COLUMN($A$1:$AX$1),1),NameCharacters[Accepted Characters For Names]))=50,"Pass","Fail"))</f>
        <v/>
      </c>
      <c r="V1401" s="24" t="str" cm="1">
        <f t="array" ref="V1401">IF(ISBLANK($I1401),"",IF(SUMPRODUCT(--EXACT(MID($I1401,COLUMN($A$1:$AX$1),1),NameCharacters[Accepted Characters For Names]))=50,"Pass","Fail"))</f>
        <v/>
      </c>
      <c r="W1401" s="24" t="str" cm="1">
        <f t="array" ref="W1401">IF(ISBLANK($J1401),"",IF(SUMPRODUCT(--EXACT($J1401,ISO3List[ISO3 List]))=1,"Pass","Fail"))</f>
        <v/>
      </c>
      <c r="X1401" s="24" t="str">
        <f t="shared" ca="1" si="54"/>
        <v/>
      </c>
      <c r="Y1401" s="24" t="str" cm="1">
        <f t="array" ref="Y1401">IF(ISBLANK($L1401),"",IF(SUMPRODUCT(--EXACT($L1401,Sex[Sex]))=1,"Pass","Fail"))</f>
        <v/>
      </c>
      <c r="Z1401" s="24" t="str">
        <f t="shared" ca="1" si="55"/>
        <v/>
      </c>
      <c r="AA1401" s="35" t="str">
        <f t="shared" ca="1" si="56"/>
        <v/>
      </c>
      <c r="AB1401" s="8"/>
      <c r="AC1401" s="58"/>
      <c r="AD1401" s="8"/>
      <c r="AE1401" s="8"/>
      <c r="AF1401" s="8"/>
      <c r="GU1401" s="8"/>
    </row>
    <row r="1402" spans="1:203" s="5" customFormat="1" x14ac:dyDescent="0.2">
      <c r="A1402" s="1"/>
      <c r="B1402" s="4"/>
      <c r="C1402" s="16"/>
      <c r="D1402" s="17"/>
      <c r="E1402" s="17"/>
      <c r="F1402" s="18"/>
      <c r="G1402" s="17"/>
      <c r="H1402" s="17"/>
      <c r="I1402" s="17"/>
      <c r="J1402" s="17"/>
      <c r="K1402" s="19"/>
      <c r="L1402" s="17"/>
      <c r="M1402" s="20"/>
      <c r="N1402" s="8"/>
      <c r="O1402" s="50"/>
      <c r="P1402" s="27" t="str" cm="1">
        <f t="array" ref="P1402">IF(ISBLANK($C1402),"",IF(SUMPRODUCT(--EXACT($C1402,CrewOrPassenger[Crew or Passenger]))=1,"Pass","Fail"))</f>
        <v/>
      </c>
      <c r="Q1402" s="24" t="str" cm="1">
        <f t="array" ref="Q1402">IF(ISBLANK($D1402),"",IF(SUMPRODUCT(--EXACT($D1402,TravelDocumentType[Travel Document Type]))=1,"Pass","Fail"))</f>
        <v/>
      </c>
      <c r="R1402" s="24" t="str" cm="1">
        <f t="array" ref="R1402">IF(ISBLANK($E1402),"",IF(SUMPRODUCT(--EXACT($E1402,ISO3List[ISO3 List]))=1,"Pass","Fail"))</f>
        <v/>
      </c>
      <c r="S1402" s="24" t="str" cm="1">
        <f t="array" ref="S1402">IF(ISBLANK($F1402),"",IF(SUMPRODUCT(--EXACT(MID($F1402,COLUMN($A$1:$T$1),1),DocCharacters[Accepted Characters For Documents]))=20,"Pass","Fail"))</f>
        <v/>
      </c>
      <c r="T1402" s="24" t="str" cm="1">
        <f t="array" ref="T1402">IF(ISBLANK($G1402),"",IF(SUMPRODUCT(--EXACT(MID($G1402,COLUMN($A$1:$AX$1),1),NameCharacters[Accepted Characters For Names]))=50,"Pass","Fail"))</f>
        <v/>
      </c>
      <c r="U1402" s="24" t="str" cm="1">
        <f t="array" ref="U1402">IF(ISBLANK($H1402),"",IF(SUMPRODUCT(--EXACT(MID($H1402,COLUMN($A$1:$AX$1),1),NameCharacters[Accepted Characters For Names]))=50,"Pass","Fail"))</f>
        <v/>
      </c>
      <c r="V1402" s="24" t="str" cm="1">
        <f t="array" ref="V1402">IF(ISBLANK($I1402),"",IF(SUMPRODUCT(--EXACT(MID($I1402,COLUMN($A$1:$AX$1),1),NameCharacters[Accepted Characters For Names]))=50,"Pass","Fail"))</f>
        <v/>
      </c>
      <c r="W1402" s="24" t="str" cm="1">
        <f t="array" ref="W1402">IF(ISBLANK($J1402),"",IF(SUMPRODUCT(--EXACT($J1402,ISO3List[ISO3 List]))=1,"Pass","Fail"))</f>
        <v/>
      </c>
      <c r="X1402" s="24" t="str">
        <f t="shared" ca="1" si="54"/>
        <v/>
      </c>
      <c r="Y1402" s="24" t="str" cm="1">
        <f t="array" ref="Y1402">IF(ISBLANK($L1402),"",IF(SUMPRODUCT(--EXACT($L1402,Sex[Sex]))=1,"Pass","Fail"))</f>
        <v/>
      </c>
      <c r="Z1402" s="24" t="str">
        <f t="shared" ca="1" si="55"/>
        <v/>
      </c>
      <c r="AA1402" s="35" t="str">
        <f t="shared" ca="1" si="56"/>
        <v/>
      </c>
      <c r="AB1402" s="8"/>
      <c r="AC1402" s="58"/>
      <c r="AD1402" s="8"/>
      <c r="AE1402" s="8"/>
      <c r="AF1402" s="8"/>
      <c r="GU1402" s="8"/>
    </row>
    <row r="1403" spans="1:203" s="5" customFormat="1" x14ac:dyDescent="0.2">
      <c r="A1403" s="1"/>
      <c r="B1403" s="4"/>
      <c r="C1403" s="16"/>
      <c r="D1403" s="17"/>
      <c r="E1403" s="17"/>
      <c r="F1403" s="18"/>
      <c r="G1403" s="17"/>
      <c r="H1403" s="17"/>
      <c r="I1403" s="17"/>
      <c r="J1403" s="17"/>
      <c r="K1403" s="19"/>
      <c r="L1403" s="17"/>
      <c r="M1403" s="20"/>
      <c r="N1403" s="8"/>
      <c r="O1403" s="50"/>
      <c r="P1403" s="27" t="str" cm="1">
        <f t="array" ref="P1403">IF(ISBLANK($C1403),"",IF(SUMPRODUCT(--EXACT($C1403,CrewOrPassenger[Crew or Passenger]))=1,"Pass","Fail"))</f>
        <v/>
      </c>
      <c r="Q1403" s="24" t="str" cm="1">
        <f t="array" ref="Q1403">IF(ISBLANK($D1403),"",IF(SUMPRODUCT(--EXACT($D1403,TravelDocumentType[Travel Document Type]))=1,"Pass","Fail"))</f>
        <v/>
      </c>
      <c r="R1403" s="24" t="str" cm="1">
        <f t="array" ref="R1403">IF(ISBLANK($E1403),"",IF(SUMPRODUCT(--EXACT($E1403,ISO3List[ISO3 List]))=1,"Pass","Fail"))</f>
        <v/>
      </c>
      <c r="S1403" s="24" t="str" cm="1">
        <f t="array" ref="S1403">IF(ISBLANK($F1403),"",IF(SUMPRODUCT(--EXACT(MID($F1403,COLUMN($A$1:$T$1),1),DocCharacters[Accepted Characters For Documents]))=20,"Pass","Fail"))</f>
        <v/>
      </c>
      <c r="T1403" s="24" t="str" cm="1">
        <f t="array" ref="T1403">IF(ISBLANK($G1403),"",IF(SUMPRODUCT(--EXACT(MID($G1403,COLUMN($A$1:$AX$1),1),NameCharacters[Accepted Characters For Names]))=50,"Pass","Fail"))</f>
        <v/>
      </c>
      <c r="U1403" s="24" t="str" cm="1">
        <f t="array" ref="U1403">IF(ISBLANK($H1403),"",IF(SUMPRODUCT(--EXACT(MID($H1403,COLUMN($A$1:$AX$1),1),NameCharacters[Accepted Characters For Names]))=50,"Pass","Fail"))</f>
        <v/>
      </c>
      <c r="V1403" s="24" t="str" cm="1">
        <f t="array" ref="V1403">IF(ISBLANK($I1403),"",IF(SUMPRODUCT(--EXACT(MID($I1403,COLUMN($A$1:$AX$1),1),NameCharacters[Accepted Characters For Names]))=50,"Pass","Fail"))</f>
        <v/>
      </c>
      <c r="W1403" s="24" t="str" cm="1">
        <f t="array" ref="W1403">IF(ISBLANK($J1403),"",IF(SUMPRODUCT(--EXACT($J1403,ISO3List[ISO3 List]))=1,"Pass","Fail"))</f>
        <v/>
      </c>
      <c r="X1403" s="24" t="str">
        <f t="shared" ca="1" si="54"/>
        <v/>
      </c>
      <c r="Y1403" s="24" t="str" cm="1">
        <f t="array" ref="Y1403">IF(ISBLANK($L1403),"",IF(SUMPRODUCT(--EXACT($L1403,Sex[Sex]))=1,"Pass","Fail"))</f>
        <v/>
      </c>
      <c r="Z1403" s="24" t="str">
        <f t="shared" ca="1" si="55"/>
        <v/>
      </c>
      <c r="AA1403" s="35" t="str">
        <f t="shared" ca="1" si="56"/>
        <v/>
      </c>
      <c r="AB1403" s="8"/>
      <c r="AC1403" s="58"/>
      <c r="AD1403" s="8"/>
      <c r="AE1403" s="8"/>
      <c r="AF1403" s="8"/>
      <c r="GU1403" s="8"/>
    </row>
    <row r="1404" spans="1:203" s="5" customFormat="1" x14ac:dyDescent="0.2">
      <c r="A1404" s="1"/>
      <c r="B1404" s="4"/>
      <c r="C1404" s="16"/>
      <c r="D1404" s="17"/>
      <c r="E1404" s="17"/>
      <c r="F1404" s="18"/>
      <c r="G1404" s="17"/>
      <c r="H1404" s="17"/>
      <c r="I1404" s="17"/>
      <c r="J1404" s="17"/>
      <c r="K1404" s="19"/>
      <c r="L1404" s="17"/>
      <c r="M1404" s="20"/>
      <c r="N1404" s="8"/>
      <c r="O1404" s="50"/>
      <c r="P1404" s="27" t="str" cm="1">
        <f t="array" ref="P1404">IF(ISBLANK($C1404),"",IF(SUMPRODUCT(--EXACT($C1404,CrewOrPassenger[Crew or Passenger]))=1,"Pass","Fail"))</f>
        <v/>
      </c>
      <c r="Q1404" s="24" t="str" cm="1">
        <f t="array" ref="Q1404">IF(ISBLANK($D1404),"",IF(SUMPRODUCT(--EXACT($D1404,TravelDocumentType[Travel Document Type]))=1,"Pass","Fail"))</f>
        <v/>
      </c>
      <c r="R1404" s="24" t="str" cm="1">
        <f t="array" ref="R1404">IF(ISBLANK($E1404),"",IF(SUMPRODUCT(--EXACT($E1404,ISO3List[ISO3 List]))=1,"Pass","Fail"))</f>
        <v/>
      </c>
      <c r="S1404" s="24" t="str" cm="1">
        <f t="array" ref="S1404">IF(ISBLANK($F1404),"",IF(SUMPRODUCT(--EXACT(MID($F1404,COLUMN($A$1:$T$1),1),DocCharacters[Accepted Characters For Documents]))=20,"Pass","Fail"))</f>
        <v/>
      </c>
      <c r="T1404" s="24" t="str" cm="1">
        <f t="array" ref="T1404">IF(ISBLANK($G1404),"",IF(SUMPRODUCT(--EXACT(MID($G1404,COLUMN($A$1:$AX$1),1),NameCharacters[Accepted Characters For Names]))=50,"Pass","Fail"))</f>
        <v/>
      </c>
      <c r="U1404" s="24" t="str" cm="1">
        <f t="array" ref="U1404">IF(ISBLANK($H1404),"",IF(SUMPRODUCT(--EXACT(MID($H1404,COLUMN($A$1:$AX$1),1),NameCharacters[Accepted Characters For Names]))=50,"Pass","Fail"))</f>
        <v/>
      </c>
      <c r="V1404" s="24" t="str" cm="1">
        <f t="array" ref="V1404">IF(ISBLANK($I1404),"",IF(SUMPRODUCT(--EXACT(MID($I1404,COLUMN($A$1:$AX$1),1),NameCharacters[Accepted Characters For Names]))=50,"Pass","Fail"))</f>
        <v/>
      </c>
      <c r="W1404" s="24" t="str" cm="1">
        <f t="array" ref="W1404">IF(ISBLANK($J1404),"",IF(SUMPRODUCT(--EXACT($J1404,ISO3List[ISO3 List]))=1,"Pass","Fail"))</f>
        <v/>
      </c>
      <c r="X1404" s="24" t="str">
        <f t="shared" ca="1" si="54"/>
        <v/>
      </c>
      <c r="Y1404" s="24" t="str" cm="1">
        <f t="array" ref="Y1404">IF(ISBLANK($L1404),"",IF(SUMPRODUCT(--EXACT($L1404,Sex[Sex]))=1,"Pass","Fail"))</f>
        <v/>
      </c>
      <c r="Z1404" s="24" t="str">
        <f t="shared" ca="1" si="55"/>
        <v/>
      </c>
      <c r="AA1404" s="35" t="str">
        <f t="shared" ca="1" si="56"/>
        <v/>
      </c>
      <c r="AB1404" s="8"/>
      <c r="AC1404" s="58"/>
      <c r="AD1404" s="8"/>
      <c r="AE1404" s="8"/>
      <c r="AF1404" s="8"/>
      <c r="GU1404" s="8"/>
    </row>
    <row r="1405" spans="1:203" s="5" customFormat="1" x14ac:dyDescent="0.2">
      <c r="A1405" s="1"/>
      <c r="B1405" s="4"/>
      <c r="C1405" s="16"/>
      <c r="D1405" s="17"/>
      <c r="E1405" s="17"/>
      <c r="F1405" s="18"/>
      <c r="G1405" s="17"/>
      <c r="H1405" s="17"/>
      <c r="I1405" s="17"/>
      <c r="J1405" s="17"/>
      <c r="K1405" s="19"/>
      <c r="L1405" s="17"/>
      <c r="M1405" s="20"/>
      <c r="N1405" s="8"/>
      <c r="O1405" s="50"/>
      <c r="P1405" s="27" t="str" cm="1">
        <f t="array" ref="P1405">IF(ISBLANK($C1405),"",IF(SUMPRODUCT(--EXACT($C1405,CrewOrPassenger[Crew or Passenger]))=1,"Pass","Fail"))</f>
        <v/>
      </c>
      <c r="Q1405" s="24" t="str" cm="1">
        <f t="array" ref="Q1405">IF(ISBLANK($D1405),"",IF(SUMPRODUCT(--EXACT($D1405,TravelDocumentType[Travel Document Type]))=1,"Pass","Fail"))</f>
        <v/>
      </c>
      <c r="R1405" s="24" t="str" cm="1">
        <f t="array" ref="R1405">IF(ISBLANK($E1405),"",IF(SUMPRODUCT(--EXACT($E1405,ISO3List[ISO3 List]))=1,"Pass","Fail"))</f>
        <v/>
      </c>
      <c r="S1405" s="24" t="str" cm="1">
        <f t="array" ref="S1405">IF(ISBLANK($F1405),"",IF(SUMPRODUCT(--EXACT(MID($F1405,COLUMN($A$1:$T$1),1),DocCharacters[Accepted Characters For Documents]))=20,"Pass","Fail"))</f>
        <v/>
      </c>
      <c r="T1405" s="24" t="str" cm="1">
        <f t="array" ref="T1405">IF(ISBLANK($G1405),"",IF(SUMPRODUCT(--EXACT(MID($G1405,COLUMN($A$1:$AX$1),1),NameCharacters[Accepted Characters For Names]))=50,"Pass","Fail"))</f>
        <v/>
      </c>
      <c r="U1405" s="24" t="str" cm="1">
        <f t="array" ref="U1405">IF(ISBLANK($H1405),"",IF(SUMPRODUCT(--EXACT(MID($H1405,COLUMN($A$1:$AX$1),1),NameCharacters[Accepted Characters For Names]))=50,"Pass","Fail"))</f>
        <v/>
      </c>
      <c r="V1405" s="24" t="str" cm="1">
        <f t="array" ref="V1405">IF(ISBLANK($I1405),"",IF(SUMPRODUCT(--EXACT(MID($I1405,COLUMN($A$1:$AX$1),1),NameCharacters[Accepted Characters For Names]))=50,"Pass","Fail"))</f>
        <v/>
      </c>
      <c r="W1405" s="24" t="str" cm="1">
        <f t="array" ref="W1405">IF(ISBLANK($J1405),"",IF(SUMPRODUCT(--EXACT($J1405,ISO3List[ISO3 List]))=1,"Pass","Fail"))</f>
        <v/>
      </c>
      <c r="X1405" s="24" t="str">
        <f t="shared" ca="1" si="54"/>
        <v/>
      </c>
      <c r="Y1405" s="24" t="str" cm="1">
        <f t="array" ref="Y1405">IF(ISBLANK($L1405),"",IF(SUMPRODUCT(--EXACT($L1405,Sex[Sex]))=1,"Pass","Fail"))</f>
        <v/>
      </c>
      <c r="Z1405" s="24" t="str">
        <f t="shared" ca="1" si="55"/>
        <v/>
      </c>
      <c r="AA1405" s="35" t="str">
        <f t="shared" ca="1" si="56"/>
        <v/>
      </c>
      <c r="AB1405" s="8"/>
      <c r="AC1405" s="58"/>
      <c r="AD1405" s="8"/>
      <c r="AE1405" s="8"/>
      <c r="AF1405" s="8"/>
      <c r="GU1405" s="8"/>
    </row>
    <row r="1406" spans="1:203" s="5" customFormat="1" x14ac:dyDescent="0.2">
      <c r="A1406" s="1"/>
      <c r="B1406" s="4"/>
      <c r="C1406" s="16"/>
      <c r="D1406" s="17"/>
      <c r="E1406" s="17"/>
      <c r="F1406" s="18"/>
      <c r="G1406" s="17"/>
      <c r="H1406" s="17"/>
      <c r="I1406" s="17"/>
      <c r="J1406" s="17"/>
      <c r="K1406" s="19"/>
      <c r="L1406" s="17"/>
      <c r="M1406" s="20"/>
      <c r="N1406" s="8"/>
      <c r="O1406" s="50"/>
      <c r="P1406" s="27" t="str" cm="1">
        <f t="array" ref="P1406">IF(ISBLANK($C1406),"",IF(SUMPRODUCT(--EXACT($C1406,CrewOrPassenger[Crew or Passenger]))=1,"Pass","Fail"))</f>
        <v/>
      </c>
      <c r="Q1406" s="24" t="str" cm="1">
        <f t="array" ref="Q1406">IF(ISBLANK($D1406),"",IF(SUMPRODUCT(--EXACT($D1406,TravelDocumentType[Travel Document Type]))=1,"Pass","Fail"))</f>
        <v/>
      </c>
      <c r="R1406" s="24" t="str" cm="1">
        <f t="array" ref="R1406">IF(ISBLANK($E1406),"",IF(SUMPRODUCT(--EXACT($E1406,ISO3List[ISO3 List]))=1,"Pass","Fail"))</f>
        <v/>
      </c>
      <c r="S1406" s="24" t="str" cm="1">
        <f t="array" ref="S1406">IF(ISBLANK($F1406),"",IF(SUMPRODUCT(--EXACT(MID($F1406,COLUMN($A$1:$T$1),1),DocCharacters[Accepted Characters For Documents]))=20,"Pass","Fail"))</f>
        <v/>
      </c>
      <c r="T1406" s="24" t="str" cm="1">
        <f t="array" ref="T1406">IF(ISBLANK($G1406),"",IF(SUMPRODUCT(--EXACT(MID($G1406,COLUMN($A$1:$AX$1),1),NameCharacters[Accepted Characters For Names]))=50,"Pass","Fail"))</f>
        <v/>
      </c>
      <c r="U1406" s="24" t="str" cm="1">
        <f t="array" ref="U1406">IF(ISBLANK($H1406),"",IF(SUMPRODUCT(--EXACT(MID($H1406,COLUMN($A$1:$AX$1),1),NameCharacters[Accepted Characters For Names]))=50,"Pass","Fail"))</f>
        <v/>
      </c>
      <c r="V1406" s="24" t="str" cm="1">
        <f t="array" ref="V1406">IF(ISBLANK($I1406),"",IF(SUMPRODUCT(--EXACT(MID($I1406,COLUMN($A$1:$AX$1),1),NameCharacters[Accepted Characters For Names]))=50,"Pass","Fail"))</f>
        <v/>
      </c>
      <c r="W1406" s="24" t="str" cm="1">
        <f t="array" ref="W1406">IF(ISBLANK($J1406),"",IF(SUMPRODUCT(--EXACT($J1406,ISO3List[ISO3 List]))=1,"Pass","Fail"))</f>
        <v/>
      </c>
      <c r="X1406" s="24" t="str">
        <f t="shared" ca="1" si="54"/>
        <v/>
      </c>
      <c r="Y1406" s="24" t="str" cm="1">
        <f t="array" ref="Y1406">IF(ISBLANK($L1406),"",IF(SUMPRODUCT(--EXACT($L1406,Sex[Sex]))=1,"Pass","Fail"))</f>
        <v/>
      </c>
      <c r="Z1406" s="24" t="str">
        <f t="shared" ca="1" si="55"/>
        <v/>
      </c>
      <c r="AA1406" s="35" t="str">
        <f t="shared" ca="1" si="56"/>
        <v/>
      </c>
      <c r="AB1406" s="8"/>
      <c r="AC1406" s="58"/>
      <c r="AD1406" s="8"/>
      <c r="AE1406" s="8"/>
      <c r="AF1406" s="8"/>
      <c r="GU1406" s="8"/>
    </row>
    <row r="1407" spans="1:203" s="5" customFormat="1" x14ac:dyDescent="0.2">
      <c r="A1407" s="1"/>
      <c r="B1407" s="4"/>
      <c r="C1407" s="16"/>
      <c r="D1407" s="17"/>
      <c r="E1407" s="17"/>
      <c r="F1407" s="18"/>
      <c r="G1407" s="17"/>
      <c r="H1407" s="17"/>
      <c r="I1407" s="17"/>
      <c r="J1407" s="17"/>
      <c r="K1407" s="19"/>
      <c r="L1407" s="17"/>
      <c r="M1407" s="20"/>
      <c r="N1407" s="8"/>
      <c r="O1407" s="50"/>
      <c r="P1407" s="27" t="str" cm="1">
        <f t="array" ref="P1407">IF(ISBLANK($C1407),"",IF(SUMPRODUCT(--EXACT($C1407,CrewOrPassenger[Crew or Passenger]))=1,"Pass","Fail"))</f>
        <v/>
      </c>
      <c r="Q1407" s="24" t="str" cm="1">
        <f t="array" ref="Q1407">IF(ISBLANK($D1407),"",IF(SUMPRODUCT(--EXACT($D1407,TravelDocumentType[Travel Document Type]))=1,"Pass","Fail"))</f>
        <v/>
      </c>
      <c r="R1407" s="24" t="str" cm="1">
        <f t="array" ref="R1407">IF(ISBLANK($E1407),"",IF(SUMPRODUCT(--EXACT($E1407,ISO3List[ISO3 List]))=1,"Pass","Fail"))</f>
        <v/>
      </c>
      <c r="S1407" s="24" t="str" cm="1">
        <f t="array" ref="S1407">IF(ISBLANK($F1407),"",IF(SUMPRODUCT(--EXACT(MID($F1407,COLUMN($A$1:$T$1),1),DocCharacters[Accepted Characters For Documents]))=20,"Pass","Fail"))</f>
        <v/>
      </c>
      <c r="T1407" s="24" t="str" cm="1">
        <f t="array" ref="T1407">IF(ISBLANK($G1407),"",IF(SUMPRODUCT(--EXACT(MID($G1407,COLUMN($A$1:$AX$1),1),NameCharacters[Accepted Characters For Names]))=50,"Pass","Fail"))</f>
        <v/>
      </c>
      <c r="U1407" s="24" t="str" cm="1">
        <f t="array" ref="U1407">IF(ISBLANK($H1407),"",IF(SUMPRODUCT(--EXACT(MID($H1407,COLUMN($A$1:$AX$1),1),NameCharacters[Accepted Characters For Names]))=50,"Pass","Fail"))</f>
        <v/>
      </c>
      <c r="V1407" s="24" t="str" cm="1">
        <f t="array" ref="V1407">IF(ISBLANK($I1407),"",IF(SUMPRODUCT(--EXACT(MID($I1407,COLUMN($A$1:$AX$1),1),NameCharacters[Accepted Characters For Names]))=50,"Pass","Fail"))</f>
        <v/>
      </c>
      <c r="W1407" s="24" t="str" cm="1">
        <f t="array" ref="W1407">IF(ISBLANK($J1407),"",IF(SUMPRODUCT(--EXACT($J1407,ISO3List[ISO3 List]))=1,"Pass","Fail"))</f>
        <v/>
      </c>
      <c r="X1407" s="24" t="str">
        <f t="shared" ca="1" si="54"/>
        <v/>
      </c>
      <c r="Y1407" s="24" t="str" cm="1">
        <f t="array" ref="Y1407">IF(ISBLANK($L1407),"",IF(SUMPRODUCT(--EXACT($L1407,Sex[Sex]))=1,"Pass","Fail"))</f>
        <v/>
      </c>
      <c r="Z1407" s="24" t="str">
        <f t="shared" ca="1" si="55"/>
        <v/>
      </c>
      <c r="AA1407" s="35" t="str">
        <f t="shared" ca="1" si="56"/>
        <v/>
      </c>
      <c r="AB1407" s="8"/>
      <c r="AC1407" s="58"/>
      <c r="AD1407" s="8"/>
      <c r="AE1407" s="8"/>
      <c r="AF1407" s="8"/>
      <c r="GU1407" s="8"/>
    </row>
    <row r="1408" spans="1:203" s="5" customFormat="1" x14ac:dyDescent="0.2">
      <c r="A1408" s="1"/>
      <c r="B1408" s="4"/>
      <c r="C1408" s="16"/>
      <c r="D1408" s="17"/>
      <c r="E1408" s="17"/>
      <c r="F1408" s="18"/>
      <c r="G1408" s="17"/>
      <c r="H1408" s="17"/>
      <c r="I1408" s="17"/>
      <c r="J1408" s="17"/>
      <c r="K1408" s="19"/>
      <c r="L1408" s="17"/>
      <c r="M1408" s="20"/>
      <c r="N1408" s="8"/>
      <c r="O1408" s="50"/>
      <c r="P1408" s="27" t="str" cm="1">
        <f t="array" ref="P1408">IF(ISBLANK($C1408),"",IF(SUMPRODUCT(--EXACT($C1408,CrewOrPassenger[Crew or Passenger]))=1,"Pass","Fail"))</f>
        <v/>
      </c>
      <c r="Q1408" s="24" t="str" cm="1">
        <f t="array" ref="Q1408">IF(ISBLANK($D1408),"",IF(SUMPRODUCT(--EXACT($D1408,TravelDocumentType[Travel Document Type]))=1,"Pass","Fail"))</f>
        <v/>
      </c>
      <c r="R1408" s="24" t="str" cm="1">
        <f t="array" ref="R1408">IF(ISBLANK($E1408),"",IF(SUMPRODUCT(--EXACT($E1408,ISO3List[ISO3 List]))=1,"Pass","Fail"))</f>
        <v/>
      </c>
      <c r="S1408" s="24" t="str" cm="1">
        <f t="array" ref="S1408">IF(ISBLANK($F1408),"",IF(SUMPRODUCT(--EXACT(MID($F1408,COLUMN($A$1:$T$1),1),DocCharacters[Accepted Characters For Documents]))=20,"Pass","Fail"))</f>
        <v/>
      </c>
      <c r="T1408" s="24" t="str" cm="1">
        <f t="array" ref="T1408">IF(ISBLANK($G1408),"",IF(SUMPRODUCT(--EXACT(MID($G1408,COLUMN($A$1:$AX$1),1),NameCharacters[Accepted Characters For Names]))=50,"Pass","Fail"))</f>
        <v/>
      </c>
      <c r="U1408" s="24" t="str" cm="1">
        <f t="array" ref="U1408">IF(ISBLANK($H1408),"",IF(SUMPRODUCT(--EXACT(MID($H1408,COLUMN($A$1:$AX$1),1),NameCharacters[Accepted Characters For Names]))=50,"Pass","Fail"))</f>
        <v/>
      </c>
      <c r="V1408" s="24" t="str" cm="1">
        <f t="array" ref="V1408">IF(ISBLANK($I1408),"",IF(SUMPRODUCT(--EXACT(MID($I1408,COLUMN($A$1:$AX$1),1),NameCharacters[Accepted Characters For Names]))=50,"Pass","Fail"))</f>
        <v/>
      </c>
      <c r="W1408" s="24" t="str" cm="1">
        <f t="array" ref="W1408">IF(ISBLANK($J1408),"",IF(SUMPRODUCT(--EXACT($J1408,ISO3List[ISO3 List]))=1,"Pass","Fail"))</f>
        <v/>
      </c>
      <c r="X1408" s="24" t="str">
        <f t="shared" ca="1" si="54"/>
        <v/>
      </c>
      <c r="Y1408" s="24" t="str" cm="1">
        <f t="array" ref="Y1408">IF(ISBLANK($L1408),"",IF(SUMPRODUCT(--EXACT($L1408,Sex[Sex]))=1,"Pass","Fail"))</f>
        <v/>
      </c>
      <c r="Z1408" s="24" t="str">
        <f t="shared" ca="1" si="55"/>
        <v/>
      </c>
      <c r="AA1408" s="35" t="str">
        <f t="shared" ca="1" si="56"/>
        <v/>
      </c>
      <c r="AB1408" s="8"/>
      <c r="AC1408" s="58"/>
      <c r="AD1408" s="8"/>
      <c r="AE1408" s="8"/>
      <c r="AF1408" s="8"/>
      <c r="GU1408" s="8"/>
    </row>
    <row r="1409" spans="1:203" s="5" customFormat="1" x14ac:dyDescent="0.2">
      <c r="A1409" s="1"/>
      <c r="B1409" s="4"/>
      <c r="C1409" s="16"/>
      <c r="D1409" s="17"/>
      <c r="E1409" s="17"/>
      <c r="F1409" s="18"/>
      <c r="G1409" s="17"/>
      <c r="H1409" s="17"/>
      <c r="I1409" s="17"/>
      <c r="J1409" s="17"/>
      <c r="K1409" s="19"/>
      <c r="L1409" s="17"/>
      <c r="M1409" s="20"/>
      <c r="N1409" s="8"/>
      <c r="O1409" s="50"/>
      <c r="P1409" s="27" t="str" cm="1">
        <f t="array" ref="P1409">IF(ISBLANK($C1409),"",IF(SUMPRODUCT(--EXACT($C1409,CrewOrPassenger[Crew or Passenger]))=1,"Pass","Fail"))</f>
        <v/>
      </c>
      <c r="Q1409" s="24" t="str" cm="1">
        <f t="array" ref="Q1409">IF(ISBLANK($D1409),"",IF(SUMPRODUCT(--EXACT($D1409,TravelDocumentType[Travel Document Type]))=1,"Pass","Fail"))</f>
        <v/>
      </c>
      <c r="R1409" s="24" t="str" cm="1">
        <f t="array" ref="R1409">IF(ISBLANK($E1409),"",IF(SUMPRODUCT(--EXACT($E1409,ISO3List[ISO3 List]))=1,"Pass","Fail"))</f>
        <v/>
      </c>
      <c r="S1409" s="24" t="str" cm="1">
        <f t="array" ref="S1409">IF(ISBLANK($F1409),"",IF(SUMPRODUCT(--EXACT(MID($F1409,COLUMN($A$1:$T$1),1),DocCharacters[Accepted Characters For Documents]))=20,"Pass","Fail"))</f>
        <v/>
      </c>
      <c r="T1409" s="24" t="str" cm="1">
        <f t="array" ref="T1409">IF(ISBLANK($G1409),"",IF(SUMPRODUCT(--EXACT(MID($G1409,COLUMN($A$1:$AX$1),1),NameCharacters[Accepted Characters For Names]))=50,"Pass","Fail"))</f>
        <v/>
      </c>
      <c r="U1409" s="24" t="str" cm="1">
        <f t="array" ref="U1409">IF(ISBLANK($H1409),"",IF(SUMPRODUCT(--EXACT(MID($H1409,COLUMN($A$1:$AX$1),1),NameCharacters[Accepted Characters For Names]))=50,"Pass","Fail"))</f>
        <v/>
      </c>
      <c r="V1409" s="24" t="str" cm="1">
        <f t="array" ref="V1409">IF(ISBLANK($I1409),"",IF(SUMPRODUCT(--EXACT(MID($I1409,COLUMN($A$1:$AX$1),1),NameCharacters[Accepted Characters For Names]))=50,"Pass","Fail"))</f>
        <v/>
      </c>
      <c r="W1409" s="24" t="str" cm="1">
        <f t="array" ref="W1409">IF(ISBLANK($J1409),"",IF(SUMPRODUCT(--EXACT($J1409,ISO3List[ISO3 List]))=1,"Pass","Fail"))</f>
        <v/>
      </c>
      <c r="X1409" s="24" t="str">
        <f t="shared" ca="1" si="54"/>
        <v/>
      </c>
      <c r="Y1409" s="24" t="str" cm="1">
        <f t="array" ref="Y1409">IF(ISBLANK($L1409),"",IF(SUMPRODUCT(--EXACT($L1409,Sex[Sex]))=1,"Pass","Fail"))</f>
        <v/>
      </c>
      <c r="Z1409" s="24" t="str">
        <f t="shared" ca="1" si="55"/>
        <v/>
      </c>
      <c r="AA1409" s="35" t="str">
        <f t="shared" ca="1" si="56"/>
        <v/>
      </c>
      <c r="AB1409" s="8"/>
      <c r="AC1409" s="58"/>
      <c r="AD1409" s="8"/>
      <c r="AE1409" s="8"/>
      <c r="AF1409" s="8"/>
      <c r="GU1409" s="8"/>
    </row>
    <row r="1410" spans="1:203" s="5" customFormat="1" x14ac:dyDescent="0.2">
      <c r="A1410" s="1"/>
      <c r="B1410" s="4"/>
      <c r="C1410" s="16"/>
      <c r="D1410" s="17"/>
      <c r="E1410" s="17"/>
      <c r="F1410" s="18"/>
      <c r="G1410" s="17"/>
      <c r="H1410" s="17"/>
      <c r="I1410" s="17"/>
      <c r="J1410" s="17"/>
      <c r="K1410" s="19"/>
      <c r="L1410" s="17"/>
      <c r="M1410" s="20"/>
      <c r="N1410" s="8"/>
      <c r="O1410" s="50"/>
      <c r="P1410" s="27" t="str" cm="1">
        <f t="array" ref="P1410">IF(ISBLANK($C1410),"",IF(SUMPRODUCT(--EXACT($C1410,CrewOrPassenger[Crew or Passenger]))=1,"Pass","Fail"))</f>
        <v/>
      </c>
      <c r="Q1410" s="24" t="str" cm="1">
        <f t="array" ref="Q1410">IF(ISBLANK($D1410),"",IF(SUMPRODUCT(--EXACT($D1410,TravelDocumentType[Travel Document Type]))=1,"Pass","Fail"))</f>
        <v/>
      </c>
      <c r="R1410" s="24" t="str" cm="1">
        <f t="array" ref="R1410">IF(ISBLANK($E1410),"",IF(SUMPRODUCT(--EXACT($E1410,ISO3List[ISO3 List]))=1,"Pass","Fail"))</f>
        <v/>
      </c>
      <c r="S1410" s="24" t="str" cm="1">
        <f t="array" ref="S1410">IF(ISBLANK($F1410),"",IF(SUMPRODUCT(--EXACT(MID($F1410,COLUMN($A$1:$T$1),1),DocCharacters[Accepted Characters For Documents]))=20,"Pass","Fail"))</f>
        <v/>
      </c>
      <c r="T1410" s="24" t="str" cm="1">
        <f t="array" ref="T1410">IF(ISBLANK($G1410),"",IF(SUMPRODUCT(--EXACT(MID($G1410,COLUMN($A$1:$AX$1),1),NameCharacters[Accepted Characters For Names]))=50,"Pass","Fail"))</f>
        <v/>
      </c>
      <c r="U1410" s="24" t="str" cm="1">
        <f t="array" ref="U1410">IF(ISBLANK($H1410),"",IF(SUMPRODUCT(--EXACT(MID($H1410,COLUMN($A$1:$AX$1),1),NameCharacters[Accepted Characters For Names]))=50,"Pass","Fail"))</f>
        <v/>
      </c>
      <c r="V1410" s="24" t="str" cm="1">
        <f t="array" ref="V1410">IF(ISBLANK($I1410),"",IF(SUMPRODUCT(--EXACT(MID($I1410,COLUMN($A$1:$AX$1),1),NameCharacters[Accepted Characters For Names]))=50,"Pass","Fail"))</f>
        <v/>
      </c>
      <c r="W1410" s="24" t="str" cm="1">
        <f t="array" ref="W1410">IF(ISBLANK($J1410),"",IF(SUMPRODUCT(--EXACT($J1410,ISO3List[ISO3 List]))=1,"Pass","Fail"))</f>
        <v/>
      </c>
      <c r="X1410" s="24" t="str">
        <f t="shared" ca="1" si="54"/>
        <v/>
      </c>
      <c r="Y1410" s="24" t="str" cm="1">
        <f t="array" ref="Y1410">IF(ISBLANK($L1410),"",IF(SUMPRODUCT(--EXACT($L1410,Sex[Sex]))=1,"Pass","Fail"))</f>
        <v/>
      </c>
      <c r="Z1410" s="24" t="str">
        <f t="shared" ca="1" si="55"/>
        <v/>
      </c>
      <c r="AA1410" s="35" t="str">
        <f t="shared" ca="1" si="56"/>
        <v/>
      </c>
      <c r="AB1410" s="8"/>
      <c r="AC1410" s="58"/>
      <c r="AD1410" s="8"/>
      <c r="AE1410" s="8"/>
      <c r="AF1410" s="8"/>
      <c r="GU1410" s="8"/>
    </row>
    <row r="1411" spans="1:203" s="5" customFormat="1" x14ac:dyDescent="0.2">
      <c r="A1411" s="1"/>
      <c r="B1411" s="4"/>
      <c r="C1411" s="16"/>
      <c r="D1411" s="17"/>
      <c r="E1411" s="17"/>
      <c r="F1411" s="18"/>
      <c r="G1411" s="17"/>
      <c r="H1411" s="17"/>
      <c r="I1411" s="17"/>
      <c r="J1411" s="17"/>
      <c r="K1411" s="19"/>
      <c r="L1411" s="17"/>
      <c r="M1411" s="20"/>
      <c r="N1411" s="8"/>
      <c r="O1411" s="50"/>
      <c r="P1411" s="27" t="str" cm="1">
        <f t="array" ref="P1411">IF(ISBLANK($C1411),"",IF(SUMPRODUCT(--EXACT($C1411,CrewOrPassenger[Crew or Passenger]))=1,"Pass","Fail"))</f>
        <v/>
      </c>
      <c r="Q1411" s="24" t="str" cm="1">
        <f t="array" ref="Q1411">IF(ISBLANK($D1411),"",IF(SUMPRODUCT(--EXACT($D1411,TravelDocumentType[Travel Document Type]))=1,"Pass","Fail"))</f>
        <v/>
      </c>
      <c r="R1411" s="24" t="str" cm="1">
        <f t="array" ref="R1411">IF(ISBLANK($E1411),"",IF(SUMPRODUCT(--EXACT($E1411,ISO3List[ISO3 List]))=1,"Pass","Fail"))</f>
        <v/>
      </c>
      <c r="S1411" s="24" t="str" cm="1">
        <f t="array" ref="S1411">IF(ISBLANK($F1411),"",IF(SUMPRODUCT(--EXACT(MID($F1411,COLUMN($A$1:$T$1),1),DocCharacters[Accepted Characters For Documents]))=20,"Pass","Fail"))</f>
        <v/>
      </c>
      <c r="T1411" s="24" t="str" cm="1">
        <f t="array" ref="T1411">IF(ISBLANK($G1411),"",IF(SUMPRODUCT(--EXACT(MID($G1411,COLUMN($A$1:$AX$1),1),NameCharacters[Accepted Characters For Names]))=50,"Pass","Fail"))</f>
        <v/>
      </c>
      <c r="U1411" s="24" t="str" cm="1">
        <f t="array" ref="U1411">IF(ISBLANK($H1411),"",IF(SUMPRODUCT(--EXACT(MID($H1411,COLUMN($A$1:$AX$1),1),NameCharacters[Accepted Characters For Names]))=50,"Pass","Fail"))</f>
        <v/>
      </c>
      <c r="V1411" s="24" t="str" cm="1">
        <f t="array" ref="V1411">IF(ISBLANK($I1411),"",IF(SUMPRODUCT(--EXACT(MID($I1411,COLUMN($A$1:$AX$1),1),NameCharacters[Accepted Characters For Names]))=50,"Pass","Fail"))</f>
        <v/>
      </c>
      <c r="W1411" s="24" t="str" cm="1">
        <f t="array" ref="W1411">IF(ISBLANK($J1411),"",IF(SUMPRODUCT(--EXACT($J1411,ISO3List[ISO3 List]))=1,"Pass","Fail"))</f>
        <v/>
      </c>
      <c r="X1411" s="24" t="str">
        <f t="shared" ca="1" si="54"/>
        <v/>
      </c>
      <c r="Y1411" s="24" t="str" cm="1">
        <f t="array" ref="Y1411">IF(ISBLANK($L1411),"",IF(SUMPRODUCT(--EXACT($L1411,Sex[Sex]))=1,"Pass","Fail"))</f>
        <v/>
      </c>
      <c r="Z1411" s="24" t="str">
        <f t="shared" ca="1" si="55"/>
        <v/>
      </c>
      <c r="AA1411" s="35" t="str">
        <f t="shared" ca="1" si="56"/>
        <v/>
      </c>
      <c r="AB1411" s="8"/>
      <c r="AC1411" s="58"/>
      <c r="AD1411" s="8"/>
      <c r="AE1411" s="8"/>
      <c r="AF1411" s="8"/>
      <c r="GU1411" s="8"/>
    </row>
    <row r="1412" spans="1:203" s="5" customFormat="1" x14ac:dyDescent="0.2">
      <c r="A1412" s="1"/>
      <c r="B1412" s="4"/>
      <c r="C1412" s="16"/>
      <c r="D1412" s="17"/>
      <c r="E1412" s="17"/>
      <c r="F1412" s="18"/>
      <c r="G1412" s="17"/>
      <c r="H1412" s="17"/>
      <c r="I1412" s="17"/>
      <c r="J1412" s="17"/>
      <c r="K1412" s="19"/>
      <c r="L1412" s="17"/>
      <c r="M1412" s="20"/>
      <c r="N1412" s="8"/>
      <c r="O1412" s="50"/>
      <c r="P1412" s="27" t="str" cm="1">
        <f t="array" ref="P1412">IF(ISBLANK($C1412),"",IF(SUMPRODUCT(--EXACT($C1412,CrewOrPassenger[Crew or Passenger]))=1,"Pass","Fail"))</f>
        <v/>
      </c>
      <c r="Q1412" s="24" t="str" cm="1">
        <f t="array" ref="Q1412">IF(ISBLANK($D1412),"",IF(SUMPRODUCT(--EXACT($D1412,TravelDocumentType[Travel Document Type]))=1,"Pass","Fail"))</f>
        <v/>
      </c>
      <c r="R1412" s="24" t="str" cm="1">
        <f t="array" ref="R1412">IF(ISBLANK($E1412),"",IF(SUMPRODUCT(--EXACT($E1412,ISO3List[ISO3 List]))=1,"Pass","Fail"))</f>
        <v/>
      </c>
      <c r="S1412" s="24" t="str" cm="1">
        <f t="array" ref="S1412">IF(ISBLANK($F1412),"",IF(SUMPRODUCT(--EXACT(MID($F1412,COLUMN($A$1:$T$1),1),DocCharacters[Accepted Characters For Documents]))=20,"Pass","Fail"))</f>
        <v/>
      </c>
      <c r="T1412" s="24" t="str" cm="1">
        <f t="array" ref="T1412">IF(ISBLANK($G1412),"",IF(SUMPRODUCT(--EXACT(MID($G1412,COLUMN($A$1:$AX$1),1),NameCharacters[Accepted Characters For Names]))=50,"Pass","Fail"))</f>
        <v/>
      </c>
      <c r="U1412" s="24" t="str" cm="1">
        <f t="array" ref="U1412">IF(ISBLANK($H1412),"",IF(SUMPRODUCT(--EXACT(MID($H1412,COLUMN($A$1:$AX$1),1),NameCharacters[Accepted Characters For Names]))=50,"Pass","Fail"))</f>
        <v/>
      </c>
      <c r="V1412" s="24" t="str" cm="1">
        <f t="array" ref="V1412">IF(ISBLANK($I1412),"",IF(SUMPRODUCT(--EXACT(MID($I1412,COLUMN($A$1:$AX$1),1),NameCharacters[Accepted Characters For Names]))=50,"Pass","Fail"))</f>
        <v/>
      </c>
      <c r="W1412" s="24" t="str" cm="1">
        <f t="array" ref="W1412">IF(ISBLANK($J1412),"",IF(SUMPRODUCT(--EXACT($J1412,ISO3List[ISO3 List]))=1,"Pass","Fail"))</f>
        <v/>
      </c>
      <c r="X1412" s="24" t="str">
        <f t="shared" ca="1" si="54"/>
        <v/>
      </c>
      <c r="Y1412" s="24" t="str" cm="1">
        <f t="array" ref="Y1412">IF(ISBLANK($L1412),"",IF(SUMPRODUCT(--EXACT($L1412,Sex[Sex]))=1,"Pass","Fail"))</f>
        <v/>
      </c>
      <c r="Z1412" s="24" t="str">
        <f t="shared" ca="1" si="55"/>
        <v/>
      </c>
      <c r="AA1412" s="35" t="str">
        <f t="shared" ca="1" si="56"/>
        <v/>
      </c>
      <c r="AB1412" s="8"/>
      <c r="AC1412" s="58"/>
      <c r="AD1412" s="8"/>
      <c r="AE1412" s="8"/>
      <c r="AF1412" s="8"/>
      <c r="GU1412" s="8"/>
    </row>
    <row r="1413" spans="1:203" s="5" customFormat="1" x14ac:dyDescent="0.2">
      <c r="A1413" s="1"/>
      <c r="B1413" s="4"/>
      <c r="C1413" s="16"/>
      <c r="D1413" s="17"/>
      <c r="E1413" s="17"/>
      <c r="F1413" s="18"/>
      <c r="G1413" s="17"/>
      <c r="H1413" s="17"/>
      <c r="I1413" s="17"/>
      <c r="J1413" s="17"/>
      <c r="K1413" s="19"/>
      <c r="L1413" s="17"/>
      <c r="M1413" s="20"/>
      <c r="N1413" s="8"/>
      <c r="O1413" s="50"/>
      <c r="P1413" s="27" t="str" cm="1">
        <f t="array" ref="P1413">IF(ISBLANK($C1413),"",IF(SUMPRODUCT(--EXACT($C1413,CrewOrPassenger[Crew or Passenger]))=1,"Pass","Fail"))</f>
        <v/>
      </c>
      <c r="Q1413" s="24" t="str" cm="1">
        <f t="array" ref="Q1413">IF(ISBLANK($D1413),"",IF(SUMPRODUCT(--EXACT($D1413,TravelDocumentType[Travel Document Type]))=1,"Pass","Fail"))</f>
        <v/>
      </c>
      <c r="R1413" s="24" t="str" cm="1">
        <f t="array" ref="R1413">IF(ISBLANK($E1413),"",IF(SUMPRODUCT(--EXACT($E1413,ISO3List[ISO3 List]))=1,"Pass","Fail"))</f>
        <v/>
      </c>
      <c r="S1413" s="24" t="str" cm="1">
        <f t="array" ref="S1413">IF(ISBLANK($F1413),"",IF(SUMPRODUCT(--EXACT(MID($F1413,COLUMN($A$1:$T$1),1),DocCharacters[Accepted Characters For Documents]))=20,"Pass","Fail"))</f>
        <v/>
      </c>
      <c r="T1413" s="24" t="str" cm="1">
        <f t="array" ref="T1413">IF(ISBLANK($G1413),"",IF(SUMPRODUCT(--EXACT(MID($G1413,COLUMN($A$1:$AX$1),1),NameCharacters[Accepted Characters For Names]))=50,"Pass","Fail"))</f>
        <v/>
      </c>
      <c r="U1413" s="24" t="str" cm="1">
        <f t="array" ref="U1413">IF(ISBLANK($H1413),"",IF(SUMPRODUCT(--EXACT(MID($H1413,COLUMN($A$1:$AX$1),1),NameCharacters[Accepted Characters For Names]))=50,"Pass","Fail"))</f>
        <v/>
      </c>
      <c r="V1413" s="24" t="str" cm="1">
        <f t="array" ref="V1413">IF(ISBLANK($I1413),"",IF(SUMPRODUCT(--EXACT(MID($I1413,COLUMN($A$1:$AX$1),1),NameCharacters[Accepted Characters For Names]))=50,"Pass","Fail"))</f>
        <v/>
      </c>
      <c r="W1413" s="24" t="str" cm="1">
        <f t="array" ref="W1413">IF(ISBLANK($J1413),"",IF(SUMPRODUCT(--EXACT($J1413,ISO3List[ISO3 List]))=1,"Pass","Fail"))</f>
        <v/>
      </c>
      <c r="X1413" s="24" t="str">
        <f t="shared" ca="1" si="54"/>
        <v/>
      </c>
      <c r="Y1413" s="24" t="str" cm="1">
        <f t="array" ref="Y1413">IF(ISBLANK($L1413),"",IF(SUMPRODUCT(--EXACT($L1413,Sex[Sex]))=1,"Pass","Fail"))</f>
        <v/>
      </c>
      <c r="Z1413" s="24" t="str">
        <f t="shared" ca="1" si="55"/>
        <v/>
      </c>
      <c r="AA1413" s="35" t="str">
        <f t="shared" ref="AA1413:AA1476" ca="1" si="57">IF(COUNTBLANK($P1413:$Z1413)=11,"",IF(SUM(COUNTBLANK(P1413:U1413),COUNTBLANK(W1413:Z1413))=0,"Pass","Fail"))</f>
        <v/>
      </c>
      <c r="AB1413" s="8"/>
      <c r="AC1413" s="58"/>
      <c r="AD1413" s="8"/>
      <c r="AE1413" s="8"/>
      <c r="AF1413" s="8"/>
      <c r="GU1413" s="8"/>
    </row>
    <row r="1414" spans="1:203" s="5" customFormat="1" x14ac:dyDescent="0.2">
      <c r="A1414" s="1"/>
      <c r="B1414" s="4"/>
      <c r="C1414" s="16"/>
      <c r="D1414" s="17"/>
      <c r="E1414" s="17"/>
      <c r="F1414" s="18"/>
      <c r="G1414" s="17"/>
      <c r="H1414" s="17"/>
      <c r="I1414" s="17"/>
      <c r="J1414" s="17"/>
      <c r="K1414" s="19"/>
      <c r="L1414" s="17"/>
      <c r="M1414" s="20"/>
      <c r="N1414" s="8"/>
      <c r="O1414" s="50"/>
      <c r="P1414" s="27" t="str" cm="1">
        <f t="array" ref="P1414">IF(ISBLANK($C1414),"",IF(SUMPRODUCT(--EXACT($C1414,CrewOrPassenger[Crew or Passenger]))=1,"Pass","Fail"))</f>
        <v/>
      </c>
      <c r="Q1414" s="24" t="str" cm="1">
        <f t="array" ref="Q1414">IF(ISBLANK($D1414),"",IF(SUMPRODUCT(--EXACT($D1414,TravelDocumentType[Travel Document Type]))=1,"Pass","Fail"))</f>
        <v/>
      </c>
      <c r="R1414" s="24" t="str" cm="1">
        <f t="array" ref="R1414">IF(ISBLANK($E1414),"",IF(SUMPRODUCT(--EXACT($E1414,ISO3List[ISO3 List]))=1,"Pass","Fail"))</f>
        <v/>
      </c>
      <c r="S1414" s="24" t="str" cm="1">
        <f t="array" ref="S1414">IF(ISBLANK($F1414),"",IF(SUMPRODUCT(--EXACT(MID($F1414,COLUMN($A$1:$T$1),1),DocCharacters[Accepted Characters For Documents]))=20,"Pass","Fail"))</f>
        <v/>
      </c>
      <c r="T1414" s="24" t="str" cm="1">
        <f t="array" ref="T1414">IF(ISBLANK($G1414),"",IF(SUMPRODUCT(--EXACT(MID($G1414,COLUMN($A$1:$AX$1),1),NameCharacters[Accepted Characters For Names]))=50,"Pass","Fail"))</f>
        <v/>
      </c>
      <c r="U1414" s="24" t="str" cm="1">
        <f t="array" ref="U1414">IF(ISBLANK($H1414),"",IF(SUMPRODUCT(--EXACT(MID($H1414,COLUMN($A$1:$AX$1),1),NameCharacters[Accepted Characters For Names]))=50,"Pass","Fail"))</f>
        <v/>
      </c>
      <c r="V1414" s="24" t="str" cm="1">
        <f t="array" ref="V1414">IF(ISBLANK($I1414),"",IF(SUMPRODUCT(--EXACT(MID($I1414,COLUMN($A$1:$AX$1),1),NameCharacters[Accepted Characters For Names]))=50,"Pass","Fail"))</f>
        <v/>
      </c>
      <c r="W1414" s="24" t="str" cm="1">
        <f t="array" ref="W1414">IF(ISBLANK($J1414),"",IF(SUMPRODUCT(--EXACT($J1414,ISO3List[ISO3 List]))=1,"Pass","Fail"))</f>
        <v/>
      </c>
      <c r="X1414" s="24" t="str">
        <f t="shared" ca="1" si="54"/>
        <v/>
      </c>
      <c r="Y1414" s="24" t="str" cm="1">
        <f t="array" ref="Y1414">IF(ISBLANK($L1414),"",IF(SUMPRODUCT(--EXACT($L1414,Sex[Sex]))=1,"Pass","Fail"))</f>
        <v/>
      </c>
      <c r="Z1414" s="24" t="str">
        <f t="shared" ca="1" si="55"/>
        <v/>
      </c>
      <c r="AA1414" s="35" t="str">
        <f t="shared" ca="1" si="57"/>
        <v/>
      </c>
      <c r="AB1414" s="8"/>
      <c r="AC1414" s="58"/>
      <c r="AD1414" s="8"/>
      <c r="AE1414" s="8"/>
      <c r="AF1414" s="8"/>
      <c r="GU1414" s="8"/>
    </row>
    <row r="1415" spans="1:203" s="5" customFormat="1" x14ac:dyDescent="0.2">
      <c r="A1415" s="1"/>
      <c r="B1415" s="4"/>
      <c r="C1415" s="16"/>
      <c r="D1415" s="17"/>
      <c r="E1415" s="17"/>
      <c r="F1415" s="18"/>
      <c r="G1415" s="17"/>
      <c r="H1415" s="17"/>
      <c r="I1415" s="17"/>
      <c r="J1415" s="17"/>
      <c r="K1415" s="19"/>
      <c r="L1415" s="17"/>
      <c r="M1415" s="20"/>
      <c r="N1415" s="8"/>
      <c r="O1415" s="50"/>
      <c r="P1415" s="27" t="str" cm="1">
        <f t="array" ref="P1415">IF(ISBLANK($C1415),"",IF(SUMPRODUCT(--EXACT($C1415,CrewOrPassenger[Crew or Passenger]))=1,"Pass","Fail"))</f>
        <v/>
      </c>
      <c r="Q1415" s="24" t="str" cm="1">
        <f t="array" ref="Q1415">IF(ISBLANK($D1415),"",IF(SUMPRODUCT(--EXACT($D1415,TravelDocumentType[Travel Document Type]))=1,"Pass","Fail"))</f>
        <v/>
      </c>
      <c r="R1415" s="24" t="str" cm="1">
        <f t="array" ref="R1415">IF(ISBLANK($E1415),"",IF(SUMPRODUCT(--EXACT($E1415,ISO3List[ISO3 List]))=1,"Pass","Fail"))</f>
        <v/>
      </c>
      <c r="S1415" s="24" t="str" cm="1">
        <f t="array" ref="S1415">IF(ISBLANK($F1415),"",IF(SUMPRODUCT(--EXACT(MID($F1415,COLUMN($A$1:$T$1),1),DocCharacters[Accepted Characters For Documents]))=20,"Pass","Fail"))</f>
        <v/>
      </c>
      <c r="T1415" s="24" t="str" cm="1">
        <f t="array" ref="T1415">IF(ISBLANK($G1415),"",IF(SUMPRODUCT(--EXACT(MID($G1415,COLUMN($A$1:$AX$1),1),NameCharacters[Accepted Characters For Names]))=50,"Pass","Fail"))</f>
        <v/>
      </c>
      <c r="U1415" s="24" t="str" cm="1">
        <f t="array" ref="U1415">IF(ISBLANK($H1415),"",IF(SUMPRODUCT(--EXACT(MID($H1415,COLUMN($A$1:$AX$1),1),NameCharacters[Accepted Characters For Names]))=50,"Pass","Fail"))</f>
        <v/>
      </c>
      <c r="V1415" s="24" t="str" cm="1">
        <f t="array" ref="V1415">IF(ISBLANK($I1415),"",IF(SUMPRODUCT(--EXACT(MID($I1415,COLUMN($A$1:$AX$1),1),NameCharacters[Accepted Characters For Names]))=50,"Pass","Fail"))</f>
        <v/>
      </c>
      <c r="W1415" s="24" t="str" cm="1">
        <f t="array" ref="W1415">IF(ISBLANK($J1415),"",IF(SUMPRODUCT(--EXACT($J1415,ISO3List[ISO3 List]))=1,"Pass","Fail"))</f>
        <v/>
      </c>
      <c r="X1415" s="24" t="str">
        <f t="shared" ca="1" si="54"/>
        <v/>
      </c>
      <c r="Y1415" s="24" t="str" cm="1">
        <f t="array" ref="Y1415">IF(ISBLANK($L1415),"",IF(SUMPRODUCT(--EXACT($L1415,Sex[Sex]))=1,"Pass","Fail"))</f>
        <v/>
      </c>
      <c r="Z1415" s="24" t="str">
        <f t="shared" ca="1" si="55"/>
        <v/>
      </c>
      <c r="AA1415" s="35" t="str">
        <f t="shared" ca="1" si="57"/>
        <v/>
      </c>
      <c r="AB1415" s="8"/>
      <c r="AC1415" s="58"/>
      <c r="AD1415" s="8"/>
      <c r="AE1415" s="8"/>
      <c r="AF1415" s="8"/>
      <c r="GU1415" s="8"/>
    </row>
    <row r="1416" spans="1:203" s="5" customFormat="1" x14ac:dyDescent="0.2">
      <c r="A1416" s="1"/>
      <c r="B1416" s="4"/>
      <c r="C1416" s="16"/>
      <c r="D1416" s="17"/>
      <c r="E1416" s="17"/>
      <c r="F1416" s="18"/>
      <c r="G1416" s="17"/>
      <c r="H1416" s="17"/>
      <c r="I1416" s="17"/>
      <c r="J1416" s="17"/>
      <c r="K1416" s="19"/>
      <c r="L1416" s="17"/>
      <c r="M1416" s="20"/>
      <c r="N1416" s="8"/>
      <c r="O1416" s="50"/>
      <c r="P1416" s="27" t="str" cm="1">
        <f t="array" ref="P1416">IF(ISBLANK($C1416),"",IF(SUMPRODUCT(--EXACT($C1416,CrewOrPassenger[Crew or Passenger]))=1,"Pass","Fail"))</f>
        <v/>
      </c>
      <c r="Q1416" s="24" t="str" cm="1">
        <f t="array" ref="Q1416">IF(ISBLANK($D1416),"",IF(SUMPRODUCT(--EXACT($D1416,TravelDocumentType[Travel Document Type]))=1,"Pass","Fail"))</f>
        <v/>
      </c>
      <c r="R1416" s="24" t="str" cm="1">
        <f t="array" ref="R1416">IF(ISBLANK($E1416),"",IF(SUMPRODUCT(--EXACT($E1416,ISO3List[ISO3 List]))=1,"Pass","Fail"))</f>
        <v/>
      </c>
      <c r="S1416" s="24" t="str" cm="1">
        <f t="array" ref="S1416">IF(ISBLANK($F1416),"",IF(SUMPRODUCT(--EXACT(MID($F1416,COLUMN($A$1:$T$1),1),DocCharacters[Accepted Characters For Documents]))=20,"Pass","Fail"))</f>
        <v/>
      </c>
      <c r="T1416" s="24" t="str" cm="1">
        <f t="array" ref="T1416">IF(ISBLANK($G1416),"",IF(SUMPRODUCT(--EXACT(MID($G1416,COLUMN($A$1:$AX$1),1),NameCharacters[Accepted Characters For Names]))=50,"Pass","Fail"))</f>
        <v/>
      </c>
      <c r="U1416" s="24" t="str" cm="1">
        <f t="array" ref="U1416">IF(ISBLANK($H1416),"",IF(SUMPRODUCT(--EXACT(MID($H1416,COLUMN($A$1:$AX$1),1),NameCharacters[Accepted Characters For Names]))=50,"Pass","Fail"))</f>
        <v/>
      </c>
      <c r="V1416" s="24" t="str" cm="1">
        <f t="array" ref="V1416">IF(ISBLANK($I1416),"",IF(SUMPRODUCT(--EXACT(MID($I1416,COLUMN($A$1:$AX$1),1),NameCharacters[Accepted Characters For Names]))=50,"Pass","Fail"))</f>
        <v/>
      </c>
      <c r="W1416" s="24" t="str" cm="1">
        <f t="array" ref="W1416">IF(ISBLANK($J1416),"",IF(SUMPRODUCT(--EXACT($J1416,ISO3List[ISO3 List]))=1,"Pass","Fail"))</f>
        <v/>
      </c>
      <c r="X1416" s="24" t="str">
        <f t="shared" ca="1" si="54"/>
        <v/>
      </c>
      <c r="Y1416" s="24" t="str" cm="1">
        <f t="array" ref="Y1416">IF(ISBLANK($L1416),"",IF(SUMPRODUCT(--EXACT($L1416,Sex[Sex]))=1,"Pass","Fail"))</f>
        <v/>
      </c>
      <c r="Z1416" s="24" t="str">
        <f t="shared" ca="1" si="55"/>
        <v/>
      </c>
      <c r="AA1416" s="35" t="str">
        <f t="shared" ca="1" si="57"/>
        <v/>
      </c>
      <c r="AB1416" s="8"/>
      <c r="AC1416" s="58"/>
      <c r="AD1416" s="8"/>
      <c r="AE1416" s="8"/>
      <c r="AF1416" s="8"/>
      <c r="GU1416" s="8"/>
    </row>
    <row r="1417" spans="1:203" s="5" customFormat="1" x14ac:dyDescent="0.2">
      <c r="A1417" s="1"/>
      <c r="B1417" s="4"/>
      <c r="C1417" s="16"/>
      <c r="D1417" s="17"/>
      <c r="E1417" s="17"/>
      <c r="F1417" s="18"/>
      <c r="G1417" s="17"/>
      <c r="H1417" s="17"/>
      <c r="I1417" s="17"/>
      <c r="J1417" s="17"/>
      <c r="K1417" s="19"/>
      <c r="L1417" s="17"/>
      <c r="M1417" s="20"/>
      <c r="N1417" s="8"/>
      <c r="O1417" s="50"/>
      <c r="P1417" s="27" t="str" cm="1">
        <f t="array" ref="P1417">IF(ISBLANK($C1417),"",IF(SUMPRODUCT(--EXACT($C1417,CrewOrPassenger[Crew or Passenger]))=1,"Pass","Fail"))</f>
        <v/>
      </c>
      <c r="Q1417" s="24" t="str" cm="1">
        <f t="array" ref="Q1417">IF(ISBLANK($D1417),"",IF(SUMPRODUCT(--EXACT($D1417,TravelDocumentType[Travel Document Type]))=1,"Pass","Fail"))</f>
        <v/>
      </c>
      <c r="R1417" s="24" t="str" cm="1">
        <f t="array" ref="R1417">IF(ISBLANK($E1417),"",IF(SUMPRODUCT(--EXACT($E1417,ISO3List[ISO3 List]))=1,"Pass","Fail"))</f>
        <v/>
      </c>
      <c r="S1417" s="24" t="str" cm="1">
        <f t="array" ref="S1417">IF(ISBLANK($F1417),"",IF(SUMPRODUCT(--EXACT(MID($F1417,COLUMN($A$1:$T$1),1),DocCharacters[Accepted Characters For Documents]))=20,"Pass","Fail"))</f>
        <v/>
      </c>
      <c r="T1417" s="24" t="str" cm="1">
        <f t="array" ref="T1417">IF(ISBLANK($G1417),"",IF(SUMPRODUCT(--EXACT(MID($G1417,COLUMN($A$1:$AX$1),1),NameCharacters[Accepted Characters For Names]))=50,"Pass","Fail"))</f>
        <v/>
      </c>
      <c r="U1417" s="24" t="str" cm="1">
        <f t="array" ref="U1417">IF(ISBLANK($H1417),"",IF(SUMPRODUCT(--EXACT(MID($H1417,COLUMN($A$1:$AX$1),1),NameCharacters[Accepted Characters For Names]))=50,"Pass","Fail"))</f>
        <v/>
      </c>
      <c r="V1417" s="24" t="str" cm="1">
        <f t="array" ref="V1417">IF(ISBLANK($I1417),"",IF(SUMPRODUCT(--EXACT(MID($I1417,COLUMN($A$1:$AX$1),1),NameCharacters[Accepted Characters For Names]))=50,"Pass","Fail"))</f>
        <v/>
      </c>
      <c r="W1417" s="24" t="str" cm="1">
        <f t="array" ref="W1417">IF(ISBLANK($J1417),"",IF(SUMPRODUCT(--EXACT($J1417,ISO3List[ISO3 List]))=1,"Pass","Fail"))</f>
        <v/>
      </c>
      <c r="X1417" s="24" t="str">
        <f t="shared" ca="1" si="54"/>
        <v/>
      </c>
      <c r="Y1417" s="24" t="str" cm="1">
        <f t="array" ref="Y1417">IF(ISBLANK($L1417),"",IF(SUMPRODUCT(--EXACT($L1417,Sex[Sex]))=1,"Pass","Fail"))</f>
        <v/>
      </c>
      <c r="Z1417" s="24" t="str">
        <f t="shared" ca="1" si="55"/>
        <v/>
      </c>
      <c r="AA1417" s="35" t="str">
        <f t="shared" ca="1" si="57"/>
        <v/>
      </c>
      <c r="AB1417" s="8"/>
      <c r="AC1417" s="58"/>
      <c r="AD1417" s="8"/>
      <c r="AE1417" s="8"/>
      <c r="AF1417" s="8"/>
      <c r="GU1417" s="8"/>
    </row>
    <row r="1418" spans="1:203" s="5" customFormat="1" x14ac:dyDescent="0.2">
      <c r="A1418" s="1"/>
      <c r="B1418" s="4"/>
      <c r="C1418" s="16"/>
      <c r="D1418" s="17"/>
      <c r="E1418" s="17"/>
      <c r="F1418" s="18"/>
      <c r="G1418" s="17"/>
      <c r="H1418" s="17"/>
      <c r="I1418" s="17"/>
      <c r="J1418" s="17"/>
      <c r="K1418" s="19"/>
      <c r="L1418" s="17"/>
      <c r="M1418" s="20"/>
      <c r="N1418" s="8"/>
      <c r="O1418" s="50"/>
      <c r="P1418" s="27" t="str" cm="1">
        <f t="array" ref="P1418">IF(ISBLANK($C1418),"",IF(SUMPRODUCT(--EXACT($C1418,CrewOrPassenger[Crew or Passenger]))=1,"Pass","Fail"))</f>
        <v/>
      </c>
      <c r="Q1418" s="24" t="str" cm="1">
        <f t="array" ref="Q1418">IF(ISBLANK($D1418),"",IF(SUMPRODUCT(--EXACT($D1418,TravelDocumentType[Travel Document Type]))=1,"Pass","Fail"))</f>
        <v/>
      </c>
      <c r="R1418" s="24" t="str" cm="1">
        <f t="array" ref="R1418">IF(ISBLANK($E1418),"",IF(SUMPRODUCT(--EXACT($E1418,ISO3List[ISO3 List]))=1,"Pass","Fail"))</f>
        <v/>
      </c>
      <c r="S1418" s="24" t="str" cm="1">
        <f t="array" ref="S1418">IF(ISBLANK($F1418),"",IF(SUMPRODUCT(--EXACT(MID($F1418,COLUMN($A$1:$T$1),1),DocCharacters[Accepted Characters For Documents]))=20,"Pass","Fail"))</f>
        <v/>
      </c>
      <c r="T1418" s="24" t="str" cm="1">
        <f t="array" ref="T1418">IF(ISBLANK($G1418),"",IF(SUMPRODUCT(--EXACT(MID($G1418,COLUMN($A$1:$AX$1),1),NameCharacters[Accepted Characters For Names]))=50,"Pass","Fail"))</f>
        <v/>
      </c>
      <c r="U1418" s="24" t="str" cm="1">
        <f t="array" ref="U1418">IF(ISBLANK($H1418),"",IF(SUMPRODUCT(--EXACT(MID($H1418,COLUMN($A$1:$AX$1),1),NameCharacters[Accepted Characters For Names]))=50,"Pass","Fail"))</f>
        <v/>
      </c>
      <c r="V1418" s="24" t="str" cm="1">
        <f t="array" ref="V1418">IF(ISBLANK($I1418),"",IF(SUMPRODUCT(--EXACT(MID($I1418,COLUMN($A$1:$AX$1),1),NameCharacters[Accepted Characters For Names]))=50,"Pass","Fail"))</f>
        <v/>
      </c>
      <c r="W1418" s="24" t="str" cm="1">
        <f t="array" ref="W1418">IF(ISBLANK($J1418),"",IF(SUMPRODUCT(--EXACT($J1418,ISO3List[ISO3 List]))=1,"Pass","Fail"))</f>
        <v/>
      </c>
      <c r="X1418" s="24" t="str">
        <f t="shared" ca="1" si="54"/>
        <v/>
      </c>
      <c r="Y1418" s="24" t="str" cm="1">
        <f t="array" ref="Y1418">IF(ISBLANK($L1418),"",IF(SUMPRODUCT(--EXACT($L1418,Sex[Sex]))=1,"Pass","Fail"))</f>
        <v/>
      </c>
      <c r="Z1418" s="24" t="str">
        <f t="shared" ca="1" si="55"/>
        <v/>
      </c>
      <c r="AA1418" s="35" t="str">
        <f t="shared" ca="1" si="57"/>
        <v/>
      </c>
      <c r="AB1418" s="8"/>
      <c r="AC1418" s="58"/>
      <c r="AD1418" s="8"/>
      <c r="AE1418" s="8"/>
      <c r="AF1418" s="8"/>
      <c r="GU1418" s="8"/>
    </row>
    <row r="1419" spans="1:203" s="5" customFormat="1" x14ac:dyDescent="0.2">
      <c r="A1419" s="1"/>
      <c r="B1419" s="4"/>
      <c r="C1419" s="16"/>
      <c r="D1419" s="17"/>
      <c r="E1419" s="17"/>
      <c r="F1419" s="18"/>
      <c r="G1419" s="17"/>
      <c r="H1419" s="17"/>
      <c r="I1419" s="17"/>
      <c r="J1419" s="17"/>
      <c r="K1419" s="19"/>
      <c r="L1419" s="17"/>
      <c r="M1419" s="20"/>
      <c r="N1419" s="8"/>
      <c r="O1419" s="50"/>
      <c r="P1419" s="27" t="str" cm="1">
        <f t="array" ref="P1419">IF(ISBLANK($C1419),"",IF(SUMPRODUCT(--EXACT($C1419,CrewOrPassenger[Crew or Passenger]))=1,"Pass","Fail"))</f>
        <v/>
      </c>
      <c r="Q1419" s="24" t="str" cm="1">
        <f t="array" ref="Q1419">IF(ISBLANK($D1419),"",IF(SUMPRODUCT(--EXACT($D1419,TravelDocumentType[Travel Document Type]))=1,"Pass","Fail"))</f>
        <v/>
      </c>
      <c r="R1419" s="24" t="str" cm="1">
        <f t="array" ref="R1419">IF(ISBLANK($E1419),"",IF(SUMPRODUCT(--EXACT($E1419,ISO3List[ISO3 List]))=1,"Pass","Fail"))</f>
        <v/>
      </c>
      <c r="S1419" s="24" t="str" cm="1">
        <f t="array" ref="S1419">IF(ISBLANK($F1419),"",IF(SUMPRODUCT(--EXACT(MID($F1419,COLUMN($A$1:$T$1),1),DocCharacters[Accepted Characters For Documents]))=20,"Pass","Fail"))</f>
        <v/>
      </c>
      <c r="T1419" s="24" t="str" cm="1">
        <f t="array" ref="T1419">IF(ISBLANK($G1419),"",IF(SUMPRODUCT(--EXACT(MID($G1419,COLUMN($A$1:$AX$1),1),NameCharacters[Accepted Characters For Names]))=50,"Pass","Fail"))</f>
        <v/>
      </c>
      <c r="U1419" s="24" t="str" cm="1">
        <f t="array" ref="U1419">IF(ISBLANK($H1419),"",IF(SUMPRODUCT(--EXACT(MID($H1419,COLUMN($A$1:$AX$1),1),NameCharacters[Accepted Characters For Names]))=50,"Pass","Fail"))</f>
        <v/>
      </c>
      <c r="V1419" s="24" t="str" cm="1">
        <f t="array" ref="V1419">IF(ISBLANK($I1419),"",IF(SUMPRODUCT(--EXACT(MID($I1419,COLUMN($A$1:$AX$1),1),NameCharacters[Accepted Characters For Names]))=50,"Pass","Fail"))</f>
        <v/>
      </c>
      <c r="W1419" s="24" t="str" cm="1">
        <f t="array" ref="W1419">IF(ISBLANK($J1419),"",IF(SUMPRODUCT(--EXACT($J1419,ISO3List[ISO3 List]))=1,"Pass","Fail"))</f>
        <v/>
      </c>
      <c r="X1419" s="24" t="str">
        <f t="shared" ca="1" si="54"/>
        <v/>
      </c>
      <c r="Y1419" s="24" t="str" cm="1">
        <f t="array" ref="Y1419">IF(ISBLANK($L1419),"",IF(SUMPRODUCT(--EXACT($L1419,Sex[Sex]))=1,"Pass","Fail"))</f>
        <v/>
      </c>
      <c r="Z1419" s="24" t="str">
        <f t="shared" ca="1" si="55"/>
        <v/>
      </c>
      <c r="AA1419" s="35" t="str">
        <f t="shared" ca="1" si="57"/>
        <v/>
      </c>
      <c r="AB1419" s="8"/>
      <c r="AC1419" s="58"/>
      <c r="AD1419" s="8"/>
      <c r="AE1419" s="8"/>
      <c r="AF1419" s="8"/>
      <c r="GU1419" s="8"/>
    </row>
    <row r="1420" spans="1:203" s="5" customFormat="1" x14ac:dyDescent="0.2">
      <c r="A1420" s="1"/>
      <c r="B1420" s="4"/>
      <c r="C1420" s="16"/>
      <c r="D1420" s="17"/>
      <c r="E1420" s="17"/>
      <c r="F1420" s="18"/>
      <c r="G1420" s="17"/>
      <c r="H1420" s="17"/>
      <c r="I1420" s="17"/>
      <c r="J1420" s="17"/>
      <c r="K1420" s="19"/>
      <c r="L1420" s="17"/>
      <c r="M1420" s="20"/>
      <c r="N1420" s="8"/>
      <c r="O1420" s="50"/>
      <c r="P1420" s="27" t="str" cm="1">
        <f t="array" ref="P1420">IF(ISBLANK($C1420),"",IF(SUMPRODUCT(--EXACT($C1420,CrewOrPassenger[Crew or Passenger]))=1,"Pass","Fail"))</f>
        <v/>
      </c>
      <c r="Q1420" s="24" t="str" cm="1">
        <f t="array" ref="Q1420">IF(ISBLANK($D1420),"",IF(SUMPRODUCT(--EXACT($D1420,TravelDocumentType[Travel Document Type]))=1,"Pass","Fail"))</f>
        <v/>
      </c>
      <c r="R1420" s="24" t="str" cm="1">
        <f t="array" ref="R1420">IF(ISBLANK($E1420),"",IF(SUMPRODUCT(--EXACT($E1420,ISO3List[ISO3 List]))=1,"Pass","Fail"))</f>
        <v/>
      </c>
      <c r="S1420" s="24" t="str" cm="1">
        <f t="array" ref="S1420">IF(ISBLANK($F1420),"",IF(SUMPRODUCT(--EXACT(MID($F1420,COLUMN($A$1:$T$1),1),DocCharacters[Accepted Characters For Documents]))=20,"Pass","Fail"))</f>
        <v/>
      </c>
      <c r="T1420" s="24" t="str" cm="1">
        <f t="array" ref="T1420">IF(ISBLANK($G1420),"",IF(SUMPRODUCT(--EXACT(MID($G1420,COLUMN($A$1:$AX$1),1),NameCharacters[Accepted Characters For Names]))=50,"Pass","Fail"))</f>
        <v/>
      </c>
      <c r="U1420" s="24" t="str" cm="1">
        <f t="array" ref="U1420">IF(ISBLANK($H1420),"",IF(SUMPRODUCT(--EXACT(MID($H1420,COLUMN($A$1:$AX$1),1),NameCharacters[Accepted Characters For Names]))=50,"Pass","Fail"))</f>
        <v/>
      </c>
      <c r="V1420" s="24" t="str" cm="1">
        <f t="array" ref="V1420">IF(ISBLANK($I1420),"",IF(SUMPRODUCT(--EXACT(MID($I1420,COLUMN($A$1:$AX$1),1),NameCharacters[Accepted Characters For Names]))=50,"Pass","Fail"))</f>
        <v/>
      </c>
      <c r="W1420" s="24" t="str" cm="1">
        <f t="array" ref="W1420">IF(ISBLANK($J1420),"",IF(SUMPRODUCT(--EXACT($J1420,ISO3List[ISO3 List]))=1,"Pass","Fail"))</f>
        <v/>
      </c>
      <c r="X1420" s="24" t="str">
        <f t="shared" ca="1" si="54"/>
        <v/>
      </c>
      <c r="Y1420" s="24" t="str" cm="1">
        <f t="array" ref="Y1420">IF(ISBLANK($L1420),"",IF(SUMPRODUCT(--EXACT($L1420,Sex[Sex]))=1,"Pass","Fail"))</f>
        <v/>
      </c>
      <c r="Z1420" s="24" t="str">
        <f t="shared" ca="1" si="55"/>
        <v/>
      </c>
      <c r="AA1420" s="35" t="str">
        <f t="shared" ca="1" si="57"/>
        <v/>
      </c>
      <c r="AB1420" s="8"/>
      <c r="AC1420" s="58"/>
      <c r="AD1420" s="8"/>
      <c r="AE1420" s="8"/>
      <c r="AF1420" s="8"/>
      <c r="GU1420" s="8"/>
    </row>
    <row r="1421" spans="1:203" s="5" customFormat="1" x14ac:dyDescent="0.2">
      <c r="A1421" s="1"/>
      <c r="B1421" s="4"/>
      <c r="C1421" s="16"/>
      <c r="D1421" s="17"/>
      <c r="E1421" s="17"/>
      <c r="F1421" s="18"/>
      <c r="G1421" s="17"/>
      <c r="H1421" s="17"/>
      <c r="I1421" s="17"/>
      <c r="J1421" s="17"/>
      <c r="K1421" s="19"/>
      <c r="L1421" s="17"/>
      <c r="M1421" s="20"/>
      <c r="N1421" s="8"/>
      <c r="O1421" s="50"/>
      <c r="P1421" s="27" t="str" cm="1">
        <f t="array" ref="P1421">IF(ISBLANK($C1421),"",IF(SUMPRODUCT(--EXACT($C1421,CrewOrPassenger[Crew or Passenger]))=1,"Pass","Fail"))</f>
        <v/>
      </c>
      <c r="Q1421" s="24" t="str" cm="1">
        <f t="array" ref="Q1421">IF(ISBLANK($D1421),"",IF(SUMPRODUCT(--EXACT($D1421,TravelDocumentType[Travel Document Type]))=1,"Pass","Fail"))</f>
        <v/>
      </c>
      <c r="R1421" s="24" t="str" cm="1">
        <f t="array" ref="R1421">IF(ISBLANK($E1421),"",IF(SUMPRODUCT(--EXACT($E1421,ISO3List[ISO3 List]))=1,"Pass","Fail"))</f>
        <v/>
      </c>
      <c r="S1421" s="24" t="str" cm="1">
        <f t="array" ref="S1421">IF(ISBLANK($F1421),"",IF(SUMPRODUCT(--EXACT(MID($F1421,COLUMN($A$1:$T$1),1),DocCharacters[Accepted Characters For Documents]))=20,"Pass","Fail"))</f>
        <v/>
      </c>
      <c r="T1421" s="24" t="str" cm="1">
        <f t="array" ref="T1421">IF(ISBLANK($G1421),"",IF(SUMPRODUCT(--EXACT(MID($G1421,COLUMN($A$1:$AX$1),1),NameCharacters[Accepted Characters For Names]))=50,"Pass","Fail"))</f>
        <v/>
      </c>
      <c r="U1421" s="24" t="str" cm="1">
        <f t="array" ref="U1421">IF(ISBLANK($H1421),"",IF(SUMPRODUCT(--EXACT(MID($H1421,COLUMN($A$1:$AX$1),1),NameCharacters[Accepted Characters For Names]))=50,"Pass","Fail"))</f>
        <v/>
      </c>
      <c r="V1421" s="24" t="str" cm="1">
        <f t="array" ref="V1421">IF(ISBLANK($I1421),"",IF(SUMPRODUCT(--EXACT(MID($I1421,COLUMN($A$1:$AX$1),1),NameCharacters[Accepted Characters For Names]))=50,"Pass","Fail"))</f>
        <v/>
      </c>
      <c r="W1421" s="24" t="str" cm="1">
        <f t="array" ref="W1421">IF(ISBLANK($J1421),"",IF(SUMPRODUCT(--EXACT($J1421,ISO3List[ISO3 List]))=1,"Pass","Fail"))</f>
        <v/>
      </c>
      <c r="X1421" s="24" t="str">
        <f t="shared" ca="1" si="54"/>
        <v/>
      </c>
      <c r="Y1421" s="24" t="str" cm="1">
        <f t="array" ref="Y1421">IF(ISBLANK($L1421),"",IF(SUMPRODUCT(--EXACT($L1421,Sex[Sex]))=1,"Pass","Fail"))</f>
        <v/>
      </c>
      <c r="Z1421" s="24" t="str">
        <f t="shared" ca="1" si="55"/>
        <v/>
      </c>
      <c r="AA1421" s="35" t="str">
        <f t="shared" ca="1" si="57"/>
        <v/>
      </c>
      <c r="AB1421" s="8"/>
      <c r="AC1421" s="58"/>
      <c r="AD1421" s="8"/>
      <c r="AE1421" s="8"/>
      <c r="AF1421" s="8"/>
      <c r="GU1421" s="8"/>
    </row>
    <row r="1422" spans="1:203" s="5" customFormat="1" x14ac:dyDescent="0.2">
      <c r="A1422" s="1"/>
      <c r="B1422" s="4"/>
      <c r="C1422" s="16"/>
      <c r="D1422" s="17"/>
      <c r="E1422" s="17"/>
      <c r="F1422" s="18"/>
      <c r="G1422" s="17"/>
      <c r="H1422" s="17"/>
      <c r="I1422" s="17"/>
      <c r="J1422" s="17"/>
      <c r="K1422" s="19"/>
      <c r="L1422" s="17"/>
      <c r="M1422" s="20"/>
      <c r="N1422" s="8"/>
      <c r="O1422" s="50"/>
      <c r="P1422" s="27" t="str" cm="1">
        <f t="array" ref="P1422">IF(ISBLANK($C1422),"",IF(SUMPRODUCT(--EXACT($C1422,CrewOrPassenger[Crew or Passenger]))=1,"Pass","Fail"))</f>
        <v/>
      </c>
      <c r="Q1422" s="24" t="str" cm="1">
        <f t="array" ref="Q1422">IF(ISBLANK($D1422),"",IF(SUMPRODUCT(--EXACT($D1422,TravelDocumentType[Travel Document Type]))=1,"Pass","Fail"))</f>
        <v/>
      </c>
      <c r="R1422" s="24" t="str" cm="1">
        <f t="array" ref="R1422">IF(ISBLANK($E1422),"",IF(SUMPRODUCT(--EXACT($E1422,ISO3List[ISO3 List]))=1,"Pass","Fail"))</f>
        <v/>
      </c>
      <c r="S1422" s="24" t="str" cm="1">
        <f t="array" ref="S1422">IF(ISBLANK($F1422),"",IF(SUMPRODUCT(--EXACT(MID($F1422,COLUMN($A$1:$T$1),1),DocCharacters[Accepted Characters For Documents]))=20,"Pass","Fail"))</f>
        <v/>
      </c>
      <c r="T1422" s="24" t="str" cm="1">
        <f t="array" ref="T1422">IF(ISBLANK($G1422),"",IF(SUMPRODUCT(--EXACT(MID($G1422,COLUMN($A$1:$AX$1),1),NameCharacters[Accepted Characters For Names]))=50,"Pass","Fail"))</f>
        <v/>
      </c>
      <c r="U1422" s="24" t="str" cm="1">
        <f t="array" ref="U1422">IF(ISBLANK($H1422),"",IF(SUMPRODUCT(--EXACT(MID($H1422,COLUMN($A$1:$AX$1),1),NameCharacters[Accepted Characters For Names]))=50,"Pass","Fail"))</f>
        <v/>
      </c>
      <c r="V1422" s="24" t="str" cm="1">
        <f t="array" ref="V1422">IF(ISBLANK($I1422),"",IF(SUMPRODUCT(--EXACT(MID($I1422,COLUMN($A$1:$AX$1),1),NameCharacters[Accepted Characters For Names]))=50,"Pass","Fail"))</f>
        <v/>
      </c>
      <c r="W1422" s="24" t="str" cm="1">
        <f t="array" ref="W1422">IF(ISBLANK($J1422),"",IF(SUMPRODUCT(--EXACT($J1422,ISO3List[ISO3 List]))=1,"Pass","Fail"))</f>
        <v/>
      </c>
      <c r="X1422" s="24" t="str">
        <f t="shared" ca="1" si="54"/>
        <v/>
      </c>
      <c r="Y1422" s="24" t="str" cm="1">
        <f t="array" ref="Y1422">IF(ISBLANK($L1422),"",IF(SUMPRODUCT(--EXACT($L1422,Sex[Sex]))=1,"Pass","Fail"))</f>
        <v/>
      </c>
      <c r="Z1422" s="24" t="str">
        <f t="shared" ca="1" si="55"/>
        <v/>
      </c>
      <c r="AA1422" s="35" t="str">
        <f t="shared" ca="1" si="57"/>
        <v/>
      </c>
      <c r="AB1422" s="8"/>
      <c r="AC1422" s="58"/>
      <c r="AD1422" s="8"/>
      <c r="AE1422" s="8"/>
      <c r="AF1422" s="8"/>
      <c r="GU1422" s="8"/>
    </row>
    <row r="1423" spans="1:203" s="5" customFormat="1" x14ac:dyDescent="0.2">
      <c r="A1423" s="1"/>
      <c r="B1423" s="4"/>
      <c r="C1423" s="16"/>
      <c r="D1423" s="17"/>
      <c r="E1423" s="17"/>
      <c r="F1423" s="18"/>
      <c r="G1423" s="17"/>
      <c r="H1423" s="17"/>
      <c r="I1423" s="17"/>
      <c r="J1423" s="17"/>
      <c r="K1423" s="19"/>
      <c r="L1423" s="17"/>
      <c r="M1423" s="20"/>
      <c r="N1423" s="8"/>
      <c r="O1423" s="50"/>
      <c r="P1423" s="27" t="str" cm="1">
        <f t="array" ref="P1423">IF(ISBLANK($C1423),"",IF(SUMPRODUCT(--EXACT($C1423,CrewOrPassenger[Crew or Passenger]))=1,"Pass","Fail"))</f>
        <v/>
      </c>
      <c r="Q1423" s="24" t="str" cm="1">
        <f t="array" ref="Q1423">IF(ISBLANK($D1423),"",IF(SUMPRODUCT(--EXACT($D1423,TravelDocumentType[Travel Document Type]))=1,"Pass","Fail"))</f>
        <v/>
      </c>
      <c r="R1423" s="24" t="str" cm="1">
        <f t="array" ref="R1423">IF(ISBLANK($E1423),"",IF(SUMPRODUCT(--EXACT($E1423,ISO3List[ISO3 List]))=1,"Pass","Fail"))</f>
        <v/>
      </c>
      <c r="S1423" s="24" t="str" cm="1">
        <f t="array" ref="S1423">IF(ISBLANK($F1423),"",IF(SUMPRODUCT(--EXACT(MID($F1423,COLUMN($A$1:$T$1),1),DocCharacters[Accepted Characters For Documents]))=20,"Pass","Fail"))</f>
        <v/>
      </c>
      <c r="T1423" s="24" t="str" cm="1">
        <f t="array" ref="T1423">IF(ISBLANK($G1423),"",IF(SUMPRODUCT(--EXACT(MID($G1423,COLUMN($A$1:$AX$1),1),NameCharacters[Accepted Characters For Names]))=50,"Pass","Fail"))</f>
        <v/>
      </c>
      <c r="U1423" s="24" t="str" cm="1">
        <f t="array" ref="U1423">IF(ISBLANK($H1423),"",IF(SUMPRODUCT(--EXACT(MID($H1423,COLUMN($A$1:$AX$1),1),NameCharacters[Accepted Characters For Names]))=50,"Pass","Fail"))</f>
        <v/>
      </c>
      <c r="V1423" s="24" t="str" cm="1">
        <f t="array" ref="V1423">IF(ISBLANK($I1423),"",IF(SUMPRODUCT(--EXACT(MID($I1423,COLUMN($A$1:$AX$1),1),NameCharacters[Accepted Characters For Names]))=50,"Pass","Fail"))</f>
        <v/>
      </c>
      <c r="W1423" s="24" t="str" cm="1">
        <f t="array" ref="W1423">IF(ISBLANK($J1423),"",IF(SUMPRODUCT(--EXACT($J1423,ISO3List[ISO3 List]))=1,"Pass","Fail"))</f>
        <v/>
      </c>
      <c r="X1423" s="24" t="str">
        <f t="shared" ca="1" si="54"/>
        <v/>
      </c>
      <c r="Y1423" s="24" t="str" cm="1">
        <f t="array" ref="Y1423">IF(ISBLANK($L1423),"",IF(SUMPRODUCT(--EXACT($L1423,Sex[Sex]))=1,"Pass","Fail"))</f>
        <v/>
      </c>
      <c r="Z1423" s="24" t="str">
        <f t="shared" ca="1" si="55"/>
        <v/>
      </c>
      <c r="AA1423" s="35" t="str">
        <f t="shared" ca="1" si="57"/>
        <v/>
      </c>
      <c r="AB1423" s="8"/>
      <c r="AC1423" s="58"/>
      <c r="AD1423" s="8"/>
      <c r="AE1423" s="8"/>
      <c r="AF1423" s="8"/>
      <c r="GU1423" s="8"/>
    </row>
    <row r="1424" spans="1:203" s="5" customFormat="1" x14ac:dyDescent="0.2">
      <c r="A1424" s="1"/>
      <c r="B1424" s="4"/>
      <c r="C1424" s="16"/>
      <c r="D1424" s="17"/>
      <c r="E1424" s="17"/>
      <c r="F1424" s="18"/>
      <c r="G1424" s="17"/>
      <c r="H1424" s="17"/>
      <c r="I1424" s="17"/>
      <c r="J1424" s="17"/>
      <c r="K1424" s="19"/>
      <c r="L1424" s="17"/>
      <c r="M1424" s="20"/>
      <c r="N1424" s="8"/>
      <c r="O1424" s="50"/>
      <c r="P1424" s="27" t="str" cm="1">
        <f t="array" ref="P1424">IF(ISBLANK($C1424),"",IF(SUMPRODUCT(--EXACT($C1424,CrewOrPassenger[Crew or Passenger]))=1,"Pass","Fail"))</f>
        <v/>
      </c>
      <c r="Q1424" s="24" t="str" cm="1">
        <f t="array" ref="Q1424">IF(ISBLANK($D1424),"",IF(SUMPRODUCT(--EXACT($D1424,TravelDocumentType[Travel Document Type]))=1,"Pass","Fail"))</f>
        <v/>
      </c>
      <c r="R1424" s="24" t="str" cm="1">
        <f t="array" ref="R1424">IF(ISBLANK($E1424),"",IF(SUMPRODUCT(--EXACT($E1424,ISO3List[ISO3 List]))=1,"Pass","Fail"))</f>
        <v/>
      </c>
      <c r="S1424" s="24" t="str" cm="1">
        <f t="array" ref="S1424">IF(ISBLANK($F1424),"",IF(SUMPRODUCT(--EXACT(MID($F1424,COLUMN($A$1:$T$1),1),DocCharacters[Accepted Characters For Documents]))=20,"Pass","Fail"))</f>
        <v/>
      </c>
      <c r="T1424" s="24" t="str" cm="1">
        <f t="array" ref="T1424">IF(ISBLANK($G1424),"",IF(SUMPRODUCT(--EXACT(MID($G1424,COLUMN($A$1:$AX$1),1),NameCharacters[Accepted Characters For Names]))=50,"Pass","Fail"))</f>
        <v/>
      </c>
      <c r="U1424" s="24" t="str" cm="1">
        <f t="array" ref="U1424">IF(ISBLANK($H1424),"",IF(SUMPRODUCT(--EXACT(MID($H1424,COLUMN($A$1:$AX$1),1),NameCharacters[Accepted Characters For Names]))=50,"Pass","Fail"))</f>
        <v/>
      </c>
      <c r="V1424" s="24" t="str" cm="1">
        <f t="array" ref="V1424">IF(ISBLANK($I1424),"",IF(SUMPRODUCT(--EXACT(MID($I1424,COLUMN($A$1:$AX$1),1),NameCharacters[Accepted Characters For Names]))=50,"Pass","Fail"))</f>
        <v/>
      </c>
      <c r="W1424" s="24" t="str" cm="1">
        <f t="array" ref="W1424">IF(ISBLANK($J1424),"",IF(SUMPRODUCT(--EXACT($J1424,ISO3List[ISO3 List]))=1,"Pass","Fail"))</f>
        <v/>
      </c>
      <c r="X1424" s="24" t="str">
        <f t="shared" ca="1" si="54"/>
        <v/>
      </c>
      <c r="Y1424" s="24" t="str" cm="1">
        <f t="array" ref="Y1424">IF(ISBLANK($L1424),"",IF(SUMPRODUCT(--EXACT($L1424,Sex[Sex]))=1,"Pass","Fail"))</f>
        <v/>
      </c>
      <c r="Z1424" s="24" t="str">
        <f t="shared" ca="1" si="55"/>
        <v/>
      </c>
      <c r="AA1424" s="35" t="str">
        <f t="shared" ca="1" si="57"/>
        <v/>
      </c>
      <c r="AB1424" s="8"/>
      <c r="AC1424" s="58"/>
      <c r="AD1424" s="8"/>
      <c r="AE1424" s="8"/>
      <c r="AF1424" s="8"/>
      <c r="GU1424" s="8"/>
    </row>
    <row r="1425" spans="1:203" s="5" customFormat="1" x14ac:dyDescent="0.2">
      <c r="A1425" s="1"/>
      <c r="B1425" s="4"/>
      <c r="C1425" s="16"/>
      <c r="D1425" s="17"/>
      <c r="E1425" s="17"/>
      <c r="F1425" s="18"/>
      <c r="G1425" s="17"/>
      <c r="H1425" s="17"/>
      <c r="I1425" s="17"/>
      <c r="J1425" s="17"/>
      <c r="K1425" s="19"/>
      <c r="L1425" s="17"/>
      <c r="M1425" s="20"/>
      <c r="N1425" s="8"/>
      <c r="O1425" s="50"/>
      <c r="P1425" s="27" t="str" cm="1">
        <f t="array" ref="P1425">IF(ISBLANK($C1425),"",IF(SUMPRODUCT(--EXACT($C1425,CrewOrPassenger[Crew or Passenger]))=1,"Pass","Fail"))</f>
        <v/>
      </c>
      <c r="Q1425" s="24" t="str" cm="1">
        <f t="array" ref="Q1425">IF(ISBLANK($D1425),"",IF(SUMPRODUCT(--EXACT($D1425,TravelDocumentType[Travel Document Type]))=1,"Pass","Fail"))</f>
        <v/>
      </c>
      <c r="R1425" s="24" t="str" cm="1">
        <f t="array" ref="R1425">IF(ISBLANK($E1425),"",IF(SUMPRODUCT(--EXACT($E1425,ISO3List[ISO3 List]))=1,"Pass","Fail"))</f>
        <v/>
      </c>
      <c r="S1425" s="24" t="str" cm="1">
        <f t="array" ref="S1425">IF(ISBLANK($F1425),"",IF(SUMPRODUCT(--EXACT(MID($F1425,COLUMN($A$1:$T$1),1),DocCharacters[Accepted Characters For Documents]))=20,"Pass","Fail"))</f>
        <v/>
      </c>
      <c r="T1425" s="24" t="str" cm="1">
        <f t="array" ref="T1425">IF(ISBLANK($G1425),"",IF(SUMPRODUCT(--EXACT(MID($G1425,COLUMN($A$1:$AX$1),1),NameCharacters[Accepted Characters For Names]))=50,"Pass","Fail"))</f>
        <v/>
      </c>
      <c r="U1425" s="24" t="str" cm="1">
        <f t="array" ref="U1425">IF(ISBLANK($H1425),"",IF(SUMPRODUCT(--EXACT(MID($H1425,COLUMN($A$1:$AX$1),1),NameCharacters[Accepted Characters For Names]))=50,"Pass","Fail"))</f>
        <v/>
      </c>
      <c r="V1425" s="24" t="str" cm="1">
        <f t="array" ref="V1425">IF(ISBLANK($I1425),"",IF(SUMPRODUCT(--EXACT(MID($I1425,COLUMN($A$1:$AX$1),1),NameCharacters[Accepted Characters For Names]))=50,"Pass","Fail"))</f>
        <v/>
      </c>
      <c r="W1425" s="24" t="str" cm="1">
        <f t="array" ref="W1425">IF(ISBLANK($J1425),"",IF(SUMPRODUCT(--EXACT($J1425,ISO3List[ISO3 List]))=1,"Pass","Fail"))</f>
        <v/>
      </c>
      <c r="X1425" s="24" t="str">
        <f t="shared" ca="1" si="54"/>
        <v/>
      </c>
      <c r="Y1425" s="24" t="str" cm="1">
        <f t="array" ref="Y1425">IF(ISBLANK($L1425),"",IF(SUMPRODUCT(--EXACT($L1425,Sex[Sex]))=1,"Pass","Fail"))</f>
        <v/>
      </c>
      <c r="Z1425" s="24" t="str">
        <f t="shared" ca="1" si="55"/>
        <v/>
      </c>
      <c r="AA1425" s="35" t="str">
        <f t="shared" ca="1" si="57"/>
        <v/>
      </c>
      <c r="AB1425" s="8"/>
      <c r="AC1425" s="58"/>
      <c r="AD1425" s="8"/>
      <c r="AE1425" s="8"/>
      <c r="AF1425" s="8"/>
      <c r="GU1425" s="8"/>
    </row>
    <row r="1426" spans="1:203" s="5" customFormat="1" x14ac:dyDescent="0.2">
      <c r="A1426" s="1"/>
      <c r="B1426" s="4"/>
      <c r="C1426" s="16"/>
      <c r="D1426" s="17"/>
      <c r="E1426" s="17"/>
      <c r="F1426" s="18"/>
      <c r="G1426" s="17"/>
      <c r="H1426" s="17"/>
      <c r="I1426" s="17"/>
      <c r="J1426" s="17"/>
      <c r="K1426" s="19"/>
      <c r="L1426" s="17"/>
      <c r="M1426" s="20"/>
      <c r="N1426" s="8"/>
      <c r="O1426" s="50"/>
      <c r="P1426" s="27" t="str" cm="1">
        <f t="array" ref="P1426">IF(ISBLANK($C1426),"",IF(SUMPRODUCT(--EXACT($C1426,CrewOrPassenger[Crew or Passenger]))=1,"Pass","Fail"))</f>
        <v/>
      </c>
      <c r="Q1426" s="24" t="str" cm="1">
        <f t="array" ref="Q1426">IF(ISBLANK($D1426),"",IF(SUMPRODUCT(--EXACT($D1426,TravelDocumentType[Travel Document Type]))=1,"Pass","Fail"))</f>
        <v/>
      </c>
      <c r="R1426" s="24" t="str" cm="1">
        <f t="array" ref="R1426">IF(ISBLANK($E1426),"",IF(SUMPRODUCT(--EXACT($E1426,ISO3List[ISO3 List]))=1,"Pass","Fail"))</f>
        <v/>
      </c>
      <c r="S1426" s="24" t="str" cm="1">
        <f t="array" ref="S1426">IF(ISBLANK($F1426),"",IF(SUMPRODUCT(--EXACT(MID($F1426,COLUMN($A$1:$T$1),1),DocCharacters[Accepted Characters For Documents]))=20,"Pass","Fail"))</f>
        <v/>
      </c>
      <c r="T1426" s="24" t="str" cm="1">
        <f t="array" ref="T1426">IF(ISBLANK($G1426),"",IF(SUMPRODUCT(--EXACT(MID($G1426,COLUMN($A$1:$AX$1),1),NameCharacters[Accepted Characters For Names]))=50,"Pass","Fail"))</f>
        <v/>
      </c>
      <c r="U1426" s="24" t="str" cm="1">
        <f t="array" ref="U1426">IF(ISBLANK($H1426),"",IF(SUMPRODUCT(--EXACT(MID($H1426,COLUMN($A$1:$AX$1),1),NameCharacters[Accepted Characters For Names]))=50,"Pass","Fail"))</f>
        <v/>
      </c>
      <c r="V1426" s="24" t="str" cm="1">
        <f t="array" ref="V1426">IF(ISBLANK($I1426),"",IF(SUMPRODUCT(--EXACT(MID($I1426,COLUMN($A$1:$AX$1),1),NameCharacters[Accepted Characters For Names]))=50,"Pass","Fail"))</f>
        <v/>
      </c>
      <c r="W1426" s="24" t="str" cm="1">
        <f t="array" ref="W1426">IF(ISBLANK($J1426),"",IF(SUMPRODUCT(--EXACT($J1426,ISO3List[ISO3 List]))=1,"Pass","Fail"))</f>
        <v/>
      </c>
      <c r="X1426" s="24" t="str">
        <f t="shared" ca="1" si="54"/>
        <v/>
      </c>
      <c r="Y1426" s="24" t="str" cm="1">
        <f t="array" ref="Y1426">IF(ISBLANK($L1426),"",IF(SUMPRODUCT(--EXACT($L1426,Sex[Sex]))=1,"Pass","Fail"))</f>
        <v/>
      </c>
      <c r="Z1426" s="24" t="str">
        <f t="shared" ca="1" si="55"/>
        <v/>
      </c>
      <c r="AA1426" s="35" t="str">
        <f t="shared" ca="1" si="57"/>
        <v/>
      </c>
      <c r="AB1426" s="8"/>
      <c r="AC1426" s="58"/>
      <c r="AD1426" s="8"/>
      <c r="AE1426" s="8"/>
      <c r="AF1426" s="8"/>
      <c r="GU1426" s="8"/>
    </row>
    <row r="1427" spans="1:203" s="5" customFormat="1" x14ac:dyDescent="0.2">
      <c r="A1427" s="1"/>
      <c r="B1427" s="4"/>
      <c r="C1427" s="16"/>
      <c r="D1427" s="17"/>
      <c r="E1427" s="17"/>
      <c r="F1427" s="18"/>
      <c r="G1427" s="17"/>
      <c r="H1427" s="17"/>
      <c r="I1427" s="17"/>
      <c r="J1427" s="17"/>
      <c r="K1427" s="19"/>
      <c r="L1427" s="17"/>
      <c r="M1427" s="20"/>
      <c r="N1427" s="8"/>
      <c r="O1427" s="50"/>
      <c r="P1427" s="27" t="str" cm="1">
        <f t="array" ref="P1427">IF(ISBLANK($C1427),"",IF(SUMPRODUCT(--EXACT($C1427,CrewOrPassenger[Crew or Passenger]))=1,"Pass","Fail"))</f>
        <v/>
      </c>
      <c r="Q1427" s="24" t="str" cm="1">
        <f t="array" ref="Q1427">IF(ISBLANK($D1427),"",IF(SUMPRODUCT(--EXACT($D1427,TravelDocumentType[Travel Document Type]))=1,"Pass","Fail"))</f>
        <v/>
      </c>
      <c r="R1427" s="24" t="str" cm="1">
        <f t="array" ref="R1427">IF(ISBLANK($E1427),"",IF(SUMPRODUCT(--EXACT($E1427,ISO3List[ISO3 List]))=1,"Pass","Fail"))</f>
        <v/>
      </c>
      <c r="S1427" s="24" t="str" cm="1">
        <f t="array" ref="S1427">IF(ISBLANK($F1427),"",IF(SUMPRODUCT(--EXACT(MID($F1427,COLUMN($A$1:$T$1),1),DocCharacters[Accepted Characters For Documents]))=20,"Pass","Fail"))</f>
        <v/>
      </c>
      <c r="T1427" s="24" t="str" cm="1">
        <f t="array" ref="T1427">IF(ISBLANK($G1427),"",IF(SUMPRODUCT(--EXACT(MID($G1427,COLUMN($A$1:$AX$1),1),NameCharacters[Accepted Characters For Names]))=50,"Pass","Fail"))</f>
        <v/>
      </c>
      <c r="U1427" s="24" t="str" cm="1">
        <f t="array" ref="U1427">IF(ISBLANK($H1427),"",IF(SUMPRODUCT(--EXACT(MID($H1427,COLUMN($A$1:$AX$1),1),NameCharacters[Accepted Characters For Names]))=50,"Pass","Fail"))</f>
        <v/>
      </c>
      <c r="V1427" s="24" t="str" cm="1">
        <f t="array" ref="V1427">IF(ISBLANK($I1427),"",IF(SUMPRODUCT(--EXACT(MID($I1427,COLUMN($A$1:$AX$1),1),NameCharacters[Accepted Characters For Names]))=50,"Pass","Fail"))</f>
        <v/>
      </c>
      <c r="W1427" s="24" t="str" cm="1">
        <f t="array" ref="W1427">IF(ISBLANK($J1427),"",IF(SUMPRODUCT(--EXACT($J1427,ISO3List[ISO3 List]))=1,"Pass","Fail"))</f>
        <v/>
      </c>
      <c r="X1427" s="24" t="str">
        <f t="shared" ca="1" si="54"/>
        <v/>
      </c>
      <c r="Y1427" s="24" t="str" cm="1">
        <f t="array" ref="Y1427">IF(ISBLANK($L1427),"",IF(SUMPRODUCT(--EXACT($L1427,Sex[Sex]))=1,"Pass","Fail"))</f>
        <v/>
      </c>
      <c r="Z1427" s="24" t="str">
        <f t="shared" ca="1" si="55"/>
        <v/>
      </c>
      <c r="AA1427" s="35" t="str">
        <f t="shared" ca="1" si="57"/>
        <v/>
      </c>
      <c r="AB1427" s="8"/>
      <c r="AC1427" s="58"/>
      <c r="AD1427" s="8"/>
      <c r="AE1427" s="8"/>
      <c r="AF1427" s="8"/>
      <c r="GU1427" s="8"/>
    </row>
    <row r="1428" spans="1:203" s="5" customFormat="1" x14ac:dyDescent="0.2">
      <c r="A1428" s="1"/>
      <c r="B1428" s="4"/>
      <c r="C1428" s="16"/>
      <c r="D1428" s="17"/>
      <c r="E1428" s="17"/>
      <c r="F1428" s="18"/>
      <c r="G1428" s="17"/>
      <c r="H1428" s="17"/>
      <c r="I1428" s="17"/>
      <c r="J1428" s="17"/>
      <c r="K1428" s="19"/>
      <c r="L1428" s="17"/>
      <c r="M1428" s="20"/>
      <c r="N1428" s="8"/>
      <c r="O1428" s="50"/>
      <c r="P1428" s="27" t="str" cm="1">
        <f t="array" ref="P1428">IF(ISBLANK($C1428),"",IF(SUMPRODUCT(--EXACT($C1428,CrewOrPassenger[Crew or Passenger]))=1,"Pass","Fail"))</f>
        <v/>
      </c>
      <c r="Q1428" s="24" t="str" cm="1">
        <f t="array" ref="Q1428">IF(ISBLANK($D1428),"",IF(SUMPRODUCT(--EXACT($D1428,TravelDocumentType[Travel Document Type]))=1,"Pass","Fail"))</f>
        <v/>
      </c>
      <c r="R1428" s="24" t="str" cm="1">
        <f t="array" ref="R1428">IF(ISBLANK($E1428),"",IF(SUMPRODUCT(--EXACT($E1428,ISO3List[ISO3 List]))=1,"Pass","Fail"))</f>
        <v/>
      </c>
      <c r="S1428" s="24" t="str" cm="1">
        <f t="array" ref="S1428">IF(ISBLANK($F1428),"",IF(SUMPRODUCT(--EXACT(MID($F1428,COLUMN($A$1:$T$1),1),DocCharacters[Accepted Characters For Documents]))=20,"Pass","Fail"))</f>
        <v/>
      </c>
      <c r="T1428" s="24" t="str" cm="1">
        <f t="array" ref="T1428">IF(ISBLANK($G1428),"",IF(SUMPRODUCT(--EXACT(MID($G1428,COLUMN($A$1:$AX$1),1),NameCharacters[Accepted Characters For Names]))=50,"Pass","Fail"))</f>
        <v/>
      </c>
      <c r="U1428" s="24" t="str" cm="1">
        <f t="array" ref="U1428">IF(ISBLANK($H1428),"",IF(SUMPRODUCT(--EXACT(MID($H1428,COLUMN($A$1:$AX$1),1),NameCharacters[Accepted Characters For Names]))=50,"Pass","Fail"))</f>
        <v/>
      </c>
      <c r="V1428" s="24" t="str" cm="1">
        <f t="array" ref="V1428">IF(ISBLANK($I1428),"",IF(SUMPRODUCT(--EXACT(MID($I1428,COLUMN($A$1:$AX$1),1),NameCharacters[Accepted Characters For Names]))=50,"Pass","Fail"))</f>
        <v/>
      </c>
      <c r="W1428" s="24" t="str" cm="1">
        <f t="array" ref="W1428">IF(ISBLANK($J1428),"",IF(SUMPRODUCT(--EXACT($J1428,ISO3List[ISO3 List]))=1,"Pass","Fail"))</f>
        <v/>
      </c>
      <c r="X1428" s="24" t="str">
        <f t="shared" ca="1" si="54"/>
        <v/>
      </c>
      <c r="Y1428" s="24" t="str" cm="1">
        <f t="array" ref="Y1428">IF(ISBLANK($L1428),"",IF(SUMPRODUCT(--EXACT($L1428,Sex[Sex]))=1,"Pass","Fail"))</f>
        <v/>
      </c>
      <c r="Z1428" s="24" t="str">
        <f t="shared" ca="1" si="55"/>
        <v/>
      </c>
      <c r="AA1428" s="35" t="str">
        <f t="shared" ca="1" si="57"/>
        <v/>
      </c>
      <c r="AB1428" s="8"/>
      <c r="AC1428" s="58"/>
      <c r="AD1428" s="8"/>
      <c r="AE1428" s="8"/>
      <c r="AF1428" s="8"/>
      <c r="GU1428" s="8"/>
    </row>
    <row r="1429" spans="1:203" s="5" customFormat="1" x14ac:dyDescent="0.2">
      <c r="A1429" s="1"/>
      <c r="B1429" s="4"/>
      <c r="C1429" s="16"/>
      <c r="D1429" s="17"/>
      <c r="E1429" s="17"/>
      <c r="F1429" s="18"/>
      <c r="G1429" s="17"/>
      <c r="H1429" s="17"/>
      <c r="I1429" s="17"/>
      <c r="J1429" s="17"/>
      <c r="K1429" s="19"/>
      <c r="L1429" s="17"/>
      <c r="M1429" s="20"/>
      <c r="N1429" s="8"/>
      <c r="O1429" s="50"/>
      <c r="P1429" s="27" t="str" cm="1">
        <f t="array" ref="P1429">IF(ISBLANK($C1429),"",IF(SUMPRODUCT(--EXACT($C1429,CrewOrPassenger[Crew or Passenger]))=1,"Pass","Fail"))</f>
        <v/>
      </c>
      <c r="Q1429" s="24" t="str" cm="1">
        <f t="array" ref="Q1429">IF(ISBLANK($D1429),"",IF(SUMPRODUCT(--EXACT($D1429,TravelDocumentType[Travel Document Type]))=1,"Pass","Fail"))</f>
        <v/>
      </c>
      <c r="R1429" s="24" t="str" cm="1">
        <f t="array" ref="R1429">IF(ISBLANK($E1429),"",IF(SUMPRODUCT(--EXACT($E1429,ISO3List[ISO3 List]))=1,"Pass","Fail"))</f>
        <v/>
      </c>
      <c r="S1429" s="24" t="str" cm="1">
        <f t="array" ref="S1429">IF(ISBLANK($F1429),"",IF(SUMPRODUCT(--EXACT(MID($F1429,COLUMN($A$1:$T$1),1),DocCharacters[Accepted Characters For Documents]))=20,"Pass","Fail"))</f>
        <v/>
      </c>
      <c r="T1429" s="24" t="str" cm="1">
        <f t="array" ref="T1429">IF(ISBLANK($G1429),"",IF(SUMPRODUCT(--EXACT(MID($G1429,COLUMN($A$1:$AX$1),1),NameCharacters[Accepted Characters For Names]))=50,"Pass","Fail"))</f>
        <v/>
      </c>
      <c r="U1429" s="24" t="str" cm="1">
        <f t="array" ref="U1429">IF(ISBLANK($H1429),"",IF(SUMPRODUCT(--EXACT(MID($H1429,COLUMN($A$1:$AX$1),1),NameCharacters[Accepted Characters For Names]))=50,"Pass","Fail"))</f>
        <v/>
      </c>
      <c r="V1429" s="24" t="str" cm="1">
        <f t="array" ref="V1429">IF(ISBLANK($I1429),"",IF(SUMPRODUCT(--EXACT(MID($I1429,COLUMN($A$1:$AX$1),1),NameCharacters[Accepted Characters For Names]))=50,"Pass","Fail"))</f>
        <v/>
      </c>
      <c r="W1429" s="24" t="str" cm="1">
        <f t="array" ref="W1429">IF(ISBLANK($J1429),"",IF(SUMPRODUCT(--EXACT($J1429,ISO3List[ISO3 List]))=1,"Pass","Fail"))</f>
        <v/>
      </c>
      <c r="X1429" s="24" t="str">
        <f t="shared" ca="1" si="54"/>
        <v/>
      </c>
      <c r="Y1429" s="24" t="str" cm="1">
        <f t="array" ref="Y1429">IF(ISBLANK($L1429),"",IF(SUMPRODUCT(--EXACT($L1429,Sex[Sex]))=1,"Pass","Fail"))</f>
        <v/>
      </c>
      <c r="Z1429" s="24" t="str">
        <f t="shared" ca="1" si="55"/>
        <v/>
      </c>
      <c r="AA1429" s="35" t="str">
        <f t="shared" ca="1" si="57"/>
        <v/>
      </c>
      <c r="AB1429" s="8"/>
      <c r="AC1429" s="58"/>
      <c r="AD1429" s="8"/>
      <c r="AE1429" s="8"/>
      <c r="AF1429" s="8"/>
      <c r="GU1429" s="8"/>
    </row>
    <row r="1430" spans="1:203" s="5" customFormat="1" x14ac:dyDescent="0.2">
      <c r="A1430" s="1"/>
      <c r="B1430" s="4"/>
      <c r="C1430" s="16"/>
      <c r="D1430" s="17"/>
      <c r="E1430" s="17"/>
      <c r="F1430" s="18"/>
      <c r="G1430" s="17"/>
      <c r="H1430" s="17"/>
      <c r="I1430" s="17"/>
      <c r="J1430" s="17"/>
      <c r="K1430" s="19"/>
      <c r="L1430" s="17"/>
      <c r="M1430" s="20"/>
      <c r="N1430" s="8"/>
      <c r="O1430" s="50"/>
      <c r="P1430" s="27" t="str" cm="1">
        <f t="array" ref="P1430">IF(ISBLANK($C1430),"",IF(SUMPRODUCT(--EXACT($C1430,CrewOrPassenger[Crew or Passenger]))=1,"Pass","Fail"))</f>
        <v/>
      </c>
      <c r="Q1430" s="24" t="str" cm="1">
        <f t="array" ref="Q1430">IF(ISBLANK($D1430),"",IF(SUMPRODUCT(--EXACT($D1430,TravelDocumentType[Travel Document Type]))=1,"Pass","Fail"))</f>
        <v/>
      </c>
      <c r="R1430" s="24" t="str" cm="1">
        <f t="array" ref="R1430">IF(ISBLANK($E1430),"",IF(SUMPRODUCT(--EXACT($E1430,ISO3List[ISO3 List]))=1,"Pass","Fail"))</f>
        <v/>
      </c>
      <c r="S1430" s="24" t="str" cm="1">
        <f t="array" ref="S1430">IF(ISBLANK($F1430),"",IF(SUMPRODUCT(--EXACT(MID($F1430,COLUMN($A$1:$T$1),1),DocCharacters[Accepted Characters For Documents]))=20,"Pass","Fail"))</f>
        <v/>
      </c>
      <c r="T1430" s="24" t="str" cm="1">
        <f t="array" ref="T1430">IF(ISBLANK($G1430),"",IF(SUMPRODUCT(--EXACT(MID($G1430,COLUMN($A$1:$AX$1),1),NameCharacters[Accepted Characters For Names]))=50,"Pass","Fail"))</f>
        <v/>
      </c>
      <c r="U1430" s="24" t="str" cm="1">
        <f t="array" ref="U1430">IF(ISBLANK($H1430),"",IF(SUMPRODUCT(--EXACT(MID($H1430,COLUMN($A$1:$AX$1),1),NameCharacters[Accepted Characters For Names]))=50,"Pass","Fail"))</f>
        <v/>
      </c>
      <c r="V1430" s="24" t="str" cm="1">
        <f t="array" ref="V1430">IF(ISBLANK($I1430),"",IF(SUMPRODUCT(--EXACT(MID($I1430,COLUMN($A$1:$AX$1),1),NameCharacters[Accepted Characters For Names]))=50,"Pass","Fail"))</f>
        <v/>
      </c>
      <c r="W1430" s="24" t="str" cm="1">
        <f t="array" ref="W1430">IF(ISBLANK($J1430),"",IF(SUMPRODUCT(--EXACT($J1430,ISO3List[ISO3 List]))=1,"Pass","Fail"))</f>
        <v/>
      </c>
      <c r="X1430" s="24" t="str">
        <f t="shared" ca="1" si="54"/>
        <v/>
      </c>
      <c r="Y1430" s="24" t="str" cm="1">
        <f t="array" ref="Y1430">IF(ISBLANK($L1430),"",IF(SUMPRODUCT(--EXACT($L1430,Sex[Sex]))=1,"Pass","Fail"))</f>
        <v/>
      </c>
      <c r="Z1430" s="24" t="str">
        <f t="shared" ca="1" si="55"/>
        <v/>
      </c>
      <c r="AA1430" s="35" t="str">
        <f t="shared" ca="1" si="57"/>
        <v/>
      </c>
      <c r="AB1430" s="8"/>
      <c r="AC1430" s="58"/>
      <c r="AD1430" s="8"/>
      <c r="AE1430" s="8"/>
      <c r="AF1430" s="8"/>
      <c r="GU1430" s="8"/>
    </row>
    <row r="1431" spans="1:203" s="5" customFormat="1" x14ac:dyDescent="0.2">
      <c r="A1431" s="1"/>
      <c r="B1431" s="4"/>
      <c r="C1431" s="16"/>
      <c r="D1431" s="17"/>
      <c r="E1431" s="17"/>
      <c r="F1431" s="18"/>
      <c r="G1431" s="17"/>
      <c r="H1431" s="17"/>
      <c r="I1431" s="17"/>
      <c r="J1431" s="17"/>
      <c r="K1431" s="19"/>
      <c r="L1431" s="17"/>
      <c r="M1431" s="20"/>
      <c r="N1431" s="8"/>
      <c r="O1431" s="50"/>
      <c r="P1431" s="27" t="str" cm="1">
        <f t="array" ref="P1431">IF(ISBLANK($C1431),"",IF(SUMPRODUCT(--EXACT($C1431,CrewOrPassenger[Crew or Passenger]))=1,"Pass","Fail"))</f>
        <v/>
      </c>
      <c r="Q1431" s="24" t="str" cm="1">
        <f t="array" ref="Q1431">IF(ISBLANK($D1431),"",IF(SUMPRODUCT(--EXACT($D1431,TravelDocumentType[Travel Document Type]))=1,"Pass","Fail"))</f>
        <v/>
      </c>
      <c r="R1431" s="24" t="str" cm="1">
        <f t="array" ref="R1431">IF(ISBLANK($E1431),"",IF(SUMPRODUCT(--EXACT($E1431,ISO3List[ISO3 List]))=1,"Pass","Fail"))</f>
        <v/>
      </c>
      <c r="S1431" s="24" t="str" cm="1">
        <f t="array" ref="S1431">IF(ISBLANK($F1431),"",IF(SUMPRODUCT(--EXACT(MID($F1431,COLUMN($A$1:$T$1),1),DocCharacters[Accepted Characters For Documents]))=20,"Pass","Fail"))</f>
        <v/>
      </c>
      <c r="T1431" s="24" t="str" cm="1">
        <f t="array" ref="T1431">IF(ISBLANK($G1431),"",IF(SUMPRODUCT(--EXACT(MID($G1431,COLUMN($A$1:$AX$1),1),NameCharacters[Accepted Characters For Names]))=50,"Pass","Fail"))</f>
        <v/>
      </c>
      <c r="U1431" s="24" t="str" cm="1">
        <f t="array" ref="U1431">IF(ISBLANK($H1431),"",IF(SUMPRODUCT(--EXACT(MID($H1431,COLUMN($A$1:$AX$1),1),NameCharacters[Accepted Characters For Names]))=50,"Pass","Fail"))</f>
        <v/>
      </c>
      <c r="V1431" s="24" t="str" cm="1">
        <f t="array" ref="V1431">IF(ISBLANK($I1431),"",IF(SUMPRODUCT(--EXACT(MID($I1431,COLUMN($A$1:$AX$1),1),NameCharacters[Accepted Characters For Names]))=50,"Pass","Fail"))</f>
        <v/>
      </c>
      <c r="W1431" s="24" t="str" cm="1">
        <f t="array" ref="W1431">IF(ISBLANK($J1431),"",IF(SUMPRODUCT(--EXACT($J1431,ISO3List[ISO3 List]))=1,"Pass","Fail"))</f>
        <v/>
      </c>
      <c r="X1431" s="24" t="str">
        <f t="shared" ca="1" si="54"/>
        <v/>
      </c>
      <c r="Y1431" s="24" t="str" cm="1">
        <f t="array" ref="Y1431">IF(ISBLANK($L1431),"",IF(SUMPRODUCT(--EXACT($L1431,Sex[Sex]))=1,"Pass","Fail"))</f>
        <v/>
      </c>
      <c r="Z1431" s="24" t="str">
        <f t="shared" ca="1" si="55"/>
        <v/>
      </c>
      <c r="AA1431" s="35" t="str">
        <f t="shared" ca="1" si="57"/>
        <v/>
      </c>
      <c r="AB1431" s="8"/>
      <c r="AC1431" s="58"/>
      <c r="AD1431" s="8"/>
      <c r="AE1431" s="8"/>
      <c r="AF1431" s="8"/>
      <c r="GU1431" s="8"/>
    </row>
    <row r="1432" spans="1:203" s="5" customFormat="1" x14ac:dyDescent="0.2">
      <c r="A1432" s="1"/>
      <c r="B1432" s="4"/>
      <c r="C1432" s="16"/>
      <c r="D1432" s="17"/>
      <c r="E1432" s="17"/>
      <c r="F1432" s="18"/>
      <c r="G1432" s="17"/>
      <c r="H1432" s="17"/>
      <c r="I1432" s="17"/>
      <c r="J1432" s="17"/>
      <c r="K1432" s="19"/>
      <c r="L1432" s="17"/>
      <c r="M1432" s="20"/>
      <c r="N1432" s="8"/>
      <c r="O1432" s="50"/>
      <c r="P1432" s="27" t="str" cm="1">
        <f t="array" ref="P1432">IF(ISBLANK($C1432),"",IF(SUMPRODUCT(--EXACT($C1432,CrewOrPassenger[Crew or Passenger]))=1,"Pass","Fail"))</f>
        <v/>
      </c>
      <c r="Q1432" s="24" t="str" cm="1">
        <f t="array" ref="Q1432">IF(ISBLANK($D1432),"",IF(SUMPRODUCT(--EXACT($D1432,TravelDocumentType[Travel Document Type]))=1,"Pass","Fail"))</f>
        <v/>
      </c>
      <c r="R1432" s="24" t="str" cm="1">
        <f t="array" ref="R1432">IF(ISBLANK($E1432),"",IF(SUMPRODUCT(--EXACT($E1432,ISO3List[ISO3 List]))=1,"Pass","Fail"))</f>
        <v/>
      </c>
      <c r="S1432" s="24" t="str" cm="1">
        <f t="array" ref="S1432">IF(ISBLANK($F1432),"",IF(SUMPRODUCT(--EXACT(MID($F1432,COLUMN($A$1:$T$1),1),DocCharacters[Accepted Characters For Documents]))=20,"Pass","Fail"))</f>
        <v/>
      </c>
      <c r="T1432" s="24" t="str" cm="1">
        <f t="array" ref="T1432">IF(ISBLANK($G1432),"",IF(SUMPRODUCT(--EXACT(MID($G1432,COLUMN($A$1:$AX$1),1),NameCharacters[Accepted Characters For Names]))=50,"Pass","Fail"))</f>
        <v/>
      </c>
      <c r="U1432" s="24" t="str" cm="1">
        <f t="array" ref="U1432">IF(ISBLANK($H1432),"",IF(SUMPRODUCT(--EXACT(MID($H1432,COLUMN($A$1:$AX$1),1),NameCharacters[Accepted Characters For Names]))=50,"Pass","Fail"))</f>
        <v/>
      </c>
      <c r="V1432" s="24" t="str" cm="1">
        <f t="array" ref="V1432">IF(ISBLANK($I1432),"",IF(SUMPRODUCT(--EXACT(MID($I1432,COLUMN($A$1:$AX$1),1),NameCharacters[Accepted Characters For Names]))=50,"Pass","Fail"))</f>
        <v/>
      </c>
      <c r="W1432" s="24" t="str" cm="1">
        <f t="array" ref="W1432">IF(ISBLANK($J1432),"",IF(SUMPRODUCT(--EXACT($J1432,ISO3List[ISO3 List]))=1,"Pass","Fail"))</f>
        <v/>
      </c>
      <c r="X1432" s="24" t="str">
        <f t="shared" ca="1" si="54"/>
        <v/>
      </c>
      <c r="Y1432" s="24" t="str" cm="1">
        <f t="array" ref="Y1432">IF(ISBLANK($L1432),"",IF(SUMPRODUCT(--EXACT($L1432,Sex[Sex]))=1,"Pass","Fail"))</f>
        <v/>
      </c>
      <c r="Z1432" s="24" t="str">
        <f t="shared" ca="1" si="55"/>
        <v/>
      </c>
      <c r="AA1432" s="35" t="str">
        <f t="shared" ca="1" si="57"/>
        <v/>
      </c>
      <c r="AB1432" s="8"/>
      <c r="AC1432" s="58"/>
      <c r="AD1432" s="8"/>
      <c r="AE1432" s="8"/>
      <c r="AF1432" s="8"/>
      <c r="GU1432" s="8"/>
    </row>
    <row r="1433" spans="1:203" s="5" customFormat="1" x14ac:dyDescent="0.2">
      <c r="A1433" s="1"/>
      <c r="B1433" s="4"/>
      <c r="C1433" s="16"/>
      <c r="D1433" s="17"/>
      <c r="E1433" s="17"/>
      <c r="F1433" s="18"/>
      <c r="G1433" s="17"/>
      <c r="H1433" s="17"/>
      <c r="I1433" s="17"/>
      <c r="J1433" s="17"/>
      <c r="K1433" s="19"/>
      <c r="L1433" s="17"/>
      <c r="M1433" s="20"/>
      <c r="N1433" s="8"/>
      <c r="O1433" s="50"/>
      <c r="P1433" s="27" t="str" cm="1">
        <f t="array" ref="P1433">IF(ISBLANK($C1433),"",IF(SUMPRODUCT(--EXACT($C1433,CrewOrPassenger[Crew or Passenger]))=1,"Pass","Fail"))</f>
        <v/>
      </c>
      <c r="Q1433" s="24" t="str" cm="1">
        <f t="array" ref="Q1433">IF(ISBLANK($D1433),"",IF(SUMPRODUCT(--EXACT($D1433,TravelDocumentType[Travel Document Type]))=1,"Pass","Fail"))</f>
        <v/>
      </c>
      <c r="R1433" s="24" t="str" cm="1">
        <f t="array" ref="R1433">IF(ISBLANK($E1433),"",IF(SUMPRODUCT(--EXACT($E1433,ISO3List[ISO3 List]))=1,"Pass","Fail"))</f>
        <v/>
      </c>
      <c r="S1433" s="24" t="str" cm="1">
        <f t="array" ref="S1433">IF(ISBLANK($F1433),"",IF(SUMPRODUCT(--EXACT(MID($F1433,COLUMN($A$1:$T$1),1),DocCharacters[Accepted Characters For Documents]))=20,"Pass","Fail"))</f>
        <v/>
      </c>
      <c r="T1433" s="24" t="str" cm="1">
        <f t="array" ref="T1433">IF(ISBLANK($G1433),"",IF(SUMPRODUCT(--EXACT(MID($G1433,COLUMN($A$1:$AX$1),1),NameCharacters[Accepted Characters For Names]))=50,"Pass","Fail"))</f>
        <v/>
      </c>
      <c r="U1433" s="24" t="str" cm="1">
        <f t="array" ref="U1433">IF(ISBLANK($H1433),"",IF(SUMPRODUCT(--EXACT(MID($H1433,COLUMN($A$1:$AX$1),1),NameCharacters[Accepted Characters For Names]))=50,"Pass","Fail"))</f>
        <v/>
      </c>
      <c r="V1433" s="24" t="str" cm="1">
        <f t="array" ref="V1433">IF(ISBLANK($I1433),"",IF(SUMPRODUCT(--EXACT(MID($I1433,COLUMN($A$1:$AX$1),1),NameCharacters[Accepted Characters For Names]))=50,"Pass","Fail"))</f>
        <v/>
      </c>
      <c r="W1433" s="24" t="str" cm="1">
        <f t="array" ref="W1433">IF(ISBLANK($J1433),"",IF(SUMPRODUCT(--EXACT($J1433,ISO3List[ISO3 List]))=1,"Pass","Fail"))</f>
        <v/>
      </c>
      <c r="X1433" s="24" t="str">
        <f t="shared" ca="1" si="54"/>
        <v/>
      </c>
      <c r="Y1433" s="24" t="str" cm="1">
        <f t="array" ref="Y1433">IF(ISBLANK($L1433),"",IF(SUMPRODUCT(--EXACT($L1433,Sex[Sex]))=1,"Pass","Fail"))</f>
        <v/>
      </c>
      <c r="Z1433" s="24" t="str">
        <f t="shared" ca="1" si="55"/>
        <v/>
      </c>
      <c r="AA1433" s="35" t="str">
        <f t="shared" ca="1" si="57"/>
        <v/>
      </c>
      <c r="AB1433" s="8"/>
      <c r="AC1433" s="58"/>
      <c r="AD1433" s="8"/>
      <c r="AE1433" s="8"/>
      <c r="AF1433" s="8"/>
      <c r="GU1433" s="8"/>
    </row>
    <row r="1434" spans="1:203" s="5" customFormat="1" x14ac:dyDescent="0.2">
      <c r="A1434" s="1"/>
      <c r="B1434" s="4"/>
      <c r="C1434" s="16"/>
      <c r="D1434" s="17"/>
      <c r="E1434" s="17"/>
      <c r="F1434" s="18"/>
      <c r="G1434" s="17"/>
      <c r="H1434" s="17"/>
      <c r="I1434" s="17"/>
      <c r="J1434" s="17"/>
      <c r="K1434" s="19"/>
      <c r="L1434" s="17"/>
      <c r="M1434" s="20"/>
      <c r="N1434" s="8"/>
      <c r="O1434" s="50"/>
      <c r="P1434" s="27" t="str" cm="1">
        <f t="array" ref="P1434">IF(ISBLANK($C1434),"",IF(SUMPRODUCT(--EXACT($C1434,CrewOrPassenger[Crew or Passenger]))=1,"Pass","Fail"))</f>
        <v/>
      </c>
      <c r="Q1434" s="24" t="str" cm="1">
        <f t="array" ref="Q1434">IF(ISBLANK($D1434),"",IF(SUMPRODUCT(--EXACT($D1434,TravelDocumentType[Travel Document Type]))=1,"Pass","Fail"))</f>
        <v/>
      </c>
      <c r="R1434" s="24" t="str" cm="1">
        <f t="array" ref="R1434">IF(ISBLANK($E1434),"",IF(SUMPRODUCT(--EXACT($E1434,ISO3List[ISO3 List]))=1,"Pass","Fail"))</f>
        <v/>
      </c>
      <c r="S1434" s="24" t="str" cm="1">
        <f t="array" ref="S1434">IF(ISBLANK($F1434),"",IF(SUMPRODUCT(--EXACT(MID($F1434,COLUMN($A$1:$T$1),1),DocCharacters[Accepted Characters For Documents]))=20,"Pass","Fail"))</f>
        <v/>
      </c>
      <c r="T1434" s="24" t="str" cm="1">
        <f t="array" ref="T1434">IF(ISBLANK($G1434),"",IF(SUMPRODUCT(--EXACT(MID($G1434,COLUMN($A$1:$AX$1),1),NameCharacters[Accepted Characters For Names]))=50,"Pass","Fail"))</f>
        <v/>
      </c>
      <c r="U1434" s="24" t="str" cm="1">
        <f t="array" ref="U1434">IF(ISBLANK($H1434),"",IF(SUMPRODUCT(--EXACT(MID($H1434,COLUMN($A$1:$AX$1),1),NameCharacters[Accepted Characters For Names]))=50,"Pass","Fail"))</f>
        <v/>
      </c>
      <c r="V1434" s="24" t="str" cm="1">
        <f t="array" ref="V1434">IF(ISBLANK($I1434),"",IF(SUMPRODUCT(--EXACT(MID($I1434,COLUMN($A$1:$AX$1),1),NameCharacters[Accepted Characters For Names]))=50,"Pass","Fail"))</f>
        <v/>
      </c>
      <c r="W1434" s="24" t="str" cm="1">
        <f t="array" ref="W1434">IF(ISBLANK($J1434),"",IF(SUMPRODUCT(--EXACT($J1434,ISO3List[ISO3 List]))=1,"Pass","Fail"))</f>
        <v/>
      </c>
      <c r="X1434" s="24" t="str">
        <f t="shared" ca="1" si="54"/>
        <v/>
      </c>
      <c r="Y1434" s="24" t="str" cm="1">
        <f t="array" ref="Y1434">IF(ISBLANK($L1434),"",IF(SUMPRODUCT(--EXACT($L1434,Sex[Sex]))=1,"Pass","Fail"))</f>
        <v/>
      </c>
      <c r="Z1434" s="24" t="str">
        <f t="shared" ca="1" si="55"/>
        <v/>
      </c>
      <c r="AA1434" s="35" t="str">
        <f t="shared" ca="1" si="57"/>
        <v/>
      </c>
      <c r="AB1434" s="8"/>
      <c r="AC1434" s="58"/>
      <c r="AD1434" s="8"/>
      <c r="AE1434" s="8"/>
      <c r="AF1434" s="8"/>
      <c r="GU1434" s="8"/>
    </row>
    <row r="1435" spans="1:203" s="5" customFormat="1" x14ac:dyDescent="0.2">
      <c r="A1435" s="1"/>
      <c r="B1435" s="4"/>
      <c r="C1435" s="16"/>
      <c r="D1435" s="17"/>
      <c r="E1435" s="17"/>
      <c r="F1435" s="18"/>
      <c r="G1435" s="17"/>
      <c r="H1435" s="17"/>
      <c r="I1435" s="17"/>
      <c r="J1435" s="17"/>
      <c r="K1435" s="19"/>
      <c r="L1435" s="17"/>
      <c r="M1435" s="20"/>
      <c r="N1435" s="8"/>
      <c r="O1435" s="50"/>
      <c r="P1435" s="27" t="str" cm="1">
        <f t="array" ref="P1435">IF(ISBLANK($C1435),"",IF(SUMPRODUCT(--EXACT($C1435,CrewOrPassenger[Crew or Passenger]))=1,"Pass","Fail"))</f>
        <v/>
      </c>
      <c r="Q1435" s="24" t="str" cm="1">
        <f t="array" ref="Q1435">IF(ISBLANK($D1435),"",IF(SUMPRODUCT(--EXACT($D1435,TravelDocumentType[Travel Document Type]))=1,"Pass","Fail"))</f>
        <v/>
      </c>
      <c r="R1435" s="24" t="str" cm="1">
        <f t="array" ref="R1435">IF(ISBLANK($E1435),"",IF(SUMPRODUCT(--EXACT($E1435,ISO3List[ISO3 List]))=1,"Pass","Fail"))</f>
        <v/>
      </c>
      <c r="S1435" s="24" t="str" cm="1">
        <f t="array" ref="S1435">IF(ISBLANK($F1435),"",IF(SUMPRODUCT(--EXACT(MID($F1435,COLUMN($A$1:$T$1),1),DocCharacters[Accepted Characters For Documents]))=20,"Pass","Fail"))</f>
        <v/>
      </c>
      <c r="T1435" s="24" t="str" cm="1">
        <f t="array" ref="T1435">IF(ISBLANK($G1435),"",IF(SUMPRODUCT(--EXACT(MID($G1435,COLUMN($A$1:$AX$1),1),NameCharacters[Accepted Characters For Names]))=50,"Pass","Fail"))</f>
        <v/>
      </c>
      <c r="U1435" s="24" t="str" cm="1">
        <f t="array" ref="U1435">IF(ISBLANK($H1435),"",IF(SUMPRODUCT(--EXACT(MID($H1435,COLUMN($A$1:$AX$1),1),NameCharacters[Accepted Characters For Names]))=50,"Pass","Fail"))</f>
        <v/>
      </c>
      <c r="V1435" s="24" t="str" cm="1">
        <f t="array" ref="V1435">IF(ISBLANK($I1435),"",IF(SUMPRODUCT(--EXACT(MID($I1435,COLUMN($A$1:$AX$1),1),NameCharacters[Accepted Characters For Names]))=50,"Pass","Fail"))</f>
        <v/>
      </c>
      <c r="W1435" s="24" t="str" cm="1">
        <f t="array" ref="W1435">IF(ISBLANK($J1435),"",IF(SUMPRODUCT(--EXACT($J1435,ISO3List[ISO3 List]))=1,"Pass","Fail"))</f>
        <v/>
      </c>
      <c r="X1435" s="24" t="str">
        <f t="shared" ca="1" si="54"/>
        <v/>
      </c>
      <c r="Y1435" s="24" t="str" cm="1">
        <f t="array" ref="Y1435">IF(ISBLANK($L1435),"",IF(SUMPRODUCT(--EXACT($L1435,Sex[Sex]))=1,"Pass","Fail"))</f>
        <v/>
      </c>
      <c r="Z1435" s="24" t="str">
        <f t="shared" ca="1" si="55"/>
        <v/>
      </c>
      <c r="AA1435" s="35" t="str">
        <f t="shared" ca="1" si="57"/>
        <v/>
      </c>
      <c r="AB1435" s="8"/>
      <c r="AC1435" s="58"/>
      <c r="AD1435" s="8"/>
      <c r="AE1435" s="8"/>
      <c r="AF1435" s="8"/>
      <c r="GU1435" s="8"/>
    </row>
    <row r="1436" spans="1:203" s="5" customFormat="1" x14ac:dyDescent="0.2">
      <c r="A1436" s="1"/>
      <c r="B1436" s="4"/>
      <c r="C1436" s="16"/>
      <c r="D1436" s="17"/>
      <c r="E1436" s="17"/>
      <c r="F1436" s="18"/>
      <c r="G1436" s="17"/>
      <c r="H1436" s="17"/>
      <c r="I1436" s="17"/>
      <c r="J1436" s="17"/>
      <c r="K1436" s="19"/>
      <c r="L1436" s="17"/>
      <c r="M1436" s="20"/>
      <c r="N1436" s="8"/>
      <c r="O1436" s="50"/>
      <c r="P1436" s="27" t="str" cm="1">
        <f t="array" ref="P1436">IF(ISBLANK($C1436),"",IF(SUMPRODUCT(--EXACT($C1436,CrewOrPassenger[Crew or Passenger]))=1,"Pass","Fail"))</f>
        <v/>
      </c>
      <c r="Q1436" s="24" t="str" cm="1">
        <f t="array" ref="Q1436">IF(ISBLANK($D1436),"",IF(SUMPRODUCT(--EXACT($D1436,TravelDocumentType[Travel Document Type]))=1,"Pass","Fail"))</f>
        <v/>
      </c>
      <c r="R1436" s="24" t="str" cm="1">
        <f t="array" ref="R1436">IF(ISBLANK($E1436),"",IF(SUMPRODUCT(--EXACT($E1436,ISO3List[ISO3 List]))=1,"Pass","Fail"))</f>
        <v/>
      </c>
      <c r="S1436" s="24" t="str" cm="1">
        <f t="array" ref="S1436">IF(ISBLANK($F1436),"",IF(SUMPRODUCT(--EXACT(MID($F1436,COLUMN($A$1:$T$1),1),DocCharacters[Accepted Characters For Documents]))=20,"Pass","Fail"))</f>
        <v/>
      </c>
      <c r="T1436" s="24" t="str" cm="1">
        <f t="array" ref="T1436">IF(ISBLANK($G1436),"",IF(SUMPRODUCT(--EXACT(MID($G1436,COLUMN($A$1:$AX$1),1),NameCharacters[Accepted Characters For Names]))=50,"Pass","Fail"))</f>
        <v/>
      </c>
      <c r="U1436" s="24" t="str" cm="1">
        <f t="array" ref="U1436">IF(ISBLANK($H1436),"",IF(SUMPRODUCT(--EXACT(MID($H1436,COLUMN($A$1:$AX$1),1),NameCharacters[Accepted Characters For Names]))=50,"Pass","Fail"))</f>
        <v/>
      </c>
      <c r="V1436" s="24" t="str" cm="1">
        <f t="array" ref="V1436">IF(ISBLANK($I1436),"",IF(SUMPRODUCT(--EXACT(MID($I1436,COLUMN($A$1:$AX$1),1),NameCharacters[Accepted Characters For Names]))=50,"Pass","Fail"))</f>
        <v/>
      </c>
      <c r="W1436" s="24" t="str" cm="1">
        <f t="array" ref="W1436">IF(ISBLANK($J1436),"",IF(SUMPRODUCT(--EXACT($J1436,ISO3List[ISO3 List]))=1,"Pass","Fail"))</f>
        <v/>
      </c>
      <c r="X1436" s="24" t="str">
        <f t="shared" ca="1" si="54"/>
        <v/>
      </c>
      <c r="Y1436" s="24" t="str" cm="1">
        <f t="array" ref="Y1436">IF(ISBLANK($L1436),"",IF(SUMPRODUCT(--EXACT($L1436,Sex[Sex]))=1,"Pass","Fail"))</f>
        <v/>
      </c>
      <c r="Z1436" s="24" t="str">
        <f t="shared" ca="1" si="55"/>
        <v/>
      </c>
      <c r="AA1436" s="35" t="str">
        <f t="shared" ca="1" si="57"/>
        <v/>
      </c>
      <c r="AB1436" s="8"/>
      <c r="AC1436" s="58"/>
      <c r="AD1436" s="8"/>
      <c r="AE1436" s="8"/>
      <c r="AF1436" s="8"/>
      <c r="GU1436" s="8"/>
    </row>
    <row r="1437" spans="1:203" s="5" customFormat="1" x14ac:dyDescent="0.2">
      <c r="A1437" s="1"/>
      <c r="B1437" s="4"/>
      <c r="C1437" s="16"/>
      <c r="D1437" s="17"/>
      <c r="E1437" s="17"/>
      <c r="F1437" s="18"/>
      <c r="G1437" s="17"/>
      <c r="H1437" s="17"/>
      <c r="I1437" s="17"/>
      <c r="J1437" s="17"/>
      <c r="K1437" s="19"/>
      <c r="L1437" s="17"/>
      <c r="M1437" s="20"/>
      <c r="N1437" s="8"/>
      <c r="O1437" s="50"/>
      <c r="P1437" s="27" t="str" cm="1">
        <f t="array" ref="P1437">IF(ISBLANK($C1437),"",IF(SUMPRODUCT(--EXACT($C1437,CrewOrPassenger[Crew or Passenger]))=1,"Pass","Fail"))</f>
        <v/>
      </c>
      <c r="Q1437" s="24" t="str" cm="1">
        <f t="array" ref="Q1437">IF(ISBLANK($D1437),"",IF(SUMPRODUCT(--EXACT($D1437,TravelDocumentType[Travel Document Type]))=1,"Pass","Fail"))</f>
        <v/>
      </c>
      <c r="R1437" s="24" t="str" cm="1">
        <f t="array" ref="R1437">IF(ISBLANK($E1437),"",IF(SUMPRODUCT(--EXACT($E1437,ISO3List[ISO3 List]))=1,"Pass","Fail"))</f>
        <v/>
      </c>
      <c r="S1437" s="24" t="str" cm="1">
        <f t="array" ref="S1437">IF(ISBLANK($F1437),"",IF(SUMPRODUCT(--EXACT(MID($F1437,COLUMN($A$1:$T$1),1),DocCharacters[Accepted Characters For Documents]))=20,"Pass","Fail"))</f>
        <v/>
      </c>
      <c r="T1437" s="24" t="str" cm="1">
        <f t="array" ref="T1437">IF(ISBLANK($G1437),"",IF(SUMPRODUCT(--EXACT(MID($G1437,COLUMN($A$1:$AX$1),1),NameCharacters[Accepted Characters For Names]))=50,"Pass","Fail"))</f>
        <v/>
      </c>
      <c r="U1437" s="24" t="str" cm="1">
        <f t="array" ref="U1437">IF(ISBLANK($H1437),"",IF(SUMPRODUCT(--EXACT(MID($H1437,COLUMN($A$1:$AX$1),1),NameCharacters[Accepted Characters For Names]))=50,"Pass","Fail"))</f>
        <v/>
      </c>
      <c r="V1437" s="24" t="str" cm="1">
        <f t="array" ref="V1437">IF(ISBLANK($I1437),"",IF(SUMPRODUCT(--EXACT(MID($I1437,COLUMN($A$1:$AX$1),1),NameCharacters[Accepted Characters For Names]))=50,"Pass","Fail"))</f>
        <v/>
      </c>
      <c r="W1437" s="24" t="str" cm="1">
        <f t="array" ref="W1437">IF(ISBLANK($J1437),"",IF(SUMPRODUCT(--EXACT($J1437,ISO3List[ISO3 List]))=1,"Pass","Fail"))</f>
        <v/>
      </c>
      <c r="X1437" s="24" t="str">
        <f t="shared" ca="1" si="54"/>
        <v/>
      </c>
      <c r="Y1437" s="24" t="str" cm="1">
        <f t="array" ref="Y1437">IF(ISBLANK($L1437),"",IF(SUMPRODUCT(--EXACT($L1437,Sex[Sex]))=1,"Pass","Fail"))</f>
        <v/>
      </c>
      <c r="Z1437" s="24" t="str">
        <f t="shared" ca="1" si="55"/>
        <v/>
      </c>
      <c r="AA1437" s="35" t="str">
        <f t="shared" ca="1" si="57"/>
        <v/>
      </c>
      <c r="AB1437" s="8"/>
      <c r="AC1437" s="58"/>
      <c r="AD1437" s="8"/>
      <c r="AE1437" s="8"/>
      <c r="AF1437" s="8"/>
      <c r="GU1437" s="8"/>
    </row>
    <row r="1438" spans="1:203" s="5" customFormat="1" x14ac:dyDescent="0.2">
      <c r="A1438" s="1"/>
      <c r="B1438" s="4"/>
      <c r="C1438" s="16"/>
      <c r="D1438" s="17"/>
      <c r="E1438" s="17"/>
      <c r="F1438" s="18"/>
      <c r="G1438" s="17"/>
      <c r="H1438" s="17"/>
      <c r="I1438" s="17"/>
      <c r="J1438" s="17"/>
      <c r="K1438" s="19"/>
      <c r="L1438" s="17"/>
      <c r="M1438" s="20"/>
      <c r="N1438" s="8"/>
      <c r="O1438" s="50"/>
      <c r="P1438" s="27" t="str" cm="1">
        <f t="array" ref="P1438">IF(ISBLANK($C1438),"",IF(SUMPRODUCT(--EXACT($C1438,CrewOrPassenger[Crew or Passenger]))=1,"Pass","Fail"))</f>
        <v/>
      </c>
      <c r="Q1438" s="24" t="str" cm="1">
        <f t="array" ref="Q1438">IF(ISBLANK($D1438),"",IF(SUMPRODUCT(--EXACT($D1438,TravelDocumentType[Travel Document Type]))=1,"Pass","Fail"))</f>
        <v/>
      </c>
      <c r="R1438" s="24" t="str" cm="1">
        <f t="array" ref="R1438">IF(ISBLANK($E1438),"",IF(SUMPRODUCT(--EXACT($E1438,ISO3List[ISO3 List]))=1,"Pass","Fail"))</f>
        <v/>
      </c>
      <c r="S1438" s="24" t="str" cm="1">
        <f t="array" ref="S1438">IF(ISBLANK($F1438),"",IF(SUMPRODUCT(--EXACT(MID($F1438,COLUMN($A$1:$T$1),1),DocCharacters[Accepted Characters For Documents]))=20,"Pass","Fail"))</f>
        <v/>
      </c>
      <c r="T1438" s="24" t="str" cm="1">
        <f t="array" ref="T1438">IF(ISBLANK($G1438),"",IF(SUMPRODUCT(--EXACT(MID($G1438,COLUMN($A$1:$AX$1),1),NameCharacters[Accepted Characters For Names]))=50,"Pass","Fail"))</f>
        <v/>
      </c>
      <c r="U1438" s="24" t="str" cm="1">
        <f t="array" ref="U1438">IF(ISBLANK($H1438),"",IF(SUMPRODUCT(--EXACT(MID($H1438,COLUMN($A$1:$AX$1),1),NameCharacters[Accepted Characters For Names]))=50,"Pass","Fail"))</f>
        <v/>
      </c>
      <c r="V1438" s="24" t="str" cm="1">
        <f t="array" ref="V1438">IF(ISBLANK($I1438),"",IF(SUMPRODUCT(--EXACT(MID($I1438,COLUMN($A$1:$AX$1),1),NameCharacters[Accepted Characters For Names]))=50,"Pass","Fail"))</f>
        <v/>
      </c>
      <c r="W1438" s="24" t="str" cm="1">
        <f t="array" ref="W1438">IF(ISBLANK($J1438),"",IF(SUMPRODUCT(--EXACT($J1438,ISO3List[ISO3 List]))=1,"Pass","Fail"))</f>
        <v/>
      </c>
      <c r="X1438" s="24" t="str">
        <f t="shared" ca="1" si="54"/>
        <v/>
      </c>
      <c r="Y1438" s="24" t="str" cm="1">
        <f t="array" ref="Y1438">IF(ISBLANK($L1438),"",IF(SUMPRODUCT(--EXACT($L1438,Sex[Sex]))=1,"Pass","Fail"))</f>
        <v/>
      </c>
      <c r="Z1438" s="24" t="str">
        <f t="shared" ca="1" si="55"/>
        <v/>
      </c>
      <c r="AA1438" s="35" t="str">
        <f t="shared" ca="1" si="57"/>
        <v/>
      </c>
      <c r="AB1438" s="8"/>
      <c r="AC1438" s="58"/>
      <c r="AD1438" s="8"/>
      <c r="AE1438" s="8"/>
      <c r="AF1438" s="8"/>
      <c r="GU1438" s="8"/>
    </row>
    <row r="1439" spans="1:203" s="5" customFormat="1" x14ac:dyDescent="0.2">
      <c r="A1439" s="1"/>
      <c r="B1439" s="4"/>
      <c r="C1439" s="16"/>
      <c r="D1439" s="17"/>
      <c r="E1439" s="17"/>
      <c r="F1439" s="18"/>
      <c r="G1439" s="17"/>
      <c r="H1439" s="17"/>
      <c r="I1439" s="17"/>
      <c r="J1439" s="17"/>
      <c r="K1439" s="19"/>
      <c r="L1439" s="17"/>
      <c r="M1439" s="20"/>
      <c r="N1439" s="8"/>
      <c r="O1439" s="50"/>
      <c r="P1439" s="27" t="str" cm="1">
        <f t="array" ref="P1439">IF(ISBLANK($C1439),"",IF(SUMPRODUCT(--EXACT($C1439,CrewOrPassenger[Crew or Passenger]))=1,"Pass","Fail"))</f>
        <v/>
      </c>
      <c r="Q1439" s="24" t="str" cm="1">
        <f t="array" ref="Q1439">IF(ISBLANK($D1439),"",IF(SUMPRODUCT(--EXACT($D1439,TravelDocumentType[Travel Document Type]))=1,"Pass","Fail"))</f>
        <v/>
      </c>
      <c r="R1439" s="24" t="str" cm="1">
        <f t="array" ref="R1439">IF(ISBLANK($E1439),"",IF(SUMPRODUCT(--EXACT($E1439,ISO3List[ISO3 List]))=1,"Pass","Fail"))</f>
        <v/>
      </c>
      <c r="S1439" s="24" t="str" cm="1">
        <f t="array" ref="S1439">IF(ISBLANK($F1439),"",IF(SUMPRODUCT(--EXACT(MID($F1439,COLUMN($A$1:$T$1),1),DocCharacters[Accepted Characters For Documents]))=20,"Pass","Fail"))</f>
        <v/>
      </c>
      <c r="T1439" s="24" t="str" cm="1">
        <f t="array" ref="T1439">IF(ISBLANK($G1439),"",IF(SUMPRODUCT(--EXACT(MID($G1439,COLUMN($A$1:$AX$1),1),NameCharacters[Accepted Characters For Names]))=50,"Pass","Fail"))</f>
        <v/>
      </c>
      <c r="U1439" s="24" t="str" cm="1">
        <f t="array" ref="U1439">IF(ISBLANK($H1439),"",IF(SUMPRODUCT(--EXACT(MID($H1439,COLUMN($A$1:$AX$1),1),NameCharacters[Accepted Characters For Names]))=50,"Pass","Fail"))</f>
        <v/>
      </c>
      <c r="V1439" s="24" t="str" cm="1">
        <f t="array" ref="V1439">IF(ISBLANK($I1439),"",IF(SUMPRODUCT(--EXACT(MID($I1439,COLUMN($A$1:$AX$1),1),NameCharacters[Accepted Characters For Names]))=50,"Pass","Fail"))</f>
        <v/>
      </c>
      <c r="W1439" s="24" t="str" cm="1">
        <f t="array" ref="W1439">IF(ISBLANK($J1439),"",IF(SUMPRODUCT(--EXACT($J1439,ISO3List[ISO3 List]))=1,"Pass","Fail"))</f>
        <v/>
      </c>
      <c r="X1439" s="24" t="str">
        <f t="shared" ca="1" si="54"/>
        <v/>
      </c>
      <c r="Y1439" s="24" t="str" cm="1">
        <f t="array" ref="Y1439">IF(ISBLANK($L1439),"",IF(SUMPRODUCT(--EXACT($L1439,Sex[Sex]))=1,"Pass","Fail"))</f>
        <v/>
      </c>
      <c r="Z1439" s="24" t="str">
        <f t="shared" ca="1" si="55"/>
        <v/>
      </c>
      <c r="AA1439" s="35" t="str">
        <f t="shared" ca="1" si="57"/>
        <v/>
      </c>
      <c r="AB1439" s="8"/>
      <c r="AC1439" s="58"/>
      <c r="AD1439" s="8"/>
      <c r="AE1439" s="8"/>
      <c r="AF1439" s="8"/>
      <c r="GU1439" s="8"/>
    </row>
    <row r="1440" spans="1:203" s="5" customFormat="1" x14ac:dyDescent="0.2">
      <c r="A1440" s="1"/>
      <c r="B1440" s="4"/>
      <c r="C1440" s="16"/>
      <c r="D1440" s="17"/>
      <c r="E1440" s="17"/>
      <c r="F1440" s="18"/>
      <c r="G1440" s="17"/>
      <c r="H1440" s="17"/>
      <c r="I1440" s="17"/>
      <c r="J1440" s="17"/>
      <c r="K1440" s="19"/>
      <c r="L1440" s="17"/>
      <c r="M1440" s="20"/>
      <c r="N1440" s="8"/>
      <c r="O1440" s="50"/>
      <c r="P1440" s="27" t="str" cm="1">
        <f t="array" ref="P1440">IF(ISBLANK($C1440),"",IF(SUMPRODUCT(--EXACT($C1440,CrewOrPassenger[Crew or Passenger]))=1,"Pass","Fail"))</f>
        <v/>
      </c>
      <c r="Q1440" s="24" t="str" cm="1">
        <f t="array" ref="Q1440">IF(ISBLANK($D1440),"",IF(SUMPRODUCT(--EXACT($D1440,TravelDocumentType[Travel Document Type]))=1,"Pass","Fail"))</f>
        <v/>
      </c>
      <c r="R1440" s="24" t="str" cm="1">
        <f t="array" ref="R1440">IF(ISBLANK($E1440),"",IF(SUMPRODUCT(--EXACT($E1440,ISO3List[ISO3 List]))=1,"Pass","Fail"))</f>
        <v/>
      </c>
      <c r="S1440" s="24" t="str" cm="1">
        <f t="array" ref="S1440">IF(ISBLANK($F1440),"",IF(SUMPRODUCT(--EXACT(MID($F1440,COLUMN($A$1:$T$1),1),DocCharacters[Accepted Characters For Documents]))=20,"Pass","Fail"))</f>
        <v/>
      </c>
      <c r="T1440" s="24" t="str" cm="1">
        <f t="array" ref="T1440">IF(ISBLANK($G1440),"",IF(SUMPRODUCT(--EXACT(MID($G1440,COLUMN($A$1:$AX$1),1),NameCharacters[Accepted Characters For Names]))=50,"Pass","Fail"))</f>
        <v/>
      </c>
      <c r="U1440" s="24" t="str" cm="1">
        <f t="array" ref="U1440">IF(ISBLANK($H1440),"",IF(SUMPRODUCT(--EXACT(MID($H1440,COLUMN($A$1:$AX$1),1),NameCharacters[Accepted Characters For Names]))=50,"Pass","Fail"))</f>
        <v/>
      </c>
      <c r="V1440" s="24" t="str" cm="1">
        <f t="array" ref="V1440">IF(ISBLANK($I1440),"",IF(SUMPRODUCT(--EXACT(MID($I1440,COLUMN($A$1:$AX$1),1),NameCharacters[Accepted Characters For Names]))=50,"Pass","Fail"))</f>
        <v/>
      </c>
      <c r="W1440" s="24" t="str" cm="1">
        <f t="array" ref="W1440">IF(ISBLANK($J1440),"",IF(SUMPRODUCT(--EXACT($J1440,ISO3List[ISO3 List]))=1,"Pass","Fail"))</f>
        <v/>
      </c>
      <c r="X1440" s="24" t="str">
        <f t="shared" ca="1" si="54"/>
        <v/>
      </c>
      <c r="Y1440" s="24" t="str" cm="1">
        <f t="array" ref="Y1440">IF(ISBLANK($L1440),"",IF(SUMPRODUCT(--EXACT($L1440,Sex[Sex]))=1,"Pass","Fail"))</f>
        <v/>
      </c>
      <c r="Z1440" s="24" t="str">
        <f t="shared" ca="1" si="55"/>
        <v/>
      </c>
      <c r="AA1440" s="35" t="str">
        <f t="shared" ca="1" si="57"/>
        <v/>
      </c>
      <c r="AB1440" s="8"/>
      <c r="AC1440" s="58"/>
      <c r="AD1440" s="8"/>
      <c r="AE1440" s="8"/>
      <c r="AF1440" s="8"/>
      <c r="GU1440" s="8"/>
    </row>
    <row r="1441" spans="1:203" s="5" customFormat="1" x14ac:dyDescent="0.2">
      <c r="A1441" s="1"/>
      <c r="B1441" s="4"/>
      <c r="C1441" s="16"/>
      <c r="D1441" s="17"/>
      <c r="E1441" s="17"/>
      <c r="F1441" s="18"/>
      <c r="G1441" s="17"/>
      <c r="H1441" s="17"/>
      <c r="I1441" s="17"/>
      <c r="J1441" s="17"/>
      <c r="K1441" s="19"/>
      <c r="L1441" s="17"/>
      <c r="M1441" s="20"/>
      <c r="N1441" s="8"/>
      <c r="O1441" s="50"/>
      <c r="P1441" s="27" t="str" cm="1">
        <f t="array" ref="P1441">IF(ISBLANK($C1441),"",IF(SUMPRODUCT(--EXACT($C1441,CrewOrPassenger[Crew or Passenger]))=1,"Pass","Fail"))</f>
        <v/>
      </c>
      <c r="Q1441" s="24" t="str" cm="1">
        <f t="array" ref="Q1441">IF(ISBLANK($D1441),"",IF(SUMPRODUCT(--EXACT($D1441,TravelDocumentType[Travel Document Type]))=1,"Pass","Fail"))</f>
        <v/>
      </c>
      <c r="R1441" s="24" t="str" cm="1">
        <f t="array" ref="R1441">IF(ISBLANK($E1441),"",IF(SUMPRODUCT(--EXACT($E1441,ISO3List[ISO3 List]))=1,"Pass","Fail"))</f>
        <v/>
      </c>
      <c r="S1441" s="24" t="str" cm="1">
        <f t="array" ref="S1441">IF(ISBLANK($F1441),"",IF(SUMPRODUCT(--EXACT(MID($F1441,COLUMN($A$1:$T$1),1),DocCharacters[Accepted Characters For Documents]))=20,"Pass","Fail"))</f>
        <v/>
      </c>
      <c r="T1441" s="24" t="str" cm="1">
        <f t="array" ref="T1441">IF(ISBLANK($G1441),"",IF(SUMPRODUCT(--EXACT(MID($G1441,COLUMN($A$1:$AX$1),1),NameCharacters[Accepted Characters For Names]))=50,"Pass","Fail"))</f>
        <v/>
      </c>
      <c r="U1441" s="24" t="str" cm="1">
        <f t="array" ref="U1441">IF(ISBLANK($H1441),"",IF(SUMPRODUCT(--EXACT(MID($H1441,COLUMN($A$1:$AX$1),1),NameCharacters[Accepted Characters For Names]))=50,"Pass","Fail"))</f>
        <v/>
      </c>
      <c r="V1441" s="24" t="str" cm="1">
        <f t="array" ref="V1441">IF(ISBLANK($I1441),"",IF(SUMPRODUCT(--EXACT(MID($I1441,COLUMN($A$1:$AX$1),1),NameCharacters[Accepted Characters For Names]))=50,"Pass","Fail"))</f>
        <v/>
      </c>
      <c r="W1441" s="24" t="str" cm="1">
        <f t="array" ref="W1441">IF(ISBLANK($J1441),"",IF(SUMPRODUCT(--EXACT($J1441,ISO3List[ISO3 List]))=1,"Pass","Fail"))</f>
        <v/>
      </c>
      <c r="X1441" s="24" t="str">
        <f t="shared" ca="1" si="54"/>
        <v/>
      </c>
      <c r="Y1441" s="24" t="str" cm="1">
        <f t="array" ref="Y1441">IF(ISBLANK($L1441),"",IF(SUMPRODUCT(--EXACT($L1441,Sex[Sex]))=1,"Pass","Fail"))</f>
        <v/>
      </c>
      <c r="Z1441" s="24" t="str">
        <f t="shared" ca="1" si="55"/>
        <v/>
      </c>
      <c r="AA1441" s="35" t="str">
        <f t="shared" ca="1" si="57"/>
        <v/>
      </c>
      <c r="AB1441" s="8"/>
      <c r="AC1441" s="58"/>
      <c r="AD1441" s="8"/>
      <c r="AE1441" s="8"/>
      <c r="AF1441" s="8"/>
      <c r="GU1441" s="8"/>
    </row>
    <row r="1442" spans="1:203" s="5" customFormat="1" x14ac:dyDescent="0.2">
      <c r="A1442" s="1"/>
      <c r="B1442" s="4"/>
      <c r="C1442" s="16"/>
      <c r="D1442" s="17"/>
      <c r="E1442" s="17"/>
      <c r="F1442" s="18"/>
      <c r="G1442" s="17"/>
      <c r="H1442" s="17"/>
      <c r="I1442" s="17"/>
      <c r="J1442" s="17"/>
      <c r="K1442" s="19"/>
      <c r="L1442" s="17"/>
      <c r="M1442" s="20"/>
      <c r="N1442" s="8"/>
      <c r="O1442" s="50"/>
      <c r="P1442" s="27" t="str" cm="1">
        <f t="array" ref="P1442">IF(ISBLANK($C1442),"",IF(SUMPRODUCT(--EXACT($C1442,CrewOrPassenger[Crew or Passenger]))=1,"Pass","Fail"))</f>
        <v/>
      </c>
      <c r="Q1442" s="24" t="str" cm="1">
        <f t="array" ref="Q1442">IF(ISBLANK($D1442),"",IF(SUMPRODUCT(--EXACT($D1442,TravelDocumentType[Travel Document Type]))=1,"Pass","Fail"))</f>
        <v/>
      </c>
      <c r="R1442" s="24" t="str" cm="1">
        <f t="array" ref="R1442">IF(ISBLANK($E1442),"",IF(SUMPRODUCT(--EXACT($E1442,ISO3List[ISO3 List]))=1,"Pass","Fail"))</f>
        <v/>
      </c>
      <c r="S1442" s="24" t="str" cm="1">
        <f t="array" ref="S1442">IF(ISBLANK($F1442),"",IF(SUMPRODUCT(--EXACT(MID($F1442,COLUMN($A$1:$T$1),1),DocCharacters[Accepted Characters For Documents]))=20,"Pass","Fail"))</f>
        <v/>
      </c>
      <c r="T1442" s="24" t="str" cm="1">
        <f t="array" ref="T1442">IF(ISBLANK($G1442),"",IF(SUMPRODUCT(--EXACT(MID($G1442,COLUMN($A$1:$AX$1),1),NameCharacters[Accepted Characters For Names]))=50,"Pass","Fail"))</f>
        <v/>
      </c>
      <c r="U1442" s="24" t="str" cm="1">
        <f t="array" ref="U1442">IF(ISBLANK($H1442),"",IF(SUMPRODUCT(--EXACT(MID($H1442,COLUMN($A$1:$AX$1),1),NameCharacters[Accepted Characters For Names]))=50,"Pass","Fail"))</f>
        <v/>
      </c>
      <c r="V1442" s="24" t="str" cm="1">
        <f t="array" ref="V1442">IF(ISBLANK($I1442),"",IF(SUMPRODUCT(--EXACT(MID($I1442,COLUMN($A$1:$AX$1),1),NameCharacters[Accepted Characters For Names]))=50,"Pass","Fail"))</f>
        <v/>
      </c>
      <c r="W1442" s="24" t="str" cm="1">
        <f t="array" ref="W1442">IF(ISBLANK($J1442),"",IF(SUMPRODUCT(--EXACT($J1442,ISO3List[ISO3 List]))=1,"Pass","Fail"))</f>
        <v/>
      </c>
      <c r="X1442" s="24" t="str">
        <f t="shared" ca="1" si="54"/>
        <v/>
      </c>
      <c r="Y1442" s="24" t="str" cm="1">
        <f t="array" ref="Y1442">IF(ISBLANK($L1442),"",IF(SUMPRODUCT(--EXACT($L1442,Sex[Sex]))=1,"Pass","Fail"))</f>
        <v/>
      </c>
      <c r="Z1442" s="24" t="str">
        <f t="shared" ca="1" si="55"/>
        <v/>
      </c>
      <c r="AA1442" s="35" t="str">
        <f t="shared" ca="1" si="57"/>
        <v/>
      </c>
      <c r="AB1442" s="8"/>
      <c r="AC1442" s="58"/>
      <c r="AD1442" s="8"/>
      <c r="AE1442" s="8"/>
      <c r="AF1442" s="8"/>
      <c r="GU1442" s="8"/>
    </row>
    <row r="1443" spans="1:203" s="5" customFormat="1" x14ac:dyDescent="0.2">
      <c r="A1443" s="1"/>
      <c r="B1443" s="4"/>
      <c r="C1443" s="16"/>
      <c r="D1443" s="17"/>
      <c r="E1443" s="17"/>
      <c r="F1443" s="18"/>
      <c r="G1443" s="17"/>
      <c r="H1443" s="17"/>
      <c r="I1443" s="17"/>
      <c r="J1443" s="17"/>
      <c r="K1443" s="19"/>
      <c r="L1443" s="17"/>
      <c r="M1443" s="20"/>
      <c r="N1443" s="8"/>
      <c r="O1443" s="50"/>
      <c r="P1443" s="27" t="str" cm="1">
        <f t="array" ref="P1443">IF(ISBLANK($C1443),"",IF(SUMPRODUCT(--EXACT($C1443,CrewOrPassenger[Crew or Passenger]))=1,"Pass","Fail"))</f>
        <v/>
      </c>
      <c r="Q1443" s="24" t="str" cm="1">
        <f t="array" ref="Q1443">IF(ISBLANK($D1443),"",IF(SUMPRODUCT(--EXACT($D1443,TravelDocumentType[Travel Document Type]))=1,"Pass","Fail"))</f>
        <v/>
      </c>
      <c r="R1443" s="24" t="str" cm="1">
        <f t="array" ref="R1443">IF(ISBLANK($E1443),"",IF(SUMPRODUCT(--EXACT($E1443,ISO3List[ISO3 List]))=1,"Pass","Fail"))</f>
        <v/>
      </c>
      <c r="S1443" s="24" t="str" cm="1">
        <f t="array" ref="S1443">IF(ISBLANK($F1443),"",IF(SUMPRODUCT(--EXACT(MID($F1443,COLUMN($A$1:$T$1),1),DocCharacters[Accepted Characters For Documents]))=20,"Pass","Fail"))</f>
        <v/>
      </c>
      <c r="T1443" s="24" t="str" cm="1">
        <f t="array" ref="T1443">IF(ISBLANK($G1443),"",IF(SUMPRODUCT(--EXACT(MID($G1443,COLUMN($A$1:$AX$1),1),NameCharacters[Accepted Characters For Names]))=50,"Pass","Fail"))</f>
        <v/>
      </c>
      <c r="U1443" s="24" t="str" cm="1">
        <f t="array" ref="U1443">IF(ISBLANK($H1443),"",IF(SUMPRODUCT(--EXACT(MID($H1443,COLUMN($A$1:$AX$1),1),NameCharacters[Accepted Characters For Names]))=50,"Pass","Fail"))</f>
        <v/>
      </c>
      <c r="V1443" s="24" t="str" cm="1">
        <f t="array" ref="V1443">IF(ISBLANK($I1443),"",IF(SUMPRODUCT(--EXACT(MID($I1443,COLUMN($A$1:$AX$1),1),NameCharacters[Accepted Characters For Names]))=50,"Pass","Fail"))</f>
        <v/>
      </c>
      <c r="W1443" s="24" t="str" cm="1">
        <f t="array" ref="W1443">IF(ISBLANK($J1443),"",IF(SUMPRODUCT(--EXACT($J1443,ISO3List[ISO3 List]))=1,"Pass","Fail"))</f>
        <v/>
      </c>
      <c r="X1443" s="24" t="str">
        <f t="shared" ca="1" si="54"/>
        <v/>
      </c>
      <c r="Y1443" s="24" t="str" cm="1">
        <f t="array" ref="Y1443">IF(ISBLANK($L1443),"",IF(SUMPRODUCT(--EXACT($L1443,Sex[Sex]))=1,"Pass","Fail"))</f>
        <v/>
      </c>
      <c r="Z1443" s="24" t="str">
        <f t="shared" ca="1" si="55"/>
        <v/>
      </c>
      <c r="AA1443" s="35" t="str">
        <f t="shared" ca="1" si="57"/>
        <v/>
      </c>
      <c r="AB1443" s="8"/>
      <c r="AC1443" s="58"/>
      <c r="AD1443" s="8"/>
      <c r="AE1443" s="8"/>
      <c r="AF1443" s="8"/>
      <c r="GU1443" s="8"/>
    </row>
    <row r="1444" spans="1:203" s="5" customFormat="1" x14ac:dyDescent="0.2">
      <c r="A1444" s="1"/>
      <c r="B1444" s="4"/>
      <c r="C1444" s="16"/>
      <c r="D1444" s="17"/>
      <c r="E1444" s="17"/>
      <c r="F1444" s="18"/>
      <c r="G1444" s="17"/>
      <c r="H1444" s="17"/>
      <c r="I1444" s="17"/>
      <c r="J1444" s="17"/>
      <c r="K1444" s="19"/>
      <c r="L1444" s="17"/>
      <c r="M1444" s="20"/>
      <c r="N1444" s="8"/>
      <c r="O1444" s="50"/>
      <c r="P1444" s="27" t="str" cm="1">
        <f t="array" ref="P1444">IF(ISBLANK($C1444),"",IF(SUMPRODUCT(--EXACT($C1444,CrewOrPassenger[Crew or Passenger]))=1,"Pass","Fail"))</f>
        <v/>
      </c>
      <c r="Q1444" s="24" t="str" cm="1">
        <f t="array" ref="Q1444">IF(ISBLANK($D1444),"",IF(SUMPRODUCT(--EXACT($D1444,TravelDocumentType[Travel Document Type]))=1,"Pass","Fail"))</f>
        <v/>
      </c>
      <c r="R1444" s="24" t="str" cm="1">
        <f t="array" ref="R1444">IF(ISBLANK($E1444),"",IF(SUMPRODUCT(--EXACT($E1444,ISO3List[ISO3 List]))=1,"Pass","Fail"))</f>
        <v/>
      </c>
      <c r="S1444" s="24" t="str" cm="1">
        <f t="array" ref="S1444">IF(ISBLANK($F1444),"",IF(SUMPRODUCT(--EXACT(MID($F1444,COLUMN($A$1:$T$1),1),DocCharacters[Accepted Characters For Documents]))=20,"Pass","Fail"))</f>
        <v/>
      </c>
      <c r="T1444" s="24" t="str" cm="1">
        <f t="array" ref="T1444">IF(ISBLANK($G1444),"",IF(SUMPRODUCT(--EXACT(MID($G1444,COLUMN($A$1:$AX$1),1),NameCharacters[Accepted Characters For Names]))=50,"Pass","Fail"))</f>
        <v/>
      </c>
      <c r="U1444" s="24" t="str" cm="1">
        <f t="array" ref="U1444">IF(ISBLANK($H1444),"",IF(SUMPRODUCT(--EXACT(MID($H1444,COLUMN($A$1:$AX$1),1),NameCharacters[Accepted Characters For Names]))=50,"Pass","Fail"))</f>
        <v/>
      </c>
      <c r="V1444" s="24" t="str" cm="1">
        <f t="array" ref="V1444">IF(ISBLANK($I1444),"",IF(SUMPRODUCT(--EXACT(MID($I1444,COLUMN($A$1:$AX$1),1),NameCharacters[Accepted Characters For Names]))=50,"Pass","Fail"))</f>
        <v/>
      </c>
      <c r="W1444" s="24" t="str" cm="1">
        <f t="array" ref="W1444">IF(ISBLANK($J1444),"",IF(SUMPRODUCT(--EXACT($J1444,ISO3List[ISO3 List]))=1,"Pass","Fail"))</f>
        <v/>
      </c>
      <c r="X1444" s="24" t="str">
        <f t="shared" ca="1" si="54"/>
        <v/>
      </c>
      <c r="Y1444" s="24" t="str" cm="1">
        <f t="array" ref="Y1444">IF(ISBLANK($L1444),"",IF(SUMPRODUCT(--EXACT($L1444,Sex[Sex]))=1,"Pass","Fail"))</f>
        <v/>
      </c>
      <c r="Z1444" s="24" t="str">
        <f t="shared" ca="1" si="55"/>
        <v/>
      </c>
      <c r="AA1444" s="35" t="str">
        <f t="shared" ca="1" si="57"/>
        <v/>
      </c>
      <c r="AB1444" s="8"/>
      <c r="AC1444" s="58"/>
      <c r="AD1444" s="8"/>
      <c r="AE1444" s="8"/>
      <c r="AF1444" s="8"/>
      <c r="GU1444" s="8"/>
    </row>
    <row r="1445" spans="1:203" s="5" customFormat="1" x14ac:dyDescent="0.2">
      <c r="A1445" s="1"/>
      <c r="B1445" s="4"/>
      <c r="C1445" s="16"/>
      <c r="D1445" s="17"/>
      <c r="E1445" s="17"/>
      <c r="F1445" s="18"/>
      <c r="G1445" s="17"/>
      <c r="H1445" s="17"/>
      <c r="I1445" s="17"/>
      <c r="J1445" s="17"/>
      <c r="K1445" s="19"/>
      <c r="L1445" s="17"/>
      <c r="M1445" s="20"/>
      <c r="N1445" s="8"/>
      <c r="O1445" s="50"/>
      <c r="P1445" s="27" t="str" cm="1">
        <f t="array" ref="P1445">IF(ISBLANK($C1445),"",IF(SUMPRODUCT(--EXACT($C1445,CrewOrPassenger[Crew or Passenger]))=1,"Pass","Fail"))</f>
        <v/>
      </c>
      <c r="Q1445" s="24" t="str" cm="1">
        <f t="array" ref="Q1445">IF(ISBLANK($D1445),"",IF(SUMPRODUCT(--EXACT($D1445,TravelDocumentType[Travel Document Type]))=1,"Pass","Fail"))</f>
        <v/>
      </c>
      <c r="R1445" s="24" t="str" cm="1">
        <f t="array" ref="R1445">IF(ISBLANK($E1445),"",IF(SUMPRODUCT(--EXACT($E1445,ISO3List[ISO3 List]))=1,"Pass","Fail"))</f>
        <v/>
      </c>
      <c r="S1445" s="24" t="str" cm="1">
        <f t="array" ref="S1445">IF(ISBLANK($F1445),"",IF(SUMPRODUCT(--EXACT(MID($F1445,COLUMN($A$1:$T$1),1),DocCharacters[Accepted Characters For Documents]))=20,"Pass","Fail"))</f>
        <v/>
      </c>
      <c r="T1445" s="24" t="str" cm="1">
        <f t="array" ref="T1445">IF(ISBLANK($G1445),"",IF(SUMPRODUCT(--EXACT(MID($G1445,COLUMN($A$1:$AX$1),1),NameCharacters[Accepted Characters For Names]))=50,"Pass","Fail"))</f>
        <v/>
      </c>
      <c r="U1445" s="24" t="str" cm="1">
        <f t="array" ref="U1445">IF(ISBLANK($H1445),"",IF(SUMPRODUCT(--EXACT(MID($H1445,COLUMN($A$1:$AX$1),1),NameCharacters[Accepted Characters For Names]))=50,"Pass","Fail"))</f>
        <v/>
      </c>
      <c r="V1445" s="24" t="str" cm="1">
        <f t="array" ref="V1445">IF(ISBLANK($I1445),"",IF(SUMPRODUCT(--EXACT(MID($I1445,COLUMN($A$1:$AX$1),1),NameCharacters[Accepted Characters For Names]))=50,"Pass","Fail"))</f>
        <v/>
      </c>
      <c r="W1445" s="24" t="str" cm="1">
        <f t="array" ref="W1445">IF(ISBLANK($J1445),"",IF(SUMPRODUCT(--EXACT($J1445,ISO3List[ISO3 List]))=1,"Pass","Fail"))</f>
        <v/>
      </c>
      <c r="X1445" s="24" t="str">
        <f t="shared" ca="1" si="54"/>
        <v/>
      </c>
      <c r="Y1445" s="24" t="str" cm="1">
        <f t="array" ref="Y1445">IF(ISBLANK($L1445),"",IF(SUMPRODUCT(--EXACT($L1445,Sex[Sex]))=1,"Pass","Fail"))</f>
        <v/>
      </c>
      <c r="Z1445" s="24" t="str">
        <f t="shared" ca="1" si="55"/>
        <v/>
      </c>
      <c r="AA1445" s="35" t="str">
        <f t="shared" ca="1" si="57"/>
        <v/>
      </c>
      <c r="AB1445" s="8"/>
      <c r="AC1445" s="58"/>
      <c r="AD1445" s="8"/>
      <c r="AE1445" s="8"/>
      <c r="AF1445" s="8"/>
      <c r="GU1445" s="8"/>
    </row>
    <row r="1446" spans="1:203" s="5" customFormat="1" x14ac:dyDescent="0.2">
      <c r="A1446" s="1"/>
      <c r="B1446" s="4"/>
      <c r="C1446" s="16"/>
      <c r="D1446" s="17"/>
      <c r="E1446" s="17"/>
      <c r="F1446" s="18"/>
      <c r="G1446" s="17"/>
      <c r="H1446" s="17"/>
      <c r="I1446" s="17"/>
      <c r="J1446" s="17"/>
      <c r="K1446" s="19"/>
      <c r="L1446" s="17"/>
      <c r="M1446" s="20"/>
      <c r="N1446" s="8"/>
      <c r="O1446" s="50"/>
      <c r="P1446" s="27" t="str" cm="1">
        <f t="array" ref="P1446">IF(ISBLANK($C1446),"",IF(SUMPRODUCT(--EXACT($C1446,CrewOrPassenger[Crew or Passenger]))=1,"Pass","Fail"))</f>
        <v/>
      </c>
      <c r="Q1446" s="24" t="str" cm="1">
        <f t="array" ref="Q1446">IF(ISBLANK($D1446),"",IF(SUMPRODUCT(--EXACT($D1446,TravelDocumentType[Travel Document Type]))=1,"Pass","Fail"))</f>
        <v/>
      </c>
      <c r="R1446" s="24" t="str" cm="1">
        <f t="array" ref="R1446">IF(ISBLANK($E1446),"",IF(SUMPRODUCT(--EXACT($E1446,ISO3List[ISO3 List]))=1,"Pass","Fail"))</f>
        <v/>
      </c>
      <c r="S1446" s="24" t="str" cm="1">
        <f t="array" ref="S1446">IF(ISBLANK($F1446),"",IF(SUMPRODUCT(--EXACT(MID($F1446,COLUMN($A$1:$T$1),1),DocCharacters[Accepted Characters For Documents]))=20,"Pass","Fail"))</f>
        <v/>
      </c>
      <c r="T1446" s="24" t="str" cm="1">
        <f t="array" ref="T1446">IF(ISBLANK($G1446),"",IF(SUMPRODUCT(--EXACT(MID($G1446,COLUMN($A$1:$AX$1),1),NameCharacters[Accepted Characters For Names]))=50,"Pass","Fail"))</f>
        <v/>
      </c>
      <c r="U1446" s="24" t="str" cm="1">
        <f t="array" ref="U1446">IF(ISBLANK($H1446),"",IF(SUMPRODUCT(--EXACT(MID($H1446,COLUMN($A$1:$AX$1),1),NameCharacters[Accepted Characters For Names]))=50,"Pass","Fail"))</f>
        <v/>
      </c>
      <c r="V1446" s="24" t="str" cm="1">
        <f t="array" ref="V1446">IF(ISBLANK($I1446),"",IF(SUMPRODUCT(--EXACT(MID($I1446,COLUMN($A$1:$AX$1),1),NameCharacters[Accepted Characters For Names]))=50,"Pass","Fail"))</f>
        <v/>
      </c>
      <c r="W1446" s="24" t="str" cm="1">
        <f t="array" ref="W1446">IF(ISBLANK($J1446),"",IF(SUMPRODUCT(--EXACT($J1446,ISO3List[ISO3 List]))=1,"Pass","Fail"))</f>
        <v/>
      </c>
      <c r="X1446" s="24" t="str">
        <f t="shared" ca="1" si="54"/>
        <v/>
      </c>
      <c r="Y1446" s="24" t="str" cm="1">
        <f t="array" ref="Y1446">IF(ISBLANK($L1446),"",IF(SUMPRODUCT(--EXACT($L1446,Sex[Sex]))=1,"Pass","Fail"))</f>
        <v/>
      </c>
      <c r="Z1446" s="24" t="str">
        <f t="shared" ca="1" si="55"/>
        <v/>
      </c>
      <c r="AA1446" s="35" t="str">
        <f t="shared" ca="1" si="57"/>
        <v/>
      </c>
      <c r="AB1446" s="8"/>
      <c r="AC1446" s="58"/>
      <c r="AD1446" s="8"/>
      <c r="AE1446" s="8"/>
      <c r="AF1446" s="8"/>
      <c r="GU1446" s="8"/>
    </row>
    <row r="1447" spans="1:203" s="5" customFormat="1" x14ac:dyDescent="0.2">
      <c r="A1447" s="1"/>
      <c r="B1447" s="4"/>
      <c r="C1447" s="16"/>
      <c r="D1447" s="17"/>
      <c r="E1447" s="17"/>
      <c r="F1447" s="18"/>
      <c r="G1447" s="17"/>
      <c r="H1447" s="17"/>
      <c r="I1447" s="17"/>
      <c r="J1447" s="17"/>
      <c r="K1447" s="19"/>
      <c r="L1447" s="17"/>
      <c r="M1447" s="20"/>
      <c r="N1447" s="8"/>
      <c r="O1447" s="50"/>
      <c r="P1447" s="27" t="str" cm="1">
        <f t="array" ref="P1447">IF(ISBLANK($C1447),"",IF(SUMPRODUCT(--EXACT($C1447,CrewOrPassenger[Crew or Passenger]))=1,"Pass","Fail"))</f>
        <v/>
      </c>
      <c r="Q1447" s="24" t="str" cm="1">
        <f t="array" ref="Q1447">IF(ISBLANK($D1447),"",IF(SUMPRODUCT(--EXACT($D1447,TravelDocumentType[Travel Document Type]))=1,"Pass","Fail"))</f>
        <v/>
      </c>
      <c r="R1447" s="24" t="str" cm="1">
        <f t="array" ref="R1447">IF(ISBLANK($E1447),"",IF(SUMPRODUCT(--EXACT($E1447,ISO3List[ISO3 List]))=1,"Pass","Fail"))</f>
        <v/>
      </c>
      <c r="S1447" s="24" t="str" cm="1">
        <f t="array" ref="S1447">IF(ISBLANK($F1447),"",IF(SUMPRODUCT(--EXACT(MID($F1447,COLUMN($A$1:$T$1),1),DocCharacters[Accepted Characters For Documents]))=20,"Pass","Fail"))</f>
        <v/>
      </c>
      <c r="T1447" s="24" t="str" cm="1">
        <f t="array" ref="T1447">IF(ISBLANK($G1447),"",IF(SUMPRODUCT(--EXACT(MID($G1447,COLUMN($A$1:$AX$1),1),NameCharacters[Accepted Characters For Names]))=50,"Pass","Fail"))</f>
        <v/>
      </c>
      <c r="U1447" s="24" t="str" cm="1">
        <f t="array" ref="U1447">IF(ISBLANK($H1447),"",IF(SUMPRODUCT(--EXACT(MID($H1447,COLUMN($A$1:$AX$1),1),NameCharacters[Accepted Characters For Names]))=50,"Pass","Fail"))</f>
        <v/>
      </c>
      <c r="V1447" s="24" t="str" cm="1">
        <f t="array" ref="V1447">IF(ISBLANK($I1447),"",IF(SUMPRODUCT(--EXACT(MID($I1447,COLUMN($A$1:$AX$1),1),NameCharacters[Accepted Characters For Names]))=50,"Pass","Fail"))</f>
        <v/>
      </c>
      <c r="W1447" s="24" t="str" cm="1">
        <f t="array" ref="W1447">IF(ISBLANK($J1447),"",IF(SUMPRODUCT(--EXACT($J1447,ISO3List[ISO3 List]))=1,"Pass","Fail"))</f>
        <v/>
      </c>
      <c r="X1447" s="24" t="str">
        <f t="shared" ca="1" si="54"/>
        <v/>
      </c>
      <c r="Y1447" s="24" t="str" cm="1">
        <f t="array" ref="Y1447">IF(ISBLANK($L1447),"",IF(SUMPRODUCT(--EXACT($L1447,Sex[Sex]))=1,"Pass","Fail"))</f>
        <v/>
      </c>
      <c r="Z1447" s="24" t="str">
        <f t="shared" ca="1" si="55"/>
        <v/>
      </c>
      <c r="AA1447" s="35" t="str">
        <f t="shared" ca="1" si="57"/>
        <v/>
      </c>
      <c r="AB1447" s="8"/>
      <c r="AC1447" s="58"/>
      <c r="AD1447" s="8"/>
      <c r="AE1447" s="8"/>
      <c r="AF1447" s="8"/>
      <c r="GU1447" s="8"/>
    </row>
    <row r="1448" spans="1:203" s="5" customFormat="1" x14ac:dyDescent="0.2">
      <c r="A1448" s="1"/>
      <c r="B1448" s="4"/>
      <c r="C1448" s="16"/>
      <c r="D1448" s="17"/>
      <c r="E1448" s="17"/>
      <c r="F1448" s="18"/>
      <c r="G1448" s="17"/>
      <c r="H1448" s="17"/>
      <c r="I1448" s="17"/>
      <c r="J1448" s="17"/>
      <c r="K1448" s="19"/>
      <c r="L1448" s="17"/>
      <c r="M1448" s="20"/>
      <c r="N1448" s="8"/>
      <c r="O1448" s="50"/>
      <c r="P1448" s="27" t="str" cm="1">
        <f t="array" ref="P1448">IF(ISBLANK($C1448),"",IF(SUMPRODUCT(--EXACT($C1448,CrewOrPassenger[Crew or Passenger]))=1,"Pass","Fail"))</f>
        <v/>
      </c>
      <c r="Q1448" s="24" t="str" cm="1">
        <f t="array" ref="Q1448">IF(ISBLANK($D1448),"",IF(SUMPRODUCT(--EXACT($D1448,TravelDocumentType[Travel Document Type]))=1,"Pass","Fail"))</f>
        <v/>
      </c>
      <c r="R1448" s="24" t="str" cm="1">
        <f t="array" ref="R1448">IF(ISBLANK($E1448),"",IF(SUMPRODUCT(--EXACT($E1448,ISO3List[ISO3 List]))=1,"Pass","Fail"))</f>
        <v/>
      </c>
      <c r="S1448" s="24" t="str" cm="1">
        <f t="array" ref="S1448">IF(ISBLANK($F1448),"",IF(SUMPRODUCT(--EXACT(MID($F1448,COLUMN($A$1:$T$1),1),DocCharacters[Accepted Characters For Documents]))=20,"Pass","Fail"))</f>
        <v/>
      </c>
      <c r="T1448" s="24" t="str" cm="1">
        <f t="array" ref="T1448">IF(ISBLANK($G1448),"",IF(SUMPRODUCT(--EXACT(MID($G1448,COLUMN($A$1:$AX$1),1),NameCharacters[Accepted Characters For Names]))=50,"Pass","Fail"))</f>
        <v/>
      </c>
      <c r="U1448" s="24" t="str" cm="1">
        <f t="array" ref="U1448">IF(ISBLANK($H1448),"",IF(SUMPRODUCT(--EXACT(MID($H1448,COLUMN($A$1:$AX$1),1),NameCharacters[Accepted Characters For Names]))=50,"Pass","Fail"))</f>
        <v/>
      </c>
      <c r="V1448" s="24" t="str" cm="1">
        <f t="array" ref="V1448">IF(ISBLANK($I1448),"",IF(SUMPRODUCT(--EXACT(MID($I1448,COLUMN($A$1:$AX$1),1),NameCharacters[Accepted Characters For Names]))=50,"Pass","Fail"))</f>
        <v/>
      </c>
      <c r="W1448" s="24" t="str" cm="1">
        <f t="array" ref="W1448">IF(ISBLANK($J1448),"",IF(SUMPRODUCT(--EXACT($J1448,ISO3List[ISO3 List]))=1,"Pass","Fail"))</f>
        <v/>
      </c>
      <c r="X1448" s="24" t="str">
        <f t="shared" ca="1" si="54"/>
        <v/>
      </c>
      <c r="Y1448" s="24" t="str" cm="1">
        <f t="array" ref="Y1448">IF(ISBLANK($L1448),"",IF(SUMPRODUCT(--EXACT($L1448,Sex[Sex]))=1,"Pass","Fail"))</f>
        <v/>
      </c>
      <c r="Z1448" s="24" t="str">
        <f t="shared" ca="1" si="55"/>
        <v/>
      </c>
      <c r="AA1448" s="35" t="str">
        <f t="shared" ca="1" si="57"/>
        <v/>
      </c>
      <c r="AB1448" s="8"/>
      <c r="AC1448" s="58"/>
      <c r="AD1448" s="8"/>
      <c r="AE1448" s="8"/>
      <c r="AF1448" s="8"/>
      <c r="GU1448" s="8"/>
    </row>
    <row r="1449" spans="1:203" s="5" customFormat="1" x14ac:dyDescent="0.2">
      <c r="A1449" s="1"/>
      <c r="B1449" s="4"/>
      <c r="C1449" s="16"/>
      <c r="D1449" s="17"/>
      <c r="E1449" s="17"/>
      <c r="F1449" s="18"/>
      <c r="G1449" s="17"/>
      <c r="H1449" s="17"/>
      <c r="I1449" s="17"/>
      <c r="J1449" s="17"/>
      <c r="K1449" s="19"/>
      <c r="L1449" s="17"/>
      <c r="M1449" s="20"/>
      <c r="N1449" s="8"/>
      <c r="O1449" s="50"/>
      <c r="P1449" s="27" t="str" cm="1">
        <f t="array" ref="P1449">IF(ISBLANK($C1449),"",IF(SUMPRODUCT(--EXACT($C1449,CrewOrPassenger[Crew or Passenger]))=1,"Pass","Fail"))</f>
        <v/>
      </c>
      <c r="Q1449" s="24" t="str" cm="1">
        <f t="array" ref="Q1449">IF(ISBLANK($D1449),"",IF(SUMPRODUCT(--EXACT($D1449,TravelDocumentType[Travel Document Type]))=1,"Pass","Fail"))</f>
        <v/>
      </c>
      <c r="R1449" s="24" t="str" cm="1">
        <f t="array" ref="R1449">IF(ISBLANK($E1449),"",IF(SUMPRODUCT(--EXACT($E1449,ISO3List[ISO3 List]))=1,"Pass","Fail"))</f>
        <v/>
      </c>
      <c r="S1449" s="24" t="str" cm="1">
        <f t="array" ref="S1449">IF(ISBLANK($F1449),"",IF(SUMPRODUCT(--EXACT(MID($F1449,COLUMN($A$1:$T$1),1),DocCharacters[Accepted Characters For Documents]))=20,"Pass","Fail"))</f>
        <v/>
      </c>
      <c r="T1449" s="24" t="str" cm="1">
        <f t="array" ref="T1449">IF(ISBLANK($G1449),"",IF(SUMPRODUCT(--EXACT(MID($G1449,COLUMN($A$1:$AX$1),1),NameCharacters[Accepted Characters For Names]))=50,"Pass","Fail"))</f>
        <v/>
      </c>
      <c r="U1449" s="24" t="str" cm="1">
        <f t="array" ref="U1449">IF(ISBLANK($H1449),"",IF(SUMPRODUCT(--EXACT(MID($H1449,COLUMN($A$1:$AX$1),1),NameCharacters[Accepted Characters For Names]))=50,"Pass","Fail"))</f>
        <v/>
      </c>
      <c r="V1449" s="24" t="str" cm="1">
        <f t="array" ref="V1449">IF(ISBLANK($I1449),"",IF(SUMPRODUCT(--EXACT(MID($I1449,COLUMN($A$1:$AX$1),1),NameCharacters[Accepted Characters For Names]))=50,"Pass","Fail"))</f>
        <v/>
      </c>
      <c r="W1449" s="24" t="str" cm="1">
        <f t="array" ref="W1449">IF(ISBLANK($J1449),"",IF(SUMPRODUCT(--EXACT($J1449,ISO3List[ISO3 List]))=1,"Pass","Fail"))</f>
        <v/>
      </c>
      <c r="X1449" s="24" t="str">
        <f t="shared" ca="1" si="54"/>
        <v/>
      </c>
      <c r="Y1449" s="24" t="str" cm="1">
        <f t="array" ref="Y1449">IF(ISBLANK($L1449),"",IF(SUMPRODUCT(--EXACT($L1449,Sex[Sex]))=1,"Pass","Fail"))</f>
        <v/>
      </c>
      <c r="Z1449" s="24" t="str">
        <f t="shared" ca="1" si="55"/>
        <v/>
      </c>
      <c r="AA1449" s="35" t="str">
        <f t="shared" ca="1" si="57"/>
        <v/>
      </c>
      <c r="AB1449" s="8"/>
      <c r="AC1449" s="58"/>
      <c r="AD1449" s="8"/>
      <c r="AE1449" s="8"/>
      <c r="AF1449" s="8"/>
      <c r="GU1449" s="8"/>
    </row>
    <row r="1450" spans="1:203" s="5" customFormat="1" x14ac:dyDescent="0.2">
      <c r="A1450" s="1"/>
      <c r="B1450" s="4"/>
      <c r="C1450" s="16"/>
      <c r="D1450" s="17"/>
      <c r="E1450" s="17"/>
      <c r="F1450" s="18"/>
      <c r="G1450" s="17"/>
      <c r="H1450" s="17"/>
      <c r="I1450" s="17"/>
      <c r="J1450" s="17"/>
      <c r="K1450" s="19"/>
      <c r="L1450" s="17"/>
      <c r="M1450" s="20"/>
      <c r="N1450" s="8"/>
      <c r="O1450" s="50"/>
      <c r="P1450" s="27" t="str" cm="1">
        <f t="array" ref="P1450">IF(ISBLANK($C1450),"",IF(SUMPRODUCT(--EXACT($C1450,CrewOrPassenger[Crew or Passenger]))=1,"Pass","Fail"))</f>
        <v/>
      </c>
      <c r="Q1450" s="24" t="str" cm="1">
        <f t="array" ref="Q1450">IF(ISBLANK($D1450),"",IF(SUMPRODUCT(--EXACT($D1450,TravelDocumentType[Travel Document Type]))=1,"Pass","Fail"))</f>
        <v/>
      </c>
      <c r="R1450" s="24" t="str" cm="1">
        <f t="array" ref="R1450">IF(ISBLANK($E1450),"",IF(SUMPRODUCT(--EXACT($E1450,ISO3List[ISO3 List]))=1,"Pass","Fail"))</f>
        <v/>
      </c>
      <c r="S1450" s="24" t="str" cm="1">
        <f t="array" ref="S1450">IF(ISBLANK($F1450),"",IF(SUMPRODUCT(--EXACT(MID($F1450,COLUMN($A$1:$T$1),1),DocCharacters[Accepted Characters For Documents]))=20,"Pass","Fail"))</f>
        <v/>
      </c>
      <c r="T1450" s="24" t="str" cm="1">
        <f t="array" ref="T1450">IF(ISBLANK($G1450),"",IF(SUMPRODUCT(--EXACT(MID($G1450,COLUMN($A$1:$AX$1),1),NameCharacters[Accepted Characters For Names]))=50,"Pass","Fail"))</f>
        <v/>
      </c>
      <c r="U1450" s="24" t="str" cm="1">
        <f t="array" ref="U1450">IF(ISBLANK($H1450),"",IF(SUMPRODUCT(--EXACT(MID($H1450,COLUMN($A$1:$AX$1),1),NameCharacters[Accepted Characters For Names]))=50,"Pass","Fail"))</f>
        <v/>
      </c>
      <c r="V1450" s="24" t="str" cm="1">
        <f t="array" ref="V1450">IF(ISBLANK($I1450),"",IF(SUMPRODUCT(--EXACT(MID($I1450,COLUMN($A$1:$AX$1),1),NameCharacters[Accepted Characters For Names]))=50,"Pass","Fail"))</f>
        <v/>
      </c>
      <c r="W1450" s="24" t="str" cm="1">
        <f t="array" ref="W1450">IF(ISBLANK($J1450),"",IF(SUMPRODUCT(--EXACT($J1450,ISO3List[ISO3 List]))=1,"Pass","Fail"))</f>
        <v/>
      </c>
      <c r="X1450" s="24" t="str">
        <f t="shared" ca="1" si="54"/>
        <v/>
      </c>
      <c r="Y1450" s="24" t="str" cm="1">
        <f t="array" ref="Y1450">IF(ISBLANK($L1450),"",IF(SUMPRODUCT(--EXACT($L1450,Sex[Sex]))=1,"Pass","Fail"))</f>
        <v/>
      </c>
      <c r="Z1450" s="24" t="str">
        <f t="shared" ca="1" si="55"/>
        <v/>
      </c>
      <c r="AA1450" s="35" t="str">
        <f t="shared" ca="1" si="57"/>
        <v/>
      </c>
      <c r="AB1450" s="8"/>
      <c r="AC1450" s="58"/>
      <c r="AD1450" s="8"/>
      <c r="AE1450" s="8"/>
      <c r="AF1450" s="8"/>
      <c r="GU1450" s="8"/>
    </row>
    <row r="1451" spans="1:203" s="5" customFormat="1" x14ac:dyDescent="0.2">
      <c r="A1451" s="1"/>
      <c r="B1451" s="4"/>
      <c r="C1451" s="16"/>
      <c r="D1451" s="17"/>
      <c r="E1451" s="17"/>
      <c r="F1451" s="18"/>
      <c r="G1451" s="17"/>
      <c r="H1451" s="17"/>
      <c r="I1451" s="17"/>
      <c r="J1451" s="17"/>
      <c r="K1451" s="19"/>
      <c r="L1451" s="17"/>
      <c r="M1451" s="20"/>
      <c r="N1451" s="8"/>
      <c r="O1451" s="50"/>
      <c r="P1451" s="27" t="str" cm="1">
        <f t="array" ref="P1451">IF(ISBLANK($C1451),"",IF(SUMPRODUCT(--EXACT($C1451,CrewOrPassenger[Crew or Passenger]))=1,"Pass","Fail"))</f>
        <v/>
      </c>
      <c r="Q1451" s="24" t="str" cm="1">
        <f t="array" ref="Q1451">IF(ISBLANK($D1451),"",IF(SUMPRODUCT(--EXACT($D1451,TravelDocumentType[Travel Document Type]))=1,"Pass","Fail"))</f>
        <v/>
      </c>
      <c r="R1451" s="24" t="str" cm="1">
        <f t="array" ref="R1451">IF(ISBLANK($E1451),"",IF(SUMPRODUCT(--EXACT($E1451,ISO3List[ISO3 List]))=1,"Pass","Fail"))</f>
        <v/>
      </c>
      <c r="S1451" s="24" t="str" cm="1">
        <f t="array" ref="S1451">IF(ISBLANK($F1451),"",IF(SUMPRODUCT(--EXACT(MID($F1451,COLUMN($A$1:$T$1),1),DocCharacters[Accepted Characters For Documents]))=20,"Pass","Fail"))</f>
        <v/>
      </c>
      <c r="T1451" s="24" t="str" cm="1">
        <f t="array" ref="T1451">IF(ISBLANK($G1451),"",IF(SUMPRODUCT(--EXACT(MID($G1451,COLUMN($A$1:$AX$1),1),NameCharacters[Accepted Characters For Names]))=50,"Pass","Fail"))</f>
        <v/>
      </c>
      <c r="U1451" s="24" t="str" cm="1">
        <f t="array" ref="U1451">IF(ISBLANK($H1451),"",IF(SUMPRODUCT(--EXACT(MID($H1451,COLUMN($A$1:$AX$1),1),NameCharacters[Accepted Characters For Names]))=50,"Pass","Fail"))</f>
        <v/>
      </c>
      <c r="V1451" s="24" t="str" cm="1">
        <f t="array" ref="V1451">IF(ISBLANK($I1451),"",IF(SUMPRODUCT(--EXACT(MID($I1451,COLUMN($A$1:$AX$1),1),NameCharacters[Accepted Characters For Names]))=50,"Pass","Fail"))</f>
        <v/>
      </c>
      <c r="W1451" s="24" t="str" cm="1">
        <f t="array" ref="W1451">IF(ISBLANK($J1451),"",IF(SUMPRODUCT(--EXACT($J1451,ISO3List[ISO3 List]))=1,"Pass","Fail"))</f>
        <v/>
      </c>
      <c r="X1451" s="24" t="str">
        <f t="shared" ca="1" si="54"/>
        <v/>
      </c>
      <c r="Y1451" s="24" t="str" cm="1">
        <f t="array" ref="Y1451">IF(ISBLANK($L1451),"",IF(SUMPRODUCT(--EXACT($L1451,Sex[Sex]))=1,"Pass","Fail"))</f>
        <v/>
      </c>
      <c r="Z1451" s="24" t="str">
        <f t="shared" ca="1" si="55"/>
        <v/>
      </c>
      <c r="AA1451" s="35" t="str">
        <f t="shared" ca="1" si="57"/>
        <v/>
      </c>
      <c r="AB1451" s="8"/>
      <c r="AC1451" s="58"/>
      <c r="AD1451" s="8"/>
      <c r="AE1451" s="8"/>
      <c r="AF1451" s="8"/>
      <c r="GU1451" s="8"/>
    </row>
    <row r="1452" spans="1:203" s="5" customFormat="1" x14ac:dyDescent="0.2">
      <c r="A1452" s="1"/>
      <c r="B1452" s="4"/>
      <c r="C1452" s="16"/>
      <c r="D1452" s="17"/>
      <c r="E1452" s="17"/>
      <c r="F1452" s="18"/>
      <c r="G1452" s="17"/>
      <c r="H1452" s="17"/>
      <c r="I1452" s="17"/>
      <c r="J1452" s="17"/>
      <c r="K1452" s="19"/>
      <c r="L1452" s="17"/>
      <c r="M1452" s="20"/>
      <c r="N1452" s="8"/>
      <c r="O1452" s="50"/>
      <c r="P1452" s="27" t="str" cm="1">
        <f t="array" ref="P1452">IF(ISBLANK($C1452),"",IF(SUMPRODUCT(--EXACT($C1452,CrewOrPassenger[Crew or Passenger]))=1,"Pass","Fail"))</f>
        <v/>
      </c>
      <c r="Q1452" s="24" t="str" cm="1">
        <f t="array" ref="Q1452">IF(ISBLANK($D1452),"",IF(SUMPRODUCT(--EXACT($D1452,TravelDocumentType[Travel Document Type]))=1,"Pass","Fail"))</f>
        <v/>
      </c>
      <c r="R1452" s="24" t="str" cm="1">
        <f t="array" ref="R1452">IF(ISBLANK($E1452),"",IF(SUMPRODUCT(--EXACT($E1452,ISO3List[ISO3 List]))=1,"Pass","Fail"))</f>
        <v/>
      </c>
      <c r="S1452" s="24" t="str" cm="1">
        <f t="array" ref="S1452">IF(ISBLANK($F1452),"",IF(SUMPRODUCT(--EXACT(MID($F1452,COLUMN($A$1:$T$1),1),DocCharacters[Accepted Characters For Documents]))=20,"Pass","Fail"))</f>
        <v/>
      </c>
      <c r="T1452" s="24" t="str" cm="1">
        <f t="array" ref="T1452">IF(ISBLANK($G1452),"",IF(SUMPRODUCT(--EXACT(MID($G1452,COLUMN($A$1:$AX$1),1),NameCharacters[Accepted Characters For Names]))=50,"Pass","Fail"))</f>
        <v/>
      </c>
      <c r="U1452" s="24" t="str" cm="1">
        <f t="array" ref="U1452">IF(ISBLANK($H1452),"",IF(SUMPRODUCT(--EXACT(MID($H1452,COLUMN($A$1:$AX$1),1),NameCharacters[Accepted Characters For Names]))=50,"Pass","Fail"))</f>
        <v/>
      </c>
      <c r="V1452" s="24" t="str" cm="1">
        <f t="array" ref="V1452">IF(ISBLANK($I1452),"",IF(SUMPRODUCT(--EXACT(MID($I1452,COLUMN($A$1:$AX$1),1),NameCharacters[Accepted Characters For Names]))=50,"Pass","Fail"))</f>
        <v/>
      </c>
      <c r="W1452" s="24" t="str" cm="1">
        <f t="array" ref="W1452">IF(ISBLANK($J1452),"",IF(SUMPRODUCT(--EXACT($J1452,ISO3List[ISO3 List]))=1,"Pass","Fail"))</f>
        <v/>
      </c>
      <c r="X1452" s="24" t="str">
        <f t="shared" ca="1" si="54"/>
        <v/>
      </c>
      <c r="Y1452" s="24" t="str" cm="1">
        <f t="array" ref="Y1452">IF(ISBLANK($L1452),"",IF(SUMPRODUCT(--EXACT($L1452,Sex[Sex]))=1,"Pass","Fail"))</f>
        <v/>
      </c>
      <c r="Z1452" s="24" t="str">
        <f t="shared" ca="1" si="55"/>
        <v/>
      </c>
      <c r="AA1452" s="35" t="str">
        <f t="shared" ca="1" si="57"/>
        <v/>
      </c>
      <c r="AB1452" s="8"/>
      <c r="AC1452" s="58"/>
      <c r="AD1452" s="8"/>
      <c r="AE1452" s="8"/>
      <c r="AF1452" s="8"/>
      <c r="GU1452" s="8"/>
    </row>
    <row r="1453" spans="1:203" s="5" customFormat="1" x14ac:dyDescent="0.2">
      <c r="A1453" s="1"/>
      <c r="B1453" s="4"/>
      <c r="C1453" s="16"/>
      <c r="D1453" s="17"/>
      <c r="E1453" s="17"/>
      <c r="F1453" s="18"/>
      <c r="G1453" s="17"/>
      <c r="H1453" s="17"/>
      <c r="I1453" s="17"/>
      <c r="J1453" s="17"/>
      <c r="K1453" s="19"/>
      <c r="L1453" s="17"/>
      <c r="M1453" s="20"/>
      <c r="N1453" s="8"/>
      <c r="O1453" s="50"/>
      <c r="P1453" s="27" t="str" cm="1">
        <f t="array" ref="P1453">IF(ISBLANK($C1453),"",IF(SUMPRODUCT(--EXACT($C1453,CrewOrPassenger[Crew or Passenger]))=1,"Pass","Fail"))</f>
        <v/>
      </c>
      <c r="Q1453" s="24" t="str" cm="1">
        <f t="array" ref="Q1453">IF(ISBLANK($D1453),"",IF(SUMPRODUCT(--EXACT($D1453,TravelDocumentType[Travel Document Type]))=1,"Pass","Fail"))</f>
        <v/>
      </c>
      <c r="R1453" s="24" t="str" cm="1">
        <f t="array" ref="R1453">IF(ISBLANK($E1453),"",IF(SUMPRODUCT(--EXACT($E1453,ISO3List[ISO3 List]))=1,"Pass","Fail"))</f>
        <v/>
      </c>
      <c r="S1453" s="24" t="str" cm="1">
        <f t="array" ref="S1453">IF(ISBLANK($F1453),"",IF(SUMPRODUCT(--EXACT(MID($F1453,COLUMN($A$1:$T$1),1),DocCharacters[Accepted Characters For Documents]))=20,"Pass","Fail"))</f>
        <v/>
      </c>
      <c r="T1453" s="24" t="str" cm="1">
        <f t="array" ref="T1453">IF(ISBLANK($G1453),"",IF(SUMPRODUCT(--EXACT(MID($G1453,COLUMN($A$1:$AX$1),1),NameCharacters[Accepted Characters For Names]))=50,"Pass","Fail"))</f>
        <v/>
      </c>
      <c r="U1453" s="24" t="str" cm="1">
        <f t="array" ref="U1453">IF(ISBLANK($H1453),"",IF(SUMPRODUCT(--EXACT(MID($H1453,COLUMN($A$1:$AX$1),1),NameCharacters[Accepted Characters For Names]))=50,"Pass","Fail"))</f>
        <v/>
      </c>
      <c r="V1453" s="24" t="str" cm="1">
        <f t="array" ref="V1453">IF(ISBLANK($I1453),"",IF(SUMPRODUCT(--EXACT(MID($I1453,COLUMN($A$1:$AX$1),1),NameCharacters[Accepted Characters For Names]))=50,"Pass","Fail"))</f>
        <v/>
      </c>
      <c r="W1453" s="24" t="str" cm="1">
        <f t="array" ref="W1453">IF(ISBLANK($J1453),"",IF(SUMPRODUCT(--EXACT($J1453,ISO3List[ISO3 List]))=1,"Pass","Fail"))</f>
        <v/>
      </c>
      <c r="X1453" s="24" t="str">
        <f t="shared" ca="1" si="54"/>
        <v/>
      </c>
      <c r="Y1453" s="24" t="str" cm="1">
        <f t="array" ref="Y1453">IF(ISBLANK($L1453),"",IF(SUMPRODUCT(--EXACT($L1453,Sex[Sex]))=1,"Pass","Fail"))</f>
        <v/>
      </c>
      <c r="Z1453" s="24" t="str">
        <f t="shared" ca="1" si="55"/>
        <v/>
      </c>
      <c r="AA1453" s="35" t="str">
        <f t="shared" ca="1" si="57"/>
        <v/>
      </c>
      <c r="AB1453" s="8"/>
      <c r="AC1453" s="58"/>
      <c r="AD1453" s="8"/>
      <c r="AE1453" s="8"/>
      <c r="AF1453" s="8"/>
      <c r="GU1453" s="8"/>
    </row>
    <row r="1454" spans="1:203" s="5" customFormat="1" x14ac:dyDescent="0.2">
      <c r="A1454" s="1"/>
      <c r="B1454" s="4"/>
      <c r="C1454" s="16"/>
      <c r="D1454" s="17"/>
      <c r="E1454" s="17"/>
      <c r="F1454" s="18"/>
      <c r="G1454" s="17"/>
      <c r="H1454" s="17"/>
      <c r="I1454" s="17"/>
      <c r="J1454" s="17"/>
      <c r="K1454" s="19"/>
      <c r="L1454" s="17"/>
      <c r="M1454" s="20"/>
      <c r="N1454" s="8"/>
      <c r="O1454" s="50"/>
      <c r="P1454" s="27" t="str" cm="1">
        <f t="array" ref="P1454">IF(ISBLANK($C1454),"",IF(SUMPRODUCT(--EXACT($C1454,CrewOrPassenger[Crew or Passenger]))=1,"Pass","Fail"))</f>
        <v/>
      </c>
      <c r="Q1454" s="24" t="str" cm="1">
        <f t="array" ref="Q1454">IF(ISBLANK($D1454),"",IF(SUMPRODUCT(--EXACT($D1454,TravelDocumentType[Travel Document Type]))=1,"Pass","Fail"))</f>
        <v/>
      </c>
      <c r="R1454" s="24" t="str" cm="1">
        <f t="array" ref="R1454">IF(ISBLANK($E1454),"",IF(SUMPRODUCT(--EXACT($E1454,ISO3List[ISO3 List]))=1,"Pass","Fail"))</f>
        <v/>
      </c>
      <c r="S1454" s="24" t="str" cm="1">
        <f t="array" ref="S1454">IF(ISBLANK($F1454),"",IF(SUMPRODUCT(--EXACT(MID($F1454,COLUMN($A$1:$T$1),1),DocCharacters[Accepted Characters For Documents]))=20,"Pass","Fail"))</f>
        <v/>
      </c>
      <c r="T1454" s="24" t="str" cm="1">
        <f t="array" ref="T1454">IF(ISBLANK($G1454),"",IF(SUMPRODUCT(--EXACT(MID($G1454,COLUMN($A$1:$AX$1),1),NameCharacters[Accepted Characters For Names]))=50,"Pass","Fail"))</f>
        <v/>
      </c>
      <c r="U1454" s="24" t="str" cm="1">
        <f t="array" ref="U1454">IF(ISBLANK($H1454),"",IF(SUMPRODUCT(--EXACT(MID($H1454,COLUMN($A$1:$AX$1),1),NameCharacters[Accepted Characters For Names]))=50,"Pass","Fail"))</f>
        <v/>
      </c>
      <c r="V1454" s="24" t="str" cm="1">
        <f t="array" ref="V1454">IF(ISBLANK($I1454),"",IF(SUMPRODUCT(--EXACT(MID($I1454,COLUMN($A$1:$AX$1),1),NameCharacters[Accepted Characters For Names]))=50,"Pass","Fail"))</f>
        <v/>
      </c>
      <c r="W1454" s="24" t="str" cm="1">
        <f t="array" ref="W1454">IF(ISBLANK($J1454),"",IF(SUMPRODUCT(--EXACT($J1454,ISO3List[ISO3 List]))=1,"Pass","Fail"))</f>
        <v/>
      </c>
      <c r="X1454" s="24" t="str">
        <f t="shared" ca="1" si="54"/>
        <v/>
      </c>
      <c r="Y1454" s="24" t="str" cm="1">
        <f t="array" ref="Y1454">IF(ISBLANK($L1454),"",IF(SUMPRODUCT(--EXACT($L1454,Sex[Sex]))=1,"Pass","Fail"))</f>
        <v/>
      </c>
      <c r="Z1454" s="24" t="str">
        <f t="shared" ca="1" si="55"/>
        <v/>
      </c>
      <c r="AA1454" s="35" t="str">
        <f t="shared" ca="1" si="57"/>
        <v/>
      </c>
      <c r="AB1454" s="8"/>
      <c r="AC1454" s="58"/>
      <c r="AD1454" s="8"/>
      <c r="AE1454" s="8"/>
      <c r="AF1454" s="8"/>
      <c r="GU1454" s="8"/>
    </row>
    <row r="1455" spans="1:203" s="5" customFormat="1" x14ac:dyDescent="0.2">
      <c r="A1455" s="1"/>
      <c r="B1455" s="4"/>
      <c r="C1455" s="16"/>
      <c r="D1455" s="17"/>
      <c r="E1455" s="17"/>
      <c r="F1455" s="18"/>
      <c r="G1455" s="17"/>
      <c r="H1455" s="17"/>
      <c r="I1455" s="17"/>
      <c r="J1455" s="17"/>
      <c r="K1455" s="19"/>
      <c r="L1455" s="17"/>
      <c r="M1455" s="20"/>
      <c r="N1455" s="8"/>
      <c r="O1455" s="50"/>
      <c r="P1455" s="27" t="str" cm="1">
        <f t="array" ref="P1455">IF(ISBLANK($C1455),"",IF(SUMPRODUCT(--EXACT($C1455,CrewOrPassenger[Crew or Passenger]))=1,"Pass","Fail"))</f>
        <v/>
      </c>
      <c r="Q1455" s="24" t="str" cm="1">
        <f t="array" ref="Q1455">IF(ISBLANK($D1455),"",IF(SUMPRODUCT(--EXACT($D1455,TravelDocumentType[Travel Document Type]))=1,"Pass","Fail"))</f>
        <v/>
      </c>
      <c r="R1455" s="24" t="str" cm="1">
        <f t="array" ref="R1455">IF(ISBLANK($E1455),"",IF(SUMPRODUCT(--EXACT($E1455,ISO3List[ISO3 List]))=1,"Pass","Fail"))</f>
        <v/>
      </c>
      <c r="S1455" s="24" t="str" cm="1">
        <f t="array" ref="S1455">IF(ISBLANK($F1455),"",IF(SUMPRODUCT(--EXACT(MID($F1455,COLUMN($A$1:$T$1),1),DocCharacters[Accepted Characters For Documents]))=20,"Pass","Fail"))</f>
        <v/>
      </c>
      <c r="T1455" s="24" t="str" cm="1">
        <f t="array" ref="T1455">IF(ISBLANK($G1455),"",IF(SUMPRODUCT(--EXACT(MID($G1455,COLUMN($A$1:$AX$1),1),NameCharacters[Accepted Characters For Names]))=50,"Pass","Fail"))</f>
        <v/>
      </c>
      <c r="U1455" s="24" t="str" cm="1">
        <f t="array" ref="U1455">IF(ISBLANK($H1455),"",IF(SUMPRODUCT(--EXACT(MID($H1455,COLUMN($A$1:$AX$1),1),NameCharacters[Accepted Characters For Names]))=50,"Pass","Fail"))</f>
        <v/>
      </c>
      <c r="V1455" s="24" t="str" cm="1">
        <f t="array" ref="V1455">IF(ISBLANK($I1455),"",IF(SUMPRODUCT(--EXACT(MID($I1455,COLUMN($A$1:$AX$1),1),NameCharacters[Accepted Characters For Names]))=50,"Pass","Fail"))</f>
        <v/>
      </c>
      <c r="W1455" s="24" t="str" cm="1">
        <f t="array" ref="W1455">IF(ISBLANK($J1455),"",IF(SUMPRODUCT(--EXACT($J1455,ISO3List[ISO3 List]))=1,"Pass","Fail"))</f>
        <v/>
      </c>
      <c r="X1455" s="24" t="str">
        <f t="shared" ca="1" si="54"/>
        <v/>
      </c>
      <c r="Y1455" s="24" t="str" cm="1">
        <f t="array" ref="Y1455">IF(ISBLANK($L1455),"",IF(SUMPRODUCT(--EXACT($L1455,Sex[Sex]))=1,"Pass","Fail"))</f>
        <v/>
      </c>
      <c r="Z1455" s="24" t="str">
        <f t="shared" ca="1" si="55"/>
        <v/>
      </c>
      <c r="AA1455" s="35" t="str">
        <f t="shared" ca="1" si="57"/>
        <v/>
      </c>
      <c r="AB1455" s="8"/>
      <c r="AC1455" s="58"/>
      <c r="AD1455" s="8"/>
      <c r="AE1455" s="8"/>
      <c r="AF1455" s="8"/>
      <c r="GU1455" s="8"/>
    </row>
    <row r="1456" spans="1:203" s="5" customFormat="1" x14ac:dyDescent="0.2">
      <c r="A1456" s="1"/>
      <c r="B1456" s="4"/>
      <c r="C1456" s="16"/>
      <c r="D1456" s="17"/>
      <c r="E1456" s="17"/>
      <c r="F1456" s="18"/>
      <c r="G1456" s="17"/>
      <c r="H1456" s="17"/>
      <c r="I1456" s="17"/>
      <c r="J1456" s="17"/>
      <c r="K1456" s="19"/>
      <c r="L1456" s="17"/>
      <c r="M1456" s="20"/>
      <c r="N1456" s="8"/>
      <c r="O1456" s="50"/>
      <c r="P1456" s="27" t="str" cm="1">
        <f t="array" ref="P1456">IF(ISBLANK($C1456),"",IF(SUMPRODUCT(--EXACT($C1456,CrewOrPassenger[Crew or Passenger]))=1,"Pass","Fail"))</f>
        <v/>
      </c>
      <c r="Q1456" s="24" t="str" cm="1">
        <f t="array" ref="Q1456">IF(ISBLANK($D1456),"",IF(SUMPRODUCT(--EXACT($D1456,TravelDocumentType[Travel Document Type]))=1,"Pass","Fail"))</f>
        <v/>
      </c>
      <c r="R1456" s="24" t="str" cm="1">
        <f t="array" ref="R1456">IF(ISBLANK($E1456),"",IF(SUMPRODUCT(--EXACT($E1456,ISO3List[ISO3 List]))=1,"Pass","Fail"))</f>
        <v/>
      </c>
      <c r="S1456" s="24" t="str" cm="1">
        <f t="array" ref="S1456">IF(ISBLANK($F1456),"",IF(SUMPRODUCT(--EXACT(MID($F1456,COLUMN($A$1:$T$1),1),DocCharacters[Accepted Characters For Documents]))=20,"Pass","Fail"))</f>
        <v/>
      </c>
      <c r="T1456" s="24" t="str" cm="1">
        <f t="array" ref="T1456">IF(ISBLANK($G1456),"",IF(SUMPRODUCT(--EXACT(MID($G1456,COLUMN($A$1:$AX$1),1),NameCharacters[Accepted Characters For Names]))=50,"Pass","Fail"))</f>
        <v/>
      </c>
      <c r="U1456" s="24" t="str" cm="1">
        <f t="array" ref="U1456">IF(ISBLANK($H1456),"",IF(SUMPRODUCT(--EXACT(MID($H1456,COLUMN($A$1:$AX$1),1),NameCharacters[Accepted Characters For Names]))=50,"Pass","Fail"))</f>
        <v/>
      </c>
      <c r="V1456" s="24" t="str" cm="1">
        <f t="array" ref="V1456">IF(ISBLANK($I1456),"",IF(SUMPRODUCT(--EXACT(MID($I1456,COLUMN($A$1:$AX$1),1),NameCharacters[Accepted Characters For Names]))=50,"Pass","Fail"))</f>
        <v/>
      </c>
      <c r="W1456" s="24" t="str" cm="1">
        <f t="array" ref="W1456">IF(ISBLANK($J1456),"",IF(SUMPRODUCT(--EXACT($J1456,ISO3List[ISO3 List]))=1,"Pass","Fail"))</f>
        <v/>
      </c>
      <c r="X1456" s="24" t="str">
        <f t="shared" ca="1" si="54"/>
        <v/>
      </c>
      <c r="Y1456" s="24" t="str" cm="1">
        <f t="array" ref="Y1456">IF(ISBLANK($L1456),"",IF(SUMPRODUCT(--EXACT($L1456,Sex[Sex]))=1,"Pass","Fail"))</f>
        <v/>
      </c>
      <c r="Z1456" s="24" t="str">
        <f t="shared" ca="1" si="55"/>
        <v/>
      </c>
      <c r="AA1456" s="35" t="str">
        <f t="shared" ca="1" si="57"/>
        <v/>
      </c>
      <c r="AB1456" s="8"/>
      <c r="AC1456" s="58"/>
      <c r="AD1456" s="8"/>
      <c r="AE1456" s="8"/>
      <c r="AF1456" s="8"/>
      <c r="GU1456" s="8"/>
    </row>
    <row r="1457" spans="1:203" s="5" customFormat="1" x14ac:dyDescent="0.2">
      <c r="A1457" s="1"/>
      <c r="B1457" s="4"/>
      <c r="C1457" s="16"/>
      <c r="D1457" s="17"/>
      <c r="E1457" s="17"/>
      <c r="F1457" s="18"/>
      <c r="G1457" s="17"/>
      <c r="H1457" s="17"/>
      <c r="I1457" s="17"/>
      <c r="J1457" s="17"/>
      <c r="K1457" s="19"/>
      <c r="L1457" s="17"/>
      <c r="M1457" s="20"/>
      <c r="N1457" s="8"/>
      <c r="O1457" s="50"/>
      <c r="P1457" s="27" t="str" cm="1">
        <f t="array" ref="P1457">IF(ISBLANK($C1457),"",IF(SUMPRODUCT(--EXACT($C1457,CrewOrPassenger[Crew or Passenger]))=1,"Pass","Fail"))</f>
        <v/>
      </c>
      <c r="Q1457" s="24" t="str" cm="1">
        <f t="array" ref="Q1457">IF(ISBLANK($D1457),"",IF(SUMPRODUCT(--EXACT($D1457,TravelDocumentType[Travel Document Type]))=1,"Pass","Fail"))</f>
        <v/>
      </c>
      <c r="R1457" s="24" t="str" cm="1">
        <f t="array" ref="R1457">IF(ISBLANK($E1457),"",IF(SUMPRODUCT(--EXACT($E1457,ISO3List[ISO3 List]))=1,"Pass","Fail"))</f>
        <v/>
      </c>
      <c r="S1457" s="24" t="str" cm="1">
        <f t="array" ref="S1457">IF(ISBLANK($F1457),"",IF(SUMPRODUCT(--EXACT(MID($F1457,COLUMN($A$1:$T$1),1),DocCharacters[Accepted Characters For Documents]))=20,"Pass","Fail"))</f>
        <v/>
      </c>
      <c r="T1457" s="24" t="str" cm="1">
        <f t="array" ref="T1457">IF(ISBLANK($G1457),"",IF(SUMPRODUCT(--EXACT(MID($G1457,COLUMN($A$1:$AX$1),1),NameCharacters[Accepted Characters For Names]))=50,"Pass","Fail"))</f>
        <v/>
      </c>
      <c r="U1457" s="24" t="str" cm="1">
        <f t="array" ref="U1457">IF(ISBLANK($H1457),"",IF(SUMPRODUCT(--EXACT(MID($H1457,COLUMN($A$1:$AX$1),1),NameCharacters[Accepted Characters For Names]))=50,"Pass","Fail"))</f>
        <v/>
      </c>
      <c r="V1457" s="24" t="str" cm="1">
        <f t="array" ref="V1457">IF(ISBLANK($I1457),"",IF(SUMPRODUCT(--EXACT(MID($I1457,COLUMN($A$1:$AX$1),1),NameCharacters[Accepted Characters For Names]))=50,"Pass","Fail"))</f>
        <v/>
      </c>
      <c r="W1457" s="24" t="str" cm="1">
        <f t="array" ref="W1457">IF(ISBLANK($J1457),"",IF(SUMPRODUCT(--EXACT($J1457,ISO3List[ISO3 List]))=1,"Pass","Fail"))</f>
        <v/>
      </c>
      <c r="X1457" s="24" t="str">
        <f t="shared" ca="1" si="54"/>
        <v/>
      </c>
      <c r="Y1457" s="24" t="str" cm="1">
        <f t="array" ref="Y1457">IF(ISBLANK($L1457),"",IF(SUMPRODUCT(--EXACT($L1457,Sex[Sex]))=1,"Pass","Fail"))</f>
        <v/>
      </c>
      <c r="Z1457" s="24" t="str">
        <f t="shared" ca="1" si="55"/>
        <v/>
      </c>
      <c r="AA1457" s="35" t="str">
        <f t="shared" ca="1" si="57"/>
        <v/>
      </c>
      <c r="AB1457" s="8"/>
      <c r="AC1457" s="58"/>
      <c r="AD1457" s="8"/>
      <c r="AE1457" s="8"/>
      <c r="AF1457" s="8"/>
      <c r="GU1457" s="8"/>
    </row>
    <row r="1458" spans="1:203" s="5" customFormat="1" x14ac:dyDescent="0.2">
      <c r="A1458" s="1"/>
      <c r="B1458" s="4"/>
      <c r="C1458" s="16"/>
      <c r="D1458" s="17"/>
      <c r="E1458" s="17"/>
      <c r="F1458" s="18"/>
      <c r="G1458" s="17"/>
      <c r="H1458" s="17"/>
      <c r="I1458" s="17"/>
      <c r="J1458" s="17"/>
      <c r="K1458" s="19"/>
      <c r="L1458" s="17"/>
      <c r="M1458" s="20"/>
      <c r="N1458" s="8"/>
      <c r="O1458" s="50"/>
      <c r="P1458" s="27" t="str" cm="1">
        <f t="array" ref="P1458">IF(ISBLANK($C1458),"",IF(SUMPRODUCT(--EXACT($C1458,CrewOrPassenger[Crew or Passenger]))=1,"Pass","Fail"))</f>
        <v/>
      </c>
      <c r="Q1458" s="24" t="str" cm="1">
        <f t="array" ref="Q1458">IF(ISBLANK($D1458),"",IF(SUMPRODUCT(--EXACT($D1458,TravelDocumentType[Travel Document Type]))=1,"Pass","Fail"))</f>
        <v/>
      </c>
      <c r="R1458" s="24" t="str" cm="1">
        <f t="array" ref="R1458">IF(ISBLANK($E1458),"",IF(SUMPRODUCT(--EXACT($E1458,ISO3List[ISO3 List]))=1,"Pass","Fail"))</f>
        <v/>
      </c>
      <c r="S1458" s="24" t="str" cm="1">
        <f t="array" ref="S1458">IF(ISBLANK($F1458),"",IF(SUMPRODUCT(--EXACT(MID($F1458,COLUMN($A$1:$T$1),1),DocCharacters[Accepted Characters For Documents]))=20,"Pass","Fail"))</f>
        <v/>
      </c>
      <c r="T1458" s="24" t="str" cm="1">
        <f t="array" ref="T1458">IF(ISBLANK($G1458),"",IF(SUMPRODUCT(--EXACT(MID($G1458,COLUMN($A$1:$AX$1),1),NameCharacters[Accepted Characters For Names]))=50,"Pass","Fail"))</f>
        <v/>
      </c>
      <c r="U1458" s="24" t="str" cm="1">
        <f t="array" ref="U1458">IF(ISBLANK($H1458),"",IF(SUMPRODUCT(--EXACT(MID($H1458,COLUMN($A$1:$AX$1),1),NameCharacters[Accepted Characters For Names]))=50,"Pass","Fail"))</f>
        <v/>
      </c>
      <c r="V1458" s="24" t="str" cm="1">
        <f t="array" ref="V1458">IF(ISBLANK($I1458),"",IF(SUMPRODUCT(--EXACT(MID($I1458,COLUMN($A$1:$AX$1),1),NameCharacters[Accepted Characters For Names]))=50,"Pass","Fail"))</f>
        <v/>
      </c>
      <c r="W1458" s="24" t="str" cm="1">
        <f t="array" ref="W1458">IF(ISBLANK($J1458),"",IF(SUMPRODUCT(--EXACT($J1458,ISO3List[ISO3 List]))=1,"Pass","Fail"))</f>
        <v/>
      </c>
      <c r="X1458" s="24" t="str">
        <f t="shared" ca="1" si="54"/>
        <v/>
      </c>
      <c r="Y1458" s="24" t="str" cm="1">
        <f t="array" ref="Y1458">IF(ISBLANK($L1458),"",IF(SUMPRODUCT(--EXACT($L1458,Sex[Sex]))=1,"Pass","Fail"))</f>
        <v/>
      </c>
      <c r="Z1458" s="24" t="str">
        <f t="shared" ca="1" si="55"/>
        <v/>
      </c>
      <c r="AA1458" s="35" t="str">
        <f t="shared" ca="1" si="57"/>
        <v/>
      </c>
      <c r="AB1458" s="8"/>
      <c r="AC1458" s="58"/>
      <c r="AD1458" s="8"/>
      <c r="AE1458" s="8"/>
      <c r="AF1458" s="8"/>
      <c r="GU1458" s="8"/>
    </row>
    <row r="1459" spans="1:203" s="5" customFormat="1" x14ac:dyDescent="0.2">
      <c r="A1459" s="1"/>
      <c r="B1459" s="4"/>
      <c r="C1459" s="16"/>
      <c r="D1459" s="17"/>
      <c r="E1459" s="17"/>
      <c r="F1459" s="18"/>
      <c r="G1459" s="17"/>
      <c r="H1459" s="17"/>
      <c r="I1459" s="17"/>
      <c r="J1459" s="17"/>
      <c r="K1459" s="19"/>
      <c r="L1459" s="17"/>
      <c r="M1459" s="20"/>
      <c r="N1459" s="8"/>
      <c r="O1459" s="50"/>
      <c r="P1459" s="27" t="str" cm="1">
        <f t="array" ref="P1459">IF(ISBLANK($C1459),"",IF(SUMPRODUCT(--EXACT($C1459,CrewOrPassenger[Crew or Passenger]))=1,"Pass","Fail"))</f>
        <v/>
      </c>
      <c r="Q1459" s="24" t="str" cm="1">
        <f t="array" ref="Q1459">IF(ISBLANK($D1459),"",IF(SUMPRODUCT(--EXACT($D1459,TravelDocumentType[Travel Document Type]))=1,"Pass","Fail"))</f>
        <v/>
      </c>
      <c r="R1459" s="24" t="str" cm="1">
        <f t="array" ref="R1459">IF(ISBLANK($E1459),"",IF(SUMPRODUCT(--EXACT($E1459,ISO3List[ISO3 List]))=1,"Pass","Fail"))</f>
        <v/>
      </c>
      <c r="S1459" s="24" t="str" cm="1">
        <f t="array" ref="S1459">IF(ISBLANK($F1459),"",IF(SUMPRODUCT(--EXACT(MID($F1459,COLUMN($A$1:$T$1),1),DocCharacters[Accepted Characters For Documents]))=20,"Pass","Fail"))</f>
        <v/>
      </c>
      <c r="T1459" s="24" t="str" cm="1">
        <f t="array" ref="T1459">IF(ISBLANK($G1459),"",IF(SUMPRODUCT(--EXACT(MID($G1459,COLUMN($A$1:$AX$1),1),NameCharacters[Accepted Characters For Names]))=50,"Pass","Fail"))</f>
        <v/>
      </c>
      <c r="U1459" s="24" t="str" cm="1">
        <f t="array" ref="U1459">IF(ISBLANK($H1459),"",IF(SUMPRODUCT(--EXACT(MID($H1459,COLUMN($A$1:$AX$1),1),NameCharacters[Accepted Characters For Names]))=50,"Pass","Fail"))</f>
        <v/>
      </c>
      <c r="V1459" s="24" t="str" cm="1">
        <f t="array" ref="V1459">IF(ISBLANK($I1459),"",IF(SUMPRODUCT(--EXACT(MID($I1459,COLUMN($A$1:$AX$1),1),NameCharacters[Accepted Characters For Names]))=50,"Pass","Fail"))</f>
        <v/>
      </c>
      <c r="W1459" s="24" t="str" cm="1">
        <f t="array" ref="W1459">IF(ISBLANK($J1459),"",IF(SUMPRODUCT(--EXACT($J1459,ISO3List[ISO3 List]))=1,"Pass","Fail"))</f>
        <v/>
      </c>
      <c r="X1459" s="24" t="str">
        <f t="shared" ca="1" si="54"/>
        <v/>
      </c>
      <c r="Y1459" s="24" t="str" cm="1">
        <f t="array" ref="Y1459">IF(ISBLANK($L1459),"",IF(SUMPRODUCT(--EXACT($L1459,Sex[Sex]))=1,"Pass","Fail"))</f>
        <v/>
      </c>
      <c r="Z1459" s="24" t="str">
        <f t="shared" ca="1" si="55"/>
        <v/>
      </c>
      <c r="AA1459" s="35" t="str">
        <f t="shared" ca="1" si="57"/>
        <v/>
      </c>
      <c r="AB1459" s="8"/>
      <c r="AC1459" s="58"/>
      <c r="AD1459" s="8"/>
      <c r="AE1459" s="8"/>
      <c r="AF1459" s="8"/>
      <c r="GU1459" s="8"/>
    </row>
    <row r="1460" spans="1:203" s="5" customFormat="1" x14ac:dyDescent="0.2">
      <c r="A1460" s="1"/>
      <c r="B1460" s="4"/>
      <c r="C1460" s="16"/>
      <c r="D1460" s="17"/>
      <c r="E1460" s="17"/>
      <c r="F1460" s="18"/>
      <c r="G1460" s="17"/>
      <c r="H1460" s="17"/>
      <c r="I1460" s="17"/>
      <c r="J1460" s="17"/>
      <c r="K1460" s="19"/>
      <c r="L1460" s="17"/>
      <c r="M1460" s="20"/>
      <c r="N1460" s="8"/>
      <c r="O1460" s="50"/>
      <c r="P1460" s="27" t="str" cm="1">
        <f t="array" ref="P1460">IF(ISBLANK($C1460),"",IF(SUMPRODUCT(--EXACT($C1460,CrewOrPassenger[Crew or Passenger]))=1,"Pass","Fail"))</f>
        <v/>
      </c>
      <c r="Q1460" s="24" t="str" cm="1">
        <f t="array" ref="Q1460">IF(ISBLANK($D1460),"",IF(SUMPRODUCT(--EXACT($D1460,TravelDocumentType[Travel Document Type]))=1,"Pass","Fail"))</f>
        <v/>
      </c>
      <c r="R1460" s="24" t="str" cm="1">
        <f t="array" ref="R1460">IF(ISBLANK($E1460),"",IF(SUMPRODUCT(--EXACT($E1460,ISO3List[ISO3 List]))=1,"Pass","Fail"))</f>
        <v/>
      </c>
      <c r="S1460" s="24" t="str" cm="1">
        <f t="array" ref="S1460">IF(ISBLANK($F1460),"",IF(SUMPRODUCT(--EXACT(MID($F1460,COLUMN($A$1:$T$1),1),DocCharacters[Accepted Characters For Documents]))=20,"Pass","Fail"))</f>
        <v/>
      </c>
      <c r="T1460" s="24" t="str" cm="1">
        <f t="array" ref="T1460">IF(ISBLANK($G1460),"",IF(SUMPRODUCT(--EXACT(MID($G1460,COLUMN($A$1:$AX$1),1),NameCharacters[Accepted Characters For Names]))=50,"Pass","Fail"))</f>
        <v/>
      </c>
      <c r="U1460" s="24" t="str" cm="1">
        <f t="array" ref="U1460">IF(ISBLANK($H1460),"",IF(SUMPRODUCT(--EXACT(MID($H1460,COLUMN($A$1:$AX$1),1),NameCharacters[Accepted Characters For Names]))=50,"Pass","Fail"))</f>
        <v/>
      </c>
      <c r="V1460" s="24" t="str" cm="1">
        <f t="array" ref="V1460">IF(ISBLANK($I1460),"",IF(SUMPRODUCT(--EXACT(MID($I1460,COLUMN($A$1:$AX$1),1),NameCharacters[Accepted Characters For Names]))=50,"Pass","Fail"))</f>
        <v/>
      </c>
      <c r="W1460" s="24" t="str" cm="1">
        <f t="array" ref="W1460">IF(ISBLANK($J1460),"",IF(SUMPRODUCT(--EXACT($J1460,ISO3List[ISO3 List]))=1,"Pass","Fail"))</f>
        <v/>
      </c>
      <c r="X1460" s="24" t="str">
        <f t="shared" ca="1" si="54"/>
        <v/>
      </c>
      <c r="Y1460" s="24" t="str" cm="1">
        <f t="array" ref="Y1460">IF(ISBLANK($L1460),"",IF(SUMPRODUCT(--EXACT($L1460,Sex[Sex]))=1,"Pass","Fail"))</f>
        <v/>
      </c>
      <c r="Z1460" s="24" t="str">
        <f t="shared" ca="1" si="55"/>
        <v/>
      </c>
      <c r="AA1460" s="35" t="str">
        <f t="shared" ca="1" si="57"/>
        <v/>
      </c>
      <c r="AB1460" s="8"/>
      <c r="AC1460" s="58"/>
      <c r="AD1460" s="8"/>
      <c r="AE1460" s="8"/>
      <c r="AF1460" s="8"/>
      <c r="GU1460" s="8"/>
    </row>
    <row r="1461" spans="1:203" s="5" customFormat="1" x14ac:dyDescent="0.2">
      <c r="A1461" s="1"/>
      <c r="B1461" s="4"/>
      <c r="C1461" s="16"/>
      <c r="D1461" s="17"/>
      <c r="E1461" s="17"/>
      <c r="F1461" s="18"/>
      <c r="G1461" s="17"/>
      <c r="H1461" s="17"/>
      <c r="I1461" s="17"/>
      <c r="J1461" s="17"/>
      <c r="K1461" s="19"/>
      <c r="L1461" s="17"/>
      <c r="M1461" s="20"/>
      <c r="N1461" s="8"/>
      <c r="O1461" s="50"/>
      <c r="P1461" s="27" t="str" cm="1">
        <f t="array" ref="P1461">IF(ISBLANK($C1461),"",IF(SUMPRODUCT(--EXACT($C1461,CrewOrPassenger[Crew or Passenger]))=1,"Pass","Fail"))</f>
        <v/>
      </c>
      <c r="Q1461" s="24" t="str" cm="1">
        <f t="array" ref="Q1461">IF(ISBLANK($D1461),"",IF(SUMPRODUCT(--EXACT($D1461,TravelDocumentType[Travel Document Type]))=1,"Pass","Fail"))</f>
        <v/>
      </c>
      <c r="R1461" s="24" t="str" cm="1">
        <f t="array" ref="R1461">IF(ISBLANK($E1461),"",IF(SUMPRODUCT(--EXACT($E1461,ISO3List[ISO3 List]))=1,"Pass","Fail"))</f>
        <v/>
      </c>
      <c r="S1461" s="24" t="str" cm="1">
        <f t="array" ref="S1461">IF(ISBLANK($F1461),"",IF(SUMPRODUCT(--EXACT(MID($F1461,COLUMN($A$1:$T$1),1),DocCharacters[Accepted Characters For Documents]))=20,"Pass","Fail"))</f>
        <v/>
      </c>
      <c r="T1461" s="24" t="str" cm="1">
        <f t="array" ref="T1461">IF(ISBLANK($G1461),"",IF(SUMPRODUCT(--EXACT(MID($G1461,COLUMN($A$1:$AX$1),1),NameCharacters[Accepted Characters For Names]))=50,"Pass","Fail"))</f>
        <v/>
      </c>
      <c r="U1461" s="24" t="str" cm="1">
        <f t="array" ref="U1461">IF(ISBLANK($H1461),"",IF(SUMPRODUCT(--EXACT(MID($H1461,COLUMN($A$1:$AX$1),1),NameCharacters[Accepted Characters For Names]))=50,"Pass","Fail"))</f>
        <v/>
      </c>
      <c r="V1461" s="24" t="str" cm="1">
        <f t="array" ref="V1461">IF(ISBLANK($I1461),"",IF(SUMPRODUCT(--EXACT(MID($I1461,COLUMN($A$1:$AX$1),1),NameCharacters[Accepted Characters For Names]))=50,"Pass","Fail"))</f>
        <v/>
      </c>
      <c r="W1461" s="24" t="str" cm="1">
        <f t="array" ref="W1461">IF(ISBLANK($J1461),"",IF(SUMPRODUCT(--EXACT($J1461,ISO3List[ISO3 List]))=1,"Pass","Fail"))</f>
        <v/>
      </c>
      <c r="X1461" s="24" t="str">
        <f t="shared" ca="1" si="54"/>
        <v/>
      </c>
      <c r="Y1461" s="24" t="str" cm="1">
        <f t="array" ref="Y1461">IF(ISBLANK($L1461),"",IF(SUMPRODUCT(--EXACT($L1461,Sex[Sex]))=1,"Pass","Fail"))</f>
        <v/>
      </c>
      <c r="Z1461" s="24" t="str">
        <f t="shared" ca="1" si="55"/>
        <v/>
      </c>
      <c r="AA1461" s="35" t="str">
        <f t="shared" ca="1" si="57"/>
        <v/>
      </c>
      <c r="AB1461" s="8"/>
      <c r="AC1461" s="58"/>
      <c r="AD1461" s="8"/>
      <c r="AE1461" s="8"/>
      <c r="AF1461" s="8"/>
      <c r="GU1461" s="8"/>
    </row>
    <row r="1462" spans="1:203" s="5" customFormat="1" x14ac:dyDescent="0.2">
      <c r="A1462" s="1"/>
      <c r="B1462" s="4"/>
      <c r="C1462" s="16"/>
      <c r="D1462" s="17"/>
      <c r="E1462" s="17"/>
      <c r="F1462" s="18"/>
      <c r="G1462" s="17"/>
      <c r="H1462" s="17"/>
      <c r="I1462" s="17"/>
      <c r="J1462" s="17"/>
      <c r="K1462" s="19"/>
      <c r="L1462" s="17"/>
      <c r="M1462" s="20"/>
      <c r="N1462" s="8"/>
      <c r="O1462" s="50"/>
      <c r="P1462" s="27" t="str" cm="1">
        <f t="array" ref="P1462">IF(ISBLANK($C1462),"",IF(SUMPRODUCT(--EXACT($C1462,CrewOrPassenger[Crew or Passenger]))=1,"Pass","Fail"))</f>
        <v/>
      </c>
      <c r="Q1462" s="24" t="str" cm="1">
        <f t="array" ref="Q1462">IF(ISBLANK($D1462),"",IF(SUMPRODUCT(--EXACT($D1462,TravelDocumentType[Travel Document Type]))=1,"Pass","Fail"))</f>
        <v/>
      </c>
      <c r="R1462" s="24" t="str" cm="1">
        <f t="array" ref="R1462">IF(ISBLANK($E1462),"",IF(SUMPRODUCT(--EXACT($E1462,ISO3List[ISO3 List]))=1,"Pass","Fail"))</f>
        <v/>
      </c>
      <c r="S1462" s="24" t="str" cm="1">
        <f t="array" ref="S1462">IF(ISBLANK($F1462),"",IF(SUMPRODUCT(--EXACT(MID($F1462,COLUMN($A$1:$T$1),1),DocCharacters[Accepted Characters For Documents]))=20,"Pass","Fail"))</f>
        <v/>
      </c>
      <c r="T1462" s="24" t="str" cm="1">
        <f t="array" ref="T1462">IF(ISBLANK($G1462),"",IF(SUMPRODUCT(--EXACT(MID($G1462,COLUMN($A$1:$AX$1),1),NameCharacters[Accepted Characters For Names]))=50,"Pass","Fail"))</f>
        <v/>
      </c>
      <c r="U1462" s="24" t="str" cm="1">
        <f t="array" ref="U1462">IF(ISBLANK($H1462),"",IF(SUMPRODUCT(--EXACT(MID($H1462,COLUMN($A$1:$AX$1),1),NameCharacters[Accepted Characters For Names]))=50,"Pass","Fail"))</f>
        <v/>
      </c>
      <c r="V1462" s="24" t="str" cm="1">
        <f t="array" ref="V1462">IF(ISBLANK($I1462),"",IF(SUMPRODUCT(--EXACT(MID($I1462,COLUMN($A$1:$AX$1),1),NameCharacters[Accepted Characters For Names]))=50,"Pass","Fail"))</f>
        <v/>
      </c>
      <c r="W1462" s="24" t="str" cm="1">
        <f t="array" ref="W1462">IF(ISBLANK($J1462),"",IF(SUMPRODUCT(--EXACT($J1462,ISO3List[ISO3 List]))=1,"Pass","Fail"))</f>
        <v/>
      </c>
      <c r="X1462" s="24" t="str">
        <f t="shared" ca="1" si="54"/>
        <v/>
      </c>
      <c r="Y1462" s="24" t="str" cm="1">
        <f t="array" ref="Y1462">IF(ISBLANK($L1462),"",IF(SUMPRODUCT(--EXACT($L1462,Sex[Sex]))=1,"Pass","Fail"))</f>
        <v/>
      </c>
      <c r="Z1462" s="24" t="str">
        <f t="shared" ca="1" si="55"/>
        <v/>
      </c>
      <c r="AA1462" s="35" t="str">
        <f t="shared" ca="1" si="57"/>
        <v/>
      </c>
      <c r="AB1462" s="8"/>
      <c r="AC1462" s="58"/>
      <c r="AD1462" s="8"/>
      <c r="AE1462" s="8"/>
      <c r="AF1462" s="8"/>
      <c r="GU1462" s="8"/>
    </row>
    <row r="1463" spans="1:203" s="5" customFormat="1" x14ac:dyDescent="0.2">
      <c r="A1463" s="1"/>
      <c r="B1463" s="4"/>
      <c r="C1463" s="16"/>
      <c r="D1463" s="17"/>
      <c r="E1463" s="17"/>
      <c r="F1463" s="18"/>
      <c r="G1463" s="17"/>
      <c r="H1463" s="17"/>
      <c r="I1463" s="17"/>
      <c r="J1463" s="17"/>
      <c r="K1463" s="19"/>
      <c r="L1463" s="17"/>
      <c r="M1463" s="20"/>
      <c r="N1463" s="8"/>
      <c r="O1463" s="50"/>
      <c r="P1463" s="27" t="str" cm="1">
        <f t="array" ref="P1463">IF(ISBLANK($C1463),"",IF(SUMPRODUCT(--EXACT($C1463,CrewOrPassenger[Crew or Passenger]))=1,"Pass","Fail"))</f>
        <v/>
      </c>
      <c r="Q1463" s="24" t="str" cm="1">
        <f t="array" ref="Q1463">IF(ISBLANK($D1463),"",IF(SUMPRODUCT(--EXACT($D1463,TravelDocumentType[Travel Document Type]))=1,"Pass","Fail"))</f>
        <v/>
      </c>
      <c r="R1463" s="24" t="str" cm="1">
        <f t="array" ref="R1463">IF(ISBLANK($E1463),"",IF(SUMPRODUCT(--EXACT($E1463,ISO3List[ISO3 List]))=1,"Pass","Fail"))</f>
        <v/>
      </c>
      <c r="S1463" s="24" t="str" cm="1">
        <f t="array" ref="S1463">IF(ISBLANK($F1463),"",IF(SUMPRODUCT(--EXACT(MID($F1463,COLUMN($A$1:$T$1),1),DocCharacters[Accepted Characters For Documents]))=20,"Pass","Fail"))</f>
        <v/>
      </c>
      <c r="T1463" s="24" t="str" cm="1">
        <f t="array" ref="T1463">IF(ISBLANK($G1463),"",IF(SUMPRODUCT(--EXACT(MID($G1463,COLUMN($A$1:$AX$1),1),NameCharacters[Accepted Characters For Names]))=50,"Pass","Fail"))</f>
        <v/>
      </c>
      <c r="U1463" s="24" t="str" cm="1">
        <f t="array" ref="U1463">IF(ISBLANK($H1463),"",IF(SUMPRODUCT(--EXACT(MID($H1463,COLUMN($A$1:$AX$1),1),NameCharacters[Accepted Characters For Names]))=50,"Pass","Fail"))</f>
        <v/>
      </c>
      <c r="V1463" s="24" t="str" cm="1">
        <f t="array" ref="V1463">IF(ISBLANK($I1463),"",IF(SUMPRODUCT(--EXACT(MID($I1463,COLUMN($A$1:$AX$1),1),NameCharacters[Accepted Characters For Names]))=50,"Pass","Fail"))</f>
        <v/>
      </c>
      <c r="W1463" s="24" t="str" cm="1">
        <f t="array" ref="W1463">IF(ISBLANK($J1463),"",IF(SUMPRODUCT(--EXACT($J1463,ISO3List[ISO3 List]))=1,"Pass","Fail"))</f>
        <v/>
      </c>
      <c r="X1463" s="24" t="str">
        <f t="shared" ca="1" si="54"/>
        <v/>
      </c>
      <c r="Y1463" s="24" t="str" cm="1">
        <f t="array" ref="Y1463">IF(ISBLANK($L1463),"",IF(SUMPRODUCT(--EXACT($L1463,Sex[Sex]))=1,"Pass","Fail"))</f>
        <v/>
      </c>
      <c r="Z1463" s="24" t="str">
        <f t="shared" ca="1" si="55"/>
        <v/>
      </c>
      <c r="AA1463" s="35" t="str">
        <f t="shared" ca="1" si="57"/>
        <v/>
      </c>
      <c r="AB1463" s="8"/>
      <c r="AC1463" s="58"/>
      <c r="AD1463" s="8"/>
      <c r="AE1463" s="8"/>
      <c r="AF1463" s="8"/>
      <c r="GU1463" s="8"/>
    </row>
    <row r="1464" spans="1:203" s="5" customFormat="1" x14ac:dyDescent="0.2">
      <c r="A1464" s="1"/>
      <c r="B1464" s="4"/>
      <c r="C1464" s="16"/>
      <c r="D1464" s="17"/>
      <c r="E1464" s="17"/>
      <c r="F1464" s="18"/>
      <c r="G1464" s="17"/>
      <c r="H1464" s="17"/>
      <c r="I1464" s="17"/>
      <c r="J1464" s="17"/>
      <c r="K1464" s="19"/>
      <c r="L1464" s="17"/>
      <c r="M1464" s="20"/>
      <c r="N1464" s="8"/>
      <c r="O1464" s="50"/>
      <c r="P1464" s="27" t="str" cm="1">
        <f t="array" ref="P1464">IF(ISBLANK($C1464),"",IF(SUMPRODUCT(--EXACT($C1464,CrewOrPassenger[Crew or Passenger]))=1,"Pass","Fail"))</f>
        <v/>
      </c>
      <c r="Q1464" s="24" t="str" cm="1">
        <f t="array" ref="Q1464">IF(ISBLANK($D1464),"",IF(SUMPRODUCT(--EXACT($D1464,TravelDocumentType[Travel Document Type]))=1,"Pass","Fail"))</f>
        <v/>
      </c>
      <c r="R1464" s="24" t="str" cm="1">
        <f t="array" ref="R1464">IF(ISBLANK($E1464),"",IF(SUMPRODUCT(--EXACT($E1464,ISO3List[ISO3 List]))=1,"Pass","Fail"))</f>
        <v/>
      </c>
      <c r="S1464" s="24" t="str" cm="1">
        <f t="array" ref="S1464">IF(ISBLANK($F1464),"",IF(SUMPRODUCT(--EXACT(MID($F1464,COLUMN($A$1:$T$1),1),DocCharacters[Accepted Characters For Documents]))=20,"Pass","Fail"))</f>
        <v/>
      </c>
      <c r="T1464" s="24" t="str" cm="1">
        <f t="array" ref="T1464">IF(ISBLANK($G1464),"",IF(SUMPRODUCT(--EXACT(MID($G1464,COLUMN($A$1:$AX$1),1),NameCharacters[Accepted Characters For Names]))=50,"Pass","Fail"))</f>
        <v/>
      </c>
      <c r="U1464" s="24" t="str" cm="1">
        <f t="array" ref="U1464">IF(ISBLANK($H1464),"",IF(SUMPRODUCT(--EXACT(MID($H1464,COLUMN($A$1:$AX$1),1),NameCharacters[Accepted Characters For Names]))=50,"Pass","Fail"))</f>
        <v/>
      </c>
      <c r="V1464" s="24" t="str" cm="1">
        <f t="array" ref="V1464">IF(ISBLANK($I1464),"",IF(SUMPRODUCT(--EXACT(MID($I1464,COLUMN($A$1:$AX$1),1),NameCharacters[Accepted Characters For Names]))=50,"Pass","Fail"))</f>
        <v/>
      </c>
      <c r="W1464" s="24" t="str" cm="1">
        <f t="array" ref="W1464">IF(ISBLANK($J1464),"",IF(SUMPRODUCT(--EXACT($J1464,ISO3List[ISO3 List]))=1,"Pass","Fail"))</f>
        <v/>
      </c>
      <c r="X1464" s="24" t="str">
        <f t="shared" ca="1" si="54"/>
        <v/>
      </c>
      <c r="Y1464" s="24" t="str" cm="1">
        <f t="array" ref="Y1464">IF(ISBLANK($L1464),"",IF(SUMPRODUCT(--EXACT($L1464,Sex[Sex]))=1,"Pass","Fail"))</f>
        <v/>
      </c>
      <c r="Z1464" s="24" t="str">
        <f t="shared" ca="1" si="55"/>
        <v/>
      </c>
      <c r="AA1464" s="35" t="str">
        <f t="shared" ca="1" si="57"/>
        <v/>
      </c>
      <c r="AB1464" s="8"/>
      <c r="AC1464" s="58"/>
      <c r="AD1464" s="8"/>
      <c r="AE1464" s="8"/>
      <c r="AF1464" s="8"/>
      <c r="GU1464" s="8"/>
    </row>
    <row r="1465" spans="1:203" s="5" customFormat="1" x14ac:dyDescent="0.2">
      <c r="A1465" s="1"/>
      <c r="B1465" s="4"/>
      <c r="C1465" s="16"/>
      <c r="D1465" s="17"/>
      <c r="E1465" s="17"/>
      <c r="F1465" s="18"/>
      <c r="G1465" s="17"/>
      <c r="H1465" s="17"/>
      <c r="I1465" s="17"/>
      <c r="J1465" s="17"/>
      <c r="K1465" s="19"/>
      <c r="L1465" s="17"/>
      <c r="M1465" s="20"/>
      <c r="N1465" s="8"/>
      <c r="O1465" s="50"/>
      <c r="P1465" s="27" t="str" cm="1">
        <f t="array" ref="P1465">IF(ISBLANK($C1465),"",IF(SUMPRODUCT(--EXACT($C1465,CrewOrPassenger[Crew or Passenger]))=1,"Pass","Fail"))</f>
        <v/>
      </c>
      <c r="Q1465" s="24" t="str" cm="1">
        <f t="array" ref="Q1465">IF(ISBLANK($D1465),"",IF(SUMPRODUCT(--EXACT($D1465,TravelDocumentType[Travel Document Type]))=1,"Pass","Fail"))</f>
        <v/>
      </c>
      <c r="R1465" s="24" t="str" cm="1">
        <f t="array" ref="R1465">IF(ISBLANK($E1465),"",IF(SUMPRODUCT(--EXACT($E1465,ISO3List[ISO3 List]))=1,"Pass","Fail"))</f>
        <v/>
      </c>
      <c r="S1465" s="24" t="str" cm="1">
        <f t="array" ref="S1465">IF(ISBLANK($F1465),"",IF(SUMPRODUCT(--EXACT(MID($F1465,COLUMN($A$1:$T$1),1),DocCharacters[Accepted Characters For Documents]))=20,"Pass","Fail"))</f>
        <v/>
      </c>
      <c r="T1465" s="24" t="str" cm="1">
        <f t="array" ref="T1465">IF(ISBLANK($G1465),"",IF(SUMPRODUCT(--EXACT(MID($G1465,COLUMN($A$1:$AX$1),1),NameCharacters[Accepted Characters For Names]))=50,"Pass","Fail"))</f>
        <v/>
      </c>
      <c r="U1465" s="24" t="str" cm="1">
        <f t="array" ref="U1465">IF(ISBLANK($H1465),"",IF(SUMPRODUCT(--EXACT(MID($H1465,COLUMN($A$1:$AX$1),1),NameCharacters[Accepted Characters For Names]))=50,"Pass","Fail"))</f>
        <v/>
      </c>
      <c r="V1465" s="24" t="str" cm="1">
        <f t="array" ref="V1465">IF(ISBLANK($I1465),"",IF(SUMPRODUCT(--EXACT(MID($I1465,COLUMN($A$1:$AX$1),1),NameCharacters[Accepted Characters For Names]))=50,"Pass","Fail"))</f>
        <v/>
      </c>
      <c r="W1465" s="24" t="str" cm="1">
        <f t="array" ref="W1465">IF(ISBLANK($J1465),"",IF(SUMPRODUCT(--EXACT($J1465,ISO3List[ISO3 List]))=1,"Pass","Fail"))</f>
        <v/>
      </c>
      <c r="X1465" s="24" t="str">
        <f t="shared" ca="1" si="54"/>
        <v/>
      </c>
      <c r="Y1465" s="24" t="str" cm="1">
        <f t="array" ref="Y1465">IF(ISBLANK($L1465),"",IF(SUMPRODUCT(--EXACT($L1465,Sex[Sex]))=1,"Pass","Fail"))</f>
        <v/>
      </c>
      <c r="Z1465" s="24" t="str">
        <f t="shared" ca="1" si="55"/>
        <v/>
      </c>
      <c r="AA1465" s="35" t="str">
        <f t="shared" ca="1" si="57"/>
        <v/>
      </c>
      <c r="AB1465" s="8"/>
      <c r="AC1465" s="58"/>
      <c r="AD1465" s="8"/>
      <c r="AE1465" s="8"/>
      <c r="AF1465" s="8"/>
      <c r="GU1465" s="8"/>
    </row>
    <row r="1466" spans="1:203" s="5" customFormat="1" x14ac:dyDescent="0.2">
      <c r="A1466" s="1"/>
      <c r="B1466" s="4"/>
      <c r="C1466" s="16"/>
      <c r="D1466" s="17"/>
      <c r="E1466" s="17"/>
      <c r="F1466" s="18"/>
      <c r="G1466" s="17"/>
      <c r="H1466" s="17"/>
      <c r="I1466" s="17"/>
      <c r="J1466" s="17"/>
      <c r="K1466" s="19"/>
      <c r="L1466" s="17"/>
      <c r="M1466" s="20"/>
      <c r="N1466" s="8"/>
      <c r="O1466" s="50"/>
      <c r="P1466" s="27" t="str" cm="1">
        <f t="array" ref="P1466">IF(ISBLANK($C1466),"",IF(SUMPRODUCT(--EXACT($C1466,CrewOrPassenger[Crew or Passenger]))=1,"Pass","Fail"))</f>
        <v/>
      </c>
      <c r="Q1466" s="24" t="str" cm="1">
        <f t="array" ref="Q1466">IF(ISBLANK($D1466),"",IF(SUMPRODUCT(--EXACT($D1466,TravelDocumentType[Travel Document Type]))=1,"Pass","Fail"))</f>
        <v/>
      </c>
      <c r="R1466" s="24" t="str" cm="1">
        <f t="array" ref="R1466">IF(ISBLANK($E1466),"",IF(SUMPRODUCT(--EXACT($E1466,ISO3List[ISO3 List]))=1,"Pass","Fail"))</f>
        <v/>
      </c>
      <c r="S1466" s="24" t="str" cm="1">
        <f t="array" ref="S1466">IF(ISBLANK($F1466),"",IF(SUMPRODUCT(--EXACT(MID($F1466,COLUMN($A$1:$T$1),1),DocCharacters[Accepted Characters For Documents]))=20,"Pass","Fail"))</f>
        <v/>
      </c>
      <c r="T1466" s="24" t="str" cm="1">
        <f t="array" ref="T1466">IF(ISBLANK($G1466),"",IF(SUMPRODUCT(--EXACT(MID($G1466,COLUMN($A$1:$AX$1),1),NameCharacters[Accepted Characters For Names]))=50,"Pass","Fail"))</f>
        <v/>
      </c>
      <c r="U1466" s="24" t="str" cm="1">
        <f t="array" ref="U1466">IF(ISBLANK($H1466),"",IF(SUMPRODUCT(--EXACT(MID($H1466,COLUMN($A$1:$AX$1),1),NameCharacters[Accepted Characters For Names]))=50,"Pass","Fail"))</f>
        <v/>
      </c>
      <c r="V1466" s="24" t="str" cm="1">
        <f t="array" ref="V1466">IF(ISBLANK($I1466),"",IF(SUMPRODUCT(--EXACT(MID($I1466,COLUMN($A$1:$AX$1),1),NameCharacters[Accepted Characters For Names]))=50,"Pass","Fail"))</f>
        <v/>
      </c>
      <c r="W1466" s="24" t="str" cm="1">
        <f t="array" ref="W1466">IF(ISBLANK($J1466),"",IF(SUMPRODUCT(--EXACT($J1466,ISO3List[ISO3 List]))=1,"Pass","Fail"))</f>
        <v/>
      </c>
      <c r="X1466" s="24" t="str">
        <f t="shared" ca="1" si="54"/>
        <v/>
      </c>
      <c r="Y1466" s="24" t="str" cm="1">
        <f t="array" ref="Y1466">IF(ISBLANK($L1466),"",IF(SUMPRODUCT(--EXACT($L1466,Sex[Sex]))=1,"Pass","Fail"))</f>
        <v/>
      </c>
      <c r="Z1466" s="24" t="str">
        <f t="shared" ca="1" si="55"/>
        <v/>
      </c>
      <c r="AA1466" s="35" t="str">
        <f t="shared" ca="1" si="57"/>
        <v/>
      </c>
      <c r="AB1466" s="8"/>
      <c r="AC1466" s="58"/>
      <c r="AD1466" s="8"/>
      <c r="AE1466" s="8"/>
      <c r="AF1466" s="8"/>
      <c r="GU1466" s="8"/>
    </row>
    <row r="1467" spans="1:203" s="5" customFormat="1" x14ac:dyDescent="0.2">
      <c r="A1467" s="1"/>
      <c r="B1467" s="4"/>
      <c r="C1467" s="16"/>
      <c r="D1467" s="17"/>
      <c r="E1467" s="17"/>
      <c r="F1467" s="18"/>
      <c r="G1467" s="17"/>
      <c r="H1467" s="17"/>
      <c r="I1467" s="17"/>
      <c r="J1467" s="17"/>
      <c r="K1467" s="19"/>
      <c r="L1467" s="17"/>
      <c r="M1467" s="20"/>
      <c r="N1467" s="8"/>
      <c r="O1467" s="50"/>
      <c r="P1467" s="27" t="str" cm="1">
        <f t="array" ref="P1467">IF(ISBLANK($C1467),"",IF(SUMPRODUCT(--EXACT($C1467,CrewOrPassenger[Crew or Passenger]))=1,"Pass","Fail"))</f>
        <v/>
      </c>
      <c r="Q1467" s="24" t="str" cm="1">
        <f t="array" ref="Q1467">IF(ISBLANK($D1467),"",IF(SUMPRODUCT(--EXACT($D1467,TravelDocumentType[Travel Document Type]))=1,"Pass","Fail"))</f>
        <v/>
      </c>
      <c r="R1467" s="24" t="str" cm="1">
        <f t="array" ref="R1467">IF(ISBLANK($E1467),"",IF(SUMPRODUCT(--EXACT($E1467,ISO3List[ISO3 List]))=1,"Pass","Fail"))</f>
        <v/>
      </c>
      <c r="S1467" s="24" t="str" cm="1">
        <f t="array" ref="S1467">IF(ISBLANK($F1467),"",IF(SUMPRODUCT(--EXACT(MID($F1467,COLUMN($A$1:$T$1),1),DocCharacters[Accepted Characters For Documents]))=20,"Pass","Fail"))</f>
        <v/>
      </c>
      <c r="T1467" s="24" t="str" cm="1">
        <f t="array" ref="T1467">IF(ISBLANK($G1467),"",IF(SUMPRODUCT(--EXACT(MID($G1467,COLUMN($A$1:$AX$1),1),NameCharacters[Accepted Characters For Names]))=50,"Pass","Fail"))</f>
        <v/>
      </c>
      <c r="U1467" s="24" t="str" cm="1">
        <f t="array" ref="U1467">IF(ISBLANK($H1467),"",IF(SUMPRODUCT(--EXACT(MID($H1467,COLUMN($A$1:$AX$1),1),NameCharacters[Accepted Characters For Names]))=50,"Pass","Fail"))</f>
        <v/>
      </c>
      <c r="V1467" s="24" t="str" cm="1">
        <f t="array" ref="V1467">IF(ISBLANK($I1467),"",IF(SUMPRODUCT(--EXACT(MID($I1467,COLUMN($A$1:$AX$1),1),NameCharacters[Accepted Characters For Names]))=50,"Pass","Fail"))</f>
        <v/>
      </c>
      <c r="W1467" s="24" t="str" cm="1">
        <f t="array" ref="W1467">IF(ISBLANK($J1467),"",IF(SUMPRODUCT(--EXACT($J1467,ISO3List[ISO3 List]))=1,"Pass","Fail"))</f>
        <v/>
      </c>
      <c r="X1467" s="24" t="str">
        <f t="shared" ca="1" si="54"/>
        <v/>
      </c>
      <c r="Y1467" s="24" t="str" cm="1">
        <f t="array" ref="Y1467">IF(ISBLANK($L1467),"",IF(SUMPRODUCT(--EXACT($L1467,Sex[Sex]))=1,"Pass","Fail"))</f>
        <v/>
      </c>
      <c r="Z1467" s="24" t="str">
        <f t="shared" ca="1" si="55"/>
        <v/>
      </c>
      <c r="AA1467" s="35" t="str">
        <f t="shared" ca="1" si="57"/>
        <v/>
      </c>
      <c r="AB1467" s="8"/>
      <c r="AC1467" s="58"/>
      <c r="AD1467" s="8"/>
      <c r="AE1467" s="8"/>
      <c r="AF1467" s="8"/>
      <c r="GU1467" s="8"/>
    </row>
    <row r="1468" spans="1:203" s="5" customFormat="1" x14ac:dyDescent="0.2">
      <c r="A1468" s="1"/>
      <c r="B1468" s="4"/>
      <c r="C1468" s="16"/>
      <c r="D1468" s="17"/>
      <c r="E1468" s="17"/>
      <c r="F1468" s="18"/>
      <c r="G1468" s="17"/>
      <c r="H1468" s="17"/>
      <c r="I1468" s="17"/>
      <c r="J1468" s="17"/>
      <c r="K1468" s="19"/>
      <c r="L1468" s="17"/>
      <c r="M1468" s="20"/>
      <c r="N1468" s="8"/>
      <c r="O1468" s="50"/>
      <c r="P1468" s="27" t="str" cm="1">
        <f t="array" ref="P1468">IF(ISBLANK($C1468),"",IF(SUMPRODUCT(--EXACT($C1468,CrewOrPassenger[Crew or Passenger]))=1,"Pass","Fail"))</f>
        <v/>
      </c>
      <c r="Q1468" s="24" t="str" cm="1">
        <f t="array" ref="Q1468">IF(ISBLANK($D1468),"",IF(SUMPRODUCT(--EXACT($D1468,TravelDocumentType[Travel Document Type]))=1,"Pass","Fail"))</f>
        <v/>
      </c>
      <c r="R1468" s="24" t="str" cm="1">
        <f t="array" ref="R1468">IF(ISBLANK($E1468),"",IF(SUMPRODUCT(--EXACT($E1468,ISO3List[ISO3 List]))=1,"Pass","Fail"))</f>
        <v/>
      </c>
      <c r="S1468" s="24" t="str" cm="1">
        <f t="array" ref="S1468">IF(ISBLANK($F1468),"",IF(SUMPRODUCT(--EXACT(MID($F1468,COLUMN($A$1:$T$1),1),DocCharacters[Accepted Characters For Documents]))=20,"Pass","Fail"))</f>
        <v/>
      </c>
      <c r="T1468" s="24" t="str" cm="1">
        <f t="array" ref="T1468">IF(ISBLANK($G1468),"",IF(SUMPRODUCT(--EXACT(MID($G1468,COLUMN($A$1:$AX$1),1),NameCharacters[Accepted Characters For Names]))=50,"Pass","Fail"))</f>
        <v/>
      </c>
      <c r="U1468" s="24" t="str" cm="1">
        <f t="array" ref="U1468">IF(ISBLANK($H1468),"",IF(SUMPRODUCT(--EXACT(MID($H1468,COLUMN($A$1:$AX$1),1),NameCharacters[Accepted Characters For Names]))=50,"Pass","Fail"))</f>
        <v/>
      </c>
      <c r="V1468" s="24" t="str" cm="1">
        <f t="array" ref="V1468">IF(ISBLANK($I1468),"",IF(SUMPRODUCT(--EXACT(MID($I1468,COLUMN($A$1:$AX$1),1),NameCharacters[Accepted Characters For Names]))=50,"Pass","Fail"))</f>
        <v/>
      </c>
      <c r="W1468" s="24" t="str" cm="1">
        <f t="array" ref="W1468">IF(ISBLANK($J1468),"",IF(SUMPRODUCT(--EXACT($J1468,ISO3List[ISO3 List]))=1,"Pass","Fail"))</f>
        <v/>
      </c>
      <c r="X1468" s="24" t="str">
        <f t="shared" ca="1" si="54"/>
        <v/>
      </c>
      <c r="Y1468" s="24" t="str" cm="1">
        <f t="array" ref="Y1468">IF(ISBLANK($L1468),"",IF(SUMPRODUCT(--EXACT($L1468,Sex[Sex]))=1,"Pass","Fail"))</f>
        <v/>
      </c>
      <c r="Z1468" s="24" t="str">
        <f t="shared" ca="1" si="55"/>
        <v/>
      </c>
      <c r="AA1468" s="35" t="str">
        <f t="shared" ca="1" si="57"/>
        <v/>
      </c>
      <c r="AB1468" s="8"/>
      <c r="AC1468" s="58"/>
      <c r="AD1468" s="8"/>
      <c r="AE1468" s="8"/>
      <c r="AF1468" s="8"/>
      <c r="GU1468" s="8"/>
    </row>
    <row r="1469" spans="1:203" s="5" customFormat="1" x14ac:dyDescent="0.2">
      <c r="A1469" s="1"/>
      <c r="B1469" s="4"/>
      <c r="C1469" s="16"/>
      <c r="D1469" s="17"/>
      <c r="E1469" s="17"/>
      <c r="F1469" s="18"/>
      <c r="G1469" s="17"/>
      <c r="H1469" s="17"/>
      <c r="I1469" s="17"/>
      <c r="J1469" s="17"/>
      <c r="K1469" s="19"/>
      <c r="L1469" s="17"/>
      <c r="M1469" s="20"/>
      <c r="N1469" s="8"/>
      <c r="O1469" s="50"/>
      <c r="P1469" s="27" t="str" cm="1">
        <f t="array" ref="P1469">IF(ISBLANK($C1469),"",IF(SUMPRODUCT(--EXACT($C1469,CrewOrPassenger[Crew or Passenger]))=1,"Pass","Fail"))</f>
        <v/>
      </c>
      <c r="Q1469" s="24" t="str" cm="1">
        <f t="array" ref="Q1469">IF(ISBLANK($D1469),"",IF(SUMPRODUCT(--EXACT($D1469,TravelDocumentType[Travel Document Type]))=1,"Pass","Fail"))</f>
        <v/>
      </c>
      <c r="R1469" s="24" t="str" cm="1">
        <f t="array" ref="R1469">IF(ISBLANK($E1469),"",IF(SUMPRODUCT(--EXACT($E1469,ISO3List[ISO3 List]))=1,"Pass","Fail"))</f>
        <v/>
      </c>
      <c r="S1469" s="24" t="str" cm="1">
        <f t="array" ref="S1469">IF(ISBLANK($F1469),"",IF(SUMPRODUCT(--EXACT(MID($F1469,COLUMN($A$1:$T$1),1),DocCharacters[Accepted Characters For Documents]))=20,"Pass","Fail"))</f>
        <v/>
      </c>
      <c r="T1469" s="24" t="str" cm="1">
        <f t="array" ref="T1469">IF(ISBLANK($G1469),"",IF(SUMPRODUCT(--EXACT(MID($G1469,COLUMN($A$1:$AX$1),1),NameCharacters[Accepted Characters For Names]))=50,"Pass","Fail"))</f>
        <v/>
      </c>
      <c r="U1469" s="24" t="str" cm="1">
        <f t="array" ref="U1469">IF(ISBLANK($H1469),"",IF(SUMPRODUCT(--EXACT(MID($H1469,COLUMN($A$1:$AX$1),1),NameCharacters[Accepted Characters For Names]))=50,"Pass","Fail"))</f>
        <v/>
      </c>
      <c r="V1469" s="24" t="str" cm="1">
        <f t="array" ref="V1469">IF(ISBLANK($I1469),"",IF(SUMPRODUCT(--EXACT(MID($I1469,COLUMN($A$1:$AX$1),1),NameCharacters[Accepted Characters For Names]))=50,"Pass","Fail"))</f>
        <v/>
      </c>
      <c r="W1469" s="24" t="str" cm="1">
        <f t="array" ref="W1469">IF(ISBLANK($J1469),"",IF(SUMPRODUCT(--EXACT($J1469,ISO3List[ISO3 List]))=1,"Pass","Fail"))</f>
        <v/>
      </c>
      <c r="X1469" s="24" t="str">
        <f t="shared" ca="1" si="54"/>
        <v/>
      </c>
      <c r="Y1469" s="24" t="str" cm="1">
        <f t="array" ref="Y1469">IF(ISBLANK($L1469),"",IF(SUMPRODUCT(--EXACT($L1469,Sex[Sex]))=1,"Pass","Fail"))</f>
        <v/>
      </c>
      <c r="Z1469" s="24" t="str">
        <f t="shared" ca="1" si="55"/>
        <v/>
      </c>
      <c r="AA1469" s="35" t="str">
        <f t="shared" ca="1" si="57"/>
        <v/>
      </c>
      <c r="AB1469" s="8"/>
      <c r="AC1469" s="58"/>
      <c r="AD1469" s="8"/>
      <c r="AE1469" s="8"/>
      <c r="AF1469" s="8"/>
      <c r="GU1469" s="8"/>
    </row>
    <row r="1470" spans="1:203" s="5" customFormat="1" x14ac:dyDescent="0.2">
      <c r="A1470" s="1"/>
      <c r="B1470" s="4"/>
      <c r="C1470" s="16"/>
      <c r="D1470" s="17"/>
      <c r="E1470" s="17"/>
      <c r="F1470" s="18"/>
      <c r="G1470" s="17"/>
      <c r="H1470" s="17"/>
      <c r="I1470" s="17"/>
      <c r="J1470" s="17"/>
      <c r="K1470" s="19"/>
      <c r="L1470" s="17"/>
      <c r="M1470" s="20"/>
      <c r="N1470" s="8"/>
      <c r="O1470" s="50"/>
      <c r="P1470" s="27" t="str" cm="1">
        <f t="array" ref="P1470">IF(ISBLANK($C1470),"",IF(SUMPRODUCT(--EXACT($C1470,CrewOrPassenger[Crew or Passenger]))=1,"Pass","Fail"))</f>
        <v/>
      </c>
      <c r="Q1470" s="24" t="str" cm="1">
        <f t="array" ref="Q1470">IF(ISBLANK($D1470),"",IF(SUMPRODUCT(--EXACT($D1470,TravelDocumentType[Travel Document Type]))=1,"Pass","Fail"))</f>
        <v/>
      </c>
      <c r="R1470" s="24" t="str" cm="1">
        <f t="array" ref="R1470">IF(ISBLANK($E1470),"",IF(SUMPRODUCT(--EXACT($E1470,ISO3List[ISO3 List]))=1,"Pass","Fail"))</f>
        <v/>
      </c>
      <c r="S1470" s="24" t="str" cm="1">
        <f t="array" ref="S1470">IF(ISBLANK($F1470),"",IF(SUMPRODUCT(--EXACT(MID($F1470,COLUMN($A$1:$T$1),1),DocCharacters[Accepted Characters For Documents]))=20,"Pass","Fail"))</f>
        <v/>
      </c>
      <c r="T1470" s="24" t="str" cm="1">
        <f t="array" ref="T1470">IF(ISBLANK($G1470),"",IF(SUMPRODUCT(--EXACT(MID($G1470,COLUMN($A$1:$AX$1),1),NameCharacters[Accepted Characters For Names]))=50,"Pass","Fail"))</f>
        <v/>
      </c>
      <c r="U1470" s="24" t="str" cm="1">
        <f t="array" ref="U1470">IF(ISBLANK($H1470),"",IF(SUMPRODUCT(--EXACT(MID($H1470,COLUMN($A$1:$AX$1),1),NameCharacters[Accepted Characters For Names]))=50,"Pass","Fail"))</f>
        <v/>
      </c>
      <c r="V1470" s="24" t="str" cm="1">
        <f t="array" ref="V1470">IF(ISBLANK($I1470),"",IF(SUMPRODUCT(--EXACT(MID($I1470,COLUMN($A$1:$AX$1),1),NameCharacters[Accepted Characters For Names]))=50,"Pass","Fail"))</f>
        <v/>
      </c>
      <c r="W1470" s="24" t="str" cm="1">
        <f t="array" ref="W1470">IF(ISBLANK($J1470),"",IF(SUMPRODUCT(--EXACT($J1470,ISO3List[ISO3 List]))=1,"Pass","Fail"))</f>
        <v/>
      </c>
      <c r="X1470" s="24" t="str">
        <f t="shared" ca="1" si="54"/>
        <v/>
      </c>
      <c r="Y1470" s="24" t="str" cm="1">
        <f t="array" ref="Y1470">IF(ISBLANK($L1470),"",IF(SUMPRODUCT(--EXACT($L1470,Sex[Sex]))=1,"Pass","Fail"))</f>
        <v/>
      </c>
      <c r="Z1470" s="24" t="str">
        <f t="shared" ca="1" si="55"/>
        <v/>
      </c>
      <c r="AA1470" s="35" t="str">
        <f t="shared" ca="1" si="57"/>
        <v/>
      </c>
      <c r="AB1470" s="8"/>
      <c r="AC1470" s="58"/>
      <c r="AD1470" s="8"/>
      <c r="AE1470" s="8"/>
      <c r="AF1470" s="8"/>
      <c r="GU1470" s="8"/>
    </row>
    <row r="1471" spans="1:203" s="5" customFormat="1" x14ac:dyDescent="0.2">
      <c r="A1471" s="1"/>
      <c r="B1471" s="4"/>
      <c r="C1471" s="16"/>
      <c r="D1471" s="17"/>
      <c r="E1471" s="17"/>
      <c r="F1471" s="18"/>
      <c r="G1471" s="17"/>
      <c r="H1471" s="17"/>
      <c r="I1471" s="17"/>
      <c r="J1471" s="17"/>
      <c r="K1471" s="19"/>
      <c r="L1471" s="17"/>
      <c r="M1471" s="20"/>
      <c r="N1471" s="8"/>
      <c r="O1471" s="50"/>
      <c r="P1471" s="27" t="str" cm="1">
        <f t="array" ref="P1471">IF(ISBLANK($C1471),"",IF(SUMPRODUCT(--EXACT($C1471,CrewOrPassenger[Crew or Passenger]))=1,"Pass","Fail"))</f>
        <v/>
      </c>
      <c r="Q1471" s="24" t="str" cm="1">
        <f t="array" ref="Q1471">IF(ISBLANK($D1471),"",IF(SUMPRODUCT(--EXACT($D1471,TravelDocumentType[Travel Document Type]))=1,"Pass","Fail"))</f>
        <v/>
      </c>
      <c r="R1471" s="24" t="str" cm="1">
        <f t="array" ref="R1471">IF(ISBLANK($E1471),"",IF(SUMPRODUCT(--EXACT($E1471,ISO3List[ISO3 List]))=1,"Pass","Fail"))</f>
        <v/>
      </c>
      <c r="S1471" s="24" t="str" cm="1">
        <f t="array" ref="S1471">IF(ISBLANK($F1471),"",IF(SUMPRODUCT(--EXACT(MID($F1471,COLUMN($A$1:$T$1),1),DocCharacters[Accepted Characters For Documents]))=20,"Pass","Fail"))</f>
        <v/>
      </c>
      <c r="T1471" s="24" t="str" cm="1">
        <f t="array" ref="T1471">IF(ISBLANK($G1471),"",IF(SUMPRODUCT(--EXACT(MID($G1471,COLUMN($A$1:$AX$1),1),NameCharacters[Accepted Characters For Names]))=50,"Pass","Fail"))</f>
        <v/>
      </c>
      <c r="U1471" s="24" t="str" cm="1">
        <f t="array" ref="U1471">IF(ISBLANK($H1471),"",IF(SUMPRODUCT(--EXACT(MID($H1471,COLUMN($A$1:$AX$1),1),NameCharacters[Accepted Characters For Names]))=50,"Pass","Fail"))</f>
        <v/>
      </c>
      <c r="V1471" s="24" t="str" cm="1">
        <f t="array" ref="V1471">IF(ISBLANK($I1471),"",IF(SUMPRODUCT(--EXACT(MID($I1471,COLUMN($A$1:$AX$1),1),NameCharacters[Accepted Characters For Names]))=50,"Pass","Fail"))</f>
        <v/>
      </c>
      <c r="W1471" s="24" t="str" cm="1">
        <f t="array" ref="W1471">IF(ISBLANK($J1471),"",IF(SUMPRODUCT(--EXACT($J1471,ISO3List[ISO3 List]))=1,"Pass","Fail"))</f>
        <v/>
      </c>
      <c r="X1471" s="24" t="str">
        <f t="shared" ca="1" si="54"/>
        <v/>
      </c>
      <c r="Y1471" s="24" t="str" cm="1">
        <f t="array" ref="Y1471">IF(ISBLANK($L1471),"",IF(SUMPRODUCT(--EXACT($L1471,Sex[Sex]))=1,"Pass","Fail"))</f>
        <v/>
      </c>
      <c r="Z1471" s="24" t="str">
        <f t="shared" ca="1" si="55"/>
        <v/>
      </c>
      <c r="AA1471" s="35" t="str">
        <f t="shared" ca="1" si="57"/>
        <v/>
      </c>
      <c r="AB1471" s="8"/>
      <c r="AC1471" s="58"/>
      <c r="AD1471" s="8"/>
      <c r="AE1471" s="8"/>
      <c r="AF1471" s="8"/>
      <c r="GU1471" s="8"/>
    </row>
    <row r="1472" spans="1:203" s="5" customFormat="1" x14ac:dyDescent="0.2">
      <c r="A1472" s="1"/>
      <c r="B1472" s="4"/>
      <c r="C1472" s="16"/>
      <c r="D1472" s="17"/>
      <c r="E1472" s="17"/>
      <c r="F1472" s="18"/>
      <c r="G1472" s="17"/>
      <c r="H1472" s="17"/>
      <c r="I1472" s="17"/>
      <c r="J1472" s="17"/>
      <c r="K1472" s="19"/>
      <c r="L1472" s="17"/>
      <c r="M1472" s="20"/>
      <c r="N1472" s="8"/>
      <c r="O1472" s="50"/>
      <c r="P1472" s="27" t="str" cm="1">
        <f t="array" ref="P1472">IF(ISBLANK($C1472),"",IF(SUMPRODUCT(--EXACT($C1472,CrewOrPassenger[Crew or Passenger]))=1,"Pass","Fail"))</f>
        <v/>
      </c>
      <c r="Q1472" s="24" t="str" cm="1">
        <f t="array" ref="Q1472">IF(ISBLANK($D1472),"",IF(SUMPRODUCT(--EXACT($D1472,TravelDocumentType[Travel Document Type]))=1,"Pass","Fail"))</f>
        <v/>
      </c>
      <c r="R1472" s="24" t="str" cm="1">
        <f t="array" ref="R1472">IF(ISBLANK($E1472),"",IF(SUMPRODUCT(--EXACT($E1472,ISO3List[ISO3 List]))=1,"Pass","Fail"))</f>
        <v/>
      </c>
      <c r="S1472" s="24" t="str" cm="1">
        <f t="array" ref="S1472">IF(ISBLANK($F1472),"",IF(SUMPRODUCT(--EXACT(MID($F1472,COLUMN($A$1:$T$1),1),DocCharacters[Accepted Characters For Documents]))=20,"Pass","Fail"))</f>
        <v/>
      </c>
      <c r="T1472" s="24" t="str" cm="1">
        <f t="array" ref="T1472">IF(ISBLANK($G1472),"",IF(SUMPRODUCT(--EXACT(MID($G1472,COLUMN($A$1:$AX$1),1),NameCharacters[Accepted Characters For Names]))=50,"Pass","Fail"))</f>
        <v/>
      </c>
      <c r="U1472" s="24" t="str" cm="1">
        <f t="array" ref="U1472">IF(ISBLANK($H1472),"",IF(SUMPRODUCT(--EXACT(MID($H1472,COLUMN($A$1:$AX$1),1),NameCharacters[Accepted Characters For Names]))=50,"Pass","Fail"))</f>
        <v/>
      </c>
      <c r="V1472" s="24" t="str" cm="1">
        <f t="array" ref="V1472">IF(ISBLANK($I1472),"",IF(SUMPRODUCT(--EXACT(MID($I1472,COLUMN($A$1:$AX$1),1),NameCharacters[Accepted Characters For Names]))=50,"Pass","Fail"))</f>
        <v/>
      </c>
      <c r="W1472" s="24" t="str" cm="1">
        <f t="array" ref="W1472">IF(ISBLANK($J1472),"",IF(SUMPRODUCT(--EXACT($J1472,ISO3List[ISO3 List]))=1,"Pass","Fail"))</f>
        <v/>
      </c>
      <c r="X1472" s="24" t="str">
        <f t="shared" ca="1" si="54"/>
        <v/>
      </c>
      <c r="Y1472" s="24" t="str" cm="1">
        <f t="array" ref="Y1472">IF(ISBLANK($L1472),"",IF(SUMPRODUCT(--EXACT($L1472,Sex[Sex]))=1,"Pass","Fail"))</f>
        <v/>
      </c>
      <c r="Z1472" s="24" t="str">
        <f t="shared" ca="1" si="55"/>
        <v/>
      </c>
      <c r="AA1472" s="35" t="str">
        <f t="shared" ca="1" si="57"/>
        <v/>
      </c>
      <c r="AB1472" s="8"/>
      <c r="AC1472" s="58"/>
      <c r="AD1472" s="8"/>
      <c r="AE1472" s="8"/>
      <c r="AF1472" s="8"/>
      <c r="GU1472" s="8"/>
    </row>
    <row r="1473" spans="1:203" s="5" customFormat="1" x14ac:dyDescent="0.2">
      <c r="A1473" s="1"/>
      <c r="B1473" s="4"/>
      <c r="C1473" s="16"/>
      <c r="D1473" s="17"/>
      <c r="E1473" s="17"/>
      <c r="F1473" s="18"/>
      <c r="G1473" s="17"/>
      <c r="H1473" s="17"/>
      <c r="I1473" s="17"/>
      <c r="J1473" s="17"/>
      <c r="K1473" s="19"/>
      <c r="L1473" s="17"/>
      <c r="M1473" s="20"/>
      <c r="N1473" s="8"/>
      <c r="O1473" s="50"/>
      <c r="P1473" s="27" t="str" cm="1">
        <f t="array" ref="P1473">IF(ISBLANK($C1473),"",IF(SUMPRODUCT(--EXACT($C1473,CrewOrPassenger[Crew or Passenger]))=1,"Pass","Fail"))</f>
        <v/>
      </c>
      <c r="Q1473" s="24" t="str" cm="1">
        <f t="array" ref="Q1473">IF(ISBLANK($D1473),"",IF(SUMPRODUCT(--EXACT($D1473,TravelDocumentType[Travel Document Type]))=1,"Pass","Fail"))</f>
        <v/>
      </c>
      <c r="R1473" s="24" t="str" cm="1">
        <f t="array" ref="R1473">IF(ISBLANK($E1473),"",IF(SUMPRODUCT(--EXACT($E1473,ISO3List[ISO3 List]))=1,"Pass","Fail"))</f>
        <v/>
      </c>
      <c r="S1473" s="24" t="str" cm="1">
        <f t="array" ref="S1473">IF(ISBLANK($F1473),"",IF(SUMPRODUCT(--EXACT(MID($F1473,COLUMN($A$1:$T$1),1),DocCharacters[Accepted Characters For Documents]))=20,"Pass","Fail"))</f>
        <v/>
      </c>
      <c r="T1473" s="24" t="str" cm="1">
        <f t="array" ref="T1473">IF(ISBLANK($G1473),"",IF(SUMPRODUCT(--EXACT(MID($G1473,COLUMN($A$1:$AX$1),1),NameCharacters[Accepted Characters For Names]))=50,"Pass","Fail"))</f>
        <v/>
      </c>
      <c r="U1473" s="24" t="str" cm="1">
        <f t="array" ref="U1473">IF(ISBLANK($H1473),"",IF(SUMPRODUCT(--EXACT(MID($H1473,COLUMN($A$1:$AX$1),1),NameCharacters[Accepted Characters For Names]))=50,"Pass","Fail"))</f>
        <v/>
      </c>
      <c r="V1473" s="24" t="str" cm="1">
        <f t="array" ref="V1473">IF(ISBLANK($I1473),"",IF(SUMPRODUCT(--EXACT(MID($I1473,COLUMN($A$1:$AX$1),1),NameCharacters[Accepted Characters For Names]))=50,"Pass","Fail"))</f>
        <v/>
      </c>
      <c r="W1473" s="24" t="str" cm="1">
        <f t="array" ref="W1473">IF(ISBLANK($J1473),"",IF(SUMPRODUCT(--EXACT($J1473,ISO3List[ISO3 List]))=1,"Pass","Fail"))</f>
        <v/>
      </c>
      <c r="X1473" s="24" t="str">
        <f t="shared" ca="1" si="54"/>
        <v/>
      </c>
      <c r="Y1473" s="24" t="str" cm="1">
        <f t="array" ref="Y1473">IF(ISBLANK($L1473),"",IF(SUMPRODUCT(--EXACT($L1473,Sex[Sex]))=1,"Pass","Fail"))</f>
        <v/>
      </c>
      <c r="Z1473" s="24" t="str">
        <f t="shared" ca="1" si="55"/>
        <v/>
      </c>
      <c r="AA1473" s="35" t="str">
        <f t="shared" ca="1" si="57"/>
        <v/>
      </c>
      <c r="AB1473" s="8"/>
      <c r="AC1473" s="58"/>
      <c r="AD1473" s="8"/>
      <c r="AE1473" s="8"/>
      <c r="AF1473" s="8"/>
      <c r="GU1473" s="8"/>
    </row>
    <row r="1474" spans="1:203" s="5" customFormat="1" x14ac:dyDescent="0.2">
      <c r="A1474" s="1"/>
      <c r="B1474" s="4"/>
      <c r="C1474" s="16"/>
      <c r="D1474" s="17"/>
      <c r="E1474" s="17"/>
      <c r="F1474" s="18"/>
      <c r="G1474" s="17"/>
      <c r="H1474" s="17"/>
      <c r="I1474" s="17"/>
      <c r="J1474" s="17"/>
      <c r="K1474" s="19"/>
      <c r="L1474" s="17"/>
      <c r="M1474" s="20"/>
      <c r="N1474" s="8"/>
      <c r="O1474" s="50"/>
      <c r="P1474" s="27" t="str" cm="1">
        <f t="array" ref="P1474">IF(ISBLANK($C1474),"",IF(SUMPRODUCT(--EXACT($C1474,CrewOrPassenger[Crew or Passenger]))=1,"Pass","Fail"))</f>
        <v/>
      </c>
      <c r="Q1474" s="24" t="str" cm="1">
        <f t="array" ref="Q1474">IF(ISBLANK($D1474),"",IF(SUMPRODUCT(--EXACT($D1474,TravelDocumentType[Travel Document Type]))=1,"Pass","Fail"))</f>
        <v/>
      </c>
      <c r="R1474" s="24" t="str" cm="1">
        <f t="array" ref="R1474">IF(ISBLANK($E1474),"",IF(SUMPRODUCT(--EXACT($E1474,ISO3List[ISO3 List]))=1,"Pass","Fail"))</f>
        <v/>
      </c>
      <c r="S1474" s="24" t="str" cm="1">
        <f t="array" ref="S1474">IF(ISBLANK($F1474),"",IF(SUMPRODUCT(--EXACT(MID($F1474,COLUMN($A$1:$T$1),1),DocCharacters[Accepted Characters For Documents]))=20,"Pass","Fail"))</f>
        <v/>
      </c>
      <c r="T1474" s="24" t="str" cm="1">
        <f t="array" ref="T1474">IF(ISBLANK($G1474),"",IF(SUMPRODUCT(--EXACT(MID($G1474,COLUMN($A$1:$AX$1),1),NameCharacters[Accepted Characters For Names]))=50,"Pass","Fail"))</f>
        <v/>
      </c>
      <c r="U1474" s="24" t="str" cm="1">
        <f t="array" ref="U1474">IF(ISBLANK($H1474),"",IF(SUMPRODUCT(--EXACT(MID($H1474,COLUMN($A$1:$AX$1),1),NameCharacters[Accepted Characters For Names]))=50,"Pass","Fail"))</f>
        <v/>
      </c>
      <c r="V1474" s="24" t="str" cm="1">
        <f t="array" ref="V1474">IF(ISBLANK($I1474),"",IF(SUMPRODUCT(--EXACT(MID($I1474,COLUMN($A$1:$AX$1),1),NameCharacters[Accepted Characters For Names]))=50,"Pass","Fail"))</f>
        <v/>
      </c>
      <c r="W1474" s="24" t="str" cm="1">
        <f t="array" ref="W1474">IF(ISBLANK($J1474),"",IF(SUMPRODUCT(--EXACT($J1474,ISO3List[ISO3 List]))=1,"Pass","Fail"))</f>
        <v/>
      </c>
      <c r="X1474" s="24" t="str">
        <f t="shared" ca="1" si="54"/>
        <v/>
      </c>
      <c r="Y1474" s="24" t="str" cm="1">
        <f t="array" ref="Y1474">IF(ISBLANK($L1474),"",IF(SUMPRODUCT(--EXACT($L1474,Sex[Sex]))=1,"Pass","Fail"))</f>
        <v/>
      </c>
      <c r="Z1474" s="24" t="str">
        <f t="shared" ca="1" si="55"/>
        <v/>
      </c>
      <c r="AA1474" s="35" t="str">
        <f t="shared" ca="1" si="57"/>
        <v/>
      </c>
      <c r="AB1474" s="8"/>
      <c r="AC1474" s="58"/>
      <c r="AD1474" s="8"/>
      <c r="AE1474" s="8"/>
      <c r="AF1474" s="8"/>
      <c r="GU1474" s="8"/>
    </row>
    <row r="1475" spans="1:203" s="5" customFormat="1" x14ac:dyDescent="0.2">
      <c r="A1475" s="1"/>
      <c r="B1475" s="4"/>
      <c r="C1475" s="16"/>
      <c r="D1475" s="17"/>
      <c r="E1475" s="17"/>
      <c r="F1475" s="18"/>
      <c r="G1475" s="17"/>
      <c r="H1475" s="17"/>
      <c r="I1475" s="17"/>
      <c r="J1475" s="17"/>
      <c r="K1475" s="19"/>
      <c r="L1475" s="17"/>
      <c r="M1475" s="20"/>
      <c r="N1475" s="8"/>
      <c r="O1475" s="50"/>
      <c r="P1475" s="27" t="str" cm="1">
        <f t="array" ref="P1475">IF(ISBLANK($C1475),"",IF(SUMPRODUCT(--EXACT($C1475,CrewOrPassenger[Crew or Passenger]))=1,"Pass","Fail"))</f>
        <v/>
      </c>
      <c r="Q1475" s="24" t="str" cm="1">
        <f t="array" ref="Q1475">IF(ISBLANK($D1475),"",IF(SUMPRODUCT(--EXACT($D1475,TravelDocumentType[Travel Document Type]))=1,"Pass","Fail"))</f>
        <v/>
      </c>
      <c r="R1475" s="24" t="str" cm="1">
        <f t="array" ref="R1475">IF(ISBLANK($E1475),"",IF(SUMPRODUCT(--EXACT($E1475,ISO3List[ISO3 List]))=1,"Pass","Fail"))</f>
        <v/>
      </c>
      <c r="S1475" s="24" t="str" cm="1">
        <f t="array" ref="S1475">IF(ISBLANK($F1475),"",IF(SUMPRODUCT(--EXACT(MID($F1475,COLUMN($A$1:$T$1),1),DocCharacters[Accepted Characters For Documents]))=20,"Pass","Fail"))</f>
        <v/>
      </c>
      <c r="T1475" s="24" t="str" cm="1">
        <f t="array" ref="T1475">IF(ISBLANK($G1475),"",IF(SUMPRODUCT(--EXACT(MID($G1475,COLUMN($A$1:$AX$1),1),NameCharacters[Accepted Characters For Names]))=50,"Pass","Fail"))</f>
        <v/>
      </c>
      <c r="U1475" s="24" t="str" cm="1">
        <f t="array" ref="U1475">IF(ISBLANK($H1475),"",IF(SUMPRODUCT(--EXACT(MID($H1475,COLUMN($A$1:$AX$1),1),NameCharacters[Accepted Characters For Names]))=50,"Pass","Fail"))</f>
        <v/>
      </c>
      <c r="V1475" s="24" t="str" cm="1">
        <f t="array" ref="V1475">IF(ISBLANK($I1475),"",IF(SUMPRODUCT(--EXACT(MID($I1475,COLUMN($A$1:$AX$1),1),NameCharacters[Accepted Characters For Names]))=50,"Pass","Fail"))</f>
        <v/>
      </c>
      <c r="W1475" s="24" t="str" cm="1">
        <f t="array" ref="W1475">IF(ISBLANK($J1475),"",IF(SUMPRODUCT(--EXACT($J1475,ISO3List[ISO3 List]))=1,"Pass","Fail"))</f>
        <v/>
      </c>
      <c r="X1475" s="24" t="str">
        <f t="shared" ca="1" si="54"/>
        <v/>
      </c>
      <c r="Y1475" s="24" t="str" cm="1">
        <f t="array" ref="Y1475">IF(ISBLANK($L1475),"",IF(SUMPRODUCT(--EXACT($L1475,Sex[Sex]))=1,"Pass","Fail"))</f>
        <v/>
      </c>
      <c r="Z1475" s="24" t="str">
        <f t="shared" ca="1" si="55"/>
        <v/>
      </c>
      <c r="AA1475" s="35" t="str">
        <f t="shared" ca="1" si="57"/>
        <v/>
      </c>
      <c r="AB1475" s="8"/>
      <c r="AC1475" s="58"/>
      <c r="AD1475" s="8"/>
      <c r="AE1475" s="8"/>
      <c r="AF1475" s="8"/>
      <c r="GU1475" s="8"/>
    </row>
    <row r="1476" spans="1:203" s="5" customFormat="1" x14ac:dyDescent="0.2">
      <c r="A1476" s="1"/>
      <c r="B1476" s="4"/>
      <c r="C1476" s="16"/>
      <c r="D1476" s="17"/>
      <c r="E1476" s="17"/>
      <c r="F1476" s="18"/>
      <c r="G1476" s="17"/>
      <c r="H1476" s="17"/>
      <c r="I1476" s="17"/>
      <c r="J1476" s="17"/>
      <c r="K1476" s="19"/>
      <c r="L1476" s="17"/>
      <c r="M1476" s="20"/>
      <c r="N1476" s="8"/>
      <c r="O1476" s="50"/>
      <c r="P1476" s="27" t="str" cm="1">
        <f t="array" ref="P1476">IF(ISBLANK($C1476),"",IF(SUMPRODUCT(--EXACT($C1476,CrewOrPassenger[Crew or Passenger]))=1,"Pass","Fail"))</f>
        <v/>
      </c>
      <c r="Q1476" s="24" t="str" cm="1">
        <f t="array" ref="Q1476">IF(ISBLANK($D1476),"",IF(SUMPRODUCT(--EXACT($D1476,TravelDocumentType[Travel Document Type]))=1,"Pass","Fail"))</f>
        <v/>
      </c>
      <c r="R1476" s="24" t="str" cm="1">
        <f t="array" ref="R1476">IF(ISBLANK($E1476),"",IF(SUMPRODUCT(--EXACT($E1476,ISO3List[ISO3 List]))=1,"Pass","Fail"))</f>
        <v/>
      </c>
      <c r="S1476" s="24" t="str" cm="1">
        <f t="array" ref="S1476">IF(ISBLANK($F1476),"",IF(SUMPRODUCT(--EXACT(MID($F1476,COLUMN($A$1:$T$1),1),DocCharacters[Accepted Characters For Documents]))=20,"Pass","Fail"))</f>
        <v/>
      </c>
      <c r="T1476" s="24" t="str" cm="1">
        <f t="array" ref="T1476">IF(ISBLANK($G1476),"",IF(SUMPRODUCT(--EXACT(MID($G1476,COLUMN($A$1:$AX$1),1),NameCharacters[Accepted Characters For Names]))=50,"Pass","Fail"))</f>
        <v/>
      </c>
      <c r="U1476" s="24" t="str" cm="1">
        <f t="array" ref="U1476">IF(ISBLANK($H1476),"",IF(SUMPRODUCT(--EXACT(MID($H1476,COLUMN($A$1:$AX$1),1),NameCharacters[Accepted Characters For Names]))=50,"Pass","Fail"))</f>
        <v/>
      </c>
      <c r="V1476" s="24" t="str" cm="1">
        <f t="array" ref="V1476">IF(ISBLANK($I1476),"",IF(SUMPRODUCT(--EXACT(MID($I1476,COLUMN($A$1:$AX$1),1),NameCharacters[Accepted Characters For Names]))=50,"Pass","Fail"))</f>
        <v/>
      </c>
      <c r="W1476" s="24" t="str" cm="1">
        <f t="array" ref="W1476">IF(ISBLANK($J1476),"",IF(SUMPRODUCT(--EXACT($J1476,ISO3List[ISO3 List]))=1,"Pass","Fail"))</f>
        <v/>
      </c>
      <c r="X1476" s="24" t="str">
        <f t="shared" ca="1" si="54"/>
        <v/>
      </c>
      <c r="Y1476" s="24" t="str" cm="1">
        <f t="array" ref="Y1476">IF(ISBLANK($L1476),"",IF(SUMPRODUCT(--EXACT($L1476,Sex[Sex]))=1,"Pass","Fail"))</f>
        <v/>
      </c>
      <c r="Z1476" s="24" t="str">
        <f t="shared" ca="1" si="55"/>
        <v/>
      </c>
      <c r="AA1476" s="35" t="str">
        <f t="shared" ca="1" si="57"/>
        <v/>
      </c>
      <c r="AB1476" s="8"/>
      <c r="AC1476" s="58"/>
      <c r="AD1476" s="8"/>
      <c r="AE1476" s="8"/>
      <c r="AF1476" s="8"/>
      <c r="GU1476" s="8"/>
    </row>
    <row r="1477" spans="1:203" s="5" customFormat="1" x14ac:dyDescent="0.2">
      <c r="A1477" s="1"/>
      <c r="B1477" s="4"/>
      <c r="C1477" s="16"/>
      <c r="D1477" s="17"/>
      <c r="E1477" s="17"/>
      <c r="F1477" s="18"/>
      <c r="G1477" s="17"/>
      <c r="H1477" s="17"/>
      <c r="I1477" s="17"/>
      <c r="J1477" s="17"/>
      <c r="K1477" s="19"/>
      <c r="L1477" s="17"/>
      <c r="M1477" s="20"/>
      <c r="N1477" s="8"/>
      <c r="O1477" s="50"/>
      <c r="P1477" s="27" t="str" cm="1">
        <f t="array" ref="P1477">IF(ISBLANK($C1477),"",IF(SUMPRODUCT(--EXACT($C1477,CrewOrPassenger[Crew or Passenger]))=1,"Pass","Fail"))</f>
        <v/>
      </c>
      <c r="Q1477" s="24" t="str" cm="1">
        <f t="array" ref="Q1477">IF(ISBLANK($D1477),"",IF(SUMPRODUCT(--EXACT($D1477,TravelDocumentType[Travel Document Type]))=1,"Pass","Fail"))</f>
        <v/>
      </c>
      <c r="R1477" s="24" t="str" cm="1">
        <f t="array" ref="R1477">IF(ISBLANK($E1477),"",IF(SUMPRODUCT(--EXACT($E1477,ISO3List[ISO3 List]))=1,"Pass","Fail"))</f>
        <v/>
      </c>
      <c r="S1477" s="24" t="str" cm="1">
        <f t="array" ref="S1477">IF(ISBLANK($F1477),"",IF(SUMPRODUCT(--EXACT(MID($F1477,COLUMN($A$1:$T$1),1),DocCharacters[Accepted Characters For Documents]))=20,"Pass","Fail"))</f>
        <v/>
      </c>
      <c r="T1477" s="24" t="str" cm="1">
        <f t="array" ref="T1477">IF(ISBLANK($G1477),"",IF(SUMPRODUCT(--EXACT(MID($G1477,COLUMN($A$1:$AX$1),1),NameCharacters[Accepted Characters For Names]))=50,"Pass","Fail"))</f>
        <v/>
      </c>
      <c r="U1477" s="24" t="str" cm="1">
        <f t="array" ref="U1477">IF(ISBLANK($H1477),"",IF(SUMPRODUCT(--EXACT(MID($H1477,COLUMN($A$1:$AX$1),1),NameCharacters[Accepted Characters For Names]))=50,"Pass","Fail"))</f>
        <v/>
      </c>
      <c r="V1477" s="24" t="str" cm="1">
        <f t="array" ref="V1477">IF(ISBLANK($I1477),"",IF(SUMPRODUCT(--EXACT(MID($I1477,COLUMN($A$1:$AX$1),1),NameCharacters[Accepted Characters For Names]))=50,"Pass","Fail"))</f>
        <v/>
      </c>
      <c r="W1477" s="24" t="str" cm="1">
        <f t="array" ref="W1477">IF(ISBLANK($J1477),"",IF(SUMPRODUCT(--EXACT($J1477,ISO3List[ISO3 List]))=1,"Pass","Fail"))</f>
        <v/>
      </c>
      <c r="X1477" s="24" t="str">
        <f t="shared" ca="1" si="54"/>
        <v/>
      </c>
      <c r="Y1477" s="24" t="str" cm="1">
        <f t="array" ref="Y1477">IF(ISBLANK($L1477),"",IF(SUMPRODUCT(--EXACT($L1477,Sex[Sex]))=1,"Pass","Fail"))</f>
        <v/>
      </c>
      <c r="Z1477" s="24" t="str">
        <f t="shared" ca="1" si="55"/>
        <v/>
      </c>
      <c r="AA1477" s="35" t="str">
        <f t="shared" ref="AA1477:AA1540" ca="1" si="58">IF(COUNTBLANK($P1477:$Z1477)=11,"",IF(SUM(COUNTBLANK(P1477:U1477),COUNTBLANK(W1477:Z1477))=0,"Pass","Fail"))</f>
        <v/>
      </c>
      <c r="AB1477" s="8"/>
      <c r="AC1477" s="58"/>
      <c r="AD1477" s="8"/>
      <c r="AE1477" s="8"/>
      <c r="AF1477" s="8"/>
      <c r="GU1477" s="8"/>
    </row>
    <row r="1478" spans="1:203" s="5" customFormat="1" x14ac:dyDescent="0.2">
      <c r="A1478" s="1"/>
      <c r="B1478" s="4"/>
      <c r="C1478" s="16"/>
      <c r="D1478" s="17"/>
      <c r="E1478" s="17"/>
      <c r="F1478" s="18"/>
      <c r="G1478" s="17"/>
      <c r="H1478" s="17"/>
      <c r="I1478" s="17"/>
      <c r="J1478" s="17"/>
      <c r="K1478" s="19"/>
      <c r="L1478" s="17"/>
      <c r="M1478" s="20"/>
      <c r="N1478" s="8"/>
      <c r="O1478" s="50"/>
      <c r="P1478" s="27" t="str" cm="1">
        <f t="array" ref="P1478">IF(ISBLANK($C1478),"",IF(SUMPRODUCT(--EXACT($C1478,CrewOrPassenger[Crew or Passenger]))=1,"Pass","Fail"))</f>
        <v/>
      </c>
      <c r="Q1478" s="24" t="str" cm="1">
        <f t="array" ref="Q1478">IF(ISBLANK($D1478),"",IF(SUMPRODUCT(--EXACT($D1478,TravelDocumentType[Travel Document Type]))=1,"Pass","Fail"))</f>
        <v/>
      </c>
      <c r="R1478" s="24" t="str" cm="1">
        <f t="array" ref="R1478">IF(ISBLANK($E1478),"",IF(SUMPRODUCT(--EXACT($E1478,ISO3List[ISO3 List]))=1,"Pass","Fail"))</f>
        <v/>
      </c>
      <c r="S1478" s="24" t="str" cm="1">
        <f t="array" ref="S1478">IF(ISBLANK($F1478),"",IF(SUMPRODUCT(--EXACT(MID($F1478,COLUMN($A$1:$T$1),1),DocCharacters[Accepted Characters For Documents]))=20,"Pass","Fail"))</f>
        <v/>
      </c>
      <c r="T1478" s="24" t="str" cm="1">
        <f t="array" ref="T1478">IF(ISBLANK($G1478),"",IF(SUMPRODUCT(--EXACT(MID($G1478,COLUMN($A$1:$AX$1),1),NameCharacters[Accepted Characters For Names]))=50,"Pass","Fail"))</f>
        <v/>
      </c>
      <c r="U1478" s="24" t="str" cm="1">
        <f t="array" ref="U1478">IF(ISBLANK($H1478),"",IF(SUMPRODUCT(--EXACT(MID($H1478,COLUMN($A$1:$AX$1),1),NameCharacters[Accepted Characters For Names]))=50,"Pass","Fail"))</f>
        <v/>
      </c>
      <c r="V1478" s="24" t="str" cm="1">
        <f t="array" ref="V1478">IF(ISBLANK($I1478),"",IF(SUMPRODUCT(--EXACT(MID($I1478,COLUMN($A$1:$AX$1),1),NameCharacters[Accepted Characters For Names]))=50,"Pass","Fail"))</f>
        <v/>
      </c>
      <c r="W1478" s="24" t="str" cm="1">
        <f t="array" ref="W1478">IF(ISBLANK($J1478),"",IF(SUMPRODUCT(--EXACT($J1478,ISO3List[ISO3 List]))=1,"Pass","Fail"))</f>
        <v/>
      </c>
      <c r="X1478" s="24" t="str">
        <f t="shared" ca="1" si="54"/>
        <v/>
      </c>
      <c r="Y1478" s="24" t="str" cm="1">
        <f t="array" ref="Y1478">IF(ISBLANK($L1478),"",IF(SUMPRODUCT(--EXACT($L1478,Sex[Sex]))=1,"Pass","Fail"))</f>
        <v/>
      </c>
      <c r="Z1478" s="24" t="str">
        <f t="shared" ca="1" si="55"/>
        <v/>
      </c>
      <c r="AA1478" s="35" t="str">
        <f t="shared" ca="1" si="58"/>
        <v/>
      </c>
      <c r="AB1478" s="8"/>
      <c r="AC1478" s="58"/>
      <c r="AD1478" s="8"/>
      <c r="AE1478" s="8"/>
      <c r="AF1478" s="8"/>
      <c r="GU1478" s="8"/>
    </row>
    <row r="1479" spans="1:203" s="5" customFormat="1" x14ac:dyDescent="0.2">
      <c r="A1479" s="1"/>
      <c r="B1479" s="4"/>
      <c r="C1479" s="16"/>
      <c r="D1479" s="17"/>
      <c r="E1479" s="17"/>
      <c r="F1479" s="18"/>
      <c r="G1479" s="17"/>
      <c r="H1479" s="17"/>
      <c r="I1479" s="17"/>
      <c r="J1479" s="17"/>
      <c r="K1479" s="19"/>
      <c r="L1479" s="17"/>
      <c r="M1479" s="20"/>
      <c r="N1479" s="8"/>
      <c r="O1479" s="50"/>
      <c r="P1479" s="27" t="str" cm="1">
        <f t="array" ref="P1479">IF(ISBLANK($C1479),"",IF(SUMPRODUCT(--EXACT($C1479,CrewOrPassenger[Crew or Passenger]))=1,"Pass","Fail"))</f>
        <v/>
      </c>
      <c r="Q1479" s="24" t="str" cm="1">
        <f t="array" ref="Q1479">IF(ISBLANK($D1479),"",IF(SUMPRODUCT(--EXACT($D1479,TravelDocumentType[Travel Document Type]))=1,"Pass","Fail"))</f>
        <v/>
      </c>
      <c r="R1479" s="24" t="str" cm="1">
        <f t="array" ref="R1479">IF(ISBLANK($E1479),"",IF(SUMPRODUCT(--EXACT($E1479,ISO3List[ISO3 List]))=1,"Pass","Fail"))</f>
        <v/>
      </c>
      <c r="S1479" s="24" t="str" cm="1">
        <f t="array" ref="S1479">IF(ISBLANK($F1479),"",IF(SUMPRODUCT(--EXACT(MID($F1479,COLUMN($A$1:$T$1),1),DocCharacters[Accepted Characters For Documents]))=20,"Pass","Fail"))</f>
        <v/>
      </c>
      <c r="T1479" s="24" t="str" cm="1">
        <f t="array" ref="T1479">IF(ISBLANK($G1479),"",IF(SUMPRODUCT(--EXACT(MID($G1479,COLUMN($A$1:$AX$1),1),NameCharacters[Accepted Characters For Names]))=50,"Pass","Fail"))</f>
        <v/>
      </c>
      <c r="U1479" s="24" t="str" cm="1">
        <f t="array" ref="U1479">IF(ISBLANK($H1479),"",IF(SUMPRODUCT(--EXACT(MID($H1479,COLUMN($A$1:$AX$1),1),NameCharacters[Accepted Characters For Names]))=50,"Pass","Fail"))</f>
        <v/>
      </c>
      <c r="V1479" s="24" t="str" cm="1">
        <f t="array" ref="V1479">IF(ISBLANK($I1479),"",IF(SUMPRODUCT(--EXACT(MID($I1479,COLUMN($A$1:$AX$1),1),NameCharacters[Accepted Characters For Names]))=50,"Pass","Fail"))</f>
        <v/>
      </c>
      <c r="W1479" s="24" t="str" cm="1">
        <f t="array" ref="W1479">IF(ISBLANK($J1479),"",IF(SUMPRODUCT(--EXACT($J1479,ISO3List[ISO3 List]))=1,"Pass","Fail"))</f>
        <v/>
      </c>
      <c r="X1479" s="24" t="str">
        <f t="shared" ca="1" si="54"/>
        <v/>
      </c>
      <c r="Y1479" s="24" t="str" cm="1">
        <f t="array" ref="Y1479">IF(ISBLANK($L1479),"",IF(SUMPRODUCT(--EXACT($L1479,Sex[Sex]))=1,"Pass","Fail"))</f>
        <v/>
      </c>
      <c r="Z1479" s="24" t="str">
        <f t="shared" ca="1" si="55"/>
        <v/>
      </c>
      <c r="AA1479" s="35" t="str">
        <f t="shared" ca="1" si="58"/>
        <v/>
      </c>
      <c r="AB1479" s="8"/>
      <c r="AC1479" s="58"/>
      <c r="AD1479" s="8"/>
      <c r="AE1479" s="8"/>
      <c r="AF1479" s="8"/>
      <c r="GU1479" s="8"/>
    </row>
    <row r="1480" spans="1:203" s="5" customFormat="1" x14ac:dyDescent="0.2">
      <c r="A1480" s="1"/>
      <c r="B1480" s="4"/>
      <c r="C1480" s="16"/>
      <c r="D1480" s="17"/>
      <c r="E1480" s="17"/>
      <c r="F1480" s="18"/>
      <c r="G1480" s="17"/>
      <c r="H1480" s="17"/>
      <c r="I1480" s="17"/>
      <c r="J1480" s="17"/>
      <c r="K1480" s="19"/>
      <c r="L1480" s="17"/>
      <c r="M1480" s="20"/>
      <c r="N1480" s="8"/>
      <c r="O1480" s="50"/>
      <c r="P1480" s="27" t="str" cm="1">
        <f t="array" ref="P1480">IF(ISBLANK($C1480),"",IF(SUMPRODUCT(--EXACT($C1480,CrewOrPassenger[Crew or Passenger]))=1,"Pass","Fail"))</f>
        <v/>
      </c>
      <c r="Q1480" s="24" t="str" cm="1">
        <f t="array" ref="Q1480">IF(ISBLANK($D1480),"",IF(SUMPRODUCT(--EXACT($D1480,TravelDocumentType[Travel Document Type]))=1,"Pass","Fail"))</f>
        <v/>
      </c>
      <c r="R1480" s="24" t="str" cm="1">
        <f t="array" ref="R1480">IF(ISBLANK($E1480),"",IF(SUMPRODUCT(--EXACT($E1480,ISO3List[ISO3 List]))=1,"Pass","Fail"))</f>
        <v/>
      </c>
      <c r="S1480" s="24" t="str" cm="1">
        <f t="array" ref="S1480">IF(ISBLANK($F1480),"",IF(SUMPRODUCT(--EXACT(MID($F1480,COLUMN($A$1:$T$1),1),DocCharacters[Accepted Characters For Documents]))=20,"Pass","Fail"))</f>
        <v/>
      </c>
      <c r="T1480" s="24" t="str" cm="1">
        <f t="array" ref="T1480">IF(ISBLANK($G1480),"",IF(SUMPRODUCT(--EXACT(MID($G1480,COLUMN($A$1:$AX$1),1),NameCharacters[Accepted Characters For Names]))=50,"Pass","Fail"))</f>
        <v/>
      </c>
      <c r="U1480" s="24" t="str" cm="1">
        <f t="array" ref="U1480">IF(ISBLANK($H1480),"",IF(SUMPRODUCT(--EXACT(MID($H1480,COLUMN($A$1:$AX$1),1),NameCharacters[Accepted Characters For Names]))=50,"Pass","Fail"))</f>
        <v/>
      </c>
      <c r="V1480" s="24" t="str" cm="1">
        <f t="array" ref="V1480">IF(ISBLANK($I1480),"",IF(SUMPRODUCT(--EXACT(MID($I1480,COLUMN($A$1:$AX$1),1),NameCharacters[Accepted Characters For Names]))=50,"Pass","Fail"))</f>
        <v/>
      </c>
      <c r="W1480" s="24" t="str" cm="1">
        <f t="array" ref="W1480">IF(ISBLANK($J1480),"",IF(SUMPRODUCT(--EXACT($J1480,ISO3List[ISO3 List]))=1,"Pass","Fail"))</f>
        <v/>
      </c>
      <c r="X1480" s="24" t="str">
        <f t="shared" ca="1" si="54"/>
        <v/>
      </c>
      <c r="Y1480" s="24" t="str" cm="1">
        <f t="array" ref="Y1480">IF(ISBLANK($L1480),"",IF(SUMPRODUCT(--EXACT($L1480,Sex[Sex]))=1,"Pass","Fail"))</f>
        <v/>
      </c>
      <c r="Z1480" s="24" t="str">
        <f t="shared" ca="1" si="55"/>
        <v/>
      </c>
      <c r="AA1480" s="35" t="str">
        <f t="shared" ca="1" si="58"/>
        <v/>
      </c>
      <c r="AB1480" s="8"/>
      <c r="AC1480" s="58"/>
      <c r="AD1480" s="8"/>
      <c r="AE1480" s="8"/>
      <c r="AF1480" s="8"/>
      <c r="GU1480" s="8"/>
    </row>
    <row r="1481" spans="1:203" s="5" customFormat="1" x14ac:dyDescent="0.2">
      <c r="A1481" s="1"/>
      <c r="B1481" s="4"/>
      <c r="C1481" s="16"/>
      <c r="D1481" s="17"/>
      <c r="E1481" s="17"/>
      <c r="F1481" s="18"/>
      <c r="G1481" s="17"/>
      <c r="H1481" s="17"/>
      <c r="I1481" s="17"/>
      <c r="J1481" s="17"/>
      <c r="K1481" s="19"/>
      <c r="L1481" s="17"/>
      <c r="M1481" s="20"/>
      <c r="N1481" s="8"/>
      <c r="O1481" s="50"/>
      <c r="P1481" s="27" t="str" cm="1">
        <f t="array" ref="P1481">IF(ISBLANK($C1481),"",IF(SUMPRODUCT(--EXACT($C1481,CrewOrPassenger[Crew or Passenger]))=1,"Pass","Fail"))</f>
        <v/>
      </c>
      <c r="Q1481" s="24" t="str" cm="1">
        <f t="array" ref="Q1481">IF(ISBLANK($D1481),"",IF(SUMPRODUCT(--EXACT($D1481,TravelDocumentType[Travel Document Type]))=1,"Pass","Fail"))</f>
        <v/>
      </c>
      <c r="R1481" s="24" t="str" cm="1">
        <f t="array" ref="R1481">IF(ISBLANK($E1481),"",IF(SUMPRODUCT(--EXACT($E1481,ISO3List[ISO3 List]))=1,"Pass","Fail"))</f>
        <v/>
      </c>
      <c r="S1481" s="24" t="str" cm="1">
        <f t="array" ref="S1481">IF(ISBLANK($F1481),"",IF(SUMPRODUCT(--EXACT(MID($F1481,COLUMN($A$1:$T$1),1),DocCharacters[Accepted Characters For Documents]))=20,"Pass","Fail"))</f>
        <v/>
      </c>
      <c r="T1481" s="24" t="str" cm="1">
        <f t="array" ref="T1481">IF(ISBLANK($G1481),"",IF(SUMPRODUCT(--EXACT(MID($G1481,COLUMN($A$1:$AX$1),1),NameCharacters[Accepted Characters For Names]))=50,"Pass","Fail"))</f>
        <v/>
      </c>
      <c r="U1481" s="24" t="str" cm="1">
        <f t="array" ref="U1481">IF(ISBLANK($H1481),"",IF(SUMPRODUCT(--EXACT(MID($H1481,COLUMN($A$1:$AX$1),1),NameCharacters[Accepted Characters For Names]))=50,"Pass","Fail"))</f>
        <v/>
      </c>
      <c r="V1481" s="24" t="str" cm="1">
        <f t="array" ref="V1481">IF(ISBLANK($I1481),"",IF(SUMPRODUCT(--EXACT(MID($I1481,COLUMN($A$1:$AX$1),1),NameCharacters[Accepted Characters For Names]))=50,"Pass","Fail"))</f>
        <v/>
      </c>
      <c r="W1481" s="24" t="str" cm="1">
        <f t="array" ref="W1481">IF(ISBLANK($J1481),"",IF(SUMPRODUCT(--EXACT($J1481,ISO3List[ISO3 List]))=1,"Pass","Fail"))</f>
        <v/>
      </c>
      <c r="X1481" s="24" t="str">
        <f t="shared" ca="1" si="54"/>
        <v/>
      </c>
      <c r="Y1481" s="24" t="str" cm="1">
        <f t="array" ref="Y1481">IF(ISBLANK($L1481),"",IF(SUMPRODUCT(--EXACT($L1481,Sex[Sex]))=1,"Pass","Fail"))</f>
        <v/>
      </c>
      <c r="Z1481" s="24" t="str">
        <f t="shared" ca="1" si="55"/>
        <v/>
      </c>
      <c r="AA1481" s="35" t="str">
        <f t="shared" ca="1" si="58"/>
        <v/>
      </c>
      <c r="AB1481" s="8"/>
      <c r="AC1481" s="58"/>
      <c r="AD1481" s="8"/>
      <c r="AE1481" s="8"/>
      <c r="AF1481" s="8"/>
      <c r="GU1481" s="8"/>
    </row>
    <row r="1482" spans="1:203" s="5" customFormat="1" x14ac:dyDescent="0.2">
      <c r="A1482" s="1"/>
      <c r="B1482" s="4"/>
      <c r="C1482" s="16"/>
      <c r="D1482" s="17"/>
      <c r="E1482" s="17"/>
      <c r="F1482" s="18"/>
      <c r="G1482" s="17"/>
      <c r="H1482" s="17"/>
      <c r="I1482" s="17"/>
      <c r="J1482" s="17"/>
      <c r="K1482" s="19"/>
      <c r="L1482" s="17"/>
      <c r="M1482" s="20"/>
      <c r="N1482" s="8"/>
      <c r="O1482" s="50"/>
      <c r="P1482" s="27" t="str" cm="1">
        <f t="array" ref="P1482">IF(ISBLANK($C1482),"",IF(SUMPRODUCT(--EXACT($C1482,CrewOrPassenger[Crew or Passenger]))=1,"Pass","Fail"))</f>
        <v/>
      </c>
      <c r="Q1482" s="24" t="str" cm="1">
        <f t="array" ref="Q1482">IF(ISBLANK($D1482),"",IF(SUMPRODUCT(--EXACT($D1482,TravelDocumentType[Travel Document Type]))=1,"Pass","Fail"))</f>
        <v/>
      </c>
      <c r="R1482" s="24" t="str" cm="1">
        <f t="array" ref="R1482">IF(ISBLANK($E1482),"",IF(SUMPRODUCT(--EXACT($E1482,ISO3List[ISO3 List]))=1,"Pass","Fail"))</f>
        <v/>
      </c>
      <c r="S1482" s="24" t="str" cm="1">
        <f t="array" ref="S1482">IF(ISBLANK($F1482),"",IF(SUMPRODUCT(--EXACT(MID($F1482,COLUMN($A$1:$T$1),1),DocCharacters[Accepted Characters For Documents]))=20,"Pass","Fail"))</f>
        <v/>
      </c>
      <c r="T1482" s="24" t="str" cm="1">
        <f t="array" ref="T1482">IF(ISBLANK($G1482),"",IF(SUMPRODUCT(--EXACT(MID($G1482,COLUMN($A$1:$AX$1),1),NameCharacters[Accepted Characters For Names]))=50,"Pass","Fail"))</f>
        <v/>
      </c>
      <c r="U1482" s="24" t="str" cm="1">
        <f t="array" ref="U1482">IF(ISBLANK($H1482),"",IF(SUMPRODUCT(--EXACT(MID($H1482,COLUMN($A$1:$AX$1),1),NameCharacters[Accepted Characters For Names]))=50,"Pass","Fail"))</f>
        <v/>
      </c>
      <c r="V1482" s="24" t="str" cm="1">
        <f t="array" ref="V1482">IF(ISBLANK($I1482),"",IF(SUMPRODUCT(--EXACT(MID($I1482,COLUMN($A$1:$AX$1),1),NameCharacters[Accepted Characters For Names]))=50,"Pass","Fail"))</f>
        <v/>
      </c>
      <c r="W1482" s="24" t="str" cm="1">
        <f t="array" ref="W1482">IF(ISBLANK($J1482),"",IF(SUMPRODUCT(--EXACT($J1482,ISO3List[ISO3 List]))=1,"Pass","Fail"))</f>
        <v/>
      </c>
      <c r="X1482" s="24" t="str">
        <f t="shared" ca="1" si="54"/>
        <v/>
      </c>
      <c r="Y1482" s="24" t="str" cm="1">
        <f t="array" ref="Y1482">IF(ISBLANK($L1482),"",IF(SUMPRODUCT(--EXACT($L1482,Sex[Sex]))=1,"Pass","Fail"))</f>
        <v/>
      </c>
      <c r="Z1482" s="24" t="str">
        <f t="shared" ca="1" si="55"/>
        <v/>
      </c>
      <c r="AA1482" s="35" t="str">
        <f t="shared" ca="1" si="58"/>
        <v/>
      </c>
      <c r="AB1482" s="8"/>
      <c r="AC1482" s="58"/>
      <c r="AD1482" s="8"/>
      <c r="AE1482" s="8"/>
      <c r="AF1482" s="8"/>
      <c r="GU1482" s="8"/>
    </row>
    <row r="1483" spans="1:203" s="5" customFormat="1" x14ac:dyDescent="0.2">
      <c r="A1483" s="1"/>
      <c r="B1483" s="4"/>
      <c r="C1483" s="16"/>
      <c r="D1483" s="17"/>
      <c r="E1483" s="17"/>
      <c r="F1483" s="18"/>
      <c r="G1483" s="17"/>
      <c r="H1483" s="17"/>
      <c r="I1483" s="17"/>
      <c r="J1483" s="17"/>
      <c r="K1483" s="19"/>
      <c r="L1483" s="17"/>
      <c r="M1483" s="20"/>
      <c r="N1483" s="8"/>
      <c r="O1483" s="50"/>
      <c r="P1483" s="27" t="str" cm="1">
        <f t="array" ref="P1483">IF(ISBLANK($C1483),"",IF(SUMPRODUCT(--EXACT($C1483,CrewOrPassenger[Crew or Passenger]))=1,"Pass","Fail"))</f>
        <v/>
      </c>
      <c r="Q1483" s="24" t="str" cm="1">
        <f t="array" ref="Q1483">IF(ISBLANK($D1483),"",IF(SUMPRODUCT(--EXACT($D1483,TravelDocumentType[Travel Document Type]))=1,"Pass","Fail"))</f>
        <v/>
      </c>
      <c r="R1483" s="24" t="str" cm="1">
        <f t="array" ref="R1483">IF(ISBLANK($E1483),"",IF(SUMPRODUCT(--EXACT($E1483,ISO3List[ISO3 List]))=1,"Pass","Fail"))</f>
        <v/>
      </c>
      <c r="S1483" s="24" t="str" cm="1">
        <f t="array" ref="S1483">IF(ISBLANK($F1483),"",IF(SUMPRODUCT(--EXACT(MID($F1483,COLUMN($A$1:$T$1),1),DocCharacters[Accepted Characters For Documents]))=20,"Pass","Fail"))</f>
        <v/>
      </c>
      <c r="T1483" s="24" t="str" cm="1">
        <f t="array" ref="T1483">IF(ISBLANK($G1483),"",IF(SUMPRODUCT(--EXACT(MID($G1483,COLUMN($A$1:$AX$1),1),NameCharacters[Accepted Characters For Names]))=50,"Pass","Fail"))</f>
        <v/>
      </c>
      <c r="U1483" s="24" t="str" cm="1">
        <f t="array" ref="U1483">IF(ISBLANK($H1483),"",IF(SUMPRODUCT(--EXACT(MID($H1483,COLUMN($A$1:$AX$1),1),NameCharacters[Accepted Characters For Names]))=50,"Pass","Fail"))</f>
        <v/>
      </c>
      <c r="V1483" s="24" t="str" cm="1">
        <f t="array" ref="V1483">IF(ISBLANK($I1483),"",IF(SUMPRODUCT(--EXACT(MID($I1483,COLUMN($A$1:$AX$1),1),NameCharacters[Accepted Characters For Names]))=50,"Pass","Fail"))</f>
        <v/>
      </c>
      <c r="W1483" s="24" t="str" cm="1">
        <f t="array" ref="W1483">IF(ISBLANK($J1483),"",IF(SUMPRODUCT(--EXACT($J1483,ISO3List[ISO3 List]))=1,"Pass","Fail"))</f>
        <v/>
      </c>
      <c r="X1483" s="24" t="str">
        <f t="shared" ca="1" si="54"/>
        <v/>
      </c>
      <c r="Y1483" s="24" t="str" cm="1">
        <f t="array" ref="Y1483">IF(ISBLANK($L1483),"",IF(SUMPRODUCT(--EXACT($L1483,Sex[Sex]))=1,"Pass","Fail"))</f>
        <v/>
      </c>
      <c r="Z1483" s="24" t="str">
        <f t="shared" ca="1" si="55"/>
        <v/>
      </c>
      <c r="AA1483" s="35" t="str">
        <f t="shared" ca="1" si="58"/>
        <v/>
      </c>
      <c r="AB1483" s="8"/>
      <c r="AC1483" s="58"/>
      <c r="AD1483" s="8"/>
      <c r="AE1483" s="8"/>
      <c r="AF1483" s="8"/>
      <c r="GU1483" s="8"/>
    </row>
    <row r="1484" spans="1:203" s="5" customFormat="1" x14ac:dyDescent="0.2">
      <c r="A1484" s="1"/>
      <c r="B1484" s="4"/>
      <c r="C1484" s="16"/>
      <c r="D1484" s="17"/>
      <c r="E1484" s="17"/>
      <c r="F1484" s="18"/>
      <c r="G1484" s="17"/>
      <c r="H1484" s="17"/>
      <c r="I1484" s="17"/>
      <c r="J1484" s="17"/>
      <c r="K1484" s="19"/>
      <c r="L1484" s="17"/>
      <c r="M1484" s="20"/>
      <c r="N1484" s="8"/>
      <c r="O1484" s="50"/>
      <c r="P1484" s="27" t="str" cm="1">
        <f t="array" ref="P1484">IF(ISBLANK($C1484),"",IF(SUMPRODUCT(--EXACT($C1484,CrewOrPassenger[Crew or Passenger]))=1,"Pass","Fail"))</f>
        <v/>
      </c>
      <c r="Q1484" s="24" t="str" cm="1">
        <f t="array" ref="Q1484">IF(ISBLANK($D1484),"",IF(SUMPRODUCT(--EXACT($D1484,TravelDocumentType[Travel Document Type]))=1,"Pass","Fail"))</f>
        <v/>
      </c>
      <c r="R1484" s="24" t="str" cm="1">
        <f t="array" ref="R1484">IF(ISBLANK($E1484),"",IF(SUMPRODUCT(--EXACT($E1484,ISO3List[ISO3 List]))=1,"Pass","Fail"))</f>
        <v/>
      </c>
      <c r="S1484" s="24" t="str" cm="1">
        <f t="array" ref="S1484">IF(ISBLANK($F1484),"",IF(SUMPRODUCT(--EXACT(MID($F1484,COLUMN($A$1:$T$1),1),DocCharacters[Accepted Characters For Documents]))=20,"Pass","Fail"))</f>
        <v/>
      </c>
      <c r="T1484" s="24" t="str" cm="1">
        <f t="array" ref="T1484">IF(ISBLANK($G1484),"",IF(SUMPRODUCT(--EXACT(MID($G1484,COLUMN($A$1:$AX$1),1),NameCharacters[Accepted Characters For Names]))=50,"Pass","Fail"))</f>
        <v/>
      </c>
      <c r="U1484" s="24" t="str" cm="1">
        <f t="array" ref="U1484">IF(ISBLANK($H1484),"",IF(SUMPRODUCT(--EXACT(MID($H1484,COLUMN($A$1:$AX$1),1),NameCharacters[Accepted Characters For Names]))=50,"Pass","Fail"))</f>
        <v/>
      </c>
      <c r="V1484" s="24" t="str" cm="1">
        <f t="array" ref="V1484">IF(ISBLANK($I1484),"",IF(SUMPRODUCT(--EXACT(MID($I1484,COLUMN($A$1:$AX$1),1),NameCharacters[Accepted Characters For Names]))=50,"Pass","Fail"))</f>
        <v/>
      </c>
      <c r="W1484" s="24" t="str" cm="1">
        <f t="array" ref="W1484">IF(ISBLANK($J1484),"",IF(SUMPRODUCT(--EXACT($J1484,ISO3List[ISO3 List]))=1,"Pass","Fail"))</f>
        <v/>
      </c>
      <c r="X1484" s="24" t="str">
        <f t="shared" ca="1" si="54"/>
        <v/>
      </c>
      <c r="Y1484" s="24" t="str" cm="1">
        <f t="array" ref="Y1484">IF(ISBLANK($L1484),"",IF(SUMPRODUCT(--EXACT($L1484,Sex[Sex]))=1,"Pass","Fail"))</f>
        <v/>
      </c>
      <c r="Z1484" s="24" t="str">
        <f t="shared" ca="1" si="55"/>
        <v/>
      </c>
      <c r="AA1484" s="35" t="str">
        <f t="shared" ca="1" si="58"/>
        <v/>
      </c>
      <c r="AB1484" s="8"/>
      <c r="AC1484" s="58"/>
      <c r="AD1484" s="8"/>
      <c r="AE1484" s="8"/>
      <c r="AF1484" s="8"/>
      <c r="GU1484" s="8"/>
    </row>
    <row r="1485" spans="1:203" s="5" customFormat="1" x14ac:dyDescent="0.2">
      <c r="A1485" s="1"/>
      <c r="B1485" s="4"/>
      <c r="C1485" s="16"/>
      <c r="D1485" s="17"/>
      <c r="E1485" s="17"/>
      <c r="F1485" s="18"/>
      <c r="G1485" s="17"/>
      <c r="H1485" s="17"/>
      <c r="I1485" s="17"/>
      <c r="J1485" s="17"/>
      <c r="K1485" s="19"/>
      <c r="L1485" s="17"/>
      <c r="M1485" s="20"/>
      <c r="N1485" s="8"/>
      <c r="O1485" s="50"/>
      <c r="P1485" s="27" t="str" cm="1">
        <f t="array" ref="P1485">IF(ISBLANK($C1485),"",IF(SUMPRODUCT(--EXACT($C1485,CrewOrPassenger[Crew or Passenger]))=1,"Pass","Fail"))</f>
        <v/>
      </c>
      <c r="Q1485" s="24" t="str" cm="1">
        <f t="array" ref="Q1485">IF(ISBLANK($D1485),"",IF(SUMPRODUCT(--EXACT($D1485,TravelDocumentType[Travel Document Type]))=1,"Pass","Fail"))</f>
        <v/>
      </c>
      <c r="R1485" s="24" t="str" cm="1">
        <f t="array" ref="R1485">IF(ISBLANK($E1485),"",IF(SUMPRODUCT(--EXACT($E1485,ISO3List[ISO3 List]))=1,"Pass","Fail"))</f>
        <v/>
      </c>
      <c r="S1485" s="24" t="str" cm="1">
        <f t="array" ref="S1485">IF(ISBLANK($F1485),"",IF(SUMPRODUCT(--EXACT(MID($F1485,COLUMN($A$1:$T$1),1),DocCharacters[Accepted Characters For Documents]))=20,"Pass","Fail"))</f>
        <v/>
      </c>
      <c r="T1485" s="24" t="str" cm="1">
        <f t="array" ref="T1485">IF(ISBLANK($G1485),"",IF(SUMPRODUCT(--EXACT(MID($G1485,COLUMN($A$1:$AX$1),1),NameCharacters[Accepted Characters For Names]))=50,"Pass","Fail"))</f>
        <v/>
      </c>
      <c r="U1485" s="24" t="str" cm="1">
        <f t="array" ref="U1485">IF(ISBLANK($H1485),"",IF(SUMPRODUCT(--EXACT(MID($H1485,COLUMN($A$1:$AX$1),1),NameCharacters[Accepted Characters For Names]))=50,"Pass","Fail"))</f>
        <v/>
      </c>
      <c r="V1485" s="24" t="str" cm="1">
        <f t="array" ref="V1485">IF(ISBLANK($I1485),"",IF(SUMPRODUCT(--EXACT(MID($I1485,COLUMN($A$1:$AX$1),1),NameCharacters[Accepted Characters For Names]))=50,"Pass","Fail"))</f>
        <v/>
      </c>
      <c r="W1485" s="24" t="str" cm="1">
        <f t="array" ref="W1485">IF(ISBLANK($J1485),"",IF(SUMPRODUCT(--EXACT($J1485,ISO3List[ISO3 List]))=1,"Pass","Fail"))</f>
        <v/>
      </c>
      <c r="X1485" s="24" t="str">
        <f t="shared" ca="1" si="54"/>
        <v/>
      </c>
      <c r="Y1485" s="24" t="str" cm="1">
        <f t="array" ref="Y1485">IF(ISBLANK($L1485),"",IF(SUMPRODUCT(--EXACT($L1485,Sex[Sex]))=1,"Pass","Fail"))</f>
        <v/>
      </c>
      <c r="Z1485" s="24" t="str">
        <f t="shared" ca="1" si="55"/>
        <v/>
      </c>
      <c r="AA1485" s="35" t="str">
        <f t="shared" ca="1" si="58"/>
        <v/>
      </c>
      <c r="AB1485" s="8"/>
      <c r="AC1485" s="58"/>
      <c r="AD1485" s="8"/>
      <c r="AE1485" s="8"/>
      <c r="AF1485" s="8"/>
      <c r="GU1485" s="8"/>
    </row>
    <row r="1486" spans="1:203" s="5" customFormat="1" x14ac:dyDescent="0.2">
      <c r="A1486" s="1"/>
      <c r="B1486" s="4"/>
      <c r="C1486" s="16"/>
      <c r="D1486" s="17"/>
      <c r="E1486" s="17"/>
      <c r="F1486" s="18"/>
      <c r="G1486" s="17"/>
      <c r="H1486" s="17"/>
      <c r="I1486" s="17"/>
      <c r="J1486" s="17"/>
      <c r="K1486" s="19"/>
      <c r="L1486" s="17"/>
      <c r="M1486" s="20"/>
      <c r="N1486" s="8"/>
      <c r="O1486" s="50"/>
      <c r="P1486" s="27" t="str" cm="1">
        <f t="array" ref="P1486">IF(ISBLANK($C1486),"",IF(SUMPRODUCT(--EXACT($C1486,CrewOrPassenger[Crew or Passenger]))=1,"Pass","Fail"))</f>
        <v/>
      </c>
      <c r="Q1486" s="24" t="str" cm="1">
        <f t="array" ref="Q1486">IF(ISBLANK($D1486),"",IF(SUMPRODUCT(--EXACT($D1486,TravelDocumentType[Travel Document Type]))=1,"Pass","Fail"))</f>
        <v/>
      </c>
      <c r="R1486" s="24" t="str" cm="1">
        <f t="array" ref="R1486">IF(ISBLANK($E1486),"",IF(SUMPRODUCT(--EXACT($E1486,ISO3List[ISO3 List]))=1,"Pass","Fail"))</f>
        <v/>
      </c>
      <c r="S1486" s="24" t="str" cm="1">
        <f t="array" ref="S1486">IF(ISBLANK($F1486),"",IF(SUMPRODUCT(--EXACT(MID($F1486,COLUMN($A$1:$T$1),1),DocCharacters[Accepted Characters For Documents]))=20,"Pass","Fail"))</f>
        <v/>
      </c>
      <c r="T1486" s="24" t="str" cm="1">
        <f t="array" ref="T1486">IF(ISBLANK($G1486),"",IF(SUMPRODUCT(--EXACT(MID($G1486,COLUMN($A$1:$AX$1),1),NameCharacters[Accepted Characters For Names]))=50,"Pass","Fail"))</f>
        <v/>
      </c>
      <c r="U1486" s="24" t="str" cm="1">
        <f t="array" ref="U1486">IF(ISBLANK($H1486),"",IF(SUMPRODUCT(--EXACT(MID($H1486,COLUMN($A$1:$AX$1),1),NameCharacters[Accepted Characters For Names]))=50,"Pass","Fail"))</f>
        <v/>
      </c>
      <c r="V1486" s="24" t="str" cm="1">
        <f t="array" ref="V1486">IF(ISBLANK($I1486),"",IF(SUMPRODUCT(--EXACT(MID($I1486,COLUMN($A$1:$AX$1),1),NameCharacters[Accepted Characters For Names]))=50,"Pass","Fail"))</f>
        <v/>
      </c>
      <c r="W1486" s="24" t="str" cm="1">
        <f t="array" ref="W1486">IF(ISBLANK($J1486),"",IF(SUMPRODUCT(--EXACT($J1486,ISO3List[ISO3 List]))=1,"Pass","Fail"))</f>
        <v/>
      </c>
      <c r="X1486" s="24" t="str">
        <f t="shared" ca="1" si="54"/>
        <v/>
      </c>
      <c r="Y1486" s="24" t="str" cm="1">
        <f t="array" ref="Y1486">IF(ISBLANK($L1486),"",IF(SUMPRODUCT(--EXACT($L1486,Sex[Sex]))=1,"Pass","Fail"))</f>
        <v/>
      </c>
      <c r="Z1486" s="24" t="str">
        <f t="shared" ca="1" si="55"/>
        <v/>
      </c>
      <c r="AA1486" s="35" t="str">
        <f t="shared" ca="1" si="58"/>
        <v/>
      </c>
      <c r="AB1486" s="8"/>
      <c r="AC1486" s="58"/>
      <c r="AD1486" s="8"/>
      <c r="AE1486" s="8"/>
      <c r="AF1486" s="8"/>
      <c r="GU1486" s="8"/>
    </row>
    <row r="1487" spans="1:203" s="5" customFormat="1" x14ac:dyDescent="0.2">
      <c r="A1487" s="1"/>
      <c r="B1487" s="4"/>
      <c r="C1487" s="16"/>
      <c r="D1487" s="17"/>
      <c r="E1487" s="17"/>
      <c r="F1487" s="18"/>
      <c r="G1487" s="17"/>
      <c r="H1487" s="17"/>
      <c r="I1487" s="17"/>
      <c r="J1487" s="17"/>
      <c r="K1487" s="19"/>
      <c r="L1487" s="17"/>
      <c r="M1487" s="20"/>
      <c r="N1487" s="8"/>
      <c r="O1487" s="50"/>
      <c r="P1487" s="27" t="str" cm="1">
        <f t="array" ref="P1487">IF(ISBLANK($C1487),"",IF(SUMPRODUCT(--EXACT($C1487,CrewOrPassenger[Crew or Passenger]))=1,"Pass","Fail"))</f>
        <v/>
      </c>
      <c r="Q1487" s="24" t="str" cm="1">
        <f t="array" ref="Q1487">IF(ISBLANK($D1487),"",IF(SUMPRODUCT(--EXACT($D1487,TravelDocumentType[Travel Document Type]))=1,"Pass","Fail"))</f>
        <v/>
      </c>
      <c r="R1487" s="24" t="str" cm="1">
        <f t="array" ref="R1487">IF(ISBLANK($E1487),"",IF(SUMPRODUCT(--EXACT($E1487,ISO3List[ISO3 List]))=1,"Pass","Fail"))</f>
        <v/>
      </c>
      <c r="S1487" s="24" t="str" cm="1">
        <f t="array" ref="S1487">IF(ISBLANK($F1487),"",IF(SUMPRODUCT(--EXACT(MID($F1487,COLUMN($A$1:$T$1),1),DocCharacters[Accepted Characters For Documents]))=20,"Pass","Fail"))</f>
        <v/>
      </c>
      <c r="T1487" s="24" t="str" cm="1">
        <f t="array" ref="T1487">IF(ISBLANK($G1487),"",IF(SUMPRODUCT(--EXACT(MID($G1487,COLUMN($A$1:$AX$1),1),NameCharacters[Accepted Characters For Names]))=50,"Pass","Fail"))</f>
        <v/>
      </c>
      <c r="U1487" s="24" t="str" cm="1">
        <f t="array" ref="U1487">IF(ISBLANK($H1487),"",IF(SUMPRODUCT(--EXACT(MID($H1487,COLUMN($A$1:$AX$1),1),NameCharacters[Accepted Characters For Names]))=50,"Pass","Fail"))</f>
        <v/>
      </c>
      <c r="V1487" s="24" t="str" cm="1">
        <f t="array" ref="V1487">IF(ISBLANK($I1487),"",IF(SUMPRODUCT(--EXACT(MID($I1487,COLUMN($A$1:$AX$1),1),NameCharacters[Accepted Characters For Names]))=50,"Pass","Fail"))</f>
        <v/>
      </c>
      <c r="W1487" s="24" t="str" cm="1">
        <f t="array" ref="W1487">IF(ISBLANK($J1487),"",IF(SUMPRODUCT(--EXACT($J1487,ISO3List[ISO3 List]))=1,"Pass","Fail"))</f>
        <v/>
      </c>
      <c r="X1487" s="24" t="str">
        <f t="shared" ca="1" si="54"/>
        <v/>
      </c>
      <c r="Y1487" s="24" t="str" cm="1">
        <f t="array" ref="Y1487">IF(ISBLANK($L1487),"",IF(SUMPRODUCT(--EXACT($L1487,Sex[Sex]))=1,"Pass","Fail"))</f>
        <v/>
      </c>
      <c r="Z1487" s="24" t="str">
        <f t="shared" ca="1" si="55"/>
        <v/>
      </c>
      <c r="AA1487" s="35" t="str">
        <f t="shared" ca="1" si="58"/>
        <v/>
      </c>
      <c r="AB1487" s="8"/>
      <c r="AC1487" s="58"/>
      <c r="AD1487" s="8"/>
      <c r="AE1487" s="8"/>
      <c r="AF1487" s="8"/>
      <c r="GU1487" s="8"/>
    </row>
    <row r="1488" spans="1:203" s="5" customFormat="1" x14ac:dyDescent="0.2">
      <c r="A1488" s="1"/>
      <c r="B1488" s="4"/>
      <c r="C1488" s="16"/>
      <c r="D1488" s="17"/>
      <c r="E1488" s="17"/>
      <c r="F1488" s="18"/>
      <c r="G1488" s="17"/>
      <c r="H1488" s="17"/>
      <c r="I1488" s="17"/>
      <c r="J1488" s="17"/>
      <c r="K1488" s="19"/>
      <c r="L1488" s="17"/>
      <c r="M1488" s="20"/>
      <c r="N1488" s="8"/>
      <c r="O1488" s="50"/>
      <c r="P1488" s="27" t="str" cm="1">
        <f t="array" ref="P1488">IF(ISBLANK($C1488),"",IF(SUMPRODUCT(--EXACT($C1488,CrewOrPassenger[Crew or Passenger]))=1,"Pass","Fail"))</f>
        <v/>
      </c>
      <c r="Q1488" s="24" t="str" cm="1">
        <f t="array" ref="Q1488">IF(ISBLANK($D1488),"",IF(SUMPRODUCT(--EXACT($D1488,TravelDocumentType[Travel Document Type]))=1,"Pass","Fail"))</f>
        <v/>
      </c>
      <c r="R1488" s="24" t="str" cm="1">
        <f t="array" ref="R1488">IF(ISBLANK($E1488),"",IF(SUMPRODUCT(--EXACT($E1488,ISO3List[ISO3 List]))=1,"Pass","Fail"))</f>
        <v/>
      </c>
      <c r="S1488" s="24" t="str" cm="1">
        <f t="array" ref="S1488">IF(ISBLANK($F1488),"",IF(SUMPRODUCT(--EXACT(MID($F1488,COLUMN($A$1:$T$1),1),DocCharacters[Accepted Characters For Documents]))=20,"Pass","Fail"))</f>
        <v/>
      </c>
      <c r="T1488" s="24" t="str" cm="1">
        <f t="array" ref="T1488">IF(ISBLANK($G1488),"",IF(SUMPRODUCT(--EXACT(MID($G1488,COLUMN($A$1:$AX$1),1),NameCharacters[Accepted Characters For Names]))=50,"Pass","Fail"))</f>
        <v/>
      </c>
      <c r="U1488" s="24" t="str" cm="1">
        <f t="array" ref="U1488">IF(ISBLANK($H1488),"",IF(SUMPRODUCT(--EXACT(MID($H1488,COLUMN($A$1:$AX$1),1),NameCharacters[Accepted Characters For Names]))=50,"Pass","Fail"))</f>
        <v/>
      </c>
      <c r="V1488" s="24" t="str" cm="1">
        <f t="array" ref="V1488">IF(ISBLANK($I1488),"",IF(SUMPRODUCT(--EXACT(MID($I1488,COLUMN($A$1:$AX$1),1),NameCharacters[Accepted Characters For Names]))=50,"Pass","Fail"))</f>
        <v/>
      </c>
      <c r="W1488" s="24" t="str" cm="1">
        <f t="array" ref="W1488">IF(ISBLANK($J1488),"",IF(SUMPRODUCT(--EXACT($J1488,ISO3List[ISO3 List]))=1,"Pass","Fail"))</f>
        <v/>
      </c>
      <c r="X1488" s="24" t="str">
        <f t="shared" ca="1" si="54"/>
        <v/>
      </c>
      <c r="Y1488" s="24" t="str" cm="1">
        <f t="array" ref="Y1488">IF(ISBLANK($L1488),"",IF(SUMPRODUCT(--EXACT($L1488,Sex[Sex]))=1,"Pass","Fail"))</f>
        <v/>
      </c>
      <c r="Z1488" s="24" t="str">
        <f t="shared" ca="1" si="55"/>
        <v/>
      </c>
      <c r="AA1488" s="35" t="str">
        <f t="shared" ca="1" si="58"/>
        <v/>
      </c>
      <c r="AB1488" s="8"/>
      <c r="AC1488" s="58"/>
      <c r="AD1488" s="8"/>
      <c r="AE1488" s="8"/>
      <c r="AF1488" s="8"/>
      <c r="GU1488" s="8"/>
    </row>
    <row r="1489" spans="1:203" s="5" customFormat="1" x14ac:dyDescent="0.2">
      <c r="A1489" s="1"/>
      <c r="B1489" s="4"/>
      <c r="C1489" s="16"/>
      <c r="D1489" s="17"/>
      <c r="E1489" s="17"/>
      <c r="F1489" s="18"/>
      <c r="G1489" s="17"/>
      <c r="H1489" s="17"/>
      <c r="I1489" s="17"/>
      <c r="J1489" s="17"/>
      <c r="K1489" s="19"/>
      <c r="L1489" s="17"/>
      <c r="M1489" s="20"/>
      <c r="N1489" s="8"/>
      <c r="O1489" s="50"/>
      <c r="P1489" s="27" t="str" cm="1">
        <f t="array" ref="P1489">IF(ISBLANK($C1489),"",IF(SUMPRODUCT(--EXACT($C1489,CrewOrPassenger[Crew or Passenger]))=1,"Pass","Fail"))</f>
        <v/>
      </c>
      <c r="Q1489" s="24" t="str" cm="1">
        <f t="array" ref="Q1489">IF(ISBLANK($D1489),"",IF(SUMPRODUCT(--EXACT($D1489,TravelDocumentType[Travel Document Type]))=1,"Pass","Fail"))</f>
        <v/>
      </c>
      <c r="R1489" s="24" t="str" cm="1">
        <f t="array" ref="R1489">IF(ISBLANK($E1489),"",IF(SUMPRODUCT(--EXACT($E1489,ISO3List[ISO3 List]))=1,"Pass","Fail"))</f>
        <v/>
      </c>
      <c r="S1489" s="24" t="str" cm="1">
        <f t="array" ref="S1489">IF(ISBLANK($F1489),"",IF(SUMPRODUCT(--EXACT(MID($F1489,COLUMN($A$1:$T$1),1),DocCharacters[Accepted Characters For Documents]))=20,"Pass","Fail"))</f>
        <v/>
      </c>
      <c r="T1489" s="24" t="str" cm="1">
        <f t="array" ref="T1489">IF(ISBLANK($G1489),"",IF(SUMPRODUCT(--EXACT(MID($G1489,COLUMN($A$1:$AX$1),1),NameCharacters[Accepted Characters For Names]))=50,"Pass","Fail"))</f>
        <v/>
      </c>
      <c r="U1489" s="24" t="str" cm="1">
        <f t="array" ref="U1489">IF(ISBLANK($H1489),"",IF(SUMPRODUCT(--EXACT(MID($H1489,COLUMN($A$1:$AX$1),1),NameCharacters[Accepted Characters For Names]))=50,"Pass","Fail"))</f>
        <v/>
      </c>
      <c r="V1489" s="24" t="str" cm="1">
        <f t="array" ref="V1489">IF(ISBLANK($I1489),"",IF(SUMPRODUCT(--EXACT(MID($I1489,COLUMN($A$1:$AX$1),1),NameCharacters[Accepted Characters For Names]))=50,"Pass","Fail"))</f>
        <v/>
      </c>
      <c r="W1489" s="24" t="str" cm="1">
        <f t="array" ref="W1489">IF(ISBLANK($J1489),"",IF(SUMPRODUCT(--EXACT($J1489,ISO3List[ISO3 List]))=1,"Pass","Fail"))</f>
        <v/>
      </c>
      <c r="X1489" s="24" t="str">
        <f t="shared" ca="1" si="54"/>
        <v/>
      </c>
      <c r="Y1489" s="24" t="str" cm="1">
        <f t="array" ref="Y1489">IF(ISBLANK($L1489),"",IF(SUMPRODUCT(--EXACT($L1489,Sex[Sex]))=1,"Pass","Fail"))</f>
        <v/>
      </c>
      <c r="Z1489" s="24" t="str">
        <f t="shared" ca="1" si="55"/>
        <v/>
      </c>
      <c r="AA1489" s="35" t="str">
        <f t="shared" ca="1" si="58"/>
        <v/>
      </c>
      <c r="AB1489" s="8"/>
      <c r="AC1489" s="58"/>
      <c r="AD1489" s="8"/>
      <c r="AE1489" s="8"/>
      <c r="AF1489" s="8"/>
      <c r="GU1489" s="8"/>
    </row>
    <row r="1490" spans="1:203" s="5" customFormat="1" x14ac:dyDescent="0.2">
      <c r="A1490" s="1"/>
      <c r="B1490" s="4"/>
      <c r="C1490" s="16"/>
      <c r="D1490" s="17"/>
      <c r="E1490" s="17"/>
      <c r="F1490" s="18"/>
      <c r="G1490" s="17"/>
      <c r="H1490" s="17"/>
      <c r="I1490" s="17"/>
      <c r="J1490" s="17"/>
      <c r="K1490" s="19"/>
      <c r="L1490" s="17"/>
      <c r="M1490" s="20"/>
      <c r="N1490" s="8"/>
      <c r="O1490" s="50"/>
      <c r="P1490" s="27" t="str" cm="1">
        <f t="array" ref="P1490">IF(ISBLANK($C1490),"",IF(SUMPRODUCT(--EXACT($C1490,CrewOrPassenger[Crew or Passenger]))=1,"Pass","Fail"))</f>
        <v/>
      </c>
      <c r="Q1490" s="24" t="str" cm="1">
        <f t="array" ref="Q1490">IF(ISBLANK($D1490),"",IF(SUMPRODUCT(--EXACT($D1490,TravelDocumentType[Travel Document Type]))=1,"Pass","Fail"))</f>
        <v/>
      </c>
      <c r="R1490" s="24" t="str" cm="1">
        <f t="array" ref="R1490">IF(ISBLANK($E1490),"",IF(SUMPRODUCT(--EXACT($E1490,ISO3List[ISO3 List]))=1,"Pass","Fail"))</f>
        <v/>
      </c>
      <c r="S1490" s="24" t="str" cm="1">
        <f t="array" ref="S1490">IF(ISBLANK($F1490),"",IF(SUMPRODUCT(--EXACT(MID($F1490,COLUMN($A$1:$T$1),1),DocCharacters[Accepted Characters For Documents]))=20,"Pass","Fail"))</f>
        <v/>
      </c>
      <c r="T1490" s="24" t="str" cm="1">
        <f t="array" ref="T1490">IF(ISBLANK($G1490),"",IF(SUMPRODUCT(--EXACT(MID($G1490,COLUMN($A$1:$AX$1),1),NameCharacters[Accepted Characters For Names]))=50,"Pass","Fail"))</f>
        <v/>
      </c>
      <c r="U1490" s="24" t="str" cm="1">
        <f t="array" ref="U1490">IF(ISBLANK($H1490),"",IF(SUMPRODUCT(--EXACT(MID($H1490,COLUMN($A$1:$AX$1),1),NameCharacters[Accepted Characters For Names]))=50,"Pass","Fail"))</f>
        <v/>
      </c>
      <c r="V1490" s="24" t="str" cm="1">
        <f t="array" ref="V1490">IF(ISBLANK($I1490),"",IF(SUMPRODUCT(--EXACT(MID($I1490,COLUMN($A$1:$AX$1),1),NameCharacters[Accepted Characters For Names]))=50,"Pass","Fail"))</f>
        <v/>
      </c>
      <c r="W1490" s="24" t="str" cm="1">
        <f t="array" ref="W1490">IF(ISBLANK($J1490),"",IF(SUMPRODUCT(--EXACT($J1490,ISO3List[ISO3 List]))=1,"Pass","Fail"))</f>
        <v/>
      </c>
      <c r="X1490" s="24" t="str">
        <f t="shared" ca="1" si="54"/>
        <v/>
      </c>
      <c r="Y1490" s="24" t="str" cm="1">
        <f t="array" ref="Y1490">IF(ISBLANK($L1490),"",IF(SUMPRODUCT(--EXACT($L1490,Sex[Sex]))=1,"Pass","Fail"))</f>
        <v/>
      </c>
      <c r="Z1490" s="24" t="str">
        <f t="shared" ca="1" si="55"/>
        <v/>
      </c>
      <c r="AA1490" s="35" t="str">
        <f t="shared" ca="1" si="58"/>
        <v/>
      </c>
      <c r="AB1490" s="8"/>
      <c r="AC1490" s="58"/>
      <c r="AD1490" s="8"/>
      <c r="AE1490" s="8"/>
      <c r="AF1490" s="8"/>
      <c r="GU1490" s="8"/>
    </row>
    <row r="1491" spans="1:203" s="5" customFormat="1" x14ac:dyDescent="0.2">
      <c r="A1491" s="1"/>
      <c r="B1491" s="4"/>
      <c r="C1491" s="16"/>
      <c r="D1491" s="17"/>
      <c r="E1491" s="17"/>
      <c r="F1491" s="18"/>
      <c r="G1491" s="17"/>
      <c r="H1491" s="17"/>
      <c r="I1491" s="17"/>
      <c r="J1491" s="17"/>
      <c r="K1491" s="19"/>
      <c r="L1491" s="17"/>
      <c r="M1491" s="20"/>
      <c r="N1491" s="8"/>
      <c r="O1491" s="50"/>
      <c r="P1491" s="27" t="str" cm="1">
        <f t="array" ref="P1491">IF(ISBLANK($C1491),"",IF(SUMPRODUCT(--EXACT($C1491,CrewOrPassenger[Crew or Passenger]))=1,"Pass","Fail"))</f>
        <v/>
      </c>
      <c r="Q1491" s="24" t="str" cm="1">
        <f t="array" ref="Q1491">IF(ISBLANK($D1491),"",IF(SUMPRODUCT(--EXACT($D1491,TravelDocumentType[Travel Document Type]))=1,"Pass","Fail"))</f>
        <v/>
      </c>
      <c r="R1491" s="24" t="str" cm="1">
        <f t="array" ref="R1491">IF(ISBLANK($E1491),"",IF(SUMPRODUCT(--EXACT($E1491,ISO3List[ISO3 List]))=1,"Pass","Fail"))</f>
        <v/>
      </c>
      <c r="S1491" s="24" t="str" cm="1">
        <f t="array" ref="S1491">IF(ISBLANK($F1491),"",IF(SUMPRODUCT(--EXACT(MID($F1491,COLUMN($A$1:$T$1),1),DocCharacters[Accepted Characters For Documents]))=20,"Pass","Fail"))</f>
        <v/>
      </c>
      <c r="T1491" s="24" t="str" cm="1">
        <f t="array" ref="T1491">IF(ISBLANK($G1491),"",IF(SUMPRODUCT(--EXACT(MID($G1491,COLUMN($A$1:$AX$1),1),NameCharacters[Accepted Characters For Names]))=50,"Pass","Fail"))</f>
        <v/>
      </c>
      <c r="U1491" s="24" t="str" cm="1">
        <f t="array" ref="U1491">IF(ISBLANK($H1491),"",IF(SUMPRODUCT(--EXACT(MID($H1491,COLUMN($A$1:$AX$1),1),NameCharacters[Accepted Characters For Names]))=50,"Pass","Fail"))</f>
        <v/>
      </c>
      <c r="V1491" s="24" t="str" cm="1">
        <f t="array" ref="V1491">IF(ISBLANK($I1491),"",IF(SUMPRODUCT(--EXACT(MID($I1491,COLUMN($A$1:$AX$1),1),NameCharacters[Accepted Characters For Names]))=50,"Pass","Fail"))</f>
        <v/>
      </c>
      <c r="W1491" s="24" t="str" cm="1">
        <f t="array" ref="W1491">IF(ISBLANK($J1491),"",IF(SUMPRODUCT(--EXACT($J1491,ISO3List[ISO3 List]))=1,"Pass","Fail"))</f>
        <v/>
      </c>
      <c r="X1491" s="24" t="str">
        <f t="shared" ca="1" si="54"/>
        <v/>
      </c>
      <c r="Y1491" s="24" t="str" cm="1">
        <f t="array" ref="Y1491">IF(ISBLANK($L1491),"",IF(SUMPRODUCT(--EXACT($L1491,Sex[Sex]))=1,"Pass","Fail"))</f>
        <v/>
      </c>
      <c r="Z1491" s="24" t="str">
        <f t="shared" ca="1" si="55"/>
        <v/>
      </c>
      <c r="AA1491" s="35" t="str">
        <f t="shared" ca="1" si="58"/>
        <v/>
      </c>
      <c r="AB1491" s="8"/>
      <c r="AC1491" s="58"/>
      <c r="AD1491" s="8"/>
      <c r="AE1491" s="8"/>
      <c r="AF1491" s="8"/>
      <c r="GU1491" s="8"/>
    </row>
    <row r="1492" spans="1:203" s="5" customFormat="1" x14ac:dyDescent="0.2">
      <c r="A1492" s="1"/>
      <c r="B1492" s="4"/>
      <c r="C1492" s="16"/>
      <c r="D1492" s="17"/>
      <c r="E1492" s="17"/>
      <c r="F1492" s="18"/>
      <c r="G1492" s="17"/>
      <c r="H1492" s="17"/>
      <c r="I1492" s="17"/>
      <c r="J1492" s="17"/>
      <c r="K1492" s="19"/>
      <c r="L1492" s="17"/>
      <c r="M1492" s="20"/>
      <c r="N1492" s="8"/>
      <c r="O1492" s="50"/>
      <c r="P1492" s="27" t="str" cm="1">
        <f t="array" ref="P1492">IF(ISBLANK($C1492),"",IF(SUMPRODUCT(--EXACT($C1492,CrewOrPassenger[Crew or Passenger]))=1,"Pass","Fail"))</f>
        <v/>
      </c>
      <c r="Q1492" s="24" t="str" cm="1">
        <f t="array" ref="Q1492">IF(ISBLANK($D1492),"",IF(SUMPRODUCT(--EXACT($D1492,TravelDocumentType[Travel Document Type]))=1,"Pass","Fail"))</f>
        <v/>
      </c>
      <c r="R1492" s="24" t="str" cm="1">
        <f t="array" ref="R1492">IF(ISBLANK($E1492),"",IF(SUMPRODUCT(--EXACT($E1492,ISO3List[ISO3 List]))=1,"Pass","Fail"))</f>
        <v/>
      </c>
      <c r="S1492" s="24" t="str" cm="1">
        <f t="array" ref="S1492">IF(ISBLANK($F1492),"",IF(SUMPRODUCT(--EXACT(MID($F1492,COLUMN($A$1:$T$1),1),DocCharacters[Accepted Characters For Documents]))=20,"Pass","Fail"))</f>
        <v/>
      </c>
      <c r="T1492" s="24" t="str" cm="1">
        <f t="array" ref="T1492">IF(ISBLANK($G1492),"",IF(SUMPRODUCT(--EXACT(MID($G1492,COLUMN($A$1:$AX$1),1),NameCharacters[Accepted Characters For Names]))=50,"Pass","Fail"))</f>
        <v/>
      </c>
      <c r="U1492" s="24" t="str" cm="1">
        <f t="array" ref="U1492">IF(ISBLANK($H1492),"",IF(SUMPRODUCT(--EXACT(MID($H1492,COLUMN($A$1:$AX$1),1),NameCharacters[Accepted Characters For Names]))=50,"Pass","Fail"))</f>
        <v/>
      </c>
      <c r="V1492" s="24" t="str" cm="1">
        <f t="array" ref="V1492">IF(ISBLANK($I1492),"",IF(SUMPRODUCT(--EXACT(MID($I1492,COLUMN($A$1:$AX$1),1),NameCharacters[Accepted Characters For Names]))=50,"Pass","Fail"))</f>
        <v/>
      </c>
      <c r="W1492" s="24" t="str" cm="1">
        <f t="array" ref="W1492">IF(ISBLANK($J1492),"",IF(SUMPRODUCT(--EXACT($J1492,ISO3List[ISO3 List]))=1,"Pass","Fail"))</f>
        <v/>
      </c>
      <c r="X1492" s="24" t="str">
        <f t="shared" ca="1" si="54"/>
        <v/>
      </c>
      <c r="Y1492" s="24" t="str" cm="1">
        <f t="array" ref="Y1492">IF(ISBLANK($L1492),"",IF(SUMPRODUCT(--EXACT($L1492,Sex[Sex]))=1,"Pass","Fail"))</f>
        <v/>
      </c>
      <c r="Z1492" s="24" t="str">
        <f t="shared" ca="1" si="55"/>
        <v/>
      </c>
      <c r="AA1492" s="35" t="str">
        <f t="shared" ca="1" si="58"/>
        <v/>
      </c>
      <c r="AB1492" s="8"/>
      <c r="AC1492" s="58"/>
      <c r="AD1492" s="8"/>
      <c r="AE1492" s="8"/>
      <c r="AF1492" s="8"/>
      <c r="GU1492" s="8"/>
    </row>
    <row r="1493" spans="1:203" s="5" customFormat="1" x14ac:dyDescent="0.2">
      <c r="A1493" s="1"/>
      <c r="B1493" s="4"/>
      <c r="C1493" s="16"/>
      <c r="D1493" s="17"/>
      <c r="E1493" s="17"/>
      <c r="F1493" s="18"/>
      <c r="G1493" s="17"/>
      <c r="H1493" s="17"/>
      <c r="I1493" s="17"/>
      <c r="J1493" s="17"/>
      <c r="K1493" s="19"/>
      <c r="L1493" s="17"/>
      <c r="M1493" s="20"/>
      <c r="N1493" s="8"/>
      <c r="O1493" s="50"/>
      <c r="P1493" s="27" t="str" cm="1">
        <f t="array" ref="P1493">IF(ISBLANK($C1493),"",IF(SUMPRODUCT(--EXACT($C1493,CrewOrPassenger[Crew or Passenger]))=1,"Pass","Fail"))</f>
        <v/>
      </c>
      <c r="Q1493" s="24" t="str" cm="1">
        <f t="array" ref="Q1493">IF(ISBLANK($D1493),"",IF(SUMPRODUCT(--EXACT($D1493,TravelDocumentType[Travel Document Type]))=1,"Pass","Fail"))</f>
        <v/>
      </c>
      <c r="R1493" s="24" t="str" cm="1">
        <f t="array" ref="R1493">IF(ISBLANK($E1493),"",IF(SUMPRODUCT(--EXACT($E1493,ISO3List[ISO3 List]))=1,"Pass","Fail"))</f>
        <v/>
      </c>
      <c r="S1493" s="24" t="str" cm="1">
        <f t="array" ref="S1493">IF(ISBLANK($F1493),"",IF(SUMPRODUCT(--EXACT(MID($F1493,COLUMN($A$1:$T$1),1),DocCharacters[Accepted Characters For Documents]))=20,"Pass","Fail"))</f>
        <v/>
      </c>
      <c r="T1493" s="24" t="str" cm="1">
        <f t="array" ref="T1493">IF(ISBLANK($G1493),"",IF(SUMPRODUCT(--EXACT(MID($G1493,COLUMN($A$1:$AX$1),1),NameCharacters[Accepted Characters For Names]))=50,"Pass","Fail"))</f>
        <v/>
      </c>
      <c r="U1493" s="24" t="str" cm="1">
        <f t="array" ref="U1493">IF(ISBLANK($H1493),"",IF(SUMPRODUCT(--EXACT(MID($H1493,COLUMN($A$1:$AX$1),1),NameCharacters[Accepted Characters For Names]))=50,"Pass","Fail"))</f>
        <v/>
      </c>
      <c r="V1493" s="24" t="str" cm="1">
        <f t="array" ref="V1493">IF(ISBLANK($I1493),"",IF(SUMPRODUCT(--EXACT(MID($I1493,COLUMN($A$1:$AX$1),1),NameCharacters[Accepted Characters For Names]))=50,"Pass","Fail"))</f>
        <v/>
      </c>
      <c r="W1493" s="24" t="str" cm="1">
        <f t="array" ref="W1493">IF(ISBLANK($J1493),"",IF(SUMPRODUCT(--EXACT($J1493,ISO3List[ISO3 List]))=1,"Pass","Fail"))</f>
        <v/>
      </c>
      <c r="X1493" s="24" t="str">
        <f t="shared" ca="1" si="54"/>
        <v/>
      </c>
      <c r="Y1493" s="24" t="str" cm="1">
        <f t="array" ref="Y1493">IF(ISBLANK($L1493),"",IF(SUMPRODUCT(--EXACT($L1493,Sex[Sex]))=1,"Pass","Fail"))</f>
        <v/>
      </c>
      <c r="Z1493" s="24" t="str">
        <f t="shared" ca="1" si="55"/>
        <v/>
      </c>
      <c r="AA1493" s="35" t="str">
        <f t="shared" ca="1" si="58"/>
        <v/>
      </c>
      <c r="AB1493" s="8"/>
      <c r="AC1493" s="58"/>
      <c r="AD1493" s="8"/>
      <c r="AE1493" s="8"/>
      <c r="AF1493" s="8"/>
      <c r="GU1493" s="8"/>
    </row>
    <row r="1494" spans="1:203" s="5" customFormat="1" x14ac:dyDescent="0.2">
      <c r="A1494" s="1"/>
      <c r="B1494" s="4"/>
      <c r="C1494" s="16"/>
      <c r="D1494" s="17"/>
      <c r="E1494" s="17"/>
      <c r="F1494" s="18"/>
      <c r="G1494" s="17"/>
      <c r="H1494" s="17"/>
      <c r="I1494" s="17"/>
      <c r="J1494" s="17"/>
      <c r="K1494" s="19"/>
      <c r="L1494" s="17"/>
      <c r="M1494" s="20"/>
      <c r="N1494" s="8"/>
      <c r="O1494" s="50"/>
      <c r="P1494" s="27" t="str" cm="1">
        <f t="array" ref="P1494">IF(ISBLANK($C1494),"",IF(SUMPRODUCT(--EXACT($C1494,CrewOrPassenger[Crew or Passenger]))=1,"Pass","Fail"))</f>
        <v/>
      </c>
      <c r="Q1494" s="24" t="str" cm="1">
        <f t="array" ref="Q1494">IF(ISBLANK($D1494),"",IF(SUMPRODUCT(--EXACT($D1494,TravelDocumentType[Travel Document Type]))=1,"Pass","Fail"))</f>
        <v/>
      </c>
      <c r="R1494" s="24" t="str" cm="1">
        <f t="array" ref="R1494">IF(ISBLANK($E1494),"",IF(SUMPRODUCT(--EXACT($E1494,ISO3List[ISO3 List]))=1,"Pass","Fail"))</f>
        <v/>
      </c>
      <c r="S1494" s="24" t="str" cm="1">
        <f t="array" ref="S1494">IF(ISBLANK($F1494),"",IF(SUMPRODUCT(--EXACT(MID($F1494,COLUMN($A$1:$T$1),1),DocCharacters[Accepted Characters For Documents]))=20,"Pass","Fail"))</f>
        <v/>
      </c>
      <c r="T1494" s="24" t="str" cm="1">
        <f t="array" ref="T1494">IF(ISBLANK($G1494),"",IF(SUMPRODUCT(--EXACT(MID($G1494,COLUMN($A$1:$AX$1),1),NameCharacters[Accepted Characters For Names]))=50,"Pass","Fail"))</f>
        <v/>
      </c>
      <c r="U1494" s="24" t="str" cm="1">
        <f t="array" ref="U1494">IF(ISBLANK($H1494),"",IF(SUMPRODUCT(--EXACT(MID($H1494,COLUMN($A$1:$AX$1),1),NameCharacters[Accepted Characters For Names]))=50,"Pass","Fail"))</f>
        <v/>
      </c>
      <c r="V1494" s="24" t="str" cm="1">
        <f t="array" ref="V1494">IF(ISBLANK($I1494),"",IF(SUMPRODUCT(--EXACT(MID($I1494,COLUMN($A$1:$AX$1),1),NameCharacters[Accepted Characters For Names]))=50,"Pass","Fail"))</f>
        <v/>
      </c>
      <c r="W1494" s="24" t="str" cm="1">
        <f t="array" ref="W1494">IF(ISBLANK($J1494),"",IF(SUMPRODUCT(--EXACT($J1494,ISO3List[ISO3 List]))=1,"Pass","Fail"))</f>
        <v/>
      </c>
      <c r="X1494" s="24" t="str">
        <f t="shared" ca="1" si="54"/>
        <v/>
      </c>
      <c r="Y1494" s="24" t="str" cm="1">
        <f t="array" ref="Y1494">IF(ISBLANK($L1494),"",IF(SUMPRODUCT(--EXACT($L1494,Sex[Sex]))=1,"Pass","Fail"))</f>
        <v/>
      </c>
      <c r="Z1494" s="24" t="str">
        <f t="shared" ca="1" si="55"/>
        <v/>
      </c>
      <c r="AA1494" s="35" t="str">
        <f t="shared" ca="1" si="58"/>
        <v/>
      </c>
      <c r="AB1494" s="8"/>
      <c r="AC1494" s="58"/>
      <c r="AD1494" s="8"/>
      <c r="AE1494" s="8"/>
      <c r="AF1494" s="8"/>
      <c r="GU1494" s="8"/>
    </row>
    <row r="1495" spans="1:203" s="5" customFormat="1" x14ac:dyDescent="0.2">
      <c r="A1495" s="1"/>
      <c r="B1495" s="4"/>
      <c r="C1495" s="16"/>
      <c r="D1495" s="17"/>
      <c r="E1495" s="17"/>
      <c r="F1495" s="18"/>
      <c r="G1495" s="17"/>
      <c r="H1495" s="17"/>
      <c r="I1495" s="17"/>
      <c r="J1495" s="17"/>
      <c r="K1495" s="19"/>
      <c r="L1495" s="17"/>
      <c r="M1495" s="20"/>
      <c r="N1495" s="8"/>
      <c r="O1495" s="50"/>
      <c r="P1495" s="27" t="str" cm="1">
        <f t="array" ref="P1495">IF(ISBLANK($C1495),"",IF(SUMPRODUCT(--EXACT($C1495,CrewOrPassenger[Crew or Passenger]))=1,"Pass","Fail"))</f>
        <v/>
      </c>
      <c r="Q1495" s="24" t="str" cm="1">
        <f t="array" ref="Q1495">IF(ISBLANK($D1495),"",IF(SUMPRODUCT(--EXACT($D1495,TravelDocumentType[Travel Document Type]))=1,"Pass","Fail"))</f>
        <v/>
      </c>
      <c r="R1495" s="24" t="str" cm="1">
        <f t="array" ref="R1495">IF(ISBLANK($E1495),"",IF(SUMPRODUCT(--EXACT($E1495,ISO3List[ISO3 List]))=1,"Pass","Fail"))</f>
        <v/>
      </c>
      <c r="S1495" s="24" t="str" cm="1">
        <f t="array" ref="S1495">IF(ISBLANK($F1495),"",IF(SUMPRODUCT(--EXACT(MID($F1495,COLUMN($A$1:$T$1),1),DocCharacters[Accepted Characters For Documents]))=20,"Pass","Fail"))</f>
        <v/>
      </c>
      <c r="T1495" s="24" t="str" cm="1">
        <f t="array" ref="T1495">IF(ISBLANK($G1495),"",IF(SUMPRODUCT(--EXACT(MID($G1495,COLUMN($A$1:$AX$1),1),NameCharacters[Accepted Characters For Names]))=50,"Pass","Fail"))</f>
        <v/>
      </c>
      <c r="U1495" s="24" t="str" cm="1">
        <f t="array" ref="U1495">IF(ISBLANK($H1495),"",IF(SUMPRODUCT(--EXACT(MID($H1495,COLUMN($A$1:$AX$1),1),NameCharacters[Accepted Characters For Names]))=50,"Pass","Fail"))</f>
        <v/>
      </c>
      <c r="V1495" s="24" t="str" cm="1">
        <f t="array" ref="V1495">IF(ISBLANK($I1495),"",IF(SUMPRODUCT(--EXACT(MID($I1495,COLUMN($A$1:$AX$1),1),NameCharacters[Accepted Characters For Names]))=50,"Pass","Fail"))</f>
        <v/>
      </c>
      <c r="W1495" s="24" t="str" cm="1">
        <f t="array" ref="W1495">IF(ISBLANK($J1495),"",IF(SUMPRODUCT(--EXACT($J1495,ISO3List[ISO3 List]))=1,"Pass","Fail"))</f>
        <v/>
      </c>
      <c r="X1495" s="24" t="str">
        <f t="shared" ca="1" si="54"/>
        <v/>
      </c>
      <c r="Y1495" s="24" t="str" cm="1">
        <f t="array" ref="Y1495">IF(ISBLANK($L1495),"",IF(SUMPRODUCT(--EXACT($L1495,Sex[Sex]))=1,"Pass","Fail"))</f>
        <v/>
      </c>
      <c r="Z1495" s="24" t="str">
        <f t="shared" ca="1" si="55"/>
        <v/>
      </c>
      <c r="AA1495" s="35" t="str">
        <f t="shared" ca="1" si="58"/>
        <v/>
      </c>
      <c r="AB1495" s="8"/>
      <c r="AC1495" s="58"/>
      <c r="AD1495" s="8"/>
      <c r="AE1495" s="8"/>
      <c r="AF1495" s="8"/>
      <c r="GU1495" s="8"/>
    </row>
    <row r="1496" spans="1:203" s="5" customFormat="1" x14ac:dyDescent="0.2">
      <c r="A1496" s="1"/>
      <c r="B1496" s="4"/>
      <c r="C1496" s="16"/>
      <c r="D1496" s="17"/>
      <c r="E1496" s="17"/>
      <c r="F1496" s="18"/>
      <c r="G1496" s="17"/>
      <c r="H1496" s="17"/>
      <c r="I1496" s="17"/>
      <c r="J1496" s="17"/>
      <c r="K1496" s="19"/>
      <c r="L1496" s="17"/>
      <c r="M1496" s="20"/>
      <c r="N1496" s="8"/>
      <c r="O1496" s="50"/>
      <c r="P1496" s="27" t="str" cm="1">
        <f t="array" ref="P1496">IF(ISBLANK($C1496),"",IF(SUMPRODUCT(--EXACT($C1496,CrewOrPassenger[Crew or Passenger]))=1,"Pass","Fail"))</f>
        <v/>
      </c>
      <c r="Q1496" s="24" t="str" cm="1">
        <f t="array" ref="Q1496">IF(ISBLANK($D1496),"",IF(SUMPRODUCT(--EXACT($D1496,TravelDocumentType[Travel Document Type]))=1,"Pass","Fail"))</f>
        <v/>
      </c>
      <c r="R1496" s="24" t="str" cm="1">
        <f t="array" ref="R1496">IF(ISBLANK($E1496),"",IF(SUMPRODUCT(--EXACT($E1496,ISO3List[ISO3 List]))=1,"Pass","Fail"))</f>
        <v/>
      </c>
      <c r="S1496" s="24" t="str" cm="1">
        <f t="array" ref="S1496">IF(ISBLANK($F1496),"",IF(SUMPRODUCT(--EXACT(MID($F1496,COLUMN($A$1:$T$1),1),DocCharacters[Accepted Characters For Documents]))=20,"Pass","Fail"))</f>
        <v/>
      </c>
      <c r="T1496" s="24" t="str" cm="1">
        <f t="array" ref="T1496">IF(ISBLANK($G1496),"",IF(SUMPRODUCT(--EXACT(MID($G1496,COLUMN($A$1:$AX$1),1),NameCharacters[Accepted Characters For Names]))=50,"Pass","Fail"))</f>
        <v/>
      </c>
      <c r="U1496" s="24" t="str" cm="1">
        <f t="array" ref="U1496">IF(ISBLANK($H1496),"",IF(SUMPRODUCT(--EXACT(MID($H1496,COLUMN($A$1:$AX$1),1),NameCharacters[Accepted Characters For Names]))=50,"Pass","Fail"))</f>
        <v/>
      </c>
      <c r="V1496" s="24" t="str" cm="1">
        <f t="array" ref="V1496">IF(ISBLANK($I1496),"",IF(SUMPRODUCT(--EXACT(MID($I1496,COLUMN($A$1:$AX$1),1),NameCharacters[Accepted Characters For Names]))=50,"Pass","Fail"))</f>
        <v/>
      </c>
      <c r="W1496" s="24" t="str" cm="1">
        <f t="array" ref="W1496">IF(ISBLANK($J1496),"",IF(SUMPRODUCT(--EXACT($J1496,ISO3List[ISO3 List]))=1,"Pass","Fail"))</f>
        <v/>
      </c>
      <c r="X1496" s="24" t="str">
        <f t="shared" ca="1" si="54"/>
        <v/>
      </c>
      <c r="Y1496" s="24" t="str" cm="1">
        <f t="array" ref="Y1496">IF(ISBLANK($L1496),"",IF(SUMPRODUCT(--EXACT($L1496,Sex[Sex]))=1,"Pass","Fail"))</f>
        <v/>
      </c>
      <c r="Z1496" s="24" t="str">
        <f t="shared" ca="1" si="55"/>
        <v/>
      </c>
      <c r="AA1496" s="35" t="str">
        <f t="shared" ca="1" si="58"/>
        <v/>
      </c>
      <c r="AB1496" s="8"/>
      <c r="AC1496" s="58"/>
      <c r="AD1496" s="8"/>
      <c r="AE1496" s="8"/>
      <c r="AF1496" s="8"/>
      <c r="GU1496" s="8"/>
    </row>
    <row r="1497" spans="1:203" s="5" customFormat="1" x14ac:dyDescent="0.2">
      <c r="A1497" s="1"/>
      <c r="B1497" s="4"/>
      <c r="C1497" s="16"/>
      <c r="D1497" s="17"/>
      <c r="E1497" s="17"/>
      <c r="F1497" s="18"/>
      <c r="G1497" s="17"/>
      <c r="H1497" s="17"/>
      <c r="I1497" s="17"/>
      <c r="J1497" s="17"/>
      <c r="K1497" s="19"/>
      <c r="L1497" s="17"/>
      <c r="M1497" s="20"/>
      <c r="N1497" s="8"/>
      <c r="O1497" s="50"/>
      <c r="P1497" s="27" t="str" cm="1">
        <f t="array" ref="P1497">IF(ISBLANK($C1497),"",IF(SUMPRODUCT(--EXACT($C1497,CrewOrPassenger[Crew or Passenger]))=1,"Pass","Fail"))</f>
        <v/>
      </c>
      <c r="Q1497" s="24" t="str" cm="1">
        <f t="array" ref="Q1497">IF(ISBLANK($D1497),"",IF(SUMPRODUCT(--EXACT($D1497,TravelDocumentType[Travel Document Type]))=1,"Pass","Fail"))</f>
        <v/>
      </c>
      <c r="R1497" s="24" t="str" cm="1">
        <f t="array" ref="R1497">IF(ISBLANK($E1497),"",IF(SUMPRODUCT(--EXACT($E1497,ISO3List[ISO3 List]))=1,"Pass","Fail"))</f>
        <v/>
      </c>
      <c r="S1497" s="24" t="str" cm="1">
        <f t="array" ref="S1497">IF(ISBLANK($F1497),"",IF(SUMPRODUCT(--EXACT(MID($F1497,COLUMN($A$1:$T$1),1),DocCharacters[Accepted Characters For Documents]))=20,"Pass","Fail"))</f>
        <v/>
      </c>
      <c r="T1497" s="24" t="str" cm="1">
        <f t="array" ref="T1497">IF(ISBLANK($G1497),"",IF(SUMPRODUCT(--EXACT(MID($G1497,COLUMN($A$1:$AX$1),1),NameCharacters[Accepted Characters For Names]))=50,"Pass","Fail"))</f>
        <v/>
      </c>
      <c r="U1497" s="24" t="str" cm="1">
        <f t="array" ref="U1497">IF(ISBLANK($H1497),"",IF(SUMPRODUCT(--EXACT(MID($H1497,COLUMN($A$1:$AX$1),1),NameCharacters[Accepted Characters For Names]))=50,"Pass","Fail"))</f>
        <v/>
      </c>
      <c r="V1497" s="24" t="str" cm="1">
        <f t="array" ref="V1497">IF(ISBLANK($I1497),"",IF(SUMPRODUCT(--EXACT(MID($I1497,COLUMN($A$1:$AX$1),1),NameCharacters[Accepted Characters For Names]))=50,"Pass","Fail"))</f>
        <v/>
      </c>
      <c r="W1497" s="24" t="str" cm="1">
        <f t="array" ref="W1497">IF(ISBLANK($J1497),"",IF(SUMPRODUCT(--EXACT($J1497,ISO3List[ISO3 List]))=1,"Pass","Fail"))</f>
        <v/>
      </c>
      <c r="X1497" s="24" t="str">
        <f t="shared" ca="1" si="54"/>
        <v/>
      </c>
      <c r="Y1497" s="24" t="str" cm="1">
        <f t="array" ref="Y1497">IF(ISBLANK($L1497),"",IF(SUMPRODUCT(--EXACT($L1497,Sex[Sex]))=1,"Pass","Fail"))</f>
        <v/>
      </c>
      <c r="Z1497" s="24" t="str">
        <f t="shared" ca="1" si="55"/>
        <v/>
      </c>
      <c r="AA1497" s="35" t="str">
        <f t="shared" ca="1" si="58"/>
        <v/>
      </c>
      <c r="AB1497" s="8"/>
      <c r="AC1497" s="58"/>
      <c r="AD1497" s="8"/>
      <c r="AE1497" s="8"/>
      <c r="AF1497" s="8"/>
      <c r="GU1497" s="8"/>
    </row>
    <row r="1498" spans="1:203" s="5" customFormat="1" x14ac:dyDescent="0.2">
      <c r="A1498" s="1"/>
      <c r="B1498" s="4"/>
      <c r="C1498" s="16"/>
      <c r="D1498" s="17"/>
      <c r="E1498" s="17"/>
      <c r="F1498" s="18"/>
      <c r="G1498" s="17"/>
      <c r="H1498" s="17"/>
      <c r="I1498" s="17"/>
      <c r="J1498" s="17"/>
      <c r="K1498" s="19"/>
      <c r="L1498" s="17"/>
      <c r="M1498" s="20"/>
      <c r="N1498" s="8"/>
      <c r="O1498" s="50"/>
      <c r="P1498" s="27" t="str" cm="1">
        <f t="array" ref="P1498">IF(ISBLANK($C1498),"",IF(SUMPRODUCT(--EXACT($C1498,CrewOrPassenger[Crew or Passenger]))=1,"Pass","Fail"))</f>
        <v/>
      </c>
      <c r="Q1498" s="24" t="str" cm="1">
        <f t="array" ref="Q1498">IF(ISBLANK($D1498),"",IF(SUMPRODUCT(--EXACT($D1498,TravelDocumentType[Travel Document Type]))=1,"Pass","Fail"))</f>
        <v/>
      </c>
      <c r="R1498" s="24" t="str" cm="1">
        <f t="array" ref="R1498">IF(ISBLANK($E1498),"",IF(SUMPRODUCT(--EXACT($E1498,ISO3List[ISO3 List]))=1,"Pass","Fail"))</f>
        <v/>
      </c>
      <c r="S1498" s="24" t="str" cm="1">
        <f t="array" ref="S1498">IF(ISBLANK($F1498),"",IF(SUMPRODUCT(--EXACT(MID($F1498,COLUMN($A$1:$T$1),1),DocCharacters[Accepted Characters For Documents]))=20,"Pass","Fail"))</f>
        <v/>
      </c>
      <c r="T1498" s="24" t="str" cm="1">
        <f t="array" ref="T1498">IF(ISBLANK($G1498),"",IF(SUMPRODUCT(--EXACT(MID($G1498,COLUMN($A$1:$AX$1),1),NameCharacters[Accepted Characters For Names]))=50,"Pass","Fail"))</f>
        <v/>
      </c>
      <c r="U1498" s="24" t="str" cm="1">
        <f t="array" ref="U1498">IF(ISBLANK($H1498),"",IF(SUMPRODUCT(--EXACT(MID($H1498,COLUMN($A$1:$AX$1),1),NameCharacters[Accepted Characters For Names]))=50,"Pass","Fail"))</f>
        <v/>
      </c>
      <c r="V1498" s="24" t="str" cm="1">
        <f t="array" ref="V1498">IF(ISBLANK($I1498),"",IF(SUMPRODUCT(--EXACT(MID($I1498,COLUMN($A$1:$AX$1),1),NameCharacters[Accepted Characters For Names]))=50,"Pass","Fail"))</f>
        <v/>
      </c>
      <c r="W1498" s="24" t="str" cm="1">
        <f t="array" ref="W1498">IF(ISBLANK($J1498),"",IF(SUMPRODUCT(--EXACT($J1498,ISO3List[ISO3 List]))=1,"Pass","Fail"))</f>
        <v/>
      </c>
      <c r="X1498" s="24" t="str">
        <f t="shared" ca="1" si="54"/>
        <v/>
      </c>
      <c r="Y1498" s="24" t="str" cm="1">
        <f t="array" ref="Y1498">IF(ISBLANK($L1498),"",IF(SUMPRODUCT(--EXACT($L1498,Sex[Sex]))=1,"Pass","Fail"))</f>
        <v/>
      </c>
      <c r="Z1498" s="24" t="str">
        <f t="shared" ca="1" si="55"/>
        <v/>
      </c>
      <c r="AA1498" s="35" t="str">
        <f t="shared" ca="1" si="58"/>
        <v/>
      </c>
      <c r="AB1498" s="8"/>
      <c r="AC1498" s="58"/>
      <c r="AD1498" s="8"/>
      <c r="AE1498" s="8"/>
      <c r="AF1498" s="8"/>
      <c r="GU1498" s="8"/>
    </row>
    <row r="1499" spans="1:203" s="5" customFormat="1" x14ac:dyDescent="0.2">
      <c r="A1499" s="1"/>
      <c r="B1499" s="4"/>
      <c r="C1499" s="16"/>
      <c r="D1499" s="17"/>
      <c r="E1499" s="17"/>
      <c r="F1499" s="18"/>
      <c r="G1499" s="17"/>
      <c r="H1499" s="17"/>
      <c r="I1499" s="17"/>
      <c r="J1499" s="17"/>
      <c r="K1499" s="19"/>
      <c r="L1499" s="17"/>
      <c r="M1499" s="20"/>
      <c r="N1499" s="8"/>
      <c r="O1499" s="50"/>
      <c r="P1499" s="27" t="str" cm="1">
        <f t="array" ref="P1499">IF(ISBLANK($C1499),"",IF(SUMPRODUCT(--EXACT($C1499,CrewOrPassenger[Crew or Passenger]))=1,"Pass","Fail"))</f>
        <v/>
      </c>
      <c r="Q1499" s="24" t="str" cm="1">
        <f t="array" ref="Q1499">IF(ISBLANK($D1499),"",IF(SUMPRODUCT(--EXACT($D1499,TravelDocumentType[Travel Document Type]))=1,"Pass","Fail"))</f>
        <v/>
      </c>
      <c r="R1499" s="24" t="str" cm="1">
        <f t="array" ref="R1499">IF(ISBLANK($E1499),"",IF(SUMPRODUCT(--EXACT($E1499,ISO3List[ISO3 List]))=1,"Pass","Fail"))</f>
        <v/>
      </c>
      <c r="S1499" s="24" t="str" cm="1">
        <f t="array" ref="S1499">IF(ISBLANK($F1499),"",IF(SUMPRODUCT(--EXACT(MID($F1499,COLUMN($A$1:$T$1),1),DocCharacters[Accepted Characters For Documents]))=20,"Pass","Fail"))</f>
        <v/>
      </c>
      <c r="T1499" s="24" t="str" cm="1">
        <f t="array" ref="T1499">IF(ISBLANK($G1499),"",IF(SUMPRODUCT(--EXACT(MID($G1499,COLUMN($A$1:$AX$1),1),NameCharacters[Accepted Characters For Names]))=50,"Pass","Fail"))</f>
        <v/>
      </c>
      <c r="U1499" s="24" t="str" cm="1">
        <f t="array" ref="U1499">IF(ISBLANK($H1499),"",IF(SUMPRODUCT(--EXACT(MID($H1499,COLUMN($A$1:$AX$1),1),NameCharacters[Accepted Characters For Names]))=50,"Pass","Fail"))</f>
        <v/>
      </c>
      <c r="V1499" s="24" t="str" cm="1">
        <f t="array" ref="V1499">IF(ISBLANK($I1499),"",IF(SUMPRODUCT(--EXACT(MID($I1499,COLUMN($A$1:$AX$1),1),NameCharacters[Accepted Characters For Names]))=50,"Pass","Fail"))</f>
        <v/>
      </c>
      <c r="W1499" s="24" t="str" cm="1">
        <f t="array" ref="W1499">IF(ISBLANK($J1499),"",IF(SUMPRODUCT(--EXACT($J1499,ISO3List[ISO3 List]))=1,"Pass","Fail"))</f>
        <v/>
      </c>
      <c r="X1499" s="24" t="str">
        <f t="shared" ca="1" si="54"/>
        <v/>
      </c>
      <c r="Y1499" s="24" t="str" cm="1">
        <f t="array" ref="Y1499">IF(ISBLANK($L1499),"",IF(SUMPRODUCT(--EXACT($L1499,Sex[Sex]))=1,"Pass","Fail"))</f>
        <v/>
      </c>
      <c r="Z1499" s="24" t="str">
        <f t="shared" ca="1" si="55"/>
        <v/>
      </c>
      <c r="AA1499" s="35" t="str">
        <f t="shared" ca="1" si="58"/>
        <v/>
      </c>
      <c r="AB1499" s="8"/>
      <c r="AC1499" s="58"/>
      <c r="AD1499" s="8"/>
      <c r="AE1499" s="8"/>
      <c r="AF1499" s="8"/>
      <c r="GU1499" s="8"/>
    </row>
    <row r="1500" spans="1:203" s="5" customFormat="1" x14ac:dyDescent="0.2">
      <c r="A1500" s="1"/>
      <c r="B1500" s="4"/>
      <c r="C1500" s="16"/>
      <c r="D1500" s="17"/>
      <c r="E1500" s="17"/>
      <c r="F1500" s="18"/>
      <c r="G1500" s="17"/>
      <c r="H1500" s="17"/>
      <c r="I1500" s="17"/>
      <c r="J1500" s="17"/>
      <c r="K1500" s="19"/>
      <c r="L1500" s="17"/>
      <c r="M1500" s="20"/>
      <c r="N1500" s="8"/>
      <c r="O1500" s="50"/>
      <c r="P1500" s="27" t="str" cm="1">
        <f t="array" ref="P1500">IF(ISBLANK($C1500),"",IF(SUMPRODUCT(--EXACT($C1500,CrewOrPassenger[Crew or Passenger]))=1,"Pass","Fail"))</f>
        <v/>
      </c>
      <c r="Q1500" s="24" t="str" cm="1">
        <f t="array" ref="Q1500">IF(ISBLANK($D1500),"",IF(SUMPRODUCT(--EXACT($D1500,TravelDocumentType[Travel Document Type]))=1,"Pass","Fail"))</f>
        <v/>
      </c>
      <c r="R1500" s="24" t="str" cm="1">
        <f t="array" ref="R1500">IF(ISBLANK($E1500),"",IF(SUMPRODUCT(--EXACT($E1500,ISO3List[ISO3 List]))=1,"Pass","Fail"))</f>
        <v/>
      </c>
      <c r="S1500" s="24" t="str" cm="1">
        <f t="array" ref="S1500">IF(ISBLANK($F1500),"",IF(SUMPRODUCT(--EXACT(MID($F1500,COLUMN($A$1:$T$1),1),DocCharacters[Accepted Characters For Documents]))=20,"Pass","Fail"))</f>
        <v/>
      </c>
      <c r="T1500" s="24" t="str" cm="1">
        <f t="array" ref="T1500">IF(ISBLANK($G1500),"",IF(SUMPRODUCT(--EXACT(MID($G1500,COLUMN($A$1:$AX$1),1),NameCharacters[Accepted Characters For Names]))=50,"Pass","Fail"))</f>
        <v/>
      </c>
      <c r="U1500" s="24" t="str" cm="1">
        <f t="array" ref="U1500">IF(ISBLANK($H1500),"",IF(SUMPRODUCT(--EXACT(MID($H1500,COLUMN($A$1:$AX$1),1),NameCharacters[Accepted Characters For Names]))=50,"Pass","Fail"))</f>
        <v/>
      </c>
      <c r="V1500" s="24" t="str" cm="1">
        <f t="array" ref="V1500">IF(ISBLANK($I1500),"",IF(SUMPRODUCT(--EXACT(MID($I1500,COLUMN($A$1:$AX$1),1),NameCharacters[Accepted Characters For Names]))=50,"Pass","Fail"))</f>
        <v/>
      </c>
      <c r="W1500" s="24" t="str" cm="1">
        <f t="array" ref="W1500">IF(ISBLANK($J1500),"",IF(SUMPRODUCT(--EXACT($J1500,ISO3List[ISO3 List]))=1,"Pass","Fail"))</f>
        <v/>
      </c>
      <c r="X1500" s="24" t="str">
        <f t="shared" ca="1" si="54"/>
        <v/>
      </c>
      <c r="Y1500" s="24" t="str" cm="1">
        <f t="array" ref="Y1500">IF(ISBLANK($L1500),"",IF(SUMPRODUCT(--EXACT($L1500,Sex[Sex]))=1,"Pass","Fail"))</f>
        <v/>
      </c>
      <c r="Z1500" s="24" t="str">
        <f t="shared" ca="1" si="55"/>
        <v/>
      </c>
      <c r="AA1500" s="35" t="str">
        <f t="shared" ca="1" si="58"/>
        <v/>
      </c>
      <c r="AB1500" s="8"/>
      <c r="AC1500" s="58"/>
      <c r="AD1500" s="8"/>
      <c r="AE1500" s="8"/>
      <c r="AF1500" s="8"/>
      <c r="GU1500" s="8"/>
    </row>
    <row r="1501" spans="1:203" s="5" customFormat="1" x14ac:dyDescent="0.2">
      <c r="A1501" s="1"/>
      <c r="B1501" s="4"/>
      <c r="C1501" s="16"/>
      <c r="D1501" s="17"/>
      <c r="E1501" s="17"/>
      <c r="F1501" s="18"/>
      <c r="G1501" s="17"/>
      <c r="H1501" s="17"/>
      <c r="I1501" s="17"/>
      <c r="J1501" s="17"/>
      <c r="K1501" s="19"/>
      <c r="L1501" s="17"/>
      <c r="M1501" s="20"/>
      <c r="N1501" s="8"/>
      <c r="O1501" s="50"/>
      <c r="P1501" s="27" t="str" cm="1">
        <f t="array" ref="P1501">IF(ISBLANK($C1501),"",IF(SUMPRODUCT(--EXACT($C1501,CrewOrPassenger[Crew or Passenger]))=1,"Pass","Fail"))</f>
        <v/>
      </c>
      <c r="Q1501" s="24" t="str" cm="1">
        <f t="array" ref="Q1501">IF(ISBLANK($D1501),"",IF(SUMPRODUCT(--EXACT($D1501,TravelDocumentType[Travel Document Type]))=1,"Pass","Fail"))</f>
        <v/>
      </c>
      <c r="R1501" s="24" t="str" cm="1">
        <f t="array" ref="R1501">IF(ISBLANK($E1501),"",IF(SUMPRODUCT(--EXACT($E1501,ISO3List[ISO3 List]))=1,"Pass","Fail"))</f>
        <v/>
      </c>
      <c r="S1501" s="24" t="str" cm="1">
        <f t="array" ref="S1501">IF(ISBLANK($F1501),"",IF(SUMPRODUCT(--EXACT(MID($F1501,COLUMN($A$1:$T$1),1),DocCharacters[Accepted Characters For Documents]))=20,"Pass","Fail"))</f>
        <v/>
      </c>
      <c r="T1501" s="24" t="str" cm="1">
        <f t="array" ref="T1501">IF(ISBLANK($G1501),"",IF(SUMPRODUCT(--EXACT(MID($G1501,COLUMN($A$1:$AX$1),1),NameCharacters[Accepted Characters For Names]))=50,"Pass","Fail"))</f>
        <v/>
      </c>
      <c r="U1501" s="24" t="str" cm="1">
        <f t="array" ref="U1501">IF(ISBLANK($H1501),"",IF(SUMPRODUCT(--EXACT(MID($H1501,COLUMN($A$1:$AX$1),1),NameCharacters[Accepted Characters For Names]))=50,"Pass","Fail"))</f>
        <v/>
      </c>
      <c r="V1501" s="24" t="str" cm="1">
        <f t="array" ref="V1501">IF(ISBLANK($I1501),"",IF(SUMPRODUCT(--EXACT(MID($I1501,COLUMN($A$1:$AX$1),1),NameCharacters[Accepted Characters For Names]))=50,"Pass","Fail"))</f>
        <v/>
      </c>
      <c r="W1501" s="24" t="str" cm="1">
        <f t="array" ref="W1501">IF(ISBLANK($J1501),"",IF(SUMPRODUCT(--EXACT($J1501,ISO3List[ISO3 List]))=1,"Pass","Fail"))</f>
        <v/>
      </c>
      <c r="X1501" s="24" t="str">
        <f t="shared" ca="1" si="54"/>
        <v/>
      </c>
      <c r="Y1501" s="24" t="str" cm="1">
        <f t="array" ref="Y1501">IF(ISBLANK($L1501),"",IF(SUMPRODUCT(--EXACT($L1501,Sex[Sex]))=1,"Pass","Fail"))</f>
        <v/>
      </c>
      <c r="Z1501" s="24" t="str">
        <f t="shared" ca="1" si="55"/>
        <v/>
      </c>
      <c r="AA1501" s="35" t="str">
        <f t="shared" ca="1" si="58"/>
        <v/>
      </c>
      <c r="AB1501" s="8"/>
      <c r="AC1501" s="58"/>
      <c r="AD1501" s="8"/>
      <c r="AE1501" s="8"/>
      <c r="AF1501" s="8"/>
      <c r="GU1501" s="8"/>
    </row>
    <row r="1502" spans="1:203" s="5" customFormat="1" x14ac:dyDescent="0.2">
      <c r="A1502" s="1"/>
      <c r="B1502" s="4"/>
      <c r="C1502" s="16"/>
      <c r="D1502" s="17"/>
      <c r="E1502" s="17"/>
      <c r="F1502" s="18"/>
      <c r="G1502" s="17"/>
      <c r="H1502" s="17"/>
      <c r="I1502" s="17"/>
      <c r="J1502" s="17"/>
      <c r="K1502" s="19"/>
      <c r="L1502" s="17"/>
      <c r="M1502" s="20"/>
      <c r="N1502" s="8"/>
      <c r="O1502" s="50"/>
      <c r="P1502" s="27" t="str" cm="1">
        <f t="array" ref="P1502">IF(ISBLANK($C1502),"",IF(SUMPRODUCT(--EXACT($C1502,CrewOrPassenger[Crew or Passenger]))=1,"Pass","Fail"))</f>
        <v/>
      </c>
      <c r="Q1502" s="24" t="str" cm="1">
        <f t="array" ref="Q1502">IF(ISBLANK($D1502),"",IF(SUMPRODUCT(--EXACT($D1502,TravelDocumentType[Travel Document Type]))=1,"Pass","Fail"))</f>
        <v/>
      </c>
      <c r="R1502" s="24" t="str" cm="1">
        <f t="array" ref="R1502">IF(ISBLANK($E1502),"",IF(SUMPRODUCT(--EXACT($E1502,ISO3List[ISO3 List]))=1,"Pass","Fail"))</f>
        <v/>
      </c>
      <c r="S1502" s="24" t="str" cm="1">
        <f t="array" ref="S1502">IF(ISBLANK($F1502),"",IF(SUMPRODUCT(--EXACT(MID($F1502,COLUMN($A$1:$T$1),1),DocCharacters[Accepted Characters For Documents]))=20,"Pass","Fail"))</f>
        <v/>
      </c>
      <c r="T1502" s="24" t="str" cm="1">
        <f t="array" ref="T1502">IF(ISBLANK($G1502),"",IF(SUMPRODUCT(--EXACT(MID($G1502,COLUMN($A$1:$AX$1),1),NameCharacters[Accepted Characters For Names]))=50,"Pass","Fail"))</f>
        <v/>
      </c>
      <c r="U1502" s="24" t="str" cm="1">
        <f t="array" ref="U1502">IF(ISBLANK($H1502),"",IF(SUMPRODUCT(--EXACT(MID($H1502,COLUMN($A$1:$AX$1),1),NameCharacters[Accepted Characters For Names]))=50,"Pass","Fail"))</f>
        <v/>
      </c>
      <c r="V1502" s="24" t="str" cm="1">
        <f t="array" ref="V1502">IF(ISBLANK($I1502),"",IF(SUMPRODUCT(--EXACT(MID($I1502,COLUMN($A$1:$AX$1),1),NameCharacters[Accepted Characters For Names]))=50,"Pass","Fail"))</f>
        <v/>
      </c>
      <c r="W1502" s="24" t="str" cm="1">
        <f t="array" ref="W1502">IF(ISBLANK($J1502),"",IF(SUMPRODUCT(--EXACT($J1502,ISO3List[ISO3 List]))=1,"Pass","Fail"))</f>
        <v/>
      </c>
      <c r="X1502" s="24" t="str">
        <f t="shared" ca="1" si="54"/>
        <v/>
      </c>
      <c r="Y1502" s="24" t="str" cm="1">
        <f t="array" ref="Y1502">IF(ISBLANK($L1502),"",IF(SUMPRODUCT(--EXACT($L1502,Sex[Sex]))=1,"Pass","Fail"))</f>
        <v/>
      </c>
      <c r="Z1502" s="24" t="str">
        <f t="shared" ca="1" si="55"/>
        <v/>
      </c>
      <c r="AA1502" s="35" t="str">
        <f t="shared" ca="1" si="58"/>
        <v/>
      </c>
      <c r="AB1502" s="8"/>
      <c r="AC1502" s="58"/>
      <c r="AD1502" s="8"/>
      <c r="AE1502" s="8"/>
      <c r="AF1502" s="8"/>
      <c r="GU1502" s="8"/>
    </row>
    <row r="1503" spans="1:203" s="5" customFormat="1" x14ac:dyDescent="0.2">
      <c r="A1503" s="1"/>
      <c r="B1503" s="4"/>
      <c r="C1503" s="16"/>
      <c r="D1503" s="17"/>
      <c r="E1503" s="17"/>
      <c r="F1503" s="18"/>
      <c r="G1503" s="17"/>
      <c r="H1503" s="17"/>
      <c r="I1503" s="17"/>
      <c r="J1503" s="17"/>
      <c r="K1503" s="19"/>
      <c r="L1503" s="17"/>
      <c r="M1503" s="20"/>
      <c r="N1503" s="8"/>
      <c r="O1503" s="50"/>
      <c r="P1503" s="27" t="str" cm="1">
        <f t="array" ref="P1503">IF(ISBLANK($C1503),"",IF(SUMPRODUCT(--EXACT($C1503,CrewOrPassenger[Crew or Passenger]))=1,"Pass","Fail"))</f>
        <v/>
      </c>
      <c r="Q1503" s="24" t="str" cm="1">
        <f t="array" ref="Q1503">IF(ISBLANK($D1503),"",IF(SUMPRODUCT(--EXACT($D1503,TravelDocumentType[Travel Document Type]))=1,"Pass","Fail"))</f>
        <v/>
      </c>
      <c r="R1503" s="24" t="str" cm="1">
        <f t="array" ref="R1503">IF(ISBLANK($E1503),"",IF(SUMPRODUCT(--EXACT($E1503,ISO3List[ISO3 List]))=1,"Pass","Fail"))</f>
        <v/>
      </c>
      <c r="S1503" s="24" t="str" cm="1">
        <f t="array" ref="S1503">IF(ISBLANK($F1503),"",IF(SUMPRODUCT(--EXACT(MID($F1503,COLUMN($A$1:$T$1),1),DocCharacters[Accepted Characters For Documents]))=20,"Pass","Fail"))</f>
        <v/>
      </c>
      <c r="T1503" s="24" t="str" cm="1">
        <f t="array" ref="T1503">IF(ISBLANK($G1503),"",IF(SUMPRODUCT(--EXACT(MID($G1503,COLUMN($A$1:$AX$1),1),NameCharacters[Accepted Characters For Names]))=50,"Pass","Fail"))</f>
        <v/>
      </c>
      <c r="U1503" s="24" t="str" cm="1">
        <f t="array" ref="U1503">IF(ISBLANK($H1503),"",IF(SUMPRODUCT(--EXACT(MID($H1503,COLUMN($A$1:$AX$1),1),NameCharacters[Accepted Characters For Names]))=50,"Pass","Fail"))</f>
        <v/>
      </c>
      <c r="V1503" s="24" t="str" cm="1">
        <f t="array" ref="V1503">IF(ISBLANK($I1503),"",IF(SUMPRODUCT(--EXACT(MID($I1503,COLUMN($A$1:$AX$1),1),NameCharacters[Accepted Characters For Names]))=50,"Pass","Fail"))</f>
        <v/>
      </c>
      <c r="W1503" s="24" t="str" cm="1">
        <f t="array" ref="W1503">IF(ISBLANK($J1503),"",IF(SUMPRODUCT(--EXACT($J1503,ISO3List[ISO3 List]))=1,"Pass","Fail"))</f>
        <v/>
      </c>
      <c r="X1503" s="24" t="str">
        <f t="shared" ca="1" si="54"/>
        <v/>
      </c>
      <c r="Y1503" s="24" t="str" cm="1">
        <f t="array" ref="Y1503">IF(ISBLANK($L1503),"",IF(SUMPRODUCT(--EXACT($L1503,Sex[Sex]))=1,"Pass","Fail"))</f>
        <v/>
      </c>
      <c r="Z1503" s="24" t="str">
        <f t="shared" ca="1" si="55"/>
        <v/>
      </c>
      <c r="AA1503" s="35" t="str">
        <f t="shared" ca="1" si="58"/>
        <v/>
      </c>
      <c r="AB1503" s="8"/>
      <c r="AC1503" s="58"/>
      <c r="AD1503" s="8"/>
      <c r="AE1503" s="8"/>
      <c r="AF1503" s="8"/>
      <c r="GU1503" s="8"/>
    </row>
    <row r="1504" spans="1:203" s="5" customFormat="1" x14ac:dyDescent="0.2">
      <c r="A1504" s="1"/>
      <c r="B1504" s="4"/>
      <c r="C1504" s="16"/>
      <c r="D1504" s="17"/>
      <c r="E1504" s="17"/>
      <c r="F1504" s="18"/>
      <c r="G1504" s="17"/>
      <c r="H1504" s="17"/>
      <c r="I1504" s="17"/>
      <c r="J1504" s="17"/>
      <c r="K1504" s="19"/>
      <c r="L1504" s="17"/>
      <c r="M1504" s="20"/>
      <c r="N1504" s="8"/>
      <c r="O1504" s="50"/>
      <c r="P1504" s="27" t="str" cm="1">
        <f t="array" ref="P1504">IF(ISBLANK($C1504),"",IF(SUMPRODUCT(--EXACT($C1504,CrewOrPassenger[Crew or Passenger]))=1,"Pass","Fail"))</f>
        <v/>
      </c>
      <c r="Q1504" s="24" t="str" cm="1">
        <f t="array" ref="Q1504">IF(ISBLANK($D1504),"",IF(SUMPRODUCT(--EXACT($D1504,TravelDocumentType[Travel Document Type]))=1,"Pass","Fail"))</f>
        <v/>
      </c>
      <c r="R1504" s="24" t="str" cm="1">
        <f t="array" ref="R1504">IF(ISBLANK($E1504),"",IF(SUMPRODUCT(--EXACT($E1504,ISO3List[ISO3 List]))=1,"Pass","Fail"))</f>
        <v/>
      </c>
      <c r="S1504" s="24" t="str" cm="1">
        <f t="array" ref="S1504">IF(ISBLANK($F1504),"",IF(SUMPRODUCT(--EXACT(MID($F1504,COLUMN($A$1:$T$1),1),DocCharacters[Accepted Characters For Documents]))=20,"Pass","Fail"))</f>
        <v/>
      </c>
      <c r="T1504" s="24" t="str" cm="1">
        <f t="array" ref="T1504">IF(ISBLANK($G1504),"",IF(SUMPRODUCT(--EXACT(MID($G1504,COLUMN($A$1:$AX$1),1),NameCharacters[Accepted Characters For Names]))=50,"Pass","Fail"))</f>
        <v/>
      </c>
      <c r="U1504" s="24" t="str" cm="1">
        <f t="array" ref="U1504">IF(ISBLANK($H1504),"",IF(SUMPRODUCT(--EXACT(MID($H1504,COLUMN($A$1:$AX$1),1),NameCharacters[Accepted Characters For Names]))=50,"Pass","Fail"))</f>
        <v/>
      </c>
      <c r="V1504" s="24" t="str" cm="1">
        <f t="array" ref="V1504">IF(ISBLANK($I1504),"",IF(SUMPRODUCT(--EXACT(MID($I1504,COLUMN($A$1:$AX$1),1),NameCharacters[Accepted Characters For Names]))=50,"Pass","Fail"))</f>
        <v/>
      </c>
      <c r="W1504" s="24" t="str" cm="1">
        <f t="array" ref="W1504">IF(ISBLANK($J1504),"",IF(SUMPRODUCT(--EXACT($J1504,ISO3List[ISO3 List]))=1,"Pass","Fail"))</f>
        <v/>
      </c>
      <c r="X1504" s="24" t="str">
        <f t="shared" ca="1" si="54"/>
        <v/>
      </c>
      <c r="Y1504" s="24" t="str" cm="1">
        <f t="array" ref="Y1504">IF(ISBLANK($L1504),"",IF(SUMPRODUCT(--EXACT($L1504,Sex[Sex]))=1,"Pass","Fail"))</f>
        <v/>
      </c>
      <c r="Z1504" s="24" t="str">
        <f t="shared" ca="1" si="55"/>
        <v/>
      </c>
      <c r="AA1504" s="35" t="str">
        <f t="shared" ca="1" si="58"/>
        <v/>
      </c>
      <c r="AB1504" s="8"/>
      <c r="AC1504" s="58"/>
      <c r="AD1504" s="8"/>
      <c r="AE1504" s="8"/>
      <c r="AF1504" s="8"/>
      <c r="GU1504" s="8"/>
    </row>
    <row r="1505" spans="1:203" s="5" customFormat="1" x14ac:dyDescent="0.2">
      <c r="A1505" s="1"/>
      <c r="B1505" s="4"/>
      <c r="C1505" s="16"/>
      <c r="D1505" s="17"/>
      <c r="E1505" s="17"/>
      <c r="F1505" s="18"/>
      <c r="G1505" s="17"/>
      <c r="H1505" s="17"/>
      <c r="I1505" s="17"/>
      <c r="J1505" s="17"/>
      <c r="K1505" s="19"/>
      <c r="L1505" s="17"/>
      <c r="M1505" s="20"/>
      <c r="N1505" s="8"/>
      <c r="O1505" s="50"/>
      <c r="P1505" s="27" t="str" cm="1">
        <f t="array" ref="P1505">IF(ISBLANK($C1505),"",IF(SUMPRODUCT(--EXACT($C1505,CrewOrPassenger[Crew or Passenger]))=1,"Pass","Fail"))</f>
        <v/>
      </c>
      <c r="Q1505" s="24" t="str" cm="1">
        <f t="array" ref="Q1505">IF(ISBLANK($D1505),"",IF(SUMPRODUCT(--EXACT($D1505,TravelDocumentType[Travel Document Type]))=1,"Pass","Fail"))</f>
        <v/>
      </c>
      <c r="R1505" s="24" t="str" cm="1">
        <f t="array" ref="R1505">IF(ISBLANK($E1505),"",IF(SUMPRODUCT(--EXACT($E1505,ISO3List[ISO3 List]))=1,"Pass","Fail"))</f>
        <v/>
      </c>
      <c r="S1505" s="24" t="str" cm="1">
        <f t="array" ref="S1505">IF(ISBLANK($F1505),"",IF(SUMPRODUCT(--EXACT(MID($F1505,COLUMN($A$1:$T$1),1),DocCharacters[Accepted Characters For Documents]))=20,"Pass","Fail"))</f>
        <v/>
      </c>
      <c r="T1505" s="24" t="str" cm="1">
        <f t="array" ref="T1505">IF(ISBLANK($G1505),"",IF(SUMPRODUCT(--EXACT(MID($G1505,COLUMN($A$1:$AX$1),1),NameCharacters[Accepted Characters For Names]))=50,"Pass","Fail"))</f>
        <v/>
      </c>
      <c r="U1505" s="24" t="str" cm="1">
        <f t="array" ref="U1505">IF(ISBLANK($H1505),"",IF(SUMPRODUCT(--EXACT(MID($H1505,COLUMN($A$1:$AX$1),1),NameCharacters[Accepted Characters For Names]))=50,"Pass","Fail"))</f>
        <v/>
      </c>
      <c r="V1505" s="24" t="str" cm="1">
        <f t="array" ref="V1505">IF(ISBLANK($I1505),"",IF(SUMPRODUCT(--EXACT(MID($I1505,COLUMN($A$1:$AX$1),1),NameCharacters[Accepted Characters For Names]))=50,"Pass","Fail"))</f>
        <v/>
      </c>
      <c r="W1505" s="24" t="str" cm="1">
        <f t="array" ref="W1505">IF(ISBLANK($J1505),"",IF(SUMPRODUCT(--EXACT($J1505,ISO3List[ISO3 List]))=1,"Pass","Fail"))</f>
        <v/>
      </c>
      <c r="X1505" s="24" t="str">
        <f t="shared" ca="1" si="54"/>
        <v/>
      </c>
      <c r="Y1505" s="24" t="str" cm="1">
        <f t="array" ref="Y1505">IF(ISBLANK($L1505),"",IF(SUMPRODUCT(--EXACT($L1505,Sex[Sex]))=1,"Pass","Fail"))</f>
        <v/>
      </c>
      <c r="Z1505" s="24" t="str">
        <f t="shared" ca="1" si="55"/>
        <v/>
      </c>
      <c r="AA1505" s="35" t="str">
        <f t="shared" ca="1" si="58"/>
        <v/>
      </c>
      <c r="AB1505" s="8"/>
      <c r="AC1505" s="58"/>
      <c r="AD1505" s="8"/>
      <c r="AE1505" s="8"/>
      <c r="AF1505" s="8"/>
      <c r="GU1505" s="8"/>
    </row>
    <row r="1506" spans="1:203" s="5" customFormat="1" x14ac:dyDescent="0.2">
      <c r="A1506" s="1"/>
      <c r="B1506" s="4"/>
      <c r="C1506" s="16"/>
      <c r="D1506" s="17"/>
      <c r="E1506" s="17"/>
      <c r="F1506" s="18"/>
      <c r="G1506" s="17"/>
      <c r="H1506" s="17"/>
      <c r="I1506" s="17"/>
      <c r="J1506" s="17"/>
      <c r="K1506" s="19"/>
      <c r="L1506" s="17"/>
      <c r="M1506" s="20"/>
      <c r="N1506" s="8"/>
      <c r="O1506" s="50"/>
      <c r="P1506" s="27" t="str" cm="1">
        <f t="array" ref="P1506">IF(ISBLANK($C1506),"",IF(SUMPRODUCT(--EXACT($C1506,CrewOrPassenger[Crew or Passenger]))=1,"Pass","Fail"))</f>
        <v/>
      </c>
      <c r="Q1506" s="24" t="str" cm="1">
        <f t="array" ref="Q1506">IF(ISBLANK($D1506),"",IF(SUMPRODUCT(--EXACT($D1506,TravelDocumentType[Travel Document Type]))=1,"Pass","Fail"))</f>
        <v/>
      </c>
      <c r="R1506" s="24" t="str" cm="1">
        <f t="array" ref="R1506">IF(ISBLANK($E1506),"",IF(SUMPRODUCT(--EXACT($E1506,ISO3List[ISO3 List]))=1,"Pass","Fail"))</f>
        <v/>
      </c>
      <c r="S1506" s="24" t="str" cm="1">
        <f t="array" ref="S1506">IF(ISBLANK($F1506),"",IF(SUMPRODUCT(--EXACT(MID($F1506,COLUMN($A$1:$T$1),1),DocCharacters[Accepted Characters For Documents]))=20,"Pass","Fail"))</f>
        <v/>
      </c>
      <c r="T1506" s="24" t="str" cm="1">
        <f t="array" ref="T1506">IF(ISBLANK($G1506),"",IF(SUMPRODUCT(--EXACT(MID($G1506,COLUMN($A$1:$AX$1),1),NameCharacters[Accepted Characters For Names]))=50,"Pass","Fail"))</f>
        <v/>
      </c>
      <c r="U1506" s="24" t="str" cm="1">
        <f t="array" ref="U1506">IF(ISBLANK($H1506),"",IF(SUMPRODUCT(--EXACT(MID($H1506,COLUMN($A$1:$AX$1),1),NameCharacters[Accepted Characters For Names]))=50,"Pass","Fail"))</f>
        <v/>
      </c>
      <c r="V1506" s="24" t="str" cm="1">
        <f t="array" ref="V1506">IF(ISBLANK($I1506),"",IF(SUMPRODUCT(--EXACT(MID($I1506,COLUMN($A$1:$AX$1),1),NameCharacters[Accepted Characters For Names]))=50,"Pass","Fail"))</f>
        <v/>
      </c>
      <c r="W1506" s="24" t="str" cm="1">
        <f t="array" ref="W1506">IF(ISBLANK($J1506),"",IF(SUMPRODUCT(--EXACT($J1506,ISO3List[ISO3 List]))=1,"Pass","Fail"))</f>
        <v/>
      </c>
      <c r="X1506" s="24" t="str">
        <f t="shared" ca="1" si="54"/>
        <v/>
      </c>
      <c r="Y1506" s="24" t="str" cm="1">
        <f t="array" ref="Y1506">IF(ISBLANK($L1506),"",IF(SUMPRODUCT(--EXACT($L1506,Sex[Sex]))=1,"Pass","Fail"))</f>
        <v/>
      </c>
      <c r="Z1506" s="24" t="str">
        <f t="shared" ca="1" si="55"/>
        <v/>
      </c>
      <c r="AA1506" s="35" t="str">
        <f t="shared" ca="1" si="58"/>
        <v/>
      </c>
      <c r="AB1506" s="8"/>
      <c r="AC1506" s="58"/>
      <c r="AD1506" s="8"/>
      <c r="AE1506" s="8"/>
      <c r="AF1506" s="8"/>
      <c r="GU1506" s="8"/>
    </row>
    <row r="1507" spans="1:203" s="5" customFormat="1" x14ac:dyDescent="0.2">
      <c r="A1507" s="1"/>
      <c r="B1507" s="4"/>
      <c r="C1507" s="16"/>
      <c r="D1507" s="17"/>
      <c r="E1507" s="17"/>
      <c r="F1507" s="18"/>
      <c r="G1507" s="17"/>
      <c r="H1507" s="17"/>
      <c r="I1507" s="17"/>
      <c r="J1507" s="17"/>
      <c r="K1507" s="19"/>
      <c r="L1507" s="17"/>
      <c r="M1507" s="20"/>
      <c r="N1507" s="8"/>
      <c r="O1507" s="50"/>
      <c r="P1507" s="27" t="str" cm="1">
        <f t="array" ref="P1507">IF(ISBLANK($C1507),"",IF(SUMPRODUCT(--EXACT($C1507,CrewOrPassenger[Crew or Passenger]))=1,"Pass","Fail"))</f>
        <v/>
      </c>
      <c r="Q1507" s="24" t="str" cm="1">
        <f t="array" ref="Q1507">IF(ISBLANK($D1507),"",IF(SUMPRODUCT(--EXACT($D1507,TravelDocumentType[Travel Document Type]))=1,"Pass","Fail"))</f>
        <v/>
      </c>
      <c r="R1507" s="24" t="str" cm="1">
        <f t="array" ref="R1507">IF(ISBLANK($E1507),"",IF(SUMPRODUCT(--EXACT($E1507,ISO3List[ISO3 List]))=1,"Pass","Fail"))</f>
        <v/>
      </c>
      <c r="S1507" s="24" t="str" cm="1">
        <f t="array" ref="S1507">IF(ISBLANK($F1507),"",IF(SUMPRODUCT(--EXACT(MID($F1507,COLUMN($A$1:$T$1),1),DocCharacters[Accepted Characters For Documents]))=20,"Pass","Fail"))</f>
        <v/>
      </c>
      <c r="T1507" s="24" t="str" cm="1">
        <f t="array" ref="T1507">IF(ISBLANK($G1507),"",IF(SUMPRODUCT(--EXACT(MID($G1507,COLUMN($A$1:$AX$1),1),NameCharacters[Accepted Characters For Names]))=50,"Pass","Fail"))</f>
        <v/>
      </c>
      <c r="U1507" s="24" t="str" cm="1">
        <f t="array" ref="U1507">IF(ISBLANK($H1507),"",IF(SUMPRODUCT(--EXACT(MID($H1507,COLUMN($A$1:$AX$1),1),NameCharacters[Accepted Characters For Names]))=50,"Pass","Fail"))</f>
        <v/>
      </c>
      <c r="V1507" s="24" t="str" cm="1">
        <f t="array" ref="V1507">IF(ISBLANK($I1507),"",IF(SUMPRODUCT(--EXACT(MID($I1507,COLUMN($A$1:$AX$1),1),NameCharacters[Accepted Characters For Names]))=50,"Pass","Fail"))</f>
        <v/>
      </c>
      <c r="W1507" s="24" t="str" cm="1">
        <f t="array" ref="W1507">IF(ISBLANK($J1507),"",IF(SUMPRODUCT(--EXACT($J1507,ISO3List[ISO3 List]))=1,"Pass","Fail"))</f>
        <v/>
      </c>
      <c r="X1507" s="24" t="str">
        <f t="shared" ca="1" si="54"/>
        <v/>
      </c>
      <c r="Y1507" s="24" t="str" cm="1">
        <f t="array" ref="Y1507">IF(ISBLANK($L1507),"",IF(SUMPRODUCT(--EXACT($L1507,Sex[Sex]))=1,"Pass","Fail"))</f>
        <v/>
      </c>
      <c r="Z1507" s="24" t="str">
        <f t="shared" ca="1" si="55"/>
        <v/>
      </c>
      <c r="AA1507" s="35" t="str">
        <f t="shared" ca="1" si="58"/>
        <v/>
      </c>
      <c r="AB1507" s="8"/>
      <c r="AC1507" s="58"/>
      <c r="AD1507" s="8"/>
      <c r="AE1507" s="8"/>
      <c r="AF1507" s="8"/>
      <c r="GU1507" s="8"/>
    </row>
    <row r="1508" spans="1:203" s="5" customFormat="1" x14ac:dyDescent="0.2">
      <c r="A1508" s="1"/>
      <c r="B1508" s="4"/>
      <c r="C1508" s="16"/>
      <c r="D1508" s="17"/>
      <c r="E1508" s="17"/>
      <c r="F1508" s="18"/>
      <c r="G1508" s="17"/>
      <c r="H1508" s="17"/>
      <c r="I1508" s="17"/>
      <c r="J1508" s="17"/>
      <c r="K1508" s="19"/>
      <c r="L1508" s="17"/>
      <c r="M1508" s="20"/>
      <c r="N1508" s="8"/>
      <c r="O1508" s="50"/>
      <c r="P1508" s="27" t="str" cm="1">
        <f t="array" ref="P1508">IF(ISBLANK($C1508),"",IF(SUMPRODUCT(--EXACT($C1508,CrewOrPassenger[Crew or Passenger]))=1,"Pass","Fail"))</f>
        <v/>
      </c>
      <c r="Q1508" s="24" t="str" cm="1">
        <f t="array" ref="Q1508">IF(ISBLANK($D1508),"",IF(SUMPRODUCT(--EXACT($D1508,TravelDocumentType[Travel Document Type]))=1,"Pass","Fail"))</f>
        <v/>
      </c>
      <c r="R1508" s="24" t="str" cm="1">
        <f t="array" ref="R1508">IF(ISBLANK($E1508),"",IF(SUMPRODUCT(--EXACT($E1508,ISO3List[ISO3 List]))=1,"Pass","Fail"))</f>
        <v/>
      </c>
      <c r="S1508" s="24" t="str" cm="1">
        <f t="array" ref="S1508">IF(ISBLANK($F1508),"",IF(SUMPRODUCT(--EXACT(MID($F1508,COLUMN($A$1:$T$1),1),DocCharacters[Accepted Characters For Documents]))=20,"Pass","Fail"))</f>
        <v/>
      </c>
      <c r="T1508" s="24" t="str" cm="1">
        <f t="array" ref="T1508">IF(ISBLANK($G1508),"",IF(SUMPRODUCT(--EXACT(MID($G1508,COLUMN($A$1:$AX$1),1),NameCharacters[Accepted Characters For Names]))=50,"Pass","Fail"))</f>
        <v/>
      </c>
      <c r="U1508" s="24" t="str" cm="1">
        <f t="array" ref="U1508">IF(ISBLANK($H1508),"",IF(SUMPRODUCT(--EXACT(MID($H1508,COLUMN($A$1:$AX$1),1),NameCharacters[Accepted Characters For Names]))=50,"Pass","Fail"))</f>
        <v/>
      </c>
      <c r="V1508" s="24" t="str" cm="1">
        <f t="array" ref="V1508">IF(ISBLANK($I1508),"",IF(SUMPRODUCT(--EXACT(MID($I1508,COLUMN($A$1:$AX$1),1),NameCharacters[Accepted Characters For Names]))=50,"Pass","Fail"))</f>
        <v/>
      </c>
      <c r="W1508" s="24" t="str" cm="1">
        <f t="array" ref="W1508">IF(ISBLANK($J1508),"",IF(SUMPRODUCT(--EXACT($J1508,ISO3List[ISO3 List]))=1,"Pass","Fail"))</f>
        <v/>
      </c>
      <c r="X1508" s="24" t="str">
        <f t="shared" ca="1" si="54"/>
        <v/>
      </c>
      <c r="Y1508" s="24" t="str" cm="1">
        <f t="array" ref="Y1508">IF(ISBLANK($L1508),"",IF(SUMPRODUCT(--EXACT($L1508,Sex[Sex]))=1,"Pass","Fail"))</f>
        <v/>
      </c>
      <c r="Z1508" s="24" t="str">
        <f t="shared" ca="1" si="55"/>
        <v/>
      </c>
      <c r="AA1508" s="35" t="str">
        <f t="shared" ca="1" si="58"/>
        <v/>
      </c>
      <c r="AB1508" s="8"/>
      <c r="AC1508" s="58"/>
      <c r="AD1508" s="8"/>
      <c r="AE1508" s="8"/>
      <c r="AF1508" s="8"/>
      <c r="GU1508" s="8"/>
    </row>
    <row r="1509" spans="1:203" s="5" customFormat="1" x14ac:dyDescent="0.2">
      <c r="A1509" s="1"/>
      <c r="B1509" s="4"/>
      <c r="C1509" s="16"/>
      <c r="D1509" s="17"/>
      <c r="E1509" s="17"/>
      <c r="F1509" s="18"/>
      <c r="G1509" s="17"/>
      <c r="H1509" s="17"/>
      <c r="I1509" s="17"/>
      <c r="J1509" s="17"/>
      <c r="K1509" s="19"/>
      <c r="L1509" s="17"/>
      <c r="M1509" s="20"/>
      <c r="N1509" s="8"/>
      <c r="O1509" s="50"/>
      <c r="P1509" s="27" t="str" cm="1">
        <f t="array" ref="P1509">IF(ISBLANK($C1509),"",IF(SUMPRODUCT(--EXACT($C1509,CrewOrPassenger[Crew or Passenger]))=1,"Pass","Fail"))</f>
        <v/>
      </c>
      <c r="Q1509" s="24" t="str" cm="1">
        <f t="array" ref="Q1509">IF(ISBLANK($D1509),"",IF(SUMPRODUCT(--EXACT($D1509,TravelDocumentType[Travel Document Type]))=1,"Pass","Fail"))</f>
        <v/>
      </c>
      <c r="R1509" s="24" t="str" cm="1">
        <f t="array" ref="R1509">IF(ISBLANK($E1509),"",IF(SUMPRODUCT(--EXACT($E1509,ISO3List[ISO3 List]))=1,"Pass","Fail"))</f>
        <v/>
      </c>
      <c r="S1509" s="24" t="str" cm="1">
        <f t="array" ref="S1509">IF(ISBLANK($F1509),"",IF(SUMPRODUCT(--EXACT(MID($F1509,COLUMN($A$1:$T$1),1),DocCharacters[Accepted Characters For Documents]))=20,"Pass","Fail"))</f>
        <v/>
      </c>
      <c r="T1509" s="24" t="str" cm="1">
        <f t="array" ref="T1509">IF(ISBLANK($G1509),"",IF(SUMPRODUCT(--EXACT(MID($G1509,COLUMN($A$1:$AX$1),1),NameCharacters[Accepted Characters For Names]))=50,"Pass","Fail"))</f>
        <v/>
      </c>
      <c r="U1509" s="24" t="str" cm="1">
        <f t="array" ref="U1509">IF(ISBLANK($H1509),"",IF(SUMPRODUCT(--EXACT(MID($H1509,COLUMN($A$1:$AX$1),1),NameCharacters[Accepted Characters For Names]))=50,"Pass","Fail"))</f>
        <v/>
      </c>
      <c r="V1509" s="24" t="str" cm="1">
        <f t="array" ref="V1509">IF(ISBLANK($I1509),"",IF(SUMPRODUCT(--EXACT(MID($I1509,COLUMN($A$1:$AX$1),1),NameCharacters[Accepted Characters For Names]))=50,"Pass","Fail"))</f>
        <v/>
      </c>
      <c r="W1509" s="24" t="str" cm="1">
        <f t="array" ref="W1509">IF(ISBLANK($J1509),"",IF(SUMPRODUCT(--EXACT($J1509,ISO3List[ISO3 List]))=1,"Pass","Fail"))</f>
        <v/>
      </c>
      <c r="X1509" s="24" t="str">
        <f t="shared" ca="1" si="54"/>
        <v/>
      </c>
      <c r="Y1509" s="24" t="str" cm="1">
        <f t="array" ref="Y1509">IF(ISBLANK($L1509),"",IF(SUMPRODUCT(--EXACT($L1509,Sex[Sex]))=1,"Pass","Fail"))</f>
        <v/>
      </c>
      <c r="Z1509" s="24" t="str">
        <f t="shared" ca="1" si="55"/>
        <v/>
      </c>
      <c r="AA1509" s="35" t="str">
        <f t="shared" ca="1" si="58"/>
        <v/>
      </c>
      <c r="AB1509" s="8"/>
      <c r="AC1509" s="58"/>
      <c r="AD1509" s="8"/>
      <c r="AE1509" s="8"/>
      <c r="AF1509" s="8"/>
      <c r="GU1509" s="8"/>
    </row>
    <row r="1510" spans="1:203" s="5" customFormat="1" x14ac:dyDescent="0.2">
      <c r="A1510" s="1"/>
      <c r="B1510" s="4"/>
      <c r="C1510" s="16"/>
      <c r="D1510" s="17"/>
      <c r="E1510" s="17"/>
      <c r="F1510" s="18"/>
      <c r="G1510" s="17"/>
      <c r="H1510" s="17"/>
      <c r="I1510" s="17"/>
      <c r="J1510" s="17"/>
      <c r="K1510" s="19"/>
      <c r="L1510" s="17"/>
      <c r="M1510" s="20"/>
      <c r="N1510" s="8"/>
      <c r="O1510" s="50"/>
      <c r="P1510" s="27" t="str" cm="1">
        <f t="array" ref="P1510">IF(ISBLANK($C1510),"",IF(SUMPRODUCT(--EXACT($C1510,CrewOrPassenger[Crew or Passenger]))=1,"Pass","Fail"))</f>
        <v/>
      </c>
      <c r="Q1510" s="24" t="str" cm="1">
        <f t="array" ref="Q1510">IF(ISBLANK($D1510),"",IF(SUMPRODUCT(--EXACT($D1510,TravelDocumentType[Travel Document Type]))=1,"Pass","Fail"))</f>
        <v/>
      </c>
      <c r="R1510" s="24" t="str" cm="1">
        <f t="array" ref="R1510">IF(ISBLANK($E1510),"",IF(SUMPRODUCT(--EXACT($E1510,ISO3List[ISO3 List]))=1,"Pass","Fail"))</f>
        <v/>
      </c>
      <c r="S1510" s="24" t="str" cm="1">
        <f t="array" ref="S1510">IF(ISBLANK($F1510),"",IF(SUMPRODUCT(--EXACT(MID($F1510,COLUMN($A$1:$T$1),1),DocCharacters[Accepted Characters For Documents]))=20,"Pass","Fail"))</f>
        <v/>
      </c>
      <c r="T1510" s="24" t="str" cm="1">
        <f t="array" ref="T1510">IF(ISBLANK($G1510),"",IF(SUMPRODUCT(--EXACT(MID($G1510,COLUMN($A$1:$AX$1),1),NameCharacters[Accepted Characters For Names]))=50,"Pass","Fail"))</f>
        <v/>
      </c>
      <c r="U1510" s="24" t="str" cm="1">
        <f t="array" ref="U1510">IF(ISBLANK($H1510),"",IF(SUMPRODUCT(--EXACT(MID($H1510,COLUMN($A$1:$AX$1),1),NameCharacters[Accepted Characters For Names]))=50,"Pass","Fail"))</f>
        <v/>
      </c>
      <c r="V1510" s="24" t="str" cm="1">
        <f t="array" ref="V1510">IF(ISBLANK($I1510),"",IF(SUMPRODUCT(--EXACT(MID($I1510,COLUMN($A$1:$AX$1),1),NameCharacters[Accepted Characters For Names]))=50,"Pass","Fail"))</f>
        <v/>
      </c>
      <c r="W1510" s="24" t="str" cm="1">
        <f t="array" ref="W1510">IF(ISBLANK($J1510),"",IF(SUMPRODUCT(--EXACT($J1510,ISO3List[ISO3 List]))=1,"Pass","Fail"))</f>
        <v/>
      </c>
      <c r="X1510" s="24" t="str">
        <f t="shared" ca="1" si="54"/>
        <v/>
      </c>
      <c r="Y1510" s="24" t="str" cm="1">
        <f t="array" ref="Y1510">IF(ISBLANK($L1510),"",IF(SUMPRODUCT(--EXACT($L1510,Sex[Sex]))=1,"Pass","Fail"))</f>
        <v/>
      </c>
      <c r="Z1510" s="24" t="str">
        <f t="shared" ca="1" si="55"/>
        <v/>
      </c>
      <c r="AA1510" s="35" t="str">
        <f t="shared" ca="1" si="58"/>
        <v/>
      </c>
      <c r="AB1510" s="8"/>
      <c r="AC1510" s="58"/>
      <c r="AD1510" s="8"/>
      <c r="AE1510" s="8"/>
      <c r="AF1510" s="8"/>
      <c r="GU1510" s="8"/>
    </row>
    <row r="1511" spans="1:203" s="5" customFormat="1" x14ac:dyDescent="0.2">
      <c r="A1511" s="1"/>
      <c r="B1511" s="4"/>
      <c r="C1511" s="16"/>
      <c r="D1511" s="17"/>
      <c r="E1511" s="17"/>
      <c r="F1511" s="18"/>
      <c r="G1511" s="17"/>
      <c r="H1511" s="17"/>
      <c r="I1511" s="17"/>
      <c r="J1511" s="17"/>
      <c r="K1511" s="19"/>
      <c r="L1511" s="17"/>
      <c r="M1511" s="20"/>
      <c r="N1511" s="8"/>
      <c r="O1511" s="50"/>
      <c r="P1511" s="27" t="str" cm="1">
        <f t="array" ref="P1511">IF(ISBLANK($C1511),"",IF(SUMPRODUCT(--EXACT($C1511,CrewOrPassenger[Crew or Passenger]))=1,"Pass","Fail"))</f>
        <v/>
      </c>
      <c r="Q1511" s="24" t="str" cm="1">
        <f t="array" ref="Q1511">IF(ISBLANK($D1511),"",IF(SUMPRODUCT(--EXACT($D1511,TravelDocumentType[Travel Document Type]))=1,"Pass","Fail"))</f>
        <v/>
      </c>
      <c r="R1511" s="24" t="str" cm="1">
        <f t="array" ref="R1511">IF(ISBLANK($E1511),"",IF(SUMPRODUCT(--EXACT($E1511,ISO3List[ISO3 List]))=1,"Pass","Fail"))</f>
        <v/>
      </c>
      <c r="S1511" s="24" t="str" cm="1">
        <f t="array" ref="S1511">IF(ISBLANK($F1511),"",IF(SUMPRODUCT(--EXACT(MID($F1511,COLUMN($A$1:$T$1),1),DocCharacters[Accepted Characters For Documents]))=20,"Pass","Fail"))</f>
        <v/>
      </c>
      <c r="T1511" s="24" t="str" cm="1">
        <f t="array" ref="T1511">IF(ISBLANK($G1511),"",IF(SUMPRODUCT(--EXACT(MID($G1511,COLUMN($A$1:$AX$1),1),NameCharacters[Accepted Characters For Names]))=50,"Pass","Fail"))</f>
        <v/>
      </c>
      <c r="U1511" s="24" t="str" cm="1">
        <f t="array" ref="U1511">IF(ISBLANK($H1511),"",IF(SUMPRODUCT(--EXACT(MID($H1511,COLUMN($A$1:$AX$1),1),NameCharacters[Accepted Characters For Names]))=50,"Pass","Fail"))</f>
        <v/>
      </c>
      <c r="V1511" s="24" t="str" cm="1">
        <f t="array" ref="V1511">IF(ISBLANK($I1511),"",IF(SUMPRODUCT(--EXACT(MID($I1511,COLUMN($A$1:$AX$1),1),NameCharacters[Accepted Characters For Names]))=50,"Pass","Fail"))</f>
        <v/>
      </c>
      <c r="W1511" s="24" t="str" cm="1">
        <f t="array" ref="W1511">IF(ISBLANK($J1511),"",IF(SUMPRODUCT(--EXACT($J1511,ISO3List[ISO3 List]))=1,"Pass","Fail"))</f>
        <v/>
      </c>
      <c r="X1511" s="24" t="str">
        <f t="shared" ca="1" si="54"/>
        <v/>
      </c>
      <c r="Y1511" s="24" t="str" cm="1">
        <f t="array" ref="Y1511">IF(ISBLANK($L1511),"",IF(SUMPRODUCT(--EXACT($L1511,Sex[Sex]))=1,"Pass","Fail"))</f>
        <v/>
      </c>
      <c r="Z1511" s="24" t="str">
        <f t="shared" ca="1" si="55"/>
        <v/>
      </c>
      <c r="AA1511" s="35" t="str">
        <f t="shared" ca="1" si="58"/>
        <v/>
      </c>
      <c r="AB1511" s="8"/>
      <c r="AC1511" s="58"/>
      <c r="AD1511" s="8"/>
      <c r="AE1511" s="8"/>
      <c r="AF1511" s="8"/>
      <c r="GU1511" s="8"/>
    </row>
    <row r="1512" spans="1:203" s="5" customFormat="1" x14ac:dyDescent="0.2">
      <c r="A1512" s="1"/>
      <c r="B1512" s="4"/>
      <c r="C1512" s="16"/>
      <c r="D1512" s="17"/>
      <c r="E1512" s="17"/>
      <c r="F1512" s="18"/>
      <c r="G1512" s="17"/>
      <c r="H1512" s="17"/>
      <c r="I1512" s="17"/>
      <c r="J1512" s="17"/>
      <c r="K1512" s="19"/>
      <c r="L1512" s="17"/>
      <c r="M1512" s="20"/>
      <c r="N1512" s="8"/>
      <c r="O1512" s="50"/>
      <c r="P1512" s="27" t="str" cm="1">
        <f t="array" ref="P1512">IF(ISBLANK($C1512),"",IF(SUMPRODUCT(--EXACT($C1512,CrewOrPassenger[Crew or Passenger]))=1,"Pass","Fail"))</f>
        <v/>
      </c>
      <c r="Q1512" s="24" t="str" cm="1">
        <f t="array" ref="Q1512">IF(ISBLANK($D1512),"",IF(SUMPRODUCT(--EXACT($D1512,TravelDocumentType[Travel Document Type]))=1,"Pass","Fail"))</f>
        <v/>
      </c>
      <c r="R1512" s="24" t="str" cm="1">
        <f t="array" ref="R1512">IF(ISBLANK($E1512),"",IF(SUMPRODUCT(--EXACT($E1512,ISO3List[ISO3 List]))=1,"Pass","Fail"))</f>
        <v/>
      </c>
      <c r="S1512" s="24" t="str" cm="1">
        <f t="array" ref="S1512">IF(ISBLANK($F1512),"",IF(SUMPRODUCT(--EXACT(MID($F1512,COLUMN($A$1:$T$1),1),DocCharacters[Accepted Characters For Documents]))=20,"Pass","Fail"))</f>
        <v/>
      </c>
      <c r="T1512" s="24" t="str" cm="1">
        <f t="array" ref="T1512">IF(ISBLANK($G1512),"",IF(SUMPRODUCT(--EXACT(MID($G1512,COLUMN($A$1:$AX$1),1),NameCharacters[Accepted Characters For Names]))=50,"Pass","Fail"))</f>
        <v/>
      </c>
      <c r="U1512" s="24" t="str" cm="1">
        <f t="array" ref="U1512">IF(ISBLANK($H1512),"",IF(SUMPRODUCT(--EXACT(MID($H1512,COLUMN($A$1:$AX$1),1),NameCharacters[Accepted Characters For Names]))=50,"Pass","Fail"))</f>
        <v/>
      </c>
      <c r="V1512" s="24" t="str" cm="1">
        <f t="array" ref="V1512">IF(ISBLANK($I1512),"",IF(SUMPRODUCT(--EXACT(MID($I1512,COLUMN($A$1:$AX$1),1),NameCharacters[Accepted Characters For Names]))=50,"Pass","Fail"))</f>
        <v/>
      </c>
      <c r="W1512" s="24" t="str" cm="1">
        <f t="array" ref="W1512">IF(ISBLANK($J1512),"",IF(SUMPRODUCT(--EXACT($J1512,ISO3List[ISO3 List]))=1,"Pass","Fail"))</f>
        <v/>
      </c>
      <c r="X1512" s="24" t="str">
        <f t="shared" ca="1" si="54"/>
        <v/>
      </c>
      <c r="Y1512" s="24" t="str" cm="1">
        <f t="array" ref="Y1512">IF(ISBLANK($L1512),"",IF(SUMPRODUCT(--EXACT($L1512,Sex[Sex]))=1,"Pass","Fail"))</f>
        <v/>
      </c>
      <c r="Z1512" s="24" t="str">
        <f t="shared" ca="1" si="55"/>
        <v/>
      </c>
      <c r="AA1512" s="35" t="str">
        <f t="shared" ca="1" si="58"/>
        <v/>
      </c>
      <c r="AB1512" s="8"/>
      <c r="AC1512" s="58"/>
      <c r="AD1512" s="8"/>
      <c r="AE1512" s="8"/>
      <c r="AF1512" s="8"/>
      <c r="GU1512" s="8"/>
    </row>
    <row r="1513" spans="1:203" s="5" customFormat="1" x14ac:dyDescent="0.2">
      <c r="A1513" s="1"/>
      <c r="B1513" s="4"/>
      <c r="C1513" s="16"/>
      <c r="D1513" s="17"/>
      <c r="E1513" s="17"/>
      <c r="F1513" s="18"/>
      <c r="G1513" s="17"/>
      <c r="H1513" s="17"/>
      <c r="I1513" s="17"/>
      <c r="J1513" s="17"/>
      <c r="K1513" s="19"/>
      <c r="L1513" s="17"/>
      <c r="M1513" s="20"/>
      <c r="N1513" s="8"/>
      <c r="O1513" s="50"/>
      <c r="P1513" s="27" t="str" cm="1">
        <f t="array" ref="P1513">IF(ISBLANK($C1513),"",IF(SUMPRODUCT(--EXACT($C1513,CrewOrPassenger[Crew or Passenger]))=1,"Pass","Fail"))</f>
        <v/>
      </c>
      <c r="Q1513" s="24" t="str" cm="1">
        <f t="array" ref="Q1513">IF(ISBLANK($D1513),"",IF(SUMPRODUCT(--EXACT($D1513,TravelDocumentType[Travel Document Type]))=1,"Pass","Fail"))</f>
        <v/>
      </c>
      <c r="R1513" s="24" t="str" cm="1">
        <f t="array" ref="R1513">IF(ISBLANK($E1513),"",IF(SUMPRODUCT(--EXACT($E1513,ISO3List[ISO3 List]))=1,"Pass","Fail"))</f>
        <v/>
      </c>
      <c r="S1513" s="24" t="str" cm="1">
        <f t="array" ref="S1513">IF(ISBLANK($F1513),"",IF(SUMPRODUCT(--EXACT(MID($F1513,COLUMN($A$1:$T$1),1),DocCharacters[Accepted Characters For Documents]))=20,"Pass","Fail"))</f>
        <v/>
      </c>
      <c r="T1513" s="24" t="str" cm="1">
        <f t="array" ref="T1513">IF(ISBLANK($G1513),"",IF(SUMPRODUCT(--EXACT(MID($G1513,COLUMN($A$1:$AX$1),1),NameCharacters[Accepted Characters For Names]))=50,"Pass","Fail"))</f>
        <v/>
      </c>
      <c r="U1513" s="24" t="str" cm="1">
        <f t="array" ref="U1513">IF(ISBLANK($H1513),"",IF(SUMPRODUCT(--EXACT(MID($H1513,COLUMN($A$1:$AX$1),1),NameCharacters[Accepted Characters For Names]))=50,"Pass","Fail"))</f>
        <v/>
      </c>
      <c r="V1513" s="24" t="str" cm="1">
        <f t="array" ref="V1513">IF(ISBLANK($I1513),"",IF(SUMPRODUCT(--EXACT(MID($I1513,COLUMN($A$1:$AX$1),1),NameCharacters[Accepted Characters For Names]))=50,"Pass","Fail"))</f>
        <v/>
      </c>
      <c r="W1513" s="24" t="str" cm="1">
        <f t="array" ref="W1513">IF(ISBLANK($J1513),"",IF(SUMPRODUCT(--EXACT($J1513,ISO3List[ISO3 List]))=1,"Pass","Fail"))</f>
        <v/>
      </c>
      <c r="X1513" s="24" t="str">
        <f t="shared" ca="1" si="54"/>
        <v/>
      </c>
      <c r="Y1513" s="24" t="str" cm="1">
        <f t="array" ref="Y1513">IF(ISBLANK($L1513),"",IF(SUMPRODUCT(--EXACT($L1513,Sex[Sex]))=1,"Pass","Fail"))</f>
        <v/>
      </c>
      <c r="Z1513" s="24" t="str">
        <f t="shared" ca="1" si="55"/>
        <v/>
      </c>
      <c r="AA1513" s="35" t="str">
        <f t="shared" ca="1" si="58"/>
        <v/>
      </c>
      <c r="AB1513" s="8"/>
      <c r="AC1513" s="58"/>
      <c r="AD1513" s="8"/>
      <c r="AE1513" s="8"/>
      <c r="AF1513" s="8"/>
      <c r="GU1513" s="8"/>
    </row>
    <row r="1514" spans="1:203" s="5" customFormat="1" x14ac:dyDescent="0.2">
      <c r="A1514" s="1"/>
      <c r="B1514" s="4"/>
      <c r="C1514" s="16"/>
      <c r="D1514" s="17"/>
      <c r="E1514" s="17"/>
      <c r="F1514" s="18"/>
      <c r="G1514" s="17"/>
      <c r="H1514" s="17"/>
      <c r="I1514" s="17"/>
      <c r="J1514" s="17"/>
      <c r="K1514" s="19"/>
      <c r="L1514" s="17"/>
      <c r="M1514" s="20"/>
      <c r="N1514" s="8"/>
      <c r="O1514" s="50"/>
      <c r="P1514" s="27" t="str" cm="1">
        <f t="array" ref="P1514">IF(ISBLANK($C1514),"",IF(SUMPRODUCT(--EXACT($C1514,CrewOrPassenger[Crew or Passenger]))=1,"Pass","Fail"))</f>
        <v/>
      </c>
      <c r="Q1514" s="24" t="str" cm="1">
        <f t="array" ref="Q1514">IF(ISBLANK($D1514),"",IF(SUMPRODUCT(--EXACT($D1514,TravelDocumentType[Travel Document Type]))=1,"Pass","Fail"))</f>
        <v/>
      </c>
      <c r="R1514" s="24" t="str" cm="1">
        <f t="array" ref="R1514">IF(ISBLANK($E1514),"",IF(SUMPRODUCT(--EXACT($E1514,ISO3List[ISO3 List]))=1,"Pass","Fail"))</f>
        <v/>
      </c>
      <c r="S1514" s="24" t="str" cm="1">
        <f t="array" ref="S1514">IF(ISBLANK($F1514),"",IF(SUMPRODUCT(--EXACT(MID($F1514,COLUMN($A$1:$T$1),1),DocCharacters[Accepted Characters For Documents]))=20,"Pass","Fail"))</f>
        <v/>
      </c>
      <c r="T1514" s="24" t="str" cm="1">
        <f t="array" ref="T1514">IF(ISBLANK($G1514),"",IF(SUMPRODUCT(--EXACT(MID($G1514,COLUMN($A$1:$AX$1),1),NameCharacters[Accepted Characters For Names]))=50,"Pass","Fail"))</f>
        <v/>
      </c>
      <c r="U1514" s="24" t="str" cm="1">
        <f t="array" ref="U1514">IF(ISBLANK($H1514),"",IF(SUMPRODUCT(--EXACT(MID($H1514,COLUMN($A$1:$AX$1),1),NameCharacters[Accepted Characters For Names]))=50,"Pass","Fail"))</f>
        <v/>
      </c>
      <c r="V1514" s="24" t="str" cm="1">
        <f t="array" ref="V1514">IF(ISBLANK($I1514),"",IF(SUMPRODUCT(--EXACT(MID($I1514,COLUMN($A$1:$AX$1),1),NameCharacters[Accepted Characters For Names]))=50,"Pass","Fail"))</f>
        <v/>
      </c>
      <c r="W1514" s="24" t="str" cm="1">
        <f t="array" ref="W1514">IF(ISBLANK($J1514),"",IF(SUMPRODUCT(--EXACT($J1514,ISO3List[ISO3 List]))=1,"Pass","Fail"))</f>
        <v/>
      </c>
      <c r="X1514" s="24" t="str">
        <f t="shared" ca="1" si="54"/>
        <v/>
      </c>
      <c r="Y1514" s="24" t="str" cm="1">
        <f t="array" ref="Y1514">IF(ISBLANK($L1514),"",IF(SUMPRODUCT(--EXACT($L1514,Sex[Sex]))=1,"Pass","Fail"))</f>
        <v/>
      </c>
      <c r="Z1514" s="24" t="str">
        <f t="shared" ca="1" si="55"/>
        <v/>
      </c>
      <c r="AA1514" s="35" t="str">
        <f t="shared" ca="1" si="58"/>
        <v/>
      </c>
      <c r="AB1514" s="8"/>
      <c r="AC1514" s="58"/>
      <c r="AD1514" s="8"/>
      <c r="AE1514" s="8"/>
      <c r="AF1514" s="8"/>
      <c r="GU1514" s="8"/>
    </row>
    <row r="1515" spans="1:203" s="5" customFormat="1" x14ac:dyDescent="0.2">
      <c r="A1515" s="1"/>
      <c r="B1515" s="4"/>
      <c r="C1515" s="16"/>
      <c r="D1515" s="17"/>
      <c r="E1515" s="17"/>
      <c r="F1515" s="18"/>
      <c r="G1515" s="17"/>
      <c r="H1515" s="17"/>
      <c r="I1515" s="17"/>
      <c r="J1515" s="17"/>
      <c r="K1515" s="19"/>
      <c r="L1515" s="17"/>
      <c r="M1515" s="20"/>
      <c r="N1515" s="8"/>
      <c r="O1515" s="50"/>
      <c r="P1515" s="27" t="str" cm="1">
        <f t="array" ref="P1515">IF(ISBLANK($C1515),"",IF(SUMPRODUCT(--EXACT($C1515,CrewOrPassenger[Crew or Passenger]))=1,"Pass","Fail"))</f>
        <v/>
      </c>
      <c r="Q1515" s="24" t="str" cm="1">
        <f t="array" ref="Q1515">IF(ISBLANK($D1515),"",IF(SUMPRODUCT(--EXACT($D1515,TravelDocumentType[Travel Document Type]))=1,"Pass","Fail"))</f>
        <v/>
      </c>
      <c r="R1515" s="24" t="str" cm="1">
        <f t="array" ref="R1515">IF(ISBLANK($E1515),"",IF(SUMPRODUCT(--EXACT($E1515,ISO3List[ISO3 List]))=1,"Pass","Fail"))</f>
        <v/>
      </c>
      <c r="S1515" s="24" t="str" cm="1">
        <f t="array" ref="S1515">IF(ISBLANK($F1515),"",IF(SUMPRODUCT(--EXACT(MID($F1515,COLUMN($A$1:$T$1),1),DocCharacters[Accepted Characters For Documents]))=20,"Pass","Fail"))</f>
        <v/>
      </c>
      <c r="T1515" s="24" t="str" cm="1">
        <f t="array" ref="T1515">IF(ISBLANK($G1515),"",IF(SUMPRODUCT(--EXACT(MID($G1515,COLUMN($A$1:$AX$1),1),NameCharacters[Accepted Characters For Names]))=50,"Pass","Fail"))</f>
        <v/>
      </c>
      <c r="U1515" s="24" t="str" cm="1">
        <f t="array" ref="U1515">IF(ISBLANK($H1515),"",IF(SUMPRODUCT(--EXACT(MID($H1515,COLUMN($A$1:$AX$1),1),NameCharacters[Accepted Characters For Names]))=50,"Pass","Fail"))</f>
        <v/>
      </c>
      <c r="V1515" s="24" t="str" cm="1">
        <f t="array" ref="V1515">IF(ISBLANK($I1515),"",IF(SUMPRODUCT(--EXACT(MID($I1515,COLUMN($A$1:$AX$1),1),NameCharacters[Accepted Characters For Names]))=50,"Pass","Fail"))</f>
        <v/>
      </c>
      <c r="W1515" s="24" t="str" cm="1">
        <f t="array" ref="W1515">IF(ISBLANK($J1515),"",IF(SUMPRODUCT(--EXACT($J1515,ISO3List[ISO3 List]))=1,"Pass","Fail"))</f>
        <v/>
      </c>
      <c r="X1515" s="24" t="str">
        <f t="shared" ca="1" si="54"/>
        <v/>
      </c>
      <c r="Y1515" s="24" t="str" cm="1">
        <f t="array" ref="Y1515">IF(ISBLANK($L1515),"",IF(SUMPRODUCT(--EXACT($L1515,Sex[Sex]))=1,"Pass","Fail"))</f>
        <v/>
      </c>
      <c r="Z1515" s="24" t="str">
        <f t="shared" ca="1" si="55"/>
        <v/>
      </c>
      <c r="AA1515" s="35" t="str">
        <f t="shared" ca="1" si="58"/>
        <v/>
      </c>
      <c r="AB1515" s="8"/>
      <c r="AC1515" s="58"/>
      <c r="AD1515" s="8"/>
      <c r="AE1515" s="8"/>
      <c r="AF1515" s="8"/>
      <c r="GU1515" s="8"/>
    </row>
    <row r="1516" spans="1:203" s="5" customFormat="1" x14ac:dyDescent="0.2">
      <c r="A1516" s="1"/>
      <c r="B1516" s="4"/>
      <c r="C1516" s="16"/>
      <c r="D1516" s="17"/>
      <c r="E1516" s="17"/>
      <c r="F1516" s="18"/>
      <c r="G1516" s="17"/>
      <c r="H1516" s="17"/>
      <c r="I1516" s="17"/>
      <c r="J1516" s="17"/>
      <c r="K1516" s="19"/>
      <c r="L1516" s="17"/>
      <c r="M1516" s="20"/>
      <c r="N1516" s="8"/>
      <c r="O1516" s="50"/>
      <c r="P1516" s="27" t="str" cm="1">
        <f t="array" ref="P1516">IF(ISBLANK($C1516),"",IF(SUMPRODUCT(--EXACT($C1516,CrewOrPassenger[Crew or Passenger]))=1,"Pass","Fail"))</f>
        <v/>
      </c>
      <c r="Q1516" s="24" t="str" cm="1">
        <f t="array" ref="Q1516">IF(ISBLANK($D1516),"",IF(SUMPRODUCT(--EXACT($D1516,TravelDocumentType[Travel Document Type]))=1,"Pass","Fail"))</f>
        <v/>
      </c>
      <c r="R1516" s="24" t="str" cm="1">
        <f t="array" ref="R1516">IF(ISBLANK($E1516),"",IF(SUMPRODUCT(--EXACT($E1516,ISO3List[ISO3 List]))=1,"Pass","Fail"))</f>
        <v/>
      </c>
      <c r="S1516" s="24" t="str" cm="1">
        <f t="array" ref="S1516">IF(ISBLANK($F1516),"",IF(SUMPRODUCT(--EXACT(MID($F1516,COLUMN($A$1:$T$1),1),DocCharacters[Accepted Characters For Documents]))=20,"Pass","Fail"))</f>
        <v/>
      </c>
      <c r="T1516" s="24" t="str" cm="1">
        <f t="array" ref="T1516">IF(ISBLANK($G1516),"",IF(SUMPRODUCT(--EXACT(MID($G1516,COLUMN($A$1:$AX$1),1),NameCharacters[Accepted Characters For Names]))=50,"Pass","Fail"))</f>
        <v/>
      </c>
      <c r="U1516" s="24" t="str" cm="1">
        <f t="array" ref="U1516">IF(ISBLANK($H1516),"",IF(SUMPRODUCT(--EXACT(MID($H1516,COLUMN($A$1:$AX$1),1),NameCharacters[Accepted Characters For Names]))=50,"Pass","Fail"))</f>
        <v/>
      </c>
      <c r="V1516" s="24" t="str" cm="1">
        <f t="array" ref="V1516">IF(ISBLANK($I1516),"",IF(SUMPRODUCT(--EXACT(MID($I1516,COLUMN($A$1:$AX$1),1),NameCharacters[Accepted Characters For Names]))=50,"Pass","Fail"))</f>
        <v/>
      </c>
      <c r="W1516" s="24" t="str" cm="1">
        <f t="array" ref="W1516">IF(ISBLANK($J1516),"",IF(SUMPRODUCT(--EXACT($J1516,ISO3List[ISO3 List]))=1,"Pass","Fail"))</f>
        <v/>
      </c>
      <c r="X1516" s="24" t="str">
        <f t="shared" ca="1" si="54"/>
        <v/>
      </c>
      <c r="Y1516" s="24" t="str" cm="1">
        <f t="array" ref="Y1516">IF(ISBLANK($L1516),"",IF(SUMPRODUCT(--EXACT($L1516,Sex[Sex]))=1,"Pass","Fail"))</f>
        <v/>
      </c>
      <c r="Z1516" s="24" t="str">
        <f t="shared" ca="1" si="55"/>
        <v/>
      </c>
      <c r="AA1516" s="35" t="str">
        <f t="shared" ca="1" si="58"/>
        <v/>
      </c>
      <c r="AB1516" s="8"/>
      <c r="AC1516" s="58"/>
      <c r="AD1516" s="8"/>
      <c r="AE1516" s="8"/>
      <c r="AF1516" s="8"/>
      <c r="GU1516" s="8"/>
    </row>
    <row r="1517" spans="1:203" s="5" customFormat="1" x14ac:dyDescent="0.2">
      <c r="A1517" s="1"/>
      <c r="B1517" s="4"/>
      <c r="C1517" s="16"/>
      <c r="D1517" s="17"/>
      <c r="E1517" s="17"/>
      <c r="F1517" s="18"/>
      <c r="G1517" s="17"/>
      <c r="H1517" s="17"/>
      <c r="I1517" s="17"/>
      <c r="J1517" s="17"/>
      <c r="K1517" s="19"/>
      <c r="L1517" s="17"/>
      <c r="M1517" s="20"/>
      <c r="N1517" s="8"/>
      <c r="O1517" s="50"/>
      <c r="P1517" s="27" t="str" cm="1">
        <f t="array" ref="P1517">IF(ISBLANK($C1517),"",IF(SUMPRODUCT(--EXACT($C1517,CrewOrPassenger[Crew or Passenger]))=1,"Pass","Fail"))</f>
        <v/>
      </c>
      <c r="Q1517" s="24" t="str" cm="1">
        <f t="array" ref="Q1517">IF(ISBLANK($D1517),"",IF(SUMPRODUCT(--EXACT($D1517,TravelDocumentType[Travel Document Type]))=1,"Pass","Fail"))</f>
        <v/>
      </c>
      <c r="R1517" s="24" t="str" cm="1">
        <f t="array" ref="R1517">IF(ISBLANK($E1517),"",IF(SUMPRODUCT(--EXACT($E1517,ISO3List[ISO3 List]))=1,"Pass","Fail"))</f>
        <v/>
      </c>
      <c r="S1517" s="24" t="str" cm="1">
        <f t="array" ref="S1517">IF(ISBLANK($F1517),"",IF(SUMPRODUCT(--EXACT(MID($F1517,COLUMN($A$1:$T$1),1),DocCharacters[Accepted Characters For Documents]))=20,"Pass","Fail"))</f>
        <v/>
      </c>
      <c r="T1517" s="24" t="str" cm="1">
        <f t="array" ref="T1517">IF(ISBLANK($G1517),"",IF(SUMPRODUCT(--EXACT(MID($G1517,COLUMN($A$1:$AX$1),1),NameCharacters[Accepted Characters For Names]))=50,"Pass","Fail"))</f>
        <v/>
      </c>
      <c r="U1517" s="24" t="str" cm="1">
        <f t="array" ref="U1517">IF(ISBLANK($H1517),"",IF(SUMPRODUCT(--EXACT(MID($H1517,COLUMN($A$1:$AX$1),1),NameCharacters[Accepted Characters For Names]))=50,"Pass","Fail"))</f>
        <v/>
      </c>
      <c r="V1517" s="24" t="str" cm="1">
        <f t="array" ref="V1517">IF(ISBLANK($I1517),"",IF(SUMPRODUCT(--EXACT(MID($I1517,COLUMN($A$1:$AX$1),1),NameCharacters[Accepted Characters For Names]))=50,"Pass","Fail"))</f>
        <v/>
      </c>
      <c r="W1517" s="24" t="str" cm="1">
        <f t="array" ref="W1517">IF(ISBLANK($J1517),"",IF(SUMPRODUCT(--EXACT($J1517,ISO3List[ISO3 List]))=1,"Pass","Fail"))</f>
        <v/>
      </c>
      <c r="X1517" s="24" t="str">
        <f t="shared" ca="1" si="54"/>
        <v/>
      </c>
      <c r="Y1517" s="24" t="str" cm="1">
        <f t="array" ref="Y1517">IF(ISBLANK($L1517),"",IF(SUMPRODUCT(--EXACT($L1517,Sex[Sex]))=1,"Pass","Fail"))</f>
        <v/>
      </c>
      <c r="Z1517" s="24" t="str">
        <f t="shared" ca="1" si="55"/>
        <v/>
      </c>
      <c r="AA1517" s="35" t="str">
        <f t="shared" ca="1" si="58"/>
        <v/>
      </c>
      <c r="AB1517" s="8"/>
      <c r="AC1517" s="58"/>
      <c r="AD1517" s="8"/>
      <c r="AE1517" s="8"/>
      <c r="AF1517" s="8"/>
      <c r="GU1517" s="8"/>
    </row>
    <row r="1518" spans="1:203" s="5" customFormat="1" x14ac:dyDescent="0.2">
      <c r="A1518" s="1"/>
      <c r="B1518" s="4"/>
      <c r="C1518" s="16"/>
      <c r="D1518" s="17"/>
      <c r="E1518" s="17"/>
      <c r="F1518" s="18"/>
      <c r="G1518" s="17"/>
      <c r="H1518" s="17"/>
      <c r="I1518" s="17"/>
      <c r="J1518" s="17"/>
      <c r="K1518" s="19"/>
      <c r="L1518" s="17"/>
      <c r="M1518" s="20"/>
      <c r="N1518" s="8"/>
      <c r="O1518" s="50"/>
      <c r="P1518" s="27" t="str" cm="1">
        <f t="array" ref="P1518">IF(ISBLANK($C1518),"",IF(SUMPRODUCT(--EXACT($C1518,CrewOrPassenger[Crew or Passenger]))=1,"Pass","Fail"))</f>
        <v/>
      </c>
      <c r="Q1518" s="24" t="str" cm="1">
        <f t="array" ref="Q1518">IF(ISBLANK($D1518),"",IF(SUMPRODUCT(--EXACT($D1518,TravelDocumentType[Travel Document Type]))=1,"Pass","Fail"))</f>
        <v/>
      </c>
      <c r="R1518" s="24" t="str" cm="1">
        <f t="array" ref="R1518">IF(ISBLANK($E1518),"",IF(SUMPRODUCT(--EXACT($E1518,ISO3List[ISO3 List]))=1,"Pass","Fail"))</f>
        <v/>
      </c>
      <c r="S1518" s="24" t="str" cm="1">
        <f t="array" ref="S1518">IF(ISBLANK($F1518),"",IF(SUMPRODUCT(--EXACT(MID($F1518,COLUMN($A$1:$T$1),1),DocCharacters[Accepted Characters For Documents]))=20,"Pass","Fail"))</f>
        <v/>
      </c>
      <c r="T1518" s="24" t="str" cm="1">
        <f t="array" ref="T1518">IF(ISBLANK($G1518),"",IF(SUMPRODUCT(--EXACT(MID($G1518,COLUMN($A$1:$AX$1),1),NameCharacters[Accepted Characters For Names]))=50,"Pass","Fail"))</f>
        <v/>
      </c>
      <c r="U1518" s="24" t="str" cm="1">
        <f t="array" ref="U1518">IF(ISBLANK($H1518),"",IF(SUMPRODUCT(--EXACT(MID($H1518,COLUMN($A$1:$AX$1),1),NameCharacters[Accepted Characters For Names]))=50,"Pass","Fail"))</f>
        <v/>
      </c>
      <c r="V1518" s="24" t="str" cm="1">
        <f t="array" ref="V1518">IF(ISBLANK($I1518),"",IF(SUMPRODUCT(--EXACT(MID($I1518,COLUMN($A$1:$AX$1),1),NameCharacters[Accepted Characters For Names]))=50,"Pass","Fail"))</f>
        <v/>
      </c>
      <c r="W1518" s="24" t="str" cm="1">
        <f t="array" ref="W1518">IF(ISBLANK($J1518),"",IF(SUMPRODUCT(--EXACT($J1518,ISO3List[ISO3 List]))=1,"Pass","Fail"))</f>
        <v/>
      </c>
      <c r="X1518" s="24" t="str">
        <f t="shared" ca="1" si="54"/>
        <v/>
      </c>
      <c r="Y1518" s="24" t="str" cm="1">
        <f t="array" ref="Y1518">IF(ISBLANK($L1518),"",IF(SUMPRODUCT(--EXACT($L1518,Sex[Sex]))=1,"Pass","Fail"))</f>
        <v/>
      </c>
      <c r="Z1518" s="24" t="str">
        <f t="shared" ca="1" si="55"/>
        <v/>
      </c>
      <c r="AA1518" s="35" t="str">
        <f t="shared" ca="1" si="58"/>
        <v/>
      </c>
      <c r="AB1518" s="8"/>
      <c r="AC1518" s="58"/>
      <c r="AD1518" s="8"/>
      <c r="AE1518" s="8"/>
      <c r="AF1518" s="8"/>
      <c r="GU1518" s="8"/>
    </row>
    <row r="1519" spans="1:203" s="5" customFormat="1" x14ac:dyDescent="0.2">
      <c r="A1519" s="1"/>
      <c r="B1519" s="4"/>
      <c r="C1519" s="16"/>
      <c r="D1519" s="17"/>
      <c r="E1519" s="17"/>
      <c r="F1519" s="18"/>
      <c r="G1519" s="17"/>
      <c r="H1519" s="17"/>
      <c r="I1519" s="17"/>
      <c r="J1519" s="17"/>
      <c r="K1519" s="19"/>
      <c r="L1519" s="17"/>
      <c r="M1519" s="20"/>
      <c r="N1519" s="8"/>
      <c r="O1519" s="50"/>
      <c r="P1519" s="27" t="str" cm="1">
        <f t="array" ref="P1519">IF(ISBLANK($C1519),"",IF(SUMPRODUCT(--EXACT($C1519,CrewOrPassenger[Crew or Passenger]))=1,"Pass","Fail"))</f>
        <v/>
      </c>
      <c r="Q1519" s="24" t="str" cm="1">
        <f t="array" ref="Q1519">IF(ISBLANK($D1519),"",IF(SUMPRODUCT(--EXACT($D1519,TravelDocumentType[Travel Document Type]))=1,"Pass","Fail"))</f>
        <v/>
      </c>
      <c r="R1519" s="24" t="str" cm="1">
        <f t="array" ref="R1519">IF(ISBLANK($E1519),"",IF(SUMPRODUCT(--EXACT($E1519,ISO3List[ISO3 List]))=1,"Pass","Fail"))</f>
        <v/>
      </c>
      <c r="S1519" s="24" t="str" cm="1">
        <f t="array" ref="S1519">IF(ISBLANK($F1519),"",IF(SUMPRODUCT(--EXACT(MID($F1519,COLUMN($A$1:$T$1),1),DocCharacters[Accepted Characters For Documents]))=20,"Pass","Fail"))</f>
        <v/>
      </c>
      <c r="T1519" s="24" t="str" cm="1">
        <f t="array" ref="T1519">IF(ISBLANK($G1519),"",IF(SUMPRODUCT(--EXACT(MID($G1519,COLUMN($A$1:$AX$1),1),NameCharacters[Accepted Characters For Names]))=50,"Pass","Fail"))</f>
        <v/>
      </c>
      <c r="U1519" s="24" t="str" cm="1">
        <f t="array" ref="U1519">IF(ISBLANK($H1519),"",IF(SUMPRODUCT(--EXACT(MID($H1519,COLUMN($A$1:$AX$1),1),NameCharacters[Accepted Characters For Names]))=50,"Pass","Fail"))</f>
        <v/>
      </c>
      <c r="V1519" s="24" t="str" cm="1">
        <f t="array" ref="V1519">IF(ISBLANK($I1519),"",IF(SUMPRODUCT(--EXACT(MID($I1519,COLUMN($A$1:$AX$1),1),NameCharacters[Accepted Characters For Names]))=50,"Pass","Fail"))</f>
        <v/>
      </c>
      <c r="W1519" s="24" t="str" cm="1">
        <f t="array" ref="W1519">IF(ISBLANK($J1519),"",IF(SUMPRODUCT(--EXACT($J1519,ISO3List[ISO3 List]))=1,"Pass","Fail"))</f>
        <v/>
      </c>
      <c r="X1519" s="24" t="str">
        <f t="shared" ca="1" si="54"/>
        <v/>
      </c>
      <c r="Y1519" s="24" t="str" cm="1">
        <f t="array" ref="Y1519">IF(ISBLANK($L1519),"",IF(SUMPRODUCT(--EXACT($L1519,Sex[Sex]))=1,"Pass","Fail"))</f>
        <v/>
      </c>
      <c r="Z1519" s="24" t="str">
        <f t="shared" ca="1" si="55"/>
        <v/>
      </c>
      <c r="AA1519" s="35" t="str">
        <f t="shared" ca="1" si="58"/>
        <v/>
      </c>
      <c r="AB1519" s="8"/>
      <c r="AC1519" s="58"/>
      <c r="AD1519" s="8"/>
      <c r="AE1519" s="8"/>
      <c r="AF1519" s="8"/>
      <c r="GU1519" s="8"/>
    </row>
    <row r="1520" spans="1:203" s="5" customFormat="1" x14ac:dyDescent="0.2">
      <c r="A1520" s="1"/>
      <c r="B1520" s="4"/>
      <c r="C1520" s="16"/>
      <c r="D1520" s="17"/>
      <c r="E1520" s="17"/>
      <c r="F1520" s="18"/>
      <c r="G1520" s="17"/>
      <c r="H1520" s="17"/>
      <c r="I1520" s="17"/>
      <c r="J1520" s="17"/>
      <c r="K1520" s="19"/>
      <c r="L1520" s="17"/>
      <c r="M1520" s="20"/>
      <c r="N1520" s="8"/>
      <c r="O1520" s="50"/>
      <c r="P1520" s="27" t="str" cm="1">
        <f t="array" ref="P1520">IF(ISBLANK($C1520),"",IF(SUMPRODUCT(--EXACT($C1520,CrewOrPassenger[Crew or Passenger]))=1,"Pass","Fail"))</f>
        <v/>
      </c>
      <c r="Q1520" s="24" t="str" cm="1">
        <f t="array" ref="Q1520">IF(ISBLANK($D1520),"",IF(SUMPRODUCT(--EXACT($D1520,TravelDocumentType[Travel Document Type]))=1,"Pass","Fail"))</f>
        <v/>
      </c>
      <c r="R1520" s="24" t="str" cm="1">
        <f t="array" ref="R1520">IF(ISBLANK($E1520),"",IF(SUMPRODUCT(--EXACT($E1520,ISO3List[ISO3 List]))=1,"Pass","Fail"))</f>
        <v/>
      </c>
      <c r="S1520" s="24" t="str" cm="1">
        <f t="array" ref="S1520">IF(ISBLANK($F1520),"",IF(SUMPRODUCT(--EXACT(MID($F1520,COLUMN($A$1:$T$1),1),DocCharacters[Accepted Characters For Documents]))=20,"Pass","Fail"))</f>
        <v/>
      </c>
      <c r="T1520" s="24" t="str" cm="1">
        <f t="array" ref="T1520">IF(ISBLANK($G1520),"",IF(SUMPRODUCT(--EXACT(MID($G1520,COLUMN($A$1:$AX$1),1),NameCharacters[Accepted Characters For Names]))=50,"Pass","Fail"))</f>
        <v/>
      </c>
      <c r="U1520" s="24" t="str" cm="1">
        <f t="array" ref="U1520">IF(ISBLANK($H1520),"",IF(SUMPRODUCT(--EXACT(MID($H1520,COLUMN($A$1:$AX$1),1),NameCharacters[Accepted Characters For Names]))=50,"Pass","Fail"))</f>
        <v/>
      </c>
      <c r="V1520" s="24" t="str" cm="1">
        <f t="array" ref="V1520">IF(ISBLANK($I1520),"",IF(SUMPRODUCT(--EXACT(MID($I1520,COLUMN($A$1:$AX$1),1),NameCharacters[Accepted Characters For Names]))=50,"Pass","Fail"))</f>
        <v/>
      </c>
      <c r="W1520" s="24" t="str" cm="1">
        <f t="array" ref="W1520">IF(ISBLANK($J1520),"",IF(SUMPRODUCT(--EXACT($J1520,ISO3List[ISO3 List]))=1,"Pass","Fail"))</f>
        <v/>
      </c>
      <c r="X1520" s="24" t="str">
        <f t="shared" ca="1" si="54"/>
        <v/>
      </c>
      <c r="Y1520" s="24" t="str" cm="1">
        <f t="array" ref="Y1520">IF(ISBLANK($L1520),"",IF(SUMPRODUCT(--EXACT($L1520,Sex[Sex]))=1,"Pass","Fail"))</f>
        <v/>
      </c>
      <c r="Z1520" s="24" t="str">
        <f t="shared" ca="1" si="55"/>
        <v/>
      </c>
      <c r="AA1520" s="35" t="str">
        <f t="shared" ca="1" si="58"/>
        <v/>
      </c>
      <c r="AB1520" s="8"/>
      <c r="AC1520" s="58"/>
      <c r="AD1520" s="8"/>
      <c r="AE1520" s="8"/>
      <c r="AF1520" s="8"/>
      <c r="GU1520" s="8"/>
    </row>
    <row r="1521" spans="1:203" s="5" customFormat="1" x14ac:dyDescent="0.2">
      <c r="A1521" s="1"/>
      <c r="B1521" s="4"/>
      <c r="C1521" s="16"/>
      <c r="D1521" s="17"/>
      <c r="E1521" s="17"/>
      <c r="F1521" s="18"/>
      <c r="G1521" s="17"/>
      <c r="H1521" s="17"/>
      <c r="I1521" s="17"/>
      <c r="J1521" s="17"/>
      <c r="K1521" s="19"/>
      <c r="L1521" s="17"/>
      <c r="M1521" s="20"/>
      <c r="N1521" s="8"/>
      <c r="O1521" s="50"/>
      <c r="P1521" s="27" t="str" cm="1">
        <f t="array" ref="P1521">IF(ISBLANK($C1521),"",IF(SUMPRODUCT(--EXACT($C1521,CrewOrPassenger[Crew or Passenger]))=1,"Pass","Fail"))</f>
        <v/>
      </c>
      <c r="Q1521" s="24" t="str" cm="1">
        <f t="array" ref="Q1521">IF(ISBLANK($D1521),"",IF(SUMPRODUCT(--EXACT($D1521,TravelDocumentType[Travel Document Type]))=1,"Pass","Fail"))</f>
        <v/>
      </c>
      <c r="R1521" s="24" t="str" cm="1">
        <f t="array" ref="R1521">IF(ISBLANK($E1521),"",IF(SUMPRODUCT(--EXACT($E1521,ISO3List[ISO3 List]))=1,"Pass","Fail"))</f>
        <v/>
      </c>
      <c r="S1521" s="24" t="str" cm="1">
        <f t="array" ref="S1521">IF(ISBLANK($F1521),"",IF(SUMPRODUCT(--EXACT(MID($F1521,COLUMN($A$1:$T$1),1),DocCharacters[Accepted Characters For Documents]))=20,"Pass","Fail"))</f>
        <v/>
      </c>
      <c r="T1521" s="24" t="str" cm="1">
        <f t="array" ref="T1521">IF(ISBLANK($G1521),"",IF(SUMPRODUCT(--EXACT(MID($G1521,COLUMN($A$1:$AX$1),1),NameCharacters[Accepted Characters For Names]))=50,"Pass","Fail"))</f>
        <v/>
      </c>
      <c r="U1521" s="24" t="str" cm="1">
        <f t="array" ref="U1521">IF(ISBLANK($H1521),"",IF(SUMPRODUCT(--EXACT(MID($H1521,COLUMN($A$1:$AX$1),1),NameCharacters[Accepted Characters For Names]))=50,"Pass","Fail"))</f>
        <v/>
      </c>
      <c r="V1521" s="24" t="str" cm="1">
        <f t="array" ref="V1521">IF(ISBLANK($I1521),"",IF(SUMPRODUCT(--EXACT(MID($I1521,COLUMN($A$1:$AX$1),1),NameCharacters[Accepted Characters For Names]))=50,"Pass","Fail"))</f>
        <v/>
      </c>
      <c r="W1521" s="24" t="str" cm="1">
        <f t="array" ref="W1521">IF(ISBLANK($J1521),"",IF(SUMPRODUCT(--EXACT($J1521,ISO3List[ISO3 List]))=1,"Pass","Fail"))</f>
        <v/>
      </c>
      <c r="X1521" s="24" t="str">
        <f t="shared" ca="1" si="54"/>
        <v/>
      </c>
      <c r="Y1521" s="24" t="str" cm="1">
        <f t="array" ref="Y1521">IF(ISBLANK($L1521),"",IF(SUMPRODUCT(--EXACT($L1521,Sex[Sex]))=1,"Pass","Fail"))</f>
        <v/>
      </c>
      <c r="Z1521" s="24" t="str">
        <f t="shared" ca="1" si="55"/>
        <v/>
      </c>
      <c r="AA1521" s="35" t="str">
        <f t="shared" ca="1" si="58"/>
        <v/>
      </c>
      <c r="AB1521" s="8"/>
      <c r="AC1521" s="58"/>
      <c r="AD1521" s="8"/>
      <c r="AE1521" s="8"/>
      <c r="AF1521" s="8"/>
      <c r="GU1521" s="8"/>
    </row>
    <row r="1522" spans="1:203" s="5" customFormat="1" x14ac:dyDescent="0.2">
      <c r="A1522" s="1"/>
      <c r="B1522" s="4"/>
      <c r="C1522" s="16"/>
      <c r="D1522" s="17"/>
      <c r="E1522" s="17"/>
      <c r="F1522" s="18"/>
      <c r="G1522" s="17"/>
      <c r="H1522" s="17"/>
      <c r="I1522" s="17"/>
      <c r="J1522" s="17"/>
      <c r="K1522" s="19"/>
      <c r="L1522" s="17"/>
      <c r="M1522" s="20"/>
      <c r="N1522" s="8"/>
      <c r="O1522" s="50"/>
      <c r="P1522" s="27" t="str" cm="1">
        <f t="array" ref="P1522">IF(ISBLANK($C1522),"",IF(SUMPRODUCT(--EXACT($C1522,CrewOrPassenger[Crew or Passenger]))=1,"Pass","Fail"))</f>
        <v/>
      </c>
      <c r="Q1522" s="24" t="str" cm="1">
        <f t="array" ref="Q1522">IF(ISBLANK($D1522),"",IF(SUMPRODUCT(--EXACT($D1522,TravelDocumentType[Travel Document Type]))=1,"Pass","Fail"))</f>
        <v/>
      </c>
      <c r="R1522" s="24" t="str" cm="1">
        <f t="array" ref="R1522">IF(ISBLANK($E1522),"",IF(SUMPRODUCT(--EXACT($E1522,ISO3List[ISO3 List]))=1,"Pass","Fail"))</f>
        <v/>
      </c>
      <c r="S1522" s="24" t="str" cm="1">
        <f t="array" ref="S1522">IF(ISBLANK($F1522),"",IF(SUMPRODUCT(--EXACT(MID($F1522,COLUMN($A$1:$T$1),1),DocCharacters[Accepted Characters For Documents]))=20,"Pass","Fail"))</f>
        <v/>
      </c>
      <c r="T1522" s="24" t="str" cm="1">
        <f t="array" ref="T1522">IF(ISBLANK($G1522),"",IF(SUMPRODUCT(--EXACT(MID($G1522,COLUMN($A$1:$AX$1),1),NameCharacters[Accepted Characters For Names]))=50,"Pass","Fail"))</f>
        <v/>
      </c>
      <c r="U1522" s="24" t="str" cm="1">
        <f t="array" ref="U1522">IF(ISBLANK($H1522),"",IF(SUMPRODUCT(--EXACT(MID($H1522,COLUMN($A$1:$AX$1),1),NameCharacters[Accepted Characters For Names]))=50,"Pass","Fail"))</f>
        <v/>
      </c>
      <c r="V1522" s="24" t="str" cm="1">
        <f t="array" ref="V1522">IF(ISBLANK($I1522),"",IF(SUMPRODUCT(--EXACT(MID($I1522,COLUMN($A$1:$AX$1),1),NameCharacters[Accepted Characters For Names]))=50,"Pass","Fail"))</f>
        <v/>
      </c>
      <c r="W1522" s="24" t="str" cm="1">
        <f t="array" ref="W1522">IF(ISBLANK($J1522),"",IF(SUMPRODUCT(--EXACT($J1522,ISO3List[ISO3 List]))=1,"Pass","Fail"))</f>
        <v/>
      </c>
      <c r="X1522" s="24" t="str">
        <f t="shared" ca="1" si="54"/>
        <v/>
      </c>
      <c r="Y1522" s="24" t="str" cm="1">
        <f t="array" ref="Y1522">IF(ISBLANK($L1522),"",IF(SUMPRODUCT(--EXACT($L1522,Sex[Sex]))=1,"Pass","Fail"))</f>
        <v/>
      </c>
      <c r="Z1522" s="24" t="str">
        <f t="shared" ca="1" si="55"/>
        <v/>
      </c>
      <c r="AA1522" s="35" t="str">
        <f t="shared" ca="1" si="58"/>
        <v/>
      </c>
      <c r="AB1522" s="8"/>
      <c r="AC1522" s="58"/>
      <c r="AD1522" s="8"/>
      <c r="AE1522" s="8"/>
      <c r="AF1522" s="8"/>
      <c r="GU1522" s="8"/>
    </row>
    <row r="1523" spans="1:203" s="5" customFormat="1" x14ac:dyDescent="0.2">
      <c r="A1523" s="1"/>
      <c r="B1523" s="4"/>
      <c r="C1523" s="16"/>
      <c r="D1523" s="17"/>
      <c r="E1523" s="17"/>
      <c r="F1523" s="18"/>
      <c r="G1523" s="17"/>
      <c r="H1523" s="17"/>
      <c r="I1523" s="17"/>
      <c r="J1523" s="17"/>
      <c r="K1523" s="19"/>
      <c r="L1523" s="17"/>
      <c r="M1523" s="20"/>
      <c r="N1523" s="8"/>
      <c r="O1523" s="50"/>
      <c r="P1523" s="27" t="str" cm="1">
        <f t="array" ref="P1523">IF(ISBLANK($C1523),"",IF(SUMPRODUCT(--EXACT($C1523,CrewOrPassenger[Crew or Passenger]))=1,"Pass","Fail"))</f>
        <v/>
      </c>
      <c r="Q1523" s="24" t="str" cm="1">
        <f t="array" ref="Q1523">IF(ISBLANK($D1523),"",IF(SUMPRODUCT(--EXACT($D1523,TravelDocumentType[Travel Document Type]))=1,"Pass","Fail"))</f>
        <v/>
      </c>
      <c r="R1523" s="24" t="str" cm="1">
        <f t="array" ref="R1523">IF(ISBLANK($E1523),"",IF(SUMPRODUCT(--EXACT($E1523,ISO3List[ISO3 List]))=1,"Pass","Fail"))</f>
        <v/>
      </c>
      <c r="S1523" s="24" t="str" cm="1">
        <f t="array" ref="S1523">IF(ISBLANK($F1523),"",IF(SUMPRODUCT(--EXACT(MID($F1523,COLUMN($A$1:$T$1),1),DocCharacters[Accepted Characters For Documents]))=20,"Pass","Fail"))</f>
        <v/>
      </c>
      <c r="T1523" s="24" t="str" cm="1">
        <f t="array" ref="T1523">IF(ISBLANK($G1523),"",IF(SUMPRODUCT(--EXACT(MID($G1523,COLUMN($A$1:$AX$1),1),NameCharacters[Accepted Characters For Names]))=50,"Pass","Fail"))</f>
        <v/>
      </c>
      <c r="U1523" s="24" t="str" cm="1">
        <f t="array" ref="U1523">IF(ISBLANK($H1523),"",IF(SUMPRODUCT(--EXACT(MID($H1523,COLUMN($A$1:$AX$1),1),NameCharacters[Accepted Characters For Names]))=50,"Pass","Fail"))</f>
        <v/>
      </c>
      <c r="V1523" s="24" t="str" cm="1">
        <f t="array" ref="V1523">IF(ISBLANK($I1523),"",IF(SUMPRODUCT(--EXACT(MID($I1523,COLUMN($A$1:$AX$1),1),NameCharacters[Accepted Characters For Names]))=50,"Pass","Fail"))</f>
        <v/>
      </c>
      <c r="W1523" s="24" t="str" cm="1">
        <f t="array" ref="W1523">IF(ISBLANK($J1523),"",IF(SUMPRODUCT(--EXACT($J1523,ISO3List[ISO3 List]))=1,"Pass","Fail"))</f>
        <v/>
      </c>
      <c r="X1523" s="24" t="str">
        <f t="shared" ca="1" si="54"/>
        <v/>
      </c>
      <c r="Y1523" s="24" t="str" cm="1">
        <f t="array" ref="Y1523">IF(ISBLANK($L1523),"",IF(SUMPRODUCT(--EXACT($L1523,Sex[Sex]))=1,"Pass","Fail"))</f>
        <v/>
      </c>
      <c r="Z1523" s="24" t="str">
        <f t="shared" ca="1" si="55"/>
        <v/>
      </c>
      <c r="AA1523" s="35" t="str">
        <f t="shared" ca="1" si="58"/>
        <v/>
      </c>
      <c r="AB1523" s="8"/>
      <c r="AC1523" s="58"/>
      <c r="AD1523" s="8"/>
      <c r="AE1523" s="8"/>
      <c r="AF1523" s="8"/>
      <c r="GU1523" s="8"/>
    </row>
    <row r="1524" spans="1:203" s="5" customFormat="1" x14ac:dyDescent="0.2">
      <c r="A1524" s="1"/>
      <c r="B1524" s="4"/>
      <c r="C1524" s="16"/>
      <c r="D1524" s="17"/>
      <c r="E1524" s="17"/>
      <c r="F1524" s="18"/>
      <c r="G1524" s="17"/>
      <c r="H1524" s="17"/>
      <c r="I1524" s="17"/>
      <c r="J1524" s="17"/>
      <c r="K1524" s="19"/>
      <c r="L1524" s="17"/>
      <c r="M1524" s="20"/>
      <c r="N1524" s="8"/>
      <c r="O1524" s="50"/>
      <c r="P1524" s="27" t="str" cm="1">
        <f t="array" ref="P1524">IF(ISBLANK($C1524),"",IF(SUMPRODUCT(--EXACT($C1524,CrewOrPassenger[Crew or Passenger]))=1,"Pass","Fail"))</f>
        <v/>
      </c>
      <c r="Q1524" s="24" t="str" cm="1">
        <f t="array" ref="Q1524">IF(ISBLANK($D1524),"",IF(SUMPRODUCT(--EXACT($D1524,TravelDocumentType[Travel Document Type]))=1,"Pass","Fail"))</f>
        <v/>
      </c>
      <c r="R1524" s="24" t="str" cm="1">
        <f t="array" ref="R1524">IF(ISBLANK($E1524),"",IF(SUMPRODUCT(--EXACT($E1524,ISO3List[ISO3 List]))=1,"Pass","Fail"))</f>
        <v/>
      </c>
      <c r="S1524" s="24" t="str" cm="1">
        <f t="array" ref="S1524">IF(ISBLANK($F1524),"",IF(SUMPRODUCT(--EXACT(MID($F1524,COLUMN($A$1:$T$1),1),DocCharacters[Accepted Characters For Documents]))=20,"Pass","Fail"))</f>
        <v/>
      </c>
      <c r="T1524" s="24" t="str" cm="1">
        <f t="array" ref="T1524">IF(ISBLANK($G1524),"",IF(SUMPRODUCT(--EXACT(MID($G1524,COLUMN($A$1:$AX$1),1),NameCharacters[Accepted Characters For Names]))=50,"Pass","Fail"))</f>
        <v/>
      </c>
      <c r="U1524" s="24" t="str" cm="1">
        <f t="array" ref="U1524">IF(ISBLANK($H1524),"",IF(SUMPRODUCT(--EXACT(MID($H1524,COLUMN($A$1:$AX$1),1),NameCharacters[Accepted Characters For Names]))=50,"Pass","Fail"))</f>
        <v/>
      </c>
      <c r="V1524" s="24" t="str" cm="1">
        <f t="array" ref="V1524">IF(ISBLANK($I1524),"",IF(SUMPRODUCT(--EXACT(MID($I1524,COLUMN($A$1:$AX$1),1),NameCharacters[Accepted Characters For Names]))=50,"Pass","Fail"))</f>
        <v/>
      </c>
      <c r="W1524" s="24" t="str" cm="1">
        <f t="array" ref="W1524">IF(ISBLANK($J1524),"",IF(SUMPRODUCT(--EXACT($J1524,ISO3List[ISO3 List]))=1,"Pass","Fail"))</f>
        <v/>
      </c>
      <c r="X1524" s="24" t="str">
        <f t="shared" ca="1" si="54"/>
        <v/>
      </c>
      <c r="Y1524" s="24" t="str" cm="1">
        <f t="array" ref="Y1524">IF(ISBLANK($L1524),"",IF(SUMPRODUCT(--EXACT($L1524,Sex[Sex]))=1,"Pass","Fail"))</f>
        <v/>
      </c>
      <c r="Z1524" s="24" t="str">
        <f t="shared" ca="1" si="55"/>
        <v/>
      </c>
      <c r="AA1524" s="35" t="str">
        <f t="shared" ca="1" si="58"/>
        <v/>
      </c>
      <c r="AB1524" s="8"/>
      <c r="AC1524" s="58"/>
      <c r="AD1524" s="8"/>
      <c r="AE1524" s="8"/>
      <c r="AF1524" s="8"/>
      <c r="GU1524" s="8"/>
    </row>
    <row r="1525" spans="1:203" s="5" customFormat="1" x14ac:dyDescent="0.2">
      <c r="A1525" s="1"/>
      <c r="B1525" s="4"/>
      <c r="C1525" s="16"/>
      <c r="D1525" s="17"/>
      <c r="E1525" s="17"/>
      <c r="F1525" s="18"/>
      <c r="G1525" s="17"/>
      <c r="H1525" s="17"/>
      <c r="I1525" s="17"/>
      <c r="J1525" s="17"/>
      <c r="K1525" s="19"/>
      <c r="L1525" s="17"/>
      <c r="M1525" s="20"/>
      <c r="N1525" s="8"/>
      <c r="O1525" s="50"/>
      <c r="P1525" s="27" t="str" cm="1">
        <f t="array" ref="P1525">IF(ISBLANK($C1525),"",IF(SUMPRODUCT(--EXACT($C1525,CrewOrPassenger[Crew or Passenger]))=1,"Pass","Fail"))</f>
        <v/>
      </c>
      <c r="Q1525" s="24" t="str" cm="1">
        <f t="array" ref="Q1525">IF(ISBLANK($D1525),"",IF(SUMPRODUCT(--EXACT($D1525,TravelDocumentType[Travel Document Type]))=1,"Pass","Fail"))</f>
        <v/>
      </c>
      <c r="R1525" s="24" t="str" cm="1">
        <f t="array" ref="R1525">IF(ISBLANK($E1525),"",IF(SUMPRODUCT(--EXACT($E1525,ISO3List[ISO3 List]))=1,"Pass","Fail"))</f>
        <v/>
      </c>
      <c r="S1525" s="24" t="str" cm="1">
        <f t="array" ref="S1525">IF(ISBLANK($F1525),"",IF(SUMPRODUCT(--EXACT(MID($F1525,COLUMN($A$1:$T$1),1),DocCharacters[Accepted Characters For Documents]))=20,"Pass","Fail"))</f>
        <v/>
      </c>
      <c r="T1525" s="24" t="str" cm="1">
        <f t="array" ref="T1525">IF(ISBLANK($G1525),"",IF(SUMPRODUCT(--EXACT(MID($G1525,COLUMN($A$1:$AX$1),1),NameCharacters[Accepted Characters For Names]))=50,"Pass","Fail"))</f>
        <v/>
      </c>
      <c r="U1525" s="24" t="str" cm="1">
        <f t="array" ref="U1525">IF(ISBLANK($H1525),"",IF(SUMPRODUCT(--EXACT(MID($H1525,COLUMN($A$1:$AX$1),1),NameCharacters[Accepted Characters For Names]))=50,"Pass","Fail"))</f>
        <v/>
      </c>
      <c r="V1525" s="24" t="str" cm="1">
        <f t="array" ref="V1525">IF(ISBLANK($I1525),"",IF(SUMPRODUCT(--EXACT(MID($I1525,COLUMN($A$1:$AX$1),1),NameCharacters[Accepted Characters For Names]))=50,"Pass","Fail"))</f>
        <v/>
      </c>
      <c r="W1525" s="24" t="str" cm="1">
        <f t="array" ref="W1525">IF(ISBLANK($J1525),"",IF(SUMPRODUCT(--EXACT($J1525,ISO3List[ISO3 List]))=1,"Pass","Fail"))</f>
        <v/>
      </c>
      <c r="X1525" s="24" t="str">
        <f t="shared" ca="1" si="54"/>
        <v/>
      </c>
      <c r="Y1525" s="24" t="str" cm="1">
        <f t="array" ref="Y1525">IF(ISBLANK($L1525),"",IF(SUMPRODUCT(--EXACT($L1525,Sex[Sex]))=1,"Pass","Fail"))</f>
        <v/>
      </c>
      <c r="Z1525" s="24" t="str">
        <f t="shared" ca="1" si="55"/>
        <v/>
      </c>
      <c r="AA1525" s="35" t="str">
        <f t="shared" ca="1" si="58"/>
        <v/>
      </c>
      <c r="AB1525" s="8"/>
      <c r="AC1525" s="58"/>
      <c r="AD1525" s="8"/>
      <c r="AE1525" s="8"/>
      <c r="AF1525" s="8"/>
      <c r="GU1525" s="8"/>
    </row>
    <row r="1526" spans="1:203" s="5" customFormat="1" x14ac:dyDescent="0.2">
      <c r="A1526" s="1"/>
      <c r="B1526" s="4"/>
      <c r="C1526" s="16"/>
      <c r="D1526" s="17"/>
      <c r="E1526" s="17"/>
      <c r="F1526" s="18"/>
      <c r="G1526" s="17"/>
      <c r="H1526" s="17"/>
      <c r="I1526" s="17"/>
      <c r="J1526" s="17"/>
      <c r="K1526" s="19"/>
      <c r="L1526" s="17"/>
      <c r="M1526" s="20"/>
      <c r="N1526" s="8"/>
      <c r="O1526" s="50"/>
      <c r="P1526" s="27" t="str" cm="1">
        <f t="array" ref="P1526">IF(ISBLANK($C1526),"",IF(SUMPRODUCT(--EXACT($C1526,CrewOrPassenger[Crew or Passenger]))=1,"Pass","Fail"))</f>
        <v/>
      </c>
      <c r="Q1526" s="24" t="str" cm="1">
        <f t="array" ref="Q1526">IF(ISBLANK($D1526),"",IF(SUMPRODUCT(--EXACT($D1526,TravelDocumentType[Travel Document Type]))=1,"Pass","Fail"))</f>
        <v/>
      </c>
      <c r="R1526" s="24" t="str" cm="1">
        <f t="array" ref="R1526">IF(ISBLANK($E1526),"",IF(SUMPRODUCT(--EXACT($E1526,ISO3List[ISO3 List]))=1,"Pass","Fail"))</f>
        <v/>
      </c>
      <c r="S1526" s="24" t="str" cm="1">
        <f t="array" ref="S1526">IF(ISBLANK($F1526),"",IF(SUMPRODUCT(--EXACT(MID($F1526,COLUMN($A$1:$T$1),1),DocCharacters[Accepted Characters For Documents]))=20,"Pass","Fail"))</f>
        <v/>
      </c>
      <c r="T1526" s="24" t="str" cm="1">
        <f t="array" ref="T1526">IF(ISBLANK($G1526),"",IF(SUMPRODUCT(--EXACT(MID($G1526,COLUMN($A$1:$AX$1),1),NameCharacters[Accepted Characters For Names]))=50,"Pass","Fail"))</f>
        <v/>
      </c>
      <c r="U1526" s="24" t="str" cm="1">
        <f t="array" ref="U1526">IF(ISBLANK($H1526),"",IF(SUMPRODUCT(--EXACT(MID($H1526,COLUMN($A$1:$AX$1),1),NameCharacters[Accepted Characters For Names]))=50,"Pass","Fail"))</f>
        <v/>
      </c>
      <c r="V1526" s="24" t="str" cm="1">
        <f t="array" ref="V1526">IF(ISBLANK($I1526),"",IF(SUMPRODUCT(--EXACT(MID($I1526,COLUMN($A$1:$AX$1),1),NameCharacters[Accepted Characters For Names]))=50,"Pass","Fail"))</f>
        <v/>
      </c>
      <c r="W1526" s="24" t="str" cm="1">
        <f t="array" ref="W1526">IF(ISBLANK($J1526),"",IF(SUMPRODUCT(--EXACT($J1526,ISO3List[ISO3 List]))=1,"Pass","Fail"))</f>
        <v/>
      </c>
      <c r="X1526" s="24" t="str">
        <f t="shared" ca="1" si="54"/>
        <v/>
      </c>
      <c r="Y1526" s="24" t="str" cm="1">
        <f t="array" ref="Y1526">IF(ISBLANK($L1526),"",IF(SUMPRODUCT(--EXACT($L1526,Sex[Sex]))=1,"Pass","Fail"))</f>
        <v/>
      </c>
      <c r="Z1526" s="24" t="str">
        <f t="shared" ca="1" si="55"/>
        <v/>
      </c>
      <c r="AA1526" s="35" t="str">
        <f t="shared" ca="1" si="58"/>
        <v/>
      </c>
      <c r="AB1526" s="8"/>
      <c r="AC1526" s="58"/>
      <c r="AD1526" s="8"/>
      <c r="AE1526" s="8"/>
      <c r="AF1526" s="8"/>
      <c r="GU1526" s="8"/>
    </row>
    <row r="1527" spans="1:203" s="5" customFormat="1" x14ac:dyDescent="0.2">
      <c r="A1527" s="1"/>
      <c r="B1527" s="4"/>
      <c r="C1527" s="16"/>
      <c r="D1527" s="17"/>
      <c r="E1527" s="17"/>
      <c r="F1527" s="18"/>
      <c r="G1527" s="17"/>
      <c r="H1527" s="17"/>
      <c r="I1527" s="17"/>
      <c r="J1527" s="17"/>
      <c r="K1527" s="19"/>
      <c r="L1527" s="17"/>
      <c r="M1527" s="20"/>
      <c r="N1527" s="8"/>
      <c r="O1527" s="50"/>
      <c r="P1527" s="27" t="str" cm="1">
        <f t="array" ref="P1527">IF(ISBLANK($C1527),"",IF(SUMPRODUCT(--EXACT($C1527,CrewOrPassenger[Crew or Passenger]))=1,"Pass","Fail"))</f>
        <v/>
      </c>
      <c r="Q1527" s="24" t="str" cm="1">
        <f t="array" ref="Q1527">IF(ISBLANK($D1527),"",IF(SUMPRODUCT(--EXACT($D1527,TravelDocumentType[Travel Document Type]))=1,"Pass","Fail"))</f>
        <v/>
      </c>
      <c r="R1527" s="24" t="str" cm="1">
        <f t="array" ref="R1527">IF(ISBLANK($E1527),"",IF(SUMPRODUCT(--EXACT($E1527,ISO3List[ISO3 List]))=1,"Pass","Fail"))</f>
        <v/>
      </c>
      <c r="S1527" s="24" t="str" cm="1">
        <f t="array" ref="S1527">IF(ISBLANK($F1527),"",IF(SUMPRODUCT(--EXACT(MID($F1527,COLUMN($A$1:$T$1),1),DocCharacters[Accepted Characters For Documents]))=20,"Pass","Fail"))</f>
        <v/>
      </c>
      <c r="T1527" s="24" t="str" cm="1">
        <f t="array" ref="T1527">IF(ISBLANK($G1527),"",IF(SUMPRODUCT(--EXACT(MID($G1527,COLUMN($A$1:$AX$1),1),NameCharacters[Accepted Characters For Names]))=50,"Pass","Fail"))</f>
        <v/>
      </c>
      <c r="U1527" s="24" t="str" cm="1">
        <f t="array" ref="U1527">IF(ISBLANK($H1527),"",IF(SUMPRODUCT(--EXACT(MID($H1527,COLUMN($A$1:$AX$1),1),NameCharacters[Accepted Characters For Names]))=50,"Pass","Fail"))</f>
        <v/>
      </c>
      <c r="V1527" s="24" t="str" cm="1">
        <f t="array" ref="V1527">IF(ISBLANK($I1527),"",IF(SUMPRODUCT(--EXACT(MID($I1527,COLUMN($A$1:$AX$1),1),NameCharacters[Accepted Characters For Names]))=50,"Pass","Fail"))</f>
        <v/>
      </c>
      <c r="W1527" s="24" t="str" cm="1">
        <f t="array" ref="W1527">IF(ISBLANK($J1527),"",IF(SUMPRODUCT(--EXACT($J1527,ISO3List[ISO3 List]))=1,"Pass","Fail"))</f>
        <v/>
      </c>
      <c r="X1527" s="24" t="str">
        <f t="shared" ca="1" si="54"/>
        <v/>
      </c>
      <c r="Y1527" s="24" t="str" cm="1">
        <f t="array" ref="Y1527">IF(ISBLANK($L1527),"",IF(SUMPRODUCT(--EXACT($L1527,Sex[Sex]))=1,"Pass","Fail"))</f>
        <v/>
      </c>
      <c r="Z1527" s="24" t="str">
        <f t="shared" ca="1" si="55"/>
        <v/>
      </c>
      <c r="AA1527" s="35" t="str">
        <f t="shared" ca="1" si="58"/>
        <v/>
      </c>
      <c r="AB1527" s="8"/>
      <c r="AC1527" s="58"/>
      <c r="AD1527" s="8"/>
      <c r="AE1527" s="8"/>
      <c r="AF1527" s="8"/>
      <c r="GU1527" s="8"/>
    </row>
    <row r="1528" spans="1:203" s="5" customFormat="1" x14ac:dyDescent="0.2">
      <c r="A1528" s="1"/>
      <c r="B1528" s="4"/>
      <c r="C1528" s="16"/>
      <c r="D1528" s="17"/>
      <c r="E1528" s="17"/>
      <c r="F1528" s="18"/>
      <c r="G1528" s="17"/>
      <c r="H1528" s="17"/>
      <c r="I1528" s="17"/>
      <c r="J1528" s="17"/>
      <c r="K1528" s="19"/>
      <c r="L1528" s="17"/>
      <c r="M1528" s="20"/>
      <c r="N1528" s="8"/>
      <c r="O1528" s="50"/>
      <c r="P1528" s="27" t="str" cm="1">
        <f t="array" ref="P1528">IF(ISBLANK($C1528),"",IF(SUMPRODUCT(--EXACT($C1528,CrewOrPassenger[Crew or Passenger]))=1,"Pass","Fail"))</f>
        <v/>
      </c>
      <c r="Q1528" s="24" t="str" cm="1">
        <f t="array" ref="Q1528">IF(ISBLANK($D1528),"",IF(SUMPRODUCT(--EXACT($D1528,TravelDocumentType[Travel Document Type]))=1,"Pass","Fail"))</f>
        <v/>
      </c>
      <c r="R1528" s="24" t="str" cm="1">
        <f t="array" ref="R1528">IF(ISBLANK($E1528),"",IF(SUMPRODUCT(--EXACT($E1528,ISO3List[ISO3 List]))=1,"Pass","Fail"))</f>
        <v/>
      </c>
      <c r="S1528" s="24" t="str" cm="1">
        <f t="array" ref="S1528">IF(ISBLANK($F1528),"",IF(SUMPRODUCT(--EXACT(MID($F1528,COLUMN($A$1:$T$1),1),DocCharacters[Accepted Characters For Documents]))=20,"Pass","Fail"))</f>
        <v/>
      </c>
      <c r="T1528" s="24" t="str" cm="1">
        <f t="array" ref="T1528">IF(ISBLANK($G1528),"",IF(SUMPRODUCT(--EXACT(MID($G1528,COLUMN($A$1:$AX$1),1),NameCharacters[Accepted Characters For Names]))=50,"Pass","Fail"))</f>
        <v/>
      </c>
      <c r="U1528" s="24" t="str" cm="1">
        <f t="array" ref="U1528">IF(ISBLANK($H1528),"",IF(SUMPRODUCT(--EXACT(MID($H1528,COLUMN($A$1:$AX$1),1),NameCharacters[Accepted Characters For Names]))=50,"Pass","Fail"))</f>
        <v/>
      </c>
      <c r="V1528" s="24" t="str" cm="1">
        <f t="array" ref="V1528">IF(ISBLANK($I1528),"",IF(SUMPRODUCT(--EXACT(MID($I1528,COLUMN($A$1:$AX$1),1),NameCharacters[Accepted Characters For Names]))=50,"Pass","Fail"))</f>
        <v/>
      </c>
      <c r="W1528" s="24" t="str" cm="1">
        <f t="array" ref="W1528">IF(ISBLANK($J1528),"",IF(SUMPRODUCT(--EXACT($J1528,ISO3List[ISO3 List]))=1,"Pass","Fail"))</f>
        <v/>
      </c>
      <c r="X1528" s="24" t="str">
        <f t="shared" ca="1" si="54"/>
        <v/>
      </c>
      <c r="Y1528" s="24" t="str" cm="1">
        <f t="array" ref="Y1528">IF(ISBLANK($L1528),"",IF(SUMPRODUCT(--EXACT($L1528,Sex[Sex]))=1,"Pass","Fail"))</f>
        <v/>
      </c>
      <c r="Z1528" s="24" t="str">
        <f t="shared" ca="1" si="55"/>
        <v/>
      </c>
      <c r="AA1528" s="35" t="str">
        <f t="shared" ca="1" si="58"/>
        <v/>
      </c>
      <c r="AB1528" s="8"/>
      <c r="AC1528" s="58"/>
      <c r="AD1528" s="8"/>
      <c r="AE1528" s="8"/>
      <c r="AF1528" s="8"/>
      <c r="GU1528" s="8"/>
    </row>
    <row r="1529" spans="1:203" s="5" customFormat="1" x14ac:dyDescent="0.2">
      <c r="A1529" s="1"/>
      <c r="B1529" s="4"/>
      <c r="C1529" s="16"/>
      <c r="D1529" s="17"/>
      <c r="E1529" s="17"/>
      <c r="F1529" s="18"/>
      <c r="G1529" s="17"/>
      <c r="H1529" s="17"/>
      <c r="I1529" s="17"/>
      <c r="J1529" s="17"/>
      <c r="K1529" s="19"/>
      <c r="L1529" s="17"/>
      <c r="M1529" s="20"/>
      <c r="N1529" s="8"/>
      <c r="O1529" s="50"/>
      <c r="P1529" s="27" t="str" cm="1">
        <f t="array" ref="P1529">IF(ISBLANK($C1529),"",IF(SUMPRODUCT(--EXACT($C1529,CrewOrPassenger[Crew or Passenger]))=1,"Pass","Fail"))</f>
        <v/>
      </c>
      <c r="Q1529" s="24" t="str" cm="1">
        <f t="array" ref="Q1529">IF(ISBLANK($D1529),"",IF(SUMPRODUCT(--EXACT($D1529,TravelDocumentType[Travel Document Type]))=1,"Pass","Fail"))</f>
        <v/>
      </c>
      <c r="R1529" s="24" t="str" cm="1">
        <f t="array" ref="R1529">IF(ISBLANK($E1529),"",IF(SUMPRODUCT(--EXACT($E1529,ISO3List[ISO3 List]))=1,"Pass","Fail"))</f>
        <v/>
      </c>
      <c r="S1529" s="24" t="str" cm="1">
        <f t="array" ref="S1529">IF(ISBLANK($F1529),"",IF(SUMPRODUCT(--EXACT(MID($F1529,COLUMN($A$1:$T$1),1),DocCharacters[Accepted Characters For Documents]))=20,"Pass","Fail"))</f>
        <v/>
      </c>
      <c r="T1529" s="24" t="str" cm="1">
        <f t="array" ref="T1529">IF(ISBLANK($G1529),"",IF(SUMPRODUCT(--EXACT(MID($G1529,COLUMN($A$1:$AX$1),1),NameCharacters[Accepted Characters For Names]))=50,"Pass","Fail"))</f>
        <v/>
      </c>
      <c r="U1529" s="24" t="str" cm="1">
        <f t="array" ref="U1529">IF(ISBLANK($H1529),"",IF(SUMPRODUCT(--EXACT(MID($H1529,COLUMN($A$1:$AX$1),1),NameCharacters[Accepted Characters For Names]))=50,"Pass","Fail"))</f>
        <v/>
      </c>
      <c r="V1529" s="24" t="str" cm="1">
        <f t="array" ref="V1529">IF(ISBLANK($I1529),"",IF(SUMPRODUCT(--EXACT(MID($I1529,COLUMN($A$1:$AX$1),1),NameCharacters[Accepted Characters For Names]))=50,"Pass","Fail"))</f>
        <v/>
      </c>
      <c r="W1529" s="24" t="str" cm="1">
        <f t="array" ref="W1529">IF(ISBLANK($J1529),"",IF(SUMPRODUCT(--EXACT($J1529,ISO3List[ISO3 List]))=1,"Pass","Fail"))</f>
        <v/>
      </c>
      <c r="X1529" s="24" t="str">
        <f t="shared" ca="1" si="54"/>
        <v/>
      </c>
      <c r="Y1529" s="24" t="str" cm="1">
        <f t="array" ref="Y1529">IF(ISBLANK($L1529),"",IF(SUMPRODUCT(--EXACT($L1529,Sex[Sex]))=1,"Pass","Fail"))</f>
        <v/>
      </c>
      <c r="Z1529" s="24" t="str">
        <f t="shared" ca="1" si="55"/>
        <v/>
      </c>
      <c r="AA1529" s="35" t="str">
        <f t="shared" ca="1" si="58"/>
        <v/>
      </c>
      <c r="AB1529" s="8"/>
      <c r="AC1529" s="58"/>
      <c r="AD1529" s="8"/>
      <c r="AE1529" s="8"/>
      <c r="AF1529" s="8"/>
      <c r="GU1529" s="8"/>
    </row>
    <row r="1530" spans="1:203" s="5" customFormat="1" x14ac:dyDescent="0.2">
      <c r="A1530" s="1"/>
      <c r="B1530" s="4"/>
      <c r="C1530" s="16"/>
      <c r="D1530" s="17"/>
      <c r="E1530" s="17"/>
      <c r="F1530" s="18"/>
      <c r="G1530" s="17"/>
      <c r="H1530" s="17"/>
      <c r="I1530" s="17"/>
      <c r="J1530" s="17"/>
      <c r="K1530" s="19"/>
      <c r="L1530" s="17"/>
      <c r="M1530" s="20"/>
      <c r="N1530" s="8"/>
      <c r="O1530" s="50"/>
      <c r="P1530" s="27" t="str" cm="1">
        <f t="array" ref="P1530">IF(ISBLANK($C1530),"",IF(SUMPRODUCT(--EXACT($C1530,CrewOrPassenger[Crew or Passenger]))=1,"Pass","Fail"))</f>
        <v/>
      </c>
      <c r="Q1530" s="24" t="str" cm="1">
        <f t="array" ref="Q1530">IF(ISBLANK($D1530),"",IF(SUMPRODUCT(--EXACT($D1530,TravelDocumentType[Travel Document Type]))=1,"Pass","Fail"))</f>
        <v/>
      </c>
      <c r="R1530" s="24" t="str" cm="1">
        <f t="array" ref="R1530">IF(ISBLANK($E1530),"",IF(SUMPRODUCT(--EXACT($E1530,ISO3List[ISO3 List]))=1,"Pass","Fail"))</f>
        <v/>
      </c>
      <c r="S1530" s="24" t="str" cm="1">
        <f t="array" ref="S1530">IF(ISBLANK($F1530),"",IF(SUMPRODUCT(--EXACT(MID($F1530,COLUMN($A$1:$T$1),1),DocCharacters[Accepted Characters For Documents]))=20,"Pass","Fail"))</f>
        <v/>
      </c>
      <c r="T1530" s="24" t="str" cm="1">
        <f t="array" ref="T1530">IF(ISBLANK($G1530),"",IF(SUMPRODUCT(--EXACT(MID($G1530,COLUMN($A$1:$AX$1),1),NameCharacters[Accepted Characters For Names]))=50,"Pass","Fail"))</f>
        <v/>
      </c>
      <c r="U1530" s="24" t="str" cm="1">
        <f t="array" ref="U1530">IF(ISBLANK($H1530),"",IF(SUMPRODUCT(--EXACT(MID($H1530,COLUMN($A$1:$AX$1),1),NameCharacters[Accepted Characters For Names]))=50,"Pass","Fail"))</f>
        <v/>
      </c>
      <c r="V1530" s="24" t="str" cm="1">
        <f t="array" ref="V1530">IF(ISBLANK($I1530),"",IF(SUMPRODUCT(--EXACT(MID($I1530,COLUMN($A$1:$AX$1),1),NameCharacters[Accepted Characters For Names]))=50,"Pass","Fail"))</f>
        <v/>
      </c>
      <c r="W1530" s="24" t="str" cm="1">
        <f t="array" ref="W1530">IF(ISBLANK($J1530),"",IF(SUMPRODUCT(--EXACT($J1530,ISO3List[ISO3 List]))=1,"Pass","Fail"))</f>
        <v/>
      </c>
      <c r="X1530" s="24" t="str">
        <f t="shared" ca="1" si="54"/>
        <v/>
      </c>
      <c r="Y1530" s="24" t="str" cm="1">
        <f t="array" ref="Y1530">IF(ISBLANK($L1530),"",IF(SUMPRODUCT(--EXACT($L1530,Sex[Sex]))=1,"Pass","Fail"))</f>
        <v/>
      </c>
      <c r="Z1530" s="24" t="str">
        <f t="shared" ca="1" si="55"/>
        <v/>
      </c>
      <c r="AA1530" s="35" t="str">
        <f t="shared" ca="1" si="58"/>
        <v/>
      </c>
      <c r="AB1530" s="8"/>
      <c r="AC1530" s="58"/>
      <c r="AD1530" s="8"/>
      <c r="AE1530" s="8"/>
      <c r="AF1530" s="8"/>
      <c r="GU1530" s="8"/>
    </row>
    <row r="1531" spans="1:203" s="5" customFormat="1" x14ac:dyDescent="0.2">
      <c r="A1531" s="1"/>
      <c r="B1531" s="4"/>
      <c r="C1531" s="16"/>
      <c r="D1531" s="17"/>
      <c r="E1531" s="17"/>
      <c r="F1531" s="18"/>
      <c r="G1531" s="17"/>
      <c r="H1531" s="17"/>
      <c r="I1531" s="17"/>
      <c r="J1531" s="17"/>
      <c r="K1531" s="19"/>
      <c r="L1531" s="17"/>
      <c r="M1531" s="20"/>
      <c r="N1531" s="8"/>
      <c r="O1531" s="50"/>
      <c r="P1531" s="27" t="str" cm="1">
        <f t="array" ref="P1531">IF(ISBLANK($C1531),"",IF(SUMPRODUCT(--EXACT($C1531,CrewOrPassenger[Crew or Passenger]))=1,"Pass","Fail"))</f>
        <v/>
      </c>
      <c r="Q1531" s="24" t="str" cm="1">
        <f t="array" ref="Q1531">IF(ISBLANK($D1531),"",IF(SUMPRODUCT(--EXACT($D1531,TravelDocumentType[Travel Document Type]))=1,"Pass","Fail"))</f>
        <v/>
      </c>
      <c r="R1531" s="24" t="str" cm="1">
        <f t="array" ref="R1531">IF(ISBLANK($E1531),"",IF(SUMPRODUCT(--EXACT($E1531,ISO3List[ISO3 List]))=1,"Pass","Fail"))</f>
        <v/>
      </c>
      <c r="S1531" s="24" t="str" cm="1">
        <f t="array" ref="S1531">IF(ISBLANK($F1531),"",IF(SUMPRODUCT(--EXACT(MID($F1531,COLUMN($A$1:$T$1),1),DocCharacters[Accepted Characters For Documents]))=20,"Pass","Fail"))</f>
        <v/>
      </c>
      <c r="T1531" s="24" t="str" cm="1">
        <f t="array" ref="T1531">IF(ISBLANK($G1531),"",IF(SUMPRODUCT(--EXACT(MID($G1531,COLUMN($A$1:$AX$1),1),NameCharacters[Accepted Characters For Names]))=50,"Pass","Fail"))</f>
        <v/>
      </c>
      <c r="U1531" s="24" t="str" cm="1">
        <f t="array" ref="U1531">IF(ISBLANK($H1531),"",IF(SUMPRODUCT(--EXACT(MID($H1531,COLUMN($A$1:$AX$1),1),NameCharacters[Accepted Characters For Names]))=50,"Pass","Fail"))</f>
        <v/>
      </c>
      <c r="V1531" s="24" t="str" cm="1">
        <f t="array" ref="V1531">IF(ISBLANK($I1531),"",IF(SUMPRODUCT(--EXACT(MID($I1531,COLUMN($A$1:$AX$1),1),NameCharacters[Accepted Characters For Names]))=50,"Pass","Fail"))</f>
        <v/>
      </c>
      <c r="W1531" s="24" t="str" cm="1">
        <f t="array" ref="W1531">IF(ISBLANK($J1531),"",IF(SUMPRODUCT(--EXACT($J1531,ISO3List[ISO3 List]))=1,"Pass","Fail"))</f>
        <v/>
      </c>
      <c r="X1531" s="24" t="str">
        <f t="shared" ca="1" si="54"/>
        <v/>
      </c>
      <c r="Y1531" s="24" t="str" cm="1">
        <f t="array" ref="Y1531">IF(ISBLANK($L1531),"",IF(SUMPRODUCT(--EXACT($L1531,Sex[Sex]))=1,"Pass","Fail"))</f>
        <v/>
      </c>
      <c r="Z1531" s="24" t="str">
        <f t="shared" ca="1" si="55"/>
        <v/>
      </c>
      <c r="AA1531" s="35" t="str">
        <f t="shared" ca="1" si="58"/>
        <v/>
      </c>
      <c r="AB1531" s="8"/>
      <c r="AC1531" s="58"/>
      <c r="AD1531" s="8"/>
      <c r="AE1531" s="8"/>
      <c r="AF1531" s="8"/>
      <c r="GU1531" s="8"/>
    </row>
    <row r="1532" spans="1:203" s="5" customFormat="1" x14ac:dyDescent="0.2">
      <c r="A1532" s="1"/>
      <c r="B1532" s="4"/>
      <c r="C1532" s="16"/>
      <c r="D1532" s="17"/>
      <c r="E1532" s="17"/>
      <c r="F1532" s="18"/>
      <c r="G1532" s="17"/>
      <c r="H1532" s="17"/>
      <c r="I1532" s="17"/>
      <c r="J1532" s="17"/>
      <c r="K1532" s="19"/>
      <c r="L1532" s="17"/>
      <c r="M1532" s="20"/>
      <c r="N1532" s="8"/>
      <c r="O1532" s="50"/>
      <c r="P1532" s="27" t="str" cm="1">
        <f t="array" ref="P1532">IF(ISBLANK($C1532),"",IF(SUMPRODUCT(--EXACT($C1532,CrewOrPassenger[Crew or Passenger]))=1,"Pass","Fail"))</f>
        <v/>
      </c>
      <c r="Q1532" s="24" t="str" cm="1">
        <f t="array" ref="Q1532">IF(ISBLANK($D1532),"",IF(SUMPRODUCT(--EXACT($D1532,TravelDocumentType[Travel Document Type]))=1,"Pass","Fail"))</f>
        <v/>
      </c>
      <c r="R1532" s="24" t="str" cm="1">
        <f t="array" ref="R1532">IF(ISBLANK($E1532),"",IF(SUMPRODUCT(--EXACT($E1532,ISO3List[ISO3 List]))=1,"Pass","Fail"))</f>
        <v/>
      </c>
      <c r="S1532" s="24" t="str" cm="1">
        <f t="array" ref="S1532">IF(ISBLANK($F1532),"",IF(SUMPRODUCT(--EXACT(MID($F1532,COLUMN($A$1:$T$1),1),DocCharacters[Accepted Characters For Documents]))=20,"Pass","Fail"))</f>
        <v/>
      </c>
      <c r="T1532" s="24" t="str" cm="1">
        <f t="array" ref="T1532">IF(ISBLANK($G1532),"",IF(SUMPRODUCT(--EXACT(MID($G1532,COLUMN($A$1:$AX$1),1),NameCharacters[Accepted Characters For Names]))=50,"Pass","Fail"))</f>
        <v/>
      </c>
      <c r="U1532" s="24" t="str" cm="1">
        <f t="array" ref="U1532">IF(ISBLANK($H1532),"",IF(SUMPRODUCT(--EXACT(MID($H1532,COLUMN($A$1:$AX$1),1),NameCharacters[Accepted Characters For Names]))=50,"Pass","Fail"))</f>
        <v/>
      </c>
      <c r="V1532" s="24" t="str" cm="1">
        <f t="array" ref="V1532">IF(ISBLANK($I1532),"",IF(SUMPRODUCT(--EXACT(MID($I1532,COLUMN($A$1:$AX$1),1),NameCharacters[Accepted Characters For Names]))=50,"Pass","Fail"))</f>
        <v/>
      </c>
      <c r="W1532" s="24" t="str" cm="1">
        <f t="array" ref="W1532">IF(ISBLANK($J1532),"",IF(SUMPRODUCT(--EXACT($J1532,ISO3List[ISO3 List]))=1,"Pass","Fail"))</f>
        <v/>
      </c>
      <c r="X1532" s="24" t="str">
        <f t="shared" ca="1" si="54"/>
        <v/>
      </c>
      <c r="Y1532" s="24" t="str" cm="1">
        <f t="array" ref="Y1532">IF(ISBLANK($L1532),"",IF(SUMPRODUCT(--EXACT($L1532,Sex[Sex]))=1,"Pass","Fail"))</f>
        <v/>
      </c>
      <c r="Z1532" s="24" t="str">
        <f t="shared" ca="1" si="55"/>
        <v/>
      </c>
      <c r="AA1532" s="35" t="str">
        <f t="shared" ca="1" si="58"/>
        <v/>
      </c>
      <c r="AB1532" s="8"/>
      <c r="AC1532" s="58"/>
      <c r="AD1532" s="8"/>
      <c r="AE1532" s="8"/>
      <c r="AF1532" s="8"/>
      <c r="GU1532" s="8"/>
    </row>
    <row r="1533" spans="1:203" s="5" customFormat="1" x14ac:dyDescent="0.2">
      <c r="A1533" s="1"/>
      <c r="B1533" s="4"/>
      <c r="C1533" s="16"/>
      <c r="D1533" s="17"/>
      <c r="E1533" s="17"/>
      <c r="F1533" s="18"/>
      <c r="G1533" s="17"/>
      <c r="H1533" s="17"/>
      <c r="I1533" s="17"/>
      <c r="J1533" s="17"/>
      <c r="K1533" s="19"/>
      <c r="L1533" s="17"/>
      <c r="M1533" s="20"/>
      <c r="N1533" s="8"/>
      <c r="O1533" s="50"/>
      <c r="P1533" s="27" t="str" cm="1">
        <f t="array" ref="P1533">IF(ISBLANK($C1533),"",IF(SUMPRODUCT(--EXACT($C1533,CrewOrPassenger[Crew or Passenger]))=1,"Pass","Fail"))</f>
        <v/>
      </c>
      <c r="Q1533" s="24" t="str" cm="1">
        <f t="array" ref="Q1533">IF(ISBLANK($D1533),"",IF(SUMPRODUCT(--EXACT($D1533,TravelDocumentType[Travel Document Type]))=1,"Pass","Fail"))</f>
        <v/>
      </c>
      <c r="R1533" s="24" t="str" cm="1">
        <f t="array" ref="R1533">IF(ISBLANK($E1533),"",IF(SUMPRODUCT(--EXACT($E1533,ISO3List[ISO3 List]))=1,"Pass","Fail"))</f>
        <v/>
      </c>
      <c r="S1533" s="24" t="str" cm="1">
        <f t="array" ref="S1533">IF(ISBLANK($F1533),"",IF(SUMPRODUCT(--EXACT(MID($F1533,COLUMN($A$1:$T$1),1),DocCharacters[Accepted Characters For Documents]))=20,"Pass","Fail"))</f>
        <v/>
      </c>
      <c r="T1533" s="24" t="str" cm="1">
        <f t="array" ref="T1533">IF(ISBLANK($G1533),"",IF(SUMPRODUCT(--EXACT(MID($G1533,COLUMN($A$1:$AX$1),1),NameCharacters[Accepted Characters For Names]))=50,"Pass","Fail"))</f>
        <v/>
      </c>
      <c r="U1533" s="24" t="str" cm="1">
        <f t="array" ref="U1533">IF(ISBLANK($H1533),"",IF(SUMPRODUCT(--EXACT(MID($H1533,COLUMN($A$1:$AX$1),1),NameCharacters[Accepted Characters For Names]))=50,"Pass","Fail"))</f>
        <v/>
      </c>
      <c r="V1533" s="24" t="str" cm="1">
        <f t="array" ref="V1533">IF(ISBLANK($I1533),"",IF(SUMPRODUCT(--EXACT(MID($I1533,COLUMN($A$1:$AX$1),1),NameCharacters[Accepted Characters For Names]))=50,"Pass","Fail"))</f>
        <v/>
      </c>
      <c r="W1533" s="24" t="str" cm="1">
        <f t="array" ref="W1533">IF(ISBLANK($J1533),"",IF(SUMPRODUCT(--EXACT($J1533,ISO3List[ISO3 List]))=1,"Pass","Fail"))</f>
        <v/>
      </c>
      <c r="X1533" s="24" t="str">
        <f t="shared" ca="1" si="54"/>
        <v/>
      </c>
      <c r="Y1533" s="24" t="str" cm="1">
        <f t="array" ref="Y1533">IF(ISBLANK($L1533),"",IF(SUMPRODUCT(--EXACT($L1533,Sex[Sex]))=1,"Pass","Fail"))</f>
        <v/>
      </c>
      <c r="Z1533" s="24" t="str">
        <f t="shared" ca="1" si="55"/>
        <v/>
      </c>
      <c r="AA1533" s="35" t="str">
        <f t="shared" ca="1" si="58"/>
        <v/>
      </c>
      <c r="AB1533" s="8"/>
      <c r="AC1533" s="58"/>
      <c r="AD1533" s="8"/>
      <c r="AE1533" s="8"/>
      <c r="AF1533" s="8"/>
      <c r="GU1533" s="8"/>
    </row>
    <row r="1534" spans="1:203" s="5" customFormat="1" x14ac:dyDescent="0.2">
      <c r="A1534" s="1"/>
      <c r="B1534" s="4"/>
      <c r="C1534" s="16"/>
      <c r="D1534" s="17"/>
      <c r="E1534" s="17"/>
      <c r="F1534" s="18"/>
      <c r="G1534" s="17"/>
      <c r="H1534" s="17"/>
      <c r="I1534" s="17"/>
      <c r="J1534" s="17"/>
      <c r="K1534" s="19"/>
      <c r="L1534" s="17"/>
      <c r="M1534" s="20"/>
      <c r="N1534" s="8"/>
      <c r="O1534" s="50"/>
      <c r="P1534" s="27" t="str" cm="1">
        <f t="array" ref="P1534">IF(ISBLANK($C1534),"",IF(SUMPRODUCT(--EXACT($C1534,CrewOrPassenger[Crew or Passenger]))=1,"Pass","Fail"))</f>
        <v/>
      </c>
      <c r="Q1534" s="24" t="str" cm="1">
        <f t="array" ref="Q1534">IF(ISBLANK($D1534),"",IF(SUMPRODUCT(--EXACT($D1534,TravelDocumentType[Travel Document Type]))=1,"Pass","Fail"))</f>
        <v/>
      </c>
      <c r="R1534" s="24" t="str" cm="1">
        <f t="array" ref="R1534">IF(ISBLANK($E1534),"",IF(SUMPRODUCT(--EXACT($E1534,ISO3List[ISO3 List]))=1,"Pass","Fail"))</f>
        <v/>
      </c>
      <c r="S1534" s="24" t="str" cm="1">
        <f t="array" ref="S1534">IF(ISBLANK($F1534),"",IF(SUMPRODUCT(--EXACT(MID($F1534,COLUMN($A$1:$T$1),1),DocCharacters[Accepted Characters For Documents]))=20,"Pass","Fail"))</f>
        <v/>
      </c>
      <c r="T1534" s="24" t="str" cm="1">
        <f t="array" ref="T1534">IF(ISBLANK($G1534),"",IF(SUMPRODUCT(--EXACT(MID($G1534,COLUMN($A$1:$AX$1),1),NameCharacters[Accepted Characters For Names]))=50,"Pass","Fail"))</f>
        <v/>
      </c>
      <c r="U1534" s="24" t="str" cm="1">
        <f t="array" ref="U1534">IF(ISBLANK($H1534),"",IF(SUMPRODUCT(--EXACT(MID($H1534,COLUMN($A$1:$AX$1),1),NameCharacters[Accepted Characters For Names]))=50,"Pass","Fail"))</f>
        <v/>
      </c>
      <c r="V1534" s="24" t="str" cm="1">
        <f t="array" ref="V1534">IF(ISBLANK($I1534),"",IF(SUMPRODUCT(--EXACT(MID($I1534,COLUMN($A$1:$AX$1),1),NameCharacters[Accepted Characters For Names]))=50,"Pass","Fail"))</f>
        <v/>
      </c>
      <c r="W1534" s="24" t="str" cm="1">
        <f t="array" ref="W1534">IF(ISBLANK($J1534),"",IF(SUMPRODUCT(--EXACT($J1534,ISO3List[ISO3 List]))=1,"Pass","Fail"))</f>
        <v/>
      </c>
      <c r="X1534" s="24" t="str">
        <f t="shared" ca="1" si="54"/>
        <v/>
      </c>
      <c r="Y1534" s="24" t="str" cm="1">
        <f t="array" ref="Y1534">IF(ISBLANK($L1534),"",IF(SUMPRODUCT(--EXACT($L1534,Sex[Sex]))=1,"Pass","Fail"))</f>
        <v/>
      </c>
      <c r="Z1534" s="24" t="str">
        <f t="shared" ca="1" si="55"/>
        <v/>
      </c>
      <c r="AA1534" s="35" t="str">
        <f t="shared" ca="1" si="58"/>
        <v/>
      </c>
      <c r="AB1534" s="8"/>
      <c r="AC1534" s="58"/>
      <c r="AD1534" s="8"/>
      <c r="AE1534" s="8"/>
      <c r="AF1534" s="8"/>
      <c r="GU1534" s="8"/>
    </row>
    <row r="1535" spans="1:203" s="5" customFormat="1" x14ac:dyDescent="0.2">
      <c r="A1535" s="1"/>
      <c r="B1535" s="4"/>
      <c r="C1535" s="16"/>
      <c r="D1535" s="17"/>
      <c r="E1535" s="17"/>
      <c r="F1535" s="18"/>
      <c r="G1535" s="17"/>
      <c r="H1535" s="17"/>
      <c r="I1535" s="17"/>
      <c r="J1535" s="17"/>
      <c r="K1535" s="19"/>
      <c r="L1535" s="17"/>
      <c r="M1535" s="20"/>
      <c r="N1535" s="8"/>
      <c r="O1535" s="50"/>
      <c r="P1535" s="27" t="str" cm="1">
        <f t="array" ref="P1535">IF(ISBLANK($C1535),"",IF(SUMPRODUCT(--EXACT($C1535,CrewOrPassenger[Crew or Passenger]))=1,"Pass","Fail"))</f>
        <v/>
      </c>
      <c r="Q1535" s="24" t="str" cm="1">
        <f t="array" ref="Q1535">IF(ISBLANK($D1535),"",IF(SUMPRODUCT(--EXACT($D1535,TravelDocumentType[Travel Document Type]))=1,"Pass","Fail"))</f>
        <v/>
      </c>
      <c r="R1535" s="24" t="str" cm="1">
        <f t="array" ref="R1535">IF(ISBLANK($E1535),"",IF(SUMPRODUCT(--EXACT($E1535,ISO3List[ISO3 List]))=1,"Pass","Fail"))</f>
        <v/>
      </c>
      <c r="S1535" s="24" t="str" cm="1">
        <f t="array" ref="S1535">IF(ISBLANK($F1535),"",IF(SUMPRODUCT(--EXACT(MID($F1535,COLUMN($A$1:$T$1),1),DocCharacters[Accepted Characters For Documents]))=20,"Pass","Fail"))</f>
        <v/>
      </c>
      <c r="T1535" s="24" t="str" cm="1">
        <f t="array" ref="T1535">IF(ISBLANK($G1535),"",IF(SUMPRODUCT(--EXACT(MID($G1535,COLUMN($A$1:$AX$1),1),NameCharacters[Accepted Characters For Names]))=50,"Pass","Fail"))</f>
        <v/>
      </c>
      <c r="U1535" s="24" t="str" cm="1">
        <f t="array" ref="U1535">IF(ISBLANK($H1535),"",IF(SUMPRODUCT(--EXACT(MID($H1535,COLUMN($A$1:$AX$1),1),NameCharacters[Accepted Characters For Names]))=50,"Pass","Fail"))</f>
        <v/>
      </c>
      <c r="V1535" s="24" t="str" cm="1">
        <f t="array" ref="V1535">IF(ISBLANK($I1535),"",IF(SUMPRODUCT(--EXACT(MID($I1535,COLUMN($A$1:$AX$1),1),NameCharacters[Accepted Characters For Names]))=50,"Pass","Fail"))</f>
        <v/>
      </c>
      <c r="W1535" s="24" t="str" cm="1">
        <f t="array" ref="W1535">IF(ISBLANK($J1535),"",IF(SUMPRODUCT(--EXACT($J1535,ISO3List[ISO3 List]))=1,"Pass","Fail"))</f>
        <v/>
      </c>
      <c r="X1535" s="24" t="str">
        <f t="shared" ca="1" si="54"/>
        <v/>
      </c>
      <c r="Y1535" s="24" t="str" cm="1">
        <f t="array" ref="Y1535">IF(ISBLANK($L1535),"",IF(SUMPRODUCT(--EXACT($L1535,Sex[Sex]))=1,"Pass","Fail"))</f>
        <v/>
      </c>
      <c r="Z1535" s="24" t="str">
        <f t="shared" ca="1" si="55"/>
        <v/>
      </c>
      <c r="AA1535" s="35" t="str">
        <f t="shared" ca="1" si="58"/>
        <v/>
      </c>
      <c r="AB1535" s="8"/>
      <c r="AC1535" s="58"/>
      <c r="AD1535" s="8"/>
      <c r="AE1535" s="8"/>
      <c r="AF1535" s="8"/>
      <c r="GU1535" s="8"/>
    </row>
    <row r="1536" spans="1:203" s="5" customFormat="1" x14ac:dyDescent="0.2">
      <c r="A1536" s="1"/>
      <c r="B1536" s="4"/>
      <c r="C1536" s="16"/>
      <c r="D1536" s="17"/>
      <c r="E1536" s="17"/>
      <c r="F1536" s="18"/>
      <c r="G1536" s="17"/>
      <c r="H1536" s="17"/>
      <c r="I1536" s="17"/>
      <c r="J1536" s="17"/>
      <c r="K1536" s="19"/>
      <c r="L1536" s="17"/>
      <c r="M1536" s="20"/>
      <c r="N1536" s="8"/>
      <c r="O1536" s="50"/>
      <c r="P1536" s="27" t="str" cm="1">
        <f t="array" ref="P1536">IF(ISBLANK($C1536),"",IF(SUMPRODUCT(--EXACT($C1536,CrewOrPassenger[Crew or Passenger]))=1,"Pass","Fail"))</f>
        <v/>
      </c>
      <c r="Q1536" s="24" t="str" cm="1">
        <f t="array" ref="Q1536">IF(ISBLANK($D1536),"",IF(SUMPRODUCT(--EXACT($D1536,TravelDocumentType[Travel Document Type]))=1,"Pass","Fail"))</f>
        <v/>
      </c>
      <c r="R1536" s="24" t="str" cm="1">
        <f t="array" ref="R1536">IF(ISBLANK($E1536),"",IF(SUMPRODUCT(--EXACT($E1536,ISO3List[ISO3 List]))=1,"Pass","Fail"))</f>
        <v/>
      </c>
      <c r="S1536" s="24" t="str" cm="1">
        <f t="array" ref="S1536">IF(ISBLANK($F1536),"",IF(SUMPRODUCT(--EXACT(MID($F1536,COLUMN($A$1:$T$1),1),DocCharacters[Accepted Characters For Documents]))=20,"Pass","Fail"))</f>
        <v/>
      </c>
      <c r="T1536" s="24" t="str" cm="1">
        <f t="array" ref="T1536">IF(ISBLANK($G1536),"",IF(SUMPRODUCT(--EXACT(MID($G1536,COLUMN($A$1:$AX$1),1),NameCharacters[Accepted Characters For Names]))=50,"Pass","Fail"))</f>
        <v/>
      </c>
      <c r="U1536" s="24" t="str" cm="1">
        <f t="array" ref="U1536">IF(ISBLANK($H1536),"",IF(SUMPRODUCT(--EXACT(MID($H1536,COLUMN($A$1:$AX$1),1),NameCharacters[Accepted Characters For Names]))=50,"Pass","Fail"))</f>
        <v/>
      </c>
      <c r="V1536" s="24" t="str" cm="1">
        <f t="array" ref="V1536">IF(ISBLANK($I1536),"",IF(SUMPRODUCT(--EXACT(MID($I1536,COLUMN($A$1:$AX$1),1),NameCharacters[Accepted Characters For Names]))=50,"Pass","Fail"))</f>
        <v/>
      </c>
      <c r="W1536" s="24" t="str" cm="1">
        <f t="array" ref="W1536">IF(ISBLANK($J1536),"",IF(SUMPRODUCT(--EXACT($J1536,ISO3List[ISO3 List]))=1,"Pass","Fail"))</f>
        <v/>
      </c>
      <c r="X1536" s="24" t="str">
        <f t="shared" ca="1" si="54"/>
        <v/>
      </c>
      <c r="Y1536" s="24" t="str" cm="1">
        <f t="array" ref="Y1536">IF(ISBLANK($L1536),"",IF(SUMPRODUCT(--EXACT($L1536,Sex[Sex]))=1,"Pass","Fail"))</f>
        <v/>
      </c>
      <c r="Z1536" s="24" t="str">
        <f t="shared" ca="1" si="55"/>
        <v/>
      </c>
      <c r="AA1536" s="35" t="str">
        <f t="shared" ca="1" si="58"/>
        <v/>
      </c>
      <c r="AB1536" s="8"/>
      <c r="AC1536" s="58"/>
      <c r="AD1536" s="8"/>
      <c r="AE1536" s="8"/>
      <c r="AF1536" s="8"/>
      <c r="GU1536" s="8"/>
    </row>
    <row r="1537" spans="1:203" s="5" customFormat="1" x14ac:dyDescent="0.2">
      <c r="A1537" s="1"/>
      <c r="B1537" s="4"/>
      <c r="C1537" s="16"/>
      <c r="D1537" s="17"/>
      <c r="E1537" s="17"/>
      <c r="F1537" s="18"/>
      <c r="G1537" s="17"/>
      <c r="H1537" s="17"/>
      <c r="I1537" s="17"/>
      <c r="J1537" s="17"/>
      <c r="K1537" s="19"/>
      <c r="L1537" s="17"/>
      <c r="M1537" s="20"/>
      <c r="N1537" s="8"/>
      <c r="O1537" s="50"/>
      <c r="P1537" s="27" t="str" cm="1">
        <f t="array" ref="P1537">IF(ISBLANK($C1537),"",IF(SUMPRODUCT(--EXACT($C1537,CrewOrPassenger[Crew or Passenger]))=1,"Pass","Fail"))</f>
        <v/>
      </c>
      <c r="Q1537" s="24" t="str" cm="1">
        <f t="array" ref="Q1537">IF(ISBLANK($D1537),"",IF(SUMPRODUCT(--EXACT($D1537,TravelDocumentType[Travel Document Type]))=1,"Pass","Fail"))</f>
        <v/>
      </c>
      <c r="R1537" s="24" t="str" cm="1">
        <f t="array" ref="R1537">IF(ISBLANK($E1537),"",IF(SUMPRODUCT(--EXACT($E1537,ISO3List[ISO3 List]))=1,"Pass","Fail"))</f>
        <v/>
      </c>
      <c r="S1537" s="24" t="str" cm="1">
        <f t="array" ref="S1537">IF(ISBLANK($F1537),"",IF(SUMPRODUCT(--EXACT(MID($F1537,COLUMN($A$1:$T$1),1),DocCharacters[Accepted Characters For Documents]))=20,"Pass","Fail"))</f>
        <v/>
      </c>
      <c r="T1537" s="24" t="str" cm="1">
        <f t="array" ref="T1537">IF(ISBLANK($G1537),"",IF(SUMPRODUCT(--EXACT(MID($G1537,COLUMN($A$1:$AX$1),1),NameCharacters[Accepted Characters For Names]))=50,"Pass","Fail"))</f>
        <v/>
      </c>
      <c r="U1537" s="24" t="str" cm="1">
        <f t="array" ref="U1537">IF(ISBLANK($H1537),"",IF(SUMPRODUCT(--EXACT(MID($H1537,COLUMN($A$1:$AX$1),1),NameCharacters[Accepted Characters For Names]))=50,"Pass","Fail"))</f>
        <v/>
      </c>
      <c r="V1537" s="24" t="str" cm="1">
        <f t="array" ref="V1537">IF(ISBLANK($I1537),"",IF(SUMPRODUCT(--EXACT(MID($I1537,COLUMN($A$1:$AX$1),1),NameCharacters[Accepted Characters For Names]))=50,"Pass","Fail"))</f>
        <v/>
      </c>
      <c r="W1537" s="24" t="str" cm="1">
        <f t="array" ref="W1537">IF(ISBLANK($J1537),"",IF(SUMPRODUCT(--EXACT($J1537,ISO3List[ISO3 List]))=1,"Pass","Fail"))</f>
        <v/>
      </c>
      <c r="X1537" s="24" t="str">
        <f t="shared" ca="1" si="54"/>
        <v/>
      </c>
      <c r="Y1537" s="24" t="str" cm="1">
        <f t="array" ref="Y1537">IF(ISBLANK($L1537),"",IF(SUMPRODUCT(--EXACT($L1537,Sex[Sex]))=1,"Pass","Fail"))</f>
        <v/>
      </c>
      <c r="Z1537" s="24" t="str">
        <f t="shared" ca="1" si="55"/>
        <v/>
      </c>
      <c r="AA1537" s="35" t="str">
        <f t="shared" ca="1" si="58"/>
        <v/>
      </c>
      <c r="AB1537" s="8"/>
      <c r="AC1537" s="58"/>
      <c r="AD1537" s="8"/>
      <c r="AE1537" s="8"/>
      <c r="AF1537" s="8"/>
      <c r="GU1537" s="8"/>
    </row>
    <row r="1538" spans="1:203" s="5" customFormat="1" x14ac:dyDescent="0.2">
      <c r="A1538" s="1"/>
      <c r="B1538" s="4"/>
      <c r="C1538" s="16"/>
      <c r="D1538" s="17"/>
      <c r="E1538" s="17"/>
      <c r="F1538" s="18"/>
      <c r="G1538" s="17"/>
      <c r="H1538" s="17"/>
      <c r="I1538" s="17"/>
      <c r="J1538" s="17"/>
      <c r="K1538" s="19"/>
      <c r="L1538" s="17"/>
      <c r="M1538" s="20"/>
      <c r="N1538" s="8"/>
      <c r="O1538" s="50"/>
      <c r="P1538" s="27" t="str" cm="1">
        <f t="array" ref="P1538">IF(ISBLANK($C1538),"",IF(SUMPRODUCT(--EXACT($C1538,CrewOrPassenger[Crew or Passenger]))=1,"Pass","Fail"))</f>
        <v/>
      </c>
      <c r="Q1538" s="24" t="str" cm="1">
        <f t="array" ref="Q1538">IF(ISBLANK($D1538),"",IF(SUMPRODUCT(--EXACT($D1538,TravelDocumentType[Travel Document Type]))=1,"Pass","Fail"))</f>
        <v/>
      </c>
      <c r="R1538" s="24" t="str" cm="1">
        <f t="array" ref="R1538">IF(ISBLANK($E1538),"",IF(SUMPRODUCT(--EXACT($E1538,ISO3List[ISO3 List]))=1,"Pass","Fail"))</f>
        <v/>
      </c>
      <c r="S1538" s="24" t="str" cm="1">
        <f t="array" ref="S1538">IF(ISBLANK($F1538),"",IF(SUMPRODUCT(--EXACT(MID($F1538,COLUMN($A$1:$T$1),1),DocCharacters[Accepted Characters For Documents]))=20,"Pass","Fail"))</f>
        <v/>
      </c>
      <c r="T1538" s="24" t="str" cm="1">
        <f t="array" ref="T1538">IF(ISBLANK($G1538),"",IF(SUMPRODUCT(--EXACT(MID($G1538,COLUMN($A$1:$AX$1),1),NameCharacters[Accepted Characters For Names]))=50,"Pass","Fail"))</f>
        <v/>
      </c>
      <c r="U1538" s="24" t="str" cm="1">
        <f t="array" ref="U1538">IF(ISBLANK($H1538),"",IF(SUMPRODUCT(--EXACT(MID($H1538,COLUMN($A$1:$AX$1),1),NameCharacters[Accepted Characters For Names]))=50,"Pass","Fail"))</f>
        <v/>
      </c>
      <c r="V1538" s="24" t="str" cm="1">
        <f t="array" ref="V1538">IF(ISBLANK($I1538),"",IF(SUMPRODUCT(--EXACT(MID($I1538,COLUMN($A$1:$AX$1),1),NameCharacters[Accepted Characters For Names]))=50,"Pass","Fail"))</f>
        <v/>
      </c>
      <c r="W1538" s="24" t="str" cm="1">
        <f t="array" ref="W1538">IF(ISBLANK($J1538),"",IF(SUMPRODUCT(--EXACT($J1538,ISO3List[ISO3 List]))=1,"Pass","Fail"))</f>
        <v/>
      </c>
      <c r="X1538" s="24" t="str">
        <f t="shared" ca="1" si="54"/>
        <v/>
      </c>
      <c r="Y1538" s="24" t="str" cm="1">
        <f t="array" ref="Y1538">IF(ISBLANK($L1538),"",IF(SUMPRODUCT(--EXACT($L1538,Sex[Sex]))=1,"Pass","Fail"))</f>
        <v/>
      </c>
      <c r="Z1538" s="24" t="str">
        <f t="shared" ca="1" si="55"/>
        <v/>
      </c>
      <c r="AA1538" s="35" t="str">
        <f t="shared" ca="1" si="58"/>
        <v/>
      </c>
      <c r="AB1538" s="8"/>
      <c r="AC1538" s="58"/>
      <c r="AD1538" s="8"/>
      <c r="AE1538" s="8"/>
      <c r="AF1538" s="8"/>
      <c r="GU1538" s="8"/>
    </row>
    <row r="1539" spans="1:203" s="5" customFormat="1" x14ac:dyDescent="0.2">
      <c r="A1539" s="1"/>
      <c r="B1539" s="4"/>
      <c r="C1539" s="16"/>
      <c r="D1539" s="17"/>
      <c r="E1539" s="17"/>
      <c r="F1539" s="18"/>
      <c r="G1539" s="17"/>
      <c r="H1539" s="17"/>
      <c r="I1539" s="17"/>
      <c r="J1539" s="17"/>
      <c r="K1539" s="19"/>
      <c r="L1539" s="17"/>
      <c r="M1539" s="20"/>
      <c r="N1539" s="8"/>
      <c r="O1539" s="50"/>
      <c r="P1539" s="27" t="str" cm="1">
        <f t="array" ref="P1539">IF(ISBLANK($C1539),"",IF(SUMPRODUCT(--EXACT($C1539,CrewOrPassenger[Crew or Passenger]))=1,"Pass","Fail"))</f>
        <v/>
      </c>
      <c r="Q1539" s="24" t="str" cm="1">
        <f t="array" ref="Q1539">IF(ISBLANK($D1539),"",IF(SUMPRODUCT(--EXACT($D1539,TravelDocumentType[Travel Document Type]))=1,"Pass","Fail"))</f>
        <v/>
      </c>
      <c r="R1539" s="24" t="str" cm="1">
        <f t="array" ref="R1539">IF(ISBLANK($E1539),"",IF(SUMPRODUCT(--EXACT($E1539,ISO3List[ISO3 List]))=1,"Pass","Fail"))</f>
        <v/>
      </c>
      <c r="S1539" s="24" t="str" cm="1">
        <f t="array" ref="S1539">IF(ISBLANK($F1539),"",IF(SUMPRODUCT(--EXACT(MID($F1539,COLUMN($A$1:$T$1),1),DocCharacters[Accepted Characters For Documents]))=20,"Pass","Fail"))</f>
        <v/>
      </c>
      <c r="T1539" s="24" t="str" cm="1">
        <f t="array" ref="T1539">IF(ISBLANK($G1539),"",IF(SUMPRODUCT(--EXACT(MID($G1539,COLUMN($A$1:$AX$1),1),NameCharacters[Accepted Characters For Names]))=50,"Pass","Fail"))</f>
        <v/>
      </c>
      <c r="U1539" s="24" t="str" cm="1">
        <f t="array" ref="U1539">IF(ISBLANK($H1539),"",IF(SUMPRODUCT(--EXACT(MID($H1539,COLUMN($A$1:$AX$1),1),NameCharacters[Accepted Characters For Names]))=50,"Pass","Fail"))</f>
        <v/>
      </c>
      <c r="V1539" s="24" t="str" cm="1">
        <f t="array" ref="V1539">IF(ISBLANK($I1539),"",IF(SUMPRODUCT(--EXACT(MID($I1539,COLUMN($A$1:$AX$1),1),NameCharacters[Accepted Characters For Names]))=50,"Pass","Fail"))</f>
        <v/>
      </c>
      <c r="W1539" s="24" t="str" cm="1">
        <f t="array" ref="W1539">IF(ISBLANK($J1539),"",IF(SUMPRODUCT(--EXACT($J1539,ISO3List[ISO3 List]))=1,"Pass","Fail"))</f>
        <v/>
      </c>
      <c r="X1539" s="24" t="str">
        <f t="shared" ca="1" si="54"/>
        <v/>
      </c>
      <c r="Y1539" s="24" t="str" cm="1">
        <f t="array" ref="Y1539">IF(ISBLANK($L1539),"",IF(SUMPRODUCT(--EXACT($L1539,Sex[Sex]))=1,"Pass","Fail"))</f>
        <v/>
      </c>
      <c r="Z1539" s="24" t="str">
        <f t="shared" ca="1" si="55"/>
        <v/>
      </c>
      <c r="AA1539" s="35" t="str">
        <f t="shared" ca="1" si="58"/>
        <v/>
      </c>
      <c r="AB1539" s="8"/>
      <c r="AC1539" s="58"/>
      <c r="AD1539" s="8"/>
      <c r="AE1539" s="8"/>
      <c r="AF1539" s="8"/>
      <c r="GU1539" s="8"/>
    </row>
    <row r="1540" spans="1:203" s="5" customFormat="1" x14ac:dyDescent="0.2">
      <c r="A1540" s="1"/>
      <c r="B1540" s="4"/>
      <c r="C1540" s="16"/>
      <c r="D1540" s="17"/>
      <c r="E1540" s="17"/>
      <c r="F1540" s="18"/>
      <c r="G1540" s="17"/>
      <c r="H1540" s="17"/>
      <c r="I1540" s="17"/>
      <c r="J1540" s="17"/>
      <c r="K1540" s="19"/>
      <c r="L1540" s="17"/>
      <c r="M1540" s="20"/>
      <c r="N1540" s="8"/>
      <c r="O1540" s="50"/>
      <c r="P1540" s="27" t="str" cm="1">
        <f t="array" ref="P1540">IF(ISBLANK($C1540),"",IF(SUMPRODUCT(--EXACT($C1540,CrewOrPassenger[Crew or Passenger]))=1,"Pass","Fail"))</f>
        <v/>
      </c>
      <c r="Q1540" s="24" t="str" cm="1">
        <f t="array" ref="Q1540">IF(ISBLANK($D1540),"",IF(SUMPRODUCT(--EXACT($D1540,TravelDocumentType[Travel Document Type]))=1,"Pass","Fail"))</f>
        <v/>
      </c>
      <c r="R1540" s="24" t="str" cm="1">
        <f t="array" ref="R1540">IF(ISBLANK($E1540),"",IF(SUMPRODUCT(--EXACT($E1540,ISO3List[ISO3 List]))=1,"Pass","Fail"))</f>
        <v/>
      </c>
      <c r="S1540" s="24" t="str" cm="1">
        <f t="array" ref="S1540">IF(ISBLANK($F1540),"",IF(SUMPRODUCT(--EXACT(MID($F1540,COLUMN($A$1:$T$1),1),DocCharacters[Accepted Characters For Documents]))=20,"Pass","Fail"))</f>
        <v/>
      </c>
      <c r="T1540" s="24" t="str" cm="1">
        <f t="array" ref="T1540">IF(ISBLANK($G1540),"",IF(SUMPRODUCT(--EXACT(MID($G1540,COLUMN($A$1:$AX$1),1),NameCharacters[Accepted Characters For Names]))=50,"Pass","Fail"))</f>
        <v/>
      </c>
      <c r="U1540" s="24" t="str" cm="1">
        <f t="array" ref="U1540">IF(ISBLANK($H1540),"",IF(SUMPRODUCT(--EXACT(MID($H1540,COLUMN($A$1:$AX$1),1),NameCharacters[Accepted Characters For Names]))=50,"Pass","Fail"))</f>
        <v/>
      </c>
      <c r="V1540" s="24" t="str" cm="1">
        <f t="array" ref="V1540">IF(ISBLANK($I1540),"",IF(SUMPRODUCT(--EXACT(MID($I1540,COLUMN($A$1:$AX$1),1),NameCharacters[Accepted Characters For Names]))=50,"Pass","Fail"))</f>
        <v/>
      </c>
      <c r="W1540" s="24" t="str" cm="1">
        <f t="array" ref="W1540">IF(ISBLANK($J1540),"",IF(SUMPRODUCT(--EXACT($J1540,ISO3List[ISO3 List]))=1,"Pass","Fail"))</f>
        <v/>
      </c>
      <c r="X1540" s="24" t="str">
        <f t="shared" ca="1" si="54"/>
        <v/>
      </c>
      <c r="Y1540" s="24" t="str" cm="1">
        <f t="array" ref="Y1540">IF(ISBLANK($L1540),"",IF(SUMPRODUCT(--EXACT($L1540,Sex[Sex]))=1,"Pass","Fail"))</f>
        <v/>
      </c>
      <c r="Z1540" s="24" t="str">
        <f t="shared" ca="1" si="55"/>
        <v/>
      </c>
      <c r="AA1540" s="35" t="str">
        <f t="shared" ca="1" si="58"/>
        <v/>
      </c>
      <c r="AB1540" s="8"/>
      <c r="AC1540" s="58"/>
      <c r="AD1540" s="8"/>
      <c r="AE1540" s="8"/>
      <c r="AF1540" s="8"/>
      <c r="GU1540" s="8"/>
    </row>
    <row r="1541" spans="1:203" s="5" customFormat="1" x14ac:dyDescent="0.2">
      <c r="A1541" s="1"/>
      <c r="B1541" s="4"/>
      <c r="C1541" s="16"/>
      <c r="D1541" s="17"/>
      <c r="E1541" s="17"/>
      <c r="F1541" s="18"/>
      <c r="G1541" s="17"/>
      <c r="H1541" s="17"/>
      <c r="I1541" s="17"/>
      <c r="J1541" s="17"/>
      <c r="K1541" s="19"/>
      <c r="L1541" s="17"/>
      <c r="M1541" s="20"/>
      <c r="N1541" s="8"/>
      <c r="O1541" s="50"/>
      <c r="P1541" s="27" t="str" cm="1">
        <f t="array" ref="P1541">IF(ISBLANK($C1541),"",IF(SUMPRODUCT(--EXACT($C1541,CrewOrPassenger[Crew or Passenger]))=1,"Pass","Fail"))</f>
        <v/>
      </c>
      <c r="Q1541" s="24" t="str" cm="1">
        <f t="array" ref="Q1541">IF(ISBLANK($D1541),"",IF(SUMPRODUCT(--EXACT($D1541,TravelDocumentType[Travel Document Type]))=1,"Pass","Fail"))</f>
        <v/>
      </c>
      <c r="R1541" s="24" t="str" cm="1">
        <f t="array" ref="R1541">IF(ISBLANK($E1541),"",IF(SUMPRODUCT(--EXACT($E1541,ISO3List[ISO3 List]))=1,"Pass","Fail"))</f>
        <v/>
      </c>
      <c r="S1541" s="24" t="str" cm="1">
        <f t="array" ref="S1541">IF(ISBLANK($F1541),"",IF(SUMPRODUCT(--EXACT(MID($F1541,COLUMN($A$1:$T$1),1),DocCharacters[Accepted Characters For Documents]))=20,"Pass","Fail"))</f>
        <v/>
      </c>
      <c r="T1541" s="24" t="str" cm="1">
        <f t="array" ref="T1541">IF(ISBLANK($G1541),"",IF(SUMPRODUCT(--EXACT(MID($G1541,COLUMN($A$1:$AX$1),1),NameCharacters[Accepted Characters For Names]))=50,"Pass","Fail"))</f>
        <v/>
      </c>
      <c r="U1541" s="24" t="str" cm="1">
        <f t="array" ref="U1541">IF(ISBLANK($H1541),"",IF(SUMPRODUCT(--EXACT(MID($H1541,COLUMN($A$1:$AX$1),1),NameCharacters[Accepted Characters For Names]))=50,"Pass","Fail"))</f>
        <v/>
      </c>
      <c r="V1541" s="24" t="str" cm="1">
        <f t="array" ref="V1541">IF(ISBLANK($I1541),"",IF(SUMPRODUCT(--EXACT(MID($I1541,COLUMN($A$1:$AX$1),1),NameCharacters[Accepted Characters For Names]))=50,"Pass","Fail"))</f>
        <v/>
      </c>
      <c r="W1541" s="24" t="str" cm="1">
        <f t="array" ref="W1541">IF(ISBLANK($J1541),"",IF(SUMPRODUCT(--EXACT($J1541,ISO3List[ISO3 List]))=1,"Pass","Fail"))</f>
        <v/>
      </c>
      <c r="X1541" s="24" t="str">
        <f t="shared" ca="1" si="54"/>
        <v/>
      </c>
      <c r="Y1541" s="24" t="str" cm="1">
        <f t="array" ref="Y1541">IF(ISBLANK($L1541),"",IF(SUMPRODUCT(--EXACT($L1541,Sex[Sex]))=1,"Pass","Fail"))</f>
        <v/>
      </c>
      <c r="Z1541" s="24" t="str">
        <f t="shared" ca="1" si="55"/>
        <v/>
      </c>
      <c r="AA1541" s="35" t="str">
        <f t="shared" ref="AA1541:AA1604" ca="1" si="59">IF(COUNTBLANK($P1541:$Z1541)=11,"",IF(SUM(COUNTBLANK(P1541:U1541),COUNTBLANK(W1541:Z1541))=0,"Pass","Fail"))</f>
        <v/>
      </c>
      <c r="AB1541" s="8"/>
      <c r="AC1541" s="58"/>
      <c r="AD1541" s="8"/>
      <c r="AE1541" s="8"/>
      <c r="AF1541" s="8"/>
      <c r="GU1541" s="8"/>
    </row>
    <row r="1542" spans="1:203" s="5" customFormat="1" x14ac:dyDescent="0.2">
      <c r="A1542" s="1"/>
      <c r="B1542" s="4"/>
      <c r="C1542" s="16"/>
      <c r="D1542" s="17"/>
      <c r="E1542" s="17"/>
      <c r="F1542" s="18"/>
      <c r="G1542" s="17"/>
      <c r="H1542" s="17"/>
      <c r="I1542" s="17"/>
      <c r="J1542" s="17"/>
      <c r="K1542" s="19"/>
      <c r="L1542" s="17"/>
      <c r="M1542" s="20"/>
      <c r="N1542" s="8"/>
      <c r="O1542" s="50"/>
      <c r="P1542" s="27" t="str" cm="1">
        <f t="array" ref="P1542">IF(ISBLANK($C1542),"",IF(SUMPRODUCT(--EXACT($C1542,CrewOrPassenger[Crew or Passenger]))=1,"Pass","Fail"))</f>
        <v/>
      </c>
      <c r="Q1542" s="24" t="str" cm="1">
        <f t="array" ref="Q1542">IF(ISBLANK($D1542),"",IF(SUMPRODUCT(--EXACT($D1542,TravelDocumentType[Travel Document Type]))=1,"Pass","Fail"))</f>
        <v/>
      </c>
      <c r="R1542" s="24" t="str" cm="1">
        <f t="array" ref="R1542">IF(ISBLANK($E1542),"",IF(SUMPRODUCT(--EXACT($E1542,ISO3List[ISO3 List]))=1,"Pass","Fail"))</f>
        <v/>
      </c>
      <c r="S1542" s="24" t="str" cm="1">
        <f t="array" ref="S1542">IF(ISBLANK($F1542),"",IF(SUMPRODUCT(--EXACT(MID($F1542,COLUMN($A$1:$T$1),1),DocCharacters[Accepted Characters For Documents]))=20,"Pass","Fail"))</f>
        <v/>
      </c>
      <c r="T1542" s="24" t="str" cm="1">
        <f t="array" ref="T1542">IF(ISBLANK($G1542),"",IF(SUMPRODUCT(--EXACT(MID($G1542,COLUMN($A$1:$AX$1),1),NameCharacters[Accepted Characters For Names]))=50,"Pass","Fail"))</f>
        <v/>
      </c>
      <c r="U1542" s="24" t="str" cm="1">
        <f t="array" ref="U1542">IF(ISBLANK($H1542),"",IF(SUMPRODUCT(--EXACT(MID($H1542,COLUMN($A$1:$AX$1),1),NameCharacters[Accepted Characters For Names]))=50,"Pass","Fail"))</f>
        <v/>
      </c>
      <c r="V1542" s="24" t="str" cm="1">
        <f t="array" ref="V1542">IF(ISBLANK($I1542),"",IF(SUMPRODUCT(--EXACT(MID($I1542,COLUMN($A$1:$AX$1),1),NameCharacters[Accepted Characters For Names]))=50,"Pass","Fail"))</f>
        <v/>
      </c>
      <c r="W1542" s="24" t="str" cm="1">
        <f t="array" ref="W1542">IF(ISBLANK($J1542),"",IF(SUMPRODUCT(--EXACT($J1542,ISO3List[ISO3 List]))=1,"Pass","Fail"))</f>
        <v/>
      </c>
      <c r="X1542" s="24" t="str">
        <f t="shared" ca="1" si="54"/>
        <v/>
      </c>
      <c r="Y1542" s="24" t="str" cm="1">
        <f t="array" ref="Y1542">IF(ISBLANK($L1542),"",IF(SUMPRODUCT(--EXACT($L1542,Sex[Sex]))=1,"Pass","Fail"))</f>
        <v/>
      </c>
      <c r="Z1542" s="24" t="str">
        <f t="shared" ca="1" si="55"/>
        <v/>
      </c>
      <c r="AA1542" s="35" t="str">
        <f t="shared" ca="1" si="59"/>
        <v/>
      </c>
      <c r="AB1542" s="8"/>
      <c r="AC1542" s="58"/>
      <c r="AD1542" s="8"/>
      <c r="AE1542" s="8"/>
      <c r="AF1542" s="8"/>
      <c r="GU1542" s="8"/>
    </row>
    <row r="1543" spans="1:203" s="5" customFormat="1" x14ac:dyDescent="0.2">
      <c r="A1543" s="1"/>
      <c r="B1543" s="4"/>
      <c r="C1543" s="16"/>
      <c r="D1543" s="17"/>
      <c r="E1543" s="17"/>
      <c r="F1543" s="18"/>
      <c r="G1543" s="17"/>
      <c r="H1543" s="17"/>
      <c r="I1543" s="17"/>
      <c r="J1543" s="17"/>
      <c r="K1543" s="19"/>
      <c r="L1543" s="17"/>
      <c r="M1543" s="20"/>
      <c r="N1543" s="8"/>
      <c r="O1543" s="50"/>
      <c r="P1543" s="27" t="str" cm="1">
        <f t="array" ref="P1543">IF(ISBLANK($C1543),"",IF(SUMPRODUCT(--EXACT($C1543,CrewOrPassenger[Crew or Passenger]))=1,"Pass","Fail"))</f>
        <v/>
      </c>
      <c r="Q1543" s="24" t="str" cm="1">
        <f t="array" ref="Q1543">IF(ISBLANK($D1543),"",IF(SUMPRODUCT(--EXACT($D1543,TravelDocumentType[Travel Document Type]))=1,"Pass","Fail"))</f>
        <v/>
      </c>
      <c r="R1543" s="24" t="str" cm="1">
        <f t="array" ref="R1543">IF(ISBLANK($E1543),"",IF(SUMPRODUCT(--EXACT($E1543,ISO3List[ISO3 List]))=1,"Pass","Fail"))</f>
        <v/>
      </c>
      <c r="S1543" s="24" t="str" cm="1">
        <f t="array" ref="S1543">IF(ISBLANK($F1543),"",IF(SUMPRODUCT(--EXACT(MID($F1543,COLUMN($A$1:$T$1),1),DocCharacters[Accepted Characters For Documents]))=20,"Pass","Fail"))</f>
        <v/>
      </c>
      <c r="T1543" s="24" t="str" cm="1">
        <f t="array" ref="T1543">IF(ISBLANK($G1543),"",IF(SUMPRODUCT(--EXACT(MID($G1543,COLUMN($A$1:$AX$1),1),NameCharacters[Accepted Characters For Names]))=50,"Pass","Fail"))</f>
        <v/>
      </c>
      <c r="U1543" s="24" t="str" cm="1">
        <f t="array" ref="U1543">IF(ISBLANK($H1543),"",IF(SUMPRODUCT(--EXACT(MID($H1543,COLUMN($A$1:$AX$1),1),NameCharacters[Accepted Characters For Names]))=50,"Pass","Fail"))</f>
        <v/>
      </c>
      <c r="V1543" s="24" t="str" cm="1">
        <f t="array" ref="V1543">IF(ISBLANK($I1543),"",IF(SUMPRODUCT(--EXACT(MID($I1543,COLUMN($A$1:$AX$1),1),NameCharacters[Accepted Characters For Names]))=50,"Pass","Fail"))</f>
        <v/>
      </c>
      <c r="W1543" s="24" t="str" cm="1">
        <f t="array" ref="W1543">IF(ISBLANK($J1543),"",IF(SUMPRODUCT(--EXACT($J1543,ISO3List[ISO3 List]))=1,"Pass","Fail"))</f>
        <v/>
      </c>
      <c r="X1543" s="24" t="str">
        <f t="shared" ca="1" si="54"/>
        <v/>
      </c>
      <c r="Y1543" s="24" t="str" cm="1">
        <f t="array" ref="Y1543">IF(ISBLANK($L1543),"",IF(SUMPRODUCT(--EXACT($L1543,Sex[Sex]))=1,"Pass","Fail"))</f>
        <v/>
      </c>
      <c r="Z1543" s="24" t="str">
        <f t="shared" ca="1" si="55"/>
        <v/>
      </c>
      <c r="AA1543" s="35" t="str">
        <f t="shared" ca="1" si="59"/>
        <v/>
      </c>
      <c r="AB1543" s="8"/>
      <c r="AC1543" s="58"/>
      <c r="AD1543" s="8"/>
      <c r="AE1543" s="8"/>
      <c r="AF1543" s="8"/>
      <c r="GU1543" s="8"/>
    </row>
    <row r="1544" spans="1:203" s="5" customFormat="1" x14ac:dyDescent="0.2">
      <c r="A1544" s="1"/>
      <c r="B1544" s="4"/>
      <c r="C1544" s="16"/>
      <c r="D1544" s="17"/>
      <c r="E1544" s="17"/>
      <c r="F1544" s="18"/>
      <c r="G1544" s="17"/>
      <c r="H1544" s="17"/>
      <c r="I1544" s="17"/>
      <c r="J1544" s="17"/>
      <c r="K1544" s="19"/>
      <c r="L1544" s="17"/>
      <c r="M1544" s="20"/>
      <c r="N1544" s="8"/>
      <c r="O1544" s="50"/>
      <c r="P1544" s="27" t="str" cm="1">
        <f t="array" ref="P1544">IF(ISBLANK($C1544),"",IF(SUMPRODUCT(--EXACT($C1544,CrewOrPassenger[Crew or Passenger]))=1,"Pass","Fail"))</f>
        <v/>
      </c>
      <c r="Q1544" s="24" t="str" cm="1">
        <f t="array" ref="Q1544">IF(ISBLANK($D1544),"",IF(SUMPRODUCT(--EXACT($D1544,TravelDocumentType[Travel Document Type]))=1,"Pass","Fail"))</f>
        <v/>
      </c>
      <c r="R1544" s="24" t="str" cm="1">
        <f t="array" ref="R1544">IF(ISBLANK($E1544),"",IF(SUMPRODUCT(--EXACT($E1544,ISO3List[ISO3 List]))=1,"Pass","Fail"))</f>
        <v/>
      </c>
      <c r="S1544" s="24" t="str" cm="1">
        <f t="array" ref="S1544">IF(ISBLANK($F1544),"",IF(SUMPRODUCT(--EXACT(MID($F1544,COLUMN($A$1:$T$1),1),DocCharacters[Accepted Characters For Documents]))=20,"Pass","Fail"))</f>
        <v/>
      </c>
      <c r="T1544" s="24" t="str" cm="1">
        <f t="array" ref="T1544">IF(ISBLANK($G1544),"",IF(SUMPRODUCT(--EXACT(MID($G1544,COLUMN($A$1:$AX$1),1),NameCharacters[Accepted Characters For Names]))=50,"Pass","Fail"))</f>
        <v/>
      </c>
      <c r="U1544" s="24" t="str" cm="1">
        <f t="array" ref="U1544">IF(ISBLANK($H1544),"",IF(SUMPRODUCT(--EXACT(MID($H1544,COLUMN($A$1:$AX$1),1),NameCharacters[Accepted Characters For Names]))=50,"Pass","Fail"))</f>
        <v/>
      </c>
      <c r="V1544" s="24" t="str" cm="1">
        <f t="array" ref="V1544">IF(ISBLANK($I1544),"",IF(SUMPRODUCT(--EXACT(MID($I1544,COLUMN($A$1:$AX$1),1),NameCharacters[Accepted Characters For Names]))=50,"Pass","Fail"))</f>
        <v/>
      </c>
      <c r="W1544" s="24" t="str" cm="1">
        <f t="array" ref="W1544">IF(ISBLANK($J1544),"",IF(SUMPRODUCT(--EXACT($J1544,ISO3List[ISO3 List]))=1,"Pass","Fail"))</f>
        <v/>
      </c>
      <c r="X1544" s="24" t="str">
        <f t="shared" ca="1" si="54"/>
        <v/>
      </c>
      <c r="Y1544" s="24" t="str" cm="1">
        <f t="array" ref="Y1544">IF(ISBLANK($L1544),"",IF(SUMPRODUCT(--EXACT($L1544,Sex[Sex]))=1,"Pass","Fail"))</f>
        <v/>
      </c>
      <c r="Z1544" s="24" t="str">
        <f t="shared" ca="1" si="55"/>
        <v/>
      </c>
      <c r="AA1544" s="35" t="str">
        <f t="shared" ca="1" si="59"/>
        <v/>
      </c>
      <c r="AB1544" s="8"/>
      <c r="AC1544" s="58"/>
      <c r="AD1544" s="8"/>
      <c r="AE1544" s="8"/>
      <c r="AF1544" s="8"/>
      <c r="GU1544" s="8"/>
    </row>
    <row r="1545" spans="1:203" s="5" customFormat="1" x14ac:dyDescent="0.2">
      <c r="A1545" s="1"/>
      <c r="B1545" s="4"/>
      <c r="C1545" s="16"/>
      <c r="D1545" s="17"/>
      <c r="E1545" s="17"/>
      <c r="F1545" s="18"/>
      <c r="G1545" s="17"/>
      <c r="H1545" s="17"/>
      <c r="I1545" s="17"/>
      <c r="J1545" s="17"/>
      <c r="K1545" s="19"/>
      <c r="L1545" s="17"/>
      <c r="M1545" s="20"/>
      <c r="N1545" s="8"/>
      <c r="O1545" s="50"/>
      <c r="P1545" s="27" t="str" cm="1">
        <f t="array" ref="P1545">IF(ISBLANK($C1545),"",IF(SUMPRODUCT(--EXACT($C1545,CrewOrPassenger[Crew or Passenger]))=1,"Pass","Fail"))</f>
        <v/>
      </c>
      <c r="Q1545" s="24" t="str" cm="1">
        <f t="array" ref="Q1545">IF(ISBLANK($D1545),"",IF(SUMPRODUCT(--EXACT($D1545,TravelDocumentType[Travel Document Type]))=1,"Pass","Fail"))</f>
        <v/>
      </c>
      <c r="R1545" s="24" t="str" cm="1">
        <f t="array" ref="R1545">IF(ISBLANK($E1545),"",IF(SUMPRODUCT(--EXACT($E1545,ISO3List[ISO3 List]))=1,"Pass","Fail"))</f>
        <v/>
      </c>
      <c r="S1545" s="24" t="str" cm="1">
        <f t="array" ref="S1545">IF(ISBLANK($F1545),"",IF(SUMPRODUCT(--EXACT(MID($F1545,COLUMN($A$1:$T$1),1),DocCharacters[Accepted Characters For Documents]))=20,"Pass","Fail"))</f>
        <v/>
      </c>
      <c r="T1545" s="24" t="str" cm="1">
        <f t="array" ref="T1545">IF(ISBLANK($G1545),"",IF(SUMPRODUCT(--EXACT(MID($G1545,COLUMN($A$1:$AX$1),1),NameCharacters[Accepted Characters For Names]))=50,"Pass","Fail"))</f>
        <v/>
      </c>
      <c r="U1545" s="24" t="str" cm="1">
        <f t="array" ref="U1545">IF(ISBLANK($H1545),"",IF(SUMPRODUCT(--EXACT(MID($H1545,COLUMN($A$1:$AX$1),1),NameCharacters[Accepted Characters For Names]))=50,"Pass","Fail"))</f>
        <v/>
      </c>
      <c r="V1545" s="24" t="str" cm="1">
        <f t="array" ref="V1545">IF(ISBLANK($I1545),"",IF(SUMPRODUCT(--EXACT(MID($I1545,COLUMN($A$1:$AX$1),1),NameCharacters[Accepted Characters For Names]))=50,"Pass","Fail"))</f>
        <v/>
      </c>
      <c r="W1545" s="24" t="str" cm="1">
        <f t="array" ref="W1545">IF(ISBLANK($J1545),"",IF(SUMPRODUCT(--EXACT($J1545,ISO3List[ISO3 List]))=1,"Pass","Fail"))</f>
        <v/>
      </c>
      <c r="X1545" s="24" t="str">
        <f t="shared" ca="1" si="54"/>
        <v/>
      </c>
      <c r="Y1545" s="24" t="str" cm="1">
        <f t="array" ref="Y1545">IF(ISBLANK($L1545),"",IF(SUMPRODUCT(--EXACT($L1545,Sex[Sex]))=1,"Pass","Fail"))</f>
        <v/>
      </c>
      <c r="Z1545" s="24" t="str">
        <f t="shared" ca="1" si="55"/>
        <v/>
      </c>
      <c r="AA1545" s="35" t="str">
        <f t="shared" ca="1" si="59"/>
        <v/>
      </c>
      <c r="AB1545" s="8"/>
      <c r="AC1545" s="58"/>
      <c r="AD1545" s="8"/>
      <c r="AE1545" s="8"/>
      <c r="AF1545" s="8"/>
      <c r="GU1545" s="8"/>
    </row>
    <row r="1546" spans="1:203" s="5" customFormat="1" x14ac:dyDescent="0.2">
      <c r="A1546" s="1"/>
      <c r="B1546" s="4"/>
      <c r="C1546" s="16"/>
      <c r="D1546" s="17"/>
      <c r="E1546" s="17"/>
      <c r="F1546" s="18"/>
      <c r="G1546" s="17"/>
      <c r="H1546" s="17"/>
      <c r="I1546" s="17"/>
      <c r="J1546" s="17"/>
      <c r="K1546" s="19"/>
      <c r="L1546" s="17"/>
      <c r="M1546" s="20"/>
      <c r="N1546" s="8"/>
      <c r="O1546" s="50"/>
      <c r="P1546" s="27" t="str" cm="1">
        <f t="array" ref="P1546">IF(ISBLANK($C1546),"",IF(SUMPRODUCT(--EXACT($C1546,CrewOrPassenger[Crew or Passenger]))=1,"Pass","Fail"))</f>
        <v/>
      </c>
      <c r="Q1546" s="24" t="str" cm="1">
        <f t="array" ref="Q1546">IF(ISBLANK($D1546),"",IF(SUMPRODUCT(--EXACT($D1546,TravelDocumentType[Travel Document Type]))=1,"Pass","Fail"))</f>
        <v/>
      </c>
      <c r="R1546" s="24" t="str" cm="1">
        <f t="array" ref="R1546">IF(ISBLANK($E1546),"",IF(SUMPRODUCT(--EXACT($E1546,ISO3List[ISO3 List]))=1,"Pass","Fail"))</f>
        <v/>
      </c>
      <c r="S1546" s="24" t="str" cm="1">
        <f t="array" ref="S1546">IF(ISBLANK($F1546),"",IF(SUMPRODUCT(--EXACT(MID($F1546,COLUMN($A$1:$T$1),1),DocCharacters[Accepted Characters For Documents]))=20,"Pass","Fail"))</f>
        <v/>
      </c>
      <c r="T1546" s="24" t="str" cm="1">
        <f t="array" ref="T1546">IF(ISBLANK($G1546),"",IF(SUMPRODUCT(--EXACT(MID($G1546,COLUMN($A$1:$AX$1),1),NameCharacters[Accepted Characters For Names]))=50,"Pass","Fail"))</f>
        <v/>
      </c>
      <c r="U1546" s="24" t="str" cm="1">
        <f t="array" ref="U1546">IF(ISBLANK($H1546),"",IF(SUMPRODUCT(--EXACT(MID($H1546,COLUMN($A$1:$AX$1),1),NameCharacters[Accepted Characters For Names]))=50,"Pass","Fail"))</f>
        <v/>
      </c>
      <c r="V1546" s="24" t="str" cm="1">
        <f t="array" ref="V1546">IF(ISBLANK($I1546),"",IF(SUMPRODUCT(--EXACT(MID($I1546,COLUMN($A$1:$AX$1),1),NameCharacters[Accepted Characters For Names]))=50,"Pass","Fail"))</f>
        <v/>
      </c>
      <c r="W1546" s="24" t="str" cm="1">
        <f t="array" ref="W1546">IF(ISBLANK($J1546),"",IF(SUMPRODUCT(--EXACT($J1546,ISO3List[ISO3 List]))=1,"Pass","Fail"))</f>
        <v/>
      </c>
      <c r="X1546" s="24" t="str">
        <f t="shared" ca="1" si="54"/>
        <v/>
      </c>
      <c r="Y1546" s="24" t="str" cm="1">
        <f t="array" ref="Y1546">IF(ISBLANK($L1546),"",IF(SUMPRODUCT(--EXACT($L1546,Sex[Sex]))=1,"Pass","Fail"))</f>
        <v/>
      </c>
      <c r="Z1546" s="24" t="str">
        <f t="shared" ca="1" si="55"/>
        <v/>
      </c>
      <c r="AA1546" s="35" t="str">
        <f t="shared" ca="1" si="59"/>
        <v/>
      </c>
      <c r="AB1546" s="8"/>
      <c r="AC1546" s="58"/>
      <c r="AD1546" s="8"/>
      <c r="AE1546" s="8"/>
      <c r="AF1546" s="8"/>
      <c r="GU1546" s="8"/>
    </row>
    <row r="1547" spans="1:203" s="5" customFormat="1" x14ac:dyDescent="0.2">
      <c r="A1547" s="1"/>
      <c r="B1547" s="4"/>
      <c r="C1547" s="16"/>
      <c r="D1547" s="17"/>
      <c r="E1547" s="17"/>
      <c r="F1547" s="18"/>
      <c r="G1547" s="17"/>
      <c r="H1547" s="17"/>
      <c r="I1547" s="17"/>
      <c r="J1547" s="17"/>
      <c r="K1547" s="19"/>
      <c r="L1547" s="17"/>
      <c r="M1547" s="20"/>
      <c r="N1547" s="8"/>
      <c r="O1547" s="50"/>
      <c r="P1547" s="27" t="str" cm="1">
        <f t="array" ref="P1547">IF(ISBLANK($C1547),"",IF(SUMPRODUCT(--EXACT($C1547,CrewOrPassenger[Crew or Passenger]))=1,"Pass","Fail"))</f>
        <v/>
      </c>
      <c r="Q1547" s="24" t="str" cm="1">
        <f t="array" ref="Q1547">IF(ISBLANK($D1547),"",IF(SUMPRODUCT(--EXACT($D1547,TravelDocumentType[Travel Document Type]))=1,"Pass","Fail"))</f>
        <v/>
      </c>
      <c r="R1547" s="24" t="str" cm="1">
        <f t="array" ref="R1547">IF(ISBLANK($E1547),"",IF(SUMPRODUCT(--EXACT($E1547,ISO3List[ISO3 List]))=1,"Pass","Fail"))</f>
        <v/>
      </c>
      <c r="S1547" s="24" t="str" cm="1">
        <f t="array" ref="S1547">IF(ISBLANK($F1547),"",IF(SUMPRODUCT(--EXACT(MID($F1547,COLUMN($A$1:$T$1),1),DocCharacters[Accepted Characters For Documents]))=20,"Pass","Fail"))</f>
        <v/>
      </c>
      <c r="T1547" s="24" t="str" cm="1">
        <f t="array" ref="T1547">IF(ISBLANK($G1547),"",IF(SUMPRODUCT(--EXACT(MID($G1547,COLUMN($A$1:$AX$1),1),NameCharacters[Accepted Characters For Names]))=50,"Pass","Fail"))</f>
        <v/>
      </c>
      <c r="U1547" s="24" t="str" cm="1">
        <f t="array" ref="U1547">IF(ISBLANK($H1547),"",IF(SUMPRODUCT(--EXACT(MID($H1547,COLUMN($A$1:$AX$1),1),NameCharacters[Accepted Characters For Names]))=50,"Pass","Fail"))</f>
        <v/>
      </c>
      <c r="V1547" s="24" t="str" cm="1">
        <f t="array" ref="V1547">IF(ISBLANK($I1547),"",IF(SUMPRODUCT(--EXACT(MID($I1547,COLUMN($A$1:$AX$1),1),NameCharacters[Accepted Characters For Names]))=50,"Pass","Fail"))</f>
        <v/>
      </c>
      <c r="W1547" s="24" t="str" cm="1">
        <f t="array" ref="W1547">IF(ISBLANK($J1547),"",IF(SUMPRODUCT(--EXACT($J1547,ISO3List[ISO3 List]))=1,"Pass","Fail"))</f>
        <v/>
      </c>
      <c r="X1547" s="24" t="str">
        <f t="shared" ca="1" si="54"/>
        <v/>
      </c>
      <c r="Y1547" s="24" t="str" cm="1">
        <f t="array" ref="Y1547">IF(ISBLANK($L1547),"",IF(SUMPRODUCT(--EXACT($L1547,Sex[Sex]))=1,"Pass","Fail"))</f>
        <v/>
      </c>
      <c r="Z1547" s="24" t="str">
        <f t="shared" ca="1" si="55"/>
        <v/>
      </c>
      <c r="AA1547" s="35" t="str">
        <f t="shared" ca="1" si="59"/>
        <v/>
      </c>
      <c r="AB1547" s="8"/>
      <c r="AC1547" s="58"/>
      <c r="AD1547" s="8"/>
      <c r="AE1547" s="8"/>
      <c r="AF1547" s="8"/>
      <c r="GU1547" s="8"/>
    </row>
    <row r="1548" spans="1:203" s="5" customFormat="1" x14ac:dyDescent="0.2">
      <c r="A1548" s="1"/>
      <c r="B1548" s="4"/>
      <c r="C1548" s="16"/>
      <c r="D1548" s="17"/>
      <c r="E1548" s="17"/>
      <c r="F1548" s="18"/>
      <c r="G1548" s="17"/>
      <c r="H1548" s="17"/>
      <c r="I1548" s="17"/>
      <c r="J1548" s="17"/>
      <c r="K1548" s="19"/>
      <c r="L1548" s="17"/>
      <c r="M1548" s="20"/>
      <c r="N1548" s="8"/>
      <c r="O1548" s="50"/>
      <c r="P1548" s="27" t="str" cm="1">
        <f t="array" ref="P1548">IF(ISBLANK($C1548),"",IF(SUMPRODUCT(--EXACT($C1548,CrewOrPassenger[Crew or Passenger]))=1,"Pass","Fail"))</f>
        <v/>
      </c>
      <c r="Q1548" s="24" t="str" cm="1">
        <f t="array" ref="Q1548">IF(ISBLANK($D1548),"",IF(SUMPRODUCT(--EXACT($D1548,TravelDocumentType[Travel Document Type]))=1,"Pass","Fail"))</f>
        <v/>
      </c>
      <c r="R1548" s="24" t="str" cm="1">
        <f t="array" ref="R1548">IF(ISBLANK($E1548),"",IF(SUMPRODUCT(--EXACT($E1548,ISO3List[ISO3 List]))=1,"Pass","Fail"))</f>
        <v/>
      </c>
      <c r="S1548" s="24" t="str" cm="1">
        <f t="array" ref="S1548">IF(ISBLANK($F1548),"",IF(SUMPRODUCT(--EXACT(MID($F1548,COLUMN($A$1:$T$1),1),DocCharacters[Accepted Characters For Documents]))=20,"Pass","Fail"))</f>
        <v/>
      </c>
      <c r="T1548" s="24" t="str" cm="1">
        <f t="array" ref="T1548">IF(ISBLANK($G1548),"",IF(SUMPRODUCT(--EXACT(MID($G1548,COLUMN($A$1:$AX$1),1),NameCharacters[Accepted Characters For Names]))=50,"Pass","Fail"))</f>
        <v/>
      </c>
      <c r="U1548" s="24" t="str" cm="1">
        <f t="array" ref="U1548">IF(ISBLANK($H1548),"",IF(SUMPRODUCT(--EXACT(MID($H1548,COLUMN($A$1:$AX$1),1),NameCharacters[Accepted Characters For Names]))=50,"Pass","Fail"))</f>
        <v/>
      </c>
      <c r="V1548" s="24" t="str" cm="1">
        <f t="array" ref="V1548">IF(ISBLANK($I1548),"",IF(SUMPRODUCT(--EXACT(MID($I1548,COLUMN($A$1:$AX$1),1),NameCharacters[Accepted Characters For Names]))=50,"Pass","Fail"))</f>
        <v/>
      </c>
      <c r="W1548" s="24" t="str" cm="1">
        <f t="array" ref="W1548">IF(ISBLANK($J1548),"",IF(SUMPRODUCT(--EXACT($J1548,ISO3List[ISO3 List]))=1,"Pass","Fail"))</f>
        <v/>
      </c>
      <c r="X1548" s="24" t="str">
        <f t="shared" ca="1" si="54"/>
        <v/>
      </c>
      <c r="Y1548" s="24" t="str" cm="1">
        <f t="array" ref="Y1548">IF(ISBLANK($L1548),"",IF(SUMPRODUCT(--EXACT($L1548,Sex[Sex]))=1,"Pass","Fail"))</f>
        <v/>
      </c>
      <c r="Z1548" s="24" t="str">
        <f t="shared" ca="1" si="55"/>
        <v/>
      </c>
      <c r="AA1548" s="35" t="str">
        <f t="shared" ca="1" si="59"/>
        <v/>
      </c>
      <c r="AB1548" s="8"/>
      <c r="AC1548" s="58"/>
      <c r="AD1548" s="8"/>
      <c r="AE1548" s="8"/>
      <c r="AF1548" s="8"/>
      <c r="GU1548" s="8"/>
    </row>
    <row r="1549" spans="1:203" s="5" customFormat="1" x14ac:dyDescent="0.2">
      <c r="A1549" s="1"/>
      <c r="B1549" s="4"/>
      <c r="C1549" s="16"/>
      <c r="D1549" s="17"/>
      <c r="E1549" s="17"/>
      <c r="F1549" s="18"/>
      <c r="G1549" s="17"/>
      <c r="H1549" s="17"/>
      <c r="I1549" s="17"/>
      <c r="J1549" s="17"/>
      <c r="K1549" s="19"/>
      <c r="L1549" s="17"/>
      <c r="M1549" s="20"/>
      <c r="N1549" s="8"/>
      <c r="O1549" s="50"/>
      <c r="P1549" s="27" t="str" cm="1">
        <f t="array" ref="P1549">IF(ISBLANK($C1549),"",IF(SUMPRODUCT(--EXACT($C1549,CrewOrPassenger[Crew or Passenger]))=1,"Pass","Fail"))</f>
        <v/>
      </c>
      <c r="Q1549" s="24" t="str" cm="1">
        <f t="array" ref="Q1549">IF(ISBLANK($D1549),"",IF(SUMPRODUCT(--EXACT($D1549,TravelDocumentType[Travel Document Type]))=1,"Pass","Fail"))</f>
        <v/>
      </c>
      <c r="R1549" s="24" t="str" cm="1">
        <f t="array" ref="R1549">IF(ISBLANK($E1549),"",IF(SUMPRODUCT(--EXACT($E1549,ISO3List[ISO3 List]))=1,"Pass","Fail"))</f>
        <v/>
      </c>
      <c r="S1549" s="24" t="str" cm="1">
        <f t="array" ref="S1549">IF(ISBLANK($F1549),"",IF(SUMPRODUCT(--EXACT(MID($F1549,COLUMN($A$1:$T$1),1),DocCharacters[Accepted Characters For Documents]))=20,"Pass","Fail"))</f>
        <v/>
      </c>
      <c r="T1549" s="24" t="str" cm="1">
        <f t="array" ref="T1549">IF(ISBLANK($G1549),"",IF(SUMPRODUCT(--EXACT(MID($G1549,COLUMN($A$1:$AX$1),1),NameCharacters[Accepted Characters For Names]))=50,"Pass","Fail"))</f>
        <v/>
      </c>
      <c r="U1549" s="24" t="str" cm="1">
        <f t="array" ref="U1549">IF(ISBLANK($H1549),"",IF(SUMPRODUCT(--EXACT(MID($H1549,COLUMN($A$1:$AX$1),1),NameCharacters[Accepted Characters For Names]))=50,"Pass","Fail"))</f>
        <v/>
      </c>
      <c r="V1549" s="24" t="str" cm="1">
        <f t="array" ref="V1549">IF(ISBLANK($I1549),"",IF(SUMPRODUCT(--EXACT(MID($I1549,COLUMN($A$1:$AX$1),1),NameCharacters[Accepted Characters For Names]))=50,"Pass","Fail"))</f>
        <v/>
      </c>
      <c r="W1549" s="24" t="str" cm="1">
        <f t="array" ref="W1549">IF(ISBLANK($J1549),"",IF(SUMPRODUCT(--EXACT($J1549,ISO3List[ISO3 List]))=1,"Pass","Fail"))</f>
        <v/>
      </c>
      <c r="X1549" s="24" t="str">
        <f t="shared" ca="1" si="54"/>
        <v/>
      </c>
      <c r="Y1549" s="24" t="str" cm="1">
        <f t="array" ref="Y1549">IF(ISBLANK($L1549),"",IF(SUMPRODUCT(--EXACT($L1549,Sex[Sex]))=1,"Pass","Fail"))</f>
        <v/>
      </c>
      <c r="Z1549" s="24" t="str">
        <f t="shared" ca="1" si="55"/>
        <v/>
      </c>
      <c r="AA1549" s="35" t="str">
        <f t="shared" ca="1" si="59"/>
        <v/>
      </c>
      <c r="AB1549" s="8"/>
      <c r="AC1549" s="58"/>
      <c r="AD1549" s="8"/>
      <c r="AE1549" s="8"/>
      <c r="AF1549" s="8"/>
      <c r="GU1549" s="8"/>
    </row>
    <row r="1550" spans="1:203" s="5" customFormat="1" x14ac:dyDescent="0.2">
      <c r="A1550" s="1"/>
      <c r="B1550" s="4"/>
      <c r="C1550" s="16"/>
      <c r="D1550" s="17"/>
      <c r="E1550" s="17"/>
      <c r="F1550" s="18"/>
      <c r="G1550" s="17"/>
      <c r="H1550" s="17"/>
      <c r="I1550" s="17"/>
      <c r="J1550" s="17"/>
      <c r="K1550" s="19"/>
      <c r="L1550" s="17"/>
      <c r="M1550" s="20"/>
      <c r="N1550" s="8"/>
      <c r="O1550" s="50"/>
      <c r="P1550" s="27" t="str" cm="1">
        <f t="array" ref="P1550">IF(ISBLANK($C1550),"",IF(SUMPRODUCT(--EXACT($C1550,CrewOrPassenger[Crew or Passenger]))=1,"Pass","Fail"))</f>
        <v/>
      </c>
      <c r="Q1550" s="24" t="str" cm="1">
        <f t="array" ref="Q1550">IF(ISBLANK($D1550),"",IF(SUMPRODUCT(--EXACT($D1550,TravelDocumentType[Travel Document Type]))=1,"Pass","Fail"))</f>
        <v/>
      </c>
      <c r="R1550" s="24" t="str" cm="1">
        <f t="array" ref="R1550">IF(ISBLANK($E1550),"",IF(SUMPRODUCT(--EXACT($E1550,ISO3List[ISO3 List]))=1,"Pass","Fail"))</f>
        <v/>
      </c>
      <c r="S1550" s="24" t="str" cm="1">
        <f t="array" ref="S1550">IF(ISBLANK($F1550),"",IF(SUMPRODUCT(--EXACT(MID($F1550,COLUMN($A$1:$T$1),1),DocCharacters[Accepted Characters For Documents]))=20,"Pass","Fail"))</f>
        <v/>
      </c>
      <c r="T1550" s="24" t="str" cm="1">
        <f t="array" ref="T1550">IF(ISBLANK($G1550),"",IF(SUMPRODUCT(--EXACT(MID($G1550,COLUMN($A$1:$AX$1),1),NameCharacters[Accepted Characters For Names]))=50,"Pass","Fail"))</f>
        <v/>
      </c>
      <c r="U1550" s="24" t="str" cm="1">
        <f t="array" ref="U1550">IF(ISBLANK($H1550),"",IF(SUMPRODUCT(--EXACT(MID($H1550,COLUMN($A$1:$AX$1),1),NameCharacters[Accepted Characters For Names]))=50,"Pass","Fail"))</f>
        <v/>
      </c>
      <c r="V1550" s="24" t="str" cm="1">
        <f t="array" ref="V1550">IF(ISBLANK($I1550),"",IF(SUMPRODUCT(--EXACT(MID($I1550,COLUMN($A$1:$AX$1),1),NameCharacters[Accepted Characters For Names]))=50,"Pass","Fail"))</f>
        <v/>
      </c>
      <c r="W1550" s="24" t="str" cm="1">
        <f t="array" ref="W1550">IF(ISBLANK($J1550),"",IF(SUMPRODUCT(--EXACT($J1550,ISO3List[ISO3 List]))=1,"Pass","Fail"))</f>
        <v/>
      </c>
      <c r="X1550" s="24" t="str">
        <f t="shared" ca="1" si="54"/>
        <v/>
      </c>
      <c r="Y1550" s="24" t="str" cm="1">
        <f t="array" ref="Y1550">IF(ISBLANK($L1550),"",IF(SUMPRODUCT(--EXACT($L1550,Sex[Sex]))=1,"Pass","Fail"))</f>
        <v/>
      </c>
      <c r="Z1550" s="24" t="str">
        <f t="shared" ca="1" si="55"/>
        <v/>
      </c>
      <c r="AA1550" s="35" t="str">
        <f t="shared" ca="1" si="59"/>
        <v/>
      </c>
      <c r="AB1550" s="8"/>
      <c r="AC1550" s="58"/>
      <c r="AD1550" s="8"/>
      <c r="AE1550" s="8"/>
      <c r="AF1550" s="8"/>
      <c r="GU1550" s="8"/>
    </row>
    <row r="1551" spans="1:203" s="5" customFormat="1" x14ac:dyDescent="0.2">
      <c r="A1551" s="1"/>
      <c r="B1551" s="4"/>
      <c r="C1551" s="16"/>
      <c r="D1551" s="17"/>
      <c r="E1551" s="17"/>
      <c r="F1551" s="18"/>
      <c r="G1551" s="17"/>
      <c r="H1551" s="17"/>
      <c r="I1551" s="17"/>
      <c r="J1551" s="17"/>
      <c r="K1551" s="19"/>
      <c r="L1551" s="17"/>
      <c r="M1551" s="20"/>
      <c r="N1551" s="8"/>
      <c r="O1551" s="50"/>
      <c r="P1551" s="27" t="str" cm="1">
        <f t="array" ref="P1551">IF(ISBLANK($C1551),"",IF(SUMPRODUCT(--EXACT($C1551,CrewOrPassenger[Crew or Passenger]))=1,"Pass","Fail"))</f>
        <v/>
      </c>
      <c r="Q1551" s="24" t="str" cm="1">
        <f t="array" ref="Q1551">IF(ISBLANK($D1551),"",IF(SUMPRODUCT(--EXACT($D1551,TravelDocumentType[Travel Document Type]))=1,"Pass","Fail"))</f>
        <v/>
      </c>
      <c r="R1551" s="24" t="str" cm="1">
        <f t="array" ref="R1551">IF(ISBLANK($E1551),"",IF(SUMPRODUCT(--EXACT($E1551,ISO3List[ISO3 List]))=1,"Pass","Fail"))</f>
        <v/>
      </c>
      <c r="S1551" s="24" t="str" cm="1">
        <f t="array" ref="S1551">IF(ISBLANK($F1551),"",IF(SUMPRODUCT(--EXACT(MID($F1551,COLUMN($A$1:$T$1),1),DocCharacters[Accepted Characters For Documents]))=20,"Pass","Fail"))</f>
        <v/>
      </c>
      <c r="T1551" s="24" t="str" cm="1">
        <f t="array" ref="T1551">IF(ISBLANK($G1551),"",IF(SUMPRODUCT(--EXACT(MID($G1551,COLUMN($A$1:$AX$1),1),NameCharacters[Accepted Characters For Names]))=50,"Pass","Fail"))</f>
        <v/>
      </c>
      <c r="U1551" s="24" t="str" cm="1">
        <f t="array" ref="U1551">IF(ISBLANK($H1551),"",IF(SUMPRODUCT(--EXACT(MID($H1551,COLUMN($A$1:$AX$1),1),NameCharacters[Accepted Characters For Names]))=50,"Pass","Fail"))</f>
        <v/>
      </c>
      <c r="V1551" s="24" t="str" cm="1">
        <f t="array" ref="V1551">IF(ISBLANK($I1551),"",IF(SUMPRODUCT(--EXACT(MID($I1551,COLUMN($A$1:$AX$1),1),NameCharacters[Accepted Characters For Names]))=50,"Pass","Fail"))</f>
        <v/>
      </c>
      <c r="W1551" s="24" t="str" cm="1">
        <f t="array" ref="W1551">IF(ISBLANK($J1551),"",IF(SUMPRODUCT(--EXACT($J1551,ISO3List[ISO3 List]))=1,"Pass","Fail"))</f>
        <v/>
      </c>
      <c r="X1551" s="24" t="str">
        <f t="shared" ca="1" si="54"/>
        <v/>
      </c>
      <c r="Y1551" s="24" t="str" cm="1">
        <f t="array" ref="Y1551">IF(ISBLANK($L1551),"",IF(SUMPRODUCT(--EXACT($L1551,Sex[Sex]))=1,"Pass","Fail"))</f>
        <v/>
      </c>
      <c r="Z1551" s="24" t="str">
        <f t="shared" ca="1" si="55"/>
        <v/>
      </c>
      <c r="AA1551" s="35" t="str">
        <f t="shared" ca="1" si="59"/>
        <v/>
      </c>
      <c r="AB1551" s="8"/>
      <c r="AC1551" s="58"/>
      <c r="AD1551" s="8"/>
      <c r="AE1551" s="8"/>
      <c r="AF1551" s="8"/>
      <c r="GU1551" s="8"/>
    </row>
    <row r="1552" spans="1:203" s="5" customFormat="1" x14ac:dyDescent="0.2">
      <c r="A1552" s="1"/>
      <c r="B1552" s="4"/>
      <c r="C1552" s="16"/>
      <c r="D1552" s="17"/>
      <c r="E1552" s="17"/>
      <c r="F1552" s="18"/>
      <c r="G1552" s="17"/>
      <c r="H1552" s="17"/>
      <c r="I1552" s="17"/>
      <c r="J1552" s="17"/>
      <c r="K1552" s="19"/>
      <c r="L1552" s="17"/>
      <c r="M1552" s="20"/>
      <c r="N1552" s="8"/>
      <c r="O1552" s="50"/>
      <c r="P1552" s="27" t="str" cm="1">
        <f t="array" ref="P1552">IF(ISBLANK($C1552),"",IF(SUMPRODUCT(--EXACT($C1552,CrewOrPassenger[Crew or Passenger]))=1,"Pass","Fail"))</f>
        <v/>
      </c>
      <c r="Q1552" s="24" t="str" cm="1">
        <f t="array" ref="Q1552">IF(ISBLANK($D1552),"",IF(SUMPRODUCT(--EXACT($D1552,TravelDocumentType[Travel Document Type]))=1,"Pass","Fail"))</f>
        <v/>
      </c>
      <c r="R1552" s="24" t="str" cm="1">
        <f t="array" ref="R1552">IF(ISBLANK($E1552),"",IF(SUMPRODUCT(--EXACT($E1552,ISO3List[ISO3 List]))=1,"Pass","Fail"))</f>
        <v/>
      </c>
      <c r="S1552" s="24" t="str" cm="1">
        <f t="array" ref="S1552">IF(ISBLANK($F1552),"",IF(SUMPRODUCT(--EXACT(MID($F1552,COLUMN($A$1:$T$1),1),DocCharacters[Accepted Characters For Documents]))=20,"Pass","Fail"))</f>
        <v/>
      </c>
      <c r="T1552" s="24" t="str" cm="1">
        <f t="array" ref="T1552">IF(ISBLANK($G1552),"",IF(SUMPRODUCT(--EXACT(MID($G1552,COLUMN($A$1:$AX$1),1),NameCharacters[Accepted Characters For Names]))=50,"Pass","Fail"))</f>
        <v/>
      </c>
      <c r="U1552" s="24" t="str" cm="1">
        <f t="array" ref="U1552">IF(ISBLANK($H1552),"",IF(SUMPRODUCT(--EXACT(MID($H1552,COLUMN($A$1:$AX$1),1),NameCharacters[Accepted Characters For Names]))=50,"Pass","Fail"))</f>
        <v/>
      </c>
      <c r="V1552" s="24" t="str" cm="1">
        <f t="array" ref="V1552">IF(ISBLANK($I1552),"",IF(SUMPRODUCT(--EXACT(MID($I1552,COLUMN($A$1:$AX$1),1),NameCharacters[Accepted Characters For Names]))=50,"Pass","Fail"))</f>
        <v/>
      </c>
      <c r="W1552" s="24" t="str" cm="1">
        <f t="array" ref="W1552">IF(ISBLANK($J1552),"",IF(SUMPRODUCT(--EXACT($J1552,ISO3List[ISO3 List]))=1,"Pass","Fail"))</f>
        <v/>
      </c>
      <c r="X1552" s="24" t="str">
        <f t="shared" ca="1" si="54"/>
        <v/>
      </c>
      <c r="Y1552" s="24" t="str" cm="1">
        <f t="array" ref="Y1552">IF(ISBLANK($L1552),"",IF(SUMPRODUCT(--EXACT($L1552,Sex[Sex]))=1,"Pass","Fail"))</f>
        <v/>
      </c>
      <c r="Z1552" s="24" t="str">
        <f t="shared" ca="1" si="55"/>
        <v/>
      </c>
      <c r="AA1552" s="35" t="str">
        <f t="shared" ca="1" si="59"/>
        <v/>
      </c>
      <c r="AB1552" s="8"/>
      <c r="AC1552" s="58"/>
      <c r="AD1552" s="8"/>
      <c r="AE1552" s="8"/>
      <c r="AF1552" s="8"/>
      <c r="GU1552" s="8"/>
    </row>
    <row r="1553" spans="1:203" s="5" customFormat="1" x14ac:dyDescent="0.2">
      <c r="A1553" s="1"/>
      <c r="B1553" s="4"/>
      <c r="C1553" s="16"/>
      <c r="D1553" s="17"/>
      <c r="E1553" s="17"/>
      <c r="F1553" s="18"/>
      <c r="G1553" s="17"/>
      <c r="H1553" s="17"/>
      <c r="I1553" s="17"/>
      <c r="J1553" s="17"/>
      <c r="K1553" s="19"/>
      <c r="L1553" s="17"/>
      <c r="M1553" s="20"/>
      <c r="N1553" s="8"/>
      <c r="O1553" s="50"/>
      <c r="P1553" s="27" t="str" cm="1">
        <f t="array" ref="P1553">IF(ISBLANK($C1553),"",IF(SUMPRODUCT(--EXACT($C1553,CrewOrPassenger[Crew or Passenger]))=1,"Pass","Fail"))</f>
        <v/>
      </c>
      <c r="Q1553" s="24" t="str" cm="1">
        <f t="array" ref="Q1553">IF(ISBLANK($D1553),"",IF(SUMPRODUCT(--EXACT($D1553,TravelDocumentType[Travel Document Type]))=1,"Pass","Fail"))</f>
        <v/>
      </c>
      <c r="R1553" s="24" t="str" cm="1">
        <f t="array" ref="R1553">IF(ISBLANK($E1553),"",IF(SUMPRODUCT(--EXACT($E1553,ISO3List[ISO3 List]))=1,"Pass","Fail"))</f>
        <v/>
      </c>
      <c r="S1553" s="24" t="str" cm="1">
        <f t="array" ref="S1553">IF(ISBLANK($F1553),"",IF(SUMPRODUCT(--EXACT(MID($F1553,COLUMN($A$1:$T$1),1),DocCharacters[Accepted Characters For Documents]))=20,"Pass","Fail"))</f>
        <v/>
      </c>
      <c r="T1553" s="24" t="str" cm="1">
        <f t="array" ref="T1553">IF(ISBLANK($G1553),"",IF(SUMPRODUCT(--EXACT(MID($G1553,COLUMN($A$1:$AX$1),1),NameCharacters[Accepted Characters For Names]))=50,"Pass","Fail"))</f>
        <v/>
      </c>
      <c r="U1553" s="24" t="str" cm="1">
        <f t="array" ref="U1553">IF(ISBLANK($H1553),"",IF(SUMPRODUCT(--EXACT(MID($H1553,COLUMN($A$1:$AX$1),1),NameCharacters[Accepted Characters For Names]))=50,"Pass","Fail"))</f>
        <v/>
      </c>
      <c r="V1553" s="24" t="str" cm="1">
        <f t="array" ref="V1553">IF(ISBLANK($I1553),"",IF(SUMPRODUCT(--EXACT(MID($I1553,COLUMN($A$1:$AX$1),1),NameCharacters[Accepted Characters For Names]))=50,"Pass","Fail"))</f>
        <v/>
      </c>
      <c r="W1553" s="24" t="str" cm="1">
        <f t="array" ref="W1553">IF(ISBLANK($J1553),"",IF(SUMPRODUCT(--EXACT($J1553,ISO3List[ISO3 List]))=1,"Pass","Fail"))</f>
        <v/>
      </c>
      <c r="X1553" s="24" t="str">
        <f t="shared" ca="1" si="54"/>
        <v/>
      </c>
      <c r="Y1553" s="24" t="str" cm="1">
        <f t="array" ref="Y1553">IF(ISBLANK($L1553),"",IF(SUMPRODUCT(--EXACT($L1553,Sex[Sex]))=1,"Pass","Fail"))</f>
        <v/>
      </c>
      <c r="Z1553" s="24" t="str">
        <f t="shared" ca="1" si="55"/>
        <v/>
      </c>
      <c r="AA1553" s="35" t="str">
        <f t="shared" ca="1" si="59"/>
        <v/>
      </c>
      <c r="AB1553" s="8"/>
      <c r="AC1553" s="58"/>
      <c r="AD1553" s="8"/>
      <c r="AE1553" s="8"/>
      <c r="AF1553" s="8"/>
      <c r="GU1553" s="8"/>
    </row>
    <row r="1554" spans="1:203" s="5" customFormat="1" x14ac:dyDescent="0.2">
      <c r="A1554" s="1"/>
      <c r="B1554" s="4"/>
      <c r="C1554" s="16"/>
      <c r="D1554" s="17"/>
      <c r="E1554" s="17"/>
      <c r="F1554" s="18"/>
      <c r="G1554" s="17"/>
      <c r="H1554" s="17"/>
      <c r="I1554" s="17"/>
      <c r="J1554" s="17"/>
      <c r="K1554" s="19"/>
      <c r="L1554" s="17"/>
      <c r="M1554" s="20"/>
      <c r="N1554" s="8"/>
      <c r="O1554" s="50"/>
      <c r="P1554" s="27" t="str" cm="1">
        <f t="array" ref="P1554">IF(ISBLANK($C1554),"",IF(SUMPRODUCT(--EXACT($C1554,CrewOrPassenger[Crew or Passenger]))=1,"Pass","Fail"))</f>
        <v/>
      </c>
      <c r="Q1554" s="24" t="str" cm="1">
        <f t="array" ref="Q1554">IF(ISBLANK($D1554),"",IF(SUMPRODUCT(--EXACT($D1554,TravelDocumentType[Travel Document Type]))=1,"Pass","Fail"))</f>
        <v/>
      </c>
      <c r="R1554" s="24" t="str" cm="1">
        <f t="array" ref="R1554">IF(ISBLANK($E1554),"",IF(SUMPRODUCT(--EXACT($E1554,ISO3List[ISO3 List]))=1,"Pass","Fail"))</f>
        <v/>
      </c>
      <c r="S1554" s="24" t="str" cm="1">
        <f t="array" ref="S1554">IF(ISBLANK($F1554),"",IF(SUMPRODUCT(--EXACT(MID($F1554,COLUMN($A$1:$T$1),1),DocCharacters[Accepted Characters For Documents]))=20,"Pass","Fail"))</f>
        <v/>
      </c>
      <c r="T1554" s="24" t="str" cm="1">
        <f t="array" ref="T1554">IF(ISBLANK($G1554),"",IF(SUMPRODUCT(--EXACT(MID($G1554,COLUMN($A$1:$AX$1),1),NameCharacters[Accepted Characters For Names]))=50,"Pass","Fail"))</f>
        <v/>
      </c>
      <c r="U1554" s="24" t="str" cm="1">
        <f t="array" ref="U1554">IF(ISBLANK($H1554),"",IF(SUMPRODUCT(--EXACT(MID($H1554,COLUMN($A$1:$AX$1),1),NameCharacters[Accepted Characters For Names]))=50,"Pass","Fail"))</f>
        <v/>
      </c>
      <c r="V1554" s="24" t="str" cm="1">
        <f t="array" ref="V1554">IF(ISBLANK($I1554),"",IF(SUMPRODUCT(--EXACT(MID($I1554,COLUMN($A$1:$AX$1),1),NameCharacters[Accepted Characters For Names]))=50,"Pass","Fail"))</f>
        <v/>
      </c>
      <c r="W1554" s="24" t="str" cm="1">
        <f t="array" ref="W1554">IF(ISBLANK($J1554),"",IF(SUMPRODUCT(--EXACT($J1554,ISO3List[ISO3 List]))=1,"Pass","Fail"))</f>
        <v/>
      </c>
      <c r="X1554" s="24" t="str">
        <f t="shared" ca="1" si="54"/>
        <v/>
      </c>
      <c r="Y1554" s="24" t="str" cm="1">
        <f t="array" ref="Y1554">IF(ISBLANK($L1554),"",IF(SUMPRODUCT(--EXACT($L1554,Sex[Sex]))=1,"Pass","Fail"))</f>
        <v/>
      </c>
      <c r="Z1554" s="24" t="str">
        <f t="shared" ca="1" si="55"/>
        <v/>
      </c>
      <c r="AA1554" s="35" t="str">
        <f t="shared" ca="1" si="59"/>
        <v/>
      </c>
      <c r="AB1554" s="8"/>
      <c r="AC1554" s="58"/>
      <c r="AD1554" s="8"/>
      <c r="AE1554" s="8"/>
      <c r="AF1554" s="8"/>
      <c r="GU1554" s="8"/>
    </row>
    <row r="1555" spans="1:203" s="5" customFormat="1" x14ac:dyDescent="0.2">
      <c r="A1555" s="1"/>
      <c r="B1555" s="4"/>
      <c r="C1555" s="16"/>
      <c r="D1555" s="17"/>
      <c r="E1555" s="17"/>
      <c r="F1555" s="18"/>
      <c r="G1555" s="17"/>
      <c r="H1555" s="17"/>
      <c r="I1555" s="17"/>
      <c r="J1555" s="17"/>
      <c r="K1555" s="19"/>
      <c r="L1555" s="17"/>
      <c r="M1555" s="20"/>
      <c r="N1555" s="8"/>
      <c r="O1555" s="50"/>
      <c r="P1555" s="27" t="str" cm="1">
        <f t="array" ref="P1555">IF(ISBLANK($C1555),"",IF(SUMPRODUCT(--EXACT($C1555,CrewOrPassenger[Crew or Passenger]))=1,"Pass","Fail"))</f>
        <v/>
      </c>
      <c r="Q1555" s="24" t="str" cm="1">
        <f t="array" ref="Q1555">IF(ISBLANK($D1555),"",IF(SUMPRODUCT(--EXACT($D1555,TravelDocumentType[Travel Document Type]))=1,"Pass","Fail"))</f>
        <v/>
      </c>
      <c r="R1555" s="24" t="str" cm="1">
        <f t="array" ref="R1555">IF(ISBLANK($E1555),"",IF(SUMPRODUCT(--EXACT($E1555,ISO3List[ISO3 List]))=1,"Pass","Fail"))</f>
        <v/>
      </c>
      <c r="S1555" s="24" t="str" cm="1">
        <f t="array" ref="S1555">IF(ISBLANK($F1555),"",IF(SUMPRODUCT(--EXACT(MID($F1555,COLUMN($A$1:$T$1),1),DocCharacters[Accepted Characters For Documents]))=20,"Pass","Fail"))</f>
        <v/>
      </c>
      <c r="T1555" s="24" t="str" cm="1">
        <f t="array" ref="T1555">IF(ISBLANK($G1555),"",IF(SUMPRODUCT(--EXACT(MID($G1555,COLUMN($A$1:$AX$1),1),NameCharacters[Accepted Characters For Names]))=50,"Pass","Fail"))</f>
        <v/>
      </c>
      <c r="U1555" s="24" t="str" cm="1">
        <f t="array" ref="U1555">IF(ISBLANK($H1555),"",IF(SUMPRODUCT(--EXACT(MID($H1555,COLUMN($A$1:$AX$1),1),NameCharacters[Accepted Characters For Names]))=50,"Pass","Fail"))</f>
        <v/>
      </c>
      <c r="V1555" s="24" t="str" cm="1">
        <f t="array" ref="V1555">IF(ISBLANK($I1555),"",IF(SUMPRODUCT(--EXACT(MID($I1555,COLUMN($A$1:$AX$1),1),NameCharacters[Accepted Characters For Names]))=50,"Pass","Fail"))</f>
        <v/>
      </c>
      <c r="W1555" s="24" t="str" cm="1">
        <f t="array" ref="W1555">IF(ISBLANK($J1555),"",IF(SUMPRODUCT(--EXACT($J1555,ISO3List[ISO3 List]))=1,"Pass","Fail"))</f>
        <v/>
      </c>
      <c r="X1555" s="24" t="str">
        <f t="shared" ca="1" si="54"/>
        <v/>
      </c>
      <c r="Y1555" s="24" t="str" cm="1">
        <f t="array" ref="Y1555">IF(ISBLANK($L1555),"",IF(SUMPRODUCT(--EXACT($L1555,Sex[Sex]))=1,"Pass","Fail"))</f>
        <v/>
      </c>
      <c r="Z1555" s="24" t="str">
        <f t="shared" ca="1" si="55"/>
        <v/>
      </c>
      <c r="AA1555" s="35" t="str">
        <f t="shared" ca="1" si="59"/>
        <v/>
      </c>
      <c r="AB1555" s="8"/>
      <c r="AC1555" s="58"/>
      <c r="AD1555" s="8"/>
      <c r="AE1555" s="8"/>
      <c r="AF1555" s="8"/>
      <c r="GU1555" s="8"/>
    </row>
    <row r="1556" spans="1:203" s="5" customFormat="1" x14ac:dyDescent="0.2">
      <c r="A1556" s="1"/>
      <c r="B1556" s="4"/>
      <c r="C1556" s="16"/>
      <c r="D1556" s="17"/>
      <c r="E1556" s="17"/>
      <c r="F1556" s="18"/>
      <c r="G1556" s="17"/>
      <c r="H1556" s="17"/>
      <c r="I1556" s="17"/>
      <c r="J1556" s="17"/>
      <c r="K1556" s="19"/>
      <c r="L1556" s="17"/>
      <c r="M1556" s="20"/>
      <c r="N1556" s="8"/>
      <c r="O1556" s="50"/>
      <c r="P1556" s="27" t="str" cm="1">
        <f t="array" ref="P1556">IF(ISBLANK($C1556),"",IF(SUMPRODUCT(--EXACT($C1556,CrewOrPassenger[Crew or Passenger]))=1,"Pass","Fail"))</f>
        <v/>
      </c>
      <c r="Q1556" s="24" t="str" cm="1">
        <f t="array" ref="Q1556">IF(ISBLANK($D1556),"",IF(SUMPRODUCT(--EXACT($D1556,TravelDocumentType[Travel Document Type]))=1,"Pass","Fail"))</f>
        <v/>
      </c>
      <c r="R1556" s="24" t="str" cm="1">
        <f t="array" ref="R1556">IF(ISBLANK($E1556),"",IF(SUMPRODUCT(--EXACT($E1556,ISO3List[ISO3 List]))=1,"Pass","Fail"))</f>
        <v/>
      </c>
      <c r="S1556" s="24" t="str" cm="1">
        <f t="array" ref="S1556">IF(ISBLANK($F1556),"",IF(SUMPRODUCT(--EXACT(MID($F1556,COLUMN($A$1:$T$1),1),DocCharacters[Accepted Characters For Documents]))=20,"Pass","Fail"))</f>
        <v/>
      </c>
      <c r="T1556" s="24" t="str" cm="1">
        <f t="array" ref="T1556">IF(ISBLANK($G1556),"",IF(SUMPRODUCT(--EXACT(MID($G1556,COLUMN($A$1:$AX$1),1),NameCharacters[Accepted Characters For Names]))=50,"Pass","Fail"))</f>
        <v/>
      </c>
      <c r="U1556" s="24" t="str" cm="1">
        <f t="array" ref="U1556">IF(ISBLANK($H1556),"",IF(SUMPRODUCT(--EXACT(MID($H1556,COLUMN($A$1:$AX$1),1),NameCharacters[Accepted Characters For Names]))=50,"Pass","Fail"))</f>
        <v/>
      </c>
      <c r="V1556" s="24" t="str" cm="1">
        <f t="array" ref="V1556">IF(ISBLANK($I1556),"",IF(SUMPRODUCT(--EXACT(MID($I1556,COLUMN($A$1:$AX$1),1),NameCharacters[Accepted Characters For Names]))=50,"Pass","Fail"))</f>
        <v/>
      </c>
      <c r="W1556" s="24" t="str" cm="1">
        <f t="array" ref="W1556">IF(ISBLANK($J1556),"",IF(SUMPRODUCT(--EXACT($J1556,ISO3List[ISO3 List]))=1,"Pass","Fail"))</f>
        <v/>
      </c>
      <c r="X1556" s="24" t="str">
        <f t="shared" ca="1" si="54"/>
        <v/>
      </c>
      <c r="Y1556" s="24" t="str" cm="1">
        <f t="array" ref="Y1556">IF(ISBLANK($L1556),"",IF(SUMPRODUCT(--EXACT($L1556,Sex[Sex]))=1,"Pass","Fail"))</f>
        <v/>
      </c>
      <c r="Z1556" s="24" t="str">
        <f t="shared" ca="1" si="55"/>
        <v/>
      </c>
      <c r="AA1556" s="35" t="str">
        <f t="shared" ca="1" si="59"/>
        <v/>
      </c>
      <c r="AB1556" s="8"/>
      <c r="AC1556" s="58"/>
      <c r="AD1556" s="8"/>
      <c r="AE1556" s="8"/>
      <c r="AF1556" s="8"/>
      <c r="GU1556" s="8"/>
    </row>
    <row r="1557" spans="1:203" s="5" customFormat="1" x14ac:dyDescent="0.2">
      <c r="A1557" s="1"/>
      <c r="B1557" s="4"/>
      <c r="C1557" s="16"/>
      <c r="D1557" s="17"/>
      <c r="E1557" s="17"/>
      <c r="F1557" s="18"/>
      <c r="G1557" s="17"/>
      <c r="H1557" s="17"/>
      <c r="I1557" s="17"/>
      <c r="J1557" s="17"/>
      <c r="K1557" s="19"/>
      <c r="L1557" s="17"/>
      <c r="M1557" s="20"/>
      <c r="N1557" s="8"/>
      <c r="O1557" s="50"/>
      <c r="P1557" s="27" t="str" cm="1">
        <f t="array" ref="P1557">IF(ISBLANK($C1557),"",IF(SUMPRODUCT(--EXACT($C1557,CrewOrPassenger[Crew or Passenger]))=1,"Pass","Fail"))</f>
        <v/>
      </c>
      <c r="Q1557" s="24" t="str" cm="1">
        <f t="array" ref="Q1557">IF(ISBLANK($D1557),"",IF(SUMPRODUCT(--EXACT($D1557,TravelDocumentType[Travel Document Type]))=1,"Pass","Fail"))</f>
        <v/>
      </c>
      <c r="R1557" s="24" t="str" cm="1">
        <f t="array" ref="R1557">IF(ISBLANK($E1557),"",IF(SUMPRODUCT(--EXACT($E1557,ISO3List[ISO3 List]))=1,"Pass","Fail"))</f>
        <v/>
      </c>
      <c r="S1557" s="24" t="str" cm="1">
        <f t="array" ref="S1557">IF(ISBLANK($F1557),"",IF(SUMPRODUCT(--EXACT(MID($F1557,COLUMN($A$1:$T$1),1),DocCharacters[Accepted Characters For Documents]))=20,"Pass","Fail"))</f>
        <v/>
      </c>
      <c r="T1557" s="24" t="str" cm="1">
        <f t="array" ref="T1557">IF(ISBLANK($G1557),"",IF(SUMPRODUCT(--EXACT(MID($G1557,COLUMN($A$1:$AX$1),1),NameCharacters[Accepted Characters For Names]))=50,"Pass","Fail"))</f>
        <v/>
      </c>
      <c r="U1557" s="24" t="str" cm="1">
        <f t="array" ref="U1557">IF(ISBLANK($H1557),"",IF(SUMPRODUCT(--EXACT(MID($H1557,COLUMN($A$1:$AX$1),1),NameCharacters[Accepted Characters For Names]))=50,"Pass","Fail"))</f>
        <v/>
      </c>
      <c r="V1557" s="24" t="str" cm="1">
        <f t="array" ref="V1557">IF(ISBLANK($I1557),"",IF(SUMPRODUCT(--EXACT(MID($I1557,COLUMN($A$1:$AX$1),1),NameCharacters[Accepted Characters For Names]))=50,"Pass","Fail"))</f>
        <v/>
      </c>
      <c r="W1557" s="24" t="str" cm="1">
        <f t="array" ref="W1557">IF(ISBLANK($J1557),"",IF(SUMPRODUCT(--EXACT($J1557,ISO3List[ISO3 List]))=1,"Pass","Fail"))</f>
        <v/>
      </c>
      <c r="X1557" s="24" t="str">
        <f t="shared" ca="1" si="54"/>
        <v/>
      </c>
      <c r="Y1557" s="24" t="str" cm="1">
        <f t="array" ref="Y1557">IF(ISBLANK($L1557),"",IF(SUMPRODUCT(--EXACT($L1557,Sex[Sex]))=1,"Pass","Fail"))</f>
        <v/>
      </c>
      <c r="Z1557" s="24" t="str">
        <f t="shared" ca="1" si="55"/>
        <v/>
      </c>
      <c r="AA1557" s="35" t="str">
        <f t="shared" ca="1" si="59"/>
        <v/>
      </c>
      <c r="AB1557" s="8"/>
      <c r="AC1557" s="58"/>
      <c r="AD1557" s="8"/>
      <c r="AE1557" s="8"/>
      <c r="AF1557" s="8"/>
      <c r="GU1557" s="8"/>
    </row>
    <row r="1558" spans="1:203" s="5" customFormat="1" x14ac:dyDescent="0.2">
      <c r="A1558" s="1"/>
      <c r="B1558" s="4"/>
      <c r="C1558" s="16"/>
      <c r="D1558" s="17"/>
      <c r="E1558" s="17"/>
      <c r="F1558" s="18"/>
      <c r="G1558" s="17"/>
      <c r="H1558" s="17"/>
      <c r="I1558" s="17"/>
      <c r="J1558" s="17"/>
      <c r="K1558" s="19"/>
      <c r="L1558" s="17"/>
      <c r="M1558" s="20"/>
      <c r="N1558" s="8"/>
      <c r="O1558" s="50"/>
      <c r="P1558" s="27" t="str" cm="1">
        <f t="array" ref="P1558">IF(ISBLANK($C1558),"",IF(SUMPRODUCT(--EXACT($C1558,CrewOrPassenger[Crew or Passenger]))=1,"Pass","Fail"))</f>
        <v/>
      </c>
      <c r="Q1558" s="24" t="str" cm="1">
        <f t="array" ref="Q1558">IF(ISBLANK($D1558),"",IF(SUMPRODUCT(--EXACT($D1558,TravelDocumentType[Travel Document Type]))=1,"Pass","Fail"))</f>
        <v/>
      </c>
      <c r="R1558" s="24" t="str" cm="1">
        <f t="array" ref="R1558">IF(ISBLANK($E1558),"",IF(SUMPRODUCT(--EXACT($E1558,ISO3List[ISO3 List]))=1,"Pass","Fail"))</f>
        <v/>
      </c>
      <c r="S1558" s="24" t="str" cm="1">
        <f t="array" ref="S1558">IF(ISBLANK($F1558),"",IF(SUMPRODUCT(--EXACT(MID($F1558,COLUMN($A$1:$T$1),1),DocCharacters[Accepted Characters For Documents]))=20,"Pass","Fail"))</f>
        <v/>
      </c>
      <c r="T1558" s="24" t="str" cm="1">
        <f t="array" ref="T1558">IF(ISBLANK($G1558),"",IF(SUMPRODUCT(--EXACT(MID($G1558,COLUMN($A$1:$AX$1),1),NameCharacters[Accepted Characters For Names]))=50,"Pass","Fail"))</f>
        <v/>
      </c>
      <c r="U1558" s="24" t="str" cm="1">
        <f t="array" ref="U1558">IF(ISBLANK($H1558),"",IF(SUMPRODUCT(--EXACT(MID($H1558,COLUMN($A$1:$AX$1),1),NameCharacters[Accepted Characters For Names]))=50,"Pass","Fail"))</f>
        <v/>
      </c>
      <c r="V1558" s="24" t="str" cm="1">
        <f t="array" ref="V1558">IF(ISBLANK($I1558),"",IF(SUMPRODUCT(--EXACT(MID($I1558,COLUMN($A$1:$AX$1),1),NameCharacters[Accepted Characters For Names]))=50,"Pass","Fail"))</f>
        <v/>
      </c>
      <c r="W1558" s="24" t="str" cm="1">
        <f t="array" ref="W1558">IF(ISBLANK($J1558),"",IF(SUMPRODUCT(--EXACT($J1558,ISO3List[ISO3 List]))=1,"Pass","Fail"))</f>
        <v/>
      </c>
      <c r="X1558" s="24" t="str">
        <f t="shared" ca="1" si="54"/>
        <v/>
      </c>
      <c r="Y1558" s="24" t="str" cm="1">
        <f t="array" ref="Y1558">IF(ISBLANK($L1558),"",IF(SUMPRODUCT(--EXACT($L1558,Sex[Sex]))=1,"Pass","Fail"))</f>
        <v/>
      </c>
      <c r="Z1558" s="24" t="str">
        <f t="shared" ca="1" si="55"/>
        <v/>
      </c>
      <c r="AA1558" s="35" t="str">
        <f t="shared" ca="1" si="59"/>
        <v/>
      </c>
      <c r="AB1558" s="8"/>
      <c r="AC1558" s="58"/>
      <c r="AD1558" s="8"/>
      <c r="AE1558" s="8"/>
      <c r="AF1558" s="8"/>
      <c r="GU1558" s="8"/>
    </row>
    <row r="1559" spans="1:203" s="5" customFormat="1" x14ac:dyDescent="0.2">
      <c r="A1559" s="1"/>
      <c r="B1559" s="4"/>
      <c r="C1559" s="16"/>
      <c r="D1559" s="17"/>
      <c r="E1559" s="17"/>
      <c r="F1559" s="18"/>
      <c r="G1559" s="17"/>
      <c r="H1559" s="17"/>
      <c r="I1559" s="17"/>
      <c r="J1559" s="17"/>
      <c r="K1559" s="19"/>
      <c r="L1559" s="17"/>
      <c r="M1559" s="20"/>
      <c r="N1559" s="8"/>
      <c r="O1559" s="50"/>
      <c r="P1559" s="27" t="str" cm="1">
        <f t="array" ref="P1559">IF(ISBLANK($C1559),"",IF(SUMPRODUCT(--EXACT($C1559,CrewOrPassenger[Crew or Passenger]))=1,"Pass","Fail"))</f>
        <v/>
      </c>
      <c r="Q1559" s="24" t="str" cm="1">
        <f t="array" ref="Q1559">IF(ISBLANK($D1559),"",IF(SUMPRODUCT(--EXACT($D1559,TravelDocumentType[Travel Document Type]))=1,"Pass","Fail"))</f>
        <v/>
      </c>
      <c r="R1559" s="24" t="str" cm="1">
        <f t="array" ref="R1559">IF(ISBLANK($E1559),"",IF(SUMPRODUCT(--EXACT($E1559,ISO3List[ISO3 List]))=1,"Pass","Fail"))</f>
        <v/>
      </c>
      <c r="S1559" s="24" t="str" cm="1">
        <f t="array" ref="S1559">IF(ISBLANK($F1559),"",IF(SUMPRODUCT(--EXACT(MID($F1559,COLUMN($A$1:$T$1),1),DocCharacters[Accepted Characters For Documents]))=20,"Pass","Fail"))</f>
        <v/>
      </c>
      <c r="T1559" s="24" t="str" cm="1">
        <f t="array" ref="T1559">IF(ISBLANK($G1559),"",IF(SUMPRODUCT(--EXACT(MID($G1559,COLUMN($A$1:$AX$1),1),NameCharacters[Accepted Characters For Names]))=50,"Pass","Fail"))</f>
        <v/>
      </c>
      <c r="U1559" s="24" t="str" cm="1">
        <f t="array" ref="U1559">IF(ISBLANK($H1559),"",IF(SUMPRODUCT(--EXACT(MID($H1559,COLUMN($A$1:$AX$1),1),NameCharacters[Accepted Characters For Names]))=50,"Pass","Fail"))</f>
        <v/>
      </c>
      <c r="V1559" s="24" t="str" cm="1">
        <f t="array" ref="V1559">IF(ISBLANK($I1559),"",IF(SUMPRODUCT(--EXACT(MID($I1559,COLUMN($A$1:$AX$1),1),NameCharacters[Accepted Characters For Names]))=50,"Pass","Fail"))</f>
        <v/>
      </c>
      <c r="W1559" s="24" t="str" cm="1">
        <f t="array" ref="W1559">IF(ISBLANK($J1559),"",IF(SUMPRODUCT(--EXACT($J1559,ISO3List[ISO3 List]))=1,"Pass","Fail"))</f>
        <v/>
      </c>
      <c r="X1559" s="24" t="str">
        <f t="shared" ca="1" si="54"/>
        <v/>
      </c>
      <c r="Y1559" s="24" t="str" cm="1">
        <f t="array" ref="Y1559">IF(ISBLANK($L1559),"",IF(SUMPRODUCT(--EXACT($L1559,Sex[Sex]))=1,"Pass","Fail"))</f>
        <v/>
      </c>
      <c r="Z1559" s="24" t="str">
        <f t="shared" ca="1" si="55"/>
        <v/>
      </c>
      <c r="AA1559" s="35" t="str">
        <f t="shared" ca="1" si="59"/>
        <v/>
      </c>
      <c r="AB1559" s="8"/>
      <c r="AC1559" s="58"/>
      <c r="AD1559" s="8"/>
      <c r="AE1559" s="8"/>
      <c r="AF1559" s="8"/>
      <c r="GU1559" s="8"/>
    </row>
    <row r="1560" spans="1:203" s="5" customFormat="1" x14ac:dyDescent="0.2">
      <c r="A1560" s="1"/>
      <c r="B1560" s="4"/>
      <c r="C1560" s="16"/>
      <c r="D1560" s="17"/>
      <c r="E1560" s="17"/>
      <c r="F1560" s="18"/>
      <c r="G1560" s="17"/>
      <c r="H1560" s="17"/>
      <c r="I1560" s="17"/>
      <c r="J1560" s="17"/>
      <c r="K1560" s="19"/>
      <c r="L1560" s="17"/>
      <c r="M1560" s="20"/>
      <c r="N1560" s="8"/>
      <c r="O1560" s="50"/>
      <c r="P1560" s="27" t="str" cm="1">
        <f t="array" ref="P1560">IF(ISBLANK($C1560),"",IF(SUMPRODUCT(--EXACT($C1560,CrewOrPassenger[Crew or Passenger]))=1,"Pass","Fail"))</f>
        <v/>
      </c>
      <c r="Q1560" s="24" t="str" cm="1">
        <f t="array" ref="Q1560">IF(ISBLANK($D1560),"",IF(SUMPRODUCT(--EXACT($D1560,TravelDocumentType[Travel Document Type]))=1,"Pass","Fail"))</f>
        <v/>
      </c>
      <c r="R1560" s="24" t="str" cm="1">
        <f t="array" ref="R1560">IF(ISBLANK($E1560),"",IF(SUMPRODUCT(--EXACT($E1560,ISO3List[ISO3 List]))=1,"Pass","Fail"))</f>
        <v/>
      </c>
      <c r="S1560" s="24" t="str" cm="1">
        <f t="array" ref="S1560">IF(ISBLANK($F1560),"",IF(SUMPRODUCT(--EXACT(MID($F1560,COLUMN($A$1:$T$1),1),DocCharacters[Accepted Characters For Documents]))=20,"Pass","Fail"))</f>
        <v/>
      </c>
      <c r="T1560" s="24" t="str" cm="1">
        <f t="array" ref="T1560">IF(ISBLANK($G1560),"",IF(SUMPRODUCT(--EXACT(MID($G1560,COLUMN($A$1:$AX$1),1),NameCharacters[Accepted Characters For Names]))=50,"Pass","Fail"))</f>
        <v/>
      </c>
      <c r="U1560" s="24" t="str" cm="1">
        <f t="array" ref="U1560">IF(ISBLANK($H1560),"",IF(SUMPRODUCT(--EXACT(MID($H1560,COLUMN($A$1:$AX$1),1),NameCharacters[Accepted Characters For Names]))=50,"Pass","Fail"))</f>
        <v/>
      </c>
      <c r="V1560" s="24" t="str" cm="1">
        <f t="array" ref="V1560">IF(ISBLANK($I1560),"",IF(SUMPRODUCT(--EXACT(MID($I1560,COLUMN($A$1:$AX$1),1),NameCharacters[Accepted Characters For Names]))=50,"Pass","Fail"))</f>
        <v/>
      </c>
      <c r="W1560" s="24" t="str" cm="1">
        <f t="array" ref="W1560">IF(ISBLANK($J1560),"",IF(SUMPRODUCT(--EXACT($J1560,ISO3List[ISO3 List]))=1,"Pass","Fail"))</f>
        <v/>
      </c>
      <c r="X1560" s="24" t="str">
        <f t="shared" ca="1" si="54"/>
        <v/>
      </c>
      <c r="Y1560" s="24" t="str" cm="1">
        <f t="array" ref="Y1560">IF(ISBLANK($L1560),"",IF(SUMPRODUCT(--EXACT($L1560,Sex[Sex]))=1,"Pass","Fail"))</f>
        <v/>
      </c>
      <c r="Z1560" s="24" t="str">
        <f t="shared" ca="1" si="55"/>
        <v/>
      </c>
      <c r="AA1560" s="35" t="str">
        <f t="shared" ca="1" si="59"/>
        <v/>
      </c>
      <c r="AB1560" s="8"/>
      <c r="AC1560" s="58"/>
      <c r="AD1560" s="8"/>
      <c r="AE1560" s="8"/>
      <c r="AF1560" s="8"/>
      <c r="GU1560" s="8"/>
    </row>
    <row r="1561" spans="1:203" s="5" customFormat="1" x14ac:dyDescent="0.2">
      <c r="A1561" s="1"/>
      <c r="B1561" s="4"/>
      <c r="C1561" s="16"/>
      <c r="D1561" s="17"/>
      <c r="E1561" s="17"/>
      <c r="F1561" s="18"/>
      <c r="G1561" s="17"/>
      <c r="H1561" s="17"/>
      <c r="I1561" s="17"/>
      <c r="J1561" s="17"/>
      <c r="K1561" s="19"/>
      <c r="L1561" s="17"/>
      <c r="M1561" s="20"/>
      <c r="N1561" s="8"/>
      <c r="O1561" s="50"/>
      <c r="P1561" s="27" t="str" cm="1">
        <f t="array" ref="P1561">IF(ISBLANK($C1561),"",IF(SUMPRODUCT(--EXACT($C1561,CrewOrPassenger[Crew or Passenger]))=1,"Pass","Fail"))</f>
        <v/>
      </c>
      <c r="Q1561" s="24" t="str" cm="1">
        <f t="array" ref="Q1561">IF(ISBLANK($D1561),"",IF(SUMPRODUCT(--EXACT($D1561,TravelDocumentType[Travel Document Type]))=1,"Pass","Fail"))</f>
        <v/>
      </c>
      <c r="R1561" s="24" t="str" cm="1">
        <f t="array" ref="R1561">IF(ISBLANK($E1561),"",IF(SUMPRODUCT(--EXACT($E1561,ISO3List[ISO3 List]))=1,"Pass","Fail"))</f>
        <v/>
      </c>
      <c r="S1561" s="24" t="str" cm="1">
        <f t="array" ref="S1561">IF(ISBLANK($F1561),"",IF(SUMPRODUCT(--EXACT(MID($F1561,COLUMN($A$1:$T$1),1),DocCharacters[Accepted Characters For Documents]))=20,"Pass","Fail"))</f>
        <v/>
      </c>
      <c r="T1561" s="24" t="str" cm="1">
        <f t="array" ref="T1561">IF(ISBLANK($G1561),"",IF(SUMPRODUCT(--EXACT(MID($G1561,COLUMN($A$1:$AX$1),1),NameCharacters[Accepted Characters For Names]))=50,"Pass","Fail"))</f>
        <v/>
      </c>
      <c r="U1561" s="24" t="str" cm="1">
        <f t="array" ref="U1561">IF(ISBLANK($H1561),"",IF(SUMPRODUCT(--EXACT(MID($H1561,COLUMN($A$1:$AX$1),1),NameCharacters[Accepted Characters For Names]))=50,"Pass","Fail"))</f>
        <v/>
      </c>
      <c r="V1561" s="24" t="str" cm="1">
        <f t="array" ref="V1561">IF(ISBLANK($I1561),"",IF(SUMPRODUCT(--EXACT(MID($I1561,COLUMN($A$1:$AX$1),1),NameCharacters[Accepted Characters For Names]))=50,"Pass","Fail"))</f>
        <v/>
      </c>
      <c r="W1561" s="24" t="str" cm="1">
        <f t="array" ref="W1561">IF(ISBLANK($J1561),"",IF(SUMPRODUCT(--EXACT($J1561,ISO3List[ISO3 List]))=1,"Pass","Fail"))</f>
        <v/>
      </c>
      <c r="X1561" s="24" t="str">
        <f t="shared" ca="1" si="54"/>
        <v/>
      </c>
      <c r="Y1561" s="24" t="str" cm="1">
        <f t="array" ref="Y1561">IF(ISBLANK($L1561),"",IF(SUMPRODUCT(--EXACT($L1561,Sex[Sex]))=1,"Pass","Fail"))</f>
        <v/>
      </c>
      <c r="Z1561" s="24" t="str">
        <f t="shared" ca="1" si="55"/>
        <v/>
      </c>
      <c r="AA1561" s="35" t="str">
        <f t="shared" ca="1" si="59"/>
        <v/>
      </c>
      <c r="AB1561" s="8"/>
      <c r="AC1561" s="58"/>
      <c r="AD1561" s="8"/>
      <c r="AE1561" s="8"/>
      <c r="AF1561" s="8"/>
      <c r="GU1561" s="8"/>
    </row>
    <row r="1562" spans="1:203" s="5" customFormat="1" x14ac:dyDescent="0.2">
      <c r="A1562" s="1"/>
      <c r="B1562" s="4"/>
      <c r="C1562" s="16"/>
      <c r="D1562" s="17"/>
      <c r="E1562" s="17"/>
      <c r="F1562" s="18"/>
      <c r="G1562" s="17"/>
      <c r="H1562" s="17"/>
      <c r="I1562" s="17"/>
      <c r="J1562" s="17"/>
      <c r="K1562" s="19"/>
      <c r="L1562" s="17"/>
      <c r="M1562" s="20"/>
      <c r="N1562" s="8"/>
      <c r="O1562" s="50"/>
      <c r="P1562" s="27" t="str" cm="1">
        <f t="array" ref="P1562">IF(ISBLANK($C1562),"",IF(SUMPRODUCT(--EXACT($C1562,CrewOrPassenger[Crew or Passenger]))=1,"Pass","Fail"))</f>
        <v/>
      </c>
      <c r="Q1562" s="24" t="str" cm="1">
        <f t="array" ref="Q1562">IF(ISBLANK($D1562),"",IF(SUMPRODUCT(--EXACT($D1562,TravelDocumentType[Travel Document Type]))=1,"Pass","Fail"))</f>
        <v/>
      </c>
      <c r="R1562" s="24" t="str" cm="1">
        <f t="array" ref="R1562">IF(ISBLANK($E1562),"",IF(SUMPRODUCT(--EXACT($E1562,ISO3List[ISO3 List]))=1,"Pass","Fail"))</f>
        <v/>
      </c>
      <c r="S1562" s="24" t="str" cm="1">
        <f t="array" ref="S1562">IF(ISBLANK($F1562),"",IF(SUMPRODUCT(--EXACT(MID($F1562,COLUMN($A$1:$T$1),1),DocCharacters[Accepted Characters For Documents]))=20,"Pass","Fail"))</f>
        <v/>
      </c>
      <c r="T1562" s="24" t="str" cm="1">
        <f t="array" ref="T1562">IF(ISBLANK($G1562),"",IF(SUMPRODUCT(--EXACT(MID($G1562,COLUMN($A$1:$AX$1),1),NameCharacters[Accepted Characters For Names]))=50,"Pass","Fail"))</f>
        <v/>
      </c>
      <c r="U1562" s="24" t="str" cm="1">
        <f t="array" ref="U1562">IF(ISBLANK($H1562),"",IF(SUMPRODUCT(--EXACT(MID($H1562,COLUMN($A$1:$AX$1),1),NameCharacters[Accepted Characters For Names]))=50,"Pass","Fail"))</f>
        <v/>
      </c>
      <c r="V1562" s="24" t="str" cm="1">
        <f t="array" ref="V1562">IF(ISBLANK($I1562),"",IF(SUMPRODUCT(--EXACT(MID($I1562,COLUMN($A$1:$AX$1),1),NameCharacters[Accepted Characters For Names]))=50,"Pass","Fail"))</f>
        <v/>
      </c>
      <c r="W1562" s="24" t="str" cm="1">
        <f t="array" ref="W1562">IF(ISBLANK($J1562),"",IF(SUMPRODUCT(--EXACT($J1562,ISO3List[ISO3 List]))=1,"Pass","Fail"))</f>
        <v/>
      </c>
      <c r="X1562" s="24" t="str">
        <f t="shared" ca="1" si="54"/>
        <v/>
      </c>
      <c r="Y1562" s="24" t="str" cm="1">
        <f t="array" ref="Y1562">IF(ISBLANK($L1562),"",IF(SUMPRODUCT(--EXACT($L1562,Sex[Sex]))=1,"Pass","Fail"))</f>
        <v/>
      </c>
      <c r="Z1562" s="24" t="str">
        <f t="shared" ca="1" si="55"/>
        <v/>
      </c>
      <c r="AA1562" s="35" t="str">
        <f t="shared" ca="1" si="59"/>
        <v/>
      </c>
      <c r="AB1562" s="8"/>
      <c r="AC1562" s="58"/>
      <c r="AD1562" s="8"/>
      <c r="AE1562" s="8"/>
      <c r="AF1562" s="8"/>
      <c r="GU1562" s="8"/>
    </row>
    <row r="1563" spans="1:203" s="5" customFormat="1" x14ac:dyDescent="0.2">
      <c r="A1563" s="1"/>
      <c r="B1563" s="4"/>
      <c r="C1563" s="16"/>
      <c r="D1563" s="17"/>
      <c r="E1563" s="17"/>
      <c r="F1563" s="18"/>
      <c r="G1563" s="17"/>
      <c r="H1563" s="17"/>
      <c r="I1563" s="17"/>
      <c r="J1563" s="17"/>
      <c r="K1563" s="19"/>
      <c r="L1563" s="17"/>
      <c r="M1563" s="20"/>
      <c r="N1563" s="8"/>
      <c r="O1563" s="50"/>
      <c r="P1563" s="27" t="str" cm="1">
        <f t="array" ref="P1563">IF(ISBLANK($C1563),"",IF(SUMPRODUCT(--EXACT($C1563,CrewOrPassenger[Crew or Passenger]))=1,"Pass","Fail"))</f>
        <v/>
      </c>
      <c r="Q1563" s="24" t="str" cm="1">
        <f t="array" ref="Q1563">IF(ISBLANK($D1563),"",IF(SUMPRODUCT(--EXACT($D1563,TravelDocumentType[Travel Document Type]))=1,"Pass","Fail"))</f>
        <v/>
      </c>
      <c r="R1563" s="24" t="str" cm="1">
        <f t="array" ref="R1563">IF(ISBLANK($E1563),"",IF(SUMPRODUCT(--EXACT($E1563,ISO3List[ISO3 List]))=1,"Pass","Fail"))</f>
        <v/>
      </c>
      <c r="S1563" s="24" t="str" cm="1">
        <f t="array" ref="S1563">IF(ISBLANK($F1563),"",IF(SUMPRODUCT(--EXACT(MID($F1563,COLUMN($A$1:$T$1),1),DocCharacters[Accepted Characters For Documents]))=20,"Pass","Fail"))</f>
        <v/>
      </c>
      <c r="T1563" s="24" t="str" cm="1">
        <f t="array" ref="T1563">IF(ISBLANK($G1563),"",IF(SUMPRODUCT(--EXACT(MID($G1563,COLUMN($A$1:$AX$1),1),NameCharacters[Accepted Characters For Names]))=50,"Pass","Fail"))</f>
        <v/>
      </c>
      <c r="U1563" s="24" t="str" cm="1">
        <f t="array" ref="U1563">IF(ISBLANK($H1563),"",IF(SUMPRODUCT(--EXACT(MID($H1563,COLUMN($A$1:$AX$1),1),NameCharacters[Accepted Characters For Names]))=50,"Pass","Fail"))</f>
        <v/>
      </c>
      <c r="V1563" s="24" t="str" cm="1">
        <f t="array" ref="V1563">IF(ISBLANK($I1563),"",IF(SUMPRODUCT(--EXACT(MID($I1563,COLUMN($A$1:$AX$1),1),NameCharacters[Accepted Characters For Names]))=50,"Pass","Fail"))</f>
        <v/>
      </c>
      <c r="W1563" s="24" t="str" cm="1">
        <f t="array" ref="W1563">IF(ISBLANK($J1563),"",IF(SUMPRODUCT(--EXACT($J1563,ISO3List[ISO3 List]))=1,"Pass","Fail"))</f>
        <v/>
      </c>
      <c r="X1563" s="24" t="str">
        <f t="shared" ca="1" si="54"/>
        <v/>
      </c>
      <c r="Y1563" s="24" t="str" cm="1">
        <f t="array" ref="Y1563">IF(ISBLANK($L1563),"",IF(SUMPRODUCT(--EXACT($L1563,Sex[Sex]))=1,"Pass","Fail"))</f>
        <v/>
      </c>
      <c r="Z1563" s="24" t="str">
        <f t="shared" ca="1" si="55"/>
        <v/>
      </c>
      <c r="AA1563" s="35" t="str">
        <f t="shared" ca="1" si="59"/>
        <v/>
      </c>
      <c r="AB1563" s="8"/>
      <c r="AC1563" s="58"/>
      <c r="AD1563" s="8"/>
      <c r="AE1563" s="8"/>
      <c r="AF1563" s="8"/>
      <c r="GU1563" s="8"/>
    </row>
    <row r="1564" spans="1:203" s="5" customFormat="1" x14ac:dyDescent="0.2">
      <c r="A1564" s="1"/>
      <c r="B1564" s="4"/>
      <c r="C1564" s="16"/>
      <c r="D1564" s="17"/>
      <c r="E1564" s="17"/>
      <c r="F1564" s="18"/>
      <c r="G1564" s="17"/>
      <c r="H1564" s="17"/>
      <c r="I1564" s="17"/>
      <c r="J1564" s="17"/>
      <c r="K1564" s="19"/>
      <c r="L1564" s="17"/>
      <c r="M1564" s="20"/>
      <c r="N1564" s="8"/>
      <c r="O1564" s="50"/>
      <c r="P1564" s="27" t="str" cm="1">
        <f t="array" ref="P1564">IF(ISBLANK($C1564),"",IF(SUMPRODUCT(--EXACT($C1564,CrewOrPassenger[Crew or Passenger]))=1,"Pass","Fail"))</f>
        <v/>
      </c>
      <c r="Q1564" s="24" t="str" cm="1">
        <f t="array" ref="Q1564">IF(ISBLANK($D1564),"",IF(SUMPRODUCT(--EXACT($D1564,TravelDocumentType[Travel Document Type]))=1,"Pass","Fail"))</f>
        <v/>
      </c>
      <c r="R1564" s="24" t="str" cm="1">
        <f t="array" ref="R1564">IF(ISBLANK($E1564),"",IF(SUMPRODUCT(--EXACT($E1564,ISO3List[ISO3 List]))=1,"Pass","Fail"))</f>
        <v/>
      </c>
      <c r="S1564" s="24" t="str" cm="1">
        <f t="array" ref="S1564">IF(ISBLANK($F1564),"",IF(SUMPRODUCT(--EXACT(MID($F1564,COLUMN($A$1:$T$1),1),DocCharacters[Accepted Characters For Documents]))=20,"Pass","Fail"))</f>
        <v/>
      </c>
      <c r="T1564" s="24" t="str" cm="1">
        <f t="array" ref="T1564">IF(ISBLANK($G1564),"",IF(SUMPRODUCT(--EXACT(MID($G1564,COLUMN($A$1:$AX$1),1),NameCharacters[Accepted Characters For Names]))=50,"Pass","Fail"))</f>
        <v/>
      </c>
      <c r="U1564" s="24" t="str" cm="1">
        <f t="array" ref="U1564">IF(ISBLANK($H1564),"",IF(SUMPRODUCT(--EXACT(MID($H1564,COLUMN($A$1:$AX$1),1),NameCharacters[Accepted Characters For Names]))=50,"Pass","Fail"))</f>
        <v/>
      </c>
      <c r="V1564" s="24" t="str" cm="1">
        <f t="array" ref="V1564">IF(ISBLANK($I1564),"",IF(SUMPRODUCT(--EXACT(MID($I1564,COLUMN($A$1:$AX$1),1),NameCharacters[Accepted Characters For Names]))=50,"Pass","Fail"))</f>
        <v/>
      </c>
      <c r="W1564" s="24" t="str" cm="1">
        <f t="array" ref="W1564">IF(ISBLANK($J1564),"",IF(SUMPRODUCT(--EXACT($J1564,ISO3List[ISO3 List]))=1,"Pass","Fail"))</f>
        <v/>
      </c>
      <c r="X1564" s="24" t="str">
        <f t="shared" ca="1" si="54"/>
        <v/>
      </c>
      <c r="Y1564" s="24" t="str" cm="1">
        <f t="array" ref="Y1564">IF(ISBLANK($L1564),"",IF(SUMPRODUCT(--EXACT($L1564,Sex[Sex]))=1,"Pass","Fail"))</f>
        <v/>
      </c>
      <c r="Z1564" s="24" t="str">
        <f t="shared" ca="1" si="55"/>
        <v/>
      </c>
      <c r="AA1564" s="35" t="str">
        <f t="shared" ca="1" si="59"/>
        <v/>
      </c>
      <c r="AB1564" s="8"/>
      <c r="AC1564" s="58"/>
      <c r="AD1564" s="8"/>
      <c r="AE1564" s="8"/>
      <c r="AF1564" s="8"/>
      <c r="GU1564" s="8"/>
    </row>
    <row r="1565" spans="1:203" s="5" customFormat="1" x14ac:dyDescent="0.2">
      <c r="A1565" s="1"/>
      <c r="B1565" s="4"/>
      <c r="C1565" s="16"/>
      <c r="D1565" s="17"/>
      <c r="E1565" s="17"/>
      <c r="F1565" s="18"/>
      <c r="G1565" s="17"/>
      <c r="H1565" s="17"/>
      <c r="I1565" s="17"/>
      <c r="J1565" s="17"/>
      <c r="K1565" s="19"/>
      <c r="L1565" s="17"/>
      <c r="M1565" s="20"/>
      <c r="N1565" s="8"/>
      <c r="O1565" s="50"/>
      <c r="P1565" s="27" t="str" cm="1">
        <f t="array" ref="P1565">IF(ISBLANK($C1565),"",IF(SUMPRODUCT(--EXACT($C1565,CrewOrPassenger[Crew or Passenger]))=1,"Pass","Fail"))</f>
        <v/>
      </c>
      <c r="Q1565" s="24" t="str" cm="1">
        <f t="array" ref="Q1565">IF(ISBLANK($D1565),"",IF(SUMPRODUCT(--EXACT($D1565,TravelDocumentType[Travel Document Type]))=1,"Pass","Fail"))</f>
        <v/>
      </c>
      <c r="R1565" s="24" t="str" cm="1">
        <f t="array" ref="R1565">IF(ISBLANK($E1565),"",IF(SUMPRODUCT(--EXACT($E1565,ISO3List[ISO3 List]))=1,"Pass","Fail"))</f>
        <v/>
      </c>
      <c r="S1565" s="24" t="str" cm="1">
        <f t="array" ref="S1565">IF(ISBLANK($F1565),"",IF(SUMPRODUCT(--EXACT(MID($F1565,COLUMN($A$1:$T$1),1),DocCharacters[Accepted Characters For Documents]))=20,"Pass","Fail"))</f>
        <v/>
      </c>
      <c r="T1565" s="24" t="str" cm="1">
        <f t="array" ref="T1565">IF(ISBLANK($G1565),"",IF(SUMPRODUCT(--EXACT(MID($G1565,COLUMN($A$1:$AX$1),1),NameCharacters[Accepted Characters For Names]))=50,"Pass","Fail"))</f>
        <v/>
      </c>
      <c r="U1565" s="24" t="str" cm="1">
        <f t="array" ref="U1565">IF(ISBLANK($H1565),"",IF(SUMPRODUCT(--EXACT(MID($H1565,COLUMN($A$1:$AX$1),1),NameCharacters[Accepted Characters For Names]))=50,"Pass","Fail"))</f>
        <v/>
      </c>
      <c r="V1565" s="24" t="str" cm="1">
        <f t="array" ref="V1565">IF(ISBLANK($I1565),"",IF(SUMPRODUCT(--EXACT(MID($I1565,COLUMN($A$1:$AX$1),1),NameCharacters[Accepted Characters For Names]))=50,"Pass","Fail"))</f>
        <v/>
      </c>
      <c r="W1565" s="24" t="str" cm="1">
        <f t="array" ref="W1565">IF(ISBLANK($J1565),"",IF(SUMPRODUCT(--EXACT($J1565,ISO3List[ISO3 List]))=1,"Pass","Fail"))</f>
        <v/>
      </c>
      <c r="X1565" s="24" t="str">
        <f t="shared" ca="1" si="54"/>
        <v/>
      </c>
      <c r="Y1565" s="24" t="str" cm="1">
        <f t="array" ref="Y1565">IF(ISBLANK($L1565),"",IF(SUMPRODUCT(--EXACT($L1565,Sex[Sex]))=1,"Pass","Fail"))</f>
        <v/>
      </c>
      <c r="Z1565" s="24" t="str">
        <f t="shared" ca="1" si="55"/>
        <v/>
      </c>
      <c r="AA1565" s="35" t="str">
        <f t="shared" ca="1" si="59"/>
        <v/>
      </c>
      <c r="AB1565" s="8"/>
      <c r="AC1565" s="58"/>
      <c r="AD1565" s="8"/>
      <c r="AE1565" s="8"/>
      <c r="AF1565" s="8"/>
      <c r="GU1565" s="8"/>
    </row>
    <row r="1566" spans="1:203" s="5" customFormat="1" x14ac:dyDescent="0.2">
      <c r="A1566" s="1"/>
      <c r="B1566" s="4"/>
      <c r="C1566" s="16"/>
      <c r="D1566" s="17"/>
      <c r="E1566" s="17"/>
      <c r="F1566" s="18"/>
      <c r="G1566" s="17"/>
      <c r="H1566" s="17"/>
      <c r="I1566" s="17"/>
      <c r="J1566" s="17"/>
      <c r="K1566" s="19"/>
      <c r="L1566" s="17"/>
      <c r="M1566" s="20"/>
      <c r="N1566" s="8"/>
      <c r="O1566" s="50"/>
      <c r="P1566" s="27" t="str" cm="1">
        <f t="array" ref="P1566">IF(ISBLANK($C1566),"",IF(SUMPRODUCT(--EXACT($C1566,CrewOrPassenger[Crew or Passenger]))=1,"Pass","Fail"))</f>
        <v/>
      </c>
      <c r="Q1566" s="24" t="str" cm="1">
        <f t="array" ref="Q1566">IF(ISBLANK($D1566),"",IF(SUMPRODUCT(--EXACT($D1566,TravelDocumentType[Travel Document Type]))=1,"Pass","Fail"))</f>
        <v/>
      </c>
      <c r="R1566" s="24" t="str" cm="1">
        <f t="array" ref="R1566">IF(ISBLANK($E1566),"",IF(SUMPRODUCT(--EXACT($E1566,ISO3List[ISO3 List]))=1,"Pass","Fail"))</f>
        <v/>
      </c>
      <c r="S1566" s="24" t="str" cm="1">
        <f t="array" ref="S1566">IF(ISBLANK($F1566),"",IF(SUMPRODUCT(--EXACT(MID($F1566,COLUMN($A$1:$T$1),1),DocCharacters[Accepted Characters For Documents]))=20,"Pass","Fail"))</f>
        <v/>
      </c>
      <c r="T1566" s="24" t="str" cm="1">
        <f t="array" ref="T1566">IF(ISBLANK($G1566),"",IF(SUMPRODUCT(--EXACT(MID($G1566,COLUMN($A$1:$AX$1),1),NameCharacters[Accepted Characters For Names]))=50,"Pass","Fail"))</f>
        <v/>
      </c>
      <c r="U1566" s="24" t="str" cm="1">
        <f t="array" ref="U1566">IF(ISBLANK($H1566),"",IF(SUMPRODUCT(--EXACT(MID($H1566,COLUMN($A$1:$AX$1),1),NameCharacters[Accepted Characters For Names]))=50,"Pass","Fail"))</f>
        <v/>
      </c>
      <c r="V1566" s="24" t="str" cm="1">
        <f t="array" ref="V1566">IF(ISBLANK($I1566),"",IF(SUMPRODUCT(--EXACT(MID($I1566,COLUMN($A$1:$AX$1),1),NameCharacters[Accepted Characters For Names]))=50,"Pass","Fail"))</f>
        <v/>
      </c>
      <c r="W1566" s="24" t="str" cm="1">
        <f t="array" ref="W1566">IF(ISBLANK($J1566),"",IF(SUMPRODUCT(--EXACT($J1566,ISO3List[ISO3 List]))=1,"Pass","Fail"))</f>
        <v/>
      </c>
      <c r="X1566" s="24" t="str">
        <f t="shared" ca="1" si="54"/>
        <v/>
      </c>
      <c r="Y1566" s="24" t="str" cm="1">
        <f t="array" ref="Y1566">IF(ISBLANK($L1566),"",IF(SUMPRODUCT(--EXACT($L1566,Sex[Sex]))=1,"Pass","Fail"))</f>
        <v/>
      </c>
      <c r="Z1566" s="24" t="str">
        <f t="shared" ca="1" si="55"/>
        <v/>
      </c>
      <c r="AA1566" s="35" t="str">
        <f t="shared" ca="1" si="59"/>
        <v/>
      </c>
      <c r="AB1566" s="8"/>
      <c r="AC1566" s="58"/>
      <c r="AD1566" s="8"/>
      <c r="AE1566" s="8"/>
      <c r="AF1566" s="8"/>
      <c r="GU1566" s="8"/>
    </row>
    <row r="1567" spans="1:203" s="5" customFormat="1" x14ac:dyDescent="0.2">
      <c r="A1567" s="1"/>
      <c r="B1567" s="4"/>
      <c r="C1567" s="16"/>
      <c r="D1567" s="17"/>
      <c r="E1567" s="17"/>
      <c r="F1567" s="18"/>
      <c r="G1567" s="17"/>
      <c r="H1567" s="17"/>
      <c r="I1567" s="17"/>
      <c r="J1567" s="17"/>
      <c r="K1567" s="19"/>
      <c r="L1567" s="17"/>
      <c r="M1567" s="20"/>
      <c r="N1567" s="8"/>
      <c r="O1567" s="50"/>
      <c r="P1567" s="27" t="str" cm="1">
        <f t="array" ref="P1567">IF(ISBLANK($C1567),"",IF(SUMPRODUCT(--EXACT($C1567,CrewOrPassenger[Crew or Passenger]))=1,"Pass","Fail"))</f>
        <v/>
      </c>
      <c r="Q1567" s="24" t="str" cm="1">
        <f t="array" ref="Q1567">IF(ISBLANK($D1567),"",IF(SUMPRODUCT(--EXACT($D1567,TravelDocumentType[Travel Document Type]))=1,"Pass","Fail"))</f>
        <v/>
      </c>
      <c r="R1567" s="24" t="str" cm="1">
        <f t="array" ref="R1567">IF(ISBLANK($E1567),"",IF(SUMPRODUCT(--EXACT($E1567,ISO3List[ISO3 List]))=1,"Pass","Fail"))</f>
        <v/>
      </c>
      <c r="S1567" s="24" t="str" cm="1">
        <f t="array" ref="S1567">IF(ISBLANK($F1567),"",IF(SUMPRODUCT(--EXACT(MID($F1567,COLUMN($A$1:$T$1),1),DocCharacters[Accepted Characters For Documents]))=20,"Pass","Fail"))</f>
        <v/>
      </c>
      <c r="T1567" s="24" t="str" cm="1">
        <f t="array" ref="T1567">IF(ISBLANK($G1567),"",IF(SUMPRODUCT(--EXACT(MID($G1567,COLUMN($A$1:$AX$1),1),NameCharacters[Accepted Characters For Names]))=50,"Pass","Fail"))</f>
        <v/>
      </c>
      <c r="U1567" s="24" t="str" cm="1">
        <f t="array" ref="U1567">IF(ISBLANK($H1567),"",IF(SUMPRODUCT(--EXACT(MID($H1567,COLUMN($A$1:$AX$1),1),NameCharacters[Accepted Characters For Names]))=50,"Pass","Fail"))</f>
        <v/>
      </c>
      <c r="V1567" s="24" t="str" cm="1">
        <f t="array" ref="V1567">IF(ISBLANK($I1567),"",IF(SUMPRODUCT(--EXACT(MID($I1567,COLUMN($A$1:$AX$1),1),NameCharacters[Accepted Characters For Names]))=50,"Pass","Fail"))</f>
        <v/>
      </c>
      <c r="W1567" s="24" t="str" cm="1">
        <f t="array" ref="W1567">IF(ISBLANK($J1567),"",IF(SUMPRODUCT(--EXACT($J1567,ISO3List[ISO3 List]))=1,"Pass","Fail"))</f>
        <v/>
      </c>
      <c r="X1567" s="24" t="str">
        <f t="shared" ca="1" si="54"/>
        <v/>
      </c>
      <c r="Y1567" s="24" t="str" cm="1">
        <f t="array" ref="Y1567">IF(ISBLANK($L1567),"",IF(SUMPRODUCT(--EXACT($L1567,Sex[Sex]))=1,"Pass","Fail"))</f>
        <v/>
      </c>
      <c r="Z1567" s="24" t="str">
        <f t="shared" ca="1" si="55"/>
        <v/>
      </c>
      <c r="AA1567" s="35" t="str">
        <f t="shared" ca="1" si="59"/>
        <v/>
      </c>
      <c r="AB1567" s="8"/>
      <c r="AC1567" s="58"/>
      <c r="AD1567" s="8"/>
      <c r="AE1567" s="8"/>
      <c r="AF1567" s="8"/>
      <c r="GU1567" s="8"/>
    </row>
    <row r="1568" spans="1:203" s="5" customFormat="1" x14ac:dyDescent="0.2">
      <c r="A1568" s="1"/>
      <c r="B1568" s="4"/>
      <c r="C1568" s="16"/>
      <c r="D1568" s="17"/>
      <c r="E1568" s="17"/>
      <c r="F1568" s="18"/>
      <c r="G1568" s="17"/>
      <c r="H1568" s="17"/>
      <c r="I1568" s="17"/>
      <c r="J1568" s="17"/>
      <c r="K1568" s="19"/>
      <c r="L1568" s="17"/>
      <c r="M1568" s="20"/>
      <c r="N1568" s="8"/>
      <c r="O1568" s="50"/>
      <c r="P1568" s="27" t="str" cm="1">
        <f t="array" ref="P1568">IF(ISBLANK($C1568),"",IF(SUMPRODUCT(--EXACT($C1568,CrewOrPassenger[Crew or Passenger]))=1,"Pass","Fail"))</f>
        <v/>
      </c>
      <c r="Q1568" s="24" t="str" cm="1">
        <f t="array" ref="Q1568">IF(ISBLANK($D1568),"",IF(SUMPRODUCT(--EXACT($D1568,TravelDocumentType[Travel Document Type]))=1,"Pass","Fail"))</f>
        <v/>
      </c>
      <c r="R1568" s="24" t="str" cm="1">
        <f t="array" ref="R1568">IF(ISBLANK($E1568),"",IF(SUMPRODUCT(--EXACT($E1568,ISO3List[ISO3 List]))=1,"Pass","Fail"))</f>
        <v/>
      </c>
      <c r="S1568" s="24" t="str" cm="1">
        <f t="array" ref="S1568">IF(ISBLANK($F1568),"",IF(SUMPRODUCT(--EXACT(MID($F1568,COLUMN($A$1:$T$1),1),DocCharacters[Accepted Characters For Documents]))=20,"Pass","Fail"))</f>
        <v/>
      </c>
      <c r="T1568" s="24" t="str" cm="1">
        <f t="array" ref="T1568">IF(ISBLANK($G1568),"",IF(SUMPRODUCT(--EXACT(MID($G1568,COLUMN($A$1:$AX$1),1),NameCharacters[Accepted Characters For Names]))=50,"Pass","Fail"))</f>
        <v/>
      </c>
      <c r="U1568" s="24" t="str" cm="1">
        <f t="array" ref="U1568">IF(ISBLANK($H1568),"",IF(SUMPRODUCT(--EXACT(MID($H1568,COLUMN($A$1:$AX$1),1),NameCharacters[Accepted Characters For Names]))=50,"Pass","Fail"))</f>
        <v/>
      </c>
      <c r="V1568" s="24" t="str" cm="1">
        <f t="array" ref="V1568">IF(ISBLANK($I1568),"",IF(SUMPRODUCT(--EXACT(MID($I1568,COLUMN($A$1:$AX$1),1),NameCharacters[Accepted Characters For Names]))=50,"Pass","Fail"))</f>
        <v/>
      </c>
      <c r="W1568" s="24" t="str" cm="1">
        <f t="array" ref="W1568">IF(ISBLANK($J1568),"",IF(SUMPRODUCT(--EXACT($J1568,ISO3List[ISO3 List]))=1,"Pass","Fail"))</f>
        <v/>
      </c>
      <c r="X1568" s="24" t="str">
        <f t="shared" ca="1" si="54"/>
        <v/>
      </c>
      <c r="Y1568" s="24" t="str" cm="1">
        <f t="array" ref="Y1568">IF(ISBLANK($L1568),"",IF(SUMPRODUCT(--EXACT($L1568,Sex[Sex]))=1,"Pass","Fail"))</f>
        <v/>
      </c>
      <c r="Z1568" s="24" t="str">
        <f t="shared" ca="1" si="55"/>
        <v/>
      </c>
      <c r="AA1568" s="35" t="str">
        <f t="shared" ca="1" si="59"/>
        <v/>
      </c>
      <c r="AB1568" s="8"/>
      <c r="AC1568" s="58"/>
      <c r="AD1568" s="8"/>
      <c r="AE1568" s="8"/>
      <c r="AF1568" s="8"/>
      <c r="GU1568" s="8"/>
    </row>
    <row r="1569" spans="1:203" s="5" customFormat="1" x14ac:dyDescent="0.2">
      <c r="A1569" s="1"/>
      <c r="B1569" s="4"/>
      <c r="C1569" s="16"/>
      <c r="D1569" s="17"/>
      <c r="E1569" s="17"/>
      <c r="F1569" s="18"/>
      <c r="G1569" s="17"/>
      <c r="H1569" s="17"/>
      <c r="I1569" s="17"/>
      <c r="J1569" s="17"/>
      <c r="K1569" s="19"/>
      <c r="L1569" s="17"/>
      <c r="M1569" s="20"/>
      <c r="N1569" s="8"/>
      <c r="O1569" s="50"/>
      <c r="P1569" s="27" t="str" cm="1">
        <f t="array" ref="P1569">IF(ISBLANK($C1569),"",IF(SUMPRODUCT(--EXACT($C1569,CrewOrPassenger[Crew or Passenger]))=1,"Pass","Fail"))</f>
        <v/>
      </c>
      <c r="Q1569" s="24" t="str" cm="1">
        <f t="array" ref="Q1569">IF(ISBLANK($D1569),"",IF(SUMPRODUCT(--EXACT($D1569,TravelDocumentType[Travel Document Type]))=1,"Pass","Fail"))</f>
        <v/>
      </c>
      <c r="R1569" s="24" t="str" cm="1">
        <f t="array" ref="R1569">IF(ISBLANK($E1569),"",IF(SUMPRODUCT(--EXACT($E1569,ISO3List[ISO3 List]))=1,"Pass","Fail"))</f>
        <v/>
      </c>
      <c r="S1569" s="24" t="str" cm="1">
        <f t="array" ref="S1569">IF(ISBLANK($F1569),"",IF(SUMPRODUCT(--EXACT(MID($F1569,COLUMN($A$1:$T$1),1),DocCharacters[Accepted Characters For Documents]))=20,"Pass","Fail"))</f>
        <v/>
      </c>
      <c r="T1569" s="24" t="str" cm="1">
        <f t="array" ref="T1569">IF(ISBLANK($G1569),"",IF(SUMPRODUCT(--EXACT(MID($G1569,COLUMN($A$1:$AX$1),1),NameCharacters[Accepted Characters For Names]))=50,"Pass","Fail"))</f>
        <v/>
      </c>
      <c r="U1569" s="24" t="str" cm="1">
        <f t="array" ref="U1569">IF(ISBLANK($H1569),"",IF(SUMPRODUCT(--EXACT(MID($H1569,COLUMN($A$1:$AX$1),1),NameCharacters[Accepted Characters For Names]))=50,"Pass","Fail"))</f>
        <v/>
      </c>
      <c r="V1569" s="24" t="str" cm="1">
        <f t="array" ref="V1569">IF(ISBLANK($I1569),"",IF(SUMPRODUCT(--EXACT(MID($I1569,COLUMN($A$1:$AX$1),1),NameCharacters[Accepted Characters For Names]))=50,"Pass","Fail"))</f>
        <v/>
      </c>
      <c r="W1569" s="24" t="str" cm="1">
        <f t="array" ref="W1569">IF(ISBLANK($J1569),"",IF(SUMPRODUCT(--EXACT($J1569,ISO3List[ISO3 List]))=1,"Pass","Fail"))</f>
        <v/>
      </c>
      <c r="X1569" s="24" t="str">
        <f t="shared" ca="1" si="54"/>
        <v/>
      </c>
      <c r="Y1569" s="24" t="str" cm="1">
        <f t="array" ref="Y1569">IF(ISBLANK($L1569),"",IF(SUMPRODUCT(--EXACT($L1569,Sex[Sex]))=1,"Pass","Fail"))</f>
        <v/>
      </c>
      <c r="Z1569" s="24" t="str">
        <f t="shared" ca="1" si="55"/>
        <v/>
      </c>
      <c r="AA1569" s="35" t="str">
        <f t="shared" ca="1" si="59"/>
        <v/>
      </c>
      <c r="AB1569" s="8"/>
      <c r="AC1569" s="58"/>
      <c r="AD1569" s="8"/>
      <c r="AE1569" s="8"/>
      <c r="AF1569" s="8"/>
      <c r="GU1569" s="8"/>
    </row>
    <row r="1570" spans="1:203" s="5" customFormat="1" x14ac:dyDescent="0.2">
      <c r="A1570" s="1"/>
      <c r="B1570" s="4"/>
      <c r="C1570" s="16"/>
      <c r="D1570" s="17"/>
      <c r="E1570" s="17"/>
      <c r="F1570" s="18"/>
      <c r="G1570" s="17"/>
      <c r="H1570" s="17"/>
      <c r="I1570" s="17"/>
      <c r="J1570" s="17"/>
      <c r="K1570" s="19"/>
      <c r="L1570" s="17"/>
      <c r="M1570" s="20"/>
      <c r="N1570" s="8"/>
      <c r="O1570" s="50"/>
      <c r="P1570" s="27" t="str" cm="1">
        <f t="array" ref="P1570">IF(ISBLANK($C1570),"",IF(SUMPRODUCT(--EXACT($C1570,CrewOrPassenger[Crew or Passenger]))=1,"Pass","Fail"))</f>
        <v/>
      </c>
      <c r="Q1570" s="24" t="str" cm="1">
        <f t="array" ref="Q1570">IF(ISBLANK($D1570),"",IF(SUMPRODUCT(--EXACT($D1570,TravelDocumentType[Travel Document Type]))=1,"Pass","Fail"))</f>
        <v/>
      </c>
      <c r="R1570" s="24" t="str" cm="1">
        <f t="array" ref="R1570">IF(ISBLANK($E1570),"",IF(SUMPRODUCT(--EXACT($E1570,ISO3List[ISO3 List]))=1,"Pass","Fail"))</f>
        <v/>
      </c>
      <c r="S1570" s="24" t="str" cm="1">
        <f t="array" ref="S1570">IF(ISBLANK($F1570),"",IF(SUMPRODUCT(--EXACT(MID($F1570,COLUMN($A$1:$T$1),1),DocCharacters[Accepted Characters For Documents]))=20,"Pass","Fail"))</f>
        <v/>
      </c>
      <c r="T1570" s="24" t="str" cm="1">
        <f t="array" ref="T1570">IF(ISBLANK($G1570),"",IF(SUMPRODUCT(--EXACT(MID($G1570,COLUMN($A$1:$AX$1),1),NameCharacters[Accepted Characters For Names]))=50,"Pass","Fail"))</f>
        <v/>
      </c>
      <c r="U1570" s="24" t="str" cm="1">
        <f t="array" ref="U1570">IF(ISBLANK($H1570),"",IF(SUMPRODUCT(--EXACT(MID($H1570,COLUMN($A$1:$AX$1),1),NameCharacters[Accepted Characters For Names]))=50,"Pass","Fail"))</f>
        <v/>
      </c>
      <c r="V1570" s="24" t="str" cm="1">
        <f t="array" ref="V1570">IF(ISBLANK($I1570),"",IF(SUMPRODUCT(--EXACT(MID($I1570,COLUMN($A$1:$AX$1),1),NameCharacters[Accepted Characters For Names]))=50,"Pass","Fail"))</f>
        <v/>
      </c>
      <c r="W1570" s="24" t="str" cm="1">
        <f t="array" ref="W1570">IF(ISBLANK($J1570),"",IF(SUMPRODUCT(--EXACT($J1570,ISO3List[ISO3 List]))=1,"Pass","Fail"))</f>
        <v/>
      </c>
      <c r="X1570" s="24" t="str">
        <f t="shared" ca="1" si="54"/>
        <v/>
      </c>
      <c r="Y1570" s="24" t="str" cm="1">
        <f t="array" ref="Y1570">IF(ISBLANK($L1570),"",IF(SUMPRODUCT(--EXACT($L1570,Sex[Sex]))=1,"Pass","Fail"))</f>
        <v/>
      </c>
      <c r="Z1570" s="24" t="str">
        <f t="shared" ca="1" si="55"/>
        <v/>
      </c>
      <c r="AA1570" s="35" t="str">
        <f t="shared" ca="1" si="59"/>
        <v/>
      </c>
      <c r="AB1570" s="8"/>
      <c r="AC1570" s="58"/>
      <c r="AD1570" s="8"/>
      <c r="AE1570" s="8"/>
      <c r="AF1570" s="8"/>
      <c r="GU1570" s="8"/>
    </row>
    <row r="1571" spans="1:203" s="5" customFormat="1" x14ac:dyDescent="0.2">
      <c r="A1571" s="1"/>
      <c r="B1571" s="4"/>
      <c r="C1571" s="16"/>
      <c r="D1571" s="17"/>
      <c r="E1571" s="17"/>
      <c r="F1571" s="18"/>
      <c r="G1571" s="17"/>
      <c r="H1571" s="17"/>
      <c r="I1571" s="17"/>
      <c r="J1571" s="17"/>
      <c r="K1571" s="19"/>
      <c r="L1571" s="17"/>
      <c r="M1571" s="20"/>
      <c r="N1571" s="8"/>
      <c r="O1571" s="50"/>
      <c r="P1571" s="27" t="str" cm="1">
        <f t="array" ref="P1571">IF(ISBLANK($C1571),"",IF(SUMPRODUCT(--EXACT($C1571,CrewOrPassenger[Crew or Passenger]))=1,"Pass","Fail"))</f>
        <v/>
      </c>
      <c r="Q1571" s="24" t="str" cm="1">
        <f t="array" ref="Q1571">IF(ISBLANK($D1571),"",IF(SUMPRODUCT(--EXACT($D1571,TravelDocumentType[Travel Document Type]))=1,"Pass","Fail"))</f>
        <v/>
      </c>
      <c r="R1571" s="24" t="str" cm="1">
        <f t="array" ref="R1571">IF(ISBLANK($E1571),"",IF(SUMPRODUCT(--EXACT($E1571,ISO3List[ISO3 List]))=1,"Pass","Fail"))</f>
        <v/>
      </c>
      <c r="S1571" s="24" t="str" cm="1">
        <f t="array" ref="S1571">IF(ISBLANK($F1571),"",IF(SUMPRODUCT(--EXACT(MID($F1571,COLUMN($A$1:$T$1),1),DocCharacters[Accepted Characters For Documents]))=20,"Pass","Fail"))</f>
        <v/>
      </c>
      <c r="T1571" s="24" t="str" cm="1">
        <f t="array" ref="T1571">IF(ISBLANK($G1571),"",IF(SUMPRODUCT(--EXACT(MID($G1571,COLUMN($A$1:$AX$1),1),NameCharacters[Accepted Characters For Names]))=50,"Pass","Fail"))</f>
        <v/>
      </c>
      <c r="U1571" s="24" t="str" cm="1">
        <f t="array" ref="U1571">IF(ISBLANK($H1571),"",IF(SUMPRODUCT(--EXACT(MID($H1571,COLUMN($A$1:$AX$1),1),NameCharacters[Accepted Characters For Names]))=50,"Pass","Fail"))</f>
        <v/>
      </c>
      <c r="V1571" s="24" t="str" cm="1">
        <f t="array" ref="V1571">IF(ISBLANK($I1571),"",IF(SUMPRODUCT(--EXACT(MID($I1571,COLUMN($A$1:$AX$1),1),NameCharacters[Accepted Characters For Names]))=50,"Pass","Fail"))</f>
        <v/>
      </c>
      <c r="W1571" s="24" t="str" cm="1">
        <f t="array" ref="W1571">IF(ISBLANK($J1571),"",IF(SUMPRODUCT(--EXACT($J1571,ISO3List[ISO3 List]))=1,"Pass","Fail"))</f>
        <v/>
      </c>
      <c r="X1571" s="24" t="str">
        <f t="shared" ca="1" si="54"/>
        <v/>
      </c>
      <c r="Y1571" s="24" t="str" cm="1">
        <f t="array" ref="Y1571">IF(ISBLANK($L1571),"",IF(SUMPRODUCT(--EXACT($L1571,Sex[Sex]))=1,"Pass","Fail"))</f>
        <v/>
      </c>
      <c r="Z1571" s="24" t="str">
        <f t="shared" ca="1" si="55"/>
        <v/>
      </c>
      <c r="AA1571" s="35" t="str">
        <f t="shared" ca="1" si="59"/>
        <v/>
      </c>
      <c r="AB1571" s="8"/>
      <c r="AC1571" s="58"/>
      <c r="AD1571" s="8"/>
      <c r="AE1571" s="8"/>
      <c r="AF1571" s="8"/>
      <c r="GU1571" s="8"/>
    </row>
    <row r="1572" spans="1:203" s="5" customFormat="1" x14ac:dyDescent="0.2">
      <c r="A1572" s="1"/>
      <c r="B1572" s="4"/>
      <c r="C1572" s="16"/>
      <c r="D1572" s="17"/>
      <c r="E1572" s="17"/>
      <c r="F1572" s="18"/>
      <c r="G1572" s="17"/>
      <c r="H1572" s="17"/>
      <c r="I1572" s="17"/>
      <c r="J1572" s="17"/>
      <c r="K1572" s="19"/>
      <c r="L1572" s="17"/>
      <c r="M1572" s="20"/>
      <c r="N1572" s="8"/>
      <c r="O1572" s="50"/>
      <c r="P1572" s="27" t="str" cm="1">
        <f t="array" ref="P1572">IF(ISBLANK($C1572),"",IF(SUMPRODUCT(--EXACT($C1572,CrewOrPassenger[Crew or Passenger]))=1,"Pass","Fail"))</f>
        <v/>
      </c>
      <c r="Q1572" s="24" t="str" cm="1">
        <f t="array" ref="Q1572">IF(ISBLANK($D1572),"",IF(SUMPRODUCT(--EXACT($D1572,TravelDocumentType[Travel Document Type]))=1,"Pass","Fail"))</f>
        <v/>
      </c>
      <c r="R1572" s="24" t="str" cm="1">
        <f t="array" ref="R1572">IF(ISBLANK($E1572),"",IF(SUMPRODUCT(--EXACT($E1572,ISO3List[ISO3 List]))=1,"Pass","Fail"))</f>
        <v/>
      </c>
      <c r="S1572" s="24" t="str" cm="1">
        <f t="array" ref="S1572">IF(ISBLANK($F1572),"",IF(SUMPRODUCT(--EXACT(MID($F1572,COLUMN($A$1:$T$1),1),DocCharacters[Accepted Characters For Documents]))=20,"Pass","Fail"))</f>
        <v/>
      </c>
      <c r="T1572" s="24" t="str" cm="1">
        <f t="array" ref="T1572">IF(ISBLANK($G1572),"",IF(SUMPRODUCT(--EXACT(MID($G1572,COLUMN($A$1:$AX$1),1),NameCharacters[Accepted Characters For Names]))=50,"Pass","Fail"))</f>
        <v/>
      </c>
      <c r="U1572" s="24" t="str" cm="1">
        <f t="array" ref="U1572">IF(ISBLANK($H1572),"",IF(SUMPRODUCT(--EXACT(MID($H1572,COLUMN($A$1:$AX$1),1),NameCharacters[Accepted Characters For Names]))=50,"Pass","Fail"))</f>
        <v/>
      </c>
      <c r="V1572" s="24" t="str" cm="1">
        <f t="array" ref="V1572">IF(ISBLANK($I1572),"",IF(SUMPRODUCT(--EXACT(MID($I1572,COLUMN($A$1:$AX$1),1),NameCharacters[Accepted Characters For Names]))=50,"Pass","Fail"))</f>
        <v/>
      </c>
      <c r="W1572" s="24" t="str" cm="1">
        <f t="array" ref="W1572">IF(ISBLANK($J1572),"",IF(SUMPRODUCT(--EXACT($J1572,ISO3List[ISO3 List]))=1,"Pass","Fail"))</f>
        <v/>
      </c>
      <c r="X1572" s="24" t="str">
        <f t="shared" ca="1" si="54"/>
        <v/>
      </c>
      <c r="Y1572" s="24" t="str" cm="1">
        <f t="array" ref="Y1572">IF(ISBLANK($L1572),"",IF(SUMPRODUCT(--EXACT($L1572,Sex[Sex]))=1,"Pass","Fail"))</f>
        <v/>
      </c>
      <c r="Z1572" s="24" t="str">
        <f t="shared" ca="1" si="55"/>
        <v/>
      </c>
      <c r="AA1572" s="35" t="str">
        <f t="shared" ca="1" si="59"/>
        <v/>
      </c>
      <c r="AB1572" s="8"/>
      <c r="AC1572" s="58"/>
      <c r="AD1572" s="8"/>
      <c r="AE1572" s="8"/>
      <c r="AF1572" s="8"/>
      <c r="GU1572" s="8"/>
    </row>
    <row r="1573" spans="1:203" s="5" customFormat="1" x14ac:dyDescent="0.2">
      <c r="A1573" s="1"/>
      <c r="B1573" s="4"/>
      <c r="C1573" s="16"/>
      <c r="D1573" s="17"/>
      <c r="E1573" s="17"/>
      <c r="F1573" s="18"/>
      <c r="G1573" s="17"/>
      <c r="H1573" s="17"/>
      <c r="I1573" s="17"/>
      <c r="J1573" s="17"/>
      <c r="K1573" s="19"/>
      <c r="L1573" s="17"/>
      <c r="M1573" s="20"/>
      <c r="N1573" s="8"/>
      <c r="O1573" s="50"/>
      <c r="P1573" s="27" t="str" cm="1">
        <f t="array" ref="P1573">IF(ISBLANK($C1573),"",IF(SUMPRODUCT(--EXACT($C1573,CrewOrPassenger[Crew or Passenger]))=1,"Pass","Fail"))</f>
        <v/>
      </c>
      <c r="Q1573" s="24" t="str" cm="1">
        <f t="array" ref="Q1573">IF(ISBLANK($D1573),"",IF(SUMPRODUCT(--EXACT($D1573,TravelDocumentType[Travel Document Type]))=1,"Pass","Fail"))</f>
        <v/>
      </c>
      <c r="R1573" s="24" t="str" cm="1">
        <f t="array" ref="R1573">IF(ISBLANK($E1573),"",IF(SUMPRODUCT(--EXACT($E1573,ISO3List[ISO3 List]))=1,"Pass","Fail"))</f>
        <v/>
      </c>
      <c r="S1573" s="24" t="str" cm="1">
        <f t="array" ref="S1573">IF(ISBLANK($F1573),"",IF(SUMPRODUCT(--EXACT(MID($F1573,COLUMN($A$1:$T$1),1),DocCharacters[Accepted Characters For Documents]))=20,"Pass","Fail"))</f>
        <v/>
      </c>
      <c r="T1573" s="24" t="str" cm="1">
        <f t="array" ref="T1573">IF(ISBLANK($G1573),"",IF(SUMPRODUCT(--EXACT(MID($G1573,COLUMN($A$1:$AX$1),1),NameCharacters[Accepted Characters For Names]))=50,"Pass","Fail"))</f>
        <v/>
      </c>
      <c r="U1573" s="24" t="str" cm="1">
        <f t="array" ref="U1573">IF(ISBLANK($H1573),"",IF(SUMPRODUCT(--EXACT(MID($H1573,COLUMN($A$1:$AX$1),1),NameCharacters[Accepted Characters For Names]))=50,"Pass","Fail"))</f>
        <v/>
      </c>
      <c r="V1573" s="24" t="str" cm="1">
        <f t="array" ref="V1573">IF(ISBLANK($I1573),"",IF(SUMPRODUCT(--EXACT(MID($I1573,COLUMN($A$1:$AX$1),1),NameCharacters[Accepted Characters For Names]))=50,"Pass","Fail"))</f>
        <v/>
      </c>
      <c r="W1573" s="24" t="str" cm="1">
        <f t="array" ref="W1573">IF(ISBLANK($J1573),"",IF(SUMPRODUCT(--EXACT($J1573,ISO3List[ISO3 List]))=1,"Pass","Fail"))</f>
        <v/>
      </c>
      <c r="X1573" s="24" t="str">
        <f t="shared" ca="1" si="54"/>
        <v/>
      </c>
      <c r="Y1573" s="24" t="str" cm="1">
        <f t="array" ref="Y1573">IF(ISBLANK($L1573),"",IF(SUMPRODUCT(--EXACT($L1573,Sex[Sex]))=1,"Pass","Fail"))</f>
        <v/>
      </c>
      <c r="Z1573" s="24" t="str">
        <f t="shared" ca="1" si="55"/>
        <v/>
      </c>
      <c r="AA1573" s="35" t="str">
        <f t="shared" ca="1" si="59"/>
        <v/>
      </c>
      <c r="AB1573" s="8"/>
      <c r="AC1573" s="58"/>
      <c r="AD1573" s="8"/>
      <c r="AE1573" s="8"/>
      <c r="AF1573" s="8"/>
      <c r="GU1573" s="8"/>
    </row>
    <row r="1574" spans="1:203" s="5" customFormat="1" x14ac:dyDescent="0.2">
      <c r="A1574" s="1"/>
      <c r="B1574" s="4"/>
      <c r="C1574" s="16"/>
      <c r="D1574" s="17"/>
      <c r="E1574" s="17"/>
      <c r="F1574" s="18"/>
      <c r="G1574" s="17"/>
      <c r="H1574" s="17"/>
      <c r="I1574" s="17"/>
      <c r="J1574" s="17"/>
      <c r="K1574" s="19"/>
      <c r="L1574" s="17"/>
      <c r="M1574" s="20"/>
      <c r="N1574" s="8"/>
      <c r="O1574" s="50"/>
      <c r="P1574" s="27" t="str" cm="1">
        <f t="array" ref="P1574">IF(ISBLANK($C1574),"",IF(SUMPRODUCT(--EXACT($C1574,CrewOrPassenger[Crew or Passenger]))=1,"Pass","Fail"))</f>
        <v/>
      </c>
      <c r="Q1574" s="24" t="str" cm="1">
        <f t="array" ref="Q1574">IF(ISBLANK($D1574),"",IF(SUMPRODUCT(--EXACT($D1574,TravelDocumentType[Travel Document Type]))=1,"Pass","Fail"))</f>
        <v/>
      </c>
      <c r="R1574" s="24" t="str" cm="1">
        <f t="array" ref="R1574">IF(ISBLANK($E1574),"",IF(SUMPRODUCT(--EXACT($E1574,ISO3List[ISO3 List]))=1,"Pass","Fail"))</f>
        <v/>
      </c>
      <c r="S1574" s="24" t="str" cm="1">
        <f t="array" ref="S1574">IF(ISBLANK($F1574),"",IF(SUMPRODUCT(--EXACT(MID($F1574,COLUMN($A$1:$T$1),1),DocCharacters[Accepted Characters For Documents]))=20,"Pass","Fail"))</f>
        <v/>
      </c>
      <c r="T1574" s="24" t="str" cm="1">
        <f t="array" ref="T1574">IF(ISBLANK($G1574),"",IF(SUMPRODUCT(--EXACT(MID($G1574,COLUMN($A$1:$AX$1),1),NameCharacters[Accepted Characters For Names]))=50,"Pass","Fail"))</f>
        <v/>
      </c>
      <c r="U1574" s="24" t="str" cm="1">
        <f t="array" ref="U1574">IF(ISBLANK($H1574),"",IF(SUMPRODUCT(--EXACT(MID($H1574,COLUMN($A$1:$AX$1),1),NameCharacters[Accepted Characters For Names]))=50,"Pass","Fail"))</f>
        <v/>
      </c>
      <c r="V1574" s="24" t="str" cm="1">
        <f t="array" ref="V1574">IF(ISBLANK($I1574),"",IF(SUMPRODUCT(--EXACT(MID($I1574,COLUMN($A$1:$AX$1),1),NameCharacters[Accepted Characters For Names]))=50,"Pass","Fail"))</f>
        <v/>
      </c>
      <c r="W1574" s="24" t="str" cm="1">
        <f t="array" ref="W1574">IF(ISBLANK($J1574),"",IF(SUMPRODUCT(--EXACT($J1574,ISO3List[ISO3 List]))=1,"Pass","Fail"))</f>
        <v/>
      </c>
      <c r="X1574" s="24" t="str">
        <f t="shared" ca="1" si="54"/>
        <v/>
      </c>
      <c r="Y1574" s="24" t="str" cm="1">
        <f t="array" ref="Y1574">IF(ISBLANK($L1574),"",IF(SUMPRODUCT(--EXACT($L1574,Sex[Sex]))=1,"Pass","Fail"))</f>
        <v/>
      </c>
      <c r="Z1574" s="24" t="str">
        <f t="shared" ca="1" si="55"/>
        <v/>
      </c>
      <c r="AA1574" s="35" t="str">
        <f t="shared" ca="1" si="59"/>
        <v/>
      </c>
      <c r="AB1574" s="8"/>
      <c r="AC1574" s="58"/>
      <c r="AD1574" s="8"/>
      <c r="AE1574" s="8"/>
      <c r="AF1574" s="8"/>
      <c r="GU1574" s="8"/>
    </row>
    <row r="1575" spans="1:203" s="5" customFormat="1" x14ac:dyDescent="0.2">
      <c r="A1575" s="1"/>
      <c r="B1575" s="4"/>
      <c r="C1575" s="16"/>
      <c r="D1575" s="17"/>
      <c r="E1575" s="17"/>
      <c r="F1575" s="18"/>
      <c r="G1575" s="17"/>
      <c r="H1575" s="17"/>
      <c r="I1575" s="17"/>
      <c r="J1575" s="17"/>
      <c r="K1575" s="19"/>
      <c r="L1575" s="17"/>
      <c r="M1575" s="20"/>
      <c r="N1575" s="8"/>
      <c r="O1575" s="50"/>
      <c r="P1575" s="27" t="str" cm="1">
        <f t="array" ref="P1575">IF(ISBLANK($C1575),"",IF(SUMPRODUCT(--EXACT($C1575,CrewOrPassenger[Crew or Passenger]))=1,"Pass","Fail"))</f>
        <v/>
      </c>
      <c r="Q1575" s="24" t="str" cm="1">
        <f t="array" ref="Q1575">IF(ISBLANK($D1575),"",IF(SUMPRODUCT(--EXACT($D1575,TravelDocumentType[Travel Document Type]))=1,"Pass","Fail"))</f>
        <v/>
      </c>
      <c r="R1575" s="24" t="str" cm="1">
        <f t="array" ref="R1575">IF(ISBLANK($E1575),"",IF(SUMPRODUCT(--EXACT($E1575,ISO3List[ISO3 List]))=1,"Pass","Fail"))</f>
        <v/>
      </c>
      <c r="S1575" s="24" t="str" cm="1">
        <f t="array" ref="S1575">IF(ISBLANK($F1575),"",IF(SUMPRODUCT(--EXACT(MID($F1575,COLUMN($A$1:$T$1),1),DocCharacters[Accepted Characters For Documents]))=20,"Pass","Fail"))</f>
        <v/>
      </c>
      <c r="T1575" s="24" t="str" cm="1">
        <f t="array" ref="T1575">IF(ISBLANK($G1575),"",IF(SUMPRODUCT(--EXACT(MID($G1575,COLUMN($A$1:$AX$1),1),NameCharacters[Accepted Characters For Names]))=50,"Pass","Fail"))</f>
        <v/>
      </c>
      <c r="U1575" s="24" t="str" cm="1">
        <f t="array" ref="U1575">IF(ISBLANK($H1575),"",IF(SUMPRODUCT(--EXACT(MID($H1575,COLUMN($A$1:$AX$1),1),NameCharacters[Accepted Characters For Names]))=50,"Pass","Fail"))</f>
        <v/>
      </c>
      <c r="V1575" s="24" t="str" cm="1">
        <f t="array" ref="V1575">IF(ISBLANK($I1575),"",IF(SUMPRODUCT(--EXACT(MID($I1575,COLUMN($A$1:$AX$1),1),NameCharacters[Accepted Characters For Names]))=50,"Pass","Fail"))</f>
        <v/>
      </c>
      <c r="W1575" s="24" t="str" cm="1">
        <f t="array" ref="W1575">IF(ISBLANK($J1575),"",IF(SUMPRODUCT(--EXACT($J1575,ISO3List[ISO3 List]))=1,"Pass","Fail"))</f>
        <v/>
      </c>
      <c r="X1575" s="24" t="str">
        <f t="shared" ca="1" si="54"/>
        <v/>
      </c>
      <c r="Y1575" s="24" t="str" cm="1">
        <f t="array" ref="Y1575">IF(ISBLANK($L1575),"",IF(SUMPRODUCT(--EXACT($L1575,Sex[Sex]))=1,"Pass","Fail"))</f>
        <v/>
      </c>
      <c r="Z1575" s="24" t="str">
        <f t="shared" ca="1" si="55"/>
        <v/>
      </c>
      <c r="AA1575" s="35" t="str">
        <f t="shared" ca="1" si="59"/>
        <v/>
      </c>
      <c r="AB1575" s="8"/>
      <c r="AC1575" s="58"/>
      <c r="AD1575" s="8"/>
      <c r="AE1575" s="8"/>
      <c r="AF1575" s="8"/>
      <c r="GU1575" s="8"/>
    </row>
    <row r="1576" spans="1:203" s="5" customFormat="1" x14ac:dyDescent="0.2">
      <c r="A1576" s="1"/>
      <c r="B1576" s="4"/>
      <c r="C1576" s="16"/>
      <c r="D1576" s="17"/>
      <c r="E1576" s="17"/>
      <c r="F1576" s="18"/>
      <c r="G1576" s="17"/>
      <c r="H1576" s="17"/>
      <c r="I1576" s="17"/>
      <c r="J1576" s="17"/>
      <c r="K1576" s="19"/>
      <c r="L1576" s="17"/>
      <c r="M1576" s="20"/>
      <c r="N1576" s="8"/>
      <c r="O1576" s="50"/>
      <c r="P1576" s="27" t="str" cm="1">
        <f t="array" ref="P1576">IF(ISBLANK($C1576),"",IF(SUMPRODUCT(--EXACT($C1576,CrewOrPassenger[Crew or Passenger]))=1,"Pass","Fail"))</f>
        <v/>
      </c>
      <c r="Q1576" s="24" t="str" cm="1">
        <f t="array" ref="Q1576">IF(ISBLANK($D1576),"",IF(SUMPRODUCT(--EXACT($D1576,TravelDocumentType[Travel Document Type]))=1,"Pass","Fail"))</f>
        <v/>
      </c>
      <c r="R1576" s="24" t="str" cm="1">
        <f t="array" ref="R1576">IF(ISBLANK($E1576),"",IF(SUMPRODUCT(--EXACT($E1576,ISO3List[ISO3 List]))=1,"Pass","Fail"))</f>
        <v/>
      </c>
      <c r="S1576" s="24" t="str" cm="1">
        <f t="array" ref="S1576">IF(ISBLANK($F1576),"",IF(SUMPRODUCT(--EXACT(MID($F1576,COLUMN($A$1:$T$1),1),DocCharacters[Accepted Characters For Documents]))=20,"Pass","Fail"))</f>
        <v/>
      </c>
      <c r="T1576" s="24" t="str" cm="1">
        <f t="array" ref="T1576">IF(ISBLANK($G1576),"",IF(SUMPRODUCT(--EXACT(MID($G1576,COLUMN($A$1:$AX$1),1),NameCharacters[Accepted Characters For Names]))=50,"Pass","Fail"))</f>
        <v/>
      </c>
      <c r="U1576" s="24" t="str" cm="1">
        <f t="array" ref="U1576">IF(ISBLANK($H1576),"",IF(SUMPRODUCT(--EXACT(MID($H1576,COLUMN($A$1:$AX$1),1),NameCharacters[Accepted Characters For Names]))=50,"Pass","Fail"))</f>
        <v/>
      </c>
      <c r="V1576" s="24" t="str" cm="1">
        <f t="array" ref="V1576">IF(ISBLANK($I1576),"",IF(SUMPRODUCT(--EXACT(MID($I1576,COLUMN($A$1:$AX$1),1),NameCharacters[Accepted Characters For Names]))=50,"Pass","Fail"))</f>
        <v/>
      </c>
      <c r="W1576" s="24" t="str" cm="1">
        <f t="array" ref="W1576">IF(ISBLANK($J1576),"",IF(SUMPRODUCT(--EXACT($J1576,ISO3List[ISO3 List]))=1,"Pass","Fail"))</f>
        <v/>
      </c>
      <c r="X1576" s="24" t="str">
        <f t="shared" ca="1" si="54"/>
        <v/>
      </c>
      <c r="Y1576" s="24" t="str" cm="1">
        <f t="array" ref="Y1576">IF(ISBLANK($L1576),"",IF(SUMPRODUCT(--EXACT($L1576,Sex[Sex]))=1,"Pass","Fail"))</f>
        <v/>
      </c>
      <c r="Z1576" s="24" t="str">
        <f t="shared" ca="1" si="55"/>
        <v/>
      </c>
      <c r="AA1576" s="35" t="str">
        <f t="shared" ca="1" si="59"/>
        <v/>
      </c>
      <c r="AB1576" s="8"/>
      <c r="AC1576" s="58"/>
      <c r="AD1576" s="8"/>
      <c r="AE1576" s="8"/>
      <c r="AF1576" s="8"/>
      <c r="GU1576" s="8"/>
    </row>
    <row r="1577" spans="1:203" s="5" customFormat="1" x14ac:dyDescent="0.2">
      <c r="A1577" s="1"/>
      <c r="B1577" s="4"/>
      <c r="C1577" s="16"/>
      <c r="D1577" s="17"/>
      <c r="E1577" s="17"/>
      <c r="F1577" s="18"/>
      <c r="G1577" s="17"/>
      <c r="H1577" s="17"/>
      <c r="I1577" s="17"/>
      <c r="J1577" s="17"/>
      <c r="K1577" s="19"/>
      <c r="L1577" s="17"/>
      <c r="M1577" s="20"/>
      <c r="N1577" s="8"/>
      <c r="O1577" s="50"/>
      <c r="P1577" s="27" t="str" cm="1">
        <f t="array" ref="P1577">IF(ISBLANK($C1577),"",IF(SUMPRODUCT(--EXACT($C1577,CrewOrPassenger[Crew or Passenger]))=1,"Pass","Fail"))</f>
        <v/>
      </c>
      <c r="Q1577" s="24" t="str" cm="1">
        <f t="array" ref="Q1577">IF(ISBLANK($D1577),"",IF(SUMPRODUCT(--EXACT($D1577,TravelDocumentType[Travel Document Type]))=1,"Pass","Fail"))</f>
        <v/>
      </c>
      <c r="R1577" s="24" t="str" cm="1">
        <f t="array" ref="R1577">IF(ISBLANK($E1577),"",IF(SUMPRODUCT(--EXACT($E1577,ISO3List[ISO3 List]))=1,"Pass","Fail"))</f>
        <v/>
      </c>
      <c r="S1577" s="24" t="str" cm="1">
        <f t="array" ref="S1577">IF(ISBLANK($F1577),"",IF(SUMPRODUCT(--EXACT(MID($F1577,COLUMN($A$1:$T$1),1),DocCharacters[Accepted Characters For Documents]))=20,"Pass","Fail"))</f>
        <v/>
      </c>
      <c r="T1577" s="24" t="str" cm="1">
        <f t="array" ref="T1577">IF(ISBLANK($G1577),"",IF(SUMPRODUCT(--EXACT(MID($G1577,COLUMN($A$1:$AX$1),1),NameCharacters[Accepted Characters For Names]))=50,"Pass","Fail"))</f>
        <v/>
      </c>
      <c r="U1577" s="24" t="str" cm="1">
        <f t="array" ref="U1577">IF(ISBLANK($H1577),"",IF(SUMPRODUCT(--EXACT(MID($H1577,COLUMN($A$1:$AX$1),1),NameCharacters[Accepted Characters For Names]))=50,"Pass","Fail"))</f>
        <v/>
      </c>
      <c r="V1577" s="24" t="str" cm="1">
        <f t="array" ref="V1577">IF(ISBLANK($I1577),"",IF(SUMPRODUCT(--EXACT(MID($I1577,COLUMN($A$1:$AX$1),1),NameCharacters[Accepted Characters For Names]))=50,"Pass","Fail"))</f>
        <v/>
      </c>
      <c r="W1577" s="24" t="str" cm="1">
        <f t="array" ref="W1577">IF(ISBLANK($J1577),"",IF(SUMPRODUCT(--EXACT($J1577,ISO3List[ISO3 List]))=1,"Pass","Fail"))</f>
        <v/>
      </c>
      <c r="X1577" s="24" t="str">
        <f t="shared" ca="1" si="54"/>
        <v/>
      </c>
      <c r="Y1577" s="24" t="str" cm="1">
        <f t="array" ref="Y1577">IF(ISBLANK($L1577),"",IF(SUMPRODUCT(--EXACT($L1577,Sex[Sex]))=1,"Pass","Fail"))</f>
        <v/>
      </c>
      <c r="Z1577" s="24" t="str">
        <f t="shared" ca="1" si="55"/>
        <v/>
      </c>
      <c r="AA1577" s="35" t="str">
        <f t="shared" ca="1" si="59"/>
        <v/>
      </c>
      <c r="AB1577" s="8"/>
      <c r="AC1577" s="58"/>
      <c r="AD1577" s="8"/>
      <c r="AE1577" s="8"/>
      <c r="AF1577" s="8"/>
      <c r="GU1577" s="8"/>
    </row>
    <row r="1578" spans="1:203" s="5" customFormat="1" x14ac:dyDescent="0.2">
      <c r="A1578" s="1"/>
      <c r="B1578" s="4"/>
      <c r="C1578" s="16"/>
      <c r="D1578" s="17"/>
      <c r="E1578" s="17"/>
      <c r="F1578" s="18"/>
      <c r="G1578" s="17"/>
      <c r="H1578" s="17"/>
      <c r="I1578" s="17"/>
      <c r="J1578" s="17"/>
      <c r="K1578" s="19"/>
      <c r="L1578" s="17"/>
      <c r="M1578" s="20"/>
      <c r="N1578" s="8"/>
      <c r="O1578" s="50"/>
      <c r="P1578" s="27" t="str" cm="1">
        <f t="array" ref="P1578">IF(ISBLANK($C1578),"",IF(SUMPRODUCT(--EXACT($C1578,CrewOrPassenger[Crew or Passenger]))=1,"Pass","Fail"))</f>
        <v/>
      </c>
      <c r="Q1578" s="24" t="str" cm="1">
        <f t="array" ref="Q1578">IF(ISBLANK($D1578),"",IF(SUMPRODUCT(--EXACT($D1578,TravelDocumentType[Travel Document Type]))=1,"Pass","Fail"))</f>
        <v/>
      </c>
      <c r="R1578" s="24" t="str" cm="1">
        <f t="array" ref="R1578">IF(ISBLANK($E1578),"",IF(SUMPRODUCT(--EXACT($E1578,ISO3List[ISO3 List]))=1,"Pass","Fail"))</f>
        <v/>
      </c>
      <c r="S1578" s="24" t="str" cm="1">
        <f t="array" ref="S1578">IF(ISBLANK($F1578),"",IF(SUMPRODUCT(--EXACT(MID($F1578,COLUMN($A$1:$T$1),1),DocCharacters[Accepted Characters For Documents]))=20,"Pass","Fail"))</f>
        <v/>
      </c>
      <c r="T1578" s="24" t="str" cm="1">
        <f t="array" ref="T1578">IF(ISBLANK($G1578),"",IF(SUMPRODUCT(--EXACT(MID($G1578,COLUMN($A$1:$AX$1),1),NameCharacters[Accepted Characters For Names]))=50,"Pass","Fail"))</f>
        <v/>
      </c>
      <c r="U1578" s="24" t="str" cm="1">
        <f t="array" ref="U1578">IF(ISBLANK($H1578),"",IF(SUMPRODUCT(--EXACT(MID($H1578,COLUMN($A$1:$AX$1),1),NameCharacters[Accepted Characters For Names]))=50,"Pass","Fail"))</f>
        <v/>
      </c>
      <c r="V1578" s="24" t="str" cm="1">
        <f t="array" ref="V1578">IF(ISBLANK($I1578),"",IF(SUMPRODUCT(--EXACT(MID($I1578,COLUMN($A$1:$AX$1),1),NameCharacters[Accepted Characters For Names]))=50,"Pass","Fail"))</f>
        <v/>
      </c>
      <c r="W1578" s="24" t="str" cm="1">
        <f t="array" ref="W1578">IF(ISBLANK($J1578),"",IF(SUMPRODUCT(--EXACT($J1578,ISO3List[ISO3 List]))=1,"Pass","Fail"))</f>
        <v/>
      </c>
      <c r="X1578" s="24" t="str">
        <f t="shared" ca="1" si="54"/>
        <v/>
      </c>
      <c r="Y1578" s="24" t="str" cm="1">
        <f t="array" ref="Y1578">IF(ISBLANK($L1578),"",IF(SUMPRODUCT(--EXACT($L1578,Sex[Sex]))=1,"Pass","Fail"))</f>
        <v/>
      </c>
      <c r="Z1578" s="24" t="str">
        <f t="shared" ca="1" si="55"/>
        <v/>
      </c>
      <c r="AA1578" s="35" t="str">
        <f t="shared" ca="1" si="59"/>
        <v/>
      </c>
      <c r="AB1578" s="8"/>
      <c r="AC1578" s="58"/>
      <c r="AD1578" s="8"/>
      <c r="AE1578" s="8"/>
      <c r="AF1578" s="8"/>
      <c r="GU1578" s="8"/>
    </row>
    <row r="1579" spans="1:203" s="5" customFormat="1" x14ac:dyDescent="0.2">
      <c r="A1579" s="1"/>
      <c r="B1579" s="4"/>
      <c r="C1579" s="16"/>
      <c r="D1579" s="17"/>
      <c r="E1579" s="17"/>
      <c r="F1579" s="18"/>
      <c r="G1579" s="17"/>
      <c r="H1579" s="17"/>
      <c r="I1579" s="17"/>
      <c r="J1579" s="17"/>
      <c r="K1579" s="19"/>
      <c r="L1579" s="17"/>
      <c r="M1579" s="20"/>
      <c r="N1579" s="8"/>
      <c r="O1579" s="50"/>
      <c r="P1579" s="27" t="str" cm="1">
        <f t="array" ref="P1579">IF(ISBLANK($C1579),"",IF(SUMPRODUCT(--EXACT($C1579,CrewOrPassenger[Crew or Passenger]))=1,"Pass","Fail"))</f>
        <v/>
      </c>
      <c r="Q1579" s="24" t="str" cm="1">
        <f t="array" ref="Q1579">IF(ISBLANK($D1579),"",IF(SUMPRODUCT(--EXACT($D1579,TravelDocumentType[Travel Document Type]))=1,"Pass","Fail"))</f>
        <v/>
      </c>
      <c r="R1579" s="24" t="str" cm="1">
        <f t="array" ref="R1579">IF(ISBLANK($E1579),"",IF(SUMPRODUCT(--EXACT($E1579,ISO3List[ISO3 List]))=1,"Pass","Fail"))</f>
        <v/>
      </c>
      <c r="S1579" s="24" t="str" cm="1">
        <f t="array" ref="S1579">IF(ISBLANK($F1579),"",IF(SUMPRODUCT(--EXACT(MID($F1579,COLUMN($A$1:$T$1),1),DocCharacters[Accepted Characters For Documents]))=20,"Pass","Fail"))</f>
        <v/>
      </c>
      <c r="T1579" s="24" t="str" cm="1">
        <f t="array" ref="T1579">IF(ISBLANK($G1579),"",IF(SUMPRODUCT(--EXACT(MID($G1579,COLUMN($A$1:$AX$1),1),NameCharacters[Accepted Characters For Names]))=50,"Pass","Fail"))</f>
        <v/>
      </c>
      <c r="U1579" s="24" t="str" cm="1">
        <f t="array" ref="U1579">IF(ISBLANK($H1579),"",IF(SUMPRODUCT(--EXACT(MID($H1579,COLUMN($A$1:$AX$1),1),NameCharacters[Accepted Characters For Names]))=50,"Pass","Fail"))</f>
        <v/>
      </c>
      <c r="V1579" s="24" t="str" cm="1">
        <f t="array" ref="V1579">IF(ISBLANK($I1579),"",IF(SUMPRODUCT(--EXACT(MID($I1579,COLUMN($A$1:$AX$1),1),NameCharacters[Accepted Characters For Names]))=50,"Pass","Fail"))</f>
        <v/>
      </c>
      <c r="W1579" s="24" t="str" cm="1">
        <f t="array" ref="W1579">IF(ISBLANK($J1579),"",IF(SUMPRODUCT(--EXACT($J1579,ISO3List[ISO3 List]))=1,"Pass","Fail"))</f>
        <v/>
      </c>
      <c r="X1579" s="24" t="str">
        <f t="shared" ca="1" si="54"/>
        <v/>
      </c>
      <c r="Y1579" s="24" t="str" cm="1">
        <f t="array" ref="Y1579">IF(ISBLANK($L1579),"",IF(SUMPRODUCT(--EXACT($L1579,Sex[Sex]))=1,"Pass","Fail"))</f>
        <v/>
      </c>
      <c r="Z1579" s="24" t="str">
        <f t="shared" ca="1" si="55"/>
        <v/>
      </c>
      <c r="AA1579" s="35" t="str">
        <f t="shared" ca="1" si="59"/>
        <v/>
      </c>
      <c r="AB1579" s="8"/>
      <c r="AC1579" s="58"/>
      <c r="AD1579" s="8"/>
      <c r="AE1579" s="8"/>
      <c r="AF1579" s="8"/>
      <c r="GU1579" s="8"/>
    </row>
    <row r="1580" spans="1:203" s="5" customFormat="1" x14ac:dyDescent="0.2">
      <c r="A1580" s="1"/>
      <c r="B1580" s="4"/>
      <c r="C1580" s="16"/>
      <c r="D1580" s="17"/>
      <c r="E1580" s="17"/>
      <c r="F1580" s="18"/>
      <c r="G1580" s="17"/>
      <c r="H1580" s="17"/>
      <c r="I1580" s="17"/>
      <c r="J1580" s="17"/>
      <c r="K1580" s="19"/>
      <c r="L1580" s="17"/>
      <c r="M1580" s="20"/>
      <c r="N1580" s="8"/>
      <c r="O1580" s="50"/>
      <c r="P1580" s="27" t="str" cm="1">
        <f t="array" ref="P1580">IF(ISBLANK($C1580),"",IF(SUMPRODUCT(--EXACT($C1580,CrewOrPassenger[Crew or Passenger]))=1,"Pass","Fail"))</f>
        <v/>
      </c>
      <c r="Q1580" s="24" t="str" cm="1">
        <f t="array" ref="Q1580">IF(ISBLANK($D1580),"",IF(SUMPRODUCT(--EXACT($D1580,TravelDocumentType[Travel Document Type]))=1,"Pass","Fail"))</f>
        <v/>
      </c>
      <c r="R1580" s="24" t="str" cm="1">
        <f t="array" ref="R1580">IF(ISBLANK($E1580),"",IF(SUMPRODUCT(--EXACT($E1580,ISO3List[ISO3 List]))=1,"Pass","Fail"))</f>
        <v/>
      </c>
      <c r="S1580" s="24" t="str" cm="1">
        <f t="array" ref="S1580">IF(ISBLANK($F1580),"",IF(SUMPRODUCT(--EXACT(MID($F1580,COLUMN($A$1:$T$1),1),DocCharacters[Accepted Characters For Documents]))=20,"Pass","Fail"))</f>
        <v/>
      </c>
      <c r="T1580" s="24" t="str" cm="1">
        <f t="array" ref="T1580">IF(ISBLANK($G1580),"",IF(SUMPRODUCT(--EXACT(MID($G1580,COLUMN($A$1:$AX$1),1),NameCharacters[Accepted Characters For Names]))=50,"Pass","Fail"))</f>
        <v/>
      </c>
      <c r="U1580" s="24" t="str" cm="1">
        <f t="array" ref="U1580">IF(ISBLANK($H1580),"",IF(SUMPRODUCT(--EXACT(MID($H1580,COLUMN($A$1:$AX$1),1),NameCharacters[Accepted Characters For Names]))=50,"Pass","Fail"))</f>
        <v/>
      </c>
      <c r="V1580" s="24" t="str" cm="1">
        <f t="array" ref="V1580">IF(ISBLANK($I1580),"",IF(SUMPRODUCT(--EXACT(MID($I1580,COLUMN($A$1:$AX$1),1),NameCharacters[Accepted Characters For Names]))=50,"Pass","Fail"))</f>
        <v/>
      </c>
      <c r="W1580" s="24" t="str" cm="1">
        <f t="array" ref="W1580">IF(ISBLANK($J1580),"",IF(SUMPRODUCT(--EXACT($J1580,ISO3List[ISO3 List]))=1,"Pass","Fail"))</f>
        <v/>
      </c>
      <c r="X1580" s="24" t="str">
        <f t="shared" ca="1" si="54"/>
        <v/>
      </c>
      <c r="Y1580" s="24" t="str" cm="1">
        <f t="array" ref="Y1580">IF(ISBLANK($L1580),"",IF(SUMPRODUCT(--EXACT($L1580,Sex[Sex]))=1,"Pass","Fail"))</f>
        <v/>
      </c>
      <c r="Z1580" s="24" t="str">
        <f t="shared" ca="1" si="55"/>
        <v/>
      </c>
      <c r="AA1580" s="35" t="str">
        <f t="shared" ca="1" si="59"/>
        <v/>
      </c>
      <c r="AB1580" s="8"/>
      <c r="AC1580" s="58"/>
      <c r="AD1580" s="8"/>
      <c r="AE1580" s="8"/>
      <c r="AF1580" s="8"/>
      <c r="GU1580" s="8"/>
    </row>
    <row r="1581" spans="1:203" s="5" customFormat="1" x14ac:dyDescent="0.2">
      <c r="A1581" s="1"/>
      <c r="B1581" s="4"/>
      <c r="C1581" s="16"/>
      <c r="D1581" s="17"/>
      <c r="E1581" s="17"/>
      <c r="F1581" s="18"/>
      <c r="G1581" s="17"/>
      <c r="H1581" s="17"/>
      <c r="I1581" s="17"/>
      <c r="J1581" s="17"/>
      <c r="K1581" s="19"/>
      <c r="L1581" s="17"/>
      <c r="M1581" s="20"/>
      <c r="N1581" s="8"/>
      <c r="O1581" s="50"/>
      <c r="P1581" s="27" t="str" cm="1">
        <f t="array" ref="P1581">IF(ISBLANK($C1581),"",IF(SUMPRODUCT(--EXACT($C1581,CrewOrPassenger[Crew or Passenger]))=1,"Pass","Fail"))</f>
        <v/>
      </c>
      <c r="Q1581" s="24" t="str" cm="1">
        <f t="array" ref="Q1581">IF(ISBLANK($D1581),"",IF(SUMPRODUCT(--EXACT($D1581,TravelDocumentType[Travel Document Type]))=1,"Pass","Fail"))</f>
        <v/>
      </c>
      <c r="R1581" s="24" t="str" cm="1">
        <f t="array" ref="R1581">IF(ISBLANK($E1581),"",IF(SUMPRODUCT(--EXACT($E1581,ISO3List[ISO3 List]))=1,"Pass","Fail"))</f>
        <v/>
      </c>
      <c r="S1581" s="24" t="str" cm="1">
        <f t="array" ref="S1581">IF(ISBLANK($F1581),"",IF(SUMPRODUCT(--EXACT(MID($F1581,COLUMN($A$1:$T$1),1),DocCharacters[Accepted Characters For Documents]))=20,"Pass","Fail"))</f>
        <v/>
      </c>
      <c r="T1581" s="24" t="str" cm="1">
        <f t="array" ref="T1581">IF(ISBLANK($G1581),"",IF(SUMPRODUCT(--EXACT(MID($G1581,COLUMN($A$1:$AX$1),1),NameCharacters[Accepted Characters For Names]))=50,"Pass","Fail"))</f>
        <v/>
      </c>
      <c r="U1581" s="24" t="str" cm="1">
        <f t="array" ref="U1581">IF(ISBLANK($H1581),"",IF(SUMPRODUCT(--EXACT(MID($H1581,COLUMN($A$1:$AX$1),1),NameCharacters[Accepted Characters For Names]))=50,"Pass","Fail"))</f>
        <v/>
      </c>
      <c r="V1581" s="24" t="str" cm="1">
        <f t="array" ref="V1581">IF(ISBLANK($I1581),"",IF(SUMPRODUCT(--EXACT(MID($I1581,COLUMN($A$1:$AX$1),1),NameCharacters[Accepted Characters For Names]))=50,"Pass","Fail"))</f>
        <v/>
      </c>
      <c r="W1581" s="24" t="str" cm="1">
        <f t="array" ref="W1581">IF(ISBLANK($J1581),"",IF(SUMPRODUCT(--EXACT($J1581,ISO3List[ISO3 List]))=1,"Pass","Fail"))</f>
        <v/>
      </c>
      <c r="X1581" s="24" t="str">
        <f t="shared" ca="1" si="54"/>
        <v/>
      </c>
      <c r="Y1581" s="24" t="str" cm="1">
        <f t="array" ref="Y1581">IF(ISBLANK($L1581),"",IF(SUMPRODUCT(--EXACT($L1581,Sex[Sex]))=1,"Pass","Fail"))</f>
        <v/>
      </c>
      <c r="Z1581" s="24" t="str">
        <f t="shared" ca="1" si="55"/>
        <v/>
      </c>
      <c r="AA1581" s="35" t="str">
        <f t="shared" ca="1" si="59"/>
        <v/>
      </c>
      <c r="AB1581" s="8"/>
      <c r="AC1581" s="58"/>
      <c r="AD1581" s="8"/>
      <c r="AE1581" s="8"/>
      <c r="AF1581" s="8"/>
      <c r="GU1581" s="8"/>
    </row>
    <row r="1582" spans="1:203" s="5" customFormat="1" x14ac:dyDescent="0.2">
      <c r="A1582" s="1"/>
      <c r="B1582" s="4"/>
      <c r="C1582" s="16"/>
      <c r="D1582" s="17"/>
      <c r="E1582" s="17"/>
      <c r="F1582" s="18"/>
      <c r="G1582" s="17"/>
      <c r="H1582" s="17"/>
      <c r="I1582" s="17"/>
      <c r="J1582" s="17"/>
      <c r="K1582" s="19"/>
      <c r="L1582" s="17"/>
      <c r="M1582" s="20"/>
      <c r="N1582" s="8"/>
      <c r="O1582" s="50"/>
      <c r="P1582" s="27" t="str" cm="1">
        <f t="array" ref="P1582">IF(ISBLANK($C1582),"",IF(SUMPRODUCT(--EXACT($C1582,CrewOrPassenger[Crew or Passenger]))=1,"Pass","Fail"))</f>
        <v/>
      </c>
      <c r="Q1582" s="24" t="str" cm="1">
        <f t="array" ref="Q1582">IF(ISBLANK($D1582),"",IF(SUMPRODUCT(--EXACT($D1582,TravelDocumentType[Travel Document Type]))=1,"Pass","Fail"))</f>
        <v/>
      </c>
      <c r="R1582" s="24" t="str" cm="1">
        <f t="array" ref="R1582">IF(ISBLANK($E1582),"",IF(SUMPRODUCT(--EXACT($E1582,ISO3List[ISO3 List]))=1,"Pass","Fail"))</f>
        <v/>
      </c>
      <c r="S1582" s="24" t="str" cm="1">
        <f t="array" ref="S1582">IF(ISBLANK($F1582),"",IF(SUMPRODUCT(--EXACT(MID($F1582,COLUMN($A$1:$T$1),1),DocCharacters[Accepted Characters For Documents]))=20,"Pass","Fail"))</f>
        <v/>
      </c>
      <c r="T1582" s="24" t="str" cm="1">
        <f t="array" ref="T1582">IF(ISBLANK($G1582),"",IF(SUMPRODUCT(--EXACT(MID($G1582,COLUMN($A$1:$AX$1),1),NameCharacters[Accepted Characters For Names]))=50,"Pass","Fail"))</f>
        <v/>
      </c>
      <c r="U1582" s="24" t="str" cm="1">
        <f t="array" ref="U1582">IF(ISBLANK($H1582),"",IF(SUMPRODUCT(--EXACT(MID($H1582,COLUMN($A$1:$AX$1),1),NameCharacters[Accepted Characters For Names]))=50,"Pass","Fail"))</f>
        <v/>
      </c>
      <c r="V1582" s="24" t="str" cm="1">
        <f t="array" ref="V1582">IF(ISBLANK($I1582),"",IF(SUMPRODUCT(--EXACT(MID($I1582,COLUMN($A$1:$AX$1),1),NameCharacters[Accepted Characters For Names]))=50,"Pass","Fail"))</f>
        <v/>
      </c>
      <c r="W1582" s="24" t="str" cm="1">
        <f t="array" ref="W1582">IF(ISBLANK($J1582),"",IF(SUMPRODUCT(--EXACT($J1582,ISO3List[ISO3 List]))=1,"Pass","Fail"))</f>
        <v/>
      </c>
      <c r="X1582" s="24" t="str">
        <f t="shared" ca="1" si="54"/>
        <v/>
      </c>
      <c r="Y1582" s="24" t="str" cm="1">
        <f t="array" ref="Y1582">IF(ISBLANK($L1582),"",IF(SUMPRODUCT(--EXACT($L1582,Sex[Sex]))=1,"Pass","Fail"))</f>
        <v/>
      </c>
      <c r="Z1582" s="24" t="str">
        <f t="shared" ca="1" si="55"/>
        <v/>
      </c>
      <c r="AA1582" s="35" t="str">
        <f t="shared" ca="1" si="59"/>
        <v/>
      </c>
      <c r="AB1582" s="8"/>
      <c r="AC1582" s="58"/>
      <c r="AD1582" s="8"/>
      <c r="AE1582" s="8"/>
      <c r="AF1582" s="8"/>
      <c r="GU1582" s="8"/>
    </row>
    <row r="1583" spans="1:203" s="5" customFormat="1" x14ac:dyDescent="0.2">
      <c r="A1583" s="1"/>
      <c r="B1583" s="4"/>
      <c r="C1583" s="16"/>
      <c r="D1583" s="17"/>
      <c r="E1583" s="17"/>
      <c r="F1583" s="18"/>
      <c r="G1583" s="17"/>
      <c r="H1583" s="17"/>
      <c r="I1583" s="17"/>
      <c r="J1583" s="17"/>
      <c r="K1583" s="19"/>
      <c r="L1583" s="17"/>
      <c r="M1583" s="20"/>
      <c r="N1583" s="8"/>
      <c r="O1583" s="50"/>
      <c r="P1583" s="27" t="str" cm="1">
        <f t="array" ref="P1583">IF(ISBLANK($C1583),"",IF(SUMPRODUCT(--EXACT($C1583,CrewOrPassenger[Crew or Passenger]))=1,"Pass","Fail"))</f>
        <v/>
      </c>
      <c r="Q1583" s="24" t="str" cm="1">
        <f t="array" ref="Q1583">IF(ISBLANK($D1583),"",IF(SUMPRODUCT(--EXACT($D1583,TravelDocumentType[Travel Document Type]))=1,"Pass","Fail"))</f>
        <v/>
      </c>
      <c r="R1583" s="24" t="str" cm="1">
        <f t="array" ref="R1583">IF(ISBLANK($E1583),"",IF(SUMPRODUCT(--EXACT($E1583,ISO3List[ISO3 List]))=1,"Pass","Fail"))</f>
        <v/>
      </c>
      <c r="S1583" s="24" t="str" cm="1">
        <f t="array" ref="S1583">IF(ISBLANK($F1583),"",IF(SUMPRODUCT(--EXACT(MID($F1583,COLUMN($A$1:$T$1),1),DocCharacters[Accepted Characters For Documents]))=20,"Pass","Fail"))</f>
        <v/>
      </c>
      <c r="T1583" s="24" t="str" cm="1">
        <f t="array" ref="T1583">IF(ISBLANK($G1583),"",IF(SUMPRODUCT(--EXACT(MID($G1583,COLUMN($A$1:$AX$1),1),NameCharacters[Accepted Characters For Names]))=50,"Pass","Fail"))</f>
        <v/>
      </c>
      <c r="U1583" s="24" t="str" cm="1">
        <f t="array" ref="U1583">IF(ISBLANK($H1583),"",IF(SUMPRODUCT(--EXACT(MID($H1583,COLUMN($A$1:$AX$1),1),NameCharacters[Accepted Characters For Names]))=50,"Pass","Fail"))</f>
        <v/>
      </c>
      <c r="V1583" s="24" t="str" cm="1">
        <f t="array" ref="V1583">IF(ISBLANK($I1583),"",IF(SUMPRODUCT(--EXACT(MID($I1583,COLUMN($A$1:$AX$1),1),NameCharacters[Accepted Characters For Names]))=50,"Pass","Fail"))</f>
        <v/>
      </c>
      <c r="W1583" s="24" t="str" cm="1">
        <f t="array" ref="W1583">IF(ISBLANK($J1583),"",IF(SUMPRODUCT(--EXACT($J1583,ISO3List[ISO3 List]))=1,"Pass","Fail"))</f>
        <v/>
      </c>
      <c r="X1583" s="24" t="str">
        <f t="shared" ca="1" si="54"/>
        <v/>
      </c>
      <c r="Y1583" s="24" t="str" cm="1">
        <f t="array" ref="Y1583">IF(ISBLANK($L1583),"",IF(SUMPRODUCT(--EXACT($L1583,Sex[Sex]))=1,"Pass","Fail"))</f>
        <v/>
      </c>
      <c r="Z1583" s="24" t="str">
        <f t="shared" ca="1" si="55"/>
        <v/>
      </c>
      <c r="AA1583" s="35" t="str">
        <f t="shared" ca="1" si="59"/>
        <v/>
      </c>
      <c r="AB1583" s="8"/>
      <c r="AC1583" s="58"/>
      <c r="AD1583" s="8"/>
      <c r="AE1583" s="8"/>
      <c r="AF1583" s="8"/>
      <c r="GU1583" s="8"/>
    </row>
    <row r="1584" spans="1:203" s="5" customFormat="1" x14ac:dyDescent="0.2">
      <c r="A1584" s="1"/>
      <c r="B1584" s="4"/>
      <c r="C1584" s="16"/>
      <c r="D1584" s="17"/>
      <c r="E1584" s="17"/>
      <c r="F1584" s="18"/>
      <c r="G1584" s="17"/>
      <c r="H1584" s="17"/>
      <c r="I1584" s="17"/>
      <c r="J1584" s="17"/>
      <c r="K1584" s="19"/>
      <c r="L1584" s="17"/>
      <c r="M1584" s="20"/>
      <c r="N1584" s="8"/>
      <c r="O1584" s="50"/>
      <c r="P1584" s="27" t="str" cm="1">
        <f t="array" ref="P1584">IF(ISBLANK($C1584),"",IF(SUMPRODUCT(--EXACT($C1584,CrewOrPassenger[Crew or Passenger]))=1,"Pass","Fail"))</f>
        <v/>
      </c>
      <c r="Q1584" s="24" t="str" cm="1">
        <f t="array" ref="Q1584">IF(ISBLANK($D1584),"",IF(SUMPRODUCT(--EXACT($D1584,TravelDocumentType[Travel Document Type]))=1,"Pass","Fail"))</f>
        <v/>
      </c>
      <c r="R1584" s="24" t="str" cm="1">
        <f t="array" ref="R1584">IF(ISBLANK($E1584),"",IF(SUMPRODUCT(--EXACT($E1584,ISO3List[ISO3 List]))=1,"Pass","Fail"))</f>
        <v/>
      </c>
      <c r="S1584" s="24" t="str" cm="1">
        <f t="array" ref="S1584">IF(ISBLANK($F1584),"",IF(SUMPRODUCT(--EXACT(MID($F1584,COLUMN($A$1:$T$1),1),DocCharacters[Accepted Characters For Documents]))=20,"Pass","Fail"))</f>
        <v/>
      </c>
      <c r="T1584" s="24" t="str" cm="1">
        <f t="array" ref="T1584">IF(ISBLANK($G1584),"",IF(SUMPRODUCT(--EXACT(MID($G1584,COLUMN($A$1:$AX$1),1),NameCharacters[Accepted Characters For Names]))=50,"Pass","Fail"))</f>
        <v/>
      </c>
      <c r="U1584" s="24" t="str" cm="1">
        <f t="array" ref="U1584">IF(ISBLANK($H1584),"",IF(SUMPRODUCT(--EXACT(MID($H1584,COLUMN($A$1:$AX$1),1),NameCharacters[Accepted Characters For Names]))=50,"Pass","Fail"))</f>
        <v/>
      </c>
      <c r="V1584" s="24" t="str" cm="1">
        <f t="array" ref="V1584">IF(ISBLANK($I1584),"",IF(SUMPRODUCT(--EXACT(MID($I1584,COLUMN($A$1:$AX$1),1),NameCharacters[Accepted Characters For Names]))=50,"Pass","Fail"))</f>
        <v/>
      </c>
      <c r="W1584" s="24" t="str" cm="1">
        <f t="array" ref="W1584">IF(ISBLANK($J1584),"",IF(SUMPRODUCT(--EXACT($J1584,ISO3List[ISO3 List]))=1,"Pass","Fail"))</f>
        <v/>
      </c>
      <c r="X1584" s="24" t="str">
        <f t="shared" ca="1" si="54"/>
        <v/>
      </c>
      <c r="Y1584" s="24" t="str" cm="1">
        <f t="array" ref="Y1584">IF(ISBLANK($L1584),"",IF(SUMPRODUCT(--EXACT($L1584,Sex[Sex]))=1,"Pass","Fail"))</f>
        <v/>
      </c>
      <c r="Z1584" s="24" t="str">
        <f t="shared" ca="1" si="55"/>
        <v/>
      </c>
      <c r="AA1584" s="35" t="str">
        <f t="shared" ca="1" si="59"/>
        <v/>
      </c>
      <c r="AB1584" s="8"/>
      <c r="AC1584" s="58"/>
      <c r="AD1584" s="8"/>
      <c r="AE1584" s="8"/>
      <c r="AF1584" s="8"/>
      <c r="GU1584" s="8"/>
    </row>
    <row r="1585" spans="1:203" s="5" customFormat="1" x14ac:dyDescent="0.2">
      <c r="A1585" s="1"/>
      <c r="B1585" s="4"/>
      <c r="C1585" s="16"/>
      <c r="D1585" s="17"/>
      <c r="E1585" s="17"/>
      <c r="F1585" s="18"/>
      <c r="G1585" s="17"/>
      <c r="H1585" s="17"/>
      <c r="I1585" s="17"/>
      <c r="J1585" s="17"/>
      <c r="K1585" s="19"/>
      <c r="L1585" s="17"/>
      <c r="M1585" s="20"/>
      <c r="N1585" s="8"/>
      <c r="O1585" s="50"/>
      <c r="P1585" s="27" t="str" cm="1">
        <f t="array" ref="P1585">IF(ISBLANK($C1585),"",IF(SUMPRODUCT(--EXACT($C1585,CrewOrPassenger[Crew or Passenger]))=1,"Pass","Fail"))</f>
        <v/>
      </c>
      <c r="Q1585" s="24" t="str" cm="1">
        <f t="array" ref="Q1585">IF(ISBLANK($D1585),"",IF(SUMPRODUCT(--EXACT($D1585,TravelDocumentType[Travel Document Type]))=1,"Pass","Fail"))</f>
        <v/>
      </c>
      <c r="R1585" s="24" t="str" cm="1">
        <f t="array" ref="R1585">IF(ISBLANK($E1585),"",IF(SUMPRODUCT(--EXACT($E1585,ISO3List[ISO3 List]))=1,"Pass","Fail"))</f>
        <v/>
      </c>
      <c r="S1585" s="24" t="str" cm="1">
        <f t="array" ref="S1585">IF(ISBLANK($F1585),"",IF(SUMPRODUCT(--EXACT(MID($F1585,COLUMN($A$1:$T$1),1),DocCharacters[Accepted Characters For Documents]))=20,"Pass","Fail"))</f>
        <v/>
      </c>
      <c r="T1585" s="24" t="str" cm="1">
        <f t="array" ref="T1585">IF(ISBLANK($G1585),"",IF(SUMPRODUCT(--EXACT(MID($G1585,COLUMN($A$1:$AX$1),1),NameCharacters[Accepted Characters For Names]))=50,"Pass","Fail"))</f>
        <v/>
      </c>
      <c r="U1585" s="24" t="str" cm="1">
        <f t="array" ref="U1585">IF(ISBLANK($H1585),"",IF(SUMPRODUCT(--EXACT(MID($H1585,COLUMN($A$1:$AX$1),1),NameCharacters[Accepted Characters For Names]))=50,"Pass","Fail"))</f>
        <v/>
      </c>
      <c r="V1585" s="24" t="str" cm="1">
        <f t="array" ref="V1585">IF(ISBLANK($I1585),"",IF(SUMPRODUCT(--EXACT(MID($I1585,COLUMN($A$1:$AX$1),1),NameCharacters[Accepted Characters For Names]))=50,"Pass","Fail"))</f>
        <v/>
      </c>
      <c r="W1585" s="24" t="str" cm="1">
        <f t="array" ref="W1585">IF(ISBLANK($J1585),"",IF(SUMPRODUCT(--EXACT($J1585,ISO3List[ISO3 List]))=1,"Pass","Fail"))</f>
        <v/>
      </c>
      <c r="X1585" s="24" t="str">
        <f t="shared" ca="1" si="54"/>
        <v/>
      </c>
      <c r="Y1585" s="24" t="str" cm="1">
        <f t="array" ref="Y1585">IF(ISBLANK($L1585),"",IF(SUMPRODUCT(--EXACT($L1585,Sex[Sex]))=1,"Pass","Fail"))</f>
        <v/>
      </c>
      <c r="Z1585" s="24" t="str">
        <f t="shared" ca="1" si="55"/>
        <v/>
      </c>
      <c r="AA1585" s="35" t="str">
        <f t="shared" ca="1" si="59"/>
        <v/>
      </c>
      <c r="AB1585" s="8"/>
      <c r="AC1585" s="58"/>
      <c r="AD1585" s="8"/>
      <c r="AE1585" s="8"/>
      <c r="AF1585" s="8"/>
      <c r="GU1585" s="8"/>
    </row>
    <row r="1586" spans="1:203" s="5" customFormat="1" x14ac:dyDescent="0.2">
      <c r="A1586" s="1"/>
      <c r="B1586" s="4"/>
      <c r="C1586" s="16"/>
      <c r="D1586" s="17"/>
      <c r="E1586" s="17"/>
      <c r="F1586" s="18"/>
      <c r="G1586" s="17"/>
      <c r="H1586" s="17"/>
      <c r="I1586" s="17"/>
      <c r="J1586" s="17"/>
      <c r="K1586" s="19"/>
      <c r="L1586" s="17"/>
      <c r="M1586" s="20"/>
      <c r="N1586" s="8"/>
      <c r="O1586" s="50"/>
      <c r="P1586" s="27" t="str" cm="1">
        <f t="array" ref="P1586">IF(ISBLANK($C1586),"",IF(SUMPRODUCT(--EXACT($C1586,CrewOrPassenger[Crew or Passenger]))=1,"Pass","Fail"))</f>
        <v/>
      </c>
      <c r="Q1586" s="24" t="str" cm="1">
        <f t="array" ref="Q1586">IF(ISBLANK($D1586),"",IF(SUMPRODUCT(--EXACT($D1586,TravelDocumentType[Travel Document Type]))=1,"Pass","Fail"))</f>
        <v/>
      </c>
      <c r="R1586" s="24" t="str" cm="1">
        <f t="array" ref="R1586">IF(ISBLANK($E1586),"",IF(SUMPRODUCT(--EXACT($E1586,ISO3List[ISO3 List]))=1,"Pass","Fail"))</f>
        <v/>
      </c>
      <c r="S1586" s="24" t="str" cm="1">
        <f t="array" ref="S1586">IF(ISBLANK($F1586),"",IF(SUMPRODUCT(--EXACT(MID($F1586,COLUMN($A$1:$T$1),1),DocCharacters[Accepted Characters For Documents]))=20,"Pass","Fail"))</f>
        <v/>
      </c>
      <c r="T1586" s="24" t="str" cm="1">
        <f t="array" ref="T1586">IF(ISBLANK($G1586),"",IF(SUMPRODUCT(--EXACT(MID($G1586,COLUMN($A$1:$AX$1),1),NameCharacters[Accepted Characters For Names]))=50,"Pass","Fail"))</f>
        <v/>
      </c>
      <c r="U1586" s="24" t="str" cm="1">
        <f t="array" ref="U1586">IF(ISBLANK($H1586),"",IF(SUMPRODUCT(--EXACT(MID($H1586,COLUMN($A$1:$AX$1),1),NameCharacters[Accepted Characters For Names]))=50,"Pass","Fail"))</f>
        <v/>
      </c>
      <c r="V1586" s="24" t="str" cm="1">
        <f t="array" ref="V1586">IF(ISBLANK($I1586),"",IF(SUMPRODUCT(--EXACT(MID($I1586,COLUMN($A$1:$AX$1),1),NameCharacters[Accepted Characters For Names]))=50,"Pass","Fail"))</f>
        <v/>
      </c>
      <c r="W1586" s="24" t="str" cm="1">
        <f t="array" ref="W1586">IF(ISBLANK($J1586),"",IF(SUMPRODUCT(--EXACT($J1586,ISO3List[ISO3 List]))=1,"Pass","Fail"))</f>
        <v/>
      </c>
      <c r="X1586" s="24" t="str">
        <f t="shared" ca="1" si="54"/>
        <v/>
      </c>
      <c r="Y1586" s="24" t="str" cm="1">
        <f t="array" ref="Y1586">IF(ISBLANK($L1586),"",IF(SUMPRODUCT(--EXACT($L1586,Sex[Sex]))=1,"Pass","Fail"))</f>
        <v/>
      </c>
      <c r="Z1586" s="24" t="str">
        <f t="shared" ca="1" si="55"/>
        <v/>
      </c>
      <c r="AA1586" s="35" t="str">
        <f t="shared" ca="1" si="59"/>
        <v/>
      </c>
      <c r="AB1586" s="8"/>
      <c r="AC1586" s="58"/>
      <c r="AD1586" s="8"/>
      <c r="AE1586" s="8"/>
      <c r="AF1586" s="8"/>
      <c r="GU1586" s="8"/>
    </row>
    <row r="1587" spans="1:203" s="5" customFormat="1" x14ac:dyDescent="0.2">
      <c r="A1587" s="1"/>
      <c r="B1587" s="4"/>
      <c r="C1587" s="16"/>
      <c r="D1587" s="17"/>
      <c r="E1587" s="17"/>
      <c r="F1587" s="18"/>
      <c r="G1587" s="17"/>
      <c r="H1587" s="17"/>
      <c r="I1587" s="17"/>
      <c r="J1587" s="17"/>
      <c r="K1587" s="19"/>
      <c r="L1587" s="17"/>
      <c r="M1587" s="20"/>
      <c r="N1587" s="8"/>
      <c r="O1587" s="50"/>
      <c r="P1587" s="27" t="str" cm="1">
        <f t="array" ref="P1587">IF(ISBLANK($C1587),"",IF(SUMPRODUCT(--EXACT($C1587,CrewOrPassenger[Crew or Passenger]))=1,"Pass","Fail"))</f>
        <v/>
      </c>
      <c r="Q1587" s="24" t="str" cm="1">
        <f t="array" ref="Q1587">IF(ISBLANK($D1587),"",IF(SUMPRODUCT(--EXACT($D1587,TravelDocumentType[Travel Document Type]))=1,"Pass","Fail"))</f>
        <v/>
      </c>
      <c r="R1587" s="24" t="str" cm="1">
        <f t="array" ref="R1587">IF(ISBLANK($E1587),"",IF(SUMPRODUCT(--EXACT($E1587,ISO3List[ISO3 List]))=1,"Pass","Fail"))</f>
        <v/>
      </c>
      <c r="S1587" s="24" t="str" cm="1">
        <f t="array" ref="S1587">IF(ISBLANK($F1587),"",IF(SUMPRODUCT(--EXACT(MID($F1587,COLUMN($A$1:$T$1),1),DocCharacters[Accepted Characters For Documents]))=20,"Pass","Fail"))</f>
        <v/>
      </c>
      <c r="T1587" s="24" t="str" cm="1">
        <f t="array" ref="T1587">IF(ISBLANK($G1587),"",IF(SUMPRODUCT(--EXACT(MID($G1587,COLUMN($A$1:$AX$1),1),NameCharacters[Accepted Characters For Names]))=50,"Pass","Fail"))</f>
        <v/>
      </c>
      <c r="U1587" s="24" t="str" cm="1">
        <f t="array" ref="U1587">IF(ISBLANK($H1587),"",IF(SUMPRODUCT(--EXACT(MID($H1587,COLUMN($A$1:$AX$1),1),NameCharacters[Accepted Characters For Names]))=50,"Pass","Fail"))</f>
        <v/>
      </c>
      <c r="V1587" s="24" t="str" cm="1">
        <f t="array" ref="V1587">IF(ISBLANK($I1587),"",IF(SUMPRODUCT(--EXACT(MID($I1587,COLUMN($A$1:$AX$1),1),NameCharacters[Accepted Characters For Names]))=50,"Pass","Fail"))</f>
        <v/>
      </c>
      <c r="W1587" s="24" t="str" cm="1">
        <f t="array" ref="W1587">IF(ISBLANK($J1587),"",IF(SUMPRODUCT(--EXACT($J1587,ISO3List[ISO3 List]))=1,"Pass","Fail"))</f>
        <v/>
      </c>
      <c r="X1587" s="24" t="str">
        <f t="shared" ca="1" si="54"/>
        <v/>
      </c>
      <c r="Y1587" s="24" t="str" cm="1">
        <f t="array" ref="Y1587">IF(ISBLANK($L1587),"",IF(SUMPRODUCT(--EXACT($L1587,Sex[Sex]))=1,"Pass","Fail"))</f>
        <v/>
      </c>
      <c r="Z1587" s="24" t="str">
        <f t="shared" ca="1" si="55"/>
        <v/>
      </c>
      <c r="AA1587" s="35" t="str">
        <f t="shared" ca="1" si="59"/>
        <v/>
      </c>
      <c r="AB1587" s="8"/>
      <c r="AC1587" s="58"/>
      <c r="AD1587" s="8"/>
      <c r="AE1587" s="8"/>
      <c r="AF1587" s="8"/>
      <c r="GU1587" s="8"/>
    </row>
    <row r="1588" spans="1:203" s="5" customFormat="1" x14ac:dyDescent="0.2">
      <c r="A1588" s="1"/>
      <c r="B1588" s="4"/>
      <c r="C1588" s="16"/>
      <c r="D1588" s="17"/>
      <c r="E1588" s="17"/>
      <c r="F1588" s="18"/>
      <c r="G1588" s="17"/>
      <c r="H1588" s="17"/>
      <c r="I1588" s="17"/>
      <c r="J1588" s="17"/>
      <c r="K1588" s="19"/>
      <c r="L1588" s="17"/>
      <c r="M1588" s="20"/>
      <c r="N1588" s="8"/>
      <c r="O1588" s="50"/>
      <c r="P1588" s="27" t="str" cm="1">
        <f t="array" ref="P1588">IF(ISBLANK($C1588),"",IF(SUMPRODUCT(--EXACT($C1588,CrewOrPassenger[Crew or Passenger]))=1,"Pass","Fail"))</f>
        <v/>
      </c>
      <c r="Q1588" s="24" t="str" cm="1">
        <f t="array" ref="Q1588">IF(ISBLANK($D1588),"",IF(SUMPRODUCT(--EXACT($D1588,TravelDocumentType[Travel Document Type]))=1,"Pass","Fail"))</f>
        <v/>
      </c>
      <c r="R1588" s="24" t="str" cm="1">
        <f t="array" ref="R1588">IF(ISBLANK($E1588),"",IF(SUMPRODUCT(--EXACT($E1588,ISO3List[ISO3 List]))=1,"Pass","Fail"))</f>
        <v/>
      </c>
      <c r="S1588" s="24" t="str" cm="1">
        <f t="array" ref="S1588">IF(ISBLANK($F1588),"",IF(SUMPRODUCT(--EXACT(MID($F1588,COLUMN($A$1:$T$1),1),DocCharacters[Accepted Characters For Documents]))=20,"Pass","Fail"))</f>
        <v/>
      </c>
      <c r="T1588" s="24" t="str" cm="1">
        <f t="array" ref="T1588">IF(ISBLANK($G1588),"",IF(SUMPRODUCT(--EXACT(MID($G1588,COLUMN($A$1:$AX$1),1),NameCharacters[Accepted Characters For Names]))=50,"Pass","Fail"))</f>
        <v/>
      </c>
      <c r="U1588" s="24" t="str" cm="1">
        <f t="array" ref="U1588">IF(ISBLANK($H1588),"",IF(SUMPRODUCT(--EXACT(MID($H1588,COLUMN($A$1:$AX$1),1),NameCharacters[Accepted Characters For Names]))=50,"Pass","Fail"))</f>
        <v/>
      </c>
      <c r="V1588" s="24" t="str" cm="1">
        <f t="array" ref="V1588">IF(ISBLANK($I1588),"",IF(SUMPRODUCT(--EXACT(MID($I1588,COLUMN($A$1:$AX$1),1),NameCharacters[Accepted Characters For Names]))=50,"Pass","Fail"))</f>
        <v/>
      </c>
      <c r="W1588" s="24" t="str" cm="1">
        <f t="array" ref="W1588">IF(ISBLANK($J1588),"",IF(SUMPRODUCT(--EXACT($J1588,ISO3List[ISO3 List]))=1,"Pass","Fail"))</f>
        <v/>
      </c>
      <c r="X1588" s="24" t="str">
        <f t="shared" ca="1" si="54"/>
        <v/>
      </c>
      <c r="Y1588" s="24" t="str" cm="1">
        <f t="array" ref="Y1588">IF(ISBLANK($L1588),"",IF(SUMPRODUCT(--EXACT($L1588,Sex[Sex]))=1,"Pass","Fail"))</f>
        <v/>
      </c>
      <c r="Z1588" s="24" t="str">
        <f t="shared" ca="1" si="55"/>
        <v/>
      </c>
      <c r="AA1588" s="35" t="str">
        <f t="shared" ca="1" si="59"/>
        <v/>
      </c>
      <c r="AB1588" s="8"/>
      <c r="AC1588" s="58"/>
      <c r="AD1588" s="8"/>
      <c r="AE1588" s="8"/>
      <c r="AF1588" s="8"/>
      <c r="GU1588" s="8"/>
    </row>
    <row r="1589" spans="1:203" s="5" customFormat="1" x14ac:dyDescent="0.2">
      <c r="A1589" s="1"/>
      <c r="B1589" s="4"/>
      <c r="C1589" s="16"/>
      <c r="D1589" s="17"/>
      <c r="E1589" s="17"/>
      <c r="F1589" s="18"/>
      <c r="G1589" s="17"/>
      <c r="H1589" s="17"/>
      <c r="I1589" s="17"/>
      <c r="J1589" s="17"/>
      <c r="K1589" s="19"/>
      <c r="L1589" s="17"/>
      <c r="M1589" s="20"/>
      <c r="N1589" s="8"/>
      <c r="O1589" s="50"/>
      <c r="P1589" s="27" t="str" cm="1">
        <f t="array" ref="P1589">IF(ISBLANK($C1589),"",IF(SUMPRODUCT(--EXACT($C1589,CrewOrPassenger[Crew or Passenger]))=1,"Pass","Fail"))</f>
        <v/>
      </c>
      <c r="Q1589" s="24" t="str" cm="1">
        <f t="array" ref="Q1589">IF(ISBLANK($D1589),"",IF(SUMPRODUCT(--EXACT($D1589,TravelDocumentType[Travel Document Type]))=1,"Pass","Fail"))</f>
        <v/>
      </c>
      <c r="R1589" s="24" t="str" cm="1">
        <f t="array" ref="R1589">IF(ISBLANK($E1589),"",IF(SUMPRODUCT(--EXACT($E1589,ISO3List[ISO3 List]))=1,"Pass","Fail"))</f>
        <v/>
      </c>
      <c r="S1589" s="24" t="str" cm="1">
        <f t="array" ref="S1589">IF(ISBLANK($F1589),"",IF(SUMPRODUCT(--EXACT(MID($F1589,COLUMN($A$1:$T$1),1),DocCharacters[Accepted Characters For Documents]))=20,"Pass","Fail"))</f>
        <v/>
      </c>
      <c r="T1589" s="24" t="str" cm="1">
        <f t="array" ref="T1589">IF(ISBLANK($G1589),"",IF(SUMPRODUCT(--EXACT(MID($G1589,COLUMN($A$1:$AX$1),1),NameCharacters[Accepted Characters For Names]))=50,"Pass","Fail"))</f>
        <v/>
      </c>
      <c r="U1589" s="24" t="str" cm="1">
        <f t="array" ref="U1589">IF(ISBLANK($H1589),"",IF(SUMPRODUCT(--EXACT(MID($H1589,COLUMN($A$1:$AX$1),1),NameCharacters[Accepted Characters For Names]))=50,"Pass","Fail"))</f>
        <v/>
      </c>
      <c r="V1589" s="24" t="str" cm="1">
        <f t="array" ref="V1589">IF(ISBLANK($I1589),"",IF(SUMPRODUCT(--EXACT(MID($I1589,COLUMN($A$1:$AX$1),1),NameCharacters[Accepted Characters For Names]))=50,"Pass","Fail"))</f>
        <v/>
      </c>
      <c r="W1589" s="24" t="str" cm="1">
        <f t="array" ref="W1589">IF(ISBLANK($J1589),"",IF(SUMPRODUCT(--EXACT($J1589,ISO3List[ISO3 List]))=1,"Pass","Fail"))</f>
        <v/>
      </c>
      <c r="X1589" s="24" t="str">
        <f t="shared" ca="1" si="54"/>
        <v/>
      </c>
      <c r="Y1589" s="24" t="str" cm="1">
        <f t="array" ref="Y1589">IF(ISBLANK($L1589),"",IF(SUMPRODUCT(--EXACT($L1589,Sex[Sex]))=1,"Pass","Fail"))</f>
        <v/>
      </c>
      <c r="Z1589" s="24" t="str">
        <f t="shared" ca="1" si="55"/>
        <v/>
      </c>
      <c r="AA1589" s="35" t="str">
        <f t="shared" ca="1" si="59"/>
        <v/>
      </c>
      <c r="AB1589" s="8"/>
      <c r="AC1589" s="58"/>
      <c r="AD1589" s="8"/>
      <c r="AE1589" s="8"/>
      <c r="AF1589" s="8"/>
      <c r="GU1589" s="8"/>
    </row>
    <row r="1590" spans="1:203" s="5" customFormat="1" x14ac:dyDescent="0.2">
      <c r="A1590" s="1"/>
      <c r="B1590" s="4"/>
      <c r="C1590" s="16"/>
      <c r="D1590" s="17"/>
      <c r="E1590" s="17"/>
      <c r="F1590" s="18"/>
      <c r="G1590" s="17"/>
      <c r="H1590" s="17"/>
      <c r="I1590" s="17"/>
      <c r="J1590" s="17"/>
      <c r="K1590" s="19"/>
      <c r="L1590" s="17"/>
      <c r="M1590" s="20"/>
      <c r="N1590" s="8"/>
      <c r="O1590" s="50"/>
      <c r="P1590" s="27" t="str" cm="1">
        <f t="array" ref="P1590">IF(ISBLANK($C1590),"",IF(SUMPRODUCT(--EXACT($C1590,CrewOrPassenger[Crew or Passenger]))=1,"Pass","Fail"))</f>
        <v/>
      </c>
      <c r="Q1590" s="24" t="str" cm="1">
        <f t="array" ref="Q1590">IF(ISBLANK($D1590),"",IF(SUMPRODUCT(--EXACT($D1590,TravelDocumentType[Travel Document Type]))=1,"Pass","Fail"))</f>
        <v/>
      </c>
      <c r="R1590" s="24" t="str" cm="1">
        <f t="array" ref="R1590">IF(ISBLANK($E1590),"",IF(SUMPRODUCT(--EXACT($E1590,ISO3List[ISO3 List]))=1,"Pass","Fail"))</f>
        <v/>
      </c>
      <c r="S1590" s="24" t="str" cm="1">
        <f t="array" ref="S1590">IF(ISBLANK($F1590),"",IF(SUMPRODUCT(--EXACT(MID($F1590,COLUMN($A$1:$T$1),1),DocCharacters[Accepted Characters For Documents]))=20,"Pass","Fail"))</f>
        <v/>
      </c>
      <c r="T1590" s="24" t="str" cm="1">
        <f t="array" ref="T1590">IF(ISBLANK($G1590),"",IF(SUMPRODUCT(--EXACT(MID($G1590,COLUMN($A$1:$AX$1),1),NameCharacters[Accepted Characters For Names]))=50,"Pass","Fail"))</f>
        <v/>
      </c>
      <c r="U1590" s="24" t="str" cm="1">
        <f t="array" ref="U1590">IF(ISBLANK($H1590),"",IF(SUMPRODUCT(--EXACT(MID($H1590,COLUMN($A$1:$AX$1),1),NameCharacters[Accepted Characters For Names]))=50,"Pass","Fail"))</f>
        <v/>
      </c>
      <c r="V1590" s="24" t="str" cm="1">
        <f t="array" ref="V1590">IF(ISBLANK($I1590),"",IF(SUMPRODUCT(--EXACT(MID($I1590,COLUMN($A$1:$AX$1),1),NameCharacters[Accepted Characters For Names]))=50,"Pass","Fail"))</f>
        <v/>
      </c>
      <c r="W1590" s="24" t="str" cm="1">
        <f t="array" ref="W1590">IF(ISBLANK($J1590),"",IF(SUMPRODUCT(--EXACT($J1590,ISO3List[ISO3 List]))=1,"Pass","Fail"))</f>
        <v/>
      </c>
      <c r="X1590" s="24" t="str">
        <f t="shared" ref="X1590:X1653" ca="1" si="60">IF(ISBLANK($K1590),"",IF(AND(ISNUMBER(DATEVALUE(TEXT($K1590,"dd/MM/yyyy"))),$K1590&lt;TODAY()),"Pass","Fail"))</f>
        <v/>
      </c>
      <c r="Y1590" s="24" t="str" cm="1">
        <f t="array" ref="Y1590">IF(ISBLANK($L1590),"",IF(SUMPRODUCT(--EXACT($L1590,Sex[Sex]))=1,"Pass","Fail"))</f>
        <v/>
      </c>
      <c r="Z1590" s="24" t="str">
        <f t="shared" ca="1" si="55"/>
        <v/>
      </c>
      <c r="AA1590" s="35" t="str">
        <f t="shared" ca="1" si="59"/>
        <v/>
      </c>
      <c r="AB1590" s="8"/>
      <c r="AC1590" s="58"/>
      <c r="AD1590" s="8"/>
      <c r="AE1590" s="8"/>
      <c r="AF1590" s="8"/>
      <c r="GU1590" s="8"/>
    </row>
    <row r="1591" spans="1:203" s="5" customFormat="1" x14ac:dyDescent="0.2">
      <c r="A1591" s="1"/>
      <c r="B1591" s="4"/>
      <c r="C1591" s="16"/>
      <c r="D1591" s="17"/>
      <c r="E1591" s="17"/>
      <c r="F1591" s="18"/>
      <c r="G1591" s="17"/>
      <c r="H1591" s="17"/>
      <c r="I1591" s="17"/>
      <c r="J1591" s="17"/>
      <c r="K1591" s="19"/>
      <c r="L1591" s="17"/>
      <c r="M1591" s="20"/>
      <c r="N1591" s="8"/>
      <c r="O1591" s="50"/>
      <c r="P1591" s="27" t="str" cm="1">
        <f t="array" ref="P1591">IF(ISBLANK($C1591),"",IF(SUMPRODUCT(--EXACT($C1591,CrewOrPassenger[Crew or Passenger]))=1,"Pass","Fail"))</f>
        <v/>
      </c>
      <c r="Q1591" s="24" t="str" cm="1">
        <f t="array" ref="Q1591">IF(ISBLANK($D1591),"",IF(SUMPRODUCT(--EXACT($D1591,TravelDocumentType[Travel Document Type]))=1,"Pass","Fail"))</f>
        <v/>
      </c>
      <c r="R1591" s="24" t="str" cm="1">
        <f t="array" ref="R1591">IF(ISBLANK($E1591),"",IF(SUMPRODUCT(--EXACT($E1591,ISO3List[ISO3 List]))=1,"Pass","Fail"))</f>
        <v/>
      </c>
      <c r="S1591" s="24" t="str" cm="1">
        <f t="array" ref="S1591">IF(ISBLANK($F1591),"",IF(SUMPRODUCT(--EXACT(MID($F1591,COLUMN($A$1:$T$1),1),DocCharacters[Accepted Characters For Documents]))=20,"Pass","Fail"))</f>
        <v/>
      </c>
      <c r="T1591" s="24" t="str" cm="1">
        <f t="array" ref="T1591">IF(ISBLANK($G1591),"",IF(SUMPRODUCT(--EXACT(MID($G1591,COLUMN($A$1:$AX$1),1),NameCharacters[Accepted Characters For Names]))=50,"Pass","Fail"))</f>
        <v/>
      </c>
      <c r="U1591" s="24" t="str" cm="1">
        <f t="array" ref="U1591">IF(ISBLANK($H1591),"",IF(SUMPRODUCT(--EXACT(MID($H1591,COLUMN($A$1:$AX$1),1),NameCharacters[Accepted Characters For Names]))=50,"Pass","Fail"))</f>
        <v/>
      </c>
      <c r="V1591" s="24" t="str" cm="1">
        <f t="array" ref="V1591">IF(ISBLANK($I1591),"",IF(SUMPRODUCT(--EXACT(MID($I1591,COLUMN($A$1:$AX$1),1),NameCharacters[Accepted Characters For Names]))=50,"Pass","Fail"))</f>
        <v/>
      </c>
      <c r="W1591" s="24" t="str" cm="1">
        <f t="array" ref="W1591">IF(ISBLANK($J1591),"",IF(SUMPRODUCT(--EXACT($J1591,ISO3List[ISO3 List]))=1,"Pass","Fail"))</f>
        <v/>
      </c>
      <c r="X1591" s="24" t="str">
        <f t="shared" ca="1" si="60"/>
        <v/>
      </c>
      <c r="Y1591" s="24" t="str" cm="1">
        <f t="array" ref="Y1591">IF(ISBLANK($L1591),"",IF(SUMPRODUCT(--EXACT($L1591,Sex[Sex]))=1,"Pass","Fail"))</f>
        <v/>
      </c>
      <c r="Z1591" s="24" t="str">
        <f t="shared" ref="Z1591:Z1654" ca="1" si="61">IF(ISBLANK($M1591),"",IF(AND(ISNUMBER(DATEVALUE(TEXT($M1591,"dd/MM/yyyy"))),$M1591&gt;=TODAY()),"Pass","Fail"))</f>
        <v/>
      </c>
      <c r="AA1591" s="35" t="str">
        <f t="shared" ca="1" si="59"/>
        <v/>
      </c>
      <c r="AB1591" s="8"/>
      <c r="AC1591" s="58"/>
      <c r="AD1591" s="8"/>
      <c r="AE1591" s="8"/>
      <c r="AF1591" s="8"/>
      <c r="GU1591" s="8"/>
    </row>
    <row r="1592" spans="1:203" s="5" customFormat="1" x14ac:dyDescent="0.2">
      <c r="A1592" s="1"/>
      <c r="B1592" s="4"/>
      <c r="C1592" s="16"/>
      <c r="D1592" s="17"/>
      <c r="E1592" s="17"/>
      <c r="F1592" s="18"/>
      <c r="G1592" s="17"/>
      <c r="H1592" s="17"/>
      <c r="I1592" s="17"/>
      <c r="J1592" s="17"/>
      <c r="K1592" s="19"/>
      <c r="L1592" s="17"/>
      <c r="M1592" s="20"/>
      <c r="N1592" s="8"/>
      <c r="O1592" s="50"/>
      <c r="P1592" s="27" t="str" cm="1">
        <f t="array" ref="P1592">IF(ISBLANK($C1592),"",IF(SUMPRODUCT(--EXACT($C1592,CrewOrPassenger[Crew or Passenger]))=1,"Pass","Fail"))</f>
        <v/>
      </c>
      <c r="Q1592" s="24" t="str" cm="1">
        <f t="array" ref="Q1592">IF(ISBLANK($D1592),"",IF(SUMPRODUCT(--EXACT($D1592,TravelDocumentType[Travel Document Type]))=1,"Pass","Fail"))</f>
        <v/>
      </c>
      <c r="R1592" s="24" t="str" cm="1">
        <f t="array" ref="R1592">IF(ISBLANK($E1592),"",IF(SUMPRODUCT(--EXACT($E1592,ISO3List[ISO3 List]))=1,"Pass","Fail"))</f>
        <v/>
      </c>
      <c r="S1592" s="24" t="str" cm="1">
        <f t="array" ref="S1592">IF(ISBLANK($F1592),"",IF(SUMPRODUCT(--EXACT(MID($F1592,COLUMN($A$1:$T$1),1),DocCharacters[Accepted Characters For Documents]))=20,"Pass","Fail"))</f>
        <v/>
      </c>
      <c r="T1592" s="24" t="str" cm="1">
        <f t="array" ref="T1592">IF(ISBLANK($G1592),"",IF(SUMPRODUCT(--EXACT(MID($G1592,COLUMN($A$1:$AX$1),1),NameCharacters[Accepted Characters For Names]))=50,"Pass","Fail"))</f>
        <v/>
      </c>
      <c r="U1592" s="24" t="str" cm="1">
        <f t="array" ref="U1592">IF(ISBLANK($H1592),"",IF(SUMPRODUCT(--EXACT(MID($H1592,COLUMN($A$1:$AX$1),1),NameCharacters[Accepted Characters For Names]))=50,"Pass","Fail"))</f>
        <v/>
      </c>
      <c r="V1592" s="24" t="str" cm="1">
        <f t="array" ref="V1592">IF(ISBLANK($I1592),"",IF(SUMPRODUCT(--EXACT(MID($I1592,COLUMN($A$1:$AX$1),1),NameCharacters[Accepted Characters For Names]))=50,"Pass","Fail"))</f>
        <v/>
      </c>
      <c r="W1592" s="24" t="str" cm="1">
        <f t="array" ref="W1592">IF(ISBLANK($J1592),"",IF(SUMPRODUCT(--EXACT($J1592,ISO3List[ISO3 List]))=1,"Pass","Fail"))</f>
        <v/>
      </c>
      <c r="X1592" s="24" t="str">
        <f t="shared" ca="1" si="60"/>
        <v/>
      </c>
      <c r="Y1592" s="24" t="str" cm="1">
        <f t="array" ref="Y1592">IF(ISBLANK($L1592),"",IF(SUMPRODUCT(--EXACT($L1592,Sex[Sex]))=1,"Pass","Fail"))</f>
        <v/>
      </c>
      <c r="Z1592" s="24" t="str">
        <f t="shared" ca="1" si="61"/>
        <v/>
      </c>
      <c r="AA1592" s="35" t="str">
        <f t="shared" ca="1" si="59"/>
        <v/>
      </c>
      <c r="AB1592" s="8"/>
      <c r="AC1592" s="58"/>
      <c r="AD1592" s="8"/>
      <c r="AE1592" s="8"/>
      <c r="AF1592" s="8"/>
      <c r="GU1592" s="8"/>
    </row>
    <row r="1593" spans="1:203" s="5" customFormat="1" x14ac:dyDescent="0.2">
      <c r="A1593" s="1"/>
      <c r="B1593" s="4"/>
      <c r="C1593" s="16"/>
      <c r="D1593" s="17"/>
      <c r="E1593" s="17"/>
      <c r="F1593" s="18"/>
      <c r="G1593" s="17"/>
      <c r="H1593" s="17"/>
      <c r="I1593" s="17"/>
      <c r="J1593" s="17"/>
      <c r="K1593" s="19"/>
      <c r="L1593" s="17"/>
      <c r="M1593" s="20"/>
      <c r="N1593" s="8"/>
      <c r="O1593" s="50"/>
      <c r="P1593" s="27" t="str" cm="1">
        <f t="array" ref="P1593">IF(ISBLANK($C1593),"",IF(SUMPRODUCT(--EXACT($C1593,CrewOrPassenger[Crew or Passenger]))=1,"Pass","Fail"))</f>
        <v/>
      </c>
      <c r="Q1593" s="24" t="str" cm="1">
        <f t="array" ref="Q1593">IF(ISBLANK($D1593),"",IF(SUMPRODUCT(--EXACT($D1593,TravelDocumentType[Travel Document Type]))=1,"Pass","Fail"))</f>
        <v/>
      </c>
      <c r="R1593" s="24" t="str" cm="1">
        <f t="array" ref="R1593">IF(ISBLANK($E1593),"",IF(SUMPRODUCT(--EXACT($E1593,ISO3List[ISO3 List]))=1,"Pass","Fail"))</f>
        <v/>
      </c>
      <c r="S1593" s="24" t="str" cm="1">
        <f t="array" ref="S1593">IF(ISBLANK($F1593),"",IF(SUMPRODUCT(--EXACT(MID($F1593,COLUMN($A$1:$T$1),1),DocCharacters[Accepted Characters For Documents]))=20,"Pass","Fail"))</f>
        <v/>
      </c>
      <c r="T1593" s="24" t="str" cm="1">
        <f t="array" ref="T1593">IF(ISBLANK($G1593),"",IF(SUMPRODUCT(--EXACT(MID($G1593,COLUMN($A$1:$AX$1),1),NameCharacters[Accepted Characters For Names]))=50,"Pass","Fail"))</f>
        <v/>
      </c>
      <c r="U1593" s="24" t="str" cm="1">
        <f t="array" ref="U1593">IF(ISBLANK($H1593),"",IF(SUMPRODUCT(--EXACT(MID($H1593,COLUMN($A$1:$AX$1),1),NameCharacters[Accepted Characters For Names]))=50,"Pass","Fail"))</f>
        <v/>
      </c>
      <c r="V1593" s="24" t="str" cm="1">
        <f t="array" ref="V1593">IF(ISBLANK($I1593),"",IF(SUMPRODUCT(--EXACT(MID($I1593,COLUMN($A$1:$AX$1),1),NameCharacters[Accepted Characters For Names]))=50,"Pass","Fail"))</f>
        <v/>
      </c>
      <c r="W1593" s="24" t="str" cm="1">
        <f t="array" ref="W1593">IF(ISBLANK($J1593),"",IF(SUMPRODUCT(--EXACT($J1593,ISO3List[ISO3 List]))=1,"Pass","Fail"))</f>
        <v/>
      </c>
      <c r="X1593" s="24" t="str">
        <f t="shared" ca="1" si="60"/>
        <v/>
      </c>
      <c r="Y1593" s="24" t="str" cm="1">
        <f t="array" ref="Y1593">IF(ISBLANK($L1593),"",IF(SUMPRODUCT(--EXACT($L1593,Sex[Sex]))=1,"Pass","Fail"))</f>
        <v/>
      </c>
      <c r="Z1593" s="24" t="str">
        <f t="shared" ca="1" si="61"/>
        <v/>
      </c>
      <c r="AA1593" s="35" t="str">
        <f t="shared" ca="1" si="59"/>
        <v/>
      </c>
      <c r="AB1593" s="8"/>
      <c r="AC1593" s="58"/>
      <c r="AD1593" s="8"/>
      <c r="AE1593" s="8"/>
      <c r="AF1593" s="8"/>
      <c r="GU1593" s="8"/>
    </row>
    <row r="1594" spans="1:203" s="5" customFormat="1" x14ac:dyDescent="0.2">
      <c r="A1594" s="1"/>
      <c r="B1594" s="4"/>
      <c r="C1594" s="16"/>
      <c r="D1594" s="17"/>
      <c r="E1594" s="17"/>
      <c r="F1594" s="18"/>
      <c r="G1594" s="17"/>
      <c r="H1594" s="17"/>
      <c r="I1594" s="17"/>
      <c r="J1594" s="17"/>
      <c r="K1594" s="19"/>
      <c r="L1594" s="17"/>
      <c r="M1594" s="20"/>
      <c r="N1594" s="8"/>
      <c r="O1594" s="50"/>
      <c r="P1594" s="27" t="str" cm="1">
        <f t="array" ref="P1594">IF(ISBLANK($C1594),"",IF(SUMPRODUCT(--EXACT($C1594,CrewOrPassenger[Crew or Passenger]))=1,"Pass","Fail"))</f>
        <v/>
      </c>
      <c r="Q1594" s="24" t="str" cm="1">
        <f t="array" ref="Q1594">IF(ISBLANK($D1594),"",IF(SUMPRODUCT(--EXACT($D1594,TravelDocumentType[Travel Document Type]))=1,"Pass","Fail"))</f>
        <v/>
      </c>
      <c r="R1594" s="24" t="str" cm="1">
        <f t="array" ref="R1594">IF(ISBLANK($E1594),"",IF(SUMPRODUCT(--EXACT($E1594,ISO3List[ISO3 List]))=1,"Pass","Fail"))</f>
        <v/>
      </c>
      <c r="S1594" s="24" t="str" cm="1">
        <f t="array" ref="S1594">IF(ISBLANK($F1594),"",IF(SUMPRODUCT(--EXACT(MID($F1594,COLUMN($A$1:$T$1),1),DocCharacters[Accepted Characters For Documents]))=20,"Pass","Fail"))</f>
        <v/>
      </c>
      <c r="T1594" s="24" t="str" cm="1">
        <f t="array" ref="T1594">IF(ISBLANK($G1594),"",IF(SUMPRODUCT(--EXACT(MID($G1594,COLUMN($A$1:$AX$1),1),NameCharacters[Accepted Characters For Names]))=50,"Pass","Fail"))</f>
        <v/>
      </c>
      <c r="U1594" s="24" t="str" cm="1">
        <f t="array" ref="U1594">IF(ISBLANK($H1594),"",IF(SUMPRODUCT(--EXACT(MID($H1594,COLUMN($A$1:$AX$1),1),NameCharacters[Accepted Characters For Names]))=50,"Pass","Fail"))</f>
        <v/>
      </c>
      <c r="V1594" s="24" t="str" cm="1">
        <f t="array" ref="V1594">IF(ISBLANK($I1594),"",IF(SUMPRODUCT(--EXACT(MID($I1594,COLUMN($A$1:$AX$1),1),NameCharacters[Accepted Characters For Names]))=50,"Pass","Fail"))</f>
        <v/>
      </c>
      <c r="W1594" s="24" t="str" cm="1">
        <f t="array" ref="W1594">IF(ISBLANK($J1594),"",IF(SUMPRODUCT(--EXACT($J1594,ISO3List[ISO3 List]))=1,"Pass","Fail"))</f>
        <v/>
      </c>
      <c r="X1594" s="24" t="str">
        <f t="shared" ca="1" si="60"/>
        <v/>
      </c>
      <c r="Y1594" s="24" t="str" cm="1">
        <f t="array" ref="Y1594">IF(ISBLANK($L1594),"",IF(SUMPRODUCT(--EXACT($L1594,Sex[Sex]))=1,"Pass","Fail"))</f>
        <v/>
      </c>
      <c r="Z1594" s="24" t="str">
        <f t="shared" ca="1" si="61"/>
        <v/>
      </c>
      <c r="AA1594" s="35" t="str">
        <f t="shared" ca="1" si="59"/>
        <v/>
      </c>
      <c r="AB1594" s="8"/>
      <c r="AC1594" s="58"/>
      <c r="AD1594" s="8"/>
      <c r="AE1594" s="8"/>
      <c r="AF1594" s="8"/>
      <c r="GU1594" s="8"/>
    </row>
    <row r="1595" spans="1:203" s="5" customFormat="1" x14ac:dyDescent="0.2">
      <c r="A1595" s="1"/>
      <c r="B1595" s="4"/>
      <c r="C1595" s="16"/>
      <c r="D1595" s="17"/>
      <c r="E1595" s="17"/>
      <c r="F1595" s="18"/>
      <c r="G1595" s="17"/>
      <c r="H1595" s="17"/>
      <c r="I1595" s="17"/>
      <c r="J1595" s="17"/>
      <c r="K1595" s="19"/>
      <c r="L1595" s="17"/>
      <c r="M1595" s="20"/>
      <c r="N1595" s="8"/>
      <c r="O1595" s="50"/>
      <c r="P1595" s="27" t="str" cm="1">
        <f t="array" ref="P1595">IF(ISBLANK($C1595),"",IF(SUMPRODUCT(--EXACT($C1595,CrewOrPassenger[Crew or Passenger]))=1,"Pass","Fail"))</f>
        <v/>
      </c>
      <c r="Q1595" s="24" t="str" cm="1">
        <f t="array" ref="Q1595">IF(ISBLANK($D1595),"",IF(SUMPRODUCT(--EXACT($D1595,TravelDocumentType[Travel Document Type]))=1,"Pass","Fail"))</f>
        <v/>
      </c>
      <c r="R1595" s="24" t="str" cm="1">
        <f t="array" ref="R1595">IF(ISBLANK($E1595),"",IF(SUMPRODUCT(--EXACT($E1595,ISO3List[ISO3 List]))=1,"Pass","Fail"))</f>
        <v/>
      </c>
      <c r="S1595" s="24" t="str" cm="1">
        <f t="array" ref="S1595">IF(ISBLANK($F1595),"",IF(SUMPRODUCT(--EXACT(MID($F1595,COLUMN($A$1:$T$1),1),DocCharacters[Accepted Characters For Documents]))=20,"Pass","Fail"))</f>
        <v/>
      </c>
      <c r="T1595" s="24" t="str" cm="1">
        <f t="array" ref="T1595">IF(ISBLANK($G1595),"",IF(SUMPRODUCT(--EXACT(MID($G1595,COLUMN($A$1:$AX$1),1),NameCharacters[Accepted Characters For Names]))=50,"Pass","Fail"))</f>
        <v/>
      </c>
      <c r="U1595" s="24" t="str" cm="1">
        <f t="array" ref="U1595">IF(ISBLANK($H1595),"",IF(SUMPRODUCT(--EXACT(MID($H1595,COLUMN($A$1:$AX$1),1),NameCharacters[Accepted Characters For Names]))=50,"Pass","Fail"))</f>
        <v/>
      </c>
      <c r="V1595" s="24" t="str" cm="1">
        <f t="array" ref="V1595">IF(ISBLANK($I1595),"",IF(SUMPRODUCT(--EXACT(MID($I1595,COLUMN($A$1:$AX$1),1),NameCharacters[Accepted Characters For Names]))=50,"Pass","Fail"))</f>
        <v/>
      </c>
      <c r="W1595" s="24" t="str" cm="1">
        <f t="array" ref="W1595">IF(ISBLANK($J1595),"",IF(SUMPRODUCT(--EXACT($J1595,ISO3List[ISO3 List]))=1,"Pass","Fail"))</f>
        <v/>
      </c>
      <c r="X1595" s="24" t="str">
        <f t="shared" ca="1" si="60"/>
        <v/>
      </c>
      <c r="Y1595" s="24" t="str" cm="1">
        <f t="array" ref="Y1595">IF(ISBLANK($L1595),"",IF(SUMPRODUCT(--EXACT($L1595,Sex[Sex]))=1,"Pass","Fail"))</f>
        <v/>
      </c>
      <c r="Z1595" s="24" t="str">
        <f t="shared" ca="1" si="61"/>
        <v/>
      </c>
      <c r="AA1595" s="35" t="str">
        <f t="shared" ca="1" si="59"/>
        <v/>
      </c>
      <c r="AB1595" s="8"/>
      <c r="AC1595" s="58"/>
      <c r="AD1595" s="8"/>
      <c r="AE1595" s="8"/>
      <c r="AF1595" s="8"/>
      <c r="GU1595" s="8"/>
    </row>
    <row r="1596" spans="1:203" s="5" customFormat="1" x14ac:dyDescent="0.2">
      <c r="A1596" s="1"/>
      <c r="B1596" s="4"/>
      <c r="C1596" s="16"/>
      <c r="D1596" s="17"/>
      <c r="E1596" s="17"/>
      <c r="F1596" s="18"/>
      <c r="G1596" s="17"/>
      <c r="H1596" s="17"/>
      <c r="I1596" s="17"/>
      <c r="J1596" s="17"/>
      <c r="K1596" s="19"/>
      <c r="L1596" s="17"/>
      <c r="M1596" s="20"/>
      <c r="N1596" s="8"/>
      <c r="O1596" s="50"/>
      <c r="P1596" s="27" t="str" cm="1">
        <f t="array" ref="P1596">IF(ISBLANK($C1596),"",IF(SUMPRODUCT(--EXACT($C1596,CrewOrPassenger[Crew or Passenger]))=1,"Pass","Fail"))</f>
        <v/>
      </c>
      <c r="Q1596" s="24" t="str" cm="1">
        <f t="array" ref="Q1596">IF(ISBLANK($D1596),"",IF(SUMPRODUCT(--EXACT($D1596,TravelDocumentType[Travel Document Type]))=1,"Pass","Fail"))</f>
        <v/>
      </c>
      <c r="R1596" s="24" t="str" cm="1">
        <f t="array" ref="R1596">IF(ISBLANK($E1596),"",IF(SUMPRODUCT(--EXACT($E1596,ISO3List[ISO3 List]))=1,"Pass","Fail"))</f>
        <v/>
      </c>
      <c r="S1596" s="24" t="str" cm="1">
        <f t="array" ref="S1596">IF(ISBLANK($F1596),"",IF(SUMPRODUCT(--EXACT(MID($F1596,COLUMN($A$1:$T$1),1),DocCharacters[Accepted Characters For Documents]))=20,"Pass","Fail"))</f>
        <v/>
      </c>
      <c r="T1596" s="24" t="str" cm="1">
        <f t="array" ref="T1596">IF(ISBLANK($G1596),"",IF(SUMPRODUCT(--EXACT(MID($G1596,COLUMN($A$1:$AX$1),1),NameCharacters[Accepted Characters For Names]))=50,"Pass","Fail"))</f>
        <v/>
      </c>
      <c r="U1596" s="24" t="str" cm="1">
        <f t="array" ref="U1596">IF(ISBLANK($H1596),"",IF(SUMPRODUCT(--EXACT(MID($H1596,COLUMN($A$1:$AX$1),1),NameCharacters[Accepted Characters For Names]))=50,"Pass","Fail"))</f>
        <v/>
      </c>
      <c r="V1596" s="24" t="str" cm="1">
        <f t="array" ref="V1596">IF(ISBLANK($I1596),"",IF(SUMPRODUCT(--EXACT(MID($I1596,COLUMN($A$1:$AX$1),1),NameCharacters[Accepted Characters For Names]))=50,"Pass","Fail"))</f>
        <v/>
      </c>
      <c r="W1596" s="24" t="str" cm="1">
        <f t="array" ref="W1596">IF(ISBLANK($J1596),"",IF(SUMPRODUCT(--EXACT($J1596,ISO3List[ISO3 List]))=1,"Pass","Fail"))</f>
        <v/>
      </c>
      <c r="X1596" s="24" t="str">
        <f t="shared" ca="1" si="60"/>
        <v/>
      </c>
      <c r="Y1596" s="24" t="str" cm="1">
        <f t="array" ref="Y1596">IF(ISBLANK($L1596),"",IF(SUMPRODUCT(--EXACT($L1596,Sex[Sex]))=1,"Pass","Fail"))</f>
        <v/>
      </c>
      <c r="Z1596" s="24" t="str">
        <f t="shared" ca="1" si="61"/>
        <v/>
      </c>
      <c r="AA1596" s="35" t="str">
        <f t="shared" ca="1" si="59"/>
        <v/>
      </c>
      <c r="AB1596" s="8"/>
      <c r="AC1596" s="58"/>
      <c r="AD1596" s="8"/>
      <c r="AE1596" s="8"/>
      <c r="AF1596" s="8"/>
      <c r="GU1596" s="8"/>
    </row>
    <row r="1597" spans="1:203" s="5" customFormat="1" x14ac:dyDescent="0.2">
      <c r="A1597" s="1"/>
      <c r="B1597" s="4"/>
      <c r="C1597" s="16"/>
      <c r="D1597" s="17"/>
      <c r="E1597" s="17"/>
      <c r="F1597" s="18"/>
      <c r="G1597" s="17"/>
      <c r="H1597" s="17"/>
      <c r="I1597" s="17"/>
      <c r="J1597" s="17"/>
      <c r="K1597" s="19"/>
      <c r="L1597" s="17"/>
      <c r="M1597" s="20"/>
      <c r="N1597" s="8"/>
      <c r="O1597" s="50"/>
      <c r="P1597" s="27" t="str" cm="1">
        <f t="array" ref="P1597">IF(ISBLANK($C1597),"",IF(SUMPRODUCT(--EXACT($C1597,CrewOrPassenger[Crew or Passenger]))=1,"Pass","Fail"))</f>
        <v/>
      </c>
      <c r="Q1597" s="24" t="str" cm="1">
        <f t="array" ref="Q1597">IF(ISBLANK($D1597),"",IF(SUMPRODUCT(--EXACT($D1597,TravelDocumentType[Travel Document Type]))=1,"Pass","Fail"))</f>
        <v/>
      </c>
      <c r="R1597" s="24" t="str" cm="1">
        <f t="array" ref="R1597">IF(ISBLANK($E1597),"",IF(SUMPRODUCT(--EXACT($E1597,ISO3List[ISO3 List]))=1,"Pass","Fail"))</f>
        <v/>
      </c>
      <c r="S1597" s="24" t="str" cm="1">
        <f t="array" ref="S1597">IF(ISBLANK($F1597),"",IF(SUMPRODUCT(--EXACT(MID($F1597,COLUMN($A$1:$T$1),1),DocCharacters[Accepted Characters For Documents]))=20,"Pass","Fail"))</f>
        <v/>
      </c>
      <c r="T1597" s="24" t="str" cm="1">
        <f t="array" ref="T1597">IF(ISBLANK($G1597),"",IF(SUMPRODUCT(--EXACT(MID($G1597,COLUMN($A$1:$AX$1),1),NameCharacters[Accepted Characters For Names]))=50,"Pass","Fail"))</f>
        <v/>
      </c>
      <c r="U1597" s="24" t="str" cm="1">
        <f t="array" ref="U1597">IF(ISBLANK($H1597),"",IF(SUMPRODUCT(--EXACT(MID($H1597,COLUMN($A$1:$AX$1),1),NameCharacters[Accepted Characters For Names]))=50,"Pass","Fail"))</f>
        <v/>
      </c>
      <c r="V1597" s="24" t="str" cm="1">
        <f t="array" ref="V1597">IF(ISBLANK($I1597),"",IF(SUMPRODUCT(--EXACT(MID($I1597,COLUMN($A$1:$AX$1),1),NameCharacters[Accepted Characters For Names]))=50,"Pass","Fail"))</f>
        <v/>
      </c>
      <c r="W1597" s="24" t="str" cm="1">
        <f t="array" ref="W1597">IF(ISBLANK($J1597),"",IF(SUMPRODUCT(--EXACT($J1597,ISO3List[ISO3 List]))=1,"Pass","Fail"))</f>
        <v/>
      </c>
      <c r="X1597" s="24" t="str">
        <f t="shared" ca="1" si="60"/>
        <v/>
      </c>
      <c r="Y1597" s="24" t="str" cm="1">
        <f t="array" ref="Y1597">IF(ISBLANK($L1597),"",IF(SUMPRODUCT(--EXACT($L1597,Sex[Sex]))=1,"Pass","Fail"))</f>
        <v/>
      </c>
      <c r="Z1597" s="24" t="str">
        <f t="shared" ca="1" si="61"/>
        <v/>
      </c>
      <c r="AA1597" s="35" t="str">
        <f t="shared" ca="1" si="59"/>
        <v/>
      </c>
      <c r="AB1597" s="8"/>
      <c r="AC1597" s="58"/>
      <c r="AD1597" s="8"/>
      <c r="AE1597" s="8"/>
      <c r="AF1597" s="8"/>
      <c r="GU1597" s="8"/>
    </row>
    <row r="1598" spans="1:203" s="5" customFormat="1" x14ac:dyDescent="0.2">
      <c r="A1598" s="1"/>
      <c r="B1598" s="4"/>
      <c r="C1598" s="16"/>
      <c r="D1598" s="17"/>
      <c r="E1598" s="17"/>
      <c r="F1598" s="18"/>
      <c r="G1598" s="17"/>
      <c r="H1598" s="17"/>
      <c r="I1598" s="17"/>
      <c r="J1598" s="17"/>
      <c r="K1598" s="19"/>
      <c r="L1598" s="17"/>
      <c r="M1598" s="20"/>
      <c r="N1598" s="8"/>
      <c r="O1598" s="50"/>
      <c r="P1598" s="27" t="str" cm="1">
        <f t="array" ref="P1598">IF(ISBLANK($C1598),"",IF(SUMPRODUCT(--EXACT($C1598,CrewOrPassenger[Crew or Passenger]))=1,"Pass","Fail"))</f>
        <v/>
      </c>
      <c r="Q1598" s="24" t="str" cm="1">
        <f t="array" ref="Q1598">IF(ISBLANK($D1598),"",IF(SUMPRODUCT(--EXACT($D1598,TravelDocumentType[Travel Document Type]))=1,"Pass","Fail"))</f>
        <v/>
      </c>
      <c r="R1598" s="24" t="str" cm="1">
        <f t="array" ref="R1598">IF(ISBLANK($E1598),"",IF(SUMPRODUCT(--EXACT($E1598,ISO3List[ISO3 List]))=1,"Pass","Fail"))</f>
        <v/>
      </c>
      <c r="S1598" s="24" t="str" cm="1">
        <f t="array" ref="S1598">IF(ISBLANK($F1598),"",IF(SUMPRODUCT(--EXACT(MID($F1598,COLUMN($A$1:$T$1),1),DocCharacters[Accepted Characters For Documents]))=20,"Pass","Fail"))</f>
        <v/>
      </c>
      <c r="T1598" s="24" t="str" cm="1">
        <f t="array" ref="T1598">IF(ISBLANK($G1598),"",IF(SUMPRODUCT(--EXACT(MID($G1598,COLUMN($A$1:$AX$1),1),NameCharacters[Accepted Characters For Names]))=50,"Pass","Fail"))</f>
        <v/>
      </c>
      <c r="U1598" s="24" t="str" cm="1">
        <f t="array" ref="U1598">IF(ISBLANK($H1598),"",IF(SUMPRODUCT(--EXACT(MID($H1598,COLUMN($A$1:$AX$1),1),NameCharacters[Accepted Characters For Names]))=50,"Pass","Fail"))</f>
        <v/>
      </c>
      <c r="V1598" s="24" t="str" cm="1">
        <f t="array" ref="V1598">IF(ISBLANK($I1598),"",IF(SUMPRODUCT(--EXACT(MID($I1598,COLUMN($A$1:$AX$1),1),NameCharacters[Accepted Characters For Names]))=50,"Pass","Fail"))</f>
        <v/>
      </c>
      <c r="W1598" s="24" t="str" cm="1">
        <f t="array" ref="W1598">IF(ISBLANK($J1598),"",IF(SUMPRODUCT(--EXACT($J1598,ISO3List[ISO3 List]))=1,"Pass","Fail"))</f>
        <v/>
      </c>
      <c r="X1598" s="24" t="str">
        <f t="shared" ca="1" si="60"/>
        <v/>
      </c>
      <c r="Y1598" s="24" t="str" cm="1">
        <f t="array" ref="Y1598">IF(ISBLANK($L1598),"",IF(SUMPRODUCT(--EXACT($L1598,Sex[Sex]))=1,"Pass","Fail"))</f>
        <v/>
      </c>
      <c r="Z1598" s="24" t="str">
        <f t="shared" ca="1" si="61"/>
        <v/>
      </c>
      <c r="AA1598" s="35" t="str">
        <f t="shared" ca="1" si="59"/>
        <v/>
      </c>
      <c r="AB1598" s="8"/>
      <c r="AC1598" s="58"/>
      <c r="AD1598" s="8"/>
      <c r="AE1598" s="8"/>
      <c r="AF1598" s="8"/>
      <c r="GU1598" s="8"/>
    </row>
    <row r="1599" spans="1:203" s="5" customFormat="1" x14ac:dyDescent="0.2">
      <c r="A1599" s="1"/>
      <c r="B1599" s="4"/>
      <c r="C1599" s="16"/>
      <c r="D1599" s="17"/>
      <c r="E1599" s="17"/>
      <c r="F1599" s="18"/>
      <c r="G1599" s="17"/>
      <c r="H1599" s="17"/>
      <c r="I1599" s="17"/>
      <c r="J1599" s="17"/>
      <c r="K1599" s="19"/>
      <c r="L1599" s="17"/>
      <c r="M1599" s="20"/>
      <c r="N1599" s="8"/>
      <c r="O1599" s="50"/>
      <c r="P1599" s="27" t="str" cm="1">
        <f t="array" ref="P1599">IF(ISBLANK($C1599),"",IF(SUMPRODUCT(--EXACT($C1599,CrewOrPassenger[Crew or Passenger]))=1,"Pass","Fail"))</f>
        <v/>
      </c>
      <c r="Q1599" s="24" t="str" cm="1">
        <f t="array" ref="Q1599">IF(ISBLANK($D1599),"",IF(SUMPRODUCT(--EXACT($D1599,TravelDocumentType[Travel Document Type]))=1,"Pass","Fail"))</f>
        <v/>
      </c>
      <c r="R1599" s="24" t="str" cm="1">
        <f t="array" ref="R1599">IF(ISBLANK($E1599),"",IF(SUMPRODUCT(--EXACT($E1599,ISO3List[ISO3 List]))=1,"Pass","Fail"))</f>
        <v/>
      </c>
      <c r="S1599" s="24" t="str" cm="1">
        <f t="array" ref="S1599">IF(ISBLANK($F1599),"",IF(SUMPRODUCT(--EXACT(MID($F1599,COLUMN($A$1:$T$1),1),DocCharacters[Accepted Characters For Documents]))=20,"Pass","Fail"))</f>
        <v/>
      </c>
      <c r="T1599" s="24" t="str" cm="1">
        <f t="array" ref="T1599">IF(ISBLANK($G1599),"",IF(SUMPRODUCT(--EXACT(MID($G1599,COLUMN($A$1:$AX$1),1),NameCharacters[Accepted Characters For Names]))=50,"Pass","Fail"))</f>
        <v/>
      </c>
      <c r="U1599" s="24" t="str" cm="1">
        <f t="array" ref="U1599">IF(ISBLANK($H1599),"",IF(SUMPRODUCT(--EXACT(MID($H1599,COLUMN($A$1:$AX$1),1),NameCharacters[Accepted Characters For Names]))=50,"Pass","Fail"))</f>
        <v/>
      </c>
      <c r="V1599" s="24" t="str" cm="1">
        <f t="array" ref="V1599">IF(ISBLANK($I1599),"",IF(SUMPRODUCT(--EXACT(MID($I1599,COLUMN($A$1:$AX$1),1),NameCharacters[Accepted Characters For Names]))=50,"Pass","Fail"))</f>
        <v/>
      </c>
      <c r="W1599" s="24" t="str" cm="1">
        <f t="array" ref="W1599">IF(ISBLANK($J1599),"",IF(SUMPRODUCT(--EXACT($J1599,ISO3List[ISO3 List]))=1,"Pass","Fail"))</f>
        <v/>
      </c>
      <c r="X1599" s="24" t="str">
        <f t="shared" ca="1" si="60"/>
        <v/>
      </c>
      <c r="Y1599" s="24" t="str" cm="1">
        <f t="array" ref="Y1599">IF(ISBLANK($L1599),"",IF(SUMPRODUCT(--EXACT($L1599,Sex[Sex]))=1,"Pass","Fail"))</f>
        <v/>
      </c>
      <c r="Z1599" s="24" t="str">
        <f t="shared" ca="1" si="61"/>
        <v/>
      </c>
      <c r="AA1599" s="35" t="str">
        <f t="shared" ca="1" si="59"/>
        <v/>
      </c>
      <c r="AB1599" s="8"/>
      <c r="AC1599" s="58"/>
      <c r="AD1599" s="8"/>
      <c r="AE1599" s="8"/>
      <c r="AF1599" s="8"/>
      <c r="GU1599" s="8"/>
    </row>
    <row r="1600" spans="1:203" s="5" customFormat="1" x14ac:dyDescent="0.2">
      <c r="A1600" s="1"/>
      <c r="B1600" s="4"/>
      <c r="C1600" s="16"/>
      <c r="D1600" s="17"/>
      <c r="E1600" s="17"/>
      <c r="F1600" s="18"/>
      <c r="G1600" s="17"/>
      <c r="H1600" s="17"/>
      <c r="I1600" s="17"/>
      <c r="J1600" s="17"/>
      <c r="K1600" s="19"/>
      <c r="L1600" s="17"/>
      <c r="M1600" s="20"/>
      <c r="N1600" s="8"/>
      <c r="O1600" s="50"/>
      <c r="P1600" s="27" t="str" cm="1">
        <f t="array" ref="P1600">IF(ISBLANK($C1600),"",IF(SUMPRODUCT(--EXACT($C1600,CrewOrPassenger[Crew or Passenger]))=1,"Pass","Fail"))</f>
        <v/>
      </c>
      <c r="Q1600" s="24" t="str" cm="1">
        <f t="array" ref="Q1600">IF(ISBLANK($D1600),"",IF(SUMPRODUCT(--EXACT($D1600,TravelDocumentType[Travel Document Type]))=1,"Pass","Fail"))</f>
        <v/>
      </c>
      <c r="R1600" s="24" t="str" cm="1">
        <f t="array" ref="R1600">IF(ISBLANK($E1600),"",IF(SUMPRODUCT(--EXACT($E1600,ISO3List[ISO3 List]))=1,"Pass","Fail"))</f>
        <v/>
      </c>
      <c r="S1600" s="24" t="str" cm="1">
        <f t="array" ref="S1600">IF(ISBLANK($F1600),"",IF(SUMPRODUCT(--EXACT(MID($F1600,COLUMN($A$1:$T$1),1),DocCharacters[Accepted Characters For Documents]))=20,"Pass","Fail"))</f>
        <v/>
      </c>
      <c r="T1600" s="24" t="str" cm="1">
        <f t="array" ref="T1600">IF(ISBLANK($G1600),"",IF(SUMPRODUCT(--EXACT(MID($G1600,COLUMN($A$1:$AX$1),1),NameCharacters[Accepted Characters For Names]))=50,"Pass","Fail"))</f>
        <v/>
      </c>
      <c r="U1600" s="24" t="str" cm="1">
        <f t="array" ref="U1600">IF(ISBLANK($H1600),"",IF(SUMPRODUCT(--EXACT(MID($H1600,COLUMN($A$1:$AX$1),1),NameCharacters[Accepted Characters For Names]))=50,"Pass","Fail"))</f>
        <v/>
      </c>
      <c r="V1600" s="24" t="str" cm="1">
        <f t="array" ref="V1600">IF(ISBLANK($I1600),"",IF(SUMPRODUCT(--EXACT(MID($I1600,COLUMN($A$1:$AX$1),1),NameCharacters[Accepted Characters For Names]))=50,"Pass","Fail"))</f>
        <v/>
      </c>
      <c r="W1600" s="24" t="str" cm="1">
        <f t="array" ref="W1600">IF(ISBLANK($J1600),"",IF(SUMPRODUCT(--EXACT($J1600,ISO3List[ISO3 List]))=1,"Pass","Fail"))</f>
        <v/>
      </c>
      <c r="X1600" s="24" t="str">
        <f t="shared" ca="1" si="60"/>
        <v/>
      </c>
      <c r="Y1600" s="24" t="str" cm="1">
        <f t="array" ref="Y1600">IF(ISBLANK($L1600),"",IF(SUMPRODUCT(--EXACT($L1600,Sex[Sex]))=1,"Pass","Fail"))</f>
        <v/>
      </c>
      <c r="Z1600" s="24" t="str">
        <f t="shared" ca="1" si="61"/>
        <v/>
      </c>
      <c r="AA1600" s="35" t="str">
        <f t="shared" ca="1" si="59"/>
        <v/>
      </c>
      <c r="AB1600" s="8"/>
      <c r="AC1600" s="58"/>
      <c r="AD1600" s="8"/>
      <c r="AE1600" s="8"/>
      <c r="AF1600" s="8"/>
      <c r="GU1600" s="8"/>
    </row>
    <row r="1601" spans="1:203" s="5" customFormat="1" x14ac:dyDescent="0.2">
      <c r="A1601" s="1"/>
      <c r="B1601" s="4"/>
      <c r="C1601" s="16"/>
      <c r="D1601" s="17"/>
      <c r="E1601" s="17"/>
      <c r="F1601" s="18"/>
      <c r="G1601" s="17"/>
      <c r="H1601" s="17"/>
      <c r="I1601" s="17"/>
      <c r="J1601" s="17"/>
      <c r="K1601" s="19"/>
      <c r="L1601" s="17"/>
      <c r="M1601" s="20"/>
      <c r="N1601" s="8"/>
      <c r="O1601" s="50"/>
      <c r="P1601" s="27" t="str" cm="1">
        <f t="array" ref="P1601">IF(ISBLANK($C1601),"",IF(SUMPRODUCT(--EXACT($C1601,CrewOrPassenger[Crew or Passenger]))=1,"Pass","Fail"))</f>
        <v/>
      </c>
      <c r="Q1601" s="24" t="str" cm="1">
        <f t="array" ref="Q1601">IF(ISBLANK($D1601),"",IF(SUMPRODUCT(--EXACT($D1601,TravelDocumentType[Travel Document Type]))=1,"Pass","Fail"))</f>
        <v/>
      </c>
      <c r="R1601" s="24" t="str" cm="1">
        <f t="array" ref="R1601">IF(ISBLANK($E1601),"",IF(SUMPRODUCT(--EXACT($E1601,ISO3List[ISO3 List]))=1,"Pass","Fail"))</f>
        <v/>
      </c>
      <c r="S1601" s="24" t="str" cm="1">
        <f t="array" ref="S1601">IF(ISBLANK($F1601),"",IF(SUMPRODUCT(--EXACT(MID($F1601,COLUMN($A$1:$T$1),1),DocCharacters[Accepted Characters For Documents]))=20,"Pass","Fail"))</f>
        <v/>
      </c>
      <c r="T1601" s="24" t="str" cm="1">
        <f t="array" ref="T1601">IF(ISBLANK($G1601),"",IF(SUMPRODUCT(--EXACT(MID($G1601,COLUMN($A$1:$AX$1),1),NameCharacters[Accepted Characters For Names]))=50,"Pass","Fail"))</f>
        <v/>
      </c>
      <c r="U1601" s="24" t="str" cm="1">
        <f t="array" ref="U1601">IF(ISBLANK($H1601),"",IF(SUMPRODUCT(--EXACT(MID($H1601,COLUMN($A$1:$AX$1),1),NameCharacters[Accepted Characters For Names]))=50,"Pass","Fail"))</f>
        <v/>
      </c>
      <c r="V1601" s="24" t="str" cm="1">
        <f t="array" ref="V1601">IF(ISBLANK($I1601),"",IF(SUMPRODUCT(--EXACT(MID($I1601,COLUMN($A$1:$AX$1),1),NameCharacters[Accepted Characters For Names]))=50,"Pass","Fail"))</f>
        <v/>
      </c>
      <c r="W1601" s="24" t="str" cm="1">
        <f t="array" ref="W1601">IF(ISBLANK($J1601),"",IF(SUMPRODUCT(--EXACT($J1601,ISO3List[ISO3 List]))=1,"Pass","Fail"))</f>
        <v/>
      </c>
      <c r="X1601" s="24" t="str">
        <f t="shared" ca="1" si="60"/>
        <v/>
      </c>
      <c r="Y1601" s="24" t="str" cm="1">
        <f t="array" ref="Y1601">IF(ISBLANK($L1601),"",IF(SUMPRODUCT(--EXACT($L1601,Sex[Sex]))=1,"Pass","Fail"))</f>
        <v/>
      </c>
      <c r="Z1601" s="24" t="str">
        <f t="shared" ca="1" si="61"/>
        <v/>
      </c>
      <c r="AA1601" s="35" t="str">
        <f t="shared" ca="1" si="59"/>
        <v/>
      </c>
      <c r="AB1601" s="8"/>
      <c r="AC1601" s="58"/>
      <c r="AD1601" s="8"/>
      <c r="AE1601" s="8"/>
      <c r="AF1601" s="8"/>
      <c r="GU1601" s="8"/>
    </row>
    <row r="1602" spans="1:203" s="5" customFormat="1" x14ac:dyDescent="0.2">
      <c r="A1602" s="1"/>
      <c r="B1602" s="4"/>
      <c r="C1602" s="16"/>
      <c r="D1602" s="17"/>
      <c r="E1602" s="17"/>
      <c r="F1602" s="18"/>
      <c r="G1602" s="17"/>
      <c r="H1602" s="17"/>
      <c r="I1602" s="17"/>
      <c r="J1602" s="17"/>
      <c r="K1602" s="19"/>
      <c r="L1602" s="17"/>
      <c r="M1602" s="20"/>
      <c r="N1602" s="8"/>
      <c r="O1602" s="50"/>
      <c r="P1602" s="27" t="str" cm="1">
        <f t="array" ref="P1602">IF(ISBLANK($C1602),"",IF(SUMPRODUCT(--EXACT($C1602,CrewOrPassenger[Crew or Passenger]))=1,"Pass","Fail"))</f>
        <v/>
      </c>
      <c r="Q1602" s="24" t="str" cm="1">
        <f t="array" ref="Q1602">IF(ISBLANK($D1602),"",IF(SUMPRODUCT(--EXACT($D1602,TravelDocumentType[Travel Document Type]))=1,"Pass","Fail"))</f>
        <v/>
      </c>
      <c r="R1602" s="24" t="str" cm="1">
        <f t="array" ref="R1602">IF(ISBLANK($E1602),"",IF(SUMPRODUCT(--EXACT($E1602,ISO3List[ISO3 List]))=1,"Pass","Fail"))</f>
        <v/>
      </c>
      <c r="S1602" s="24" t="str" cm="1">
        <f t="array" ref="S1602">IF(ISBLANK($F1602),"",IF(SUMPRODUCT(--EXACT(MID($F1602,COLUMN($A$1:$T$1),1),DocCharacters[Accepted Characters For Documents]))=20,"Pass","Fail"))</f>
        <v/>
      </c>
      <c r="T1602" s="24" t="str" cm="1">
        <f t="array" ref="T1602">IF(ISBLANK($G1602),"",IF(SUMPRODUCT(--EXACT(MID($G1602,COLUMN($A$1:$AX$1),1),NameCharacters[Accepted Characters For Names]))=50,"Pass","Fail"))</f>
        <v/>
      </c>
      <c r="U1602" s="24" t="str" cm="1">
        <f t="array" ref="U1602">IF(ISBLANK($H1602),"",IF(SUMPRODUCT(--EXACT(MID($H1602,COLUMN($A$1:$AX$1),1),NameCharacters[Accepted Characters For Names]))=50,"Pass","Fail"))</f>
        <v/>
      </c>
      <c r="V1602" s="24" t="str" cm="1">
        <f t="array" ref="V1602">IF(ISBLANK($I1602),"",IF(SUMPRODUCT(--EXACT(MID($I1602,COLUMN($A$1:$AX$1),1),NameCharacters[Accepted Characters For Names]))=50,"Pass","Fail"))</f>
        <v/>
      </c>
      <c r="W1602" s="24" t="str" cm="1">
        <f t="array" ref="W1602">IF(ISBLANK($J1602),"",IF(SUMPRODUCT(--EXACT($J1602,ISO3List[ISO3 List]))=1,"Pass","Fail"))</f>
        <v/>
      </c>
      <c r="X1602" s="24" t="str">
        <f t="shared" ca="1" si="60"/>
        <v/>
      </c>
      <c r="Y1602" s="24" t="str" cm="1">
        <f t="array" ref="Y1602">IF(ISBLANK($L1602),"",IF(SUMPRODUCT(--EXACT($L1602,Sex[Sex]))=1,"Pass","Fail"))</f>
        <v/>
      </c>
      <c r="Z1602" s="24" t="str">
        <f t="shared" ca="1" si="61"/>
        <v/>
      </c>
      <c r="AA1602" s="35" t="str">
        <f t="shared" ca="1" si="59"/>
        <v/>
      </c>
      <c r="AB1602" s="8"/>
      <c r="AC1602" s="58"/>
      <c r="AD1602" s="8"/>
      <c r="AE1602" s="8"/>
      <c r="AF1602" s="8"/>
      <c r="GU1602" s="8"/>
    </row>
    <row r="1603" spans="1:203" s="5" customFormat="1" x14ac:dyDescent="0.2">
      <c r="A1603" s="1"/>
      <c r="B1603" s="4"/>
      <c r="C1603" s="16"/>
      <c r="D1603" s="17"/>
      <c r="E1603" s="17"/>
      <c r="F1603" s="18"/>
      <c r="G1603" s="17"/>
      <c r="H1603" s="17"/>
      <c r="I1603" s="17"/>
      <c r="J1603" s="17"/>
      <c r="K1603" s="19"/>
      <c r="L1603" s="17"/>
      <c r="M1603" s="20"/>
      <c r="N1603" s="8"/>
      <c r="O1603" s="50"/>
      <c r="P1603" s="27" t="str" cm="1">
        <f t="array" ref="P1603">IF(ISBLANK($C1603),"",IF(SUMPRODUCT(--EXACT($C1603,CrewOrPassenger[Crew or Passenger]))=1,"Pass","Fail"))</f>
        <v/>
      </c>
      <c r="Q1603" s="24" t="str" cm="1">
        <f t="array" ref="Q1603">IF(ISBLANK($D1603),"",IF(SUMPRODUCT(--EXACT($D1603,TravelDocumentType[Travel Document Type]))=1,"Pass","Fail"))</f>
        <v/>
      </c>
      <c r="R1603" s="24" t="str" cm="1">
        <f t="array" ref="R1603">IF(ISBLANK($E1603),"",IF(SUMPRODUCT(--EXACT($E1603,ISO3List[ISO3 List]))=1,"Pass","Fail"))</f>
        <v/>
      </c>
      <c r="S1603" s="24" t="str" cm="1">
        <f t="array" ref="S1603">IF(ISBLANK($F1603),"",IF(SUMPRODUCT(--EXACT(MID($F1603,COLUMN($A$1:$T$1),1),DocCharacters[Accepted Characters For Documents]))=20,"Pass","Fail"))</f>
        <v/>
      </c>
      <c r="T1603" s="24" t="str" cm="1">
        <f t="array" ref="T1603">IF(ISBLANK($G1603),"",IF(SUMPRODUCT(--EXACT(MID($G1603,COLUMN($A$1:$AX$1),1),NameCharacters[Accepted Characters For Names]))=50,"Pass","Fail"))</f>
        <v/>
      </c>
      <c r="U1603" s="24" t="str" cm="1">
        <f t="array" ref="U1603">IF(ISBLANK($H1603),"",IF(SUMPRODUCT(--EXACT(MID($H1603,COLUMN($A$1:$AX$1),1),NameCharacters[Accepted Characters For Names]))=50,"Pass","Fail"))</f>
        <v/>
      </c>
      <c r="V1603" s="24" t="str" cm="1">
        <f t="array" ref="V1603">IF(ISBLANK($I1603),"",IF(SUMPRODUCT(--EXACT(MID($I1603,COLUMN($A$1:$AX$1),1),NameCharacters[Accepted Characters For Names]))=50,"Pass","Fail"))</f>
        <v/>
      </c>
      <c r="W1603" s="24" t="str" cm="1">
        <f t="array" ref="W1603">IF(ISBLANK($J1603),"",IF(SUMPRODUCT(--EXACT($J1603,ISO3List[ISO3 List]))=1,"Pass","Fail"))</f>
        <v/>
      </c>
      <c r="X1603" s="24" t="str">
        <f t="shared" ca="1" si="60"/>
        <v/>
      </c>
      <c r="Y1603" s="24" t="str" cm="1">
        <f t="array" ref="Y1603">IF(ISBLANK($L1603),"",IF(SUMPRODUCT(--EXACT($L1603,Sex[Sex]))=1,"Pass","Fail"))</f>
        <v/>
      </c>
      <c r="Z1603" s="24" t="str">
        <f t="shared" ca="1" si="61"/>
        <v/>
      </c>
      <c r="AA1603" s="35" t="str">
        <f t="shared" ca="1" si="59"/>
        <v/>
      </c>
      <c r="AB1603" s="8"/>
      <c r="AC1603" s="58"/>
      <c r="AD1603" s="8"/>
      <c r="AE1603" s="8"/>
      <c r="AF1603" s="8"/>
      <c r="GU1603" s="8"/>
    </row>
    <row r="1604" spans="1:203" s="5" customFormat="1" x14ac:dyDescent="0.2">
      <c r="A1604" s="1"/>
      <c r="B1604" s="4"/>
      <c r="C1604" s="16"/>
      <c r="D1604" s="17"/>
      <c r="E1604" s="17"/>
      <c r="F1604" s="18"/>
      <c r="G1604" s="17"/>
      <c r="H1604" s="17"/>
      <c r="I1604" s="17"/>
      <c r="J1604" s="17"/>
      <c r="K1604" s="19"/>
      <c r="L1604" s="17"/>
      <c r="M1604" s="20"/>
      <c r="N1604" s="8"/>
      <c r="O1604" s="50"/>
      <c r="P1604" s="27" t="str" cm="1">
        <f t="array" ref="P1604">IF(ISBLANK($C1604),"",IF(SUMPRODUCT(--EXACT($C1604,CrewOrPassenger[Crew or Passenger]))=1,"Pass","Fail"))</f>
        <v/>
      </c>
      <c r="Q1604" s="24" t="str" cm="1">
        <f t="array" ref="Q1604">IF(ISBLANK($D1604),"",IF(SUMPRODUCT(--EXACT($D1604,TravelDocumentType[Travel Document Type]))=1,"Pass","Fail"))</f>
        <v/>
      </c>
      <c r="R1604" s="24" t="str" cm="1">
        <f t="array" ref="R1604">IF(ISBLANK($E1604),"",IF(SUMPRODUCT(--EXACT($E1604,ISO3List[ISO3 List]))=1,"Pass","Fail"))</f>
        <v/>
      </c>
      <c r="S1604" s="24" t="str" cm="1">
        <f t="array" ref="S1604">IF(ISBLANK($F1604),"",IF(SUMPRODUCT(--EXACT(MID($F1604,COLUMN($A$1:$T$1),1),DocCharacters[Accepted Characters For Documents]))=20,"Pass","Fail"))</f>
        <v/>
      </c>
      <c r="T1604" s="24" t="str" cm="1">
        <f t="array" ref="T1604">IF(ISBLANK($G1604),"",IF(SUMPRODUCT(--EXACT(MID($G1604,COLUMN($A$1:$AX$1),1),NameCharacters[Accepted Characters For Names]))=50,"Pass","Fail"))</f>
        <v/>
      </c>
      <c r="U1604" s="24" t="str" cm="1">
        <f t="array" ref="U1604">IF(ISBLANK($H1604),"",IF(SUMPRODUCT(--EXACT(MID($H1604,COLUMN($A$1:$AX$1),1),NameCharacters[Accepted Characters For Names]))=50,"Pass","Fail"))</f>
        <v/>
      </c>
      <c r="V1604" s="24" t="str" cm="1">
        <f t="array" ref="V1604">IF(ISBLANK($I1604),"",IF(SUMPRODUCT(--EXACT(MID($I1604,COLUMN($A$1:$AX$1),1),NameCharacters[Accepted Characters For Names]))=50,"Pass","Fail"))</f>
        <v/>
      </c>
      <c r="W1604" s="24" t="str" cm="1">
        <f t="array" ref="W1604">IF(ISBLANK($J1604),"",IF(SUMPRODUCT(--EXACT($J1604,ISO3List[ISO3 List]))=1,"Pass","Fail"))</f>
        <v/>
      </c>
      <c r="X1604" s="24" t="str">
        <f t="shared" ca="1" si="60"/>
        <v/>
      </c>
      <c r="Y1604" s="24" t="str" cm="1">
        <f t="array" ref="Y1604">IF(ISBLANK($L1604),"",IF(SUMPRODUCT(--EXACT($L1604,Sex[Sex]))=1,"Pass","Fail"))</f>
        <v/>
      </c>
      <c r="Z1604" s="24" t="str">
        <f t="shared" ca="1" si="61"/>
        <v/>
      </c>
      <c r="AA1604" s="35" t="str">
        <f t="shared" ca="1" si="59"/>
        <v/>
      </c>
      <c r="AB1604" s="8"/>
      <c r="AC1604" s="58"/>
      <c r="AD1604" s="8"/>
      <c r="AE1604" s="8"/>
      <c r="AF1604" s="8"/>
      <c r="GU1604" s="8"/>
    </row>
    <row r="1605" spans="1:203" s="5" customFormat="1" x14ac:dyDescent="0.2">
      <c r="A1605" s="1"/>
      <c r="B1605" s="4"/>
      <c r="C1605" s="16"/>
      <c r="D1605" s="17"/>
      <c r="E1605" s="17"/>
      <c r="F1605" s="18"/>
      <c r="G1605" s="17"/>
      <c r="H1605" s="17"/>
      <c r="I1605" s="17"/>
      <c r="J1605" s="17"/>
      <c r="K1605" s="19"/>
      <c r="L1605" s="17"/>
      <c r="M1605" s="20"/>
      <c r="N1605" s="8"/>
      <c r="O1605" s="50"/>
      <c r="P1605" s="27" t="str" cm="1">
        <f t="array" ref="P1605">IF(ISBLANK($C1605),"",IF(SUMPRODUCT(--EXACT($C1605,CrewOrPassenger[Crew or Passenger]))=1,"Pass","Fail"))</f>
        <v/>
      </c>
      <c r="Q1605" s="24" t="str" cm="1">
        <f t="array" ref="Q1605">IF(ISBLANK($D1605),"",IF(SUMPRODUCT(--EXACT($D1605,TravelDocumentType[Travel Document Type]))=1,"Pass","Fail"))</f>
        <v/>
      </c>
      <c r="R1605" s="24" t="str" cm="1">
        <f t="array" ref="R1605">IF(ISBLANK($E1605),"",IF(SUMPRODUCT(--EXACT($E1605,ISO3List[ISO3 List]))=1,"Pass","Fail"))</f>
        <v/>
      </c>
      <c r="S1605" s="24" t="str" cm="1">
        <f t="array" ref="S1605">IF(ISBLANK($F1605),"",IF(SUMPRODUCT(--EXACT(MID($F1605,COLUMN($A$1:$T$1),1),DocCharacters[Accepted Characters For Documents]))=20,"Pass","Fail"))</f>
        <v/>
      </c>
      <c r="T1605" s="24" t="str" cm="1">
        <f t="array" ref="T1605">IF(ISBLANK($G1605),"",IF(SUMPRODUCT(--EXACT(MID($G1605,COLUMN($A$1:$AX$1),1),NameCharacters[Accepted Characters For Names]))=50,"Pass","Fail"))</f>
        <v/>
      </c>
      <c r="U1605" s="24" t="str" cm="1">
        <f t="array" ref="U1605">IF(ISBLANK($H1605),"",IF(SUMPRODUCT(--EXACT(MID($H1605,COLUMN($A$1:$AX$1),1),NameCharacters[Accepted Characters For Names]))=50,"Pass","Fail"))</f>
        <v/>
      </c>
      <c r="V1605" s="24" t="str" cm="1">
        <f t="array" ref="V1605">IF(ISBLANK($I1605),"",IF(SUMPRODUCT(--EXACT(MID($I1605,COLUMN($A$1:$AX$1),1),NameCharacters[Accepted Characters For Names]))=50,"Pass","Fail"))</f>
        <v/>
      </c>
      <c r="W1605" s="24" t="str" cm="1">
        <f t="array" ref="W1605">IF(ISBLANK($J1605),"",IF(SUMPRODUCT(--EXACT($J1605,ISO3List[ISO3 List]))=1,"Pass","Fail"))</f>
        <v/>
      </c>
      <c r="X1605" s="24" t="str">
        <f t="shared" ca="1" si="60"/>
        <v/>
      </c>
      <c r="Y1605" s="24" t="str" cm="1">
        <f t="array" ref="Y1605">IF(ISBLANK($L1605),"",IF(SUMPRODUCT(--EXACT($L1605,Sex[Sex]))=1,"Pass","Fail"))</f>
        <v/>
      </c>
      <c r="Z1605" s="24" t="str">
        <f t="shared" ca="1" si="61"/>
        <v/>
      </c>
      <c r="AA1605" s="35" t="str">
        <f t="shared" ref="AA1605:AA1668" ca="1" si="62">IF(COUNTBLANK($P1605:$Z1605)=11,"",IF(SUM(COUNTBLANK(P1605:U1605),COUNTBLANK(W1605:Z1605))=0,"Pass","Fail"))</f>
        <v/>
      </c>
      <c r="AB1605" s="8"/>
      <c r="AC1605" s="58"/>
      <c r="AD1605" s="8"/>
      <c r="AE1605" s="8"/>
      <c r="AF1605" s="8"/>
      <c r="GU1605" s="8"/>
    </row>
    <row r="1606" spans="1:203" s="5" customFormat="1" x14ac:dyDescent="0.2">
      <c r="A1606" s="1"/>
      <c r="B1606" s="4"/>
      <c r="C1606" s="16"/>
      <c r="D1606" s="17"/>
      <c r="E1606" s="17"/>
      <c r="F1606" s="18"/>
      <c r="G1606" s="17"/>
      <c r="H1606" s="17"/>
      <c r="I1606" s="17"/>
      <c r="J1606" s="17"/>
      <c r="K1606" s="19"/>
      <c r="L1606" s="17"/>
      <c r="M1606" s="20"/>
      <c r="N1606" s="8"/>
      <c r="O1606" s="50"/>
      <c r="P1606" s="27" t="str" cm="1">
        <f t="array" ref="P1606">IF(ISBLANK($C1606),"",IF(SUMPRODUCT(--EXACT($C1606,CrewOrPassenger[Crew or Passenger]))=1,"Pass","Fail"))</f>
        <v/>
      </c>
      <c r="Q1606" s="24" t="str" cm="1">
        <f t="array" ref="Q1606">IF(ISBLANK($D1606),"",IF(SUMPRODUCT(--EXACT($D1606,TravelDocumentType[Travel Document Type]))=1,"Pass","Fail"))</f>
        <v/>
      </c>
      <c r="R1606" s="24" t="str" cm="1">
        <f t="array" ref="R1606">IF(ISBLANK($E1606),"",IF(SUMPRODUCT(--EXACT($E1606,ISO3List[ISO3 List]))=1,"Pass","Fail"))</f>
        <v/>
      </c>
      <c r="S1606" s="24" t="str" cm="1">
        <f t="array" ref="S1606">IF(ISBLANK($F1606),"",IF(SUMPRODUCT(--EXACT(MID($F1606,COLUMN($A$1:$T$1),1),DocCharacters[Accepted Characters For Documents]))=20,"Pass","Fail"))</f>
        <v/>
      </c>
      <c r="T1606" s="24" t="str" cm="1">
        <f t="array" ref="T1606">IF(ISBLANK($G1606),"",IF(SUMPRODUCT(--EXACT(MID($G1606,COLUMN($A$1:$AX$1),1),NameCharacters[Accepted Characters For Names]))=50,"Pass","Fail"))</f>
        <v/>
      </c>
      <c r="U1606" s="24" t="str" cm="1">
        <f t="array" ref="U1606">IF(ISBLANK($H1606),"",IF(SUMPRODUCT(--EXACT(MID($H1606,COLUMN($A$1:$AX$1),1),NameCharacters[Accepted Characters For Names]))=50,"Pass","Fail"))</f>
        <v/>
      </c>
      <c r="V1606" s="24" t="str" cm="1">
        <f t="array" ref="V1606">IF(ISBLANK($I1606),"",IF(SUMPRODUCT(--EXACT(MID($I1606,COLUMN($A$1:$AX$1),1),NameCharacters[Accepted Characters For Names]))=50,"Pass","Fail"))</f>
        <v/>
      </c>
      <c r="W1606" s="24" t="str" cm="1">
        <f t="array" ref="W1606">IF(ISBLANK($J1606),"",IF(SUMPRODUCT(--EXACT($J1606,ISO3List[ISO3 List]))=1,"Pass","Fail"))</f>
        <v/>
      </c>
      <c r="X1606" s="24" t="str">
        <f t="shared" ca="1" si="60"/>
        <v/>
      </c>
      <c r="Y1606" s="24" t="str" cm="1">
        <f t="array" ref="Y1606">IF(ISBLANK($L1606),"",IF(SUMPRODUCT(--EXACT($L1606,Sex[Sex]))=1,"Pass","Fail"))</f>
        <v/>
      </c>
      <c r="Z1606" s="24" t="str">
        <f t="shared" ca="1" si="61"/>
        <v/>
      </c>
      <c r="AA1606" s="35" t="str">
        <f t="shared" ca="1" si="62"/>
        <v/>
      </c>
      <c r="AB1606" s="8"/>
      <c r="AC1606" s="58"/>
      <c r="AD1606" s="8"/>
      <c r="AE1606" s="8"/>
      <c r="AF1606" s="8"/>
      <c r="GU1606" s="8"/>
    </row>
    <row r="1607" spans="1:203" s="5" customFormat="1" x14ac:dyDescent="0.2">
      <c r="A1607" s="1"/>
      <c r="B1607" s="4"/>
      <c r="C1607" s="16"/>
      <c r="D1607" s="17"/>
      <c r="E1607" s="17"/>
      <c r="F1607" s="18"/>
      <c r="G1607" s="17"/>
      <c r="H1607" s="17"/>
      <c r="I1607" s="17"/>
      <c r="J1607" s="17"/>
      <c r="K1607" s="19"/>
      <c r="L1607" s="17"/>
      <c r="M1607" s="20"/>
      <c r="N1607" s="8"/>
      <c r="O1607" s="50"/>
      <c r="P1607" s="27" t="str" cm="1">
        <f t="array" ref="P1607">IF(ISBLANK($C1607),"",IF(SUMPRODUCT(--EXACT($C1607,CrewOrPassenger[Crew or Passenger]))=1,"Pass","Fail"))</f>
        <v/>
      </c>
      <c r="Q1607" s="24" t="str" cm="1">
        <f t="array" ref="Q1607">IF(ISBLANK($D1607),"",IF(SUMPRODUCT(--EXACT($D1607,TravelDocumentType[Travel Document Type]))=1,"Pass","Fail"))</f>
        <v/>
      </c>
      <c r="R1607" s="24" t="str" cm="1">
        <f t="array" ref="R1607">IF(ISBLANK($E1607),"",IF(SUMPRODUCT(--EXACT($E1607,ISO3List[ISO3 List]))=1,"Pass","Fail"))</f>
        <v/>
      </c>
      <c r="S1607" s="24" t="str" cm="1">
        <f t="array" ref="S1607">IF(ISBLANK($F1607),"",IF(SUMPRODUCT(--EXACT(MID($F1607,COLUMN($A$1:$T$1),1),DocCharacters[Accepted Characters For Documents]))=20,"Pass","Fail"))</f>
        <v/>
      </c>
      <c r="T1607" s="24" t="str" cm="1">
        <f t="array" ref="T1607">IF(ISBLANK($G1607),"",IF(SUMPRODUCT(--EXACT(MID($G1607,COLUMN($A$1:$AX$1),1),NameCharacters[Accepted Characters For Names]))=50,"Pass","Fail"))</f>
        <v/>
      </c>
      <c r="U1607" s="24" t="str" cm="1">
        <f t="array" ref="U1607">IF(ISBLANK($H1607),"",IF(SUMPRODUCT(--EXACT(MID($H1607,COLUMN($A$1:$AX$1),1),NameCharacters[Accepted Characters For Names]))=50,"Pass","Fail"))</f>
        <v/>
      </c>
      <c r="V1607" s="24" t="str" cm="1">
        <f t="array" ref="V1607">IF(ISBLANK($I1607),"",IF(SUMPRODUCT(--EXACT(MID($I1607,COLUMN($A$1:$AX$1),1),NameCharacters[Accepted Characters For Names]))=50,"Pass","Fail"))</f>
        <v/>
      </c>
      <c r="W1607" s="24" t="str" cm="1">
        <f t="array" ref="W1607">IF(ISBLANK($J1607),"",IF(SUMPRODUCT(--EXACT($J1607,ISO3List[ISO3 List]))=1,"Pass","Fail"))</f>
        <v/>
      </c>
      <c r="X1607" s="24" t="str">
        <f t="shared" ca="1" si="60"/>
        <v/>
      </c>
      <c r="Y1607" s="24" t="str" cm="1">
        <f t="array" ref="Y1607">IF(ISBLANK($L1607),"",IF(SUMPRODUCT(--EXACT($L1607,Sex[Sex]))=1,"Pass","Fail"))</f>
        <v/>
      </c>
      <c r="Z1607" s="24" t="str">
        <f t="shared" ca="1" si="61"/>
        <v/>
      </c>
      <c r="AA1607" s="35" t="str">
        <f t="shared" ca="1" si="62"/>
        <v/>
      </c>
      <c r="AB1607" s="8"/>
      <c r="AC1607" s="58"/>
      <c r="AD1607" s="8"/>
      <c r="AE1607" s="8"/>
      <c r="AF1607" s="8"/>
      <c r="GU1607" s="8"/>
    </row>
    <row r="1608" spans="1:203" s="5" customFormat="1" x14ac:dyDescent="0.2">
      <c r="A1608" s="1"/>
      <c r="B1608" s="4"/>
      <c r="C1608" s="16"/>
      <c r="D1608" s="17"/>
      <c r="E1608" s="17"/>
      <c r="F1608" s="18"/>
      <c r="G1608" s="17"/>
      <c r="H1608" s="17"/>
      <c r="I1608" s="17"/>
      <c r="J1608" s="17"/>
      <c r="K1608" s="19"/>
      <c r="L1608" s="17"/>
      <c r="M1608" s="20"/>
      <c r="N1608" s="8"/>
      <c r="O1608" s="50"/>
      <c r="P1608" s="27" t="str" cm="1">
        <f t="array" ref="P1608">IF(ISBLANK($C1608),"",IF(SUMPRODUCT(--EXACT($C1608,CrewOrPassenger[Crew or Passenger]))=1,"Pass","Fail"))</f>
        <v/>
      </c>
      <c r="Q1608" s="24" t="str" cm="1">
        <f t="array" ref="Q1608">IF(ISBLANK($D1608),"",IF(SUMPRODUCT(--EXACT($D1608,TravelDocumentType[Travel Document Type]))=1,"Pass","Fail"))</f>
        <v/>
      </c>
      <c r="R1608" s="24" t="str" cm="1">
        <f t="array" ref="R1608">IF(ISBLANK($E1608),"",IF(SUMPRODUCT(--EXACT($E1608,ISO3List[ISO3 List]))=1,"Pass","Fail"))</f>
        <v/>
      </c>
      <c r="S1608" s="24" t="str" cm="1">
        <f t="array" ref="S1608">IF(ISBLANK($F1608),"",IF(SUMPRODUCT(--EXACT(MID($F1608,COLUMN($A$1:$T$1),1),DocCharacters[Accepted Characters For Documents]))=20,"Pass","Fail"))</f>
        <v/>
      </c>
      <c r="T1608" s="24" t="str" cm="1">
        <f t="array" ref="T1608">IF(ISBLANK($G1608),"",IF(SUMPRODUCT(--EXACT(MID($G1608,COLUMN($A$1:$AX$1),1),NameCharacters[Accepted Characters For Names]))=50,"Pass","Fail"))</f>
        <v/>
      </c>
      <c r="U1608" s="24" t="str" cm="1">
        <f t="array" ref="U1608">IF(ISBLANK($H1608),"",IF(SUMPRODUCT(--EXACT(MID($H1608,COLUMN($A$1:$AX$1),1),NameCharacters[Accepted Characters For Names]))=50,"Pass","Fail"))</f>
        <v/>
      </c>
      <c r="V1608" s="24" t="str" cm="1">
        <f t="array" ref="V1608">IF(ISBLANK($I1608),"",IF(SUMPRODUCT(--EXACT(MID($I1608,COLUMN($A$1:$AX$1),1),NameCharacters[Accepted Characters For Names]))=50,"Pass","Fail"))</f>
        <v/>
      </c>
      <c r="W1608" s="24" t="str" cm="1">
        <f t="array" ref="W1608">IF(ISBLANK($J1608),"",IF(SUMPRODUCT(--EXACT($J1608,ISO3List[ISO3 List]))=1,"Pass","Fail"))</f>
        <v/>
      </c>
      <c r="X1608" s="24" t="str">
        <f t="shared" ca="1" si="60"/>
        <v/>
      </c>
      <c r="Y1608" s="24" t="str" cm="1">
        <f t="array" ref="Y1608">IF(ISBLANK($L1608),"",IF(SUMPRODUCT(--EXACT($L1608,Sex[Sex]))=1,"Pass","Fail"))</f>
        <v/>
      </c>
      <c r="Z1608" s="24" t="str">
        <f t="shared" ca="1" si="61"/>
        <v/>
      </c>
      <c r="AA1608" s="35" t="str">
        <f t="shared" ca="1" si="62"/>
        <v/>
      </c>
      <c r="AB1608" s="8"/>
      <c r="AC1608" s="58"/>
      <c r="AD1608" s="8"/>
      <c r="AE1608" s="8"/>
      <c r="AF1608" s="8"/>
      <c r="GU1608" s="8"/>
    </row>
    <row r="1609" spans="1:203" s="5" customFormat="1" x14ac:dyDescent="0.2">
      <c r="A1609" s="1"/>
      <c r="B1609" s="4"/>
      <c r="C1609" s="16"/>
      <c r="D1609" s="17"/>
      <c r="E1609" s="17"/>
      <c r="F1609" s="18"/>
      <c r="G1609" s="17"/>
      <c r="H1609" s="17"/>
      <c r="I1609" s="17"/>
      <c r="J1609" s="17"/>
      <c r="K1609" s="19"/>
      <c r="L1609" s="17"/>
      <c r="M1609" s="20"/>
      <c r="N1609" s="8"/>
      <c r="O1609" s="50"/>
      <c r="P1609" s="27" t="str" cm="1">
        <f t="array" ref="P1609">IF(ISBLANK($C1609),"",IF(SUMPRODUCT(--EXACT($C1609,CrewOrPassenger[Crew or Passenger]))=1,"Pass","Fail"))</f>
        <v/>
      </c>
      <c r="Q1609" s="24" t="str" cm="1">
        <f t="array" ref="Q1609">IF(ISBLANK($D1609),"",IF(SUMPRODUCT(--EXACT($D1609,TravelDocumentType[Travel Document Type]))=1,"Pass","Fail"))</f>
        <v/>
      </c>
      <c r="R1609" s="24" t="str" cm="1">
        <f t="array" ref="R1609">IF(ISBLANK($E1609),"",IF(SUMPRODUCT(--EXACT($E1609,ISO3List[ISO3 List]))=1,"Pass","Fail"))</f>
        <v/>
      </c>
      <c r="S1609" s="24" t="str" cm="1">
        <f t="array" ref="S1609">IF(ISBLANK($F1609),"",IF(SUMPRODUCT(--EXACT(MID($F1609,COLUMN($A$1:$T$1),1),DocCharacters[Accepted Characters For Documents]))=20,"Pass","Fail"))</f>
        <v/>
      </c>
      <c r="T1609" s="24" t="str" cm="1">
        <f t="array" ref="T1609">IF(ISBLANK($G1609),"",IF(SUMPRODUCT(--EXACT(MID($G1609,COLUMN($A$1:$AX$1),1),NameCharacters[Accepted Characters For Names]))=50,"Pass","Fail"))</f>
        <v/>
      </c>
      <c r="U1609" s="24" t="str" cm="1">
        <f t="array" ref="U1609">IF(ISBLANK($H1609),"",IF(SUMPRODUCT(--EXACT(MID($H1609,COLUMN($A$1:$AX$1),1),NameCharacters[Accepted Characters For Names]))=50,"Pass","Fail"))</f>
        <v/>
      </c>
      <c r="V1609" s="24" t="str" cm="1">
        <f t="array" ref="V1609">IF(ISBLANK($I1609),"",IF(SUMPRODUCT(--EXACT(MID($I1609,COLUMN($A$1:$AX$1),1),NameCharacters[Accepted Characters For Names]))=50,"Pass","Fail"))</f>
        <v/>
      </c>
      <c r="W1609" s="24" t="str" cm="1">
        <f t="array" ref="W1609">IF(ISBLANK($J1609),"",IF(SUMPRODUCT(--EXACT($J1609,ISO3List[ISO3 List]))=1,"Pass","Fail"))</f>
        <v/>
      </c>
      <c r="X1609" s="24" t="str">
        <f t="shared" ca="1" si="60"/>
        <v/>
      </c>
      <c r="Y1609" s="24" t="str" cm="1">
        <f t="array" ref="Y1609">IF(ISBLANK($L1609),"",IF(SUMPRODUCT(--EXACT($L1609,Sex[Sex]))=1,"Pass","Fail"))</f>
        <v/>
      </c>
      <c r="Z1609" s="24" t="str">
        <f t="shared" ca="1" si="61"/>
        <v/>
      </c>
      <c r="AA1609" s="35" t="str">
        <f t="shared" ca="1" si="62"/>
        <v/>
      </c>
      <c r="AB1609" s="8"/>
      <c r="AC1609" s="58"/>
      <c r="AD1609" s="8"/>
      <c r="AE1609" s="8"/>
      <c r="AF1609" s="8"/>
      <c r="GU1609" s="8"/>
    </row>
    <row r="1610" spans="1:203" s="5" customFormat="1" x14ac:dyDescent="0.2">
      <c r="A1610" s="1"/>
      <c r="B1610" s="4"/>
      <c r="C1610" s="16"/>
      <c r="D1610" s="17"/>
      <c r="E1610" s="17"/>
      <c r="F1610" s="18"/>
      <c r="G1610" s="17"/>
      <c r="H1610" s="17"/>
      <c r="I1610" s="17"/>
      <c r="J1610" s="17"/>
      <c r="K1610" s="19"/>
      <c r="L1610" s="17"/>
      <c r="M1610" s="20"/>
      <c r="N1610" s="8"/>
      <c r="O1610" s="50"/>
      <c r="P1610" s="27" t="str" cm="1">
        <f t="array" ref="P1610">IF(ISBLANK($C1610),"",IF(SUMPRODUCT(--EXACT($C1610,CrewOrPassenger[Crew or Passenger]))=1,"Pass","Fail"))</f>
        <v/>
      </c>
      <c r="Q1610" s="24" t="str" cm="1">
        <f t="array" ref="Q1610">IF(ISBLANK($D1610),"",IF(SUMPRODUCT(--EXACT($D1610,TravelDocumentType[Travel Document Type]))=1,"Pass","Fail"))</f>
        <v/>
      </c>
      <c r="R1610" s="24" t="str" cm="1">
        <f t="array" ref="R1610">IF(ISBLANK($E1610),"",IF(SUMPRODUCT(--EXACT($E1610,ISO3List[ISO3 List]))=1,"Pass","Fail"))</f>
        <v/>
      </c>
      <c r="S1610" s="24" t="str" cm="1">
        <f t="array" ref="S1610">IF(ISBLANK($F1610),"",IF(SUMPRODUCT(--EXACT(MID($F1610,COLUMN($A$1:$T$1),1),DocCharacters[Accepted Characters For Documents]))=20,"Pass","Fail"))</f>
        <v/>
      </c>
      <c r="T1610" s="24" t="str" cm="1">
        <f t="array" ref="T1610">IF(ISBLANK($G1610),"",IF(SUMPRODUCT(--EXACT(MID($G1610,COLUMN($A$1:$AX$1),1),NameCharacters[Accepted Characters For Names]))=50,"Pass","Fail"))</f>
        <v/>
      </c>
      <c r="U1610" s="24" t="str" cm="1">
        <f t="array" ref="U1610">IF(ISBLANK($H1610),"",IF(SUMPRODUCT(--EXACT(MID($H1610,COLUMN($A$1:$AX$1),1),NameCharacters[Accepted Characters For Names]))=50,"Pass","Fail"))</f>
        <v/>
      </c>
      <c r="V1610" s="24" t="str" cm="1">
        <f t="array" ref="V1610">IF(ISBLANK($I1610),"",IF(SUMPRODUCT(--EXACT(MID($I1610,COLUMN($A$1:$AX$1),1),NameCharacters[Accepted Characters For Names]))=50,"Pass","Fail"))</f>
        <v/>
      </c>
      <c r="W1610" s="24" t="str" cm="1">
        <f t="array" ref="W1610">IF(ISBLANK($J1610),"",IF(SUMPRODUCT(--EXACT($J1610,ISO3List[ISO3 List]))=1,"Pass","Fail"))</f>
        <v/>
      </c>
      <c r="X1610" s="24" t="str">
        <f t="shared" ca="1" si="60"/>
        <v/>
      </c>
      <c r="Y1610" s="24" t="str" cm="1">
        <f t="array" ref="Y1610">IF(ISBLANK($L1610),"",IF(SUMPRODUCT(--EXACT($L1610,Sex[Sex]))=1,"Pass","Fail"))</f>
        <v/>
      </c>
      <c r="Z1610" s="24" t="str">
        <f t="shared" ca="1" si="61"/>
        <v/>
      </c>
      <c r="AA1610" s="35" t="str">
        <f t="shared" ca="1" si="62"/>
        <v/>
      </c>
      <c r="AB1610" s="8"/>
      <c r="AC1610" s="58"/>
      <c r="AD1610" s="8"/>
      <c r="AE1610" s="8"/>
      <c r="AF1610" s="8"/>
      <c r="GU1610" s="8"/>
    </row>
    <row r="1611" spans="1:203" s="5" customFormat="1" x14ac:dyDescent="0.2">
      <c r="A1611" s="1"/>
      <c r="B1611" s="4"/>
      <c r="C1611" s="16"/>
      <c r="D1611" s="17"/>
      <c r="E1611" s="17"/>
      <c r="F1611" s="18"/>
      <c r="G1611" s="17"/>
      <c r="H1611" s="17"/>
      <c r="I1611" s="17"/>
      <c r="J1611" s="17"/>
      <c r="K1611" s="19"/>
      <c r="L1611" s="17"/>
      <c r="M1611" s="20"/>
      <c r="N1611" s="8"/>
      <c r="O1611" s="50"/>
      <c r="P1611" s="27" t="str" cm="1">
        <f t="array" ref="P1611">IF(ISBLANK($C1611),"",IF(SUMPRODUCT(--EXACT($C1611,CrewOrPassenger[Crew or Passenger]))=1,"Pass","Fail"))</f>
        <v/>
      </c>
      <c r="Q1611" s="24" t="str" cm="1">
        <f t="array" ref="Q1611">IF(ISBLANK($D1611),"",IF(SUMPRODUCT(--EXACT($D1611,TravelDocumentType[Travel Document Type]))=1,"Pass","Fail"))</f>
        <v/>
      </c>
      <c r="R1611" s="24" t="str" cm="1">
        <f t="array" ref="R1611">IF(ISBLANK($E1611),"",IF(SUMPRODUCT(--EXACT($E1611,ISO3List[ISO3 List]))=1,"Pass","Fail"))</f>
        <v/>
      </c>
      <c r="S1611" s="24" t="str" cm="1">
        <f t="array" ref="S1611">IF(ISBLANK($F1611),"",IF(SUMPRODUCT(--EXACT(MID($F1611,COLUMN($A$1:$T$1),1),DocCharacters[Accepted Characters For Documents]))=20,"Pass","Fail"))</f>
        <v/>
      </c>
      <c r="T1611" s="24" t="str" cm="1">
        <f t="array" ref="T1611">IF(ISBLANK($G1611),"",IF(SUMPRODUCT(--EXACT(MID($G1611,COLUMN($A$1:$AX$1),1),NameCharacters[Accepted Characters For Names]))=50,"Pass","Fail"))</f>
        <v/>
      </c>
      <c r="U1611" s="24" t="str" cm="1">
        <f t="array" ref="U1611">IF(ISBLANK($H1611),"",IF(SUMPRODUCT(--EXACT(MID($H1611,COLUMN($A$1:$AX$1),1),NameCharacters[Accepted Characters For Names]))=50,"Pass","Fail"))</f>
        <v/>
      </c>
      <c r="V1611" s="24" t="str" cm="1">
        <f t="array" ref="V1611">IF(ISBLANK($I1611),"",IF(SUMPRODUCT(--EXACT(MID($I1611,COLUMN($A$1:$AX$1),1),NameCharacters[Accepted Characters For Names]))=50,"Pass","Fail"))</f>
        <v/>
      </c>
      <c r="W1611" s="24" t="str" cm="1">
        <f t="array" ref="W1611">IF(ISBLANK($J1611),"",IF(SUMPRODUCT(--EXACT($J1611,ISO3List[ISO3 List]))=1,"Pass","Fail"))</f>
        <v/>
      </c>
      <c r="X1611" s="24" t="str">
        <f t="shared" ca="1" si="60"/>
        <v/>
      </c>
      <c r="Y1611" s="24" t="str" cm="1">
        <f t="array" ref="Y1611">IF(ISBLANK($L1611),"",IF(SUMPRODUCT(--EXACT($L1611,Sex[Sex]))=1,"Pass","Fail"))</f>
        <v/>
      </c>
      <c r="Z1611" s="24" t="str">
        <f t="shared" ca="1" si="61"/>
        <v/>
      </c>
      <c r="AA1611" s="35" t="str">
        <f t="shared" ca="1" si="62"/>
        <v/>
      </c>
      <c r="AB1611" s="8"/>
      <c r="AC1611" s="58"/>
      <c r="AD1611" s="8"/>
      <c r="AE1611" s="8"/>
      <c r="AF1611" s="8"/>
      <c r="GU1611" s="8"/>
    </row>
    <row r="1612" spans="1:203" s="5" customFormat="1" x14ac:dyDescent="0.2">
      <c r="A1612" s="1"/>
      <c r="B1612" s="4"/>
      <c r="C1612" s="16"/>
      <c r="D1612" s="17"/>
      <c r="E1612" s="17"/>
      <c r="F1612" s="18"/>
      <c r="G1612" s="17"/>
      <c r="H1612" s="17"/>
      <c r="I1612" s="17"/>
      <c r="J1612" s="17"/>
      <c r="K1612" s="19"/>
      <c r="L1612" s="17"/>
      <c r="M1612" s="20"/>
      <c r="N1612" s="8"/>
      <c r="O1612" s="50"/>
      <c r="P1612" s="27" t="str" cm="1">
        <f t="array" ref="P1612">IF(ISBLANK($C1612),"",IF(SUMPRODUCT(--EXACT($C1612,CrewOrPassenger[Crew or Passenger]))=1,"Pass","Fail"))</f>
        <v/>
      </c>
      <c r="Q1612" s="24" t="str" cm="1">
        <f t="array" ref="Q1612">IF(ISBLANK($D1612),"",IF(SUMPRODUCT(--EXACT($D1612,TravelDocumentType[Travel Document Type]))=1,"Pass","Fail"))</f>
        <v/>
      </c>
      <c r="R1612" s="24" t="str" cm="1">
        <f t="array" ref="R1612">IF(ISBLANK($E1612),"",IF(SUMPRODUCT(--EXACT($E1612,ISO3List[ISO3 List]))=1,"Pass","Fail"))</f>
        <v/>
      </c>
      <c r="S1612" s="24" t="str" cm="1">
        <f t="array" ref="S1612">IF(ISBLANK($F1612),"",IF(SUMPRODUCT(--EXACT(MID($F1612,COLUMN($A$1:$T$1),1),DocCharacters[Accepted Characters For Documents]))=20,"Pass","Fail"))</f>
        <v/>
      </c>
      <c r="T1612" s="24" t="str" cm="1">
        <f t="array" ref="T1612">IF(ISBLANK($G1612),"",IF(SUMPRODUCT(--EXACT(MID($G1612,COLUMN($A$1:$AX$1),1),NameCharacters[Accepted Characters For Names]))=50,"Pass","Fail"))</f>
        <v/>
      </c>
      <c r="U1612" s="24" t="str" cm="1">
        <f t="array" ref="U1612">IF(ISBLANK($H1612),"",IF(SUMPRODUCT(--EXACT(MID($H1612,COLUMN($A$1:$AX$1),1),NameCharacters[Accepted Characters For Names]))=50,"Pass","Fail"))</f>
        <v/>
      </c>
      <c r="V1612" s="24" t="str" cm="1">
        <f t="array" ref="V1612">IF(ISBLANK($I1612),"",IF(SUMPRODUCT(--EXACT(MID($I1612,COLUMN($A$1:$AX$1),1),NameCharacters[Accepted Characters For Names]))=50,"Pass","Fail"))</f>
        <v/>
      </c>
      <c r="W1612" s="24" t="str" cm="1">
        <f t="array" ref="W1612">IF(ISBLANK($J1612),"",IF(SUMPRODUCT(--EXACT($J1612,ISO3List[ISO3 List]))=1,"Pass","Fail"))</f>
        <v/>
      </c>
      <c r="X1612" s="24" t="str">
        <f t="shared" ca="1" si="60"/>
        <v/>
      </c>
      <c r="Y1612" s="24" t="str" cm="1">
        <f t="array" ref="Y1612">IF(ISBLANK($L1612),"",IF(SUMPRODUCT(--EXACT($L1612,Sex[Sex]))=1,"Pass","Fail"))</f>
        <v/>
      </c>
      <c r="Z1612" s="24" t="str">
        <f t="shared" ca="1" si="61"/>
        <v/>
      </c>
      <c r="AA1612" s="35" t="str">
        <f t="shared" ca="1" si="62"/>
        <v/>
      </c>
      <c r="AB1612" s="8"/>
      <c r="AC1612" s="58"/>
      <c r="AD1612" s="8"/>
      <c r="AE1612" s="8"/>
      <c r="AF1612" s="8"/>
      <c r="GU1612" s="8"/>
    </row>
    <row r="1613" spans="1:203" s="5" customFormat="1" x14ac:dyDescent="0.2">
      <c r="A1613" s="1"/>
      <c r="B1613" s="4"/>
      <c r="C1613" s="16"/>
      <c r="D1613" s="17"/>
      <c r="E1613" s="17"/>
      <c r="F1613" s="18"/>
      <c r="G1613" s="17"/>
      <c r="H1613" s="17"/>
      <c r="I1613" s="17"/>
      <c r="J1613" s="17"/>
      <c r="K1613" s="19"/>
      <c r="L1613" s="17"/>
      <c r="M1613" s="20"/>
      <c r="N1613" s="8"/>
      <c r="O1613" s="50"/>
      <c r="P1613" s="27" t="str" cm="1">
        <f t="array" ref="P1613">IF(ISBLANK($C1613),"",IF(SUMPRODUCT(--EXACT($C1613,CrewOrPassenger[Crew or Passenger]))=1,"Pass","Fail"))</f>
        <v/>
      </c>
      <c r="Q1613" s="24" t="str" cm="1">
        <f t="array" ref="Q1613">IF(ISBLANK($D1613),"",IF(SUMPRODUCT(--EXACT($D1613,TravelDocumentType[Travel Document Type]))=1,"Pass","Fail"))</f>
        <v/>
      </c>
      <c r="R1613" s="24" t="str" cm="1">
        <f t="array" ref="R1613">IF(ISBLANK($E1613),"",IF(SUMPRODUCT(--EXACT($E1613,ISO3List[ISO3 List]))=1,"Pass","Fail"))</f>
        <v/>
      </c>
      <c r="S1613" s="24" t="str" cm="1">
        <f t="array" ref="S1613">IF(ISBLANK($F1613),"",IF(SUMPRODUCT(--EXACT(MID($F1613,COLUMN($A$1:$T$1),1),DocCharacters[Accepted Characters For Documents]))=20,"Pass","Fail"))</f>
        <v/>
      </c>
      <c r="T1613" s="24" t="str" cm="1">
        <f t="array" ref="T1613">IF(ISBLANK($G1613),"",IF(SUMPRODUCT(--EXACT(MID($G1613,COLUMN($A$1:$AX$1),1),NameCharacters[Accepted Characters For Names]))=50,"Pass","Fail"))</f>
        <v/>
      </c>
      <c r="U1613" s="24" t="str" cm="1">
        <f t="array" ref="U1613">IF(ISBLANK($H1613),"",IF(SUMPRODUCT(--EXACT(MID($H1613,COLUMN($A$1:$AX$1),1),NameCharacters[Accepted Characters For Names]))=50,"Pass","Fail"))</f>
        <v/>
      </c>
      <c r="V1613" s="24" t="str" cm="1">
        <f t="array" ref="V1613">IF(ISBLANK($I1613),"",IF(SUMPRODUCT(--EXACT(MID($I1613,COLUMN($A$1:$AX$1),1),NameCharacters[Accepted Characters For Names]))=50,"Pass","Fail"))</f>
        <v/>
      </c>
      <c r="W1613" s="24" t="str" cm="1">
        <f t="array" ref="W1613">IF(ISBLANK($J1613),"",IF(SUMPRODUCT(--EXACT($J1613,ISO3List[ISO3 List]))=1,"Pass","Fail"))</f>
        <v/>
      </c>
      <c r="X1613" s="24" t="str">
        <f t="shared" ca="1" si="60"/>
        <v/>
      </c>
      <c r="Y1613" s="24" t="str" cm="1">
        <f t="array" ref="Y1613">IF(ISBLANK($L1613),"",IF(SUMPRODUCT(--EXACT($L1613,Sex[Sex]))=1,"Pass","Fail"))</f>
        <v/>
      </c>
      <c r="Z1613" s="24" t="str">
        <f t="shared" ca="1" si="61"/>
        <v/>
      </c>
      <c r="AA1613" s="35" t="str">
        <f t="shared" ca="1" si="62"/>
        <v/>
      </c>
      <c r="AB1613" s="8"/>
      <c r="AC1613" s="58"/>
      <c r="AD1613" s="8"/>
      <c r="AE1613" s="8"/>
      <c r="AF1613" s="8"/>
      <c r="GU1613" s="8"/>
    </row>
    <row r="1614" spans="1:203" s="5" customFormat="1" x14ac:dyDescent="0.2">
      <c r="A1614" s="1"/>
      <c r="B1614" s="4"/>
      <c r="C1614" s="16"/>
      <c r="D1614" s="17"/>
      <c r="E1614" s="17"/>
      <c r="F1614" s="18"/>
      <c r="G1614" s="17"/>
      <c r="H1614" s="17"/>
      <c r="I1614" s="17"/>
      <c r="J1614" s="17"/>
      <c r="K1614" s="19"/>
      <c r="L1614" s="17"/>
      <c r="M1614" s="20"/>
      <c r="N1614" s="8"/>
      <c r="O1614" s="50"/>
      <c r="P1614" s="27" t="str" cm="1">
        <f t="array" ref="P1614">IF(ISBLANK($C1614),"",IF(SUMPRODUCT(--EXACT($C1614,CrewOrPassenger[Crew or Passenger]))=1,"Pass","Fail"))</f>
        <v/>
      </c>
      <c r="Q1614" s="24" t="str" cm="1">
        <f t="array" ref="Q1614">IF(ISBLANK($D1614),"",IF(SUMPRODUCT(--EXACT($D1614,TravelDocumentType[Travel Document Type]))=1,"Pass","Fail"))</f>
        <v/>
      </c>
      <c r="R1614" s="24" t="str" cm="1">
        <f t="array" ref="R1614">IF(ISBLANK($E1614),"",IF(SUMPRODUCT(--EXACT($E1614,ISO3List[ISO3 List]))=1,"Pass","Fail"))</f>
        <v/>
      </c>
      <c r="S1614" s="24" t="str" cm="1">
        <f t="array" ref="S1614">IF(ISBLANK($F1614),"",IF(SUMPRODUCT(--EXACT(MID($F1614,COLUMN($A$1:$T$1),1),DocCharacters[Accepted Characters For Documents]))=20,"Pass","Fail"))</f>
        <v/>
      </c>
      <c r="T1614" s="24" t="str" cm="1">
        <f t="array" ref="T1614">IF(ISBLANK($G1614),"",IF(SUMPRODUCT(--EXACT(MID($G1614,COLUMN($A$1:$AX$1),1),NameCharacters[Accepted Characters For Names]))=50,"Pass","Fail"))</f>
        <v/>
      </c>
      <c r="U1614" s="24" t="str" cm="1">
        <f t="array" ref="U1614">IF(ISBLANK($H1614),"",IF(SUMPRODUCT(--EXACT(MID($H1614,COLUMN($A$1:$AX$1),1),NameCharacters[Accepted Characters For Names]))=50,"Pass","Fail"))</f>
        <v/>
      </c>
      <c r="V1614" s="24" t="str" cm="1">
        <f t="array" ref="V1614">IF(ISBLANK($I1614),"",IF(SUMPRODUCT(--EXACT(MID($I1614,COLUMN($A$1:$AX$1),1),NameCharacters[Accepted Characters For Names]))=50,"Pass","Fail"))</f>
        <v/>
      </c>
      <c r="W1614" s="24" t="str" cm="1">
        <f t="array" ref="W1614">IF(ISBLANK($J1614),"",IF(SUMPRODUCT(--EXACT($J1614,ISO3List[ISO3 List]))=1,"Pass","Fail"))</f>
        <v/>
      </c>
      <c r="X1614" s="24" t="str">
        <f t="shared" ca="1" si="60"/>
        <v/>
      </c>
      <c r="Y1614" s="24" t="str" cm="1">
        <f t="array" ref="Y1614">IF(ISBLANK($L1614),"",IF(SUMPRODUCT(--EXACT($L1614,Sex[Sex]))=1,"Pass","Fail"))</f>
        <v/>
      </c>
      <c r="Z1614" s="24" t="str">
        <f t="shared" ca="1" si="61"/>
        <v/>
      </c>
      <c r="AA1614" s="35" t="str">
        <f t="shared" ca="1" si="62"/>
        <v/>
      </c>
      <c r="AB1614" s="8"/>
      <c r="AC1614" s="58"/>
      <c r="AD1614" s="8"/>
      <c r="AE1614" s="8"/>
      <c r="AF1614" s="8"/>
      <c r="GU1614" s="8"/>
    </row>
    <row r="1615" spans="1:203" s="5" customFormat="1" x14ac:dyDescent="0.2">
      <c r="A1615" s="1"/>
      <c r="B1615" s="4"/>
      <c r="C1615" s="16"/>
      <c r="D1615" s="17"/>
      <c r="E1615" s="17"/>
      <c r="F1615" s="18"/>
      <c r="G1615" s="17"/>
      <c r="H1615" s="17"/>
      <c r="I1615" s="17"/>
      <c r="J1615" s="17"/>
      <c r="K1615" s="19"/>
      <c r="L1615" s="17"/>
      <c r="M1615" s="20"/>
      <c r="N1615" s="8"/>
      <c r="O1615" s="50"/>
      <c r="P1615" s="27" t="str" cm="1">
        <f t="array" ref="P1615">IF(ISBLANK($C1615),"",IF(SUMPRODUCT(--EXACT($C1615,CrewOrPassenger[Crew or Passenger]))=1,"Pass","Fail"))</f>
        <v/>
      </c>
      <c r="Q1615" s="24" t="str" cm="1">
        <f t="array" ref="Q1615">IF(ISBLANK($D1615),"",IF(SUMPRODUCT(--EXACT($D1615,TravelDocumentType[Travel Document Type]))=1,"Pass","Fail"))</f>
        <v/>
      </c>
      <c r="R1615" s="24" t="str" cm="1">
        <f t="array" ref="R1615">IF(ISBLANK($E1615),"",IF(SUMPRODUCT(--EXACT($E1615,ISO3List[ISO3 List]))=1,"Pass","Fail"))</f>
        <v/>
      </c>
      <c r="S1615" s="24" t="str" cm="1">
        <f t="array" ref="S1615">IF(ISBLANK($F1615),"",IF(SUMPRODUCT(--EXACT(MID($F1615,COLUMN($A$1:$T$1),1),DocCharacters[Accepted Characters For Documents]))=20,"Pass","Fail"))</f>
        <v/>
      </c>
      <c r="T1615" s="24" t="str" cm="1">
        <f t="array" ref="T1615">IF(ISBLANK($G1615),"",IF(SUMPRODUCT(--EXACT(MID($G1615,COLUMN($A$1:$AX$1),1),NameCharacters[Accepted Characters For Names]))=50,"Pass","Fail"))</f>
        <v/>
      </c>
      <c r="U1615" s="24" t="str" cm="1">
        <f t="array" ref="U1615">IF(ISBLANK($H1615),"",IF(SUMPRODUCT(--EXACT(MID($H1615,COLUMN($A$1:$AX$1),1),NameCharacters[Accepted Characters For Names]))=50,"Pass","Fail"))</f>
        <v/>
      </c>
      <c r="V1615" s="24" t="str" cm="1">
        <f t="array" ref="V1615">IF(ISBLANK($I1615),"",IF(SUMPRODUCT(--EXACT(MID($I1615,COLUMN($A$1:$AX$1),1),NameCharacters[Accepted Characters For Names]))=50,"Pass","Fail"))</f>
        <v/>
      </c>
      <c r="W1615" s="24" t="str" cm="1">
        <f t="array" ref="W1615">IF(ISBLANK($J1615),"",IF(SUMPRODUCT(--EXACT($J1615,ISO3List[ISO3 List]))=1,"Pass","Fail"))</f>
        <v/>
      </c>
      <c r="X1615" s="24" t="str">
        <f t="shared" ca="1" si="60"/>
        <v/>
      </c>
      <c r="Y1615" s="24" t="str" cm="1">
        <f t="array" ref="Y1615">IF(ISBLANK($L1615),"",IF(SUMPRODUCT(--EXACT($L1615,Sex[Sex]))=1,"Pass","Fail"))</f>
        <v/>
      </c>
      <c r="Z1615" s="24" t="str">
        <f t="shared" ca="1" si="61"/>
        <v/>
      </c>
      <c r="AA1615" s="35" t="str">
        <f t="shared" ca="1" si="62"/>
        <v/>
      </c>
      <c r="AB1615" s="8"/>
      <c r="AC1615" s="58"/>
      <c r="AD1615" s="8"/>
      <c r="AE1615" s="8"/>
      <c r="AF1615" s="8"/>
      <c r="GU1615" s="8"/>
    </row>
    <row r="1616" spans="1:203" s="5" customFormat="1" x14ac:dyDescent="0.2">
      <c r="A1616" s="1"/>
      <c r="B1616" s="4"/>
      <c r="C1616" s="16"/>
      <c r="D1616" s="17"/>
      <c r="E1616" s="17"/>
      <c r="F1616" s="18"/>
      <c r="G1616" s="17"/>
      <c r="H1616" s="17"/>
      <c r="I1616" s="17"/>
      <c r="J1616" s="17"/>
      <c r="K1616" s="19"/>
      <c r="L1616" s="17"/>
      <c r="M1616" s="20"/>
      <c r="N1616" s="8"/>
      <c r="O1616" s="50"/>
      <c r="P1616" s="27" t="str" cm="1">
        <f t="array" ref="P1616">IF(ISBLANK($C1616),"",IF(SUMPRODUCT(--EXACT($C1616,CrewOrPassenger[Crew or Passenger]))=1,"Pass","Fail"))</f>
        <v/>
      </c>
      <c r="Q1616" s="24" t="str" cm="1">
        <f t="array" ref="Q1616">IF(ISBLANK($D1616),"",IF(SUMPRODUCT(--EXACT($D1616,TravelDocumentType[Travel Document Type]))=1,"Pass","Fail"))</f>
        <v/>
      </c>
      <c r="R1616" s="24" t="str" cm="1">
        <f t="array" ref="R1616">IF(ISBLANK($E1616),"",IF(SUMPRODUCT(--EXACT($E1616,ISO3List[ISO3 List]))=1,"Pass","Fail"))</f>
        <v/>
      </c>
      <c r="S1616" s="24" t="str" cm="1">
        <f t="array" ref="S1616">IF(ISBLANK($F1616),"",IF(SUMPRODUCT(--EXACT(MID($F1616,COLUMN($A$1:$T$1),1),DocCharacters[Accepted Characters For Documents]))=20,"Pass","Fail"))</f>
        <v/>
      </c>
      <c r="T1616" s="24" t="str" cm="1">
        <f t="array" ref="T1616">IF(ISBLANK($G1616),"",IF(SUMPRODUCT(--EXACT(MID($G1616,COLUMN($A$1:$AX$1),1),NameCharacters[Accepted Characters For Names]))=50,"Pass","Fail"))</f>
        <v/>
      </c>
      <c r="U1616" s="24" t="str" cm="1">
        <f t="array" ref="U1616">IF(ISBLANK($H1616),"",IF(SUMPRODUCT(--EXACT(MID($H1616,COLUMN($A$1:$AX$1),1),NameCharacters[Accepted Characters For Names]))=50,"Pass","Fail"))</f>
        <v/>
      </c>
      <c r="V1616" s="24" t="str" cm="1">
        <f t="array" ref="V1616">IF(ISBLANK($I1616),"",IF(SUMPRODUCT(--EXACT(MID($I1616,COLUMN($A$1:$AX$1),1),NameCharacters[Accepted Characters For Names]))=50,"Pass","Fail"))</f>
        <v/>
      </c>
      <c r="W1616" s="24" t="str" cm="1">
        <f t="array" ref="W1616">IF(ISBLANK($J1616),"",IF(SUMPRODUCT(--EXACT($J1616,ISO3List[ISO3 List]))=1,"Pass","Fail"))</f>
        <v/>
      </c>
      <c r="X1616" s="24" t="str">
        <f t="shared" ca="1" si="60"/>
        <v/>
      </c>
      <c r="Y1616" s="24" t="str" cm="1">
        <f t="array" ref="Y1616">IF(ISBLANK($L1616),"",IF(SUMPRODUCT(--EXACT($L1616,Sex[Sex]))=1,"Pass","Fail"))</f>
        <v/>
      </c>
      <c r="Z1616" s="24" t="str">
        <f t="shared" ca="1" si="61"/>
        <v/>
      </c>
      <c r="AA1616" s="35" t="str">
        <f t="shared" ca="1" si="62"/>
        <v/>
      </c>
      <c r="AB1616" s="8"/>
      <c r="AC1616" s="58"/>
      <c r="AD1616" s="8"/>
      <c r="AE1616" s="8"/>
      <c r="AF1616" s="8"/>
      <c r="GU1616" s="8"/>
    </row>
    <row r="1617" spans="1:203" s="5" customFormat="1" x14ac:dyDescent="0.2">
      <c r="A1617" s="1"/>
      <c r="B1617" s="4"/>
      <c r="C1617" s="16"/>
      <c r="D1617" s="17"/>
      <c r="E1617" s="17"/>
      <c r="F1617" s="18"/>
      <c r="G1617" s="17"/>
      <c r="H1617" s="17"/>
      <c r="I1617" s="17"/>
      <c r="J1617" s="17"/>
      <c r="K1617" s="19"/>
      <c r="L1617" s="17"/>
      <c r="M1617" s="20"/>
      <c r="N1617" s="8"/>
      <c r="O1617" s="50"/>
      <c r="P1617" s="27" t="str" cm="1">
        <f t="array" ref="P1617">IF(ISBLANK($C1617),"",IF(SUMPRODUCT(--EXACT($C1617,CrewOrPassenger[Crew or Passenger]))=1,"Pass","Fail"))</f>
        <v/>
      </c>
      <c r="Q1617" s="24" t="str" cm="1">
        <f t="array" ref="Q1617">IF(ISBLANK($D1617),"",IF(SUMPRODUCT(--EXACT($D1617,TravelDocumentType[Travel Document Type]))=1,"Pass","Fail"))</f>
        <v/>
      </c>
      <c r="R1617" s="24" t="str" cm="1">
        <f t="array" ref="R1617">IF(ISBLANK($E1617),"",IF(SUMPRODUCT(--EXACT($E1617,ISO3List[ISO3 List]))=1,"Pass","Fail"))</f>
        <v/>
      </c>
      <c r="S1617" s="24" t="str" cm="1">
        <f t="array" ref="S1617">IF(ISBLANK($F1617),"",IF(SUMPRODUCT(--EXACT(MID($F1617,COLUMN($A$1:$T$1),1),DocCharacters[Accepted Characters For Documents]))=20,"Pass","Fail"))</f>
        <v/>
      </c>
      <c r="T1617" s="24" t="str" cm="1">
        <f t="array" ref="T1617">IF(ISBLANK($G1617),"",IF(SUMPRODUCT(--EXACT(MID($G1617,COLUMN($A$1:$AX$1),1),NameCharacters[Accepted Characters For Names]))=50,"Pass","Fail"))</f>
        <v/>
      </c>
      <c r="U1617" s="24" t="str" cm="1">
        <f t="array" ref="U1617">IF(ISBLANK($H1617),"",IF(SUMPRODUCT(--EXACT(MID($H1617,COLUMN($A$1:$AX$1),1),NameCharacters[Accepted Characters For Names]))=50,"Pass","Fail"))</f>
        <v/>
      </c>
      <c r="V1617" s="24" t="str" cm="1">
        <f t="array" ref="V1617">IF(ISBLANK($I1617),"",IF(SUMPRODUCT(--EXACT(MID($I1617,COLUMN($A$1:$AX$1),1),NameCharacters[Accepted Characters For Names]))=50,"Pass","Fail"))</f>
        <v/>
      </c>
      <c r="W1617" s="24" t="str" cm="1">
        <f t="array" ref="W1617">IF(ISBLANK($J1617),"",IF(SUMPRODUCT(--EXACT($J1617,ISO3List[ISO3 List]))=1,"Pass","Fail"))</f>
        <v/>
      </c>
      <c r="X1617" s="24" t="str">
        <f t="shared" ca="1" si="60"/>
        <v/>
      </c>
      <c r="Y1617" s="24" t="str" cm="1">
        <f t="array" ref="Y1617">IF(ISBLANK($L1617),"",IF(SUMPRODUCT(--EXACT($L1617,Sex[Sex]))=1,"Pass","Fail"))</f>
        <v/>
      </c>
      <c r="Z1617" s="24" t="str">
        <f t="shared" ca="1" si="61"/>
        <v/>
      </c>
      <c r="AA1617" s="35" t="str">
        <f t="shared" ca="1" si="62"/>
        <v/>
      </c>
      <c r="AB1617" s="8"/>
      <c r="AC1617" s="58"/>
      <c r="AD1617" s="8"/>
      <c r="AE1617" s="8"/>
      <c r="AF1617" s="8"/>
      <c r="GU1617" s="8"/>
    </row>
    <row r="1618" spans="1:203" s="5" customFormat="1" x14ac:dyDescent="0.2">
      <c r="A1618" s="1"/>
      <c r="B1618" s="4"/>
      <c r="C1618" s="16"/>
      <c r="D1618" s="17"/>
      <c r="E1618" s="17"/>
      <c r="F1618" s="18"/>
      <c r="G1618" s="17"/>
      <c r="H1618" s="17"/>
      <c r="I1618" s="17"/>
      <c r="J1618" s="17"/>
      <c r="K1618" s="19"/>
      <c r="L1618" s="17"/>
      <c r="M1618" s="20"/>
      <c r="N1618" s="8"/>
      <c r="O1618" s="50"/>
      <c r="P1618" s="27" t="str" cm="1">
        <f t="array" ref="P1618">IF(ISBLANK($C1618),"",IF(SUMPRODUCT(--EXACT($C1618,CrewOrPassenger[Crew or Passenger]))=1,"Pass","Fail"))</f>
        <v/>
      </c>
      <c r="Q1618" s="24" t="str" cm="1">
        <f t="array" ref="Q1618">IF(ISBLANK($D1618),"",IF(SUMPRODUCT(--EXACT($D1618,TravelDocumentType[Travel Document Type]))=1,"Pass","Fail"))</f>
        <v/>
      </c>
      <c r="R1618" s="24" t="str" cm="1">
        <f t="array" ref="R1618">IF(ISBLANK($E1618),"",IF(SUMPRODUCT(--EXACT($E1618,ISO3List[ISO3 List]))=1,"Pass","Fail"))</f>
        <v/>
      </c>
      <c r="S1618" s="24" t="str" cm="1">
        <f t="array" ref="S1618">IF(ISBLANK($F1618),"",IF(SUMPRODUCT(--EXACT(MID($F1618,COLUMN($A$1:$T$1),1),DocCharacters[Accepted Characters For Documents]))=20,"Pass","Fail"))</f>
        <v/>
      </c>
      <c r="T1618" s="24" t="str" cm="1">
        <f t="array" ref="T1618">IF(ISBLANK($G1618),"",IF(SUMPRODUCT(--EXACT(MID($G1618,COLUMN($A$1:$AX$1),1),NameCharacters[Accepted Characters For Names]))=50,"Pass","Fail"))</f>
        <v/>
      </c>
      <c r="U1618" s="24" t="str" cm="1">
        <f t="array" ref="U1618">IF(ISBLANK($H1618),"",IF(SUMPRODUCT(--EXACT(MID($H1618,COLUMN($A$1:$AX$1),1),NameCharacters[Accepted Characters For Names]))=50,"Pass","Fail"))</f>
        <v/>
      </c>
      <c r="V1618" s="24" t="str" cm="1">
        <f t="array" ref="V1618">IF(ISBLANK($I1618),"",IF(SUMPRODUCT(--EXACT(MID($I1618,COLUMN($A$1:$AX$1),1),NameCharacters[Accepted Characters For Names]))=50,"Pass","Fail"))</f>
        <v/>
      </c>
      <c r="W1618" s="24" t="str" cm="1">
        <f t="array" ref="W1618">IF(ISBLANK($J1618),"",IF(SUMPRODUCT(--EXACT($J1618,ISO3List[ISO3 List]))=1,"Pass","Fail"))</f>
        <v/>
      </c>
      <c r="X1618" s="24" t="str">
        <f t="shared" ca="1" si="60"/>
        <v/>
      </c>
      <c r="Y1618" s="24" t="str" cm="1">
        <f t="array" ref="Y1618">IF(ISBLANK($L1618),"",IF(SUMPRODUCT(--EXACT($L1618,Sex[Sex]))=1,"Pass","Fail"))</f>
        <v/>
      </c>
      <c r="Z1618" s="24" t="str">
        <f t="shared" ca="1" si="61"/>
        <v/>
      </c>
      <c r="AA1618" s="35" t="str">
        <f t="shared" ca="1" si="62"/>
        <v/>
      </c>
      <c r="AB1618" s="8"/>
      <c r="AC1618" s="58"/>
      <c r="AD1618" s="8"/>
      <c r="AE1618" s="8"/>
      <c r="AF1618" s="8"/>
      <c r="GU1618" s="8"/>
    </row>
    <row r="1619" spans="1:203" s="5" customFormat="1" x14ac:dyDescent="0.2">
      <c r="A1619" s="1"/>
      <c r="B1619" s="4"/>
      <c r="C1619" s="16"/>
      <c r="D1619" s="17"/>
      <c r="E1619" s="17"/>
      <c r="F1619" s="18"/>
      <c r="G1619" s="17"/>
      <c r="H1619" s="17"/>
      <c r="I1619" s="17"/>
      <c r="J1619" s="17"/>
      <c r="K1619" s="19"/>
      <c r="L1619" s="17"/>
      <c r="M1619" s="20"/>
      <c r="N1619" s="8"/>
      <c r="O1619" s="50"/>
      <c r="P1619" s="27" t="str" cm="1">
        <f t="array" ref="P1619">IF(ISBLANK($C1619),"",IF(SUMPRODUCT(--EXACT($C1619,CrewOrPassenger[Crew or Passenger]))=1,"Pass","Fail"))</f>
        <v/>
      </c>
      <c r="Q1619" s="24" t="str" cm="1">
        <f t="array" ref="Q1619">IF(ISBLANK($D1619),"",IF(SUMPRODUCT(--EXACT($D1619,TravelDocumentType[Travel Document Type]))=1,"Pass","Fail"))</f>
        <v/>
      </c>
      <c r="R1619" s="24" t="str" cm="1">
        <f t="array" ref="R1619">IF(ISBLANK($E1619),"",IF(SUMPRODUCT(--EXACT($E1619,ISO3List[ISO3 List]))=1,"Pass","Fail"))</f>
        <v/>
      </c>
      <c r="S1619" s="24" t="str" cm="1">
        <f t="array" ref="S1619">IF(ISBLANK($F1619),"",IF(SUMPRODUCT(--EXACT(MID($F1619,COLUMN($A$1:$T$1),1),DocCharacters[Accepted Characters For Documents]))=20,"Pass","Fail"))</f>
        <v/>
      </c>
      <c r="T1619" s="24" t="str" cm="1">
        <f t="array" ref="T1619">IF(ISBLANK($G1619),"",IF(SUMPRODUCT(--EXACT(MID($G1619,COLUMN($A$1:$AX$1),1),NameCharacters[Accepted Characters For Names]))=50,"Pass","Fail"))</f>
        <v/>
      </c>
      <c r="U1619" s="24" t="str" cm="1">
        <f t="array" ref="U1619">IF(ISBLANK($H1619),"",IF(SUMPRODUCT(--EXACT(MID($H1619,COLUMN($A$1:$AX$1),1),NameCharacters[Accepted Characters For Names]))=50,"Pass","Fail"))</f>
        <v/>
      </c>
      <c r="V1619" s="24" t="str" cm="1">
        <f t="array" ref="V1619">IF(ISBLANK($I1619),"",IF(SUMPRODUCT(--EXACT(MID($I1619,COLUMN($A$1:$AX$1),1),NameCharacters[Accepted Characters For Names]))=50,"Pass","Fail"))</f>
        <v/>
      </c>
      <c r="W1619" s="24" t="str" cm="1">
        <f t="array" ref="W1619">IF(ISBLANK($J1619),"",IF(SUMPRODUCT(--EXACT($J1619,ISO3List[ISO3 List]))=1,"Pass","Fail"))</f>
        <v/>
      </c>
      <c r="X1619" s="24" t="str">
        <f t="shared" ca="1" si="60"/>
        <v/>
      </c>
      <c r="Y1619" s="24" t="str" cm="1">
        <f t="array" ref="Y1619">IF(ISBLANK($L1619),"",IF(SUMPRODUCT(--EXACT($L1619,Sex[Sex]))=1,"Pass","Fail"))</f>
        <v/>
      </c>
      <c r="Z1619" s="24" t="str">
        <f t="shared" ca="1" si="61"/>
        <v/>
      </c>
      <c r="AA1619" s="35" t="str">
        <f t="shared" ca="1" si="62"/>
        <v/>
      </c>
      <c r="AB1619" s="8"/>
      <c r="AC1619" s="58"/>
      <c r="AD1619" s="8"/>
      <c r="AE1619" s="8"/>
      <c r="AF1619" s="8"/>
      <c r="GU1619" s="8"/>
    </row>
    <row r="1620" spans="1:203" s="5" customFormat="1" x14ac:dyDescent="0.2">
      <c r="A1620" s="1"/>
      <c r="B1620" s="4"/>
      <c r="C1620" s="16"/>
      <c r="D1620" s="17"/>
      <c r="E1620" s="17"/>
      <c r="F1620" s="18"/>
      <c r="G1620" s="17"/>
      <c r="H1620" s="17"/>
      <c r="I1620" s="17"/>
      <c r="J1620" s="17"/>
      <c r="K1620" s="19"/>
      <c r="L1620" s="17"/>
      <c r="M1620" s="20"/>
      <c r="N1620" s="8"/>
      <c r="O1620" s="50"/>
      <c r="P1620" s="27" t="str" cm="1">
        <f t="array" ref="P1620">IF(ISBLANK($C1620),"",IF(SUMPRODUCT(--EXACT($C1620,CrewOrPassenger[Crew or Passenger]))=1,"Pass","Fail"))</f>
        <v/>
      </c>
      <c r="Q1620" s="24" t="str" cm="1">
        <f t="array" ref="Q1620">IF(ISBLANK($D1620),"",IF(SUMPRODUCT(--EXACT($D1620,TravelDocumentType[Travel Document Type]))=1,"Pass","Fail"))</f>
        <v/>
      </c>
      <c r="R1620" s="24" t="str" cm="1">
        <f t="array" ref="R1620">IF(ISBLANK($E1620),"",IF(SUMPRODUCT(--EXACT($E1620,ISO3List[ISO3 List]))=1,"Pass","Fail"))</f>
        <v/>
      </c>
      <c r="S1620" s="24" t="str" cm="1">
        <f t="array" ref="S1620">IF(ISBLANK($F1620),"",IF(SUMPRODUCT(--EXACT(MID($F1620,COLUMN($A$1:$T$1),1),DocCharacters[Accepted Characters For Documents]))=20,"Pass","Fail"))</f>
        <v/>
      </c>
      <c r="T1620" s="24" t="str" cm="1">
        <f t="array" ref="T1620">IF(ISBLANK($G1620),"",IF(SUMPRODUCT(--EXACT(MID($G1620,COLUMN($A$1:$AX$1),1),NameCharacters[Accepted Characters For Names]))=50,"Pass","Fail"))</f>
        <v/>
      </c>
      <c r="U1620" s="24" t="str" cm="1">
        <f t="array" ref="U1620">IF(ISBLANK($H1620),"",IF(SUMPRODUCT(--EXACT(MID($H1620,COLUMN($A$1:$AX$1),1),NameCharacters[Accepted Characters For Names]))=50,"Pass","Fail"))</f>
        <v/>
      </c>
      <c r="V1620" s="24" t="str" cm="1">
        <f t="array" ref="V1620">IF(ISBLANK($I1620),"",IF(SUMPRODUCT(--EXACT(MID($I1620,COLUMN($A$1:$AX$1),1),NameCharacters[Accepted Characters For Names]))=50,"Pass","Fail"))</f>
        <v/>
      </c>
      <c r="W1620" s="24" t="str" cm="1">
        <f t="array" ref="W1620">IF(ISBLANK($J1620),"",IF(SUMPRODUCT(--EXACT($J1620,ISO3List[ISO3 List]))=1,"Pass","Fail"))</f>
        <v/>
      </c>
      <c r="X1620" s="24" t="str">
        <f t="shared" ca="1" si="60"/>
        <v/>
      </c>
      <c r="Y1620" s="24" t="str" cm="1">
        <f t="array" ref="Y1620">IF(ISBLANK($L1620),"",IF(SUMPRODUCT(--EXACT($L1620,Sex[Sex]))=1,"Pass","Fail"))</f>
        <v/>
      </c>
      <c r="Z1620" s="24" t="str">
        <f t="shared" ca="1" si="61"/>
        <v/>
      </c>
      <c r="AA1620" s="35" t="str">
        <f t="shared" ca="1" si="62"/>
        <v/>
      </c>
      <c r="AB1620" s="8"/>
      <c r="AC1620" s="58"/>
      <c r="AD1620" s="8"/>
      <c r="AE1620" s="8"/>
      <c r="AF1620" s="8"/>
      <c r="GU1620" s="8"/>
    </row>
    <row r="1621" spans="1:203" s="5" customFormat="1" x14ac:dyDescent="0.2">
      <c r="A1621" s="1"/>
      <c r="B1621" s="4"/>
      <c r="C1621" s="16"/>
      <c r="D1621" s="17"/>
      <c r="E1621" s="17"/>
      <c r="F1621" s="18"/>
      <c r="G1621" s="17"/>
      <c r="H1621" s="17"/>
      <c r="I1621" s="17"/>
      <c r="J1621" s="17"/>
      <c r="K1621" s="19"/>
      <c r="L1621" s="17"/>
      <c r="M1621" s="20"/>
      <c r="N1621" s="8"/>
      <c r="O1621" s="50"/>
      <c r="P1621" s="27" t="str" cm="1">
        <f t="array" ref="P1621">IF(ISBLANK($C1621),"",IF(SUMPRODUCT(--EXACT($C1621,CrewOrPassenger[Crew or Passenger]))=1,"Pass","Fail"))</f>
        <v/>
      </c>
      <c r="Q1621" s="24" t="str" cm="1">
        <f t="array" ref="Q1621">IF(ISBLANK($D1621),"",IF(SUMPRODUCT(--EXACT($D1621,TravelDocumentType[Travel Document Type]))=1,"Pass","Fail"))</f>
        <v/>
      </c>
      <c r="R1621" s="24" t="str" cm="1">
        <f t="array" ref="R1621">IF(ISBLANK($E1621),"",IF(SUMPRODUCT(--EXACT($E1621,ISO3List[ISO3 List]))=1,"Pass","Fail"))</f>
        <v/>
      </c>
      <c r="S1621" s="24" t="str" cm="1">
        <f t="array" ref="S1621">IF(ISBLANK($F1621),"",IF(SUMPRODUCT(--EXACT(MID($F1621,COLUMN($A$1:$T$1),1),DocCharacters[Accepted Characters For Documents]))=20,"Pass","Fail"))</f>
        <v/>
      </c>
      <c r="T1621" s="24" t="str" cm="1">
        <f t="array" ref="T1621">IF(ISBLANK($G1621),"",IF(SUMPRODUCT(--EXACT(MID($G1621,COLUMN($A$1:$AX$1),1),NameCharacters[Accepted Characters For Names]))=50,"Pass","Fail"))</f>
        <v/>
      </c>
      <c r="U1621" s="24" t="str" cm="1">
        <f t="array" ref="U1621">IF(ISBLANK($H1621),"",IF(SUMPRODUCT(--EXACT(MID($H1621,COLUMN($A$1:$AX$1),1),NameCharacters[Accepted Characters For Names]))=50,"Pass","Fail"))</f>
        <v/>
      </c>
      <c r="V1621" s="24" t="str" cm="1">
        <f t="array" ref="V1621">IF(ISBLANK($I1621),"",IF(SUMPRODUCT(--EXACT(MID($I1621,COLUMN($A$1:$AX$1),1),NameCharacters[Accepted Characters For Names]))=50,"Pass","Fail"))</f>
        <v/>
      </c>
      <c r="W1621" s="24" t="str" cm="1">
        <f t="array" ref="W1621">IF(ISBLANK($J1621),"",IF(SUMPRODUCT(--EXACT($J1621,ISO3List[ISO3 List]))=1,"Pass","Fail"))</f>
        <v/>
      </c>
      <c r="X1621" s="24" t="str">
        <f t="shared" ca="1" si="60"/>
        <v/>
      </c>
      <c r="Y1621" s="24" t="str" cm="1">
        <f t="array" ref="Y1621">IF(ISBLANK($L1621),"",IF(SUMPRODUCT(--EXACT($L1621,Sex[Sex]))=1,"Pass","Fail"))</f>
        <v/>
      </c>
      <c r="Z1621" s="24" t="str">
        <f t="shared" ca="1" si="61"/>
        <v/>
      </c>
      <c r="AA1621" s="35" t="str">
        <f t="shared" ca="1" si="62"/>
        <v/>
      </c>
      <c r="AB1621" s="8"/>
      <c r="AC1621" s="58"/>
      <c r="AD1621" s="8"/>
      <c r="AE1621" s="8"/>
      <c r="AF1621" s="8"/>
      <c r="GU1621" s="8"/>
    </row>
    <row r="1622" spans="1:203" s="5" customFormat="1" x14ac:dyDescent="0.2">
      <c r="A1622" s="1"/>
      <c r="B1622" s="4"/>
      <c r="C1622" s="16"/>
      <c r="D1622" s="17"/>
      <c r="E1622" s="17"/>
      <c r="F1622" s="18"/>
      <c r="G1622" s="17"/>
      <c r="H1622" s="17"/>
      <c r="I1622" s="17"/>
      <c r="J1622" s="17"/>
      <c r="K1622" s="19"/>
      <c r="L1622" s="17"/>
      <c r="M1622" s="20"/>
      <c r="N1622" s="8"/>
      <c r="O1622" s="50"/>
      <c r="P1622" s="27" t="str" cm="1">
        <f t="array" ref="P1622">IF(ISBLANK($C1622),"",IF(SUMPRODUCT(--EXACT($C1622,CrewOrPassenger[Crew or Passenger]))=1,"Pass","Fail"))</f>
        <v/>
      </c>
      <c r="Q1622" s="24" t="str" cm="1">
        <f t="array" ref="Q1622">IF(ISBLANK($D1622),"",IF(SUMPRODUCT(--EXACT($D1622,TravelDocumentType[Travel Document Type]))=1,"Pass","Fail"))</f>
        <v/>
      </c>
      <c r="R1622" s="24" t="str" cm="1">
        <f t="array" ref="R1622">IF(ISBLANK($E1622),"",IF(SUMPRODUCT(--EXACT($E1622,ISO3List[ISO3 List]))=1,"Pass","Fail"))</f>
        <v/>
      </c>
      <c r="S1622" s="24" t="str" cm="1">
        <f t="array" ref="S1622">IF(ISBLANK($F1622),"",IF(SUMPRODUCT(--EXACT(MID($F1622,COLUMN($A$1:$T$1),1),DocCharacters[Accepted Characters For Documents]))=20,"Pass","Fail"))</f>
        <v/>
      </c>
      <c r="T1622" s="24" t="str" cm="1">
        <f t="array" ref="T1622">IF(ISBLANK($G1622),"",IF(SUMPRODUCT(--EXACT(MID($G1622,COLUMN($A$1:$AX$1),1),NameCharacters[Accepted Characters For Names]))=50,"Pass","Fail"))</f>
        <v/>
      </c>
      <c r="U1622" s="24" t="str" cm="1">
        <f t="array" ref="U1622">IF(ISBLANK($H1622),"",IF(SUMPRODUCT(--EXACT(MID($H1622,COLUMN($A$1:$AX$1),1),NameCharacters[Accepted Characters For Names]))=50,"Pass","Fail"))</f>
        <v/>
      </c>
      <c r="V1622" s="24" t="str" cm="1">
        <f t="array" ref="V1622">IF(ISBLANK($I1622),"",IF(SUMPRODUCT(--EXACT(MID($I1622,COLUMN($A$1:$AX$1),1),NameCharacters[Accepted Characters For Names]))=50,"Pass","Fail"))</f>
        <v/>
      </c>
      <c r="W1622" s="24" t="str" cm="1">
        <f t="array" ref="W1622">IF(ISBLANK($J1622),"",IF(SUMPRODUCT(--EXACT($J1622,ISO3List[ISO3 List]))=1,"Pass","Fail"))</f>
        <v/>
      </c>
      <c r="X1622" s="24" t="str">
        <f t="shared" ca="1" si="60"/>
        <v/>
      </c>
      <c r="Y1622" s="24" t="str" cm="1">
        <f t="array" ref="Y1622">IF(ISBLANK($L1622),"",IF(SUMPRODUCT(--EXACT($L1622,Sex[Sex]))=1,"Pass","Fail"))</f>
        <v/>
      </c>
      <c r="Z1622" s="24" t="str">
        <f t="shared" ca="1" si="61"/>
        <v/>
      </c>
      <c r="AA1622" s="35" t="str">
        <f t="shared" ca="1" si="62"/>
        <v/>
      </c>
      <c r="AB1622" s="8"/>
      <c r="AC1622" s="58"/>
      <c r="AD1622" s="8"/>
      <c r="AE1622" s="8"/>
      <c r="AF1622" s="8"/>
      <c r="GU1622" s="8"/>
    </row>
    <row r="1623" spans="1:203" s="5" customFormat="1" x14ac:dyDescent="0.2">
      <c r="A1623" s="1"/>
      <c r="B1623" s="4"/>
      <c r="C1623" s="16"/>
      <c r="D1623" s="17"/>
      <c r="E1623" s="17"/>
      <c r="F1623" s="18"/>
      <c r="G1623" s="17"/>
      <c r="H1623" s="17"/>
      <c r="I1623" s="17"/>
      <c r="J1623" s="17"/>
      <c r="K1623" s="19"/>
      <c r="L1623" s="17"/>
      <c r="M1623" s="20"/>
      <c r="N1623" s="8"/>
      <c r="O1623" s="50"/>
      <c r="P1623" s="27" t="str" cm="1">
        <f t="array" ref="P1623">IF(ISBLANK($C1623),"",IF(SUMPRODUCT(--EXACT($C1623,CrewOrPassenger[Crew or Passenger]))=1,"Pass","Fail"))</f>
        <v/>
      </c>
      <c r="Q1623" s="24" t="str" cm="1">
        <f t="array" ref="Q1623">IF(ISBLANK($D1623),"",IF(SUMPRODUCT(--EXACT($D1623,TravelDocumentType[Travel Document Type]))=1,"Pass","Fail"))</f>
        <v/>
      </c>
      <c r="R1623" s="24" t="str" cm="1">
        <f t="array" ref="R1623">IF(ISBLANK($E1623),"",IF(SUMPRODUCT(--EXACT($E1623,ISO3List[ISO3 List]))=1,"Pass","Fail"))</f>
        <v/>
      </c>
      <c r="S1623" s="24" t="str" cm="1">
        <f t="array" ref="S1623">IF(ISBLANK($F1623),"",IF(SUMPRODUCT(--EXACT(MID($F1623,COLUMN($A$1:$T$1),1),DocCharacters[Accepted Characters For Documents]))=20,"Pass","Fail"))</f>
        <v/>
      </c>
      <c r="T1623" s="24" t="str" cm="1">
        <f t="array" ref="T1623">IF(ISBLANK($G1623),"",IF(SUMPRODUCT(--EXACT(MID($G1623,COLUMN($A$1:$AX$1),1),NameCharacters[Accepted Characters For Names]))=50,"Pass","Fail"))</f>
        <v/>
      </c>
      <c r="U1623" s="24" t="str" cm="1">
        <f t="array" ref="U1623">IF(ISBLANK($H1623),"",IF(SUMPRODUCT(--EXACT(MID($H1623,COLUMN($A$1:$AX$1),1),NameCharacters[Accepted Characters For Names]))=50,"Pass","Fail"))</f>
        <v/>
      </c>
      <c r="V1623" s="24" t="str" cm="1">
        <f t="array" ref="V1623">IF(ISBLANK($I1623),"",IF(SUMPRODUCT(--EXACT(MID($I1623,COLUMN($A$1:$AX$1),1),NameCharacters[Accepted Characters For Names]))=50,"Pass","Fail"))</f>
        <v/>
      </c>
      <c r="W1623" s="24" t="str" cm="1">
        <f t="array" ref="W1623">IF(ISBLANK($J1623),"",IF(SUMPRODUCT(--EXACT($J1623,ISO3List[ISO3 List]))=1,"Pass","Fail"))</f>
        <v/>
      </c>
      <c r="X1623" s="24" t="str">
        <f t="shared" ca="1" si="60"/>
        <v/>
      </c>
      <c r="Y1623" s="24" t="str" cm="1">
        <f t="array" ref="Y1623">IF(ISBLANK($L1623),"",IF(SUMPRODUCT(--EXACT($L1623,Sex[Sex]))=1,"Pass","Fail"))</f>
        <v/>
      </c>
      <c r="Z1623" s="24" t="str">
        <f t="shared" ca="1" si="61"/>
        <v/>
      </c>
      <c r="AA1623" s="35" t="str">
        <f t="shared" ca="1" si="62"/>
        <v/>
      </c>
      <c r="AB1623" s="8"/>
      <c r="AC1623" s="58"/>
      <c r="AD1623" s="8"/>
      <c r="AE1623" s="8"/>
      <c r="AF1623" s="8"/>
      <c r="GU1623" s="8"/>
    </row>
    <row r="1624" spans="1:203" s="5" customFormat="1" x14ac:dyDescent="0.2">
      <c r="A1624" s="1"/>
      <c r="B1624" s="4"/>
      <c r="C1624" s="16"/>
      <c r="D1624" s="17"/>
      <c r="E1624" s="17"/>
      <c r="F1624" s="18"/>
      <c r="G1624" s="17"/>
      <c r="H1624" s="17"/>
      <c r="I1624" s="17"/>
      <c r="J1624" s="17"/>
      <c r="K1624" s="19"/>
      <c r="L1624" s="17"/>
      <c r="M1624" s="20"/>
      <c r="N1624" s="8"/>
      <c r="O1624" s="50"/>
      <c r="P1624" s="27" t="str" cm="1">
        <f t="array" ref="P1624">IF(ISBLANK($C1624),"",IF(SUMPRODUCT(--EXACT($C1624,CrewOrPassenger[Crew or Passenger]))=1,"Pass","Fail"))</f>
        <v/>
      </c>
      <c r="Q1624" s="24" t="str" cm="1">
        <f t="array" ref="Q1624">IF(ISBLANK($D1624),"",IF(SUMPRODUCT(--EXACT($D1624,TravelDocumentType[Travel Document Type]))=1,"Pass","Fail"))</f>
        <v/>
      </c>
      <c r="R1624" s="24" t="str" cm="1">
        <f t="array" ref="R1624">IF(ISBLANK($E1624),"",IF(SUMPRODUCT(--EXACT($E1624,ISO3List[ISO3 List]))=1,"Pass","Fail"))</f>
        <v/>
      </c>
      <c r="S1624" s="24" t="str" cm="1">
        <f t="array" ref="S1624">IF(ISBLANK($F1624),"",IF(SUMPRODUCT(--EXACT(MID($F1624,COLUMN($A$1:$T$1),1),DocCharacters[Accepted Characters For Documents]))=20,"Pass","Fail"))</f>
        <v/>
      </c>
      <c r="T1624" s="24" t="str" cm="1">
        <f t="array" ref="T1624">IF(ISBLANK($G1624),"",IF(SUMPRODUCT(--EXACT(MID($G1624,COLUMN($A$1:$AX$1),1),NameCharacters[Accepted Characters For Names]))=50,"Pass","Fail"))</f>
        <v/>
      </c>
      <c r="U1624" s="24" t="str" cm="1">
        <f t="array" ref="U1624">IF(ISBLANK($H1624),"",IF(SUMPRODUCT(--EXACT(MID($H1624,COLUMN($A$1:$AX$1),1),NameCharacters[Accepted Characters For Names]))=50,"Pass","Fail"))</f>
        <v/>
      </c>
      <c r="V1624" s="24" t="str" cm="1">
        <f t="array" ref="V1624">IF(ISBLANK($I1624),"",IF(SUMPRODUCT(--EXACT(MID($I1624,COLUMN($A$1:$AX$1),1),NameCharacters[Accepted Characters For Names]))=50,"Pass","Fail"))</f>
        <v/>
      </c>
      <c r="W1624" s="24" t="str" cm="1">
        <f t="array" ref="W1624">IF(ISBLANK($J1624),"",IF(SUMPRODUCT(--EXACT($J1624,ISO3List[ISO3 List]))=1,"Pass","Fail"))</f>
        <v/>
      </c>
      <c r="X1624" s="24" t="str">
        <f t="shared" ca="1" si="60"/>
        <v/>
      </c>
      <c r="Y1624" s="24" t="str" cm="1">
        <f t="array" ref="Y1624">IF(ISBLANK($L1624),"",IF(SUMPRODUCT(--EXACT($L1624,Sex[Sex]))=1,"Pass","Fail"))</f>
        <v/>
      </c>
      <c r="Z1624" s="24" t="str">
        <f t="shared" ca="1" si="61"/>
        <v/>
      </c>
      <c r="AA1624" s="35" t="str">
        <f t="shared" ca="1" si="62"/>
        <v/>
      </c>
      <c r="AB1624" s="8"/>
      <c r="AC1624" s="58"/>
      <c r="AD1624" s="8"/>
      <c r="AE1624" s="8"/>
      <c r="AF1624" s="8"/>
      <c r="GU1624" s="8"/>
    </row>
    <row r="1625" spans="1:203" s="5" customFormat="1" x14ac:dyDescent="0.2">
      <c r="A1625" s="1"/>
      <c r="B1625" s="4"/>
      <c r="C1625" s="16"/>
      <c r="D1625" s="17"/>
      <c r="E1625" s="17"/>
      <c r="F1625" s="18"/>
      <c r="G1625" s="17"/>
      <c r="H1625" s="17"/>
      <c r="I1625" s="17"/>
      <c r="J1625" s="17"/>
      <c r="K1625" s="19"/>
      <c r="L1625" s="17"/>
      <c r="M1625" s="20"/>
      <c r="N1625" s="8"/>
      <c r="O1625" s="50"/>
      <c r="P1625" s="27" t="str" cm="1">
        <f t="array" ref="P1625">IF(ISBLANK($C1625),"",IF(SUMPRODUCT(--EXACT($C1625,CrewOrPassenger[Crew or Passenger]))=1,"Pass","Fail"))</f>
        <v/>
      </c>
      <c r="Q1625" s="24" t="str" cm="1">
        <f t="array" ref="Q1625">IF(ISBLANK($D1625),"",IF(SUMPRODUCT(--EXACT($D1625,TravelDocumentType[Travel Document Type]))=1,"Pass","Fail"))</f>
        <v/>
      </c>
      <c r="R1625" s="24" t="str" cm="1">
        <f t="array" ref="R1625">IF(ISBLANK($E1625),"",IF(SUMPRODUCT(--EXACT($E1625,ISO3List[ISO3 List]))=1,"Pass","Fail"))</f>
        <v/>
      </c>
      <c r="S1625" s="24" t="str" cm="1">
        <f t="array" ref="S1625">IF(ISBLANK($F1625),"",IF(SUMPRODUCT(--EXACT(MID($F1625,COLUMN($A$1:$T$1),1),DocCharacters[Accepted Characters For Documents]))=20,"Pass","Fail"))</f>
        <v/>
      </c>
      <c r="T1625" s="24" t="str" cm="1">
        <f t="array" ref="T1625">IF(ISBLANK($G1625),"",IF(SUMPRODUCT(--EXACT(MID($G1625,COLUMN($A$1:$AX$1),1),NameCharacters[Accepted Characters For Names]))=50,"Pass","Fail"))</f>
        <v/>
      </c>
      <c r="U1625" s="24" t="str" cm="1">
        <f t="array" ref="U1625">IF(ISBLANK($H1625),"",IF(SUMPRODUCT(--EXACT(MID($H1625,COLUMN($A$1:$AX$1),1),NameCharacters[Accepted Characters For Names]))=50,"Pass","Fail"))</f>
        <v/>
      </c>
      <c r="V1625" s="24" t="str" cm="1">
        <f t="array" ref="V1625">IF(ISBLANK($I1625),"",IF(SUMPRODUCT(--EXACT(MID($I1625,COLUMN($A$1:$AX$1),1),NameCharacters[Accepted Characters For Names]))=50,"Pass","Fail"))</f>
        <v/>
      </c>
      <c r="W1625" s="24" t="str" cm="1">
        <f t="array" ref="W1625">IF(ISBLANK($J1625),"",IF(SUMPRODUCT(--EXACT($J1625,ISO3List[ISO3 List]))=1,"Pass","Fail"))</f>
        <v/>
      </c>
      <c r="X1625" s="24" t="str">
        <f t="shared" ca="1" si="60"/>
        <v/>
      </c>
      <c r="Y1625" s="24" t="str" cm="1">
        <f t="array" ref="Y1625">IF(ISBLANK($L1625),"",IF(SUMPRODUCT(--EXACT($L1625,Sex[Sex]))=1,"Pass","Fail"))</f>
        <v/>
      </c>
      <c r="Z1625" s="24" t="str">
        <f t="shared" ca="1" si="61"/>
        <v/>
      </c>
      <c r="AA1625" s="35" t="str">
        <f t="shared" ca="1" si="62"/>
        <v/>
      </c>
      <c r="AB1625" s="8"/>
      <c r="AC1625" s="58"/>
      <c r="AD1625" s="8"/>
      <c r="AE1625" s="8"/>
      <c r="AF1625" s="8"/>
      <c r="GU1625" s="8"/>
    </row>
    <row r="1626" spans="1:203" s="5" customFormat="1" x14ac:dyDescent="0.2">
      <c r="A1626" s="1"/>
      <c r="B1626" s="4"/>
      <c r="C1626" s="16"/>
      <c r="D1626" s="17"/>
      <c r="E1626" s="17"/>
      <c r="F1626" s="18"/>
      <c r="G1626" s="17"/>
      <c r="H1626" s="17"/>
      <c r="I1626" s="17"/>
      <c r="J1626" s="17"/>
      <c r="K1626" s="19"/>
      <c r="L1626" s="17"/>
      <c r="M1626" s="20"/>
      <c r="N1626" s="8"/>
      <c r="O1626" s="50"/>
      <c r="P1626" s="27" t="str" cm="1">
        <f t="array" ref="P1626">IF(ISBLANK($C1626),"",IF(SUMPRODUCT(--EXACT($C1626,CrewOrPassenger[Crew or Passenger]))=1,"Pass","Fail"))</f>
        <v/>
      </c>
      <c r="Q1626" s="24" t="str" cm="1">
        <f t="array" ref="Q1626">IF(ISBLANK($D1626),"",IF(SUMPRODUCT(--EXACT($D1626,TravelDocumentType[Travel Document Type]))=1,"Pass","Fail"))</f>
        <v/>
      </c>
      <c r="R1626" s="24" t="str" cm="1">
        <f t="array" ref="R1626">IF(ISBLANK($E1626),"",IF(SUMPRODUCT(--EXACT($E1626,ISO3List[ISO3 List]))=1,"Pass","Fail"))</f>
        <v/>
      </c>
      <c r="S1626" s="24" t="str" cm="1">
        <f t="array" ref="S1626">IF(ISBLANK($F1626),"",IF(SUMPRODUCT(--EXACT(MID($F1626,COLUMN($A$1:$T$1),1),DocCharacters[Accepted Characters For Documents]))=20,"Pass","Fail"))</f>
        <v/>
      </c>
      <c r="T1626" s="24" t="str" cm="1">
        <f t="array" ref="T1626">IF(ISBLANK($G1626),"",IF(SUMPRODUCT(--EXACT(MID($G1626,COLUMN($A$1:$AX$1),1),NameCharacters[Accepted Characters For Names]))=50,"Pass","Fail"))</f>
        <v/>
      </c>
      <c r="U1626" s="24" t="str" cm="1">
        <f t="array" ref="U1626">IF(ISBLANK($H1626),"",IF(SUMPRODUCT(--EXACT(MID($H1626,COLUMN($A$1:$AX$1),1),NameCharacters[Accepted Characters For Names]))=50,"Pass","Fail"))</f>
        <v/>
      </c>
      <c r="V1626" s="24" t="str" cm="1">
        <f t="array" ref="V1626">IF(ISBLANK($I1626),"",IF(SUMPRODUCT(--EXACT(MID($I1626,COLUMN($A$1:$AX$1),1),NameCharacters[Accepted Characters For Names]))=50,"Pass","Fail"))</f>
        <v/>
      </c>
      <c r="W1626" s="24" t="str" cm="1">
        <f t="array" ref="W1626">IF(ISBLANK($J1626),"",IF(SUMPRODUCT(--EXACT($J1626,ISO3List[ISO3 List]))=1,"Pass","Fail"))</f>
        <v/>
      </c>
      <c r="X1626" s="24" t="str">
        <f t="shared" ca="1" si="60"/>
        <v/>
      </c>
      <c r="Y1626" s="24" t="str" cm="1">
        <f t="array" ref="Y1626">IF(ISBLANK($L1626),"",IF(SUMPRODUCT(--EXACT($L1626,Sex[Sex]))=1,"Pass","Fail"))</f>
        <v/>
      </c>
      <c r="Z1626" s="24" t="str">
        <f t="shared" ca="1" si="61"/>
        <v/>
      </c>
      <c r="AA1626" s="35" t="str">
        <f t="shared" ca="1" si="62"/>
        <v/>
      </c>
      <c r="AB1626" s="8"/>
      <c r="AC1626" s="58"/>
      <c r="AD1626" s="8"/>
      <c r="AE1626" s="8"/>
      <c r="AF1626" s="8"/>
      <c r="GU1626" s="8"/>
    </row>
    <row r="1627" spans="1:203" s="5" customFormat="1" x14ac:dyDescent="0.2">
      <c r="A1627" s="1"/>
      <c r="B1627" s="4"/>
      <c r="C1627" s="16"/>
      <c r="D1627" s="17"/>
      <c r="E1627" s="17"/>
      <c r="F1627" s="18"/>
      <c r="G1627" s="17"/>
      <c r="H1627" s="17"/>
      <c r="I1627" s="17"/>
      <c r="J1627" s="17"/>
      <c r="K1627" s="19"/>
      <c r="L1627" s="17"/>
      <c r="M1627" s="20"/>
      <c r="N1627" s="8"/>
      <c r="O1627" s="50"/>
      <c r="P1627" s="27" t="str" cm="1">
        <f t="array" ref="P1627">IF(ISBLANK($C1627),"",IF(SUMPRODUCT(--EXACT($C1627,CrewOrPassenger[Crew or Passenger]))=1,"Pass","Fail"))</f>
        <v/>
      </c>
      <c r="Q1627" s="24" t="str" cm="1">
        <f t="array" ref="Q1627">IF(ISBLANK($D1627),"",IF(SUMPRODUCT(--EXACT($D1627,TravelDocumentType[Travel Document Type]))=1,"Pass","Fail"))</f>
        <v/>
      </c>
      <c r="R1627" s="24" t="str" cm="1">
        <f t="array" ref="R1627">IF(ISBLANK($E1627),"",IF(SUMPRODUCT(--EXACT($E1627,ISO3List[ISO3 List]))=1,"Pass","Fail"))</f>
        <v/>
      </c>
      <c r="S1627" s="24" t="str" cm="1">
        <f t="array" ref="S1627">IF(ISBLANK($F1627),"",IF(SUMPRODUCT(--EXACT(MID($F1627,COLUMN($A$1:$T$1),1),DocCharacters[Accepted Characters For Documents]))=20,"Pass","Fail"))</f>
        <v/>
      </c>
      <c r="T1627" s="24" t="str" cm="1">
        <f t="array" ref="T1627">IF(ISBLANK($G1627),"",IF(SUMPRODUCT(--EXACT(MID($G1627,COLUMN($A$1:$AX$1),1),NameCharacters[Accepted Characters For Names]))=50,"Pass","Fail"))</f>
        <v/>
      </c>
      <c r="U1627" s="24" t="str" cm="1">
        <f t="array" ref="U1627">IF(ISBLANK($H1627),"",IF(SUMPRODUCT(--EXACT(MID($H1627,COLUMN($A$1:$AX$1),1),NameCharacters[Accepted Characters For Names]))=50,"Pass","Fail"))</f>
        <v/>
      </c>
      <c r="V1627" s="24" t="str" cm="1">
        <f t="array" ref="V1627">IF(ISBLANK($I1627),"",IF(SUMPRODUCT(--EXACT(MID($I1627,COLUMN($A$1:$AX$1),1),NameCharacters[Accepted Characters For Names]))=50,"Pass","Fail"))</f>
        <v/>
      </c>
      <c r="W1627" s="24" t="str" cm="1">
        <f t="array" ref="W1627">IF(ISBLANK($J1627),"",IF(SUMPRODUCT(--EXACT($J1627,ISO3List[ISO3 List]))=1,"Pass","Fail"))</f>
        <v/>
      </c>
      <c r="X1627" s="24" t="str">
        <f t="shared" ca="1" si="60"/>
        <v/>
      </c>
      <c r="Y1627" s="24" t="str" cm="1">
        <f t="array" ref="Y1627">IF(ISBLANK($L1627),"",IF(SUMPRODUCT(--EXACT($L1627,Sex[Sex]))=1,"Pass","Fail"))</f>
        <v/>
      </c>
      <c r="Z1627" s="24" t="str">
        <f t="shared" ca="1" si="61"/>
        <v/>
      </c>
      <c r="AA1627" s="35" t="str">
        <f t="shared" ca="1" si="62"/>
        <v/>
      </c>
      <c r="AB1627" s="8"/>
      <c r="AC1627" s="58"/>
      <c r="AD1627" s="8"/>
      <c r="AE1627" s="8"/>
      <c r="AF1627" s="8"/>
      <c r="GU1627" s="8"/>
    </row>
    <row r="1628" spans="1:203" s="5" customFormat="1" x14ac:dyDescent="0.2">
      <c r="A1628" s="1"/>
      <c r="B1628" s="4"/>
      <c r="C1628" s="16"/>
      <c r="D1628" s="17"/>
      <c r="E1628" s="17"/>
      <c r="F1628" s="18"/>
      <c r="G1628" s="17"/>
      <c r="H1628" s="17"/>
      <c r="I1628" s="17"/>
      <c r="J1628" s="17"/>
      <c r="K1628" s="19"/>
      <c r="L1628" s="17"/>
      <c r="M1628" s="20"/>
      <c r="N1628" s="8"/>
      <c r="O1628" s="50"/>
      <c r="P1628" s="27" t="str" cm="1">
        <f t="array" ref="P1628">IF(ISBLANK($C1628),"",IF(SUMPRODUCT(--EXACT($C1628,CrewOrPassenger[Crew or Passenger]))=1,"Pass","Fail"))</f>
        <v/>
      </c>
      <c r="Q1628" s="24" t="str" cm="1">
        <f t="array" ref="Q1628">IF(ISBLANK($D1628),"",IF(SUMPRODUCT(--EXACT($D1628,TravelDocumentType[Travel Document Type]))=1,"Pass","Fail"))</f>
        <v/>
      </c>
      <c r="R1628" s="24" t="str" cm="1">
        <f t="array" ref="R1628">IF(ISBLANK($E1628),"",IF(SUMPRODUCT(--EXACT($E1628,ISO3List[ISO3 List]))=1,"Pass","Fail"))</f>
        <v/>
      </c>
      <c r="S1628" s="24" t="str" cm="1">
        <f t="array" ref="S1628">IF(ISBLANK($F1628),"",IF(SUMPRODUCT(--EXACT(MID($F1628,COLUMN($A$1:$T$1),1),DocCharacters[Accepted Characters For Documents]))=20,"Pass","Fail"))</f>
        <v/>
      </c>
      <c r="T1628" s="24" t="str" cm="1">
        <f t="array" ref="T1628">IF(ISBLANK($G1628),"",IF(SUMPRODUCT(--EXACT(MID($G1628,COLUMN($A$1:$AX$1),1),NameCharacters[Accepted Characters For Names]))=50,"Pass","Fail"))</f>
        <v/>
      </c>
      <c r="U1628" s="24" t="str" cm="1">
        <f t="array" ref="U1628">IF(ISBLANK($H1628),"",IF(SUMPRODUCT(--EXACT(MID($H1628,COLUMN($A$1:$AX$1),1),NameCharacters[Accepted Characters For Names]))=50,"Pass","Fail"))</f>
        <v/>
      </c>
      <c r="V1628" s="24" t="str" cm="1">
        <f t="array" ref="V1628">IF(ISBLANK($I1628),"",IF(SUMPRODUCT(--EXACT(MID($I1628,COLUMN($A$1:$AX$1),1),NameCharacters[Accepted Characters For Names]))=50,"Pass","Fail"))</f>
        <v/>
      </c>
      <c r="W1628" s="24" t="str" cm="1">
        <f t="array" ref="W1628">IF(ISBLANK($J1628),"",IF(SUMPRODUCT(--EXACT($J1628,ISO3List[ISO3 List]))=1,"Pass","Fail"))</f>
        <v/>
      </c>
      <c r="X1628" s="24" t="str">
        <f t="shared" ca="1" si="60"/>
        <v/>
      </c>
      <c r="Y1628" s="24" t="str" cm="1">
        <f t="array" ref="Y1628">IF(ISBLANK($L1628),"",IF(SUMPRODUCT(--EXACT($L1628,Sex[Sex]))=1,"Pass","Fail"))</f>
        <v/>
      </c>
      <c r="Z1628" s="24" t="str">
        <f t="shared" ca="1" si="61"/>
        <v/>
      </c>
      <c r="AA1628" s="35" t="str">
        <f t="shared" ca="1" si="62"/>
        <v/>
      </c>
      <c r="AB1628" s="8"/>
      <c r="AC1628" s="58"/>
      <c r="AD1628" s="8"/>
      <c r="AE1628" s="8"/>
      <c r="AF1628" s="8"/>
      <c r="GU1628" s="8"/>
    </row>
    <row r="1629" spans="1:203" s="5" customFormat="1" x14ac:dyDescent="0.2">
      <c r="A1629" s="1"/>
      <c r="B1629" s="4"/>
      <c r="C1629" s="16"/>
      <c r="D1629" s="17"/>
      <c r="E1629" s="17"/>
      <c r="F1629" s="18"/>
      <c r="G1629" s="17"/>
      <c r="H1629" s="17"/>
      <c r="I1629" s="17"/>
      <c r="J1629" s="17"/>
      <c r="K1629" s="19"/>
      <c r="L1629" s="17"/>
      <c r="M1629" s="20"/>
      <c r="N1629" s="8"/>
      <c r="O1629" s="50"/>
      <c r="P1629" s="27" t="str" cm="1">
        <f t="array" ref="P1629">IF(ISBLANK($C1629),"",IF(SUMPRODUCT(--EXACT($C1629,CrewOrPassenger[Crew or Passenger]))=1,"Pass","Fail"))</f>
        <v/>
      </c>
      <c r="Q1629" s="24" t="str" cm="1">
        <f t="array" ref="Q1629">IF(ISBLANK($D1629),"",IF(SUMPRODUCT(--EXACT($D1629,TravelDocumentType[Travel Document Type]))=1,"Pass","Fail"))</f>
        <v/>
      </c>
      <c r="R1629" s="24" t="str" cm="1">
        <f t="array" ref="R1629">IF(ISBLANK($E1629),"",IF(SUMPRODUCT(--EXACT($E1629,ISO3List[ISO3 List]))=1,"Pass","Fail"))</f>
        <v/>
      </c>
      <c r="S1629" s="24" t="str" cm="1">
        <f t="array" ref="S1629">IF(ISBLANK($F1629),"",IF(SUMPRODUCT(--EXACT(MID($F1629,COLUMN($A$1:$T$1),1),DocCharacters[Accepted Characters For Documents]))=20,"Pass","Fail"))</f>
        <v/>
      </c>
      <c r="T1629" s="24" t="str" cm="1">
        <f t="array" ref="T1629">IF(ISBLANK($G1629),"",IF(SUMPRODUCT(--EXACT(MID($G1629,COLUMN($A$1:$AX$1),1),NameCharacters[Accepted Characters For Names]))=50,"Pass","Fail"))</f>
        <v/>
      </c>
      <c r="U1629" s="24" t="str" cm="1">
        <f t="array" ref="U1629">IF(ISBLANK($H1629),"",IF(SUMPRODUCT(--EXACT(MID($H1629,COLUMN($A$1:$AX$1),1),NameCharacters[Accepted Characters For Names]))=50,"Pass","Fail"))</f>
        <v/>
      </c>
      <c r="V1629" s="24" t="str" cm="1">
        <f t="array" ref="V1629">IF(ISBLANK($I1629),"",IF(SUMPRODUCT(--EXACT(MID($I1629,COLUMN($A$1:$AX$1),1),NameCharacters[Accepted Characters For Names]))=50,"Pass","Fail"))</f>
        <v/>
      </c>
      <c r="W1629" s="24" t="str" cm="1">
        <f t="array" ref="W1629">IF(ISBLANK($J1629),"",IF(SUMPRODUCT(--EXACT($J1629,ISO3List[ISO3 List]))=1,"Pass","Fail"))</f>
        <v/>
      </c>
      <c r="X1629" s="24" t="str">
        <f t="shared" ca="1" si="60"/>
        <v/>
      </c>
      <c r="Y1629" s="24" t="str" cm="1">
        <f t="array" ref="Y1629">IF(ISBLANK($L1629),"",IF(SUMPRODUCT(--EXACT($L1629,Sex[Sex]))=1,"Pass","Fail"))</f>
        <v/>
      </c>
      <c r="Z1629" s="24" t="str">
        <f t="shared" ca="1" si="61"/>
        <v/>
      </c>
      <c r="AA1629" s="35" t="str">
        <f t="shared" ca="1" si="62"/>
        <v/>
      </c>
      <c r="AB1629" s="8"/>
      <c r="AC1629" s="58"/>
      <c r="AD1629" s="8"/>
      <c r="AE1629" s="8"/>
      <c r="AF1629" s="8"/>
      <c r="GU1629" s="8"/>
    </row>
    <row r="1630" spans="1:203" s="5" customFormat="1" x14ac:dyDescent="0.2">
      <c r="A1630" s="1"/>
      <c r="B1630" s="4"/>
      <c r="C1630" s="16"/>
      <c r="D1630" s="17"/>
      <c r="E1630" s="17"/>
      <c r="F1630" s="18"/>
      <c r="G1630" s="17"/>
      <c r="H1630" s="17"/>
      <c r="I1630" s="17"/>
      <c r="J1630" s="17"/>
      <c r="K1630" s="19"/>
      <c r="L1630" s="17"/>
      <c r="M1630" s="20"/>
      <c r="N1630" s="8"/>
      <c r="O1630" s="50"/>
      <c r="P1630" s="27" t="str" cm="1">
        <f t="array" ref="P1630">IF(ISBLANK($C1630),"",IF(SUMPRODUCT(--EXACT($C1630,CrewOrPassenger[Crew or Passenger]))=1,"Pass","Fail"))</f>
        <v/>
      </c>
      <c r="Q1630" s="24" t="str" cm="1">
        <f t="array" ref="Q1630">IF(ISBLANK($D1630),"",IF(SUMPRODUCT(--EXACT($D1630,TravelDocumentType[Travel Document Type]))=1,"Pass","Fail"))</f>
        <v/>
      </c>
      <c r="R1630" s="24" t="str" cm="1">
        <f t="array" ref="R1630">IF(ISBLANK($E1630),"",IF(SUMPRODUCT(--EXACT($E1630,ISO3List[ISO3 List]))=1,"Pass","Fail"))</f>
        <v/>
      </c>
      <c r="S1630" s="24" t="str" cm="1">
        <f t="array" ref="S1630">IF(ISBLANK($F1630),"",IF(SUMPRODUCT(--EXACT(MID($F1630,COLUMN($A$1:$T$1),1),DocCharacters[Accepted Characters For Documents]))=20,"Pass","Fail"))</f>
        <v/>
      </c>
      <c r="T1630" s="24" t="str" cm="1">
        <f t="array" ref="T1630">IF(ISBLANK($G1630),"",IF(SUMPRODUCT(--EXACT(MID($G1630,COLUMN($A$1:$AX$1),1),NameCharacters[Accepted Characters For Names]))=50,"Pass","Fail"))</f>
        <v/>
      </c>
      <c r="U1630" s="24" t="str" cm="1">
        <f t="array" ref="U1630">IF(ISBLANK($H1630),"",IF(SUMPRODUCT(--EXACT(MID($H1630,COLUMN($A$1:$AX$1),1),NameCharacters[Accepted Characters For Names]))=50,"Pass","Fail"))</f>
        <v/>
      </c>
      <c r="V1630" s="24" t="str" cm="1">
        <f t="array" ref="V1630">IF(ISBLANK($I1630),"",IF(SUMPRODUCT(--EXACT(MID($I1630,COLUMN($A$1:$AX$1),1),NameCharacters[Accepted Characters For Names]))=50,"Pass","Fail"))</f>
        <v/>
      </c>
      <c r="W1630" s="24" t="str" cm="1">
        <f t="array" ref="W1630">IF(ISBLANK($J1630),"",IF(SUMPRODUCT(--EXACT($J1630,ISO3List[ISO3 List]))=1,"Pass","Fail"))</f>
        <v/>
      </c>
      <c r="X1630" s="24" t="str">
        <f t="shared" ca="1" si="60"/>
        <v/>
      </c>
      <c r="Y1630" s="24" t="str" cm="1">
        <f t="array" ref="Y1630">IF(ISBLANK($L1630),"",IF(SUMPRODUCT(--EXACT($L1630,Sex[Sex]))=1,"Pass","Fail"))</f>
        <v/>
      </c>
      <c r="Z1630" s="24" t="str">
        <f t="shared" ca="1" si="61"/>
        <v/>
      </c>
      <c r="AA1630" s="35" t="str">
        <f t="shared" ca="1" si="62"/>
        <v/>
      </c>
      <c r="AB1630" s="8"/>
      <c r="AC1630" s="58"/>
      <c r="AD1630" s="8"/>
      <c r="AE1630" s="8"/>
      <c r="AF1630" s="8"/>
      <c r="GU1630" s="8"/>
    </row>
    <row r="1631" spans="1:203" s="5" customFormat="1" x14ac:dyDescent="0.2">
      <c r="A1631" s="1"/>
      <c r="B1631" s="4"/>
      <c r="C1631" s="16"/>
      <c r="D1631" s="17"/>
      <c r="E1631" s="17"/>
      <c r="F1631" s="18"/>
      <c r="G1631" s="17"/>
      <c r="H1631" s="17"/>
      <c r="I1631" s="17"/>
      <c r="J1631" s="17"/>
      <c r="K1631" s="19"/>
      <c r="L1631" s="17"/>
      <c r="M1631" s="20"/>
      <c r="N1631" s="8"/>
      <c r="O1631" s="50"/>
      <c r="P1631" s="27" t="str" cm="1">
        <f t="array" ref="P1631">IF(ISBLANK($C1631),"",IF(SUMPRODUCT(--EXACT($C1631,CrewOrPassenger[Crew or Passenger]))=1,"Pass","Fail"))</f>
        <v/>
      </c>
      <c r="Q1631" s="24" t="str" cm="1">
        <f t="array" ref="Q1631">IF(ISBLANK($D1631),"",IF(SUMPRODUCT(--EXACT($D1631,TravelDocumentType[Travel Document Type]))=1,"Pass","Fail"))</f>
        <v/>
      </c>
      <c r="R1631" s="24" t="str" cm="1">
        <f t="array" ref="R1631">IF(ISBLANK($E1631),"",IF(SUMPRODUCT(--EXACT($E1631,ISO3List[ISO3 List]))=1,"Pass","Fail"))</f>
        <v/>
      </c>
      <c r="S1631" s="24" t="str" cm="1">
        <f t="array" ref="S1631">IF(ISBLANK($F1631),"",IF(SUMPRODUCT(--EXACT(MID($F1631,COLUMN($A$1:$T$1),1),DocCharacters[Accepted Characters For Documents]))=20,"Pass","Fail"))</f>
        <v/>
      </c>
      <c r="T1631" s="24" t="str" cm="1">
        <f t="array" ref="T1631">IF(ISBLANK($G1631),"",IF(SUMPRODUCT(--EXACT(MID($G1631,COLUMN($A$1:$AX$1),1),NameCharacters[Accepted Characters For Names]))=50,"Pass","Fail"))</f>
        <v/>
      </c>
      <c r="U1631" s="24" t="str" cm="1">
        <f t="array" ref="U1631">IF(ISBLANK($H1631),"",IF(SUMPRODUCT(--EXACT(MID($H1631,COLUMN($A$1:$AX$1),1),NameCharacters[Accepted Characters For Names]))=50,"Pass","Fail"))</f>
        <v/>
      </c>
      <c r="V1631" s="24" t="str" cm="1">
        <f t="array" ref="V1631">IF(ISBLANK($I1631),"",IF(SUMPRODUCT(--EXACT(MID($I1631,COLUMN($A$1:$AX$1),1),NameCharacters[Accepted Characters For Names]))=50,"Pass","Fail"))</f>
        <v/>
      </c>
      <c r="W1631" s="24" t="str" cm="1">
        <f t="array" ref="W1631">IF(ISBLANK($J1631),"",IF(SUMPRODUCT(--EXACT($J1631,ISO3List[ISO3 List]))=1,"Pass","Fail"))</f>
        <v/>
      </c>
      <c r="X1631" s="24" t="str">
        <f t="shared" ca="1" si="60"/>
        <v/>
      </c>
      <c r="Y1631" s="24" t="str" cm="1">
        <f t="array" ref="Y1631">IF(ISBLANK($L1631),"",IF(SUMPRODUCT(--EXACT($L1631,Sex[Sex]))=1,"Pass","Fail"))</f>
        <v/>
      </c>
      <c r="Z1631" s="24" t="str">
        <f t="shared" ca="1" si="61"/>
        <v/>
      </c>
      <c r="AA1631" s="35" t="str">
        <f t="shared" ca="1" si="62"/>
        <v/>
      </c>
      <c r="AB1631" s="8"/>
      <c r="AC1631" s="58"/>
      <c r="AD1631" s="8"/>
      <c r="AE1631" s="8"/>
      <c r="AF1631" s="8"/>
      <c r="GU1631" s="8"/>
    </row>
    <row r="1632" spans="1:203" s="5" customFormat="1" x14ac:dyDescent="0.2">
      <c r="A1632" s="1"/>
      <c r="B1632" s="4"/>
      <c r="C1632" s="16"/>
      <c r="D1632" s="17"/>
      <c r="E1632" s="17"/>
      <c r="F1632" s="18"/>
      <c r="G1632" s="17"/>
      <c r="H1632" s="17"/>
      <c r="I1632" s="17"/>
      <c r="J1632" s="17"/>
      <c r="K1632" s="19"/>
      <c r="L1632" s="17"/>
      <c r="M1632" s="20"/>
      <c r="N1632" s="8"/>
      <c r="O1632" s="50"/>
      <c r="P1632" s="27" t="str" cm="1">
        <f t="array" ref="P1632">IF(ISBLANK($C1632),"",IF(SUMPRODUCT(--EXACT($C1632,CrewOrPassenger[Crew or Passenger]))=1,"Pass","Fail"))</f>
        <v/>
      </c>
      <c r="Q1632" s="24" t="str" cm="1">
        <f t="array" ref="Q1632">IF(ISBLANK($D1632),"",IF(SUMPRODUCT(--EXACT($D1632,TravelDocumentType[Travel Document Type]))=1,"Pass","Fail"))</f>
        <v/>
      </c>
      <c r="R1632" s="24" t="str" cm="1">
        <f t="array" ref="R1632">IF(ISBLANK($E1632),"",IF(SUMPRODUCT(--EXACT($E1632,ISO3List[ISO3 List]))=1,"Pass","Fail"))</f>
        <v/>
      </c>
      <c r="S1632" s="24" t="str" cm="1">
        <f t="array" ref="S1632">IF(ISBLANK($F1632),"",IF(SUMPRODUCT(--EXACT(MID($F1632,COLUMN($A$1:$T$1),1),DocCharacters[Accepted Characters For Documents]))=20,"Pass","Fail"))</f>
        <v/>
      </c>
      <c r="T1632" s="24" t="str" cm="1">
        <f t="array" ref="T1632">IF(ISBLANK($G1632),"",IF(SUMPRODUCT(--EXACT(MID($G1632,COLUMN($A$1:$AX$1),1),NameCharacters[Accepted Characters For Names]))=50,"Pass","Fail"))</f>
        <v/>
      </c>
      <c r="U1632" s="24" t="str" cm="1">
        <f t="array" ref="U1632">IF(ISBLANK($H1632),"",IF(SUMPRODUCT(--EXACT(MID($H1632,COLUMN($A$1:$AX$1),1),NameCharacters[Accepted Characters For Names]))=50,"Pass","Fail"))</f>
        <v/>
      </c>
      <c r="V1632" s="24" t="str" cm="1">
        <f t="array" ref="V1632">IF(ISBLANK($I1632),"",IF(SUMPRODUCT(--EXACT(MID($I1632,COLUMN($A$1:$AX$1),1),NameCharacters[Accepted Characters For Names]))=50,"Pass","Fail"))</f>
        <v/>
      </c>
      <c r="W1632" s="24" t="str" cm="1">
        <f t="array" ref="W1632">IF(ISBLANK($J1632),"",IF(SUMPRODUCT(--EXACT($J1632,ISO3List[ISO3 List]))=1,"Pass","Fail"))</f>
        <v/>
      </c>
      <c r="X1632" s="24" t="str">
        <f t="shared" ca="1" si="60"/>
        <v/>
      </c>
      <c r="Y1632" s="24" t="str" cm="1">
        <f t="array" ref="Y1632">IF(ISBLANK($L1632),"",IF(SUMPRODUCT(--EXACT($L1632,Sex[Sex]))=1,"Pass","Fail"))</f>
        <v/>
      </c>
      <c r="Z1632" s="24" t="str">
        <f t="shared" ca="1" si="61"/>
        <v/>
      </c>
      <c r="AA1632" s="35" t="str">
        <f t="shared" ca="1" si="62"/>
        <v/>
      </c>
      <c r="AB1632" s="8"/>
      <c r="AC1632" s="58"/>
      <c r="AD1632" s="8"/>
      <c r="AE1632" s="8"/>
      <c r="AF1632" s="8"/>
      <c r="GU1632" s="8"/>
    </row>
    <row r="1633" spans="1:203" s="5" customFormat="1" x14ac:dyDescent="0.2">
      <c r="A1633" s="1"/>
      <c r="B1633" s="4"/>
      <c r="C1633" s="16"/>
      <c r="D1633" s="17"/>
      <c r="E1633" s="17"/>
      <c r="F1633" s="18"/>
      <c r="G1633" s="17"/>
      <c r="H1633" s="17"/>
      <c r="I1633" s="17"/>
      <c r="J1633" s="17"/>
      <c r="K1633" s="19"/>
      <c r="L1633" s="17"/>
      <c r="M1633" s="20"/>
      <c r="N1633" s="8"/>
      <c r="O1633" s="50"/>
      <c r="P1633" s="27" t="str" cm="1">
        <f t="array" ref="P1633">IF(ISBLANK($C1633),"",IF(SUMPRODUCT(--EXACT($C1633,CrewOrPassenger[Crew or Passenger]))=1,"Pass","Fail"))</f>
        <v/>
      </c>
      <c r="Q1633" s="24" t="str" cm="1">
        <f t="array" ref="Q1633">IF(ISBLANK($D1633),"",IF(SUMPRODUCT(--EXACT($D1633,TravelDocumentType[Travel Document Type]))=1,"Pass","Fail"))</f>
        <v/>
      </c>
      <c r="R1633" s="24" t="str" cm="1">
        <f t="array" ref="R1633">IF(ISBLANK($E1633),"",IF(SUMPRODUCT(--EXACT($E1633,ISO3List[ISO3 List]))=1,"Pass","Fail"))</f>
        <v/>
      </c>
      <c r="S1633" s="24" t="str" cm="1">
        <f t="array" ref="S1633">IF(ISBLANK($F1633),"",IF(SUMPRODUCT(--EXACT(MID($F1633,COLUMN($A$1:$T$1),1),DocCharacters[Accepted Characters For Documents]))=20,"Pass","Fail"))</f>
        <v/>
      </c>
      <c r="T1633" s="24" t="str" cm="1">
        <f t="array" ref="T1633">IF(ISBLANK($G1633),"",IF(SUMPRODUCT(--EXACT(MID($G1633,COLUMN($A$1:$AX$1),1),NameCharacters[Accepted Characters For Names]))=50,"Pass","Fail"))</f>
        <v/>
      </c>
      <c r="U1633" s="24" t="str" cm="1">
        <f t="array" ref="U1633">IF(ISBLANK($H1633),"",IF(SUMPRODUCT(--EXACT(MID($H1633,COLUMN($A$1:$AX$1),1),NameCharacters[Accepted Characters For Names]))=50,"Pass","Fail"))</f>
        <v/>
      </c>
      <c r="V1633" s="24" t="str" cm="1">
        <f t="array" ref="V1633">IF(ISBLANK($I1633),"",IF(SUMPRODUCT(--EXACT(MID($I1633,COLUMN($A$1:$AX$1),1),NameCharacters[Accepted Characters For Names]))=50,"Pass","Fail"))</f>
        <v/>
      </c>
      <c r="W1633" s="24" t="str" cm="1">
        <f t="array" ref="W1633">IF(ISBLANK($J1633),"",IF(SUMPRODUCT(--EXACT($J1633,ISO3List[ISO3 List]))=1,"Pass","Fail"))</f>
        <v/>
      </c>
      <c r="X1633" s="24" t="str">
        <f t="shared" ca="1" si="60"/>
        <v/>
      </c>
      <c r="Y1633" s="24" t="str" cm="1">
        <f t="array" ref="Y1633">IF(ISBLANK($L1633),"",IF(SUMPRODUCT(--EXACT($L1633,Sex[Sex]))=1,"Pass","Fail"))</f>
        <v/>
      </c>
      <c r="Z1633" s="24" t="str">
        <f t="shared" ca="1" si="61"/>
        <v/>
      </c>
      <c r="AA1633" s="35" t="str">
        <f t="shared" ca="1" si="62"/>
        <v/>
      </c>
      <c r="AB1633" s="8"/>
      <c r="AC1633" s="58"/>
      <c r="AD1633" s="8"/>
      <c r="AE1633" s="8"/>
      <c r="AF1633" s="8"/>
      <c r="GU1633" s="8"/>
    </row>
    <row r="1634" spans="1:203" s="5" customFormat="1" x14ac:dyDescent="0.2">
      <c r="A1634" s="1"/>
      <c r="B1634" s="4"/>
      <c r="C1634" s="16"/>
      <c r="D1634" s="17"/>
      <c r="E1634" s="17"/>
      <c r="F1634" s="18"/>
      <c r="G1634" s="17"/>
      <c r="H1634" s="17"/>
      <c r="I1634" s="17"/>
      <c r="J1634" s="17"/>
      <c r="K1634" s="19"/>
      <c r="L1634" s="17"/>
      <c r="M1634" s="20"/>
      <c r="N1634" s="8"/>
      <c r="O1634" s="50"/>
      <c r="P1634" s="27" t="str" cm="1">
        <f t="array" ref="P1634">IF(ISBLANK($C1634),"",IF(SUMPRODUCT(--EXACT($C1634,CrewOrPassenger[Crew or Passenger]))=1,"Pass","Fail"))</f>
        <v/>
      </c>
      <c r="Q1634" s="24" t="str" cm="1">
        <f t="array" ref="Q1634">IF(ISBLANK($D1634),"",IF(SUMPRODUCT(--EXACT($D1634,TravelDocumentType[Travel Document Type]))=1,"Pass","Fail"))</f>
        <v/>
      </c>
      <c r="R1634" s="24" t="str" cm="1">
        <f t="array" ref="R1634">IF(ISBLANK($E1634),"",IF(SUMPRODUCT(--EXACT($E1634,ISO3List[ISO3 List]))=1,"Pass","Fail"))</f>
        <v/>
      </c>
      <c r="S1634" s="24" t="str" cm="1">
        <f t="array" ref="S1634">IF(ISBLANK($F1634),"",IF(SUMPRODUCT(--EXACT(MID($F1634,COLUMN($A$1:$T$1),1),DocCharacters[Accepted Characters For Documents]))=20,"Pass","Fail"))</f>
        <v/>
      </c>
      <c r="T1634" s="24" t="str" cm="1">
        <f t="array" ref="T1634">IF(ISBLANK($G1634),"",IF(SUMPRODUCT(--EXACT(MID($G1634,COLUMN($A$1:$AX$1),1),NameCharacters[Accepted Characters For Names]))=50,"Pass","Fail"))</f>
        <v/>
      </c>
      <c r="U1634" s="24" t="str" cm="1">
        <f t="array" ref="U1634">IF(ISBLANK($H1634),"",IF(SUMPRODUCT(--EXACT(MID($H1634,COLUMN($A$1:$AX$1),1),NameCharacters[Accepted Characters For Names]))=50,"Pass","Fail"))</f>
        <v/>
      </c>
      <c r="V1634" s="24" t="str" cm="1">
        <f t="array" ref="V1634">IF(ISBLANK($I1634),"",IF(SUMPRODUCT(--EXACT(MID($I1634,COLUMN($A$1:$AX$1),1),NameCharacters[Accepted Characters For Names]))=50,"Pass","Fail"))</f>
        <v/>
      </c>
      <c r="W1634" s="24" t="str" cm="1">
        <f t="array" ref="W1634">IF(ISBLANK($J1634),"",IF(SUMPRODUCT(--EXACT($J1634,ISO3List[ISO3 List]))=1,"Pass","Fail"))</f>
        <v/>
      </c>
      <c r="X1634" s="24" t="str">
        <f t="shared" ca="1" si="60"/>
        <v/>
      </c>
      <c r="Y1634" s="24" t="str" cm="1">
        <f t="array" ref="Y1634">IF(ISBLANK($L1634),"",IF(SUMPRODUCT(--EXACT($L1634,Sex[Sex]))=1,"Pass","Fail"))</f>
        <v/>
      </c>
      <c r="Z1634" s="24" t="str">
        <f t="shared" ca="1" si="61"/>
        <v/>
      </c>
      <c r="AA1634" s="35" t="str">
        <f t="shared" ca="1" si="62"/>
        <v/>
      </c>
      <c r="AB1634" s="8"/>
      <c r="AC1634" s="58"/>
      <c r="AD1634" s="8"/>
      <c r="AE1634" s="8"/>
      <c r="AF1634" s="8"/>
      <c r="GU1634" s="8"/>
    </row>
    <row r="1635" spans="1:203" s="5" customFormat="1" x14ac:dyDescent="0.2">
      <c r="A1635" s="1"/>
      <c r="B1635" s="4"/>
      <c r="C1635" s="16"/>
      <c r="D1635" s="17"/>
      <c r="E1635" s="17"/>
      <c r="F1635" s="18"/>
      <c r="G1635" s="17"/>
      <c r="H1635" s="17"/>
      <c r="I1635" s="17"/>
      <c r="J1635" s="17"/>
      <c r="K1635" s="19"/>
      <c r="L1635" s="17"/>
      <c r="M1635" s="20"/>
      <c r="N1635" s="8"/>
      <c r="O1635" s="50"/>
      <c r="P1635" s="27" t="str" cm="1">
        <f t="array" ref="P1635">IF(ISBLANK($C1635),"",IF(SUMPRODUCT(--EXACT($C1635,CrewOrPassenger[Crew or Passenger]))=1,"Pass","Fail"))</f>
        <v/>
      </c>
      <c r="Q1635" s="24" t="str" cm="1">
        <f t="array" ref="Q1635">IF(ISBLANK($D1635),"",IF(SUMPRODUCT(--EXACT($D1635,TravelDocumentType[Travel Document Type]))=1,"Pass","Fail"))</f>
        <v/>
      </c>
      <c r="R1635" s="24" t="str" cm="1">
        <f t="array" ref="R1635">IF(ISBLANK($E1635),"",IF(SUMPRODUCT(--EXACT($E1635,ISO3List[ISO3 List]))=1,"Pass","Fail"))</f>
        <v/>
      </c>
      <c r="S1635" s="24" t="str" cm="1">
        <f t="array" ref="S1635">IF(ISBLANK($F1635),"",IF(SUMPRODUCT(--EXACT(MID($F1635,COLUMN($A$1:$T$1),1),DocCharacters[Accepted Characters For Documents]))=20,"Pass","Fail"))</f>
        <v/>
      </c>
      <c r="T1635" s="24" t="str" cm="1">
        <f t="array" ref="T1635">IF(ISBLANK($G1635),"",IF(SUMPRODUCT(--EXACT(MID($G1635,COLUMN($A$1:$AX$1),1),NameCharacters[Accepted Characters For Names]))=50,"Pass","Fail"))</f>
        <v/>
      </c>
      <c r="U1635" s="24" t="str" cm="1">
        <f t="array" ref="U1635">IF(ISBLANK($H1635),"",IF(SUMPRODUCT(--EXACT(MID($H1635,COLUMN($A$1:$AX$1),1),NameCharacters[Accepted Characters For Names]))=50,"Pass","Fail"))</f>
        <v/>
      </c>
      <c r="V1635" s="24" t="str" cm="1">
        <f t="array" ref="V1635">IF(ISBLANK($I1635),"",IF(SUMPRODUCT(--EXACT(MID($I1635,COLUMN($A$1:$AX$1),1),NameCharacters[Accepted Characters For Names]))=50,"Pass","Fail"))</f>
        <v/>
      </c>
      <c r="W1635" s="24" t="str" cm="1">
        <f t="array" ref="W1635">IF(ISBLANK($J1635),"",IF(SUMPRODUCT(--EXACT($J1635,ISO3List[ISO3 List]))=1,"Pass","Fail"))</f>
        <v/>
      </c>
      <c r="X1635" s="24" t="str">
        <f t="shared" ca="1" si="60"/>
        <v/>
      </c>
      <c r="Y1635" s="24" t="str" cm="1">
        <f t="array" ref="Y1635">IF(ISBLANK($L1635),"",IF(SUMPRODUCT(--EXACT($L1635,Sex[Sex]))=1,"Pass","Fail"))</f>
        <v/>
      </c>
      <c r="Z1635" s="24" t="str">
        <f t="shared" ca="1" si="61"/>
        <v/>
      </c>
      <c r="AA1635" s="35" t="str">
        <f t="shared" ca="1" si="62"/>
        <v/>
      </c>
      <c r="AB1635" s="8"/>
      <c r="AC1635" s="58"/>
      <c r="AD1635" s="8"/>
      <c r="AE1635" s="8"/>
      <c r="AF1635" s="8"/>
      <c r="GU1635" s="8"/>
    </row>
    <row r="1636" spans="1:203" s="5" customFormat="1" x14ac:dyDescent="0.2">
      <c r="A1636" s="1"/>
      <c r="B1636" s="4"/>
      <c r="C1636" s="16"/>
      <c r="D1636" s="17"/>
      <c r="E1636" s="17"/>
      <c r="F1636" s="18"/>
      <c r="G1636" s="17"/>
      <c r="H1636" s="17"/>
      <c r="I1636" s="17"/>
      <c r="J1636" s="17"/>
      <c r="K1636" s="19"/>
      <c r="L1636" s="17"/>
      <c r="M1636" s="20"/>
      <c r="N1636" s="8"/>
      <c r="O1636" s="50"/>
      <c r="P1636" s="27" t="str" cm="1">
        <f t="array" ref="P1636">IF(ISBLANK($C1636),"",IF(SUMPRODUCT(--EXACT($C1636,CrewOrPassenger[Crew or Passenger]))=1,"Pass","Fail"))</f>
        <v/>
      </c>
      <c r="Q1636" s="24" t="str" cm="1">
        <f t="array" ref="Q1636">IF(ISBLANK($D1636),"",IF(SUMPRODUCT(--EXACT($D1636,TravelDocumentType[Travel Document Type]))=1,"Pass","Fail"))</f>
        <v/>
      </c>
      <c r="R1636" s="24" t="str" cm="1">
        <f t="array" ref="R1636">IF(ISBLANK($E1636),"",IF(SUMPRODUCT(--EXACT($E1636,ISO3List[ISO3 List]))=1,"Pass","Fail"))</f>
        <v/>
      </c>
      <c r="S1636" s="24" t="str" cm="1">
        <f t="array" ref="S1636">IF(ISBLANK($F1636),"",IF(SUMPRODUCT(--EXACT(MID($F1636,COLUMN($A$1:$T$1),1),DocCharacters[Accepted Characters For Documents]))=20,"Pass","Fail"))</f>
        <v/>
      </c>
      <c r="T1636" s="24" t="str" cm="1">
        <f t="array" ref="T1636">IF(ISBLANK($G1636),"",IF(SUMPRODUCT(--EXACT(MID($G1636,COLUMN($A$1:$AX$1),1),NameCharacters[Accepted Characters For Names]))=50,"Pass","Fail"))</f>
        <v/>
      </c>
      <c r="U1636" s="24" t="str" cm="1">
        <f t="array" ref="U1636">IF(ISBLANK($H1636),"",IF(SUMPRODUCT(--EXACT(MID($H1636,COLUMN($A$1:$AX$1),1),NameCharacters[Accepted Characters For Names]))=50,"Pass","Fail"))</f>
        <v/>
      </c>
      <c r="V1636" s="24" t="str" cm="1">
        <f t="array" ref="V1636">IF(ISBLANK($I1636),"",IF(SUMPRODUCT(--EXACT(MID($I1636,COLUMN($A$1:$AX$1),1),NameCharacters[Accepted Characters For Names]))=50,"Pass","Fail"))</f>
        <v/>
      </c>
      <c r="W1636" s="24" t="str" cm="1">
        <f t="array" ref="W1636">IF(ISBLANK($J1636),"",IF(SUMPRODUCT(--EXACT($J1636,ISO3List[ISO3 List]))=1,"Pass","Fail"))</f>
        <v/>
      </c>
      <c r="X1636" s="24" t="str">
        <f t="shared" ca="1" si="60"/>
        <v/>
      </c>
      <c r="Y1636" s="24" t="str" cm="1">
        <f t="array" ref="Y1636">IF(ISBLANK($L1636),"",IF(SUMPRODUCT(--EXACT($L1636,Sex[Sex]))=1,"Pass","Fail"))</f>
        <v/>
      </c>
      <c r="Z1636" s="24" t="str">
        <f t="shared" ca="1" si="61"/>
        <v/>
      </c>
      <c r="AA1636" s="35" t="str">
        <f t="shared" ca="1" si="62"/>
        <v/>
      </c>
      <c r="AB1636" s="8"/>
      <c r="AC1636" s="58"/>
      <c r="AD1636" s="8"/>
      <c r="AE1636" s="8"/>
      <c r="AF1636" s="8"/>
      <c r="GU1636" s="8"/>
    </row>
    <row r="1637" spans="1:203" s="5" customFormat="1" x14ac:dyDescent="0.2">
      <c r="A1637" s="1"/>
      <c r="B1637" s="4"/>
      <c r="C1637" s="16"/>
      <c r="D1637" s="17"/>
      <c r="E1637" s="17"/>
      <c r="F1637" s="18"/>
      <c r="G1637" s="17"/>
      <c r="H1637" s="17"/>
      <c r="I1637" s="17"/>
      <c r="J1637" s="17"/>
      <c r="K1637" s="19"/>
      <c r="L1637" s="17"/>
      <c r="M1637" s="20"/>
      <c r="N1637" s="8"/>
      <c r="O1637" s="50"/>
      <c r="P1637" s="27" t="str" cm="1">
        <f t="array" ref="P1637">IF(ISBLANK($C1637),"",IF(SUMPRODUCT(--EXACT($C1637,CrewOrPassenger[Crew or Passenger]))=1,"Pass","Fail"))</f>
        <v/>
      </c>
      <c r="Q1637" s="24" t="str" cm="1">
        <f t="array" ref="Q1637">IF(ISBLANK($D1637),"",IF(SUMPRODUCT(--EXACT($D1637,TravelDocumentType[Travel Document Type]))=1,"Pass","Fail"))</f>
        <v/>
      </c>
      <c r="R1637" s="24" t="str" cm="1">
        <f t="array" ref="R1637">IF(ISBLANK($E1637),"",IF(SUMPRODUCT(--EXACT($E1637,ISO3List[ISO3 List]))=1,"Pass","Fail"))</f>
        <v/>
      </c>
      <c r="S1637" s="24" t="str" cm="1">
        <f t="array" ref="S1637">IF(ISBLANK($F1637),"",IF(SUMPRODUCT(--EXACT(MID($F1637,COLUMN($A$1:$T$1),1),DocCharacters[Accepted Characters For Documents]))=20,"Pass","Fail"))</f>
        <v/>
      </c>
      <c r="T1637" s="24" t="str" cm="1">
        <f t="array" ref="T1637">IF(ISBLANK($G1637),"",IF(SUMPRODUCT(--EXACT(MID($G1637,COLUMN($A$1:$AX$1),1),NameCharacters[Accepted Characters For Names]))=50,"Pass","Fail"))</f>
        <v/>
      </c>
      <c r="U1637" s="24" t="str" cm="1">
        <f t="array" ref="U1637">IF(ISBLANK($H1637),"",IF(SUMPRODUCT(--EXACT(MID($H1637,COLUMN($A$1:$AX$1),1),NameCharacters[Accepted Characters For Names]))=50,"Pass","Fail"))</f>
        <v/>
      </c>
      <c r="V1637" s="24" t="str" cm="1">
        <f t="array" ref="V1637">IF(ISBLANK($I1637),"",IF(SUMPRODUCT(--EXACT(MID($I1637,COLUMN($A$1:$AX$1),1),NameCharacters[Accepted Characters For Names]))=50,"Pass","Fail"))</f>
        <v/>
      </c>
      <c r="W1637" s="24" t="str" cm="1">
        <f t="array" ref="W1637">IF(ISBLANK($J1637),"",IF(SUMPRODUCT(--EXACT($J1637,ISO3List[ISO3 List]))=1,"Pass","Fail"))</f>
        <v/>
      </c>
      <c r="X1637" s="24" t="str">
        <f t="shared" ca="1" si="60"/>
        <v/>
      </c>
      <c r="Y1637" s="24" t="str" cm="1">
        <f t="array" ref="Y1637">IF(ISBLANK($L1637),"",IF(SUMPRODUCT(--EXACT($L1637,Sex[Sex]))=1,"Pass","Fail"))</f>
        <v/>
      </c>
      <c r="Z1637" s="24" t="str">
        <f t="shared" ca="1" si="61"/>
        <v/>
      </c>
      <c r="AA1637" s="35" t="str">
        <f t="shared" ca="1" si="62"/>
        <v/>
      </c>
      <c r="AB1637" s="8"/>
      <c r="AC1637" s="58"/>
      <c r="AD1637" s="8"/>
      <c r="AE1637" s="8"/>
      <c r="AF1637" s="8"/>
      <c r="GU1637" s="8"/>
    </row>
    <row r="1638" spans="1:203" s="5" customFormat="1" x14ac:dyDescent="0.2">
      <c r="A1638" s="1"/>
      <c r="B1638" s="4"/>
      <c r="C1638" s="16"/>
      <c r="D1638" s="17"/>
      <c r="E1638" s="17"/>
      <c r="F1638" s="18"/>
      <c r="G1638" s="17"/>
      <c r="H1638" s="17"/>
      <c r="I1638" s="17"/>
      <c r="J1638" s="17"/>
      <c r="K1638" s="19"/>
      <c r="L1638" s="17"/>
      <c r="M1638" s="20"/>
      <c r="N1638" s="8"/>
      <c r="O1638" s="50"/>
      <c r="P1638" s="27" t="str" cm="1">
        <f t="array" ref="P1638">IF(ISBLANK($C1638),"",IF(SUMPRODUCT(--EXACT($C1638,CrewOrPassenger[Crew or Passenger]))=1,"Pass","Fail"))</f>
        <v/>
      </c>
      <c r="Q1638" s="24" t="str" cm="1">
        <f t="array" ref="Q1638">IF(ISBLANK($D1638),"",IF(SUMPRODUCT(--EXACT($D1638,TravelDocumentType[Travel Document Type]))=1,"Pass","Fail"))</f>
        <v/>
      </c>
      <c r="R1638" s="24" t="str" cm="1">
        <f t="array" ref="R1638">IF(ISBLANK($E1638),"",IF(SUMPRODUCT(--EXACT($E1638,ISO3List[ISO3 List]))=1,"Pass","Fail"))</f>
        <v/>
      </c>
      <c r="S1638" s="24" t="str" cm="1">
        <f t="array" ref="S1638">IF(ISBLANK($F1638),"",IF(SUMPRODUCT(--EXACT(MID($F1638,COLUMN($A$1:$T$1),1),DocCharacters[Accepted Characters For Documents]))=20,"Pass","Fail"))</f>
        <v/>
      </c>
      <c r="T1638" s="24" t="str" cm="1">
        <f t="array" ref="T1638">IF(ISBLANK($G1638),"",IF(SUMPRODUCT(--EXACT(MID($G1638,COLUMN($A$1:$AX$1),1),NameCharacters[Accepted Characters For Names]))=50,"Pass","Fail"))</f>
        <v/>
      </c>
      <c r="U1638" s="24" t="str" cm="1">
        <f t="array" ref="U1638">IF(ISBLANK($H1638),"",IF(SUMPRODUCT(--EXACT(MID($H1638,COLUMN($A$1:$AX$1),1),NameCharacters[Accepted Characters For Names]))=50,"Pass","Fail"))</f>
        <v/>
      </c>
      <c r="V1638" s="24" t="str" cm="1">
        <f t="array" ref="V1638">IF(ISBLANK($I1638),"",IF(SUMPRODUCT(--EXACT(MID($I1638,COLUMN($A$1:$AX$1),1),NameCharacters[Accepted Characters For Names]))=50,"Pass","Fail"))</f>
        <v/>
      </c>
      <c r="W1638" s="24" t="str" cm="1">
        <f t="array" ref="W1638">IF(ISBLANK($J1638),"",IF(SUMPRODUCT(--EXACT($J1638,ISO3List[ISO3 List]))=1,"Pass","Fail"))</f>
        <v/>
      </c>
      <c r="X1638" s="24" t="str">
        <f t="shared" ca="1" si="60"/>
        <v/>
      </c>
      <c r="Y1638" s="24" t="str" cm="1">
        <f t="array" ref="Y1638">IF(ISBLANK($L1638),"",IF(SUMPRODUCT(--EXACT($L1638,Sex[Sex]))=1,"Pass","Fail"))</f>
        <v/>
      </c>
      <c r="Z1638" s="24" t="str">
        <f t="shared" ca="1" si="61"/>
        <v/>
      </c>
      <c r="AA1638" s="35" t="str">
        <f t="shared" ca="1" si="62"/>
        <v/>
      </c>
      <c r="AB1638" s="8"/>
      <c r="AC1638" s="58"/>
      <c r="AD1638" s="8"/>
      <c r="AE1638" s="8"/>
      <c r="AF1638" s="8"/>
      <c r="GU1638" s="8"/>
    </row>
    <row r="1639" spans="1:203" s="5" customFormat="1" x14ac:dyDescent="0.2">
      <c r="A1639" s="1"/>
      <c r="B1639" s="4"/>
      <c r="C1639" s="16"/>
      <c r="D1639" s="17"/>
      <c r="E1639" s="17"/>
      <c r="F1639" s="18"/>
      <c r="G1639" s="17"/>
      <c r="H1639" s="17"/>
      <c r="I1639" s="17"/>
      <c r="J1639" s="17"/>
      <c r="K1639" s="19"/>
      <c r="L1639" s="17"/>
      <c r="M1639" s="20"/>
      <c r="N1639" s="8"/>
      <c r="O1639" s="50"/>
      <c r="P1639" s="27" t="str" cm="1">
        <f t="array" ref="P1639">IF(ISBLANK($C1639),"",IF(SUMPRODUCT(--EXACT($C1639,CrewOrPassenger[Crew or Passenger]))=1,"Pass","Fail"))</f>
        <v/>
      </c>
      <c r="Q1639" s="24" t="str" cm="1">
        <f t="array" ref="Q1639">IF(ISBLANK($D1639),"",IF(SUMPRODUCT(--EXACT($D1639,TravelDocumentType[Travel Document Type]))=1,"Pass","Fail"))</f>
        <v/>
      </c>
      <c r="R1639" s="24" t="str" cm="1">
        <f t="array" ref="R1639">IF(ISBLANK($E1639),"",IF(SUMPRODUCT(--EXACT($E1639,ISO3List[ISO3 List]))=1,"Pass","Fail"))</f>
        <v/>
      </c>
      <c r="S1639" s="24" t="str" cm="1">
        <f t="array" ref="S1639">IF(ISBLANK($F1639),"",IF(SUMPRODUCT(--EXACT(MID($F1639,COLUMN($A$1:$T$1),1),DocCharacters[Accepted Characters For Documents]))=20,"Pass","Fail"))</f>
        <v/>
      </c>
      <c r="T1639" s="24" t="str" cm="1">
        <f t="array" ref="T1639">IF(ISBLANK($G1639),"",IF(SUMPRODUCT(--EXACT(MID($G1639,COLUMN($A$1:$AX$1),1),NameCharacters[Accepted Characters For Names]))=50,"Pass","Fail"))</f>
        <v/>
      </c>
      <c r="U1639" s="24" t="str" cm="1">
        <f t="array" ref="U1639">IF(ISBLANK($H1639),"",IF(SUMPRODUCT(--EXACT(MID($H1639,COLUMN($A$1:$AX$1),1),NameCharacters[Accepted Characters For Names]))=50,"Pass","Fail"))</f>
        <v/>
      </c>
      <c r="V1639" s="24" t="str" cm="1">
        <f t="array" ref="V1639">IF(ISBLANK($I1639),"",IF(SUMPRODUCT(--EXACT(MID($I1639,COLUMN($A$1:$AX$1),1),NameCharacters[Accepted Characters For Names]))=50,"Pass","Fail"))</f>
        <v/>
      </c>
      <c r="W1639" s="24" t="str" cm="1">
        <f t="array" ref="W1639">IF(ISBLANK($J1639),"",IF(SUMPRODUCT(--EXACT($J1639,ISO3List[ISO3 List]))=1,"Pass","Fail"))</f>
        <v/>
      </c>
      <c r="X1639" s="24" t="str">
        <f t="shared" ca="1" si="60"/>
        <v/>
      </c>
      <c r="Y1639" s="24" t="str" cm="1">
        <f t="array" ref="Y1639">IF(ISBLANK($L1639),"",IF(SUMPRODUCT(--EXACT($L1639,Sex[Sex]))=1,"Pass","Fail"))</f>
        <v/>
      </c>
      <c r="Z1639" s="24" t="str">
        <f t="shared" ca="1" si="61"/>
        <v/>
      </c>
      <c r="AA1639" s="35" t="str">
        <f t="shared" ca="1" si="62"/>
        <v/>
      </c>
      <c r="AB1639" s="8"/>
      <c r="AC1639" s="58"/>
      <c r="AD1639" s="8"/>
      <c r="AE1639" s="8"/>
      <c r="AF1639" s="8"/>
      <c r="GU1639" s="8"/>
    </row>
    <row r="1640" spans="1:203" s="5" customFormat="1" x14ac:dyDescent="0.2">
      <c r="A1640" s="1"/>
      <c r="B1640" s="4"/>
      <c r="C1640" s="16"/>
      <c r="D1640" s="17"/>
      <c r="E1640" s="17"/>
      <c r="F1640" s="18"/>
      <c r="G1640" s="17"/>
      <c r="H1640" s="17"/>
      <c r="I1640" s="17"/>
      <c r="J1640" s="17"/>
      <c r="K1640" s="19"/>
      <c r="L1640" s="17"/>
      <c r="M1640" s="20"/>
      <c r="N1640" s="8"/>
      <c r="O1640" s="50"/>
      <c r="P1640" s="27" t="str" cm="1">
        <f t="array" ref="P1640">IF(ISBLANK($C1640),"",IF(SUMPRODUCT(--EXACT($C1640,CrewOrPassenger[Crew or Passenger]))=1,"Pass","Fail"))</f>
        <v/>
      </c>
      <c r="Q1640" s="24" t="str" cm="1">
        <f t="array" ref="Q1640">IF(ISBLANK($D1640),"",IF(SUMPRODUCT(--EXACT($D1640,TravelDocumentType[Travel Document Type]))=1,"Pass","Fail"))</f>
        <v/>
      </c>
      <c r="R1640" s="24" t="str" cm="1">
        <f t="array" ref="R1640">IF(ISBLANK($E1640),"",IF(SUMPRODUCT(--EXACT($E1640,ISO3List[ISO3 List]))=1,"Pass","Fail"))</f>
        <v/>
      </c>
      <c r="S1640" s="24" t="str" cm="1">
        <f t="array" ref="S1640">IF(ISBLANK($F1640),"",IF(SUMPRODUCT(--EXACT(MID($F1640,COLUMN($A$1:$T$1),1),DocCharacters[Accepted Characters For Documents]))=20,"Pass","Fail"))</f>
        <v/>
      </c>
      <c r="T1640" s="24" t="str" cm="1">
        <f t="array" ref="T1640">IF(ISBLANK($G1640),"",IF(SUMPRODUCT(--EXACT(MID($G1640,COLUMN($A$1:$AX$1),1),NameCharacters[Accepted Characters For Names]))=50,"Pass","Fail"))</f>
        <v/>
      </c>
      <c r="U1640" s="24" t="str" cm="1">
        <f t="array" ref="U1640">IF(ISBLANK($H1640),"",IF(SUMPRODUCT(--EXACT(MID($H1640,COLUMN($A$1:$AX$1),1),NameCharacters[Accepted Characters For Names]))=50,"Pass","Fail"))</f>
        <v/>
      </c>
      <c r="V1640" s="24" t="str" cm="1">
        <f t="array" ref="V1640">IF(ISBLANK($I1640),"",IF(SUMPRODUCT(--EXACT(MID($I1640,COLUMN($A$1:$AX$1),1),NameCharacters[Accepted Characters For Names]))=50,"Pass","Fail"))</f>
        <v/>
      </c>
      <c r="W1640" s="24" t="str" cm="1">
        <f t="array" ref="W1640">IF(ISBLANK($J1640),"",IF(SUMPRODUCT(--EXACT($J1640,ISO3List[ISO3 List]))=1,"Pass","Fail"))</f>
        <v/>
      </c>
      <c r="X1640" s="24" t="str">
        <f t="shared" ca="1" si="60"/>
        <v/>
      </c>
      <c r="Y1640" s="24" t="str" cm="1">
        <f t="array" ref="Y1640">IF(ISBLANK($L1640),"",IF(SUMPRODUCT(--EXACT($L1640,Sex[Sex]))=1,"Pass","Fail"))</f>
        <v/>
      </c>
      <c r="Z1640" s="24" t="str">
        <f t="shared" ca="1" si="61"/>
        <v/>
      </c>
      <c r="AA1640" s="35" t="str">
        <f t="shared" ca="1" si="62"/>
        <v/>
      </c>
      <c r="AB1640" s="8"/>
      <c r="AC1640" s="58"/>
      <c r="AD1640" s="8"/>
      <c r="AE1640" s="8"/>
      <c r="AF1640" s="8"/>
      <c r="GU1640" s="8"/>
    </row>
    <row r="1641" spans="1:203" s="5" customFormat="1" x14ac:dyDescent="0.2">
      <c r="A1641" s="1"/>
      <c r="B1641" s="4"/>
      <c r="C1641" s="16"/>
      <c r="D1641" s="17"/>
      <c r="E1641" s="17"/>
      <c r="F1641" s="18"/>
      <c r="G1641" s="17"/>
      <c r="H1641" s="17"/>
      <c r="I1641" s="17"/>
      <c r="J1641" s="17"/>
      <c r="K1641" s="19"/>
      <c r="L1641" s="17"/>
      <c r="M1641" s="20"/>
      <c r="N1641" s="8"/>
      <c r="O1641" s="50"/>
      <c r="P1641" s="27" t="str" cm="1">
        <f t="array" ref="P1641">IF(ISBLANK($C1641),"",IF(SUMPRODUCT(--EXACT($C1641,CrewOrPassenger[Crew or Passenger]))=1,"Pass","Fail"))</f>
        <v/>
      </c>
      <c r="Q1641" s="24" t="str" cm="1">
        <f t="array" ref="Q1641">IF(ISBLANK($D1641),"",IF(SUMPRODUCT(--EXACT($D1641,TravelDocumentType[Travel Document Type]))=1,"Pass","Fail"))</f>
        <v/>
      </c>
      <c r="R1641" s="24" t="str" cm="1">
        <f t="array" ref="R1641">IF(ISBLANK($E1641),"",IF(SUMPRODUCT(--EXACT($E1641,ISO3List[ISO3 List]))=1,"Pass","Fail"))</f>
        <v/>
      </c>
      <c r="S1641" s="24" t="str" cm="1">
        <f t="array" ref="S1641">IF(ISBLANK($F1641),"",IF(SUMPRODUCT(--EXACT(MID($F1641,COLUMN($A$1:$T$1),1),DocCharacters[Accepted Characters For Documents]))=20,"Pass","Fail"))</f>
        <v/>
      </c>
      <c r="T1641" s="24" t="str" cm="1">
        <f t="array" ref="T1641">IF(ISBLANK($G1641),"",IF(SUMPRODUCT(--EXACT(MID($G1641,COLUMN($A$1:$AX$1),1),NameCharacters[Accepted Characters For Names]))=50,"Pass","Fail"))</f>
        <v/>
      </c>
      <c r="U1641" s="24" t="str" cm="1">
        <f t="array" ref="U1641">IF(ISBLANK($H1641),"",IF(SUMPRODUCT(--EXACT(MID($H1641,COLUMN($A$1:$AX$1),1),NameCharacters[Accepted Characters For Names]))=50,"Pass","Fail"))</f>
        <v/>
      </c>
      <c r="V1641" s="24" t="str" cm="1">
        <f t="array" ref="V1641">IF(ISBLANK($I1641),"",IF(SUMPRODUCT(--EXACT(MID($I1641,COLUMN($A$1:$AX$1),1),NameCharacters[Accepted Characters For Names]))=50,"Pass","Fail"))</f>
        <v/>
      </c>
      <c r="W1641" s="24" t="str" cm="1">
        <f t="array" ref="W1641">IF(ISBLANK($J1641),"",IF(SUMPRODUCT(--EXACT($J1641,ISO3List[ISO3 List]))=1,"Pass","Fail"))</f>
        <v/>
      </c>
      <c r="X1641" s="24" t="str">
        <f t="shared" ca="1" si="60"/>
        <v/>
      </c>
      <c r="Y1641" s="24" t="str" cm="1">
        <f t="array" ref="Y1641">IF(ISBLANK($L1641),"",IF(SUMPRODUCT(--EXACT($L1641,Sex[Sex]))=1,"Pass","Fail"))</f>
        <v/>
      </c>
      <c r="Z1641" s="24" t="str">
        <f t="shared" ca="1" si="61"/>
        <v/>
      </c>
      <c r="AA1641" s="35" t="str">
        <f t="shared" ca="1" si="62"/>
        <v/>
      </c>
      <c r="AB1641" s="8"/>
      <c r="AC1641" s="58"/>
      <c r="AD1641" s="8"/>
      <c r="AE1641" s="8"/>
      <c r="AF1641" s="8"/>
      <c r="GU1641" s="8"/>
    </row>
    <row r="1642" spans="1:203" s="5" customFormat="1" x14ac:dyDescent="0.2">
      <c r="A1642" s="1"/>
      <c r="B1642" s="4"/>
      <c r="C1642" s="16"/>
      <c r="D1642" s="17"/>
      <c r="E1642" s="17"/>
      <c r="F1642" s="18"/>
      <c r="G1642" s="17"/>
      <c r="H1642" s="17"/>
      <c r="I1642" s="17"/>
      <c r="J1642" s="17"/>
      <c r="K1642" s="19"/>
      <c r="L1642" s="17"/>
      <c r="M1642" s="20"/>
      <c r="N1642" s="8"/>
      <c r="O1642" s="50"/>
      <c r="P1642" s="27" t="str" cm="1">
        <f t="array" ref="P1642">IF(ISBLANK($C1642),"",IF(SUMPRODUCT(--EXACT($C1642,CrewOrPassenger[Crew or Passenger]))=1,"Pass","Fail"))</f>
        <v/>
      </c>
      <c r="Q1642" s="24" t="str" cm="1">
        <f t="array" ref="Q1642">IF(ISBLANK($D1642),"",IF(SUMPRODUCT(--EXACT($D1642,TravelDocumentType[Travel Document Type]))=1,"Pass","Fail"))</f>
        <v/>
      </c>
      <c r="R1642" s="24" t="str" cm="1">
        <f t="array" ref="R1642">IF(ISBLANK($E1642),"",IF(SUMPRODUCT(--EXACT($E1642,ISO3List[ISO3 List]))=1,"Pass","Fail"))</f>
        <v/>
      </c>
      <c r="S1642" s="24" t="str" cm="1">
        <f t="array" ref="S1642">IF(ISBLANK($F1642),"",IF(SUMPRODUCT(--EXACT(MID($F1642,COLUMN($A$1:$T$1),1),DocCharacters[Accepted Characters For Documents]))=20,"Pass","Fail"))</f>
        <v/>
      </c>
      <c r="T1642" s="24" t="str" cm="1">
        <f t="array" ref="T1642">IF(ISBLANK($G1642),"",IF(SUMPRODUCT(--EXACT(MID($G1642,COLUMN($A$1:$AX$1),1),NameCharacters[Accepted Characters For Names]))=50,"Pass","Fail"))</f>
        <v/>
      </c>
      <c r="U1642" s="24" t="str" cm="1">
        <f t="array" ref="U1642">IF(ISBLANK($H1642),"",IF(SUMPRODUCT(--EXACT(MID($H1642,COLUMN($A$1:$AX$1),1),NameCharacters[Accepted Characters For Names]))=50,"Pass","Fail"))</f>
        <v/>
      </c>
      <c r="V1642" s="24" t="str" cm="1">
        <f t="array" ref="V1642">IF(ISBLANK($I1642),"",IF(SUMPRODUCT(--EXACT(MID($I1642,COLUMN($A$1:$AX$1),1),NameCharacters[Accepted Characters For Names]))=50,"Pass","Fail"))</f>
        <v/>
      </c>
      <c r="W1642" s="24" t="str" cm="1">
        <f t="array" ref="W1642">IF(ISBLANK($J1642),"",IF(SUMPRODUCT(--EXACT($J1642,ISO3List[ISO3 List]))=1,"Pass","Fail"))</f>
        <v/>
      </c>
      <c r="X1642" s="24" t="str">
        <f t="shared" ca="1" si="60"/>
        <v/>
      </c>
      <c r="Y1642" s="24" t="str" cm="1">
        <f t="array" ref="Y1642">IF(ISBLANK($L1642),"",IF(SUMPRODUCT(--EXACT($L1642,Sex[Sex]))=1,"Pass","Fail"))</f>
        <v/>
      </c>
      <c r="Z1642" s="24" t="str">
        <f t="shared" ca="1" si="61"/>
        <v/>
      </c>
      <c r="AA1642" s="35" t="str">
        <f t="shared" ca="1" si="62"/>
        <v/>
      </c>
      <c r="AB1642" s="8"/>
      <c r="AC1642" s="58"/>
      <c r="AD1642" s="8"/>
      <c r="AE1642" s="8"/>
      <c r="AF1642" s="8"/>
      <c r="GU1642" s="8"/>
    </row>
    <row r="1643" spans="1:203" s="5" customFormat="1" x14ac:dyDescent="0.2">
      <c r="A1643" s="1"/>
      <c r="B1643" s="4"/>
      <c r="C1643" s="16"/>
      <c r="D1643" s="17"/>
      <c r="E1643" s="17"/>
      <c r="F1643" s="18"/>
      <c r="G1643" s="17"/>
      <c r="H1643" s="17"/>
      <c r="I1643" s="17"/>
      <c r="J1643" s="17"/>
      <c r="K1643" s="19"/>
      <c r="L1643" s="17"/>
      <c r="M1643" s="20"/>
      <c r="N1643" s="8"/>
      <c r="O1643" s="50"/>
      <c r="P1643" s="27" t="str" cm="1">
        <f t="array" ref="P1643">IF(ISBLANK($C1643),"",IF(SUMPRODUCT(--EXACT($C1643,CrewOrPassenger[Crew or Passenger]))=1,"Pass","Fail"))</f>
        <v/>
      </c>
      <c r="Q1643" s="24" t="str" cm="1">
        <f t="array" ref="Q1643">IF(ISBLANK($D1643),"",IF(SUMPRODUCT(--EXACT($D1643,TravelDocumentType[Travel Document Type]))=1,"Pass","Fail"))</f>
        <v/>
      </c>
      <c r="R1643" s="24" t="str" cm="1">
        <f t="array" ref="R1643">IF(ISBLANK($E1643),"",IF(SUMPRODUCT(--EXACT($E1643,ISO3List[ISO3 List]))=1,"Pass","Fail"))</f>
        <v/>
      </c>
      <c r="S1643" s="24" t="str" cm="1">
        <f t="array" ref="S1643">IF(ISBLANK($F1643),"",IF(SUMPRODUCT(--EXACT(MID($F1643,COLUMN($A$1:$T$1),1),DocCharacters[Accepted Characters For Documents]))=20,"Pass","Fail"))</f>
        <v/>
      </c>
      <c r="T1643" s="24" t="str" cm="1">
        <f t="array" ref="T1643">IF(ISBLANK($G1643),"",IF(SUMPRODUCT(--EXACT(MID($G1643,COLUMN($A$1:$AX$1),1),NameCharacters[Accepted Characters For Names]))=50,"Pass","Fail"))</f>
        <v/>
      </c>
      <c r="U1643" s="24" t="str" cm="1">
        <f t="array" ref="U1643">IF(ISBLANK($H1643),"",IF(SUMPRODUCT(--EXACT(MID($H1643,COLUMN($A$1:$AX$1),1),NameCharacters[Accepted Characters For Names]))=50,"Pass","Fail"))</f>
        <v/>
      </c>
      <c r="V1643" s="24" t="str" cm="1">
        <f t="array" ref="V1643">IF(ISBLANK($I1643),"",IF(SUMPRODUCT(--EXACT(MID($I1643,COLUMN($A$1:$AX$1),1),NameCharacters[Accepted Characters For Names]))=50,"Pass","Fail"))</f>
        <v/>
      </c>
      <c r="W1643" s="24" t="str" cm="1">
        <f t="array" ref="W1643">IF(ISBLANK($J1643),"",IF(SUMPRODUCT(--EXACT($J1643,ISO3List[ISO3 List]))=1,"Pass","Fail"))</f>
        <v/>
      </c>
      <c r="X1643" s="24" t="str">
        <f t="shared" ca="1" si="60"/>
        <v/>
      </c>
      <c r="Y1643" s="24" t="str" cm="1">
        <f t="array" ref="Y1643">IF(ISBLANK($L1643),"",IF(SUMPRODUCT(--EXACT($L1643,Sex[Sex]))=1,"Pass","Fail"))</f>
        <v/>
      </c>
      <c r="Z1643" s="24" t="str">
        <f t="shared" ca="1" si="61"/>
        <v/>
      </c>
      <c r="AA1643" s="35" t="str">
        <f t="shared" ca="1" si="62"/>
        <v/>
      </c>
      <c r="AB1643" s="8"/>
      <c r="AC1643" s="58"/>
      <c r="AD1643" s="8"/>
      <c r="AE1643" s="8"/>
      <c r="AF1643" s="8"/>
      <c r="GU1643" s="8"/>
    </row>
    <row r="1644" spans="1:203" s="5" customFormat="1" x14ac:dyDescent="0.2">
      <c r="A1644" s="1"/>
      <c r="B1644" s="4"/>
      <c r="C1644" s="16"/>
      <c r="D1644" s="17"/>
      <c r="E1644" s="17"/>
      <c r="F1644" s="18"/>
      <c r="G1644" s="17"/>
      <c r="H1644" s="17"/>
      <c r="I1644" s="17"/>
      <c r="J1644" s="17"/>
      <c r="K1644" s="19"/>
      <c r="L1644" s="17"/>
      <c r="M1644" s="20"/>
      <c r="N1644" s="8"/>
      <c r="O1644" s="50"/>
      <c r="P1644" s="27" t="str" cm="1">
        <f t="array" ref="P1644">IF(ISBLANK($C1644),"",IF(SUMPRODUCT(--EXACT($C1644,CrewOrPassenger[Crew or Passenger]))=1,"Pass","Fail"))</f>
        <v/>
      </c>
      <c r="Q1644" s="24" t="str" cm="1">
        <f t="array" ref="Q1644">IF(ISBLANK($D1644),"",IF(SUMPRODUCT(--EXACT($D1644,TravelDocumentType[Travel Document Type]))=1,"Pass","Fail"))</f>
        <v/>
      </c>
      <c r="R1644" s="24" t="str" cm="1">
        <f t="array" ref="R1644">IF(ISBLANK($E1644),"",IF(SUMPRODUCT(--EXACT($E1644,ISO3List[ISO3 List]))=1,"Pass","Fail"))</f>
        <v/>
      </c>
      <c r="S1644" s="24" t="str" cm="1">
        <f t="array" ref="S1644">IF(ISBLANK($F1644),"",IF(SUMPRODUCT(--EXACT(MID($F1644,COLUMN($A$1:$T$1),1),DocCharacters[Accepted Characters For Documents]))=20,"Pass","Fail"))</f>
        <v/>
      </c>
      <c r="T1644" s="24" t="str" cm="1">
        <f t="array" ref="T1644">IF(ISBLANK($G1644),"",IF(SUMPRODUCT(--EXACT(MID($G1644,COLUMN($A$1:$AX$1),1),NameCharacters[Accepted Characters For Names]))=50,"Pass","Fail"))</f>
        <v/>
      </c>
      <c r="U1644" s="24" t="str" cm="1">
        <f t="array" ref="U1644">IF(ISBLANK($H1644),"",IF(SUMPRODUCT(--EXACT(MID($H1644,COLUMN($A$1:$AX$1),1),NameCharacters[Accepted Characters For Names]))=50,"Pass","Fail"))</f>
        <v/>
      </c>
      <c r="V1644" s="24" t="str" cm="1">
        <f t="array" ref="V1644">IF(ISBLANK($I1644),"",IF(SUMPRODUCT(--EXACT(MID($I1644,COLUMN($A$1:$AX$1),1),NameCharacters[Accepted Characters For Names]))=50,"Pass","Fail"))</f>
        <v/>
      </c>
      <c r="W1644" s="24" t="str" cm="1">
        <f t="array" ref="W1644">IF(ISBLANK($J1644),"",IF(SUMPRODUCT(--EXACT($J1644,ISO3List[ISO3 List]))=1,"Pass","Fail"))</f>
        <v/>
      </c>
      <c r="X1644" s="24" t="str">
        <f t="shared" ca="1" si="60"/>
        <v/>
      </c>
      <c r="Y1644" s="24" t="str" cm="1">
        <f t="array" ref="Y1644">IF(ISBLANK($L1644),"",IF(SUMPRODUCT(--EXACT($L1644,Sex[Sex]))=1,"Pass","Fail"))</f>
        <v/>
      </c>
      <c r="Z1644" s="24" t="str">
        <f t="shared" ca="1" si="61"/>
        <v/>
      </c>
      <c r="AA1644" s="35" t="str">
        <f t="shared" ca="1" si="62"/>
        <v/>
      </c>
      <c r="AB1644" s="8"/>
      <c r="AC1644" s="58"/>
      <c r="AD1644" s="8"/>
      <c r="AE1644" s="8"/>
      <c r="AF1644" s="8"/>
      <c r="GU1644" s="8"/>
    </row>
    <row r="1645" spans="1:203" s="5" customFormat="1" x14ac:dyDescent="0.2">
      <c r="A1645" s="1"/>
      <c r="B1645" s="4"/>
      <c r="C1645" s="16"/>
      <c r="D1645" s="17"/>
      <c r="E1645" s="17"/>
      <c r="F1645" s="18"/>
      <c r="G1645" s="17"/>
      <c r="H1645" s="17"/>
      <c r="I1645" s="17"/>
      <c r="J1645" s="17"/>
      <c r="K1645" s="19"/>
      <c r="L1645" s="17"/>
      <c r="M1645" s="20"/>
      <c r="N1645" s="8"/>
      <c r="O1645" s="50"/>
      <c r="P1645" s="27" t="str" cm="1">
        <f t="array" ref="P1645">IF(ISBLANK($C1645),"",IF(SUMPRODUCT(--EXACT($C1645,CrewOrPassenger[Crew or Passenger]))=1,"Pass","Fail"))</f>
        <v/>
      </c>
      <c r="Q1645" s="24" t="str" cm="1">
        <f t="array" ref="Q1645">IF(ISBLANK($D1645),"",IF(SUMPRODUCT(--EXACT($D1645,TravelDocumentType[Travel Document Type]))=1,"Pass","Fail"))</f>
        <v/>
      </c>
      <c r="R1645" s="24" t="str" cm="1">
        <f t="array" ref="R1645">IF(ISBLANK($E1645),"",IF(SUMPRODUCT(--EXACT($E1645,ISO3List[ISO3 List]))=1,"Pass","Fail"))</f>
        <v/>
      </c>
      <c r="S1645" s="24" t="str" cm="1">
        <f t="array" ref="S1645">IF(ISBLANK($F1645),"",IF(SUMPRODUCT(--EXACT(MID($F1645,COLUMN($A$1:$T$1),1),DocCharacters[Accepted Characters For Documents]))=20,"Pass","Fail"))</f>
        <v/>
      </c>
      <c r="T1645" s="24" t="str" cm="1">
        <f t="array" ref="T1645">IF(ISBLANK($G1645),"",IF(SUMPRODUCT(--EXACT(MID($G1645,COLUMN($A$1:$AX$1),1),NameCharacters[Accepted Characters For Names]))=50,"Pass","Fail"))</f>
        <v/>
      </c>
      <c r="U1645" s="24" t="str" cm="1">
        <f t="array" ref="U1645">IF(ISBLANK($H1645),"",IF(SUMPRODUCT(--EXACT(MID($H1645,COLUMN($A$1:$AX$1),1),NameCharacters[Accepted Characters For Names]))=50,"Pass","Fail"))</f>
        <v/>
      </c>
      <c r="V1645" s="24" t="str" cm="1">
        <f t="array" ref="V1645">IF(ISBLANK($I1645),"",IF(SUMPRODUCT(--EXACT(MID($I1645,COLUMN($A$1:$AX$1),1),NameCharacters[Accepted Characters For Names]))=50,"Pass","Fail"))</f>
        <v/>
      </c>
      <c r="W1645" s="24" t="str" cm="1">
        <f t="array" ref="W1645">IF(ISBLANK($J1645),"",IF(SUMPRODUCT(--EXACT($J1645,ISO3List[ISO3 List]))=1,"Pass","Fail"))</f>
        <v/>
      </c>
      <c r="X1645" s="24" t="str">
        <f t="shared" ca="1" si="60"/>
        <v/>
      </c>
      <c r="Y1645" s="24" t="str" cm="1">
        <f t="array" ref="Y1645">IF(ISBLANK($L1645),"",IF(SUMPRODUCT(--EXACT($L1645,Sex[Sex]))=1,"Pass","Fail"))</f>
        <v/>
      </c>
      <c r="Z1645" s="24" t="str">
        <f t="shared" ca="1" si="61"/>
        <v/>
      </c>
      <c r="AA1645" s="35" t="str">
        <f t="shared" ca="1" si="62"/>
        <v/>
      </c>
      <c r="AB1645" s="8"/>
      <c r="AC1645" s="58"/>
      <c r="AD1645" s="8"/>
      <c r="AE1645" s="8"/>
      <c r="AF1645" s="8"/>
      <c r="GU1645" s="8"/>
    </row>
    <row r="1646" spans="1:203" s="5" customFormat="1" x14ac:dyDescent="0.2">
      <c r="A1646" s="1"/>
      <c r="B1646" s="4"/>
      <c r="C1646" s="16"/>
      <c r="D1646" s="17"/>
      <c r="E1646" s="17"/>
      <c r="F1646" s="18"/>
      <c r="G1646" s="17"/>
      <c r="H1646" s="17"/>
      <c r="I1646" s="17"/>
      <c r="J1646" s="17"/>
      <c r="K1646" s="19"/>
      <c r="L1646" s="17"/>
      <c r="M1646" s="20"/>
      <c r="N1646" s="8"/>
      <c r="O1646" s="50"/>
      <c r="P1646" s="27" t="str" cm="1">
        <f t="array" ref="P1646">IF(ISBLANK($C1646),"",IF(SUMPRODUCT(--EXACT($C1646,CrewOrPassenger[Crew or Passenger]))=1,"Pass","Fail"))</f>
        <v/>
      </c>
      <c r="Q1646" s="24" t="str" cm="1">
        <f t="array" ref="Q1646">IF(ISBLANK($D1646),"",IF(SUMPRODUCT(--EXACT($D1646,TravelDocumentType[Travel Document Type]))=1,"Pass","Fail"))</f>
        <v/>
      </c>
      <c r="R1646" s="24" t="str" cm="1">
        <f t="array" ref="R1646">IF(ISBLANK($E1646),"",IF(SUMPRODUCT(--EXACT($E1646,ISO3List[ISO3 List]))=1,"Pass","Fail"))</f>
        <v/>
      </c>
      <c r="S1646" s="24" t="str" cm="1">
        <f t="array" ref="S1646">IF(ISBLANK($F1646),"",IF(SUMPRODUCT(--EXACT(MID($F1646,COLUMN($A$1:$T$1),1),DocCharacters[Accepted Characters For Documents]))=20,"Pass","Fail"))</f>
        <v/>
      </c>
      <c r="T1646" s="24" t="str" cm="1">
        <f t="array" ref="T1646">IF(ISBLANK($G1646),"",IF(SUMPRODUCT(--EXACT(MID($G1646,COLUMN($A$1:$AX$1),1),NameCharacters[Accepted Characters For Names]))=50,"Pass","Fail"))</f>
        <v/>
      </c>
      <c r="U1646" s="24" t="str" cm="1">
        <f t="array" ref="U1646">IF(ISBLANK($H1646),"",IF(SUMPRODUCT(--EXACT(MID($H1646,COLUMN($A$1:$AX$1),1),NameCharacters[Accepted Characters For Names]))=50,"Pass","Fail"))</f>
        <v/>
      </c>
      <c r="V1646" s="24" t="str" cm="1">
        <f t="array" ref="V1646">IF(ISBLANK($I1646),"",IF(SUMPRODUCT(--EXACT(MID($I1646,COLUMN($A$1:$AX$1),1),NameCharacters[Accepted Characters For Names]))=50,"Pass","Fail"))</f>
        <v/>
      </c>
      <c r="W1646" s="24" t="str" cm="1">
        <f t="array" ref="W1646">IF(ISBLANK($J1646),"",IF(SUMPRODUCT(--EXACT($J1646,ISO3List[ISO3 List]))=1,"Pass","Fail"))</f>
        <v/>
      </c>
      <c r="X1646" s="24" t="str">
        <f t="shared" ca="1" si="60"/>
        <v/>
      </c>
      <c r="Y1646" s="24" t="str" cm="1">
        <f t="array" ref="Y1646">IF(ISBLANK($L1646),"",IF(SUMPRODUCT(--EXACT($L1646,Sex[Sex]))=1,"Pass","Fail"))</f>
        <v/>
      </c>
      <c r="Z1646" s="24" t="str">
        <f t="shared" ca="1" si="61"/>
        <v/>
      </c>
      <c r="AA1646" s="35" t="str">
        <f t="shared" ca="1" si="62"/>
        <v/>
      </c>
      <c r="AB1646" s="8"/>
      <c r="AC1646" s="58"/>
      <c r="AD1646" s="8"/>
      <c r="AE1646" s="8"/>
      <c r="AF1646" s="8"/>
      <c r="GU1646" s="8"/>
    </row>
    <row r="1647" spans="1:203" s="5" customFormat="1" x14ac:dyDescent="0.2">
      <c r="A1647" s="1"/>
      <c r="B1647" s="4"/>
      <c r="C1647" s="16"/>
      <c r="D1647" s="17"/>
      <c r="E1647" s="17"/>
      <c r="F1647" s="18"/>
      <c r="G1647" s="17"/>
      <c r="H1647" s="17"/>
      <c r="I1647" s="17"/>
      <c r="J1647" s="17"/>
      <c r="K1647" s="19"/>
      <c r="L1647" s="17"/>
      <c r="M1647" s="20"/>
      <c r="N1647" s="8"/>
      <c r="O1647" s="50"/>
      <c r="P1647" s="27" t="str" cm="1">
        <f t="array" ref="P1647">IF(ISBLANK($C1647),"",IF(SUMPRODUCT(--EXACT($C1647,CrewOrPassenger[Crew or Passenger]))=1,"Pass","Fail"))</f>
        <v/>
      </c>
      <c r="Q1647" s="24" t="str" cm="1">
        <f t="array" ref="Q1647">IF(ISBLANK($D1647),"",IF(SUMPRODUCT(--EXACT($D1647,TravelDocumentType[Travel Document Type]))=1,"Pass","Fail"))</f>
        <v/>
      </c>
      <c r="R1647" s="24" t="str" cm="1">
        <f t="array" ref="R1647">IF(ISBLANK($E1647),"",IF(SUMPRODUCT(--EXACT($E1647,ISO3List[ISO3 List]))=1,"Pass","Fail"))</f>
        <v/>
      </c>
      <c r="S1647" s="24" t="str" cm="1">
        <f t="array" ref="S1647">IF(ISBLANK($F1647),"",IF(SUMPRODUCT(--EXACT(MID($F1647,COLUMN($A$1:$T$1),1),DocCharacters[Accepted Characters For Documents]))=20,"Pass","Fail"))</f>
        <v/>
      </c>
      <c r="T1647" s="24" t="str" cm="1">
        <f t="array" ref="T1647">IF(ISBLANK($G1647),"",IF(SUMPRODUCT(--EXACT(MID($G1647,COLUMN($A$1:$AX$1),1),NameCharacters[Accepted Characters For Names]))=50,"Pass","Fail"))</f>
        <v/>
      </c>
      <c r="U1647" s="24" t="str" cm="1">
        <f t="array" ref="U1647">IF(ISBLANK($H1647),"",IF(SUMPRODUCT(--EXACT(MID($H1647,COLUMN($A$1:$AX$1),1),NameCharacters[Accepted Characters For Names]))=50,"Pass","Fail"))</f>
        <v/>
      </c>
      <c r="V1647" s="24" t="str" cm="1">
        <f t="array" ref="V1647">IF(ISBLANK($I1647),"",IF(SUMPRODUCT(--EXACT(MID($I1647,COLUMN($A$1:$AX$1),1),NameCharacters[Accepted Characters For Names]))=50,"Pass","Fail"))</f>
        <v/>
      </c>
      <c r="W1647" s="24" t="str" cm="1">
        <f t="array" ref="W1647">IF(ISBLANK($J1647),"",IF(SUMPRODUCT(--EXACT($J1647,ISO3List[ISO3 List]))=1,"Pass","Fail"))</f>
        <v/>
      </c>
      <c r="X1647" s="24" t="str">
        <f t="shared" ca="1" si="60"/>
        <v/>
      </c>
      <c r="Y1647" s="24" t="str" cm="1">
        <f t="array" ref="Y1647">IF(ISBLANK($L1647),"",IF(SUMPRODUCT(--EXACT($L1647,Sex[Sex]))=1,"Pass","Fail"))</f>
        <v/>
      </c>
      <c r="Z1647" s="24" t="str">
        <f t="shared" ca="1" si="61"/>
        <v/>
      </c>
      <c r="AA1647" s="35" t="str">
        <f t="shared" ca="1" si="62"/>
        <v/>
      </c>
      <c r="AB1647" s="8"/>
      <c r="AC1647" s="58"/>
      <c r="AD1647" s="8"/>
      <c r="AE1647" s="8"/>
      <c r="AF1647" s="8"/>
      <c r="GU1647" s="8"/>
    </row>
    <row r="1648" spans="1:203" s="5" customFormat="1" x14ac:dyDescent="0.2">
      <c r="A1648" s="1"/>
      <c r="B1648" s="4"/>
      <c r="C1648" s="16"/>
      <c r="D1648" s="17"/>
      <c r="E1648" s="17"/>
      <c r="F1648" s="18"/>
      <c r="G1648" s="17"/>
      <c r="H1648" s="17"/>
      <c r="I1648" s="17"/>
      <c r="J1648" s="17"/>
      <c r="K1648" s="19"/>
      <c r="L1648" s="17"/>
      <c r="M1648" s="20"/>
      <c r="N1648" s="8"/>
      <c r="O1648" s="50"/>
      <c r="P1648" s="27" t="str" cm="1">
        <f t="array" ref="P1648">IF(ISBLANK($C1648),"",IF(SUMPRODUCT(--EXACT($C1648,CrewOrPassenger[Crew or Passenger]))=1,"Pass","Fail"))</f>
        <v/>
      </c>
      <c r="Q1648" s="24" t="str" cm="1">
        <f t="array" ref="Q1648">IF(ISBLANK($D1648),"",IF(SUMPRODUCT(--EXACT($D1648,TravelDocumentType[Travel Document Type]))=1,"Pass","Fail"))</f>
        <v/>
      </c>
      <c r="R1648" s="24" t="str" cm="1">
        <f t="array" ref="R1648">IF(ISBLANK($E1648),"",IF(SUMPRODUCT(--EXACT($E1648,ISO3List[ISO3 List]))=1,"Pass","Fail"))</f>
        <v/>
      </c>
      <c r="S1648" s="24" t="str" cm="1">
        <f t="array" ref="S1648">IF(ISBLANK($F1648),"",IF(SUMPRODUCT(--EXACT(MID($F1648,COLUMN($A$1:$T$1),1),DocCharacters[Accepted Characters For Documents]))=20,"Pass","Fail"))</f>
        <v/>
      </c>
      <c r="T1648" s="24" t="str" cm="1">
        <f t="array" ref="T1648">IF(ISBLANK($G1648),"",IF(SUMPRODUCT(--EXACT(MID($G1648,COLUMN($A$1:$AX$1),1),NameCharacters[Accepted Characters For Names]))=50,"Pass","Fail"))</f>
        <v/>
      </c>
      <c r="U1648" s="24" t="str" cm="1">
        <f t="array" ref="U1648">IF(ISBLANK($H1648),"",IF(SUMPRODUCT(--EXACT(MID($H1648,COLUMN($A$1:$AX$1),1),NameCharacters[Accepted Characters For Names]))=50,"Pass","Fail"))</f>
        <v/>
      </c>
      <c r="V1648" s="24" t="str" cm="1">
        <f t="array" ref="V1648">IF(ISBLANK($I1648),"",IF(SUMPRODUCT(--EXACT(MID($I1648,COLUMN($A$1:$AX$1),1),NameCharacters[Accepted Characters For Names]))=50,"Pass","Fail"))</f>
        <v/>
      </c>
      <c r="W1648" s="24" t="str" cm="1">
        <f t="array" ref="W1648">IF(ISBLANK($J1648),"",IF(SUMPRODUCT(--EXACT($J1648,ISO3List[ISO3 List]))=1,"Pass","Fail"))</f>
        <v/>
      </c>
      <c r="X1648" s="24" t="str">
        <f t="shared" ca="1" si="60"/>
        <v/>
      </c>
      <c r="Y1648" s="24" t="str" cm="1">
        <f t="array" ref="Y1648">IF(ISBLANK($L1648),"",IF(SUMPRODUCT(--EXACT($L1648,Sex[Sex]))=1,"Pass","Fail"))</f>
        <v/>
      </c>
      <c r="Z1648" s="24" t="str">
        <f t="shared" ca="1" si="61"/>
        <v/>
      </c>
      <c r="AA1648" s="35" t="str">
        <f t="shared" ca="1" si="62"/>
        <v/>
      </c>
      <c r="AB1648" s="8"/>
      <c r="AC1648" s="58"/>
      <c r="AD1648" s="8"/>
      <c r="AE1648" s="8"/>
      <c r="AF1648" s="8"/>
      <c r="GU1648" s="8"/>
    </row>
    <row r="1649" spans="1:203" s="5" customFormat="1" x14ac:dyDescent="0.2">
      <c r="A1649" s="1"/>
      <c r="B1649" s="4"/>
      <c r="C1649" s="16"/>
      <c r="D1649" s="17"/>
      <c r="E1649" s="17"/>
      <c r="F1649" s="18"/>
      <c r="G1649" s="17"/>
      <c r="H1649" s="17"/>
      <c r="I1649" s="17"/>
      <c r="J1649" s="17"/>
      <c r="K1649" s="19"/>
      <c r="L1649" s="17"/>
      <c r="M1649" s="20"/>
      <c r="N1649" s="8"/>
      <c r="O1649" s="50"/>
      <c r="P1649" s="27" t="str" cm="1">
        <f t="array" ref="P1649">IF(ISBLANK($C1649),"",IF(SUMPRODUCT(--EXACT($C1649,CrewOrPassenger[Crew or Passenger]))=1,"Pass","Fail"))</f>
        <v/>
      </c>
      <c r="Q1649" s="24" t="str" cm="1">
        <f t="array" ref="Q1649">IF(ISBLANK($D1649),"",IF(SUMPRODUCT(--EXACT($D1649,TravelDocumentType[Travel Document Type]))=1,"Pass","Fail"))</f>
        <v/>
      </c>
      <c r="R1649" s="24" t="str" cm="1">
        <f t="array" ref="R1649">IF(ISBLANK($E1649),"",IF(SUMPRODUCT(--EXACT($E1649,ISO3List[ISO3 List]))=1,"Pass","Fail"))</f>
        <v/>
      </c>
      <c r="S1649" s="24" t="str" cm="1">
        <f t="array" ref="S1649">IF(ISBLANK($F1649),"",IF(SUMPRODUCT(--EXACT(MID($F1649,COLUMN($A$1:$T$1),1),DocCharacters[Accepted Characters For Documents]))=20,"Pass","Fail"))</f>
        <v/>
      </c>
      <c r="T1649" s="24" t="str" cm="1">
        <f t="array" ref="T1649">IF(ISBLANK($G1649),"",IF(SUMPRODUCT(--EXACT(MID($G1649,COLUMN($A$1:$AX$1),1),NameCharacters[Accepted Characters For Names]))=50,"Pass","Fail"))</f>
        <v/>
      </c>
      <c r="U1649" s="24" t="str" cm="1">
        <f t="array" ref="U1649">IF(ISBLANK($H1649),"",IF(SUMPRODUCT(--EXACT(MID($H1649,COLUMN($A$1:$AX$1),1),NameCharacters[Accepted Characters For Names]))=50,"Pass","Fail"))</f>
        <v/>
      </c>
      <c r="V1649" s="24" t="str" cm="1">
        <f t="array" ref="V1649">IF(ISBLANK($I1649),"",IF(SUMPRODUCT(--EXACT(MID($I1649,COLUMN($A$1:$AX$1),1),NameCharacters[Accepted Characters For Names]))=50,"Pass","Fail"))</f>
        <v/>
      </c>
      <c r="W1649" s="24" t="str" cm="1">
        <f t="array" ref="W1649">IF(ISBLANK($J1649),"",IF(SUMPRODUCT(--EXACT($J1649,ISO3List[ISO3 List]))=1,"Pass","Fail"))</f>
        <v/>
      </c>
      <c r="X1649" s="24" t="str">
        <f t="shared" ca="1" si="60"/>
        <v/>
      </c>
      <c r="Y1649" s="24" t="str" cm="1">
        <f t="array" ref="Y1649">IF(ISBLANK($L1649),"",IF(SUMPRODUCT(--EXACT($L1649,Sex[Sex]))=1,"Pass","Fail"))</f>
        <v/>
      </c>
      <c r="Z1649" s="24" t="str">
        <f t="shared" ca="1" si="61"/>
        <v/>
      </c>
      <c r="AA1649" s="35" t="str">
        <f t="shared" ca="1" si="62"/>
        <v/>
      </c>
      <c r="AB1649" s="8"/>
      <c r="AC1649" s="58"/>
      <c r="AD1649" s="8"/>
      <c r="AE1649" s="8"/>
      <c r="AF1649" s="8"/>
      <c r="GU1649" s="8"/>
    </row>
    <row r="1650" spans="1:203" s="5" customFormat="1" x14ac:dyDescent="0.2">
      <c r="A1650" s="1"/>
      <c r="B1650" s="4"/>
      <c r="C1650" s="16"/>
      <c r="D1650" s="17"/>
      <c r="E1650" s="17"/>
      <c r="F1650" s="18"/>
      <c r="G1650" s="17"/>
      <c r="H1650" s="17"/>
      <c r="I1650" s="17"/>
      <c r="J1650" s="17"/>
      <c r="K1650" s="19"/>
      <c r="L1650" s="17"/>
      <c r="M1650" s="20"/>
      <c r="N1650" s="8"/>
      <c r="O1650" s="50"/>
      <c r="P1650" s="27" t="str" cm="1">
        <f t="array" ref="P1650">IF(ISBLANK($C1650),"",IF(SUMPRODUCT(--EXACT($C1650,CrewOrPassenger[Crew or Passenger]))=1,"Pass","Fail"))</f>
        <v/>
      </c>
      <c r="Q1650" s="24" t="str" cm="1">
        <f t="array" ref="Q1650">IF(ISBLANK($D1650),"",IF(SUMPRODUCT(--EXACT($D1650,TravelDocumentType[Travel Document Type]))=1,"Pass","Fail"))</f>
        <v/>
      </c>
      <c r="R1650" s="24" t="str" cm="1">
        <f t="array" ref="R1650">IF(ISBLANK($E1650),"",IF(SUMPRODUCT(--EXACT($E1650,ISO3List[ISO3 List]))=1,"Pass","Fail"))</f>
        <v/>
      </c>
      <c r="S1650" s="24" t="str" cm="1">
        <f t="array" ref="S1650">IF(ISBLANK($F1650),"",IF(SUMPRODUCT(--EXACT(MID($F1650,COLUMN($A$1:$T$1),1),DocCharacters[Accepted Characters For Documents]))=20,"Pass","Fail"))</f>
        <v/>
      </c>
      <c r="T1650" s="24" t="str" cm="1">
        <f t="array" ref="T1650">IF(ISBLANK($G1650),"",IF(SUMPRODUCT(--EXACT(MID($G1650,COLUMN($A$1:$AX$1),1),NameCharacters[Accepted Characters For Names]))=50,"Pass","Fail"))</f>
        <v/>
      </c>
      <c r="U1650" s="24" t="str" cm="1">
        <f t="array" ref="U1650">IF(ISBLANK($H1650),"",IF(SUMPRODUCT(--EXACT(MID($H1650,COLUMN($A$1:$AX$1),1),NameCharacters[Accepted Characters For Names]))=50,"Pass","Fail"))</f>
        <v/>
      </c>
      <c r="V1650" s="24" t="str" cm="1">
        <f t="array" ref="V1650">IF(ISBLANK($I1650),"",IF(SUMPRODUCT(--EXACT(MID($I1650,COLUMN($A$1:$AX$1),1),NameCharacters[Accepted Characters For Names]))=50,"Pass","Fail"))</f>
        <v/>
      </c>
      <c r="W1650" s="24" t="str" cm="1">
        <f t="array" ref="W1650">IF(ISBLANK($J1650),"",IF(SUMPRODUCT(--EXACT($J1650,ISO3List[ISO3 List]))=1,"Pass","Fail"))</f>
        <v/>
      </c>
      <c r="X1650" s="24" t="str">
        <f t="shared" ca="1" si="60"/>
        <v/>
      </c>
      <c r="Y1650" s="24" t="str" cm="1">
        <f t="array" ref="Y1650">IF(ISBLANK($L1650),"",IF(SUMPRODUCT(--EXACT($L1650,Sex[Sex]))=1,"Pass","Fail"))</f>
        <v/>
      </c>
      <c r="Z1650" s="24" t="str">
        <f t="shared" ca="1" si="61"/>
        <v/>
      </c>
      <c r="AA1650" s="35" t="str">
        <f t="shared" ca="1" si="62"/>
        <v/>
      </c>
      <c r="AB1650" s="8"/>
      <c r="AC1650" s="58"/>
      <c r="AD1650" s="8"/>
      <c r="AE1650" s="8"/>
      <c r="AF1650" s="8"/>
      <c r="GU1650" s="8"/>
    </row>
    <row r="1651" spans="1:203" s="5" customFormat="1" x14ac:dyDescent="0.2">
      <c r="A1651" s="1"/>
      <c r="B1651" s="4"/>
      <c r="C1651" s="16"/>
      <c r="D1651" s="17"/>
      <c r="E1651" s="17"/>
      <c r="F1651" s="18"/>
      <c r="G1651" s="17"/>
      <c r="H1651" s="17"/>
      <c r="I1651" s="17"/>
      <c r="J1651" s="17"/>
      <c r="K1651" s="19"/>
      <c r="L1651" s="17"/>
      <c r="M1651" s="20"/>
      <c r="N1651" s="8"/>
      <c r="O1651" s="50"/>
      <c r="P1651" s="27" t="str" cm="1">
        <f t="array" ref="P1651">IF(ISBLANK($C1651),"",IF(SUMPRODUCT(--EXACT($C1651,CrewOrPassenger[Crew or Passenger]))=1,"Pass","Fail"))</f>
        <v/>
      </c>
      <c r="Q1651" s="24" t="str" cm="1">
        <f t="array" ref="Q1651">IF(ISBLANK($D1651),"",IF(SUMPRODUCT(--EXACT($D1651,TravelDocumentType[Travel Document Type]))=1,"Pass","Fail"))</f>
        <v/>
      </c>
      <c r="R1651" s="24" t="str" cm="1">
        <f t="array" ref="R1651">IF(ISBLANK($E1651),"",IF(SUMPRODUCT(--EXACT($E1651,ISO3List[ISO3 List]))=1,"Pass","Fail"))</f>
        <v/>
      </c>
      <c r="S1651" s="24" t="str" cm="1">
        <f t="array" ref="S1651">IF(ISBLANK($F1651),"",IF(SUMPRODUCT(--EXACT(MID($F1651,COLUMN($A$1:$T$1),1),DocCharacters[Accepted Characters For Documents]))=20,"Pass","Fail"))</f>
        <v/>
      </c>
      <c r="T1651" s="24" t="str" cm="1">
        <f t="array" ref="T1651">IF(ISBLANK($G1651),"",IF(SUMPRODUCT(--EXACT(MID($G1651,COLUMN($A$1:$AX$1),1),NameCharacters[Accepted Characters For Names]))=50,"Pass","Fail"))</f>
        <v/>
      </c>
      <c r="U1651" s="24" t="str" cm="1">
        <f t="array" ref="U1651">IF(ISBLANK($H1651),"",IF(SUMPRODUCT(--EXACT(MID($H1651,COLUMN($A$1:$AX$1),1),NameCharacters[Accepted Characters For Names]))=50,"Pass","Fail"))</f>
        <v/>
      </c>
      <c r="V1651" s="24" t="str" cm="1">
        <f t="array" ref="V1651">IF(ISBLANK($I1651),"",IF(SUMPRODUCT(--EXACT(MID($I1651,COLUMN($A$1:$AX$1),1),NameCharacters[Accepted Characters For Names]))=50,"Pass","Fail"))</f>
        <v/>
      </c>
      <c r="W1651" s="24" t="str" cm="1">
        <f t="array" ref="W1651">IF(ISBLANK($J1651),"",IF(SUMPRODUCT(--EXACT($J1651,ISO3List[ISO3 List]))=1,"Pass","Fail"))</f>
        <v/>
      </c>
      <c r="X1651" s="24" t="str">
        <f t="shared" ca="1" si="60"/>
        <v/>
      </c>
      <c r="Y1651" s="24" t="str" cm="1">
        <f t="array" ref="Y1651">IF(ISBLANK($L1651),"",IF(SUMPRODUCT(--EXACT($L1651,Sex[Sex]))=1,"Pass","Fail"))</f>
        <v/>
      </c>
      <c r="Z1651" s="24" t="str">
        <f t="shared" ca="1" si="61"/>
        <v/>
      </c>
      <c r="AA1651" s="35" t="str">
        <f t="shared" ca="1" si="62"/>
        <v/>
      </c>
      <c r="AB1651" s="8"/>
      <c r="AC1651" s="58"/>
      <c r="AD1651" s="8"/>
      <c r="AE1651" s="8"/>
      <c r="AF1651" s="8"/>
      <c r="GU1651" s="8"/>
    </row>
    <row r="1652" spans="1:203" s="5" customFormat="1" x14ac:dyDescent="0.2">
      <c r="A1652" s="1"/>
      <c r="B1652" s="4"/>
      <c r="C1652" s="16"/>
      <c r="D1652" s="17"/>
      <c r="E1652" s="17"/>
      <c r="F1652" s="18"/>
      <c r="G1652" s="17"/>
      <c r="H1652" s="17"/>
      <c r="I1652" s="17"/>
      <c r="J1652" s="17"/>
      <c r="K1652" s="19"/>
      <c r="L1652" s="17"/>
      <c r="M1652" s="20"/>
      <c r="N1652" s="8"/>
      <c r="O1652" s="50"/>
      <c r="P1652" s="27" t="str" cm="1">
        <f t="array" ref="P1652">IF(ISBLANK($C1652),"",IF(SUMPRODUCT(--EXACT($C1652,CrewOrPassenger[Crew or Passenger]))=1,"Pass","Fail"))</f>
        <v/>
      </c>
      <c r="Q1652" s="24" t="str" cm="1">
        <f t="array" ref="Q1652">IF(ISBLANK($D1652),"",IF(SUMPRODUCT(--EXACT($D1652,TravelDocumentType[Travel Document Type]))=1,"Pass","Fail"))</f>
        <v/>
      </c>
      <c r="R1652" s="24" t="str" cm="1">
        <f t="array" ref="R1652">IF(ISBLANK($E1652),"",IF(SUMPRODUCT(--EXACT($E1652,ISO3List[ISO3 List]))=1,"Pass","Fail"))</f>
        <v/>
      </c>
      <c r="S1652" s="24" t="str" cm="1">
        <f t="array" ref="S1652">IF(ISBLANK($F1652),"",IF(SUMPRODUCT(--EXACT(MID($F1652,COLUMN($A$1:$T$1),1),DocCharacters[Accepted Characters For Documents]))=20,"Pass","Fail"))</f>
        <v/>
      </c>
      <c r="T1652" s="24" t="str" cm="1">
        <f t="array" ref="T1652">IF(ISBLANK($G1652),"",IF(SUMPRODUCT(--EXACT(MID($G1652,COLUMN($A$1:$AX$1),1),NameCharacters[Accepted Characters For Names]))=50,"Pass","Fail"))</f>
        <v/>
      </c>
      <c r="U1652" s="24" t="str" cm="1">
        <f t="array" ref="U1652">IF(ISBLANK($H1652),"",IF(SUMPRODUCT(--EXACT(MID($H1652,COLUMN($A$1:$AX$1),1),NameCharacters[Accepted Characters For Names]))=50,"Pass","Fail"))</f>
        <v/>
      </c>
      <c r="V1652" s="24" t="str" cm="1">
        <f t="array" ref="V1652">IF(ISBLANK($I1652),"",IF(SUMPRODUCT(--EXACT(MID($I1652,COLUMN($A$1:$AX$1),1),NameCharacters[Accepted Characters For Names]))=50,"Pass","Fail"))</f>
        <v/>
      </c>
      <c r="W1652" s="24" t="str" cm="1">
        <f t="array" ref="W1652">IF(ISBLANK($J1652),"",IF(SUMPRODUCT(--EXACT($J1652,ISO3List[ISO3 List]))=1,"Pass","Fail"))</f>
        <v/>
      </c>
      <c r="X1652" s="24" t="str">
        <f t="shared" ca="1" si="60"/>
        <v/>
      </c>
      <c r="Y1652" s="24" t="str" cm="1">
        <f t="array" ref="Y1652">IF(ISBLANK($L1652),"",IF(SUMPRODUCT(--EXACT($L1652,Sex[Sex]))=1,"Pass","Fail"))</f>
        <v/>
      </c>
      <c r="Z1652" s="24" t="str">
        <f t="shared" ca="1" si="61"/>
        <v/>
      </c>
      <c r="AA1652" s="35" t="str">
        <f t="shared" ca="1" si="62"/>
        <v/>
      </c>
      <c r="AB1652" s="8"/>
      <c r="AC1652" s="58"/>
      <c r="AD1652" s="8"/>
      <c r="AE1652" s="8"/>
      <c r="AF1652" s="8"/>
      <c r="GU1652" s="8"/>
    </row>
    <row r="1653" spans="1:203" s="5" customFormat="1" x14ac:dyDescent="0.2">
      <c r="A1653" s="1"/>
      <c r="B1653" s="4"/>
      <c r="C1653" s="16"/>
      <c r="D1653" s="17"/>
      <c r="E1653" s="17"/>
      <c r="F1653" s="18"/>
      <c r="G1653" s="17"/>
      <c r="H1653" s="17"/>
      <c r="I1653" s="17"/>
      <c r="J1653" s="17"/>
      <c r="K1653" s="19"/>
      <c r="L1653" s="17"/>
      <c r="M1653" s="20"/>
      <c r="N1653" s="8"/>
      <c r="O1653" s="50"/>
      <c r="P1653" s="27" t="str" cm="1">
        <f t="array" ref="P1653">IF(ISBLANK($C1653),"",IF(SUMPRODUCT(--EXACT($C1653,CrewOrPassenger[Crew or Passenger]))=1,"Pass","Fail"))</f>
        <v/>
      </c>
      <c r="Q1653" s="24" t="str" cm="1">
        <f t="array" ref="Q1653">IF(ISBLANK($D1653),"",IF(SUMPRODUCT(--EXACT($D1653,TravelDocumentType[Travel Document Type]))=1,"Pass","Fail"))</f>
        <v/>
      </c>
      <c r="R1653" s="24" t="str" cm="1">
        <f t="array" ref="R1653">IF(ISBLANK($E1653),"",IF(SUMPRODUCT(--EXACT($E1653,ISO3List[ISO3 List]))=1,"Pass","Fail"))</f>
        <v/>
      </c>
      <c r="S1653" s="24" t="str" cm="1">
        <f t="array" ref="S1653">IF(ISBLANK($F1653),"",IF(SUMPRODUCT(--EXACT(MID($F1653,COLUMN($A$1:$T$1),1),DocCharacters[Accepted Characters For Documents]))=20,"Pass","Fail"))</f>
        <v/>
      </c>
      <c r="T1653" s="24" t="str" cm="1">
        <f t="array" ref="T1653">IF(ISBLANK($G1653),"",IF(SUMPRODUCT(--EXACT(MID($G1653,COLUMN($A$1:$AX$1),1),NameCharacters[Accepted Characters For Names]))=50,"Pass","Fail"))</f>
        <v/>
      </c>
      <c r="U1653" s="24" t="str" cm="1">
        <f t="array" ref="U1653">IF(ISBLANK($H1653),"",IF(SUMPRODUCT(--EXACT(MID($H1653,COLUMN($A$1:$AX$1),1),NameCharacters[Accepted Characters For Names]))=50,"Pass","Fail"))</f>
        <v/>
      </c>
      <c r="V1653" s="24" t="str" cm="1">
        <f t="array" ref="V1653">IF(ISBLANK($I1653),"",IF(SUMPRODUCT(--EXACT(MID($I1653,COLUMN($A$1:$AX$1),1),NameCharacters[Accepted Characters For Names]))=50,"Pass","Fail"))</f>
        <v/>
      </c>
      <c r="W1653" s="24" t="str" cm="1">
        <f t="array" ref="W1653">IF(ISBLANK($J1653),"",IF(SUMPRODUCT(--EXACT($J1653,ISO3List[ISO3 List]))=1,"Pass","Fail"))</f>
        <v/>
      </c>
      <c r="X1653" s="24" t="str">
        <f t="shared" ca="1" si="60"/>
        <v/>
      </c>
      <c r="Y1653" s="24" t="str" cm="1">
        <f t="array" ref="Y1653">IF(ISBLANK($L1653),"",IF(SUMPRODUCT(--EXACT($L1653,Sex[Sex]))=1,"Pass","Fail"))</f>
        <v/>
      </c>
      <c r="Z1653" s="24" t="str">
        <f t="shared" ca="1" si="61"/>
        <v/>
      </c>
      <c r="AA1653" s="35" t="str">
        <f t="shared" ca="1" si="62"/>
        <v/>
      </c>
      <c r="AB1653" s="8"/>
      <c r="AC1653" s="58"/>
      <c r="AD1653" s="8"/>
      <c r="AE1653" s="8"/>
      <c r="AF1653" s="8"/>
      <c r="GU1653" s="8"/>
    </row>
    <row r="1654" spans="1:203" s="5" customFormat="1" x14ac:dyDescent="0.2">
      <c r="A1654" s="1"/>
      <c r="B1654" s="4"/>
      <c r="C1654" s="16"/>
      <c r="D1654" s="17"/>
      <c r="E1654" s="17"/>
      <c r="F1654" s="18"/>
      <c r="G1654" s="17"/>
      <c r="H1654" s="17"/>
      <c r="I1654" s="17"/>
      <c r="J1654" s="17"/>
      <c r="K1654" s="19"/>
      <c r="L1654" s="17"/>
      <c r="M1654" s="20"/>
      <c r="N1654" s="8"/>
      <c r="O1654" s="50"/>
      <c r="P1654" s="27" t="str" cm="1">
        <f t="array" ref="P1654">IF(ISBLANK($C1654),"",IF(SUMPRODUCT(--EXACT($C1654,CrewOrPassenger[Crew or Passenger]))=1,"Pass","Fail"))</f>
        <v/>
      </c>
      <c r="Q1654" s="24" t="str" cm="1">
        <f t="array" ref="Q1654">IF(ISBLANK($D1654),"",IF(SUMPRODUCT(--EXACT($D1654,TravelDocumentType[Travel Document Type]))=1,"Pass","Fail"))</f>
        <v/>
      </c>
      <c r="R1654" s="24" t="str" cm="1">
        <f t="array" ref="R1654">IF(ISBLANK($E1654),"",IF(SUMPRODUCT(--EXACT($E1654,ISO3List[ISO3 List]))=1,"Pass","Fail"))</f>
        <v/>
      </c>
      <c r="S1654" s="24" t="str" cm="1">
        <f t="array" ref="S1654">IF(ISBLANK($F1654),"",IF(SUMPRODUCT(--EXACT(MID($F1654,COLUMN($A$1:$T$1),1),DocCharacters[Accepted Characters For Documents]))=20,"Pass","Fail"))</f>
        <v/>
      </c>
      <c r="T1654" s="24" t="str" cm="1">
        <f t="array" ref="T1654">IF(ISBLANK($G1654),"",IF(SUMPRODUCT(--EXACT(MID($G1654,COLUMN($A$1:$AX$1),1),NameCharacters[Accepted Characters For Names]))=50,"Pass","Fail"))</f>
        <v/>
      </c>
      <c r="U1654" s="24" t="str" cm="1">
        <f t="array" ref="U1654">IF(ISBLANK($H1654),"",IF(SUMPRODUCT(--EXACT(MID($H1654,COLUMN($A$1:$AX$1),1),NameCharacters[Accepted Characters For Names]))=50,"Pass","Fail"))</f>
        <v/>
      </c>
      <c r="V1654" s="24" t="str" cm="1">
        <f t="array" ref="V1654">IF(ISBLANK($I1654),"",IF(SUMPRODUCT(--EXACT(MID($I1654,COLUMN($A$1:$AX$1),1),NameCharacters[Accepted Characters For Names]))=50,"Pass","Fail"))</f>
        <v/>
      </c>
      <c r="W1654" s="24" t="str" cm="1">
        <f t="array" ref="W1654">IF(ISBLANK($J1654),"",IF(SUMPRODUCT(--EXACT($J1654,ISO3List[ISO3 List]))=1,"Pass","Fail"))</f>
        <v/>
      </c>
      <c r="X1654" s="24" t="str">
        <f t="shared" ref="X1654:X1717" ca="1" si="63">IF(ISBLANK($K1654),"",IF(AND(ISNUMBER(DATEVALUE(TEXT($K1654,"dd/MM/yyyy"))),$K1654&lt;TODAY()),"Pass","Fail"))</f>
        <v/>
      </c>
      <c r="Y1654" s="24" t="str" cm="1">
        <f t="array" ref="Y1654">IF(ISBLANK($L1654),"",IF(SUMPRODUCT(--EXACT($L1654,Sex[Sex]))=1,"Pass","Fail"))</f>
        <v/>
      </c>
      <c r="Z1654" s="24" t="str">
        <f t="shared" ca="1" si="61"/>
        <v/>
      </c>
      <c r="AA1654" s="35" t="str">
        <f t="shared" ca="1" si="62"/>
        <v/>
      </c>
      <c r="AB1654" s="8"/>
      <c r="AC1654" s="58"/>
      <c r="AD1654" s="8"/>
      <c r="AE1654" s="8"/>
      <c r="AF1654" s="8"/>
      <c r="GU1654" s="8"/>
    </row>
    <row r="1655" spans="1:203" s="5" customFormat="1" x14ac:dyDescent="0.2">
      <c r="A1655" s="1"/>
      <c r="B1655" s="4"/>
      <c r="C1655" s="16"/>
      <c r="D1655" s="17"/>
      <c r="E1655" s="17"/>
      <c r="F1655" s="18"/>
      <c r="G1655" s="17"/>
      <c r="H1655" s="17"/>
      <c r="I1655" s="17"/>
      <c r="J1655" s="17"/>
      <c r="K1655" s="19"/>
      <c r="L1655" s="17"/>
      <c r="M1655" s="20"/>
      <c r="N1655" s="8"/>
      <c r="O1655" s="50"/>
      <c r="P1655" s="27" t="str" cm="1">
        <f t="array" ref="P1655">IF(ISBLANK($C1655),"",IF(SUMPRODUCT(--EXACT($C1655,CrewOrPassenger[Crew or Passenger]))=1,"Pass","Fail"))</f>
        <v/>
      </c>
      <c r="Q1655" s="24" t="str" cm="1">
        <f t="array" ref="Q1655">IF(ISBLANK($D1655),"",IF(SUMPRODUCT(--EXACT($D1655,TravelDocumentType[Travel Document Type]))=1,"Pass","Fail"))</f>
        <v/>
      </c>
      <c r="R1655" s="24" t="str" cm="1">
        <f t="array" ref="R1655">IF(ISBLANK($E1655),"",IF(SUMPRODUCT(--EXACT($E1655,ISO3List[ISO3 List]))=1,"Pass","Fail"))</f>
        <v/>
      </c>
      <c r="S1655" s="24" t="str" cm="1">
        <f t="array" ref="S1655">IF(ISBLANK($F1655),"",IF(SUMPRODUCT(--EXACT(MID($F1655,COLUMN($A$1:$T$1),1),DocCharacters[Accepted Characters For Documents]))=20,"Pass","Fail"))</f>
        <v/>
      </c>
      <c r="T1655" s="24" t="str" cm="1">
        <f t="array" ref="T1655">IF(ISBLANK($G1655),"",IF(SUMPRODUCT(--EXACT(MID($G1655,COLUMN($A$1:$AX$1),1),NameCharacters[Accepted Characters For Names]))=50,"Pass","Fail"))</f>
        <v/>
      </c>
      <c r="U1655" s="24" t="str" cm="1">
        <f t="array" ref="U1655">IF(ISBLANK($H1655),"",IF(SUMPRODUCT(--EXACT(MID($H1655,COLUMN($A$1:$AX$1),1),NameCharacters[Accepted Characters For Names]))=50,"Pass","Fail"))</f>
        <v/>
      </c>
      <c r="V1655" s="24" t="str" cm="1">
        <f t="array" ref="V1655">IF(ISBLANK($I1655),"",IF(SUMPRODUCT(--EXACT(MID($I1655,COLUMN($A$1:$AX$1),1),NameCharacters[Accepted Characters For Names]))=50,"Pass","Fail"))</f>
        <v/>
      </c>
      <c r="W1655" s="24" t="str" cm="1">
        <f t="array" ref="W1655">IF(ISBLANK($J1655),"",IF(SUMPRODUCT(--EXACT($J1655,ISO3List[ISO3 List]))=1,"Pass","Fail"))</f>
        <v/>
      </c>
      <c r="X1655" s="24" t="str">
        <f t="shared" ca="1" si="63"/>
        <v/>
      </c>
      <c r="Y1655" s="24" t="str" cm="1">
        <f t="array" ref="Y1655">IF(ISBLANK($L1655),"",IF(SUMPRODUCT(--EXACT($L1655,Sex[Sex]))=1,"Pass","Fail"))</f>
        <v/>
      </c>
      <c r="Z1655" s="24" t="str">
        <f t="shared" ref="Z1655:Z1718" ca="1" si="64">IF(ISBLANK($M1655),"",IF(AND(ISNUMBER(DATEVALUE(TEXT($M1655,"dd/MM/yyyy"))),$M1655&gt;=TODAY()),"Pass","Fail"))</f>
        <v/>
      </c>
      <c r="AA1655" s="35" t="str">
        <f t="shared" ca="1" si="62"/>
        <v/>
      </c>
      <c r="AB1655" s="8"/>
      <c r="AC1655" s="58"/>
      <c r="AD1655" s="8"/>
      <c r="AE1655" s="8"/>
      <c r="AF1655" s="8"/>
      <c r="GU1655" s="8"/>
    </row>
    <row r="1656" spans="1:203" s="5" customFormat="1" x14ac:dyDescent="0.2">
      <c r="A1656" s="1"/>
      <c r="B1656" s="4"/>
      <c r="C1656" s="16"/>
      <c r="D1656" s="17"/>
      <c r="E1656" s="17"/>
      <c r="F1656" s="18"/>
      <c r="G1656" s="17"/>
      <c r="H1656" s="17"/>
      <c r="I1656" s="17"/>
      <c r="J1656" s="17"/>
      <c r="K1656" s="19"/>
      <c r="L1656" s="17"/>
      <c r="M1656" s="20"/>
      <c r="N1656" s="8"/>
      <c r="O1656" s="50"/>
      <c r="P1656" s="27" t="str" cm="1">
        <f t="array" ref="P1656">IF(ISBLANK($C1656),"",IF(SUMPRODUCT(--EXACT($C1656,CrewOrPassenger[Crew or Passenger]))=1,"Pass","Fail"))</f>
        <v/>
      </c>
      <c r="Q1656" s="24" t="str" cm="1">
        <f t="array" ref="Q1656">IF(ISBLANK($D1656),"",IF(SUMPRODUCT(--EXACT($D1656,TravelDocumentType[Travel Document Type]))=1,"Pass","Fail"))</f>
        <v/>
      </c>
      <c r="R1656" s="24" t="str" cm="1">
        <f t="array" ref="R1656">IF(ISBLANK($E1656),"",IF(SUMPRODUCT(--EXACT($E1656,ISO3List[ISO3 List]))=1,"Pass","Fail"))</f>
        <v/>
      </c>
      <c r="S1656" s="24" t="str" cm="1">
        <f t="array" ref="S1656">IF(ISBLANK($F1656),"",IF(SUMPRODUCT(--EXACT(MID($F1656,COLUMN($A$1:$T$1),1),DocCharacters[Accepted Characters For Documents]))=20,"Pass","Fail"))</f>
        <v/>
      </c>
      <c r="T1656" s="24" t="str" cm="1">
        <f t="array" ref="T1656">IF(ISBLANK($G1656),"",IF(SUMPRODUCT(--EXACT(MID($G1656,COLUMN($A$1:$AX$1),1),NameCharacters[Accepted Characters For Names]))=50,"Pass","Fail"))</f>
        <v/>
      </c>
      <c r="U1656" s="24" t="str" cm="1">
        <f t="array" ref="U1656">IF(ISBLANK($H1656),"",IF(SUMPRODUCT(--EXACT(MID($H1656,COLUMN($A$1:$AX$1),1),NameCharacters[Accepted Characters For Names]))=50,"Pass","Fail"))</f>
        <v/>
      </c>
      <c r="V1656" s="24" t="str" cm="1">
        <f t="array" ref="V1656">IF(ISBLANK($I1656),"",IF(SUMPRODUCT(--EXACT(MID($I1656,COLUMN($A$1:$AX$1),1),NameCharacters[Accepted Characters For Names]))=50,"Pass","Fail"))</f>
        <v/>
      </c>
      <c r="W1656" s="24" t="str" cm="1">
        <f t="array" ref="W1656">IF(ISBLANK($J1656),"",IF(SUMPRODUCT(--EXACT($J1656,ISO3List[ISO3 List]))=1,"Pass","Fail"))</f>
        <v/>
      </c>
      <c r="X1656" s="24" t="str">
        <f t="shared" ca="1" si="63"/>
        <v/>
      </c>
      <c r="Y1656" s="24" t="str" cm="1">
        <f t="array" ref="Y1656">IF(ISBLANK($L1656),"",IF(SUMPRODUCT(--EXACT($L1656,Sex[Sex]))=1,"Pass","Fail"))</f>
        <v/>
      </c>
      <c r="Z1656" s="24" t="str">
        <f t="shared" ca="1" si="64"/>
        <v/>
      </c>
      <c r="AA1656" s="35" t="str">
        <f t="shared" ca="1" si="62"/>
        <v/>
      </c>
      <c r="AB1656" s="8"/>
      <c r="AC1656" s="58"/>
      <c r="AD1656" s="8"/>
      <c r="AE1656" s="8"/>
      <c r="AF1656" s="8"/>
      <c r="GU1656" s="8"/>
    </row>
    <row r="1657" spans="1:203" s="5" customFormat="1" x14ac:dyDescent="0.2">
      <c r="A1657" s="1"/>
      <c r="B1657" s="4"/>
      <c r="C1657" s="16"/>
      <c r="D1657" s="17"/>
      <c r="E1657" s="17"/>
      <c r="F1657" s="18"/>
      <c r="G1657" s="17"/>
      <c r="H1657" s="17"/>
      <c r="I1657" s="17"/>
      <c r="J1657" s="17"/>
      <c r="K1657" s="19"/>
      <c r="L1657" s="17"/>
      <c r="M1657" s="20"/>
      <c r="N1657" s="8"/>
      <c r="O1657" s="50"/>
      <c r="P1657" s="27" t="str" cm="1">
        <f t="array" ref="P1657">IF(ISBLANK($C1657),"",IF(SUMPRODUCT(--EXACT($C1657,CrewOrPassenger[Crew or Passenger]))=1,"Pass","Fail"))</f>
        <v/>
      </c>
      <c r="Q1657" s="24" t="str" cm="1">
        <f t="array" ref="Q1657">IF(ISBLANK($D1657),"",IF(SUMPRODUCT(--EXACT($D1657,TravelDocumentType[Travel Document Type]))=1,"Pass","Fail"))</f>
        <v/>
      </c>
      <c r="R1657" s="24" t="str" cm="1">
        <f t="array" ref="R1657">IF(ISBLANK($E1657),"",IF(SUMPRODUCT(--EXACT($E1657,ISO3List[ISO3 List]))=1,"Pass","Fail"))</f>
        <v/>
      </c>
      <c r="S1657" s="24" t="str" cm="1">
        <f t="array" ref="S1657">IF(ISBLANK($F1657),"",IF(SUMPRODUCT(--EXACT(MID($F1657,COLUMN($A$1:$T$1),1),DocCharacters[Accepted Characters For Documents]))=20,"Pass","Fail"))</f>
        <v/>
      </c>
      <c r="T1657" s="24" t="str" cm="1">
        <f t="array" ref="T1657">IF(ISBLANK($G1657),"",IF(SUMPRODUCT(--EXACT(MID($G1657,COLUMN($A$1:$AX$1),1),NameCharacters[Accepted Characters For Names]))=50,"Pass","Fail"))</f>
        <v/>
      </c>
      <c r="U1657" s="24" t="str" cm="1">
        <f t="array" ref="U1657">IF(ISBLANK($H1657),"",IF(SUMPRODUCT(--EXACT(MID($H1657,COLUMN($A$1:$AX$1),1),NameCharacters[Accepted Characters For Names]))=50,"Pass","Fail"))</f>
        <v/>
      </c>
      <c r="V1657" s="24" t="str" cm="1">
        <f t="array" ref="V1657">IF(ISBLANK($I1657),"",IF(SUMPRODUCT(--EXACT(MID($I1657,COLUMN($A$1:$AX$1),1),NameCharacters[Accepted Characters For Names]))=50,"Pass","Fail"))</f>
        <v/>
      </c>
      <c r="W1657" s="24" t="str" cm="1">
        <f t="array" ref="W1657">IF(ISBLANK($J1657),"",IF(SUMPRODUCT(--EXACT($J1657,ISO3List[ISO3 List]))=1,"Pass","Fail"))</f>
        <v/>
      </c>
      <c r="X1657" s="24" t="str">
        <f t="shared" ca="1" si="63"/>
        <v/>
      </c>
      <c r="Y1657" s="24" t="str" cm="1">
        <f t="array" ref="Y1657">IF(ISBLANK($L1657),"",IF(SUMPRODUCT(--EXACT($L1657,Sex[Sex]))=1,"Pass","Fail"))</f>
        <v/>
      </c>
      <c r="Z1657" s="24" t="str">
        <f t="shared" ca="1" si="64"/>
        <v/>
      </c>
      <c r="AA1657" s="35" t="str">
        <f t="shared" ca="1" si="62"/>
        <v/>
      </c>
      <c r="AB1657" s="8"/>
      <c r="AC1657" s="58"/>
      <c r="AD1657" s="8"/>
      <c r="AE1657" s="8"/>
      <c r="AF1657" s="8"/>
      <c r="GU1657" s="8"/>
    </row>
    <row r="1658" spans="1:203" s="5" customFormat="1" x14ac:dyDescent="0.2">
      <c r="A1658" s="1"/>
      <c r="B1658" s="4"/>
      <c r="C1658" s="16"/>
      <c r="D1658" s="17"/>
      <c r="E1658" s="17"/>
      <c r="F1658" s="18"/>
      <c r="G1658" s="17"/>
      <c r="H1658" s="17"/>
      <c r="I1658" s="17"/>
      <c r="J1658" s="17"/>
      <c r="K1658" s="19"/>
      <c r="L1658" s="17"/>
      <c r="M1658" s="20"/>
      <c r="N1658" s="8"/>
      <c r="O1658" s="50"/>
      <c r="P1658" s="27" t="str" cm="1">
        <f t="array" ref="P1658">IF(ISBLANK($C1658),"",IF(SUMPRODUCT(--EXACT($C1658,CrewOrPassenger[Crew or Passenger]))=1,"Pass","Fail"))</f>
        <v/>
      </c>
      <c r="Q1658" s="24" t="str" cm="1">
        <f t="array" ref="Q1658">IF(ISBLANK($D1658),"",IF(SUMPRODUCT(--EXACT($D1658,TravelDocumentType[Travel Document Type]))=1,"Pass","Fail"))</f>
        <v/>
      </c>
      <c r="R1658" s="24" t="str" cm="1">
        <f t="array" ref="R1658">IF(ISBLANK($E1658),"",IF(SUMPRODUCT(--EXACT($E1658,ISO3List[ISO3 List]))=1,"Pass","Fail"))</f>
        <v/>
      </c>
      <c r="S1658" s="24" t="str" cm="1">
        <f t="array" ref="S1658">IF(ISBLANK($F1658),"",IF(SUMPRODUCT(--EXACT(MID($F1658,COLUMN($A$1:$T$1),1),DocCharacters[Accepted Characters For Documents]))=20,"Pass","Fail"))</f>
        <v/>
      </c>
      <c r="T1658" s="24" t="str" cm="1">
        <f t="array" ref="T1658">IF(ISBLANK($G1658),"",IF(SUMPRODUCT(--EXACT(MID($G1658,COLUMN($A$1:$AX$1),1),NameCharacters[Accepted Characters For Names]))=50,"Pass","Fail"))</f>
        <v/>
      </c>
      <c r="U1658" s="24" t="str" cm="1">
        <f t="array" ref="U1658">IF(ISBLANK($H1658),"",IF(SUMPRODUCT(--EXACT(MID($H1658,COLUMN($A$1:$AX$1),1),NameCharacters[Accepted Characters For Names]))=50,"Pass","Fail"))</f>
        <v/>
      </c>
      <c r="V1658" s="24" t="str" cm="1">
        <f t="array" ref="V1658">IF(ISBLANK($I1658),"",IF(SUMPRODUCT(--EXACT(MID($I1658,COLUMN($A$1:$AX$1),1),NameCharacters[Accepted Characters For Names]))=50,"Pass","Fail"))</f>
        <v/>
      </c>
      <c r="W1658" s="24" t="str" cm="1">
        <f t="array" ref="W1658">IF(ISBLANK($J1658),"",IF(SUMPRODUCT(--EXACT($J1658,ISO3List[ISO3 List]))=1,"Pass","Fail"))</f>
        <v/>
      </c>
      <c r="X1658" s="24" t="str">
        <f t="shared" ca="1" si="63"/>
        <v/>
      </c>
      <c r="Y1658" s="24" t="str" cm="1">
        <f t="array" ref="Y1658">IF(ISBLANK($L1658),"",IF(SUMPRODUCT(--EXACT($L1658,Sex[Sex]))=1,"Pass","Fail"))</f>
        <v/>
      </c>
      <c r="Z1658" s="24" t="str">
        <f t="shared" ca="1" si="64"/>
        <v/>
      </c>
      <c r="AA1658" s="35" t="str">
        <f t="shared" ca="1" si="62"/>
        <v/>
      </c>
      <c r="AB1658" s="8"/>
      <c r="AC1658" s="58"/>
      <c r="AD1658" s="8"/>
      <c r="AE1658" s="8"/>
      <c r="AF1658" s="8"/>
      <c r="GU1658" s="8"/>
    </row>
    <row r="1659" spans="1:203" s="5" customFormat="1" x14ac:dyDescent="0.2">
      <c r="A1659" s="1"/>
      <c r="B1659" s="4"/>
      <c r="C1659" s="16"/>
      <c r="D1659" s="17"/>
      <c r="E1659" s="17"/>
      <c r="F1659" s="18"/>
      <c r="G1659" s="17"/>
      <c r="H1659" s="17"/>
      <c r="I1659" s="17"/>
      <c r="J1659" s="17"/>
      <c r="K1659" s="19"/>
      <c r="L1659" s="17"/>
      <c r="M1659" s="20"/>
      <c r="N1659" s="8"/>
      <c r="O1659" s="50"/>
      <c r="P1659" s="27" t="str" cm="1">
        <f t="array" ref="P1659">IF(ISBLANK($C1659),"",IF(SUMPRODUCT(--EXACT($C1659,CrewOrPassenger[Crew or Passenger]))=1,"Pass","Fail"))</f>
        <v/>
      </c>
      <c r="Q1659" s="24" t="str" cm="1">
        <f t="array" ref="Q1659">IF(ISBLANK($D1659),"",IF(SUMPRODUCT(--EXACT($D1659,TravelDocumentType[Travel Document Type]))=1,"Pass","Fail"))</f>
        <v/>
      </c>
      <c r="R1659" s="24" t="str" cm="1">
        <f t="array" ref="R1659">IF(ISBLANK($E1659),"",IF(SUMPRODUCT(--EXACT($E1659,ISO3List[ISO3 List]))=1,"Pass","Fail"))</f>
        <v/>
      </c>
      <c r="S1659" s="24" t="str" cm="1">
        <f t="array" ref="S1659">IF(ISBLANK($F1659),"",IF(SUMPRODUCT(--EXACT(MID($F1659,COLUMN($A$1:$T$1),1),DocCharacters[Accepted Characters For Documents]))=20,"Pass","Fail"))</f>
        <v/>
      </c>
      <c r="T1659" s="24" t="str" cm="1">
        <f t="array" ref="T1659">IF(ISBLANK($G1659),"",IF(SUMPRODUCT(--EXACT(MID($G1659,COLUMN($A$1:$AX$1),1),NameCharacters[Accepted Characters For Names]))=50,"Pass","Fail"))</f>
        <v/>
      </c>
      <c r="U1659" s="24" t="str" cm="1">
        <f t="array" ref="U1659">IF(ISBLANK($H1659),"",IF(SUMPRODUCT(--EXACT(MID($H1659,COLUMN($A$1:$AX$1),1),NameCharacters[Accepted Characters For Names]))=50,"Pass","Fail"))</f>
        <v/>
      </c>
      <c r="V1659" s="24" t="str" cm="1">
        <f t="array" ref="V1659">IF(ISBLANK($I1659),"",IF(SUMPRODUCT(--EXACT(MID($I1659,COLUMN($A$1:$AX$1),1),NameCharacters[Accepted Characters For Names]))=50,"Pass","Fail"))</f>
        <v/>
      </c>
      <c r="W1659" s="24" t="str" cm="1">
        <f t="array" ref="W1659">IF(ISBLANK($J1659),"",IF(SUMPRODUCT(--EXACT($J1659,ISO3List[ISO3 List]))=1,"Pass","Fail"))</f>
        <v/>
      </c>
      <c r="X1659" s="24" t="str">
        <f t="shared" ca="1" si="63"/>
        <v/>
      </c>
      <c r="Y1659" s="24" t="str" cm="1">
        <f t="array" ref="Y1659">IF(ISBLANK($L1659),"",IF(SUMPRODUCT(--EXACT($L1659,Sex[Sex]))=1,"Pass","Fail"))</f>
        <v/>
      </c>
      <c r="Z1659" s="24" t="str">
        <f t="shared" ca="1" si="64"/>
        <v/>
      </c>
      <c r="AA1659" s="35" t="str">
        <f t="shared" ca="1" si="62"/>
        <v/>
      </c>
      <c r="AB1659" s="8"/>
      <c r="AC1659" s="58"/>
      <c r="AD1659" s="8"/>
      <c r="AE1659" s="8"/>
      <c r="AF1659" s="8"/>
      <c r="GU1659" s="8"/>
    </row>
    <row r="1660" spans="1:203" s="5" customFormat="1" x14ac:dyDescent="0.2">
      <c r="A1660" s="1"/>
      <c r="B1660" s="4"/>
      <c r="C1660" s="16"/>
      <c r="D1660" s="17"/>
      <c r="E1660" s="17"/>
      <c r="F1660" s="18"/>
      <c r="G1660" s="17"/>
      <c r="H1660" s="17"/>
      <c r="I1660" s="17"/>
      <c r="J1660" s="17"/>
      <c r="K1660" s="19"/>
      <c r="L1660" s="17"/>
      <c r="M1660" s="20"/>
      <c r="N1660" s="8"/>
      <c r="O1660" s="50"/>
      <c r="P1660" s="27" t="str" cm="1">
        <f t="array" ref="P1660">IF(ISBLANK($C1660),"",IF(SUMPRODUCT(--EXACT($C1660,CrewOrPassenger[Crew or Passenger]))=1,"Pass","Fail"))</f>
        <v/>
      </c>
      <c r="Q1660" s="24" t="str" cm="1">
        <f t="array" ref="Q1660">IF(ISBLANK($D1660),"",IF(SUMPRODUCT(--EXACT($D1660,TravelDocumentType[Travel Document Type]))=1,"Pass","Fail"))</f>
        <v/>
      </c>
      <c r="R1660" s="24" t="str" cm="1">
        <f t="array" ref="R1660">IF(ISBLANK($E1660),"",IF(SUMPRODUCT(--EXACT($E1660,ISO3List[ISO3 List]))=1,"Pass","Fail"))</f>
        <v/>
      </c>
      <c r="S1660" s="24" t="str" cm="1">
        <f t="array" ref="S1660">IF(ISBLANK($F1660),"",IF(SUMPRODUCT(--EXACT(MID($F1660,COLUMN($A$1:$T$1),1),DocCharacters[Accepted Characters For Documents]))=20,"Pass","Fail"))</f>
        <v/>
      </c>
      <c r="T1660" s="24" t="str" cm="1">
        <f t="array" ref="T1660">IF(ISBLANK($G1660),"",IF(SUMPRODUCT(--EXACT(MID($G1660,COLUMN($A$1:$AX$1),1),NameCharacters[Accepted Characters For Names]))=50,"Pass","Fail"))</f>
        <v/>
      </c>
      <c r="U1660" s="24" t="str" cm="1">
        <f t="array" ref="U1660">IF(ISBLANK($H1660),"",IF(SUMPRODUCT(--EXACT(MID($H1660,COLUMN($A$1:$AX$1),1),NameCharacters[Accepted Characters For Names]))=50,"Pass","Fail"))</f>
        <v/>
      </c>
      <c r="V1660" s="24" t="str" cm="1">
        <f t="array" ref="V1660">IF(ISBLANK($I1660),"",IF(SUMPRODUCT(--EXACT(MID($I1660,COLUMN($A$1:$AX$1),1),NameCharacters[Accepted Characters For Names]))=50,"Pass","Fail"))</f>
        <v/>
      </c>
      <c r="W1660" s="24" t="str" cm="1">
        <f t="array" ref="W1660">IF(ISBLANK($J1660),"",IF(SUMPRODUCT(--EXACT($J1660,ISO3List[ISO3 List]))=1,"Pass","Fail"))</f>
        <v/>
      </c>
      <c r="X1660" s="24" t="str">
        <f t="shared" ca="1" si="63"/>
        <v/>
      </c>
      <c r="Y1660" s="24" t="str" cm="1">
        <f t="array" ref="Y1660">IF(ISBLANK($L1660),"",IF(SUMPRODUCT(--EXACT($L1660,Sex[Sex]))=1,"Pass","Fail"))</f>
        <v/>
      </c>
      <c r="Z1660" s="24" t="str">
        <f t="shared" ca="1" si="64"/>
        <v/>
      </c>
      <c r="AA1660" s="35" t="str">
        <f t="shared" ca="1" si="62"/>
        <v/>
      </c>
      <c r="AB1660" s="8"/>
      <c r="AC1660" s="58"/>
      <c r="AD1660" s="8"/>
      <c r="AE1660" s="8"/>
      <c r="AF1660" s="8"/>
      <c r="GU1660" s="8"/>
    </row>
    <row r="1661" spans="1:203" s="5" customFormat="1" x14ac:dyDescent="0.2">
      <c r="A1661" s="1"/>
      <c r="B1661" s="4"/>
      <c r="C1661" s="16"/>
      <c r="D1661" s="17"/>
      <c r="E1661" s="17"/>
      <c r="F1661" s="18"/>
      <c r="G1661" s="17"/>
      <c r="H1661" s="17"/>
      <c r="I1661" s="17"/>
      <c r="J1661" s="17"/>
      <c r="K1661" s="19"/>
      <c r="L1661" s="17"/>
      <c r="M1661" s="20"/>
      <c r="N1661" s="8"/>
      <c r="O1661" s="50"/>
      <c r="P1661" s="27" t="str" cm="1">
        <f t="array" ref="P1661">IF(ISBLANK($C1661),"",IF(SUMPRODUCT(--EXACT($C1661,CrewOrPassenger[Crew or Passenger]))=1,"Pass","Fail"))</f>
        <v/>
      </c>
      <c r="Q1661" s="24" t="str" cm="1">
        <f t="array" ref="Q1661">IF(ISBLANK($D1661),"",IF(SUMPRODUCT(--EXACT($D1661,TravelDocumentType[Travel Document Type]))=1,"Pass","Fail"))</f>
        <v/>
      </c>
      <c r="R1661" s="24" t="str" cm="1">
        <f t="array" ref="R1661">IF(ISBLANK($E1661),"",IF(SUMPRODUCT(--EXACT($E1661,ISO3List[ISO3 List]))=1,"Pass","Fail"))</f>
        <v/>
      </c>
      <c r="S1661" s="24" t="str" cm="1">
        <f t="array" ref="S1661">IF(ISBLANK($F1661),"",IF(SUMPRODUCT(--EXACT(MID($F1661,COLUMN($A$1:$T$1),1),DocCharacters[Accepted Characters For Documents]))=20,"Pass","Fail"))</f>
        <v/>
      </c>
      <c r="T1661" s="24" t="str" cm="1">
        <f t="array" ref="T1661">IF(ISBLANK($G1661),"",IF(SUMPRODUCT(--EXACT(MID($G1661,COLUMN($A$1:$AX$1),1),NameCharacters[Accepted Characters For Names]))=50,"Pass","Fail"))</f>
        <v/>
      </c>
      <c r="U1661" s="24" t="str" cm="1">
        <f t="array" ref="U1661">IF(ISBLANK($H1661),"",IF(SUMPRODUCT(--EXACT(MID($H1661,COLUMN($A$1:$AX$1),1),NameCharacters[Accepted Characters For Names]))=50,"Pass","Fail"))</f>
        <v/>
      </c>
      <c r="V1661" s="24" t="str" cm="1">
        <f t="array" ref="V1661">IF(ISBLANK($I1661),"",IF(SUMPRODUCT(--EXACT(MID($I1661,COLUMN($A$1:$AX$1),1),NameCharacters[Accepted Characters For Names]))=50,"Pass","Fail"))</f>
        <v/>
      </c>
      <c r="W1661" s="24" t="str" cm="1">
        <f t="array" ref="W1661">IF(ISBLANK($J1661),"",IF(SUMPRODUCT(--EXACT($J1661,ISO3List[ISO3 List]))=1,"Pass","Fail"))</f>
        <v/>
      </c>
      <c r="X1661" s="24" t="str">
        <f t="shared" ca="1" si="63"/>
        <v/>
      </c>
      <c r="Y1661" s="24" t="str" cm="1">
        <f t="array" ref="Y1661">IF(ISBLANK($L1661),"",IF(SUMPRODUCT(--EXACT($L1661,Sex[Sex]))=1,"Pass","Fail"))</f>
        <v/>
      </c>
      <c r="Z1661" s="24" t="str">
        <f t="shared" ca="1" si="64"/>
        <v/>
      </c>
      <c r="AA1661" s="35" t="str">
        <f t="shared" ca="1" si="62"/>
        <v/>
      </c>
      <c r="AB1661" s="8"/>
      <c r="AC1661" s="58"/>
      <c r="AD1661" s="8"/>
      <c r="AE1661" s="8"/>
      <c r="AF1661" s="8"/>
      <c r="GU1661" s="8"/>
    </row>
    <row r="1662" spans="1:203" s="5" customFormat="1" x14ac:dyDescent="0.2">
      <c r="A1662" s="1"/>
      <c r="B1662" s="4"/>
      <c r="C1662" s="16"/>
      <c r="D1662" s="17"/>
      <c r="E1662" s="17"/>
      <c r="F1662" s="18"/>
      <c r="G1662" s="17"/>
      <c r="H1662" s="17"/>
      <c r="I1662" s="17"/>
      <c r="J1662" s="17"/>
      <c r="K1662" s="19"/>
      <c r="L1662" s="17"/>
      <c r="M1662" s="20"/>
      <c r="N1662" s="8"/>
      <c r="O1662" s="50"/>
      <c r="P1662" s="27" t="str" cm="1">
        <f t="array" ref="P1662">IF(ISBLANK($C1662),"",IF(SUMPRODUCT(--EXACT($C1662,CrewOrPassenger[Crew or Passenger]))=1,"Pass","Fail"))</f>
        <v/>
      </c>
      <c r="Q1662" s="24" t="str" cm="1">
        <f t="array" ref="Q1662">IF(ISBLANK($D1662),"",IF(SUMPRODUCT(--EXACT($D1662,TravelDocumentType[Travel Document Type]))=1,"Pass","Fail"))</f>
        <v/>
      </c>
      <c r="R1662" s="24" t="str" cm="1">
        <f t="array" ref="R1662">IF(ISBLANK($E1662),"",IF(SUMPRODUCT(--EXACT($E1662,ISO3List[ISO3 List]))=1,"Pass","Fail"))</f>
        <v/>
      </c>
      <c r="S1662" s="24" t="str" cm="1">
        <f t="array" ref="S1662">IF(ISBLANK($F1662),"",IF(SUMPRODUCT(--EXACT(MID($F1662,COLUMN($A$1:$T$1),1),DocCharacters[Accepted Characters For Documents]))=20,"Pass","Fail"))</f>
        <v/>
      </c>
      <c r="T1662" s="24" t="str" cm="1">
        <f t="array" ref="T1662">IF(ISBLANK($G1662),"",IF(SUMPRODUCT(--EXACT(MID($G1662,COLUMN($A$1:$AX$1),1),NameCharacters[Accepted Characters For Names]))=50,"Pass","Fail"))</f>
        <v/>
      </c>
      <c r="U1662" s="24" t="str" cm="1">
        <f t="array" ref="U1662">IF(ISBLANK($H1662),"",IF(SUMPRODUCT(--EXACT(MID($H1662,COLUMN($A$1:$AX$1),1),NameCharacters[Accepted Characters For Names]))=50,"Pass","Fail"))</f>
        <v/>
      </c>
      <c r="V1662" s="24" t="str" cm="1">
        <f t="array" ref="V1662">IF(ISBLANK($I1662),"",IF(SUMPRODUCT(--EXACT(MID($I1662,COLUMN($A$1:$AX$1),1),NameCharacters[Accepted Characters For Names]))=50,"Pass","Fail"))</f>
        <v/>
      </c>
      <c r="W1662" s="24" t="str" cm="1">
        <f t="array" ref="W1662">IF(ISBLANK($J1662),"",IF(SUMPRODUCT(--EXACT($J1662,ISO3List[ISO3 List]))=1,"Pass","Fail"))</f>
        <v/>
      </c>
      <c r="X1662" s="24" t="str">
        <f t="shared" ca="1" si="63"/>
        <v/>
      </c>
      <c r="Y1662" s="24" t="str" cm="1">
        <f t="array" ref="Y1662">IF(ISBLANK($L1662),"",IF(SUMPRODUCT(--EXACT($L1662,Sex[Sex]))=1,"Pass","Fail"))</f>
        <v/>
      </c>
      <c r="Z1662" s="24" t="str">
        <f t="shared" ca="1" si="64"/>
        <v/>
      </c>
      <c r="AA1662" s="35" t="str">
        <f t="shared" ca="1" si="62"/>
        <v/>
      </c>
      <c r="AB1662" s="8"/>
      <c r="AC1662" s="58"/>
      <c r="AD1662" s="8"/>
      <c r="AE1662" s="8"/>
      <c r="AF1662" s="8"/>
      <c r="GU1662" s="8"/>
    </row>
    <row r="1663" spans="1:203" s="5" customFormat="1" x14ac:dyDescent="0.2">
      <c r="A1663" s="1"/>
      <c r="B1663" s="4"/>
      <c r="C1663" s="16"/>
      <c r="D1663" s="17"/>
      <c r="E1663" s="17"/>
      <c r="F1663" s="18"/>
      <c r="G1663" s="17"/>
      <c r="H1663" s="17"/>
      <c r="I1663" s="17"/>
      <c r="J1663" s="17"/>
      <c r="K1663" s="19"/>
      <c r="L1663" s="17"/>
      <c r="M1663" s="20"/>
      <c r="N1663" s="8"/>
      <c r="O1663" s="50"/>
      <c r="P1663" s="27" t="str" cm="1">
        <f t="array" ref="P1663">IF(ISBLANK($C1663),"",IF(SUMPRODUCT(--EXACT($C1663,CrewOrPassenger[Crew or Passenger]))=1,"Pass","Fail"))</f>
        <v/>
      </c>
      <c r="Q1663" s="24" t="str" cm="1">
        <f t="array" ref="Q1663">IF(ISBLANK($D1663),"",IF(SUMPRODUCT(--EXACT($D1663,TravelDocumentType[Travel Document Type]))=1,"Pass","Fail"))</f>
        <v/>
      </c>
      <c r="R1663" s="24" t="str" cm="1">
        <f t="array" ref="R1663">IF(ISBLANK($E1663),"",IF(SUMPRODUCT(--EXACT($E1663,ISO3List[ISO3 List]))=1,"Pass","Fail"))</f>
        <v/>
      </c>
      <c r="S1663" s="24" t="str" cm="1">
        <f t="array" ref="S1663">IF(ISBLANK($F1663),"",IF(SUMPRODUCT(--EXACT(MID($F1663,COLUMN($A$1:$T$1),1),DocCharacters[Accepted Characters For Documents]))=20,"Pass","Fail"))</f>
        <v/>
      </c>
      <c r="T1663" s="24" t="str" cm="1">
        <f t="array" ref="T1663">IF(ISBLANK($G1663),"",IF(SUMPRODUCT(--EXACT(MID($G1663,COLUMN($A$1:$AX$1),1),NameCharacters[Accepted Characters For Names]))=50,"Pass","Fail"))</f>
        <v/>
      </c>
      <c r="U1663" s="24" t="str" cm="1">
        <f t="array" ref="U1663">IF(ISBLANK($H1663),"",IF(SUMPRODUCT(--EXACT(MID($H1663,COLUMN($A$1:$AX$1),1),NameCharacters[Accepted Characters For Names]))=50,"Pass","Fail"))</f>
        <v/>
      </c>
      <c r="V1663" s="24" t="str" cm="1">
        <f t="array" ref="V1663">IF(ISBLANK($I1663),"",IF(SUMPRODUCT(--EXACT(MID($I1663,COLUMN($A$1:$AX$1),1),NameCharacters[Accepted Characters For Names]))=50,"Pass","Fail"))</f>
        <v/>
      </c>
      <c r="W1663" s="24" t="str" cm="1">
        <f t="array" ref="W1663">IF(ISBLANK($J1663),"",IF(SUMPRODUCT(--EXACT($J1663,ISO3List[ISO3 List]))=1,"Pass","Fail"))</f>
        <v/>
      </c>
      <c r="X1663" s="24" t="str">
        <f t="shared" ca="1" si="63"/>
        <v/>
      </c>
      <c r="Y1663" s="24" t="str" cm="1">
        <f t="array" ref="Y1663">IF(ISBLANK($L1663),"",IF(SUMPRODUCT(--EXACT($L1663,Sex[Sex]))=1,"Pass","Fail"))</f>
        <v/>
      </c>
      <c r="Z1663" s="24" t="str">
        <f t="shared" ca="1" si="64"/>
        <v/>
      </c>
      <c r="AA1663" s="35" t="str">
        <f t="shared" ca="1" si="62"/>
        <v/>
      </c>
      <c r="AB1663" s="8"/>
      <c r="AC1663" s="58"/>
      <c r="AD1663" s="8"/>
      <c r="AE1663" s="8"/>
      <c r="AF1663" s="8"/>
      <c r="GU1663" s="8"/>
    </row>
    <row r="1664" spans="1:203" s="5" customFormat="1" x14ac:dyDescent="0.2">
      <c r="A1664" s="1"/>
      <c r="B1664" s="4"/>
      <c r="C1664" s="16"/>
      <c r="D1664" s="17"/>
      <c r="E1664" s="17"/>
      <c r="F1664" s="18"/>
      <c r="G1664" s="17"/>
      <c r="H1664" s="17"/>
      <c r="I1664" s="17"/>
      <c r="J1664" s="17"/>
      <c r="K1664" s="19"/>
      <c r="L1664" s="17"/>
      <c r="M1664" s="20"/>
      <c r="N1664" s="8"/>
      <c r="O1664" s="50"/>
      <c r="P1664" s="27" t="str" cm="1">
        <f t="array" ref="P1664">IF(ISBLANK($C1664),"",IF(SUMPRODUCT(--EXACT($C1664,CrewOrPassenger[Crew or Passenger]))=1,"Pass","Fail"))</f>
        <v/>
      </c>
      <c r="Q1664" s="24" t="str" cm="1">
        <f t="array" ref="Q1664">IF(ISBLANK($D1664),"",IF(SUMPRODUCT(--EXACT($D1664,TravelDocumentType[Travel Document Type]))=1,"Pass","Fail"))</f>
        <v/>
      </c>
      <c r="R1664" s="24" t="str" cm="1">
        <f t="array" ref="R1664">IF(ISBLANK($E1664),"",IF(SUMPRODUCT(--EXACT($E1664,ISO3List[ISO3 List]))=1,"Pass","Fail"))</f>
        <v/>
      </c>
      <c r="S1664" s="24" t="str" cm="1">
        <f t="array" ref="S1664">IF(ISBLANK($F1664),"",IF(SUMPRODUCT(--EXACT(MID($F1664,COLUMN($A$1:$T$1),1),DocCharacters[Accepted Characters For Documents]))=20,"Pass","Fail"))</f>
        <v/>
      </c>
      <c r="T1664" s="24" t="str" cm="1">
        <f t="array" ref="T1664">IF(ISBLANK($G1664),"",IF(SUMPRODUCT(--EXACT(MID($G1664,COLUMN($A$1:$AX$1),1),NameCharacters[Accepted Characters For Names]))=50,"Pass","Fail"))</f>
        <v/>
      </c>
      <c r="U1664" s="24" t="str" cm="1">
        <f t="array" ref="U1664">IF(ISBLANK($H1664),"",IF(SUMPRODUCT(--EXACT(MID($H1664,COLUMN($A$1:$AX$1),1),NameCharacters[Accepted Characters For Names]))=50,"Pass","Fail"))</f>
        <v/>
      </c>
      <c r="V1664" s="24" t="str" cm="1">
        <f t="array" ref="V1664">IF(ISBLANK($I1664),"",IF(SUMPRODUCT(--EXACT(MID($I1664,COLUMN($A$1:$AX$1),1),NameCharacters[Accepted Characters For Names]))=50,"Pass","Fail"))</f>
        <v/>
      </c>
      <c r="W1664" s="24" t="str" cm="1">
        <f t="array" ref="W1664">IF(ISBLANK($J1664),"",IF(SUMPRODUCT(--EXACT($J1664,ISO3List[ISO3 List]))=1,"Pass","Fail"))</f>
        <v/>
      </c>
      <c r="X1664" s="24" t="str">
        <f t="shared" ca="1" si="63"/>
        <v/>
      </c>
      <c r="Y1664" s="24" t="str" cm="1">
        <f t="array" ref="Y1664">IF(ISBLANK($L1664),"",IF(SUMPRODUCT(--EXACT($L1664,Sex[Sex]))=1,"Pass","Fail"))</f>
        <v/>
      </c>
      <c r="Z1664" s="24" t="str">
        <f t="shared" ca="1" si="64"/>
        <v/>
      </c>
      <c r="AA1664" s="35" t="str">
        <f t="shared" ca="1" si="62"/>
        <v/>
      </c>
      <c r="AB1664" s="8"/>
      <c r="AC1664" s="58"/>
      <c r="AD1664" s="8"/>
      <c r="AE1664" s="8"/>
      <c r="AF1664" s="8"/>
      <c r="GU1664" s="8"/>
    </row>
    <row r="1665" spans="1:203" s="5" customFormat="1" x14ac:dyDescent="0.2">
      <c r="A1665" s="1"/>
      <c r="B1665" s="4"/>
      <c r="C1665" s="16"/>
      <c r="D1665" s="17"/>
      <c r="E1665" s="17"/>
      <c r="F1665" s="18"/>
      <c r="G1665" s="17"/>
      <c r="H1665" s="17"/>
      <c r="I1665" s="17"/>
      <c r="J1665" s="17"/>
      <c r="K1665" s="19"/>
      <c r="L1665" s="17"/>
      <c r="M1665" s="20"/>
      <c r="N1665" s="8"/>
      <c r="O1665" s="50"/>
      <c r="P1665" s="27" t="str" cm="1">
        <f t="array" ref="P1665">IF(ISBLANK($C1665),"",IF(SUMPRODUCT(--EXACT($C1665,CrewOrPassenger[Crew or Passenger]))=1,"Pass","Fail"))</f>
        <v/>
      </c>
      <c r="Q1665" s="24" t="str" cm="1">
        <f t="array" ref="Q1665">IF(ISBLANK($D1665),"",IF(SUMPRODUCT(--EXACT($D1665,TravelDocumentType[Travel Document Type]))=1,"Pass","Fail"))</f>
        <v/>
      </c>
      <c r="R1665" s="24" t="str" cm="1">
        <f t="array" ref="R1665">IF(ISBLANK($E1665),"",IF(SUMPRODUCT(--EXACT($E1665,ISO3List[ISO3 List]))=1,"Pass","Fail"))</f>
        <v/>
      </c>
      <c r="S1665" s="24" t="str" cm="1">
        <f t="array" ref="S1665">IF(ISBLANK($F1665),"",IF(SUMPRODUCT(--EXACT(MID($F1665,COLUMN($A$1:$T$1),1),DocCharacters[Accepted Characters For Documents]))=20,"Pass","Fail"))</f>
        <v/>
      </c>
      <c r="T1665" s="24" t="str" cm="1">
        <f t="array" ref="T1665">IF(ISBLANK($G1665),"",IF(SUMPRODUCT(--EXACT(MID($G1665,COLUMN($A$1:$AX$1),1),NameCharacters[Accepted Characters For Names]))=50,"Pass","Fail"))</f>
        <v/>
      </c>
      <c r="U1665" s="24" t="str" cm="1">
        <f t="array" ref="U1665">IF(ISBLANK($H1665),"",IF(SUMPRODUCT(--EXACT(MID($H1665,COLUMN($A$1:$AX$1),1),NameCharacters[Accepted Characters For Names]))=50,"Pass","Fail"))</f>
        <v/>
      </c>
      <c r="V1665" s="24" t="str" cm="1">
        <f t="array" ref="V1665">IF(ISBLANK($I1665),"",IF(SUMPRODUCT(--EXACT(MID($I1665,COLUMN($A$1:$AX$1),1),NameCharacters[Accepted Characters For Names]))=50,"Pass","Fail"))</f>
        <v/>
      </c>
      <c r="W1665" s="24" t="str" cm="1">
        <f t="array" ref="W1665">IF(ISBLANK($J1665),"",IF(SUMPRODUCT(--EXACT($J1665,ISO3List[ISO3 List]))=1,"Pass","Fail"))</f>
        <v/>
      </c>
      <c r="X1665" s="24" t="str">
        <f t="shared" ca="1" si="63"/>
        <v/>
      </c>
      <c r="Y1665" s="24" t="str" cm="1">
        <f t="array" ref="Y1665">IF(ISBLANK($L1665),"",IF(SUMPRODUCT(--EXACT($L1665,Sex[Sex]))=1,"Pass","Fail"))</f>
        <v/>
      </c>
      <c r="Z1665" s="24" t="str">
        <f t="shared" ca="1" si="64"/>
        <v/>
      </c>
      <c r="AA1665" s="35" t="str">
        <f t="shared" ca="1" si="62"/>
        <v/>
      </c>
      <c r="AB1665" s="8"/>
      <c r="AC1665" s="58"/>
      <c r="AD1665" s="8"/>
      <c r="AE1665" s="8"/>
      <c r="AF1665" s="8"/>
      <c r="GU1665" s="8"/>
    </row>
    <row r="1666" spans="1:203" s="5" customFormat="1" x14ac:dyDescent="0.2">
      <c r="A1666" s="1"/>
      <c r="B1666" s="4"/>
      <c r="C1666" s="16"/>
      <c r="D1666" s="17"/>
      <c r="E1666" s="17"/>
      <c r="F1666" s="18"/>
      <c r="G1666" s="17"/>
      <c r="H1666" s="17"/>
      <c r="I1666" s="17"/>
      <c r="J1666" s="17"/>
      <c r="K1666" s="19"/>
      <c r="L1666" s="17"/>
      <c r="M1666" s="20"/>
      <c r="N1666" s="8"/>
      <c r="O1666" s="50"/>
      <c r="P1666" s="27" t="str" cm="1">
        <f t="array" ref="P1666">IF(ISBLANK($C1666),"",IF(SUMPRODUCT(--EXACT($C1666,CrewOrPassenger[Crew or Passenger]))=1,"Pass","Fail"))</f>
        <v/>
      </c>
      <c r="Q1666" s="24" t="str" cm="1">
        <f t="array" ref="Q1666">IF(ISBLANK($D1666),"",IF(SUMPRODUCT(--EXACT($D1666,TravelDocumentType[Travel Document Type]))=1,"Pass","Fail"))</f>
        <v/>
      </c>
      <c r="R1666" s="24" t="str" cm="1">
        <f t="array" ref="R1666">IF(ISBLANK($E1666),"",IF(SUMPRODUCT(--EXACT($E1666,ISO3List[ISO3 List]))=1,"Pass","Fail"))</f>
        <v/>
      </c>
      <c r="S1666" s="24" t="str" cm="1">
        <f t="array" ref="S1666">IF(ISBLANK($F1666),"",IF(SUMPRODUCT(--EXACT(MID($F1666,COLUMN($A$1:$T$1),1),DocCharacters[Accepted Characters For Documents]))=20,"Pass","Fail"))</f>
        <v/>
      </c>
      <c r="T1666" s="24" t="str" cm="1">
        <f t="array" ref="T1666">IF(ISBLANK($G1666),"",IF(SUMPRODUCT(--EXACT(MID($G1666,COLUMN($A$1:$AX$1),1),NameCharacters[Accepted Characters For Names]))=50,"Pass","Fail"))</f>
        <v/>
      </c>
      <c r="U1666" s="24" t="str" cm="1">
        <f t="array" ref="U1666">IF(ISBLANK($H1666),"",IF(SUMPRODUCT(--EXACT(MID($H1666,COLUMN($A$1:$AX$1),1),NameCharacters[Accepted Characters For Names]))=50,"Pass","Fail"))</f>
        <v/>
      </c>
      <c r="V1666" s="24" t="str" cm="1">
        <f t="array" ref="V1666">IF(ISBLANK($I1666),"",IF(SUMPRODUCT(--EXACT(MID($I1666,COLUMN($A$1:$AX$1),1),NameCharacters[Accepted Characters For Names]))=50,"Pass","Fail"))</f>
        <v/>
      </c>
      <c r="W1666" s="24" t="str" cm="1">
        <f t="array" ref="W1666">IF(ISBLANK($J1666),"",IF(SUMPRODUCT(--EXACT($J1666,ISO3List[ISO3 List]))=1,"Pass","Fail"))</f>
        <v/>
      </c>
      <c r="X1666" s="24" t="str">
        <f t="shared" ca="1" si="63"/>
        <v/>
      </c>
      <c r="Y1666" s="24" t="str" cm="1">
        <f t="array" ref="Y1666">IF(ISBLANK($L1666),"",IF(SUMPRODUCT(--EXACT($L1666,Sex[Sex]))=1,"Pass","Fail"))</f>
        <v/>
      </c>
      <c r="Z1666" s="24" t="str">
        <f t="shared" ca="1" si="64"/>
        <v/>
      </c>
      <c r="AA1666" s="35" t="str">
        <f t="shared" ca="1" si="62"/>
        <v/>
      </c>
      <c r="AB1666" s="8"/>
      <c r="AC1666" s="58"/>
      <c r="AD1666" s="8"/>
      <c r="AE1666" s="8"/>
      <c r="AF1666" s="8"/>
      <c r="GU1666" s="8"/>
    </row>
    <row r="1667" spans="1:203" s="5" customFormat="1" x14ac:dyDescent="0.2">
      <c r="A1667" s="1"/>
      <c r="B1667" s="4"/>
      <c r="C1667" s="16"/>
      <c r="D1667" s="17"/>
      <c r="E1667" s="17"/>
      <c r="F1667" s="18"/>
      <c r="G1667" s="17"/>
      <c r="H1667" s="17"/>
      <c r="I1667" s="17"/>
      <c r="J1667" s="17"/>
      <c r="K1667" s="19"/>
      <c r="L1667" s="17"/>
      <c r="M1667" s="20"/>
      <c r="N1667" s="8"/>
      <c r="O1667" s="50"/>
      <c r="P1667" s="27" t="str" cm="1">
        <f t="array" ref="P1667">IF(ISBLANK($C1667),"",IF(SUMPRODUCT(--EXACT($C1667,CrewOrPassenger[Crew or Passenger]))=1,"Pass","Fail"))</f>
        <v/>
      </c>
      <c r="Q1667" s="24" t="str" cm="1">
        <f t="array" ref="Q1667">IF(ISBLANK($D1667),"",IF(SUMPRODUCT(--EXACT($D1667,TravelDocumentType[Travel Document Type]))=1,"Pass","Fail"))</f>
        <v/>
      </c>
      <c r="R1667" s="24" t="str" cm="1">
        <f t="array" ref="R1667">IF(ISBLANK($E1667),"",IF(SUMPRODUCT(--EXACT($E1667,ISO3List[ISO3 List]))=1,"Pass","Fail"))</f>
        <v/>
      </c>
      <c r="S1667" s="24" t="str" cm="1">
        <f t="array" ref="S1667">IF(ISBLANK($F1667),"",IF(SUMPRODUCT(--EXACT(MID($F1667,COLUMN($A$1:$T$1),1),DocCharacters[Accepted Characters For Documents]))=20,"Pass","Fail"))</f>
        <v/>
      </c>
      <c r="T1667" s="24" t="str" cm="1">
        <f t="array" ref="T1667">IF(ISBLANK($G1667),"",IF(SUMPRODUCT(--EXACT(MID($G1667,COLUMN($A$1:$AX$1),1),NameCharacters[Accepted Characters For Names]))=50,"Pass","Fail"))</f>
        <v/>
      </c>
      <c r="U1667" s="24" t="str" cm="1">
        <f t="array" ref="U1667">IF(ISBLANK($H1667),"",IF(SUMPRODUCT(--EXACT(MID($H1667,COLUMN($A$1:$AX$1),1),NameCharacters[Accepted Characters For Names]))=50,"Pass","Fail"))</f>
        <v/>
      </c>
      <c r="V1667" s="24" t="str" cm="1">
        <f t="array" ref="V1667">IF(ISBLANK($I1667),"",IF(SUMPRODUCT(--EXACT(MID($I1667,COLUMN($A$1:$AX$1),1),NameCharacters[Accepted Characters For Names]))=50,"Pass","Fail"))</f>
        <v/>
      </c>
      <c r="W1667" s="24" t="str" cm="1">
        <f t="array" ref="W1667">IF(ISBLANK($J1667),"",IF(SUMPRODUCT(--EXACT($J1667,ISO3List[ISO3 List]))=1,"Pass","Fail"))</f>
        <v/>
      </c>
      <c r="X1667" s="24" t="str">
        <f t="shared" ca="1" si="63"/>
        <v/>
      </c>
      <c r="Y1667" s="24" t="str" cm="1">
        <f t="array" ref="Y1667">IF(ISBLANK($L1667),"",IF(SUMPRODUCT(--EXACT($L1667,Sex[Sex]))=1,"Pass","Fail"))</f>
        <v/>
      </c>
      <c r="Z1667" s="24" t="str">
        <f t="shared" ca="1" si="64"/>
        <v/>
      </c>
      <c r="AA1667" s="35" t="str">
        <f t="shared" ca="1" si="62"/>
        <v/>
      </c>
      <c r="AB1667" s="8"/>
      <c r="AC1667" s="58"/>
      <c r="AD1667" s="8"/>
      <c r="AE1667" s="8"/>
      <c r="AF1667" s="8"/>
      <c r="GU1667" s="8"/>
    </row>
    <row r="1668" spans="1:203" s="5" customFormat="1" x14ac:dyDescent="0.2">
      <c r="A1668" s="1"/>
      <c r="B1668" s="4"/>
      <c r="C1668" s="16"/>
      <c r="D1668" s="17"/>
      <c r="E1668" s="17"/>
      <c r="F1668" s="18"/>
      <c r="G1668" s="17"/>
      <c r="H1668" s="17"/>
      <c r="I1668" s="17"/>
      <c r="J1668" s="17"/>
      <c r="K1668" s="19"/>
      <c r="L1668" s="17"/>
      <c r="M1668" s="20"/>
      <c r="N1668" s="8"/>
      <c r="O1668" s="50"/>
      <c r="P1668" s="27" t="str" cm="1">
        <f t="array" ref="P1668">IF(ISBLANK($C1668),"",IF(SUMPRODUCT(--EXACT($C1668,CrewOrPassenger[Crew or Passenger]))=1,"Pass","Fail"))</f>
        <v/>
      </c>
      <c r="Q1668" s="24" t="str" cm="1">
        <f t="array" ref="Q1668">IF(ISBLANK($D1668),"",IF(SUMPRODUCT(--EXACT($D1668,TravelDocumentType[Travel Document Type]))=1,"Pass","Fail"))</f>
        <v/>
      </c>
      <c r="R1668" s="24" t="str" cm="1">
        <f t="array" ref="R1668">IF(ISBLANK($E1668),"",IF(SUMPRODUCT(--EXACT($E1668,ISO3List[ISO3 List]))=1,"Pass","Fail"))</f>
        <v/>
      </c>
      <c r="S1668" s="24" t="str" cm="1">
        <f t="array" ref="S1668">IF(ISBLANK($F1668),"",IF(SUMPRODUCT(--EXACT(MID($F1668,COLUMN($A$1:$T$1),1),DocCharacters[Accepted Characters For Documents]))=20,"Pass","Fail"))</f>
        <v/>
      </c>
      <c r="T1668" s="24" t="str" cm="1">
        <f t="array" ref="T1668">IF(ISBLANK($G1668),"",IF(SUMPRODUCT(--EXACT(MID($G1668,COLUMN($A$1:$AX$1),1),NameCharacters[Accepted Characters For Names]))=50,"Pass","Fail"))</f>
        <v/>
      </c>
      <c r="U1668" s="24" t="str" cm="1">
        <f t="array" ref="U1668">IF(ISBLANK($H1668),"",IF(SUMPRODUCT(--EXACT(MID($H1668,COLUMN($A$1:$AX$1),1),NameCharacters[Accepted Characters For Names]))=50,"Pass","Fail"))</f>
        <v/>
      </c>
      <c r="V1668" s="24" t="str" cm="1">
        <f t="array" ref="V1668">IF(ISBLANK($I1668),"",IF(SUMPRODUCT(--EXACT(MID($I1668,COLUMN($A$1:$AX$1),1),NameCharacters[Accepted Characters For Names]))=50,"Pass","Fail"))</f>
        <v/>
      </c>
      <c r="W1668" s="24" t="str" cm="1">
        <f t="array" ref="W1668">IF(ISBLANK($J1668),"",IF(SUMPRODUCT(--EXACT($J1668,ISO3List[ISO3 List]))=1,"Pass","Fail"))</f>
        <v/>
      </c>
      <c r="X1668" s="24" t="str">
        <f t="shared" ca="1" si="63"/>
        <v/>
      </c>
      <c r="Y1668" s="24" t="str" cm="1">
        <f t="array" ref="Y1668">IF(ISBLANK($L1668),"",IF(SUMPRODUCT(--EXACT($L1668,Sex[Sex]))=1,"Pass","Fail"))</f>
        <v/>
      </c>
      <c r="Z1668" s="24" t="str">
        <f t="shared" ca="1" si="64"/>
        <v/>
      </c>
      <c r="AA1668" s="35" t="str">
        <f t="shared" ca="1" si="62"/>
        <v/>
      </c>
      <c r="AB1668" s="8"/>
      <c r="AC1668" s="58"/>
      <c r="AD1668" s="8"/>
      <c r="AE1668" s="8"/>
      <c r="AF1668" s="8"/>
      <c r="GU1668" s="8"/>
    </row>
    <row r="1669" spans="1:203" s="5" customFormat="1" x14ac:dyDescent="0.2">
      <c r="A1669" s="1"/>
      <c r="B1669" s="4"/>
      <c r="C1669" s="16"/>
      <c r="D1669" s="17"/>
      <c r="E1669" s="17"/>
      <c r="F1669" s="18"/>
      <c r="G1669" s="17"/>
      <c r="H1669" s="17"/>
      <c r="I1669" s="17"/>
      <c r="J1669" s="17"/>
      <c r="K1669" s="19"/>
      <c r="L1669" s="17"/>
      <c r="M1669" s="20"/>
      <c r="N1669" s="8"/>
      <c r="O1669" s="50"/>
      <c r="P1669" s="27" t="str" cm="1">
        <f t="array" ref="P1669">IF(ISBLANK($C1669),"",IF(SUMPRODUCT(--EXACT($C1669,CrewOrPassenger[Crew or Passenger]))=1,"Pass","Fail"))</f>
        <v/>
      </c>
      <c r="Q1669" s="24" t="str" cm="1">
        <f t="array" ref="Q1669">IF(ISBLANK($D1669),"",IF(SUMPRODUCT(--EXACT($D1669,TravelDocumentType[Travel Document Type]))=1,"Pass","Fail"))</f>
        <v/>
      </c>
      <c r="R1669" s="24" t="str" cm="1">
        <f t="array" ref="R1669">IF(ISBLANK($E1669),"",IF(SUMPRODUCT(--EXACT($E1669,ISO3List[ISO3 List]))=1,"Pass","Fail"))</f>
        <v/>
      </c>
      <c r="S1669" s="24" t="str" cm="1">
        <f t="array" ref="S1669">IF(ISBLANK($F1669),"",IF(SUMPRODUCT(--EXACT(MID($F1669,COLUMN($A$1:$T$1),1),DocCharacters[Accepted Characters For Documents]))=20,"Pass","Fail"))</f>
        <v/>
      </c>
      <c r="T1669" s="24" t="str" cm="1">
        <f t="array" ref="T1669">IF(ISBLANK($G1669),"",IF(SUMPRODUCT(--EXACT(MID($G1669,COLUMN($A$1:$AX$1),1),NameCharacters[Accepted Characters For Names]))=50,"Pass","Fail"))</f>
        <v/>
      </c>
      <c r="U1669" s="24" t="str" cm="1">
        <f t="array" ref="U1669">IF(ISBLANK($H1669),"",IF(SUMPRODUCT(--EXACT(MID($H1669,COLUMN($A$1:$AX$1),1),NameCharacters[Accepted Characters For Names]))=50,"Pass","Fail"))</f>
        <v/>
      </c>
      <c r="V1669" s="24" t="str" cm="1">
        <f t="array" ref="V1669">IF(ISBLANK($I1669),"",IF(SUMPRODUCT(--EXACT(MID($I1669,COLUMN($A$1:$AX$1),1),NameCharacters[Accepted Characters For Names]))=50,"Pass","Fail"))</f>
        <v/>
      </c>
      <c r="W1669" s="24" t="str" cm="1">
        <f t="array" ref="W1669">IF(ISBLANK($J1669),"",IF(SUMPRODUCT(--EXACT($J1669,ISO3List[ISO3 List]))=1,"Pass","Fail"))</f>
        <v/>
      </c>
      <c r="X1669" s="24" t="str">
        <f t="shared" ca="1" si="63"/>
        <v/>
      </c>
      <c r="Y1669" s="24" t="str" cm="1">
        <f t="array" ref="Y1669">IF(ISBLANK($L1669),"",IF(SUMPRODUCT(--EXACT($L1669,Sex[Sex]))=1,"Pass","Fail"))</f>
        <v/>
      </c>
      <c r="Z1669" s="24" t="str">
        <f t="shared" ca="1" si="64"/>
        <v/>
      </c>
      <c r="AA1669" s="35" t="str">
        <f t="shared" ref="AA1669:AA1732" ca="1" si="65">IF(COUNTBLANK($P1669:$Z1669)=11,"",IF(SUM(COUNTBLANK(P1669:U1669),COUNTBLANK(W1669:Z1669))=0,"Pass","Fail"))</f>
        <v/>
      </c>
      <c r="AB1669" s="8"/>
      <c r="AC1669" s="58"/>
      <c r="AD1669" s="8"/>
      <c r="AE1669" s="8"/>
      <c r="AF1669" s="8"/>
      <c r="GU1669" s="8"/>
    </row>
    <row r="1670" spans="1:203" s="5" customFormat="1" x14ac:dyDescent="0.2">
      <c r="A1670" s="1"/>
      <c r="B1670" s="4"/>
      <c r="C1670" s="16"/>
      <c r="D1670" s="17"/>
      <c r="E1670" s="17"/>
      <c r="F1670" s="18"/>
      <c r="G1670" s="17"/>
      <c r="H1670" s="17"/>
      <c r="I1670" s="17"/>
      <c r="J1670" s="17"/>
      <c r="K1670" s="19"/>
      <c r="L1670" s="17"/>
      <c r="M1670" s="20"/>
      <c r="N1670" s="8"/>
      <c r="O1670" s="50"/>
      <c r="P1670" s="27" t="str" cm="1">
        <f t="array" ref="P1670">IF(ISBLANK($C1670),"",IF(SUMPRODUCT(--EXACT($C1670,CrewOrPassenger[Crew or Passenger]))=1,"Pass","Fail"))</f>
        <v/>
      </c>
      <c r="Q1670" s="24" t="str" cm="1">
        <f t="array" ref="Q1670">IF(ISBLANK($D1670),"",IF(SUMPRODUCT(--EXACT($D1670,TravelDocumentType[Travel Document Type]))=1,"Pass","Fail"))</f>
        <v/>
      </c>
      <c r="R1670" s="24" t="str" cm="1">
        <f t="array" ref="R1670">IF(ISBLANK($E1670),"",IF(SUMPRODUCT(--EXACT($E1670,ISO3List[ISO3 List]))=1,"Pass","Fail"))</f>
        <v/>
      </c>
      <c r="S1670" s="24" t="str" cm="1">
        <f t="array" ref="S1670">IF(ISBLANK($F1670),"",IF(SUMPRODUCT(--EXACT(MID($F1670,COLUMN($A$1:$T$1),1),DocCharacters[Accepted Characters For Documents]))=20,"Pass","Fail"))</f>
        <v/>
      </c>
      <c r="T1670" s="24" t="str" cm="1">
        <f t="array" ref="T1670">IF(ISBLANK($G1670),"",IF(SUMPRODUCT(--EXACT(MID($G1670,COLUMN($A$1:$AX$1),1),NameCharacters[Accepted Characters For Names]))=50,"Pass","Fail"))</f>
        <v/>
      </c>
      <c r="U1670" s="24" t="str" cm="1">
        <f t="array" ref="U1670">IF(ISBLANK($H1670),"",IF(SUMPRODUCT(--EXACT(MID($H1670,COLUMN($A$1:$AX$1),1),NameCharacters[Accepted Characters For Names]))=50,"Pass","Fail"))</f>
        <v/>
      </c>
      <c r="V1670" s="24" t="str" cm="1">
        <f t="array" ref="V1670">IF(ISBLANK($I1670),"",IF(SUMPRODUCT(--EXACT(MID($I1670,COLUMN($A$1:$AX$1),1),NameCharacters[Accepted Characters For Names]))=50,"Pass","Fail"))</f>
        <v/>
      </c>
      <c r="W1670" s="24" t="str" cm="1">
        <f t="array" ref="W1670">IF(ISBLANK($J1670),"",IF(SUMPRODUCT(--EXACT($J1670,ISO3List[ISO3 List]))=1,"Pass","Fail"))</f>
        <v/>
      </c>
      <c r="X1670" s="24" t="str">
        <f t="shared" ca="1" si="63"/>
        <v/>
      </c>
      <c r="Y1670" s="24" t="str" cm="1">
        <f t="array" ref="Y1670">IF(ISBLANK($L1670),"",IF(SUMPRODUCT(--EXACT($L1670,Sex[Sex]))=1,"Pass","Fail"))</f>
        <v/>
      </c>
      <c r="Z1670" s="24" t="str">
        <f t="shared" ca="1" si="64"/>
        <v/>
      </c>
      <c r="AA1670" s="35" t="str">
        <f t="shared" ca="1" si="65"/>
        <v/>
      </c>
      <c r="AB1670" s="8"/>
      <c r="AC1670" s="58"/>
      <c r="AD1670" s="8"/>
      <c r="AE1670" s="8"/>
      <c r="AF1670" s="8"/>
      <c r="GU1670" s="8"/>
    </row>
    <row r="1671" spans="1:203" s="5" customFormat="1" x14ac:dyDescent="0.2">
      <c r="A1671" s="1"/>
      <c r="B1671" s="4"/>
      <c r="C1671" s="16"/>
      <c r="D1671" s="17"/>
      <c r="E1671" s="17"/>
      <c r="F1671" s="18"/>
      <c r="G1671" s="17"/>
      <c r="H1671" s="17"/>
      <c r="I1671" s="17"/>
      <c r="J1671" s="17"/>
      <c r="K1671" s="19"/>
      <c r="L1671" s="17"/>
      <c r="M1671" s="20"/>
      <c r="N1671" s="8"/>
      <c r="O1671" s="50"/>
      <c r="P1671" s="27" t="str" cm="1">
        <f t="array" ref="P1671">IF(ISBLANK($C1671),"",IF(SUMPRODUCT(--EXACT($C1671,CrewOrPassenger[Crew or Passenger]))=1,"Pass","Fail"))</f>
        <v/>
      </c>
      <c r="Q1671" s="24" t="str" cm="1">
        <f t="array" ref="Q1671">IF(ISBLANK($D1671),"",IF(SUMPRODUCT(--EXACT($D1671,TravelDocumentType[Travel Document Type]))=1,"Pass","Fail"))</f>
        <v/>
      </c>
      <c r="R1671" s="24" t="str" cm="1">
        <f t="array" ref="R1671">IF(ISBLANK($E1671),"",IF(SUMPRODUCT(--EXACT($E1671,ISO3List[ISO3 List]))=1,"Pass","Fail"))</f>
        <v/>
      </c>
      <c r="S1671" s="24" t="str" cm="1">
        <f t="array" ref="S1671">IF(ISBLANK($F1671),"",IF(SUMPRODUCT(--EXACT(MID($F1671,COLUMN($A$1:$T$1),1),DocCharacters[Accepted Characters For Documents]))=20,"Pass","Fail"))</f>
        <v/>
      </c>
      <c r="T1671" s="24" t="str" cm="1">
        <f t="array" ref="T1671">IF(ISBLANK($G1671),"",IF(SUMPRODUCT(--EXACT(MID($G1671,COLUMN($A$1:$AX$1),1),NameCharacters[Accepted Characters For Names]))=50,"Pass","Fail"))</f>
        <v/>
      </c>
      <c r="U1671" s="24" t="str" cm="1">
        <f t="array" ref="U1671">IF(ISBLANK($H1671),"",IF(SUMPRODUCT(--EXACT(MID($H1671,COLUMN($A$1:$AX$1),1),NameCharacters[Accepted Characters For Names]))=50,"Pass","Fail"))</f>
        <v/>
      </c>
      <c r="V1671" s="24" t="str" cm="1">
        <f t="array" ref="V1671">IF(ISBLANK($I1671),"",IF(SUMPRODUCT(--EXACT(MID($I1671,COLUMN($A$1:$AX$1),1),NameCharacters[Accepted Characters For Names]))=50,"Pass","Fail"))</f>
        <v/>
      </c>
      <c r="W1671" s="24" t="str" cm="1">
        <f t="array" ref="W1671">IF(ISBLANK($J1671),"",IF(SUMPRODUCT(--EXACT($J1671,ISO3List[ISO3 List]))=1,"Pass","Fail"))</f>
        <v/>
      </c>
      <c r="X1671" s="24" t="str">
        <f t="shared" ca="1" si="63"/>
        <v/>
      </c>
      <c r="Y1671" s="24" t="str" cm="1">
        <f t="array" ref="Y1671">IF(ISBLANK($L1671),"",IF(SUMPRODUCT(--EXACT($L1671,Sex[Sex]))=1,"Pass","Fail"))</f>
        <v/>
      </c>
      <c r="Z1671" s="24" t="str">
        <f t="shared" ca="1" si="64"/>
        <v/>
      </c>
      <c r="AA1671" s="35" t="str">
        <f t="shared" ca="1" si="65"/>
        <v/>
      </c>
      <c r="AB1671" s="8"/>
      <c r="AC1671" s="58"/>
      <c r="AD1671" s="8"/>
      <c r="AE1671" s="8"/>
      <c r="AF1671" s="8"/>
      <c r="GU1671" s="8"/>
    </row>
    <row r="1672" spans="1:203" s="5" customFormat="1" x14ac:dyDescent="0.2">
      <c r="A1672" s="1"/>
      <c r="B1672" s="4"/>
      <c r="C1672" s="16"/>
      <c r="D1672" s="17"/>
      <c r="E1672" s="17"/>
      <c r="F1672" s="18"/>
      <c r="G1672" s="17"/>
      <c r="H1672" s="17"/>
      <c r="I1672" s="17"/>
      <c r="J1672" s="17"/>
      <c r="K1672" s="19"/>
      <c r="L1672" s="17"/>
      <c r="M1672" s="20"/>
      <c r="N1672" s="8"/>
      <c r="O1672" s="50"/>
      <c r="P1672" s="27" t="str" cm="1">
        <f t="array" ref="P1672">IF(ISBLANK($C1672),"",IF(SUMPRODUCT(--EXACT($C1672,CrewOrPassenger[Crew or Passenger]))=1,"Pass","Fail"))</f>
        <v/>
      </c>
      <c r="Q1672" s="24" t="str" cm="1">
        <f t="array" ref="Q1672">IF(ISBLANK($D1672),"",IF(SUMPRODUCT(--EXACT($D1672,TravelDocumentType[Travel Document Type]))=1,"Pass","Fail"))</f>
        <v/>
      </c>
      <c r="R1672" s="24" t="str" cm="1">
        <f t="array" ref="R1672">IF(ISBLANK($E1672),"",IF(SUMPRODUCT(--EXACT($E1672,ISO3List[ISO3 List]))=1,"Pass","Fail"))</f>
        <v/>
      </c>
      <c r="S1672" s="24" t="str" cm="1">
        <f t="array" ref="S1672">IF(ISBLANK($F1672),"",IF(SUMPRODUCT(--EXACT(MID($F1672,COLUMN($A$1:$T$1),1),DocCharacters[Accepted Characters For Documents]))=20,"Pass","Fail"))</f>
        <v/>
      </c>
      <c r="T1672" s="24" t="str" cm="1">
        <f t="array" ref="T1672">IF(ISBLANK($G1672),"",IF(SUMPRODUCT(--EXACT(MID($G1672,COLUMN($A$1:$AX$1),1),NameCharacters[Accepted Characters For Names]))=50,"Pass","Fail"))</f>
        <v/>
      </c>
      <c r="U1672" s="24" t="str" cm="1">
        <f t="array" ref="U1672">IF(ISBLANK($H1672),"",IF(SUMPRODUCT(--EXACT(MID($H1672,COLUMN($A$1:$AX$1),1),NameCharacters[Accepted Characters For Names]))=50,"Pass","Fail"))</f>
        <v/>
      </c>
      <c r="V1672" s="24" t="str" cm="1">
        <f t="array" ref="V1672">IF(ISBLANK($I1672),"",IF(SUMPRODUCT(--EXACT(MID($I1672,COLUMN($A$1:$AX$1),1),NameCharacters[Accepted Characters For Names]))=50,"Pass","Fail"))</f>
        <v/>
      </c>
      <c r="W1672" s="24" t="str" cm="1">
        <f t="array" ref="W1672">IF(ISBLANK($J1672),"",IF(SUMPRODUCT(--EXACT($J1672,ISO3List[ISO3 List]))=1,"Pass","Fail"))</f>
        <v/>
      </c>
      <c r="X1672" s="24" t="str">
        <f t="shared" ca="1" si="63"/>
        <v/>
      </c>
      <c r="Y1672" s="24" t="str" cm="1">
        <f t="array" ref="Y1672">IF(ISBLANK($L1672),"",IF(SUMPRODUCT(--EXACT($L1672,Sex[Sex]))=1,"Pass","Fail"))</f>
        <v/>
      </c>
      <c r="Z1672" s="24" t="str">
        <f t="shared" ca="1" si="64"/>
        <v/>
      </c>
      <c r="AA1672" s="35" t="str">
        <f t="shared" ca="1" si="65"/>
        <v/>
      </c>
      <c r="AB1672" s="8"/>
      <c r="AC1672" s="58"/>
      <c r="AD1672" s="8"/>
      <c r="AE1672" s="8"/>
      <c r="AF1672" s="8"/>
      <c r="GU1672" s="8"/>
    </row>
    <row r="1673" spans="1:203" s="5" customFormat="1" x14ac:dyDescent="0.2">
      <c r="A1673" s="1"/>
      <c r="B1673" s="4"/>
      <c r="C1673" s="16"/>
      <c r="D1673" s="17"/>
      <c r="E1673" s="17"/>
      <c r="F1673" s="18"/>
      <c r="G1673" s="17"/>
      <c r="H1673" s="17"/>
      <c r="I1673" s="17"/>
      <c r="J1673" s="17"/>
      <c r="K1673" s="19"/>
      <c r="L1673" s="17"/>
      <c r="M1673" s="20"/>
      <c r="N1673" s="8"/>
      <c r="O1673" s="50"/>
      <c r="P1673" s="27" t="str" cm="1">
        <f t="array" ref="P1673">IF(ISBLANK($C1673),"",IF(SUMPRODUCT(--EXACT($C1673,CrewOrPassenger[Crew or Passenger]))=1,"Pass","Fail"))</f>
        <v/>
      </c>
      <c r="Q1673" s="24" t="str" cm="1">
        <f t="array" ref="Q1673">IF(ISBLANK($D1673),"",IF(SUMPRODUCT(--EXACT($D1673,TravelDocumentType[Travel Document Type]))=1,"Pass","Fail"))</f>
        <v/>
      </c>
      <c r="R1673" s="24" t="str" cm="1">
        <f t="array" ref="R1673">IF(ISBLANK($E1673),"",IF(SUMPRODUCT(--EXACT($E1673,ISO3List[ISO3 List]))=1,"Pass","Fail"))</f>
        <v/>
      </c>
      <c r="S1673" s="24" t="str" cm="1">
        <f t="array" ref="S1673">IF(ISBLANK($F1673),"",IF(SUMPRODUCT(--EXACT(MID($F1673,COLUMN($A$1:$T$1),1),DocCharacters[Accepted Characters For Documents]))=20,"Pass","Fail"))</f>
        <v/>
      </c>
      <c r="T1673" s="24" t="str" cm="1">
        <f t="array" ref="T1673">IF(ISBLANK($G1673),"",IF(SUMPRODUCT(--EXACT(MID($G1673,COLUMN($A$1:$AX$1),1),NameCharacters[Accepted Characters For Names]))=50,"Pass","Fail"))</f>
        <v/>
      </c>
      <c r="U1673" s="24" t="str" cm="1">
        <f t="array" ref="U1673">IF(ISBLANK($H1673),"",IF(SUMPRODUCT(--EXACT(MID($H1673,COLUMN($A$1:$AX$1),1),NameCharacters[Accepted Characters For Names]))=50,"Pass","Fail"))</f>
        <v/>
      </c>
      <c r="V1673" s="24" t="str" cm="1">
        <f t="array" ref="V1673">IF(ISBLANK($I1673),"",IF(SUMPRODUCT(--EXACT(MID($I1673,COLUMN($A$1:$AX$1),1),NameCharacters[Accepted Characters For Names]))=50,"Pass","Fail"))</f>
        <v/>
      </c>
      <c r="W1673" s="24" t="str" cm="1">
        <f t="array" ref="W1673">IF(ISBLANK($J1673),"",IF(SUMPRODUCT(--EXACT($J1673,ISO3List[ISO3 List]))=1,"Pass","Fail"))</f>
        <v/>
      </c>
      <c r="X1673" s="24" t="str">
        <f t="shared" ca="1" si="63"/>
        <v/>
      </c>
      <c r="Y1673" s="24" t="str" cm="1">
        <f t="array" ref="Y1673">IF(ISBLANK($L1673),"",IF(SUMPRODUCT(--EXACT($L1673,Sex[Sex]))=1,"Pass","Fail"))</f>
        <v/>
      </c>
      <c r="Z1673" s="24" t="str">
        <f t="shared" ca="1" si="64"/>
        <v/>
      </c>
      <c r="AA1673" s="35" t="str">
        <f t="shared" ca="1" si="65"/>
        <v/>
      </c>
      <c r="AB1673" s="8"/>
      <c r="AC1673" s="58"/>
      <c r="AD1673" s="8"/>
      <c r="AE1673" s="8"/>
      <c r="AF1673" s="8"/>
      <c r="GU1673" s="8"/>
    </row>
    <row r="1674" spans="1:203" s="5" customFormat="1" x14ac:dyDescent="0.2">
      <c r="A1674" s="1"/>
      <c r="B1674" s="4"/>
      <c r="C1674" s="16"/>
      <c r="D1674" s="17"/>
      <c r="E1674" s="17"/>
      <c r="F1674" s="18"/>
      <c r="G1674" s="17"/>
      <c r="H1674" s="17"/>
      <c r="I1674" s="17"/>
      <c r="J1674" s="17"/>
      <c r="K1674" s="19"/>
      <c r="L1674" s="17"/>
      <c r="M1674" s="20"/>
      <c r="N1674" s="8"/>
      <c r="O1674" s="50"/>
      <c r="P1674" s="27" t="str" cm="1">
        <f t="array" ref="P1674">IF(ISBLANK($C1674),"",IF(SUMPRODUCT(--EXACT($C1674,CrewOrPassenger[Crew or Passenger]))=1,"Pass","Fail"))</f>
        <v/>
      </c>
      <c r="Q1674" s="24" t="str" cm="1">
        <f t="array" ref="Q1674">IF(ISBLANK($D1674),"",IF(SUMPRODUCT(--EXACT($D1674,TravelDocumentType[Travel Document Type]))=1,"Pass","Fail"))</f>
        <v/>
      </c>
      <c r="R1674" s="24" t="str" cm="1">
        <f t="array" ref="R1674">IF(ISBLANK($E1674),"",IF(SUMPRODUCT(--EXACT($E1674,ISO3List[ISO3 List]))=1,"Pass","Fail"))</f>
        <v/>
      </c>
      <c r="S1674" s="24" t="str" cm="1">
        <f t="array" ref="S1674">IF(ISBLANK($F1674),"",IF(SUMPRODUCT(--EXACT(MID($F1674,COLUMN($A$1:$T$1),1),DocCharacters[Accepted Characters For Documents]))=20,"Pass","Fail"))</f>
        <v/>
      </c>
      <c r="T1674" s="24" t="str" cm="1">
        <f t="array" ref="T1674">IF(ISBLANK($G1674),"",IF(SUMPRODUCT(--EXACT(MID($G1674,COLUMN($A$1:$AX$1),1),NameCharacters[Accepted Characters For Names]))=50,"Pass","Fail"))</f>
        <v/>
      </c>
      <c r="U1674" s="24" t="str" cm="1">
        <f t="array" ref="U1674">IF(ISBLANK($H1674),"",IF(SUMPRODUCT(--EXACT(MID($H1674,COLUMN($A$1:$AX$1),1),NameCharacters[Accepted Characters For Names]))=50,"Pass","Fail"))</f>
        <v/>
      </c>
      <c r="V1674" s="24" t="str" cm="1">
        <f t="array" ref="V1674">IF(ISBLANK($I1674),"",IF(SUMPRODUCT(--EXACT(MID($I1674,COLUMN($A$1:$AX$1),1),NameCharacters[Accepted Characters For Names]))=50,"Pass","Fail"))</f>
        <v/>
      </c>
      <c r="W1674" s="24" t="str" cm="1">
        <f t="array" ref="W1674">IF(ISBLANK($J1674),"",IF(SUMPRODUCT(--EXACT($J1674,ISO3List[ISO3 List]))=1,"Pass","Fail"))</f>
        <v/>
      </c>
      <c r="X1674" s="24" t="str">
        <f t="shared" ca="1" si="63"/>
        <v/>
      </c>
      <c r="Y1674" s="24" t="str" cm="1">
        <f t="array" ref="Y1674">IF(ISBLANK($L1674),"",IF(SUMPRODUCT(--EXACT($L1674,Sex[Sex]))=1,"Pass","Fail"))</f>
        <v/>
      </c>
      <c r="Z1674" s="24" t="str">
        <f t="shared" ca="1" si="64"/>
        <v/>
      </c>
      <c r="AA1674" s="35" t="str">
        <f t="shared" ca="1" si="65"/>
        <v/>
      </c>
      <c r="AB1674" s="8"/>
      <c r="AC1674" s="58"/>
      <c r="AD1674" s="8"/>
      <c r="AE1674" s="8"/>
      <c r="AF1674" s="8"/>
      <c r="GU1674" s="8"/>
    </row>
    <row r="1675" spans="1:203" s="5" customFormat="1" x14ac:dyDescent="0.2">
      <c r="A1675" s="1"/>
      <c r="B1675" s="4"/>
      <c r="C1675" s="16"/>
      <c r="D1675" s="17"/>
      <c r="E1675" s="17"/>
      <c r="F1675" s="18"/>
      <c r="G1675" s="17"/>
      <c r="H1675" s="17"/>
      <c r="I1675" s="17"/>
      <c r="J1675" s="17"/>
      <c r="K1675" s="19"/>
      <c r="L1675" s="17"/>
      <c r="M1675" s="20"/>
      <c r="N1675" s="8"/>
      <c r="O1675" s="50"/>
      <c r="P1675" s="27" t="str" cm="1">
        <f t="array" ref="P1675">IF(ISBLANK($C1675),"",IF(SUMPRODUCT(--EXACT($C1675,CrewOrPassenger[Crew or Passenger]))=1,"Pass","Fail"))</f>
        <v/>
      </c>
      <c r="Q1675" s="24" t="str" cm="1">
        <f t="array" ref="Q1675">IF(ISBLANK($D1675),"",IF(SUMPRODUCT(--EXACT($D1675,TravelDocumentType[Travel Document Type]))=1,"Pass","Fail"))</f>
        <v/>
      </c>
      <c r="R1675" s="24" t="str" cm="1">
        <f t="array" ref="R1675">IF(ISBLANK($E1675),"",IF(SUMPRODUCT(--EXACT($E1675,ISO3List[ISO3 List]))=1,"Pass","Fail"))</f>
        <v/>
      </c>
      <c r="S1675" s="24" t="str" cm="1">
        <f t="array" ref="S1675">IF(ISBLANK($F1675),"",IF(SUMPRODUCT(--EXACT(MID($F1675,COLUMN($A$1:$T$1),1),DocCharacters[Accepted Characters For Documents]))=20,"Pass","Fail"))</f>
        <v/>
      </c>
      <c r="T1675" s="24" t="str" cm="1">
        <f t="array" ref="T1675">IF(ISBLANK($G1675),"",IF(SUMPRODUCT(--EXACT(MID($G1675,COLUMN($A$1:$AX$1),1),NameCharacters[Accepted Characters For Names]))=50,"Pass","Fail"))</f>
        <v/>
      </c>
      <c r="U1675" s="24" t="str" cm="1">
        <f t="array" ref="U1675">IF(ISBLANK($H1675),"",IF(SUMPRODUCT(--EXACT(MID($H1675,COLUMN($A$1:$AX$1),1),NameCharacters[Accepted Characters For Names]))=50,"Pass","Fail"))</f>
        <v/>
      </c>
      <c r="V1675" s="24" t="str" cm="1">
        <f t="array" ref="V1675">IF(ISBLANK($I1675),"",IF(SUMPRODUCT(--EXACT(MID($I1675,COLUMN($A$1:$AX$1),1),NameCharacters[Accepted Characters For Names]))=50,"Pass","Fail"))</f>
        <v/>
      </c>
      <c r="W1675" s="24" t="str" cm="1">
        <f t="array" ref="W1675">IF(ISBLANK($J1675),"",IF(SUMPRODUCT(--EXACT($J1675,ISO3List[ISO3 List]))=1,"Pass","Fail"))</f>
        <v/>
      </c>
      <c r="X1675" s="24" t="str">
        <f t="shared" ca="1" si="63"/>
        <v/>
      </c>
      <c r="Y1675" s="24" t="str" cm="1">
        <f t="array" ref="Y1675">IF(ISBLANK($L1675),"",IF(SUMPRODUCT(--EXACT($L1675,Sex[Sex]))=1,"Pass","Fail"))</f>
        <v/>
      </c>
      <c r="Z1675" s="24" t="str">
        <f t="shared" ca="1" si="64"/>
        <v/>
      </c>
      <c r="AA1675" s="35" t="str">
        <f t="shared" ca="1" si="65"/>
        <v/>
      </c>
      <c r="AB1675" s="8"/>
      <c r="AC1675" s="58"/>
      <c r="AD1675" s="8"/>
      <c r="AE1675" s="8"/>
      <c r="AF1675" s="8"/>
      <c r="GU1675" s="8"/>
    </row>
    <row r="1676" spans="1:203" s="5" customFormat="1" x14ac:dyDescent="0.2">
      <c r="A1676" s="1"/>
      <c r="B1676" s="4"/>
      <c r="C1676" s="16"/>
      <c r="D1676" s="17"/>
      <c r="E1676" s="17"/>
      <c r="F1676" s="18"/>
      <c r="G1676" s="17"/>
      <c r="H1676" s="17"/>
      <c r="I1676" s="17"/>
      <c r="J1676" s="17"/>
      <c r="K1676" s="19"/>
      <c r="L1676" s="17"/>
      <c r="M1676" s="20"/>
      <c r="N1676" s="8"/>
      <c r="O1676" s="50"/>
      <c r="P1676" s="27" t="str" cm="1">
        <f t="array" ref="P1676">IF(ISBLANK($C1676),"",IF(SUMPRODUCT(--EXACT($C1676,CrewOrPassenger[Crew or Passenger]))=1,"Pass","Fail"))</f>
        <v/>
      </c>
      <c r="Q1676" s="24" t="str" cm="1">
        <f t="array" ref="Q1676">IF(ISBLANK($D1676),"",IF(SUMPRODUCT(--EXACT($D1676,TravelDocumentType[Travel Document Type]))=1,"Pass","Fail"))</f>
        <v/>
      </c>
      <c r="R1676" s="24" t="str" cm="1">
        <f t="array" ref="R1676">IF(ISBLANK($E1676),"",IF(SUMPRODUCT(--EXACT($E1676,ISO3List[ISO3 List]))=1,"Pass","Fail"))</f>
        <v/>
      </c>
      <c r="S1676" s="24" t="str" cm="1">
        <f t="array" ref="S1676">IF(ISBLANK($F1676),"",IF(SUMPRODUCT(--EXACT(MID($F1676,COLUMN($A$1:$T$1),1),DocCharacters[Accepted Characters For Documents]))=20,"Pass","Fail"))</f>
        <v/>
      </c>
      <c r="T1676" s="24" t="str" cm="1">
        <f t="array" ref="T1676">IF(ISBLANK($G1676),"",IF(SUMPRODUCT(--EXACT(MID($G1676,COLUMN($A$1:$AX$1),1),NameCharacters[Accepted Characters For Names]))=50,"Pass","Fail"))</f>
        <v/>
      </c>
      <c r="U1676" s="24" t="str" cm="1">
        <f t="array" ref="U1676">IF(ISBLANK($H1676),"",IF(SUMPRODUCT(--EXACT(MID($H1676,COLUMN($A$1:$AX$1),1),NameCharacters[Accepted Characters For Names]))=50,"Pass","Fail"))</f>
        <v/>
      </c>
      <c r="V1676" s="24" t="str" cm="1">
        <f t="array" ref="V1676">IF(ISBLANK($I1676),"",IF(SUMPRODUCT(--EXACT(MID($I1676,COLUMN($A$1:$AX$1),1),NameCharacters[Accepted Characters For Names]))=50,"Pass","Fail"))</f>
        <v/>
      </c>
      <c r="W1676" s="24" t="str" cm="1">
        <f t="array" ref="W1676">IF(ISBLANK($J1676),"",IF(SUMPRODUCT(--EXACT($J1676,ISO3List[ISO3 List]))=1,"Pass","Fail"))</f>
        <v/>
      </c>
      <c r="X1676" s="24" t="str">
        <f t="shared" ca="1" si="63"/>
        <v/>
      </c>
      <c r="Y1676" s="24" t="str" cm="1">
        <f t="array" ref="Y1676">IF(ISBLANK($L1676),"",IF(SUMPRODUCT(--EXACT($L1676,Sex[Sex]))=1,"Pass","Fail"))</f>
        <v/>
      </c>
      <c r="Z1676" s="24" t="str">
        <f t="shared" ca="1" si="64"/>
        <v/>
      </c>
      <c r="AA1676" s="35" t="str">
        <f t="shared" ca="1" si="65"/>
        <v/>
      </c>
      <c r="AB1676" s="8"/>
      <c r="AC1676" s="58"/>
      <c r="AD1676" s="8"/>
      <c r="AE1676" s="8"/>
      <c r="AF1676" s="8"/>
      <c r="GU1676" s="8"/>
    </row>
    <row r="1677" spans="1:203" s="5" customFormat="1" x14ac:dyDescent="0.2">
      <c r="A1677" s="1"/>
      <c r="B1677" s="4"/>
      <c r="C1677" s="16"/>
      <c r="D1677" s="17"/>
      <c r="E1677" s="17"/>
      <c r="F1677" s="18"/>
      <c r="G1677" s="17"/>
      <c r="H1677" s="17"/>
      <c r="I1677" s="17"/>
      <c r="J1677" s="17"/>
      <c r="K1677" s="19"/>
      <c r="L1677" s="17"/>
      <c r="M1677" s="20"/>
      <c r="N1677" s="8"/>
      <c r="O1677" s="50"/>
      <c r="P1677" s="27" t="str" cm="1">
        <f t="array" ref="P1677">IF(ISBLANK($C1677),"",IF(SUMPRODUCT(--EXACT($C1677,CrewOrPassenger[Crew or Passenger]))=1,"Pass","Fail"))</f>
        <v/>
      </c>
      <c r="Q1677" s="24" t="str" cm="1">
        <f t="array" ref="Q1677">IF(ISBLANK($D1677),"",IF(SUMPRODUCT(--EXACT($D1677,TravelDocumentType[Travel Document Type]))=1,"Pass","Fail"))</f>
        <v/>
      </c>
      <c r="R1677" s="24" t="str" cm="1">
        <f t="array" ref="R1677">IF(ISBLANK($E1677),"",IF(SUMPRODUCT(--EXACT($E1677,ISO3List[ISO3 List]))=1,"Pass","Fail"))</f>
        <v/>
      </c>
      <c r="S1677" s="24" t="str" cm="1">
        <f t="array" ref="S1677">IF(ISBLANK($F1677),"",IF(SUMPRODUCT(--EXACT(MID($F1677,COLUMN($A$1:$T$1),1),DocCharacters[Accepted Characters For Documents]))=20,"Pass","Fail"))</f>
        <v/>
      </c>
      <c r="T1677" s="24" t="str" cm="1">
        <f t="array" ref="T1677">IF(ISBLANK($G1677),"",IF(SUMPRODUCT(--EXACT(MID($G1677,COLUMN($A$1:$AX$1),1),NameCharacters[Accepted Characters For Names]))=50,"Pass","Fail"))</f>
        <v/>
      </c>
      <c r="U1677" s="24" t="str" cm="1">
        <f t="array" ref="U1677">IF(ISBLANK($H1677),"",IF(SUMPRODUCT(--EXACT(MID($H1677,COLUMN($A$1:$AX$1),1),NameCharacters[Accepted Characters For Names]))=50,"Pass","Fail"))</f>
        <v/>
      </c>
      <c r="V1677" s="24" t="str" cm="1">
        <f t="array" ref="V1677">IF(ISBLANK($I1677),"",IF(SUMPRODUCT(--EXACT(MID($I1677,COLUMN($A$1:$AX$1),1),NameCharacters[Accepted Characters For Names]))=50,"Pass","Fail"))</f>
        <v/>
      </c>
      <c r="W1677" s="24" t="str" cm="1">
        <f t="array" ref="W1677">IF(ISBLANK($J1677),"",IF(SUMPRODUCT(--EXACT($J1677,ISO3List[ISO3 List]))=1,"Pass","Fail"))</f>
        <v/>
      </c>
      <c r="X1677" s="24" t="str">
        <f t="shared" ca="1" si="63"/>
        <v/>
      </c>
      <c r="Y1677" s="24" t="str" cm="1">
        <f t="array" ref="Y1677">IF(ISBLANK($L1677),"",IF(SUMPRODUCT(--EXACT($L1677,Sex[Sex]))=1,"Pass","Fail"))</f>
        <v/>
      </c>
      <c r="Z1677" s="24" t="str">
        <f t="shared" ca="1" si="64"/>
        <v/>
      </c>
      <c r="AA1677" s="35" t="str">
        <f t="shared" ca="1" si="65"/>
        <v/>
      </c>
      <c r="AB1677" s="8"/>
      <c r="AC1677" s="58"/>
      <c r="AD1677" s="8"/>
      <c r="AE1677" s="8"/>
      <c r="AF1677" s="8"/>
      <c r="GU1677" s="8"/>
    </row>
    <row r="1678" spans="1:203" s="5" customFormat="1" x14ac:dyDescent="0.2">
      <c r="A1678" s="1"/>
      <c r="B1678" s="4"/>
      <c r="C1678" s="16"/>
      <c r="D1678" s="17"/>
      <c r="E1678" s="17"/>
      <c r="F1678" s="18"/>
      <c r="G1678" s="17"/>
      <c r="H1678" s="17"/>
      <c r="I1678" s="17"/>
      <c r="J1678" s="17"/>
      <c r="K1678" s="19"/>
      <c r="L1678" s="17"/>
      <c r="M1678" s="20"/>
      <c r="N1678" s="8"/>
      <c r="O1678" s="50"/>
      <c r="P1678" s="27" t="str" cm="1">
        <f t="array" ref="P1678">IF(ISBLANK($C1678),"",IF(SUMPRODUCT(--EXACT($C1678,CrewOrPassenger[Crew or Passenger]))=1,"Pass","Fail"))</f>
        <v/>
      </c>
      <c r="Q1678" s="24" t="str" cm="1">
        <f t="array" ref="Q1678">IF(ISBLANK($D1678),"",IF(SUMPRODUCT(--EXACT($D1678,TravelDocumentType[Travel Document Type]))=1,"Pass","Fail"))</f>
        <v/>
      </c>
      <c r="R1678" s="24" t="str" cm="1">
        <f t="array" ref="R1678">IF(ISBLANK($E1678),"",IF(SUMPRODUCT(--EXACT($E1678,ISO3List[ISO3 List]))=1,"Pass","Fail"))</f>
        <v/>
      </c>
      <c r="S1678" s="24" t="str" cm="1">
        <f t="array" ref="S1678">IF(ISBLANK($F1678),"",IF(SUMPRODUCT(--EXACT(MID($F1678,COLUMN($A$1:$T$1),1),DocCharacters[Accepted Characters For Documents]))=20,"Pass","Fail"))</f>
        <v/>
      </c>
      <c r="T1678" s="24" t="str" cm="1">
        <f t="array" ref="T1678">IF(ISBLANK($G1678),"",IF(SUMPRODUCT(--EXACT(MID($G1678,COLUMN($A$1:$AX$1),1),NameCharacters[Accepted Characters For Names]))=50,"Pass","Fail"))</f>
        <v/>
      </c>
      <c r="U1678" s="24" t="str" cm="1">
        <f t="array" ref="U1678">IF(ISBLANK($H1678),"",IF(SUMPRODUCT(--EXACT(MID($H1678,COLUMN($A$1:$AX$1),1),NameCharacters[Accepted Characters For Names]))=50,"Pass","Fail"))</f>
        <v/>
      </c>
      <c r="V1678" s="24" t="str" cm="1">
        <f t="array" ref="V1678">IF(ISBLANK($I1678),"",IF(SUMPRODUCT(--EXACT(MID($I1678,COLUMN($A$1:$AX$1),1),NameCharacters[Accepted Characters For Names]))=50,"Pass","Fail"))</f>
        <v/>
      </c>
      <c r="W1678" s="24" t="str" cm="1">
        <f t="array" ref="W1678">IF(ISBLANK($J1678),"",IF(SUMPRODUCT(--EXACT($J1678,ISO3List[ISO3 List]))=1,"Pass","Fail"))</f>
        <v/>
      </c>
      <c r="X1678" s="24" t="str">
        <f t="shared" ca="1" si="63"/>
        <v/>
      </c>
      <c r="Y1678" s="24" t="str" cm="1">
        <f t="array" ref="Y1678">IF(ISBLANK($L1678),"",IF(SUMPRODUCT(--EXACT($L1678,Sex[Sex]))=1,"Pass","Fail"))</f>
        <v/>
      </c>
      <c r="Z1678" s="24" t="str">
        <f t="shared" ca="1" si="64"/>
        <v/>
      </c>
      <c r="AA1678" s="35" t="str">
        <f t="shared" ca="1" si="65"/>
        <v/>
      </c>
      <c r="AB1678" s="8"/>
      <c r="AC1678" s="58"/>
      <c r="AD1678" s="8"/>
      <c r="AE1678" s="8"/>
      <c r="AF1678" s="8"/>
      <c r="GU1678" s="8"/>
    </row>
    <row r="1679" spans="1:203" s="5" customFormat="1" x14ac:dyDescent="0.2">
      <c r="A1679" s="1"/>
      <c r="B1679" s="4"/>
      <c r="C1679" s="16"/>
      <c r="D1679" s="17"/>
      <c r="E1679" s="17"/>
      <c r="F1679" s="18"/>
      <c r="G1679" s="17"/>
      <c r="H1679" s="17"/>
      <c r="I1679" s="17"/>
      <c r="J1679" s="17"/>
      <c r="K1679" s="19"/>
      <c r="L1679" s="17"/>
      <c r="M1679" s="20"/>
      <c r="N1679" s="8"/>
      <c r="O1679" s="50"/>
      <c r="P1679" s="27" t="str" cm="1">
        <f t="array" ref="P1679">IF(ISBLANK($C1679),"",IF(SUMPRODUCT(--EXACT($C1679,CrewOrPassenger[Crew or Passenger]))=1,"Pass","Fail"))</f>
        <v/>
      </c>
      <c r="Q1679" s="24" t="str" cm="1">
        <f t="array" ref="Q1679">IF(ISBLANK($D1679),"",IF(SUMPRODUCT(--EXACT($D1679,TravelDocumentType[Travel Document Type]))=1,"Pass","Fail"))</f>
        <v/>
      </c>
      <c r="R1679" s="24" t="str" cm="1">
        <f t="array" ref="R1679">IF(ISBLANK($E1679),"",IF(SUMPRODUCT(--EXACT($E1679,ISO3List[ISO3 List]))=1,"Pass","Fail"))</f>
        <v/>
      </c>
      <c r="S1679" s="24" t="str" cm="1">
        <f t="array" ref="S1679">IF(ISBLANK($F1679),"",IF(SUMPRODUCT(--EXACT(MID($F1679,COLUMN($A$1:$T$1),1),DocCharacters[Accepted Characters For Documents]))=20,"Pass","Fail"))</f>
        <v/>
      </c>
      <c r="T1679" s="24" t="str" cm="1">
        <f t="array" ref="T1679">IF(ISBLANK($G1679),"",IF(SUMPRODUCT(--EXACT(MID($G1679,COLUMN($A$1:$AX$1),1),NameCharacters[Accepted Characters For Names]))=50,"Pass","Fail"))</f>
        <v/>
      </c>
      <c r="U1679" s="24" t="str" cm="1">
        <f t="array" ref="U1679">IF(ISBLANK($H1679),"",IF(SUMPRODUCT(--EXACT(MID($H1679,COLUMN($A$1:$AX$1),1),NameCharacters[Accepted Characters For Names]))=50,"Pass","Fail"))</f>
        <v/>
      </c>
      <c r="V1679" s="24" t="str" cm="1">
        <f t="array" ref="V1679">IF(ISBLANK($I1679),"",IF(SUMPRODUCT(--EXACT(MID($I1679,COLUMN($A$1:$AX$1),1),NameCharacters[Accepted Characters For Names]))=50,"Pass","Fail"))</f>
        <v/>
      </c>
      <c r="W1679" s="24" t="str" cm="1">
        <f t="array" ref="W1679">IF(ISBLANK($J1679),"",IF(SUMPRODUCT(--EXACT($J1679,ISO3List[ISO3 List]))=1,"Pass","Fail"))</f>
        <v/>
      </c>
      <c r="X1679" s="24" t="str">
        <f t="shared" ca="1" si="63"/>
        <v/>
      </c>
      <c r="Y1679" s="24" t="str" cm="1">
        <f t="array" ref="Y1679">IF(ISBLANK($L1679),"",IF(SUMPRODUCT(--EXACT($L1679,Sex[Sex]))=1,"Pass","Fail"))</f>
        <v/>
      </c>
      <c r="Z1679" s="24" t="str">
        <f t="shared" ca="1" si="64"/>
        <v/>
      </c>
      <c r="AA1679" s="35" t="str">
        <f t="shared" ca="1" si="65"/>
        <v/>
      </c>
      <c r="AB1679" s="8"/>
      <c r="AC1679" s="58"/>
      <c r="AD1679" s="8"/>
      <c r="AE1679" s="8"/>
      <c r="AF1679" s="8"/>
      <c r="GU1679" s="8"/>
    </row>
    <row r="1680" spans="1:203" s="5" customFormat="1" x14ac:dyDescent="0.2">
      <c r="A1680" s="1"/>
      <c r="B1680" s="4"/>
      <c r="C1680" s="16"/>
      <c r="D1680" s="17"/>
      <c r="E1680" s="17"/>
      <c r="F1680" s="18"/>
      <c r="G1680" s="17"/>
      <c r="H1680" s="17"/>
      <c r="I1680" s="17"/>
      <c r="J1680" s="17"/>
      <c r="K1680" s="19"/>
      <c r="L1680" s="17"/>
      <c r="M1680" s="20"/>
      <c r="N1680" s="8"/>
      <c r="O1680" s="50"/>
      <c r="P1680" s="27" t="str" cm="1">
        <f t="array" ref="P1680">IF(ISBLANK($C1680),"",IF(SUMPRODUCT(--EXACT($C1680,CrewOrPassenger[Crew or Passenger]))=1,"Pass","Fail"))</f>
        <v/>
      </c>
      <c r="Q1680" s="24" t="str" cm="1">
        <f t="array" ref="Q1680">IF(ISBLANK($D1680),"",IF(SUMPRODUCT(--EXACT($D1680,TravelDocumentType[Travel Document Type]))=1,"Pass","Fail"))</f>
        <v/>
      </c>
      <c r="R1680" s="24" t="str" cm="1">
        <f t="array" ref="R1680">IF(ISBLANK($E1680),"",IF(SUMPRODUCT(--EXACT($E1680,ISO3List[ISO3 List]))=1,"Pass","Fail"))</f>
        <v/>
      </c>
      <c r="S1680" s="24" t="str" cm="1">
        <f t="array" ref="S1680">IF(ISBLANK($F1680),"",IF(SUMPRODUCT(--EXACT(MID($F1680,COLUMN($A$1:$T$1),1),DocCharacters[Accepted Characters For Documents]))=20,"Pass","Fail"))</f>
        <v/>
      </c>
      <c r="T1680" s="24" t="str" cm="1">
        <f t="array" ref="T1680">IF(ISBLANK($G1680),"",IF(SUMPRODUCT(--EXACT(MID($G1680,COLUMN($A$1:$AX$1),1),NameCharacters[Accepted Characters For Names]))=50,"Pass","Fail"))</f>
        <v/>
      </c>
      <c r="U1680" s="24" t="str" cm="1">
        <f t="array" ref="U1680">IF(ISBLANK($H1680),"",IF(SUMPRODUCT(--EXACT(MID($H1680,COLUMN($A$1:$AX$1),1),NameCharacters[Accepted Characters For Names]))=50,"Pass","Fail"))</f>
        <v/>
      </c>
      <c r="V1680" s="24" t="str" cm="1">
        <f t="array" ref="V1680">IF(ISBLANK($I1680),"",IF(SUMPRODUCT(--EXACT(MID($I1680,COLUMN($A$1:$AX$1),1),NameCharacters[Accepted Characters For Names]))=50,"Pass","Fail"))</f>
        <v/>
      </c>
      <c r="W1680" s="24" t="str" cm="1">
        <f t="array" ref="W1680">IF(ISBLANK($J1680),"",IF(SUMPRODUCT(--EXACT($J1680,ISO3List[ISO3 List]))=1,"Pass","Fail"))</f>
        <v/>
      </c>
      <c r="X1680" s="24" t="str">
        <f t="shared" ca="1" si="63"/>
        <v/>
      </c>
      <c r="Y1680" s="24" t="str" cm="1">
        <f t="array" ref="Y1680">IF(ISBLANK($L1680),"",IF(SUMPRODUCT(--EXACT($L1680,Sex[Sex]))=1,"Pass","Fail"))</f>
        <v/>
      </c>
      <c r="Z1680" s="24" t="str">
        <f t="shared" ca="1" si="64"/>
        <v/>
      </c>
      <c r="AA1680" s="35" t="str">
        <f t="shared" ca="1" si="65"/>
        <v/>
      </c>
      <c r="AB1680" s="8"/>
      <c r="AC1680" s="58"/>
      <c r="AD1680" s="8"/>
      <c r="AE1680" s="8"/>
      <c r="AF1680" s="8"/>
      <c r="GU1680" s="8"/>
    </row>
    <row r="1681" spans="1:203" s="5" customFormat="1" x14ac:dyDescent="0.2">
      <c r="A1681" s="1"/>
      <c r="B1681" s="4"/>
      <c r="C1681" s="16"/>
      <c r="D1681" s="17"/>
      <c r="E1681" s="17"/>
      <c r="F1681" s="18"/>
      <c r="G1681" s="17"/>
      <c r="H1681" s="17"/>
      <c r="I1681" s="17"/>
      <c r="J1681" s="17"/>
      <c r="K1681" s="19"/>
      <c r="L1681" s="17"/>
      <c r="M1681" s="20"/>
      <c r="N1681" s="8"/>
      <c r="O1681" s="50"/>
      <c r="P1681" s="27" t="str" cm="1">
        <f t="array" ref="P1681">IF(ISBLANK($C1681),"",IF(SUMPRODUCT(--EXACT($C1681,CrewOrPassenger[Crew or Passenger]))=1,"Pass","Fail"))</f>
        <v/>
      </c>
      <c r="Q1681" s="24" t="str" cm="1">
        <f t="array" ref="Q1681">IF(ISBLANK($D1681),"",IF(SUMPRODUCT(--EXACT($D1681,TravelDocumentType[Travel Document Type]))=1,"Pass","Fail"))</f>
        <v/>
      </c>
      <c r="R1681" s="24" t="str" cm="1">
        <f t="array" ref="R1681">IF(ISBLANK($E1681),"",IF(SUMPRODUCT(--EXACT($E1681,ISO3List[ISO3 List]))=1,"Pass","Fail"))</f>
        <v/>
      </c>
      <c r="S1681" s="24" t="str" cm="1">
        <f t="array" ref="S1681">IF(ISBLANK($F1681),"",IF(SUMPRODUCT(--EXACT(MID($F1681,COLUMN($A$1:$T$1),1),DocCharacters[Accepted Characters For Documents]))=20,"Pass","Fail"))</f>
        <v/>
      </c>
      <c r="T1681" s="24" t="str" cm="1">
        <f t="array" ref="T1681">IF(ISBLANK($G1681),"",IF(SUMPRODUCT(--EXACT(MID($G1681,COLUMN($A$1:$AX$1),1),NameCharacters[Accepted Characters For Names]))=50,"Pass","Fail"))</f>
        <v/>
      </c>
      <c r="U1681" s="24" t="str" cm="1">
        <f t="array" ref="U1681">IF(ISBLANK($H1681),"",IF(SUMPRODUCT(--EXACT(MID($H1681,COLUMN($A$1:$AX$1),1),NameCharacters[Accepted Characters For Names]))=50,"Pass","Fail"))</f>
        <v/>
      </c>
      <c r="V1681" s="24" t="str" cm="1">
        <f t="array" ref="V1681">IF(ISBLANK($I1681),"",IF(SUMPRODUCT(--EXACT(MID($I1681,COLUMN($A$1:$AX$1),1),NameCharacters[Accepted Characters For Names]))=50,"Pass","Fail"))</f>
        <v/>
      </c>
      <c r="W1681" s="24" t="str" cm="1">
        <f t="array" ref="W1681">IF(ISBLANK($J1681),"",IF(SUMPRODUCT(--EXACT($J1681,ISO3List[ISO3 List]))=1,"Pass","Fail"))</f>
        <v/>
      </c>
      <c r="X1681" s="24" t="str">
        <f t="shared" ca="1" si="63"/>
        <v/>
      </c>
      <c r="Y1681" s="24" t="str" cm="1">
        <f t="array" ref="Y1681">IF(ISBLANK($L1681),"",IF(SUMPRODUCT(--EXACT($L1681,Sex[Sex]))=1,"Pass","Fail"))</f>
        <v/>
      </c>
      <c r="Z1681" s="24" t="str">
        <f t="shared" ca="1" si="64"/>
        <v/>
      </c>
      <c r="AA1681" s="35" t="str">
        <f t="shared" ca="1" si="65"/>
        <v/>
      </c>
      <c r="AB1681" s="8"/>
      <c r="AC1681" s="58"/>
      <c r="AD1681" s="8"/>
      <c r="AE1681" s="8"/>
      <c r="AF1681" s="8"/>
      <c r="GU1681" s="8"/>
    </row>
    <row r="1682" spans="1:203" s="5" customFormat="1" x14ac:dyDescent="0.2">
      <c r="A1682" s="1"/>
      <c r="B1682" s="4"/>
      <c r="C1682" s="16"/>
      <c r="D1682" s="17"/>
      <c r="E1682" s="17"/>
      <c r="F1682" s="18"/>
      <c r="G1682" s="17"/>
      <c r="H1682" s="17"/>
      <c r="I1682" s="17"/>
      <c r="J1682" s="17"/>
      <c r="K1682" s="19"/>
      <c r="L1682" s="17"/>
      <c r="M1682" s="20"/>
      <c r="N1682" s="8"/>
      <c r="O1682" s="50"/>
      <c r="P1682" s="27" t="str" cm="1">
        <f t="array" ref="P1682">IF(ISBLANK($C1682),"",IF(SUMPRODUCT(--EXACT($C1682,CrewOrPassenger[Crew or Passenger]))=1,"Pass","Fail"))</f>
        <v/>
      </c>
      <c r="Q1682" s="24" t="str" cm="1">
        <f t="array" ref="Q1682">IF(ISBLANK($D1682),"",IF(SUMPRODUCT(--EXACT($D1682,TravelDocumentType[Travel Document Type]))=1,"Pass","Fail"))</f>
        <v/>
      </c>
      <c r="R1682" s="24" t="str" cm="1">
        <f t="array" ref="R1682">IF(ISBLANK($E1682),"",IF(SUMPRODUCT(--EXACT($E1682,ISO3List[ISO3 List]))=1,"Pass","Fail"))</f>
        <v/>
      </c>
      <c r="S1682" s="24" t="str" cm="1">
        <f t="array" ref="S1682">IF(ISBLANK($F1682),"",IF(SUMPRODUCT(--EXACT(MID($F1682,COLUMN($A$1:$T$1),1),DocCharacters[Accepted Characters For Documents]))=20,"Pass","Fail"))</f>
        <v/>
      </c>
      <c r="T1682" s="24" t="str" cm="1">
        <f t="array" ref="T1682">IF(ISBLANK($G1682),"",IF(SUMPRODUCT(--EXACT(MID($G1682,COLUMN($A$1:$AX$1),1),NameCharacters[Accepted Characters For Names]))=50,"Pass","Fail"))</f>
        <v/>
      </c>
      <c r="U1682" s="24" t="str" cm="1">
        <f t="array" ref="U1682">IF(ISBLANK($H1682),"",IF(SUMPRODUCT(--EXACT(MID($H1682,COLUMN($A$1:$AX$1),1),NameCharacters[Accepted Characters For Names]))=50,"Pass","Fail"))</f>
        <v/>
      </c>
      <c r="V1682" s="24" t="str" cm="1">
        <f t="array" ref="V1682">IF(ISBLANK($I1682),"",IF(SUMPRODUCT(--EXACT(MID($I1682,COLUMN($A$1:$AX$1),1),NameCharacters[Accepted Characters For Names]))=50,"Pass","Fail"))</f>
        <v/>
      </c>
      <c r="W1682" s="24" t="str" cm="1">
        <f t="array" ref="W1682">IF(ISBLANK($J1682),"",IF(SUMPRODUCT(--EXACT($J1682,ISO3List[ISO3 List]))=1,"Pass","Fail"))</f>
        <v/>
      </c>
      <c r="X1682" s="24" t="str">
        <f t="shared" ca="1" si="63"/>
        <v/>
      </c>
      <c r="Y1682" s="24" t="str" cm="1">
        <f t="array" ref="Y1682">IF(ISBLANK($L1682),"",IF(SUMPRODUCT(--EXACT($L1682,Sex[Sex]))=1,"Pass","Fail"))</f>
        <v/>
      </c>
      <c r="Z1682" s="24" t="str">
        <f t="shared" ca="1" si="64"/>
        <v/>
      </c>
      <c r="AA1682" s="35" t="str">
        <f t="shared" ca="1" si="65"/>
        <v/>
      </c>
      <c r="AB1682" s="8"/>
      <c r="AC1682" s="58"/>
      <c r="AD1682" s="8"/>
      <c r="AE1682" s="8"/>
      <c r="AF1682" s="8"/>
      <c r="GU1682" s="8"/>
    </row>
    <row r="1683" spans="1:203" s="5" customFormat="1" x14ac:dyDescent="0.2">
      <c r="A1683" s="1"/>
      <c r="B1683" s="4"/>
      <c r="C1683" s="16"/>
      <c r="D1683" s="17"/>
      <c r="E1683" s="17"/>
      <c r="F1683" s="18"/>
      <c r="G1683" s="17"/>
      <c r="H1683" s="17"/>
      <c r="I1683" s="17"/>
      <c r="J1683" s="17"/>
      <c r="K1683" s="19"/>
      <c r="L1683" s="17"/>
      <c r="M1683" s="20"/>
      <c r="N1683" s="8"/>
      <c r="O1683" s="50"/>
      <c r="P1683" s="27" t="str" cm="1">
        <f t="array" ref="P1683">IF(ISBLANK($C1683),"",IF(SUMPRODUCT(--EXACT($C1683,CrewOrPassenger[Crew or Passenger]))=1,"Pass","Fail"))</f>
        <v/>
      </c>
      <c r="Q1683" s="24" t="str" cm="1">
        <f t="array" ref="Q1683">IF(ISBLANK($D1683),"",IF(SUMPRODUCT(--EXACT($D1683,TravelDocumentType[Travel Document Type]))=1,"Pass","Fail"))</f>
        <v/>
      </c>
      <c r="R1683" s="24" t="str" cm="1">
        <f t="array" ref="R1683">IF(ISBLANK($E1683),"",IF(SUMPRODUCT(--EXACT($E1683,ISO3List[ISO3 List]))=1,"Pass","Fail"))</f>
        <v/>
      </c>
      <c r="S1683" s="24" t="str" cm="1">
        <f t="array" ref="S1683">IF(ISBLANK($F1683),"",IF(SUMPRODUCT(--EXACT(MID($F1683,COLUMN($A$1:$T$1),1),DocCharacters[Accepted Characters For Documents]))=20,"Pass","Fail"))</f>
        <v/>
      </c>
      <c r="T1683" s="24" t="str" cm="1">
        <f t="array" ref="T1683">IF(ISBLANK($G1683),"",IF(SUMPRODUCT(--EXACT(MID($G1683,COLUMN($A$1:$AX$1),1),NameCharacters[Accepted Characters For Names]))=50,"Pass","Fail"))</f>
        <v/>
      </c>
      <c r="U1683" s="24" t="str" cm="1">
        <f t="array" ref="U1683">IF(ISBLANK($H1683),"",IF(SUMPRODUCT(--EXACT(MID($H1683,COLUMN($A$1:$AX$1),1),NameCharacters[Accepted Characters For Names]))=50,"Pass","Fail"))</f>
        <v/>
      </c>
      <c r="V1683" s="24" t="str" cm="1">
        <f t="array" ref="V1683">IF(ISBLANK($I1683),"",IF(SUMPRODUCT(--EXACT(MID($I1683,COLUMN($A$1:$AX$1),1),NameCharacters[Accepted Characters For Names]))=50,"Pass","Fail"))</f>
        <v/>
      </c>
      <c r="W1683" s="24" t="str" cm="1">
        <f t="array" ref="W1683">IF(ISBLANK($J1683),"",IF(SUMPRODUCT(--EXACT($J1683,ISO3List[ISO3 List]))=1,"Pass","Fail"))</f>
        <v/>
      </c>
      <c r="X1683" s="24" t="str">
        <f t="shared" ca="1" si="63"/>
        <v/>
      </c>
      <c r="Y1683" s="24" t="str" cm="1">
        <f t="array" ref="Y1683">IF(ISBLANK($L1683),"",IF(SUMPRODUCT(--EXACT($L1683,Sex[Sex]))=1,"Pass","Fail"))</f>
        <v/>
      </c>
      <c r="Z1683" s="24" t="str">
        <f t="shared" ca="1" si="64"/>
        <v/>
      </c>
      <c r="AA1683" s="35" t="str">
        <f t="shared" ca="1" si="65"/>
        <v/>
      </c>
      <c r="AB1683" s="8"/>
      <c r="AC1683" s="58"/>
      <c r="AD1683" s="8"/>
      <c r="AE1683" s="8"/>
      <c r="AF1683" s="8"/>
      <c r="GU1683" s="8"/>
    </row>
    <row r="1684" spans="1:203" s="5" customFormat="1" x14ac:dyDescent="0.2">
      <c r="A1684" s="1"/>
      <c r="B1684" s="4"/>
      <c r="C1684" s="16"/>
      <c r="D1684" s="17"/>
      <c r="E1684" s="17"/>
      <c r="F1684" s="18"/>
      <c r="G1684" s="17"/>
      <c r="H1684" s="17"/>
      <c r="I1684" s="17"/>
      <c r="J1684" s="17"/>
      <c r="K1684" s="19"/>
      <c r="L1684" s="17"/>
      <c r="M1684" s="20"/>
      <c r="N1684" s="8"/>
      <c r="O1684" s="50"/>
      <c r="P1684" s="27" t="str" cm="1">
        <f t="array" ref="P1684">IF(ISBLANK($C1684),"",IF(SUMPRODUCT(--EXACT($C1684,CrewOrPassenger[Crew or Passenger]))=1,"Pass","Fail"))</f>
        <v/>
      </c>
      <c r="Q1684" s="24" t="str" cm="1">
        <f t="array" ref="Q1684">IF(ISBLANK($D1684),"",IF(SUMPRODUCT(--EXACT($D1684,TravelDocumentType[Travel Document Type]))=1,"Pass","Fail"))</f>
        <v/>
      </c>
      <c r="R1684" s="24" t="str" cm="1">
        <f t="array" ref="R1684">IF(ISBLANK($E1684),"",IF(SUMPRODUCT(--EXACT($E1684,ISO3List[ISO3 List]))=1,"Pass","Fail"))</f>
        <v/>
      </c>
      <c r="S1684" s="24" t="str" cm="1">
        <f t="array" ref="S1684">IF(ISBLANK($F1684),"",IF(SUMPRODUCT(--EXACT(MID($F1684,COLUMN($A$1:$T$1),1),DocCharacters[Accepted Characters For Documents]))=20,"Pass","Fail"))</f>
        <v/>
      </c>
      <c r="T1684" s="24" t="str" cm="1">
        <f t="array" ref="T1684">IF(ISBLANK($G1684),"",IF(SUMPRODUCT(--EXACT(MID($G1684,COLUMN($A$1:$AX$1),1),NameCharacters[Accepted Characters For Names]))=50,"Pass","Fail"))</f>
        <v/>
      </c>
      <c r="U1684" s="24" t="str" cm="1">
        <f t="array" ref="U1684">IF(ISBLANK($H1684),"",IF(SUMPRODUCT(--EXACT(MID($H1684,COLUMN($A$1:$AX$1),1),NameCharacters[Accepted Characters For Names]))=50,"Pass","Fail"))</f>
        <v/>
      </c>
      <c r="V1684" s="24" t="str" cm="1">
        <f t="array" ref="V1684">IF(ISBLANK($I1684),"",IF(SUMPRODUCT(--EXACT(MID($I1684,COLUMN($A$1:$AX$1),1),NameCharacters[Accepted Characters For Names]))=50,"Pass","Fail"))</f>
        <v/>
      </c>
      <c r="W1684" s="24" t="str" cm="1">
        <f t="array" ref="W1684">IF(ISBLANK($J1684),"",IF(SUMPRODUCT(--EXACT($J1684,ISO3List[ISO3 List]))=1,"Pass","Fail"))</f>
        <v/>
      </c>
      <c r="X1684" s="24" t="str">
        <f t="shared" ca="1" si="63"/>
        <v/>
      </c>
      <c r="Y1684" s="24" t="str" cm="1">
        <f t="array" ref="Y1684">IF(ISBLANK($L1684),"",IF(SUMPRODUCT(--EXACT($L1684,Sex[Sex]))=1,"Pass","Fail"))</f>
        <v/>
      </c>
      <c r="Z1684" s="24" t="str">
        <f t="shared" ca="1" si="64"/>
        <v/>
      </c>
      <c r="AA1684" s="35" t="str">
        <f t="shared" ca="1" si="65"/>
        <v/>
      </c>
      <c r="AB1684" s="8"/>
      <c r="AC1684" s="58"/>
      <c r="AD1684" s="8"/>
      <c r="AE1684" s="8"/>
      <c r="AF1684" s="8"/>
      <c r="GU1684" s="8"/>
    </row>
    <row r="1685" spans="1:203" s="5" customFormat="1" x14ac:dyDescent="0.2">
      <c r="A1685" s="1"/>
      <c r="B1685" s="4"/>
      <c r="C1685" s="16"/>
      <c r="D1685" s="17"/>
      <c r="E1685" s="17"/>
      <c r="F1685" s="18"/>
      <c r="G1685" s="17"/>
      <c r="H1685" s="17"/>
      <c r="I1685" s="17"/>
      <c r="J1685" s="17"/>
      <c r="K1685" s="19"/>
      <c r="L1685" s="17"/>
      <c r="M1685" s="20"/>
      <c r="N1685" s="8"/>
      <c r="O1685" s="50"/>
      <c r="P1685" s="27" t="str" cm="1">
        <f t="array" ref="P1685">IF(ISBLANK($C1685),"",IF(SUMPRODUCT(--EXACT($C1685,CrewOrPassenger[Crew or Passenger]))=1,"Pass","Fail"))</f>
        <v/>
      </c>
      <c r="Q1685" s="24" t="str" cm="1">
        <f t="array" ref="Q1685">IF(ISBLANK($D1685),"",IF(SUMPRODUCT(--EXACT($D1685,TravelDocumentType[Travel Document Type]))=1,"Pass","Fail"))</f>
        <v/>
      </c>
      <c r="R1685" s="24" t="str" cm="1">
        <f t="array" ref="R1685">IF(ISBLANK($E1685),"",IF(SUMPRODUCT(--EXACT($E1685,ISO3List[ISO3 List]))=1,"Pass","Fail"))</f>
        <v/>
      </c>
      <c r="S1685" s="24" t="str" cm="1">
        <f t="array" ref="S1685">IF(ISBLANK($F1685),"",IF(SUMPRODUCT(--EXACT(MID($F1685,COLUMN($A$1:$T$1),1),DocCharacters[Accepted Characters For Documents]))=20,"Pass","Fail"))</f>
        <v/>
      </c>
      <c r="T1685" s="24" t="str" cm="1">
        <f t="array" ref="T1685">IF(ISBLANK($G1685),"",IF(SUMPRODUCT(--EXACT(MID($G1685,COLUMN($A$1:$AX$1),1),NameCharacters[Accepted Characters For Names]))=50,"Pass","Fail"))</f>
        <v/>
      </c>
      <c r="U1685" s="24" t="str" cm="1">
        <f t="array" ref="U1685">IF(ISBLANK($H1685),"",IF(SUMPRODUCT(--EXACT(MID($H1685,COLUMN($A$1:$AX$1),1),NameCharacters[Accepted Characters For Names]))=50,"Pass","Fail"))</f>
        <v/>
      </c>
      <c r="V1685" s="24" t="str" cm="1">
        <f t="array" ref="V1685">IF(ISBLANK($I1685),"",IF(SUMPRODUCT(--EXACT(MID($I1685,COLUMN($A$1:$AX$1),1),NameCharacters[Accepted Characters For Names]))=50,"Pass","Fail"))</f>
        <v/>
      </c>
      <c r="W1685" s="24" t="str" cm="1">
        <f t="array" ref="W1685">IF(ISBLANK($J1685),"",IF(SUMPRODUCT(--EXACT($J1685,ISO3List[ISO3 List]))=1,"Pass","Fail"))</f>
        <v/>
      </c>
      <c r="X1685" s="24" t="str">
        <f t="shared" ca="1" si="63"/>
        <v/>
      </c>
      <c r="Y1685" s="24" t="str" cm="1">
        <f t="array" ref="Y1685">IF(ISBLANK($L1685),"",IF(SUMPRODUCT(--EXACT($L1685,Sex[Sex]))=1,"Pass","Fail"))</f>
        <v/>
      </c>
      <c r="Z1685" s="24" t="str">
        <f t="shared" ca="1" si="64"/>
        <v/>
      </c>
      <c r="AA1685" s="35" t="str">
        <f t="shared" ca="1" si="65"/>
        <v/>
      </c>
      <c r="AB1685" s="8"/>
      <c r="AC1685" s="58"/>
      <c r="AD1685" s="8"/>
      <c r="AE1685" s="8"/>
      <c r="AF1685" s="8"/>
      <c r="GU1685" s="8"/>
    </row>
    <row r="1686" spans="1:203" s="5" customFormat="1" x14ac:dyDescent="0.2">
      <c r="A1686" s="1"/>
      <c r="B1686" s="4"/>
      <c r="C1686" s="16"/>
      <c r="D1686" s="17"/>
      <c r="E1686" s="17"/>
      <c r="F1686" s="18"/>
      <c r="G1686" s="17"/>
      <c r="H1686" s="17"/>
      <c r="I1686" s="17"/>
      <c r="J1686" s="17"/>
      <c r="K1686" s="19"/>
      <c r="L1686" s="17"/>
      <c r="M1686" s="20"/>
      <c r="N1686" s="8"/>
      <c r="O1686" s="50"/>
      <c r="P1686" s="27" t="str" cm="1">
        <f t="array" ref="P1686">IF(ISBLANK($C1686),"",IF(SUMPRODUCT(--EXACT($C1686,CrewOrPassenger[Crew or Passenger]))=1,"Pass","Fail"))</f>
        <v/>
      </c>
      <c r="Q1686" s="24" t="str" cm="1">
        <f t="array" ref="Q1686">IF(ISBLANK($D1686),"",IF(SUMPRODUCT(--EXACT($D1686,TravelDocumentType[Travel Document Type]))=1,"Pass","Fail"))</f>
        <v/>
      </c>
      <c r="R1686" s="24" t="str" cm="1">
        <f t="array" ref="R1686">IF(ISBLANK($E1686),"",IF(SUMPRODUCT(--EXACT($E1686,ISO3List[ISO3 List]))=1,"Pass","Fail"))</f>
        <v/>
      </c>
      <c r="S1686" s="24" t="str" cm="1">
        <f t="array" ref="S1686">IF(ISBLANK($F1686),"",IF(SUMPRODUCT(--EXACT(MID($F1686,COLUMN($A$1:$T$1),1),DocCharacters[Accepted Characters For Documents]))=20,"Pass","Fail"))</f>
        <v/>
      </c>
      <c r="T1686" s="24" t="str" cm="1">
        <f t="array" ref="T1686">IF(ISBLANK($G1686),"",IF(SUMPRODUCT(--EXACT(MID($G1686,COLUMN($A$1:$AX$1),1),NameCharacters[Accepted Characters For Names]))=50,"Pass","Fail"))</f>
        <v/>
      </c>
      <c r="U1686" s="24" t="str" cm="1">
        <f t="array" ref="U1686">IF(ISBLANK($H1686),"",IF(SUMPRODUCT(--EXACT(MID($H1686,COLUMN($A$1:$AX$1),1),NameCharacters[Accepted Characters For Names]))=50,"Pass","Fail"))</f>
        <v/>
      </c>
      <c r="V1686" s="24" t="str" cm="1">
        <f t="array" ref="V1686">IF(ISBLANK($I1686),"",IF(SUMPRODUCT(--EXACT(MID($I1686,COLUMN($A$1:$AX$1),1),NameCharacters[Accepted Characters For Names]))=50,"Pass","Fail"))</f>
        <v/>
      </c>
      <c r="W1686" s="24" t="str" cm="1">
        <f t="array" ref="W1686">IF(ISBLANK($J1686),"",IF(SUMPRODUCT(--EXACT($J1686,ISO3List[ISO3 List]))=1,"Pass","Fail"))</f>
        <v/>
      </c>
      <c r="X1686" s="24" t="str">
        <f t="shared" ca="1" si="63"/>
        <v/>
      </c>
      <c r="Y1686" s="24" t="str" cm="1">
        <f t="array" ref="Y1686">IF(ISBLANK($L1686),"",IF(SUMPRODUCT(--EXACT($L1686,Sex[Sex]))=1,"Pass","Fail"))</f>
        <v/>
      </c>
      <c r="Z1686" s="24" t="str">
        <f t="shared" ca="1" si="64"/>
        <v/>
      </c>
      <c r="AA1686" s="35" t="str">
        <f t="shared" ca="1" si="65"/>
        <v/>
      </c>
      <c r="AB1686" s="8"/>
      <c r="AC1686" s="58"/>
      <c r="AD1686" s="8"/>
      <c r="AE1686" s="8"/>
      <c r="AF1686" s="8"/>
      <c r="GU1686" s="8"/>
    </row>
    <row r="1687" spans="1:203" s="5" customFormat="1" x14ac:dyDescent="0.2">
      <c r="A1687" s="1"/>
      <c r="B1687" s="4"/>
      <c r="C1687" s="16"/>
      <c r="D1687" s="17"/>
      <c r="E1687" s="17"/>
      <c r="F1687" s="18"/>
      <c r="G1687" s="17"/>
      <c r="H1687" s="17"/>
      <c r="I1687" s="17"/>
      <c r="J1687" s="17"/>
      <c r="K1687" s="19"/>
      <c r="L1687" s="17"/>
      <c r="M1687" s="20"/>
      <c r="N1687" s="8"/>
      <c r="O1687" s="50"/>
      <c r="P1687" s="27" t="str" cm="1">
        <f t="array" ref="P1687">IF(ISBLANK($C1687),"",IF(SUMPRODUCT(--EXACT($C1687,CrewOrPassenger[Crew or Passenger]))=1,"Pass","Fail"))</f>
        <v/>
      </c>
      <c r="Q1687" s="24" t="str" cm="1">
        <f t="array" ref="Q1687">IF(ISBLANK($D1687),"",IF(SUMPRODUCT(--EXACT($D1687,TravelDocumentType[Travel Document Type]))=1,"Pass","Fail"))</f>
        <v/>
      </c>
      <c r="R1687" s="24" t="str" cm="1">
        <f t="array" ref="R1687">IF(ISBLANK($E1687),"",IF(SUMPRODUCT(--EXACT($E1687,ISO3List[ISO3 List]))=1,"Pass","Fail"))</f>
        <v/>
      </c>
      <c r="S1687" s="24" t="str" cm="1">
        <f t="array" ref="S1687">IF(ISBLANK($F1687),"",IF(SUMPRODUCT(--EXACT(MID($F1687,COLUMN($A$1:$T$1),1),DocCharacters[Accepted Characters For Documents]))=20,"Pass","Fail"))</f>
        <v/>
      </c>
      <c r="T1687" s="24" t="str" cm="1">
        <f t="array" ref="T1687">IF(ISBLANK($G1687),"",IF(SUMPRODUCT(--EXACT(MID($G1687,COLUMN($A$1:$AX$1),1),NameCharacters[Accepted Characters For Names]))=50,"Pass","Fail"))</f>
        <v/>
      </c>
      <c r="U1687" s="24" t="str" cm="1">
        <f t="array" ref="U1687">IF(ISBLANK($H1687),"",IF(SUMPRODUCT(--EXACT(MID($H1687,COLUMN($A$1:$AX$1),1),NameCharacters[Accepted Characters For Names]))=50,"Pass","Fail"))</f>
        <v/>
      </c>
      <c r="V1687" s="24" t="str" cm="1">
        <f t="array" ref="V1687">IF(ISBLANK($I1687),"",IF(SUMPRODUCT(--EXACT(MID($I1687,COLUMN($A$1:$AX$1),1),NameCharacters[Accepted Characters For Names]))=50,"Pass","Fail"))</f>
        <v/>
      </c>
      <c r="W1687" s="24" t="str" cm="1">
        <f t="array" ref="W1687">IF(ISBLANK($J1687),"",IF(SUMPRODUCT(--EXACT($J1687,ISO3List[ISO3 List]))=1,"Pass","Fail"))</f>
        <v/>
      </c>
      <c r="X1687" s="24" t="str">
        <f t="shared" ca="1" si="63"/>
        <v/>
      </c>
      <c r="Y1687" s="24" t="str" cm="1">
        <f t="array" ref="Y1687">IF(ISBLANK($L1687),"",IF(SUMPRODUCT(--EXACT($L1687,Sex[Sex]))=1,"Pass","Fail"))</f>
        <v/>
      </c>
      <c r="Z1687" s="24" t="str">
        <f t="shared" ca="1" si="64"/>
        <v/>
      </c>
      <c r="AA1687" s="35" t="str">
        <f t="shared" ca="1" si="65"/>
        <v/>
      </c>
      <c r="AB1687" s="8"/>
      <c r="AC1687" s="58"/>
      <c r="AD1687" s="8"/>
      <c r="AE1687" s="8"/>
      <c r="AF1687" s="8"/>
      <c r="GU1687" s="8"/>
    </row>
    <row r="1688" spans="1:203" s="5" customFormat="1" x14ac:dyDescent="0.2">
      <c r="A1688" s="1"/>
      <c r="B1688" s="4"/>
      <c r="C1688" s="16"/>
      <c r="D1688" s="17"/>
      <c r="E1688" s="17"/>
      <c r="F1688" s="18"/>
      <c r="G1688" s="17"/>
      <c r="H1688" s="17"/>
      <c r="I1688" s="17"/>
      <c r="J1688" s="17"/>
      <c r="K1688" s="19"/>
      <c r="L1688" s="17"/>
      <c r="M1688" s="20"/>
      <c r="N1688" s="8"/>
      <c r="O1688" s="50"/>
      <c r="P1688" s="27" t="str" cm="1">
        <f t="array" ref="P1688">IF(ISBLANK($C1688),"",IF(SUMPRODUCT(--EXACT($C1688,CrewOrPassenger[Crew or Passenger]))=1,"Pass","Fail"))</f>
        <v/>
      </c>
      <c r="Q1688" s="24" t="str" cm="1">
        <f t="array" ref="Q1688">IF(ISBLANK($D1688),"",IF(SUMPRODUCT(--EXACT($D1688,TravelDocumentType[Travel Document Type]))=1,"Pass","Fail"))</f>
        <v/>
      </c>
      <c r="R1688" s="24" t="str" cm="1">
        <f t="array" ref="R1688">IF(ISBLANK($E1688),"",IF(SUMPRODUCT(--EXACT($E1688,ISO3List[ISO3 List]))=1,"Pass","Fail"))</f>
        <v/>
      </c>
      <c r="S1688" s="24" t="str" cm="1">
        <f t="array" ref="S1688">IF(ISBLANK($F1688),"",IF(SUMPRODUCT(--EXACT(MID($F1688,COLUMN($A$1:$T$1),1),DocCharacters[Accepted Characters For Documents]))=20,"Pass","Fail"))</f>
        <v/>
      </c>
      <c r="T1688" s="24" t="str" cm="1">
        <f t="array" ref="T1688">IF(ISBLANK($G1688),"",IF(SUMPRODUCT(--EXACT(MID($G1688,COLUMN($A$1:$AX$1),1),NameCharacters[Accepted Characters For Names]))=50,"Pass","Fail"))</f>
        <v/>
      </c>
      <c r="U1688" s="24" t="str" cm="1">
        <f t="array" ref="U1688">IF(ISBLANK($H1688),"",IF(SUMPRODUCT(--EXACT(MID($H1688,COLUMN($A$1:$AX$1),1),NameCharacters[Accepted Characters For Names]))=50,"Pass","Fail"))</f>
        <v/>
      </c>
      <c r="V1688" s="24" t="str" cm="1">
        <f t="array" ref="V1688">IF(ISBLANK($I1688),"",IF(SUMPRODUCT(--EXACT(MID($I1688,COLUMN($A$1:$AX$1),1),NameCharacters[Accepted Characters For Names]))=50,"Pass","Fail"))</f>
        <v/>
      </c>
      <c r="W1688" s="24" t="str" cm="1">
        <f t="array" ref="W1688">IF(ISBLANK($J1688),"",IF(SUMPRODUCT(--EXACT($J1688,ISO3List[ISO3 List]))=1,"Pass","Fail"))</f>
        <v/>
      </c>
      <c r="X1688" s="24" t="str">
        <f t="shared" ca="1" si="63"/>
        <v/>
      </c>
      <c r="Y1688" s="24" t="str" cm="1">
        <f t="array" ref="Y1688">IF(ISBLANK($L1688),"",IF(SUMPRODUCT(--EXACT($L1688,Sex[Sex]))=1,"Pass","Fail"))</f>
        <v/>
      </c>
      <c r="Z1688" s="24" t="str">
        <f t="shared" ca="1" si="64"/>
        <v/>
      </c>
      <c r="AA1688" s="35" t="str">
        <f t="shared" ca="1" si="65"/>
        <v/>
      </c>
      <c r="AB1688" s="8"/>
      <c r="AC1688" s="58"/>
      <c r="AD1688" s="8"/>
      <c r="AE1688" s="8"/>
      <c r="AF1688" s="8"/>
      <c r="GU1688" s="8"/>
    </row>
    <row r="1689" spans="1:203" s="5" customFormat="1" x14ac:dyDescent="0.2">
      <c r="A1689" s="1"/>
      <c r="B1689" s="4"/>
      <c r="C1689" s="16"/>
      <c r="D1689" s="17"/>
      <c r="E1689" s="17"/>
      <c r="F1689" s="18"/>
      <c r="G1689" s="17"/>
      <c r="H1689" s="17"/>
      <c r="I1689" s="17"/>
      <c r="J1689" s="17"/>
      <c r="K1689" s="19"/>
      <c r="L1689" s="17"/>
      <c r="M1689" s="20"/>
      <c r="N1689" s="8"/>
      <c r="O1689" s="50"/>
      <c r="P1689" s="27" t="str" cm="1">
        <f t="array" ref="P1689">IF(ISBLANK($C1689),"",IF(SUMPRODUCT(--EXACT($C1689,CrewOrPassenger[Crew or Passenger]))=1,"Pass","Fail"))</f>
        <v/>
      </c>
      <c r="Q1689" s="24" t="str" cm="1">
        <f t="array" ref="Q1689">IF(ISBLANK($D1689),"",IF(SUMPRODUCT(--EXACT($D1689,TravelDocumentType[Travel Document Type]))=1,"Pass","Fail"))</f>
        <v/>
      </c>
      <c r="R1689" s="24" t="str" cm="1">
        <f t="array" ref="R1689">IF(ISBLANK($E1689),"",IF(SUMPRODUCT(--EXACT($E1689,ISO3List[ISO3 List]))=1,"Pass","Fail"))</f>
        <v/>
      </c>
      <c r="S1689" s="24" t="str" cm="1">
        <f t="array" ref="S1689">IF(ISBLANK($F1689),"",IF(SUMPRODUCT(--EXACT(MID($F1689,COLUMN($A$1:$T$1),1),DocCharacters[Accepted Characters For Documents]))=20,"Pass","Fail"))</f>
        <v/>
      </c>
      <c r="T1689" s="24" t="str" cm="1">
        <f t="array" ref="T1689">IF(ISBLANK($G1689),"",IF(SUMPRODUCT(--EXACT(MID($G1689,COLUMN($A$1:$AX$1),1),NameCharacters[Accepted Characters For Names]))=50,"Pass","Fail"))</f>
        <v/>
      </c>
      <c r="U1689" s="24" t="str" cm="1">
        <f t="array" ref="U1689">IF(ISBLANK($H1689),"",IF(SUMPRODUCT(--EXACT(MID($H1689,COLUMN($A$1:$AX$1),1),NameCharacters[Accepted Characters For Names]))=50,"Pass","Fail"))</f>
        <v/>
      </c>
      <c r="V1689" s="24" t="str" cm="1">
        <f t="array" ref="V1689">IF(ISBLANK($I1689),"",IF(SUMPRODUCT(--EXACT(MID($I1689,COLUMN($A$1:$AX$1),1),NameCharacters[Accepted Characters For Names]))=50,"Pass","Fail"))</f>
        <v/>
      </c>
      <c r="W1689" s="24" t="str" cm="1">
        <f t="array" ref="W1689">IF(ISBLANK($J1689),"",IF(SUMPRODUCT(--EXACT($J1689,ISO3List[ISO3 List]))=1,"Pass","Fail"))</f>
        <v/>
      </c>
      <c r="X1689" s="24" t="str">
        <f t="shared" ca="1" si="63"/>
        <v/>
      </c>
      <c r="Y1689" s="24" t="str" cm="1">
        <f t="array" ref="Y1689">IF(ISBLANK($L1689),"",IF(SUMPRODUCT(--EXACT($L1689,Sex[Sex]))=1,"Pass","Fail"))</f>
        <v/>
      </c>
      <c r="Z1689" s="24" t="str">
        <f t="shared" ca="1" si="64"/>
        <v/>
      </c>
      <c r="AA1689" s="35" t="str">
        <f t="shared" ca="1" si="65"/>
        <v/>
      </c>
      <c r="AB1689" s="8"/>
      <c r="AC1689" s="58"/>
      <c r="AD1689" s="8"/>
      <c r="AE1689" s="8"/>
      <c r="AF1689" s="8"/>
      <c r="GU1689" s="8"/>
    </row>
    <row r="1690" spans="1:203" s="5" customFormat="1" x14ac:dyDescent="0.2">
      <c r="A1690" s="1"/>
      <c r="B1690" s="4"/>
      <c r="C1690" s="16"/>
      <c r="D1690" s="17"/>
      <c r="E1690" s="17"/>
      <c r="F1690" s="18"/>
      <c r="G1690" s="17"/>
      <c r="H1690" s="17"/>
      <c r="I1690" s="17"/>
      <c r="J1690" s="17"/>
      <c r="K1690" s="19"/>
      <c r="L1690" s="17"/>
      <c r="M1690" s="20"/>
      <c r="N1690" s="8"/>
      <c r="O1690" s="50"/>
      <c r="P1690" s="27" t="str" cm="1">
        <f t="array" ref="P1690">IF(ISBLANK($C1690),"",IF(SUMPRODUCT(--EXACT($C1690,CrewOrPassenger[Crew or Passenger]))=1,"Pass","Fail"))</f>
        <v/>
      </c>
      <c r="Q1690" s="24" t="str" cm="1">
        <f t="array" ref="Q1690">IF(ISBLANK($D1690),"",IF(SUMPRODUCT(--EXACT($D1690,TravelDocumentType[Travel Document Type]))=1,"Pass","Fail"))</f>
        <v/>
      </c>
      <c r="R1690" s="24" t="str" cm="1">
        <f t="array" ref="R1690">IF(ISBLANK($E1690),"",IF(SUMPRODUCT(--EXACT($E1690,ISO3List[ISO3 List]))=1,"Pass","Fail"))</f>
        <v/>
      </c>
      <c r="S1690" s="24" t="str" cm="1">
        <f t="array" ref="S1690">IF(ISBLANK($F1690),"",IF(SUMPRODUCT(--EXACT(MID($F1690,COLUMN($A$1:$T$1),1),DocCharacters[Accepted Characters For Documents]))=20,"Pass","Fail"))</f>
        <v/>
      </c>
      <c r="T1690" s="24" t="str" cm="1">
        <f t="array" ref="T1690">IF(ISBLANK($G1690),"",IF(SUMPRODUCT(--EXACT(MID($G1690,COLUMN($A$1:$AX$1),1),NameCharacters[Accepted Characters For Names]))=50,"Pass","Fail"))</f>
        <v/>
      </c>
      <c r="U1690" s="24" t="str" cm="1">
        <f t="array" ref="U1690">IF(ISBLANK($H1690),"",IF(SUMPRODUCT(--EXACT(MID($H1690,COLUMN($A$1:$AX$1),1),NameCharacters[Accepted Characters For Names]))=50,"Pass","Fail"))</f>
        <v/>
      </c>
      <c r="V1690" s="24" t="str" cm="1">
        <f t="array" ref="V1690">IF(ISBLANK($I1690),"",IF(SUMPRODUCT(--EXACT(MID($I1690,COLUMN($A$1:$AX$1),1),NameCharacters[Accepted Characters For Names]))=50,"Pass","Fail"))</f>
        <v/>
      </c>
      <c r="W1690" s="24" t="str" cm="1">
        <f t="array" ref="W1690">IF(ISBLANK($J1690),"",IF(SUMPRODUCT(--EXACT($J1690,ISO3List[ISO3 List]))=1,"Pass","Fail"))</f>
        <v/>
      </c>
      <c r="X1690" s="24" t="str">
        <f t="shared" ca="1" si="63"/>
        <v/>
      </c>
      <c r="Y1690" s="24" t="str" cm="1">
        <f t="array" ref="Y1690">IF(ISBLANK($L1690),"",IF(SUMPRODUCT(--EXACT($L1690,Sex[Sex]))=1,"Pass","Fail"))</f>
        <v/>
      </c>
      <c r="Z1690" s="24" t="str">
        <f t="shared" ca="1" si="64"/>
        <v/>
      </c>
      <c r="AA1690" s="35" t="str">
        <f t="shared" ca="1" si="65"/>
        <v/>
      </c>
      <c r="AB1690" s="8"/>
      <c r="AC1690" s="58"/>
      <c r="AD1690" s="8"/>
      <c r="AE1690" s="8"/>
      <c r="AF1690" s="8"/>
      <c r="GU1690" s="8"/>
    </row>
    <row r="1691" spans="1:203" s="5" customFormat="1" x14ac:dyDescent="0.2">
      <c r="A1691" s="1"/>
      <c r="B1691" s="4"/>
      <c r="C1691" s="16"/>
      <c r="D1691" s="17"/>
      <c r="E1691" s="17"/>
      <c r="F1691" s="18"/>
      <c r="G1691" s="17"/>
      <c r="H1691" s="17"/>
      <c r="I1691" s="17"/>
      <c r="J1691" s="17"/>
      <c r="K1691" s="19"/>
      <c r="L1691" s="17"/>
      <c r="M1691" s="20"/>
      <c r="N1691" s="8"/>
      <c r="O1691" s="50"/>
      <c r="P1691" s="27" t="str" cm="1">
        <f t="array" ref="P1691">IF(ISBLANK($C1691),"",IF(SUMPRODUCT(--EXACT($C1691,CrewOrPassenger[Crew or Passenger]))=1,"Pass","Fail"))</f>
        <v/>
      </c>
      <c r="Q1691" s="24" t="str" cm="1">
        <f t="array" ref="Q1691">IF(ISBLANK($D1691),"",IF(SUMPRODUCT(--EXACT($D1691,TravelDocumentType[Travel Document Type]))=1,"Pass","Fail"))</f>
        <v/>
      </c>
      <c r="R1691" s="24" t="str" cm="1">
        <f t="array" ref="R1691">IF(ISBLANK($E1691),"",IF(SUMPRODUCT(--EXACT($E1691,ISO3List[ISO3 List]))=1,"Pass","Fail"))</f>
        <v/>
      </c>
      <c r="S1691" s="24" t="str" cm="1">
        <f t="array" ref="S1691">IF(ISBLANK($F1691),"",IF(SUMPRODUCT(--EXACT(MID($F1691,COLUMN($A$1:$T$1),1),DocCharacters[Accepted Characters For Documents]))=20,"Pass","Fail"))</f>
        <v/>
      </c>
      <c r="T1691" s="24" t="str" cm="1">
        <f t="array" ref="T1691">IF(ISBLANK($G1691),"",IF(SUMPRODUCT(--EXACT(MID($G1691,COLUMN($A$1:$AX$1),1),NameCharacters[Accepted Characters For Names]))=50,"Pass","Fail"))</f>
        <v/>
      </c>
      <c r="U1691" s="24" t="str" cm="1">
        <f t="array" ref="U1691">IF(ISBLANK($H1691),"",IF(SUMPRODUCT(--EXACT(MID($H1691,COLUMN($A$1:$AX$1),1),NameCharacters[Accepted Characters For Names]))=50,"Pass","Fail"))</f>
        <v/>
      </c>
      <c r="V1691" s="24" t="str" cm="1">
        <f t="array" ref="V1691">IF(ISBLANK($I1691),"",IF(SUMPRODUCT(--EXACT(MID($I1691,COLUMN($A$1:$AX$1),1),NameCharacters[Accepted Characters For Names]))=50,"Pass","Fail"))</f>
        <v/>
      </c>
      <c r="W1691" s="24" t="str" cm="1">
        <f t="array" ref="W1691">IF(ISBLANK($J1691),"",IF(SUMPRODUCT(--EXACT($J1691,ISO3List[ISO3 List]))=1,"Pass","Fail"))</f>
        <v/>
      </c>
      <c r="X1691" s="24" t="str">
        <f t="shared" ca="1" si="63"/>
        <v/>
      </c>
      <c r="Y1691" s="24" t="str" cm="1">
        <f t="array" ref="Y1691">IF(ISBLANK($L1691),"",IF(SUMPRODUCT(--EXACT($L1691,Sex[Sex]))=1,"Pass","Fail"))</f>
        <v/>
      </c>
      <c r="Z1691" s="24" t="str">
        <f t="shared" ca="1" si="64"/>
        <v/>
      </c>
      <c r="AA1691" s="35" t="str">
        <f t="shared" ca="1" si="65"/>
        <v/>
      </c>
      <c r="AB1691" s="8"/>
      <c r="AC1691" s="58"/>
      <c r="AD1691" s="8"/>
      <c r="AE1691" s="8"/>
      <c r="AF1691" s="8"/>
      <c r="GU1691" s="8"/>
    </row>
    <row r="1692" spans="1:203" s="5" customFormat="1" x14ac:dyDescent="0.2">
      <c r="A1692" s="1"/>
      <c r="B1692" s="4"/>
      <c r="C1692" s="16"/>
      <c r="D1692" s="17"/>
      <c r="E1692" s="17"/>
      <c r="F1692" s="18"/>
      <c r="G1692" s="17"/>
      <c r="H1692" s="17"/>
      <c r="I1692" s="17"/>
      <c r="J1692" s="17"/>
      <c r="K1692" s="19"/>
      <c r="L1692" s="17"/>
      <c r="M1692" s="20"/>
      <c r="N1692" s="8"/>
      <c r="O1692" s="50"/>
      <c r="P1692" s="27" t="str" cm="1">
        <f t="array" ref="P1692">IF(ISBLANK($C1692),"",IF(SUMPRODUCT(--EXACT($C1692,CrewOrPassenger[Crew or Passenger]))=1,"Pass","Fail"))</f>
        <v/>
      </c>
      <c r="Q1692" s="24" t="str" cm="1">
        <f t="array" ref="Q1692">IF(ISBLANK($D1692),"",IF(SUMPRODUCT(--EXACT($D1692,TravelDocumentType[Travel Document Type]))=1,"Pass","Fail"))</f>
        <v/>
      </c>
      <c r="R1692" s="24" t="str" cm="1">
        <f t="array" ref="R1692">IF(ISBLANK($E1692),"",IF(SUMPRODUCT(--EXACT($E1692,ISO3List[ISO3 List]))=1,"Pass","Fail"))</f>
        <v/>
      </c>
      <c r="S1692" s="24" t="str" cm="1">
        <f t="array" ref="S1692">IF(ISBLANK($F1692),"",IF(SUMPRODUCT(--EXACT(MID($F1692,COLUMN($A$1:$T$1),1),DocCharacters[Accepted Characters For Documents]))=20,"Pass","Fail"))</f>
        <v/>
      </c>
      <c r="T1692" s="24" t="str" cm="1">
        <f t="array" ref="T1692">IF(ISBLANK($G1692),"",IF(SUMPRODUCT(--EXACT(MID($G1692,COLUMN($A$1:$AX$1),1),NameCharacters[Accepted Characters For Names]))=50,"Pass","Fail"))</f>
        <v/>
      </c>
      <c r="U1692" s="24" t="str" cm="1">
        <f t="array" ref="U1692">IF(ISBLANK($H1692),"",IF(SUMPRODUCT(--EXACT(MID($H1692,COLUMN($A$1:$AX$1),1),NameCharacters[Accepted Characters For Names]))=50,"Pass","Fail"))</f>
        <v/>
      </c>
      <c r="V1692" s="24" t="str" cm="1">
        <f t="array" ref="V1692">IF(ISBLANK($I1692),"",IF(SUMPRODUCT(--EXACT(MID($I1692,COLUMN($A$1:$AX$1),1),NameCharacters[Accepted Characters For Names]))=50,"Pass","Fail"))</f>
        <v/>
      </c>
      <c r="W1692" s="24" t="str" cm="1">
        <f t="array" ref="W1692">IF(ISBLANK($J1692),"",IF(SUMPRODUCT(--EXACT($J1692,ISO3List[ISO3 List]))=1,"Pass","Fail"))</f>
        <v/>
      </c>
      <c r="X1692" s="24" t="str">
        <f t="shared" ca="1" si="63"/>
        <v/>
      </c>
      <c r="Y1692" s="24" t="str" cm="1">
        <f t="array" ref="Y1692">IF(ISBLANK($L1692),"",IF(SUMPRODUCT(--EXACT($L1692,Sex[Sex]))=1,"Pass","Fail"))</f>
        <v/>
      </c>
      <c r="Z1692" s="24" t="str">
        <f t="shared" ca="1" si="64"/>
        <v/>
      </c>
      <c r="AA1692" s="35" t="str">
        <f t="shared" ca="1" si="65"/>
        <v/>
      </c>
      <c r="AB1692" s="8"/>
      <c r="AC1692" s="58"/>
      <c r="AD1692" s="8"/>
      <c r="AE1692" s="8"/>
      <c r="AF1692" s="8"/>
      <c r="GU1692" s="8"/>
    </row>
    <row r="1693" spans="1:203" s="5" customFormat="1" x14ac:dyDescent="0.2">
      <c r="A1693" s="1"/>
      <c r="B1693" s="4"/>
      <c r="C1693" s="16"/>
      <c r="D1693" s="17"/>
      <c r="E1693" s="17"/>
      <c r="F1693" s="18"/>
      <c r="G1693" s="17"/>
      <c r="H1693" s="17"/>
      <c r="I1693" s="17"/>
      <c r="J1693" s="17"/>
      <c r="K1693" s="19"/>
      <c r="L1693" s="17"/>
      <c r="M1693" s="20"/>
      <c r="N1693" s="8"/>
      <c r="O1693" s="50"/>
      <c r="P1693" s="27" t="str" cm="1">
        <f t="array" ref="P1693">IF(ISBLANK($C1693),"",IF(SUMPRODUCT(--EXACT($C1693,CrewOrPassenger[Crew or Passenger]))=1,"Pass","Fail"))</f>
        <v/>
      </c>
      <c r="Q1693" s="24" t="str" cm="1">
        <f t="array" ref="Q1693">IF(ISBLANK($D1693),"",IF(SUMPRODUCT(--EXACT($D1693,TravelDocumentType[Travel Document Type]))=1,"Pass","Fail"))</f>
        <v/>
      </c>
      <c r="R1693" s="24" t="str" cm="1">
        <f t="array" ref="R1693">IF(ISBLANK($E1693),"",IF(SUMPRODUCT(--EXACT($E1693,ISO3List[ISO3 List]))=1,"Pass","Fail"))</f>
        <v/>
      </c>
      <c r="S1693" s="24" t="str" cm="1">
        <f t="array" ref="S1693">IF(ISBLANK($F1693),"",IF(SUMPRODUCT(--EXACT(MID($F1693,COLUMN($A$1:$T$1),1),DocCharacters[Accepted Characters For Documents]))=20,"Pass","Fail"))</f>
        <v/>
      </c>
      <c r="T1693" s="24" t="str" cm="1">
        <f t="array" ref="T1693">IF(ISBLANK($G1693),"",IF(SUMPRODUCT(--EXACT(MID($G1693,COLUMN($A$1:$AX$1),1),NameCharacters[Accepted Characters For Names]))=50,"Pass","Fail"))</f>
        <v/>
      </c>
      <c r="U1693" s="24" t="str" cm="1">
        <f t="array" ref="U1693">IF(ISBLANK($H1693),"",IF(SUMPRODUCT(--EXACT(MID($H1693,COLUMN($A$1:$AX$1),1),NameCharacters[Accepted Characters For Names]))=50,"Pass","Fail"))</f>
        <v/>
      </c>
      <c r="V1693" s="24" t="str" cm="1">
        <f t="array" ref="V1693">IF(ISBLANK($I1693),"",IF(SUMPRODUCT(--EXACT(MID($I1693,COLUMN($A$1:$AX$1),1),NameCharacters[Accepted Characters For Names]))=50,"Pass","Fail"))</f>
        <v/>
      </c>
      <c r="W1693" s="24" t="str" cm="1">
        <f t="array" ref="W1693">IF(ISBLANK($J1693),"",IF(SUMPRODUCT(--EXACT($J1693,ISO3List[ISO3 List]))=1,"Pass","Fail"))</f>
        <v/>
      </c>
      <c r="X1693" s="24" t="str">
        <f t="shared" ca="1" si="63"/>
        <v/>
      </c>
      <c r="Y1693" s="24" t="str" cm="1">
        <f t="array" ref="Y1693">IF(ISBLANK($L1693),"",IF(SUMPRODUCT(--EXACT($L1693,Sex[Sex]))=1,"Pass","Fail"))</f>
        <v/>
      </c>
      <c r="Z1693" s="24" t="str">
        <f t="shared" ca="1" si="64"/>
        <v/>
      </c>
      <c r="AA1693" s="35" t="str">
        <f t="shared" ca="1" si="65"/>
        <v/>
      </c>
      <c r="AB1693" s="8"/>
      <c r="AC1693" s="58"/>
      <c r="AD1693" s="8"/>
      <c r="AE1693" s="8"/>
      <c r="AF1693" s="8"/>
      <c r="GU1693" s="8"/>
    </row>
    <row r="1694" spans="1:203" s="5" customFormat="1" x14ac:dyDescent="0.2">
      <c r="A1694" s="1"/>
      <c r="B1694" s="4"/>
      <c r="C1694" s="16"/>
      <c r="D1694" s="17"/>
      <c r="E1694" s="17"/>
      <c r="F1694" s="18"/>
      <c r="G1694" s="17"/>
      <c r="H1694" s="17"/>
      <c r="I1694" s="17"/>
      <c r="J1694" s="17"/>
      <c r="K1694" s="19"/>
      <c r="L1694" s="17"/>
      <c r="M1694" s="20"/>
      <c r="N1694" s="8"/>
      <c r="O1694" s="50"/>
      <c r="P1694" s="27" t="str" cm="1">
        <f t="array" ref="P1694">IF(ISBLANK($C1694),"",IF(SUMPRODUCT(--EXACT($C1694,CrewOrPassenger[Crew or Passenger]))=1,"Pass","Fail"))</f>
        <v/>
      </c>
      <c r="Q1694" s="24" t="str" cm="1">
        <f t="array" ref="Q1694">IF(ISBLANK($D1694),"",IF(SUMPRODUCT(--EXACT($D1694,TravelDocumentType[Travel Document Type]))=1,"Pass","Fail"))</f>
        <v/>
      </c>
      <c r="R1694" s="24" t="str" cm="1">
        <f t="array" ref="R1694">IF(ISBLANK($E1694),"",IF(SUMPRODUCT(--EXACT($E1694,ISO3List[ISO3 List]))=1,"Pass","Fail"))</f>
        <v/>
      </c>
      <c r="S1694" s="24" t="str" cm="1">
        <f t="array" ref="S1694">IF(ISBLANK($F1694),"",IF(SUMPRODUCT(--EXACT(MID($F1694,COLUMN($A$1:$T$1),1),DocCharacters[Accepted Characters For Documents]))=20,"Pass","Fail"))</f>
        <v/>
      </c>
      <c r="T1694" s="24" t="str" cm="1">
        <f t="array" ref="T1694">IF(ISBLANK($G1694),"",IF(SUMPRODUCT(--EXACT(MID($G1694,COLUMN($A$1:$AX$1),1),NameCharacters[Accepted Characters For Names]))=50,"Pass","Fail"))</f>
        <v/>
      </c>
      <c r="U1694" s="24" t="str" cm="1">
        <f t="array" ref="U1694">IF(ISBLANK($H1694),"",IF(SUMPRODUCT(--EXACT(MID($H1694,COLUMN($A$1:$AX$1),1),NameCharacters[Accepted Characters For Names]))=50,"Pass","Fail"))</f>
        <v/>
      </c>
      <c r="V1694" s="24" t="str" cm="1">
        <f t="array" ref="V1694">IF(ISBLANK($I1694),"",IF(SUMPRODUCT(--EXACT(MID($I1694,COLUMN($A$1:$AX$1),1),NameCharacters[Accepted Characters For Names]))=50,"Pass","Fail"))</f>
        <v/>
      </c>
      <c r="W1694" s="24" t="str" cm="1">
        <f t="array" ref="W1694">IF(ISBLANK($J1694),"",IF(SUMPRODUCT(--EXACT($J1694,ISO3List[ISO3 List]))=1,"Pass","Fail"))</f>
        <v/>
      </c>
      <c r="X1694" s="24" t="str">
        <f t="shared" ca="1" si="63"/>
        <v/>
      </c>
      <c r="Y1694" s="24" t="str" cm="1">
        <f t="array" ref="Y1694">IF(ISBLANK($L1694),"",IF(SUMPRODUCT(--EXACT($L1694,Sex[Sex]))=1,"Pass","Fail"))</f>
        <v/>
      </c>
      <c r="Z1694" s="24" t="str">
        <f t="shared" ca="1" si="64"/>
        <v/>
      </c>
      <c r="AA1694" s="35" t="str">
        <f t="shared" ca="1" si="65"/>
        <v/>
      </c>
      <c r="AB1694" s="8"/>
      <c r="AC1694" s="58"/>
      <c r="AD1694" s="8"/>
      <c r="AE1694" s="8"/>
      <c r="AF1694" s="8"/>
      <c r="GU1694" s="8"/>
    </row>
    <row r="1695" spans="1:203" s="5" customFormat="1" x14ac:dyDescent="0.2">
      <c r="A1695" s="1"/>
      <c r="B1695" s="4"/>
      <c r="C1695" s="16"/>
      <c r="D1695" s="17"/>
      <c r="E1695" s="17"/>
      <c r="F1695" s="18"/>
      <c r="G1695" s="17"/>
      <c r="H1695" s="17"/>
      <c r="I1695" s="17"/>
      <c r="J1695" s="17"/>
      <c r="K1695" s="19"/>
      <c r="L1695" s="17"/>
      <c r="M1695" s="20"/>
      <c r="N1695" s="8"/>
      <c r="O1695" s="50"/>
      <c r="P1695" s="27" t="str" cm="1">
        <f t="array" ref="P1695">IF(ISBLANK($C1695),"",IF(SUMPRODUCT(--EXACT($C1695,CrewOrPassenger[Crew or Passenger]))=1,"Pass","Fail"))</f>
        <v/>
      </c>
      <c r="Q1695" s="24" t="str" cm="1">
        <f t="array" ref="Q1695">IF(ISBLANK($D1695),"",IF(SUMPRODUCT(--EXACT($D1695,TravelDocumentType[Travel Document Type]))=1,"Pass","Fail"))</f>
        <v/>
      </c>
      <c r="R1695" s="24" t="str" cm="1">
        <f t="array" ref="R1695">IF(ISBLANK($E1695),"",IF(SUMPRODUCT(--EXACT($E1695,ISO3List[ISO3 List]))=1,"Pass","Fail"))</f>
        <v/>
      </c>
      <c r="S1695" s="24" t="str" cm="1">
        <f t="array" ref="S1695">IF(ISBLANK($F1695),"",IF(SUMPRODUCT(--EXACT(MID($F1695,COLUMN($A$1:$T$1),1),DocCharacters[Accepted Characters For Documents]))=20,"Pass","Fail"))</f>
        <v/>
      </c>
      <c r="T1695" s="24" t="str" cm="1">
        <f t="array" ref="T1695">IF(ISBLANK($G1695),"",IF(SUMPRODUCT(--EXACT(MID($G1695,COLUMN($A$1:$AX$1),1),NameCharacters[Accepted Characters For Names]))=50,"Pass","Fail"))</f>
        <v/>
      </c>
      <c r="U1695" s="24" t="str" cm="1">
        <f t="array" ref="U1695">IF(ISBLANK($H1695),"",IF(SUMPRODUCT(--EXACT(MID($H1695,COLUMN($A$1:$AX$1),1),NameCharacters[Accepted Characters For Names]))=50,"Pass","Fail"))</f>
        <v/>
      </c>
      <c r="V1695" s="24" t="str" cm="1">
        <f t="array" ref="V1695">IF(ISBLANK($I1695),"",IF(SUMPRODUCT(--EXACT(MID($I1695,COLUMN($A$1:$AX$1),1),NameCharacters[Accepted Characters For Names]))=50,"Pass","Fail"))</f>
        <v/>
      </c>
      <c r="W1695" s="24" t="str" cm="1">
        <f t="array" ref="W1695">IF(ISBLANK($J1695),"",IF(SUMPRODUCT(--EXACT($J1695,ISO3List[ISO3 List]))=1,"Pass","Fail"))</f>
        <v/>
      </c>
      <c r="X1695" s="24" t="str">
        <f t="shared" ca="1" si="63"/>
        <v/>
      </c>
      <c r="Y1695" s="24" t="str" cm="1">
        <f t="array" ref="Y1695">IF(ISBLANK($L1695),"",IF(SUMPRODUCT(--EXACT($L1695,Sex[Sex]))=1,"Pass","Fail"))</f>
        <v/>
      </c>
      <c r="Z1695" s="24" t="str">
        <f t="shared" ca="1" si="64"/>
        <v/>
      </c>
      <c r="AA1695" s="35" t="str">
        <f t="shared" ca="1" si="65"/>
        <v/>
      </c>
      <c r="AB1695" s="8"/>
      <c r="AC1695" s="58"/>
      <c r="AD1695" s="8"/>
      <c r="AE1695" s="8"/>
      <c r="AF1695" s="8"/>
      <c r="GU1695" s="8"/>
    </row>
    <row r="1696" spans="1:203" s="5" customFormat="1" x14ac:dyDescent="0.2">
      <c r="A1696" s="1"/>
      <c r="B1696" s="4"/>
      <c r="C1696" s="16"/>
      <c r="D1696" s="17"/>
      <c r="E1696" s="17"/>
      <c r="F1696" s="18"/>
      <c r="G1696" s="17"/>
      <c r="H1696" s="17"/>
      <c r="I1696" s="17"/>
      <c r="J1696" s="17"/>
      <c r="K1696" s="19"/>
      <c r="L1696" s="17"/>
      <c r="M1696" s="20"/>
      <c r="N1696" s="8"/>
      <c r="O1696" s="50"/>
      <c r="P1696" s="27" t="str" cm="1">
        <f t="array" ref="P1696">IF(ISBLANK($C1696),"",IF(SUMPRODUCT(--EXACT($C1696,CrewOrPassenger[Crew or Passenger]))=1,"Pass","Fail"))</f>
        <v/>
      </c>
      <c r="Q1696" s="24" t="str" cm="1">
        <f t="array" ref="Q1696">IF(ISBLANK($D1696),"",IF(SUMPRODUCT(--EXACT($D1696,TravelDocumentType[Travel Document Type]))=1,"Pass","Fail"))</f>
        <v/>
      </c>
      <c r="R1696" s="24" t="str" cm="1">
        <f t="array" ref="R1696">IF(ISBLANK($E1696),"",IF(SUMPRODUCT(--EXACT($E1696,ISO3List[ISO3 List]))=1,"Pass","Fail"))</f>
        <v/>
      </c>
      <c r="S1696" s="24" t="str" cm="1">
        <f t="array" ref="S1696">IF(ISBLANK($F1696),"",IF(SUMPRODUCT(--EXACT(MID($F1696,COLUMN($A$1:$T$1),1),DocCharacters[Accepted Characters For Documents]))=20,"Pass","Fail"))</f>
        <v/>
      </c>
      <c r="T1696" s="24" t="str" cm="1">
        <f t="array" ref="T1696">IF(ISBLANK($G1696),"",IF(SUMPRODUCT(--EXACT(MID($G1696,COLUMN($A$1:$AX$1),1),NameCharacters[Accepted Characters For Names]))=50,"Pass","Fail"))</f>
        <v/>
      </c>
      <c r="U1696" s="24" t="str" cm="1">
        <f t="array" ref="U1696">IF(ISBLANK($H1696),"",IF(SUMPRODUCT(--EXACT(MID($H1696,COLUMN($A$1:$AX$1),1),NameCharacters[Accepted Characters For Names]))=50,"Pass","Fail"))</f>
        <v/>
      </c>
      <c r="V1696" s="24" t="str" cm="1">
        <f t="array" ref="V1696">IF(ISBLANK($I1696),"",IF(SUMPRODUCT(--EXACT(MID($I1696,COLUMN($A$1:$AX$1),1),NameCharacters[Accepted Characters For Names]))=50,"Pass","Fail"))</f>
        <v/>
      </c>
      <c r="W1696" s="24" t="str" cm="1">
        <f t="array" ref="W1696">IF(ISBLANK($J1696),"",IF(SUMPRODUCT(--EXACT($J1696,ISO3List[ISO3 List]))=1,"Pass","Fail"))</f>
        <v/>
      </c>
      <c r="X1696" s="24" t="str">
        <f t="shared" ca="1" si="63"/>
        <v/>
      </c>
      <c r="Y1696" s="24" t="str" cm="1">
        <f t="array" ref="Y1696">IF(ISBLANK($L1696),"",IF(SUMPRODUCT(--EXACT($L1696,Sex[Sex]))=1,"Pass","Fail"))</f>
        <v/>
      </c>
      <c r="Z1696" s="24" t="str">
        <f t="shared" ca="1" si="64"/>
        <v/>
      </c>
      <c r="AA1696" s="35" t="str">
        <f t="shared" ca="1" si="65"/>
        <v/>
      </c>
      <c r="AB1696" s="8"/>
      <c r="AC1696" s="58"/>
      <c r="AD1696" s="8"/>
      <c r="AE1696" s="8"/>
      <c r="AF1696" s="8"/>
      <c r="GU1696" s="8"/>
    </row>
    <row r="1697" spans="1:203" s="5" customFormat="1" x14ac:dyDescent="0.2">
      <c r="A1697" s="1"/>
      <c r="B1697" s="4"/>
      <c r="C1697" s="16"/>
      <c r="D1697" s="17"/>
      <c r="E1697" s="17"/>
      <c r="F1697" s="18"/>
      <c r="G1697" s="17"/>
      <c r="H1697" s="17"/>
      <c r="I1697" s="17"/>
      <c r="J1697" s="17"/>
      <c r="K1697" s="19"/>
      <c r="L1697" s="17"/>
      <c r="M1697" s="20"/>
      <c r="N1697" s="8"/>
      <c r="O1697" s="50"/>
      <c r="P1697" s="27" t="str" cm="1">
        <f t="array" ref="P1697">IF(ISBLANK($C1697),"",IF(SUMPRODUCT(--EXACT($C1697,CrewOrPassenger[Crew or Passenger]))=1,"Pass","Fail"))</f>
        <v/>
      </c>
      <c r="Q1697" s="24" t="str" cm="1">
        <f t="array" ref="Q1697">IF(ISBLANK($D1697),"",IF(SUMPRODUCT(--EXACT($D1697,TravelDocumentType[Travel Document Type]))=1,"Pass","Fail"))</f>
        <v/>
      </c>
      <c r="R1697" s="24" t="str" cm="1">
        <f t="array" ref="R1697">IF(ISBLANK($E1697),"",IF(SUMPRODUCT(--EXACT($E1697,ISO3List[ISO3 List]))=1,"Pass","Fail"))</f>
        <v/>
      </c>
      <c r="S1697" s="24" t="str" cm="1">
        <f t="array" ref="S1697">IF(ISBLANK($F1697),"",IF(SUMPRODUCT(--EXACT(MID($F1697,COLUMN($A$1:$T$1),1),DocCharacters[Accepted Characters For Documents]))=20,"Pass","Fail"))</f>
        <v/>
      </c>
      <c r="T1697" s="24" t="str" cm="1">
        <f t="array" ref="T1697">IF(ISBLANK($G1697),"",IF(SUMPRODUCT(--EXACT(MID($G1697,COLUMN($A$1:$AX$1),1),NameCharacters[Accepted Characters For Names]))=50,"Pass","Fail"))</f>
        <v/>
      </c>
      <c r="U1697" s="24" t="str" cm="1">
        <f t="array" ref="U1697">IF(ISBLANK($H1697),"",IF(SUMPRODUCT(--EXACT(MID($H1697,COLUMN($A$1:$AX$1),1),NameCharacters[Accepted Characters For Names]))=50,"Pass","Fail"))</f>
        <v/>
      </c>
      <c r="V1697" s="24" t="str" cm="1">
        <f t="array" ref="V1697">IF(ISBLANK($I1697),"",IF(SUMPRODUCT(--EXACT(MID($I1697,COLUMN($A$1:$AX$1),1),NameCharacters[Accepted Characters For Names]))=50,"Pass","Fail"))</f>
        <v/>
      </c>
      <c r="W1697" s="24" t="str" cm="1">
        <f t="array" ref="W1697">IF(ISBLANK($J1697),"",IF(SUMPRODUCT(--EXACT($J1697,ISO3List[ISO3 List]))=1,"Pass","Fail"))</f>
        <v/>
      </c>
      <c r="X1697" s="24" t="str">
        <f t="shared" ca="1" si="63"/>
        <v/>
      </c>
      <c r="Y1697" s="24" t="str" cm="1">
        <f t="array" ref="Y1697">IF(ISBLANK($L1697),"",IF(SUMPRODUCT(--EXACT($L1697,Sex[Sex]))=1,"Pass","Fail"))</f>
        <v/>
      </c>
      <c r="Z1697" s="24" t="str">
        <f t="shared" ca="1" si="64"/>
        <v/>
      </c>
      <c r="AA1697" s="35" t="str">
        <f t="shared" ca="1" si="65"/>
        <v/>
      </c>
      <c r="AB1697" s="8"/>
      <c r="AC1697" s="58"/>
      <c r="AD1697" s="8"/>
      <c r="AE1697" s="8"/>
      <c r="AF1697" s="8"/>
      <c r="GU1697" s="8"/>
    </row>
    <row r="1698" spans="1:203" s="5" customFormat="1" x14ac:dyDescent="0.2">
      <c r="A1698" s="1"/>
      <c r="B1698" s="4"/>
      <c r="C1698" s="16"/>
      <c r="D1698" s="17"/>
      <c r="E1698" s="17"/>
      <c r="F1698" s="18"/>
      <c r="G1698" s="17"/>
      <c r="H1698" s="17"/>
      <c r="I1698" s="17"/>
      <c r="J1698" s="17"/>
      <c r="K1698" s="19"/>
      <c r="L1698" s="17"/>
      <c r="M1698" s="20"/>
      <c r="N1698" s="8"/>
      <c r="O1698" s="50"/>
      <c r="P1698" s="27" t="str" cm="1">
        <f t="array" ref="P1698">IF(ISBLANK($C1698),"",IF(SUMPRODUCT(--EXACT($C1698,CrewOrPassenger[Crew or Passenger]))=1,"Pass","Fail"))</f>
        <v/>
      </c>
      <c r="Q1698" s="24" t="str" cm="1">
        <f t="array" ref="Q1698">IF(ISBLANK($D1698),"",IF(SUMPRODUCT(--EXACT($D1698,TravelDocumentType[Travel Document Type]))=1,"Pass","Fail"))</f>
        <v/>
      </c>
      <c r="R1698" s="24" t="str" cm="1">
        <f t="array" ref="R1698">IF(ISBLANK($E1698),"",IF(SUMPRODUCT(--EXACT($E1698,ISO3List[ISO3 List]))=1,"Pass","Fail"))</f>
        <v/>
      </c>
      <c r="S1698" s="24" t="str" cm="1">
        <f t="array" ref="S1698">IF(ISBLANK($F1698),"",IF(SUMPRODUCT(--EXACT(MID($F1698,COLUMN($A$1:$T$1),1),DocCharacters[Accepted Characters For Documents]))=20,"Pass","Fail"))</f>
        <v/>
      </c>
      <c r="T1698" s="24" t="str" cm="1">
        <f t="array" ref="T1698">IF(ISBLANK($G1698),"",IF(SUMPRODUCT(--EXACT(MID($G1698,COLUMN($A$1:$AX$1),1),NameCharacters[Accepted Characters For Names]))=50,"Pass","Fail"))</f>
        <v/>
      </c>
      <c r="U1698" s="24" t="str" cm="1">
        <f t="array" ref="U1698">IF(ISBLANK($H1698),"",IF(SUMPRODUCT(--EXACT(MID($H1698,COLUMN($A$1:$AX$1),1),NameCharacters[Accepted Characters For Names]))=50,"Pass","Fail"))</f>
        <v/>
      </c>
      <c r="V1698" s="24" t="str" cm="1">
        <f t="array" ref="V1698">IF(ISBLANK($I1698),"",IF(SUMPRODUCT(--EXACT(MID($I1698,COLUMN($A$1:$AX$1),1),NameCharacters[Accepted Characters For Names]))=50,"Pass","Fail"))</f>
        <v/>
      </c>
      <c r="W1698" s="24" t="str" cm="1">
        <f t="array" ref="W1698">IF(ISBLANK($J1698),"",IF(SUMPRODUCT(--EXACT($J1698,ISO3List[ISO3 List]))=1,"Pass","Fail"))</f>
        <v/>
      </c>
      <c r="X1698" s="24" t="str">
        <f t="shared" ca="1" si="63"/>
        <v/>
      </c>
      <c r="Y1698" s="24" t="str" cm="1">
        <f t="array" ref="Y1698">IF(ISBLANK($L1698),"",IF(SUMPRODUCT(--EXACT($L1698,Sex[Sex]))=1,"Pass","Fail"))</f>
        <v/>
      </c>
      <c r="Z1698" s="24" t="str">
        <f t="shared" ca="1" si="64"/>
        <v/>
      </c>
      <c r="AA1698" s="35" t="str">
        <f t="shared" ca="1" si="65"/>
        <v/>
      </c>
      <c r="AB1698" s="8"/>
      <c r="AC1698" s="58"/>
      <c r="AD1698" s="8"/>
      <c r="AE1698" s="8"/>
      <c r="AF1698" s="8"/>
      <c r="GU1698" s="8"/>
    </row>
    <row r="1699" spans="1:203" s="5" customFormat="1" x14ac:dyDescent="0.2">
      <c r="A1699" s="1"/>
      <c r="B1699" s="4"/>
      <c r="C1699" s="16"/>
      <c r="D1699" s="17"/>
      <c r="E1699" s="17"/>
      <c r="F1699" s="18"/>
      <c r="G1699" s="17"/>
      <c r="H1699" s="17"/>
      <c r="I1699" s="17"/>
      <c r="J1699" s="17"/>
      <c r="K1699" s="19"/>
      <c r="L1699" s="17"/>
      <c r="M1699" s="20"/>
      <c r="N1699" s="8"/>
      <c r="O1699" s="50"/>
      <c r="P1699" s="27" t="str" cm="1">
        <f t="array" ref="P1699">IF(ISBLANK($C1699),"",IF(SUMPRODUCT(--EXACT($C1699,CrewOrPassenger[Crew or Passenger]))=1,"Pass","Fail"))</f>
        <v/>
      </c>
      <c r="Q1699" s="24" t="str" cm="1">
        <f t="array" ref="Q1699">IF(ISBLANK($D1699),"",IF(SUMPRODUCT(--EXACT($D1699,TravelDocumentType[Travel Document Type]))=1,"Pass","Fail"))</f>
        <v/>
      </c>
      <c r="R1699" s="24" t="str" cm="1">
        <f t="array" ref="R1699">IF(ISBLANK($E1699),"",IF(SUMPRODUCT(--EXACT($E1699,ISO3List[ISO3 List]))=1,"Pass","Fail"))</f>
        <v/>
      </c>
      <c r="S1699" s="24" t="str" cm="1">
        <f t="array" ref="S1699">IF(ISBLANK($F1699),"",IF(SUMPRODUCT(--EXACT(MID($F1699,COLUMN($A$1:$T$1),1),DocCharacters[Accepted Characters For Documents]))=20,"Pass","Fail"))</f>
        <v/>
      </c>
      <c r="T1699" s="24" t="str" cm="1">
        <f t="array" ref="T1699">IF(ISBLANK($G1699),"",IF(SUMPRODUCT(--EXACT(MID($G1699,COLUMN($A$1:$AX$1),1),NameCharacters[Accepted Characters For Names]))=50,"Pass","Fail"))</f>
        <v/>
      </c>
      <c r="U1699" s="24" t="str" cm="1">
        <f t="array" ref="U1699">IF(ISBLANK($H1699),"",IF(SUMPRODUCT(--EXACT(MID($H1699,COLUMN($A$1:$AX$1),1),NameCharacters[Accepted Characters For Names]))=50,"Pass","Fail"))</f>
        <v/>
      </c>
      <c r="V1699" s="24" t="str" cm="1">
        <f t="array" ref="V1699">IF(ISBLANK($I1699),"",IF(SUMPRODUCT(--EXACT(MID($I1699,COLUMN($A$1:$AX$1),1),NameCharacters[Accepted Characters For Names]))=50,"Pass","Fail"))</f>
        <v/>
      </c>
      <c r="W1699" s="24" t="str" cm="1">
        <f t="array" ref="W1699">IF(ISBLANK($J1699),"",IF(SUMPRODUCT(--EXACT($J1699,ISO3List[ISO3 List]))=1,"Pass","Fail"))</f>
        <v/>
      </c>
      <c r="X1699" s="24" t="str">
        <f t="shared" ca="1" si="63"/>
        <v/>
      </c>
      <c r="Y1699" s="24" t="str" cm="1">
        <f t="array" ref="Y1699">IF(ISBLANK($L1699),"",IF(SUMPRODUCT(--EXACT($L1699,Sex[Sex]))=1,"Pass","Fail"))</f>
        <v/>
      </c>
      <c r="Z1699" s="24" t="str">
        <f t="shared" ca="1" si="64"/>
        <v/>
      </c>
      <c r="AA1699" s="35" t="str">
        <f t="shared" ca="1" si="65"/>
        <v/>
      </c>
      <c r="AB1699" s="8"/>
      <c r="AC1699" s="58"/>
      <c r="AD1699" s="8"/>
      <c r="AE1699" s="8"/>
      <c r="AF1699" s="8"/>
      <c r="GU1699" s="8"/>
    </row>
    <row r="1700" spans="1:203" s="5" customFormat="1" x14ac:dyDescent="0.2">
      <c r="A1700" s="1"/>
      <c r="B1700" s="4"/>
      <c r="C1700" s="16"/>
      <c r="D1700" s="17"/>
      <c r="E1700" s="17"/>
      <c r="F1700" s="18"/>
      <c r="G1700" s="17"/>
      <c r="H1700" s="17"/>
      <c r="I1700" s="17"/>
      <c r="J1700" s="17"/>
      <c r="K1700" s="19"/>
      <c r="L1700" s="17"/>
      <c r="M1700" s="20"/>
      <c r="N1700" s="8"/>
      <c r="O1700" s="50"/>
      <c r="P1700" s="27" t="str" cm="1">
        <f t="array" ref="P1700">IF(ISBLANK($C1700),"",IF(SUMPRODUCT(--EXACT($C1700,CrewOrPassenger[Crew or Passenger]))=1,"Pass","Fail"))</f>
        <v/>
      </c>
      <c r="Q1700" s="24" t="str" cm="1">
        <f t="array" ref="Q1700">IF(ISBLANK($D1700),"",IF(SUMPRODUCT(--EXACT($D1700,TravelDocumentType[Travel Document Type]))=1,"Pass","Fail"))</f>
        <v/>
      </c>
      <c r="R1700" s="24" t="str" cm="1">
        <f t="array" ref="R1700">IF(ISBLANK($E1700),"",IF(SUMPRODUCT(--EXACT($E1700,ISO3List[ISO3 List]))=1,"Pass","Fail"))</f>
        <v/>
      </c>
      <c r="S1700" s="24" t="str" cm="1">
        <f t="array" ref="S1700">IF(ISBLANK($F1700),"",IF(SUMPRODUCT(--EXACT(MID($F1700,COLUMN($A$1:$T$1),1),DocCharacters[Accepted Characters For Documents]))=20,"Pass","Fail"))</f>
        <v/>
      </c>
      <c r="T1700" s="24" t="str" cm="1">
        <f t="array" ref="T1700">IF(ISBLANK($G1700),"",IF(SUMPRODUCT(--EXACT(MID($G1700,COLUMN($A$1:$AX$1),1),NameCharacters[Accepted Characters For Names]))=50,"Pass","Fail"))</f>
        <v/>
      </c>
      <c r="U1700" s="24" t="str" cm="1">
        <f t="array" ref="U1700">IF(ISBLANK($H1700),"",IF(SUMPRODUCT(--EXACT(MID($H1700,COLUMN($A$1:$AX$1),1),NameCharacters[Accepted Characters For Names]))=50,"Pass","Fail"))</f>
        <v/>
      </c>
      <c r="V1700" s="24" t="str" cm="1">
        <f t="array" ref="V1700">IF(ISBLANK($I1700),"",IF(SUMPRODUCT(--EXACT(MID($I1700,COLUMN($A$1:$AX$1),1),NameCharacters[Accepted Characters For Names]))=50,"Pass","Fail"))</f>
        <v/>
      </c>
      <c r="W1700" s="24" t="str" cm="1">
        <f t="array" ref="W1700">IF(ISBLANK($J1700),"",IF(SUMPRODUCT(--EXACT($J1700,ISO3List[ISO3 List]))=1,"Pass","Fail"))</f>
        <v/>
      </c>
      <c r="X1700" s="24" t="str">
        <f t="shared" ca="1" si="63"/>
        <v/>
      </c>
      <c r="Y1700" s="24" t="str" cm="1">
        <f t="array" ref="Y1700">IF(ISBLANK($L1700),"",IF(SUMPRODUCT(--EXACT($L1700,Sex[Sex]))=1,"Pass","Fail"))</f>
        <v/>
      </c>
      <c r="Z1700" s="24" t="str">
        <f t="shared" ca="1" si="64"/>
        <v/>
      </c>
      <c r="AA1700" s="35" t="str">
        <f t="shared" ca="1" si="65"/>
        <v/>
      </c>
      <c r="AB1700" s="8"/>
      <c r="AC1700" s="58"/>
      <c r="AD1700" s="8"/>
      <c r="AE1700" s="8"/>
      <c r="AF1700" s="8"/>
      <c r="GU1700" s="8"/>
    </row>
    <row r="1701" spans="1:203" s="5" customFormat="1" x14ac:dyDescent="0.2">
      <c r="A1701" s="1"/>
      <c r="B1701" s="4"/>
      <c r="C1701" s="16"/>
      <c r="D1701" s="17"/>
      <c r="E1701" s="17"/>
      <c r="F1701" s="18"/>
      <c r="G1701" s="17"/>
      <c r="H1701" s="17"/>
      <c r="I1701" s="17"/>
      <c r="J1701" s="17"/>
      <c r="K1701" s="19"/>
      <c r="L1701" s="17"/>
      <c r="M1701" s="20"/>
      <c r="N1701" s="8"/>
      <c r="O1701" s="50"/>
      <c r="P1701" s="27" t="str" cm="1">
        <f t="array" ref="P1701">IF(ISBLANK($C1701),"",IF(SUMPRODUCT(--EXACT($C1701,CrewOrPassenger[Crew or Passenger]))=1,"Pass","Fail"))</f>
        <v/>
      </c>
      <c r="Q1701" s="24" t="str" cm="1">
        <f t="array" ref="Q1701">IF(ISBLANK($D1701),"",IF(SUMPRODUCT(--EXACT($D1701,TravelDocumentType[Travel Document Type]))=1,"Pass","Fail"))</f>
        <v/>
      </c>
      <c r="R1701" s="24" t="str" cm="1">
        <f t="array" ref="R1701">IF(ISBLANK($E1701),"",IF(SUMPRODUCT(--EXACT($E1701,ISO3List[ISO3 List]))=1,"Pass","Fail"))</f>
        <v/>
      </c>
      <c r="S1701" s="24" t="str" cm="1">
        <f t="array" ref="S1701">IF(ISBLANK($F1701),"",IF(SUMPRODUCT(--EXACT(MID($F1701,COLUMN($A$1:$T$1),1),DocCharacters[Accepted Characters For Documents]))=20,"Pass","Fail"))</f>
        <v/>
      </c>
      <c r="T1701" s="24" t="str" cm="1">
        <f t="array" ref="T1701">IF(ISBLANK($G1701),"",IF(SUMPRODUCT(--EXACT(MID($G1701,COLUMN($A$1:$AX$1),1),NameCharacters[Accepted Characters For Names]))=50,"Pass","Fail"))</f>
        <v/>
      </c>
      <c r="U1701" s="24" t="str" cm="1">
        <f t="array" ref="U1701">IF(ISBLANK($H1701),"",IF(SUMPRODUCT(--EXACT(MID($H1701,COLUMN($A$1:$AX$1),1),NameCharacters[Accepted Characters For Names]))=50,"Pass","Fail"))</f>
        <v/>
      </c>
      <c r="V1701" s="24" t="str" cm="1">
        <f t="array" ref="V1701">IF(ISBLANK($I1701),"",IF(SUMPRODUCT(--EXACT(MID($I1701,COLUMN($A$1:$AX$1),1),NameCharacters[Accepted Characters For Names]))=50,"Pass","Fail"))</f>
        <v/>
      </c>
      <c r="W1701" s="24" t="str" cm="1">
        <f t="array" ref="W1701">IF(ISBLANK($J1701),"",IF(SUMPRODUCT(--EXACT($J1701,ISO3List[ISO3 List]))=1,"Pass","Fail"))</f>
        <v/>
      </c>
      <c r="X1701" s="24" t="str">
        <f t="shared" ca="1" si="63"/>
        <v/>
      </c>
      <c r="Y1701" s="24" t="str" cm="1">
        <f t="array" ref="Y1701">IF(ISBLANK($L1701),"",IF(SUMPRODUCT(--EXACT($L1701,Sex[Sex]))=1,"Pass","Fail"))</f>
        <v/>
      </c>
      <c r="Z1701" s="24" t="str">
        <f t="shared" ca="1" si="64"/>
        <v/>
      </c>
      <c r="AA1701" s="35" t="str">
        <f t="shared" ca="1" si="65"/>
        <v/>
      </c>
      <c r="AB1701" s="8"/>
      <c r="AC1701" s="58"/>
      <c r="AD1701" s="8"/>
      <c r="AE1701" s="8"/>
      <c r="AF1701" s="8"/>
      <c r="GU1701" s="8"/>
    </row>
    <row r="1702" spans="1:203" s="5" customFormat="1" x14ac:dyDescent="0.2">
      <c r="A1702" s="1"/>
      <c r="B1702" s="4"/>
      <c r="C1702" s="16"/>
      <c r="D1702" s="17"/>
      <c r="E1702" s="17"/>
      <c r="F1702" s="18"/>
      <c r="G1702" s="17"/>
      <c r="H1702" s="17"/>
      <c r="I1702" s="17"/>
      <c r="J1702" s="17"/>
      <c r="K1702" s="19"/>
      <c r="L1702" s="17"/>
      <c r="M1702" s="20"/>
      <c r="N1702" s="8"/>
      <c r="O1702" s="50"/>
      <c r="P1702" s="27" t="str" cm="1">
        <f t="array" ref="P1702">IF(ISBLANK($C1702),"",IF(SUMPRODUCT(--EXACT($C1702,CrewOrPassenger[Crew or Passenger]))=1,"Pass","Fail"))</f>
        <v/>
      </c>
      <c r="Q1702" s="24" t="str" cm="1">
        <f t="array" ref="Q1702">IF(ISBLANK($D1702),"",IF(SUMPRODUCT(--EXACT($D1702,TravelDocumentType[Travel Document Type]))=1,"Pass","Fail"))</f>
        <v/>
      </c>
      <c r="R1702" s="24" t="str" cm="1">
        <f t="array" ref="R1702">IF(ISBLANK($E1702),"",IF(SUMPRODUCT(--EXACT($E1702,ISO3List[ISO3 List]))=1,"Pass","Fail"))</f>
        <v/>
      </c>
      <c r="S1702" s="24" t="str" cm="1">
        <f t="array" ref="S1702">IF(ISBLANK($F1702),"",IF(SUMPRODUCT(--EXACT(MID($F1702,COLUMN($A$1:$T$1),1),DocCharacters[Accepted Characters For Documents]))=20,"Pass","Fail"))</f>
        <v/>
      </c>
      <c r="T1702" s="24" t="str" cm="1">
        <f t="array" ref="T1702">IF(ISBLANK($G1702),"",IF(SUMPRODUCT(--EXACT(MID($G1702,COLUMN($A$1:$AX$1),1),NameCharacters[Accepted Characters For Names]))=50,"Pass","Fail"))</f>
        <v/>
      </c>
      <c r="U1702" s="24" t="str" cm="1">
        <f t="array" ref="U1702">IF(ISBLANK($H1702),"",IF(SUMPRODUCT(--EXACT(MID($H1702,COLUMN($A$1:$AX$1),1),NameCharacters[Accepted Characters For Names]))=50,"Pass","Fail"))</f>
        <v/>
      </c>
      <c r="V1702" s="24" t="str" cm="1">
        <f t="array" ref="V1702">IF(ISBLANK($I1702),"",IF(SUMPRODUCT(--EXACT(MID($I1702,COLUMN($A$1:$AX$1),1),NameCharacters[Accepted Characters For Names]))=50,"Pass","Fail"))</f>
        <v/>
      </c>
      <c r="W1702" s="24" t="str" cm="1">
        <f t="array" ref="W1702">IF(ISBLANK($J1702),"",IF(SUMPRODUCT(--EXACT($J1702,ISO3List[ISO3 List]))=1,"Pass","Fail"))</f>
        <v/>
      </c>
      <c r="X1702" s="24" t="str">
        <f t="shared" ca="1" si="63"/>
        <v/>
      </c>
      <c r="Y1702" s="24" t="str" cm="1">
        <f t="array" ref="Y1702">IF(ISBLANK($L1702),"",IF(SUMPRODUCT(--EXACT($L1702,Sex[Sex]))=1,"Pass","Fail"))</f>
        <v/>
      </c>
      <c r="Z1702" s="24" t="str">
        <f t="shared" ca="1" si="64"/>
        <v/>
      </c>
      <c r="AA1702" s="35" t="str">
        <f t="shared" ca="1" si="65"/>
        <v/>
      </c>
      <c r="AB1702" s="8"/>
      <c r="AC1702" s="58"/>
      <c r="AD1702" s="8"/>
      <c r="AE1702" s="8"/>
      <c r="AF1702" s="8"/>
      <c r="GU1702" s="8"/>
    </row>
    <row r="1703" spans="1:203" s="5" customFormat="1" x14ac:dyDescent="0.2">
      <c r="A1703" s="1"/>
      <c r="B1703" s="4"/>
      <c r="C1703" s="16"/>
      <c r="D1703" s="17"/>
      <c r="E1703" s="17"/>
      <c r="F1703" s="18"/>
      <c r="G1703" s="17"/>
      <c r="H1703" s="17"/>
      <c r="I1703" s="17"/>
      <c r="J1703" s="17"/>
      <c r="K1703" s="19"/>
      <c r="L1703" s="17"/>
      <c r="M1703" s="20"/>
      <c r="N1703" s="8"/>
      <c r="O1703" s="50"/>
      <c r="P1703" s="27" t="str" cm="1">
        <f t="array" ref="P1703">IF(ISBLANK($C1703),"",IF(SUMPRODUCT(--EXACT($C1703,CrewOrPassenger[Crew or Passenger]))=1,"Pass","Fail"))</f>
        <v/>
      </c>
      <c r="Q1703" s="24" t="str" cm="1">
        <f t="array" ref="Q1703">IF(ISBLANK($D1703),"",IF(SUMPRODUCT(--EXACT($D1703,TravelDocumentType[Travel Document Type]))=1,"Pass","Fail"))</f>
        <v/>
      </c>
      <c r="R1703" s="24" t="str" cm="1">
        <f t="array" ref="R1703">IF(ISBLANK($E1703),"",IF(SUMPRODUCT(--EXACT($E1703,ISO3List[ISO3 List]))=1,"Pass","Fail"))</f>
        <v/>
      </c>
      <c r="S1703" s="24" t="str" cm="1">
        <f t="array" ref="S1703">IF(ISBLANK($F1703),"",IF(SUMPRODUCT(--EXACT(MID($F1703,COLUMN($A$1:$T$1),1),DocCharacters[Accepted Characters For Documents]))=20,"Pass","Fail"))</f>
        <v/>
      </c>
      <c r="T1703" s="24" t="str" cm="1">
        <f t="array" ref="T1703">IF(ISBLANK($G1703),"",IF(SUMPRODUCT(--EXACT(MID($G1703,COLUMN($A$1:$AX$1),1),NameCharacters[Accepted Characters For Names]))=50,"Pass","Fail"))</f>
        <v/>
      </c>
      <c r="U1703" s="24" t="str" cm="1">
        <f t="array" ref="U1703">IF(ISBLANK($H1703),"",IF(SUMPRODUCT(--EXACT(MID($H1703,COLUMN($A$1:$AX$1),1),NameCharacters[Accepted Characters For Names]))=50,"Pass","Fail"))</f>
        <v/>
      </c>
      <c r="V1703" s="24" t="str" cm="1">
        <f t="array" ref="V1703">IF(ISBLANK($I1703),"",IF(SUMPRODUCT(--EXACT(MID($I1703,COLUMN($A$1:$AX$1),1),NameCharacters[Accepted Characters For Names]))=50,"Pass","Fail"))</f>
        <v/>
      </c>
      <c r="W1703" s="24" t="str" cm="1">
        <f t="array" ref="W1703">IF(ISBLANK($J1703),"",IF(SUMPRODUCT(--EXACT($J1703,ISO3List[ISO3 List]))=1,"Pass","Fail"))</f>
        <v/>
      </c>
      <c r="X1703" s="24" t="str">
        <f t="shared" ca="1" si="63"/>
        <v/>
      </c>
      <c r="Y1703" s="24" t="str" cm="1">
        <f t="array" ref="Y1703">IF(ISBLANK($L1703),"",IF(SUMPRODUCT(--EXACT($L1703,Sex[Sex]))=1,"Pass","Fail"))</f>
        <v/>
      </c>
      <c r="Z1703" s="24" t="str">
        <f t="shared" ca="1" si="64"/>
        <v/>
      </c>
      <c r="AA1703" s="35" t="str">
        <f t="shared" ca="1" si="65"/>
        <v/>
      </c>
      <c r="AB1703" s="8"/>
      <c r="AC1703" s="58"/>
      <c r="AD1703" s="8"/>
      <c r="AE1703" s="8"/>
      <c r="AF1703" s="8"/>
      <c r="GU1703" s="8"/>
    </row>
    <row r="1704" spans="1:203" s="5" customFormat="1" x14ac:dyDescent="0.2">
      <c r="A1704" s="1"/>
      <c r="B1704" s="4"/>
      <c r="C1704" s="16"/>
      <c r="D1704" s="17"/>
      <c r="E1704" s="17"/>
      <c r="F1704" s="18"/>
      <c r="G1704" s="17"/>
      <c r="H1704" s="17"/>
      <c r="I1704" s="17"/>
      <c r="J1704" s="17"/>
      <c r="K1704" s="19"/>
      <c r="L1704" s="17"/>
      <c r="M1704" s="20"/>
      <c r="N1704" s="8"/>
      <c r="O1704" s="50"/>
      <c r="P1704" s="27" t="str" cm="1">
        <f t="array" ref="P1704">IF(ISBLANK($C1704),"",IF(SUMPRODUCT(--EXACT($C1704,CrewOrPassenger[Crew or Passenger]))=1,"Pass","Fail"))</f>
        <v/>
      </c>
      <c r="Q1704" s="24" t="str" cm="1">
        <f t="array" ref="Q1704">IF(ISBLANK($D1704),"",IF(SUMPRODUCT(--EXACT($D1704,TravelDocumentType[Travel Document Type]))=1,"Pass","Fail"))</f>
        <v/>
      </c>
      <c r="R1704" s="24" t="str" cm="1">
        <f t="array" ref="R1704">IF(ISBLANK($E1704),"",IF(SUMPRODUCT(--EXACT($E1704,ISO3List[ISO3 List]))=1,"Pass","Fail"))</f>
        <v/>
      </c>
      <c r="S1704" s="24" t="str" cm="1">
        <f t="array" ref="S1704">IF(ISBLANK($F1704),"",IF(SUMPRODUCT(--EXACT(MID($F1704,COLUMN($A$1:$T$1),1),DocCharacters[Accepted Characters For Documents]))=20,"Pass","Fail"))</f>
        <v/>
      </c>
      <c r="T1704" s="24" t="str" cm="1">
        <f t="array" ref="T1704">IF(ISBLANK($G1704),"",IF(SUMPRODUCT(--EXACT(MID($G1704,COLUMN($A$1:$AX$1),1),NameCharacters[Accepted Characters For Names]))=50,"Pass","Fail"))</f>
        <v/>
      </c>
      <c r="U1704" s="24" t="str" cm="1">
        <f t="array" ref="U1704">IF(ISBLANK($H1704),"",IF(SUMPRODUCT(--EXACT(MID($H1704,COLUMN($A$1:$AX$1),1),NameCharacters[Accepted Characters For Names]))=50,"Pass","Fail"))</f>
        <v/>
      </c>
      <c r="V1704" s="24" t="str" cm="1">
        <f t="array" ref="V1704">IF(ISBLANK($I1704),"",IF(SUMPRODUCT(--EXACT(MID($I1704,COLUMN($A$1:$AX$1),1),NameCharacters[Accepted Characters For Names]))=50,"Pass","Fail"))</f>
        <v/>
      </c>
      <c r="W1704" s="24" t="str" cm="1">
        <f t="array" ref="W1704">IF(ISBLANK($J1704),"",IF(SUMPRODUCT(--EXACT($J1704,ISO3List[ISO3 List]))=1,"Pass","Fail"))</f>
        <v/>
      </c>
      <c r="X1704" s="24" t="str">
        <f t="shared" ca="1" si="63"/>
        <v/>
      </c>
      <c r="Y1704" s="24" t="str" cm="1">
        <f t="array" ref="Y1704">IF(ISBLANK($L1704),"",IF(SUMPRODUCT(--EXACT($L1704,Sex[Sex]))=1,"Pass","Fail"))</f>
        <v/>
      </c>
      <c r="Z1704" s="24" t="str">
        <f t="shared" ca="1" si="64"/>
        <v/>
      </c>
      <c r="AA1704" s="35" t="str">
        <f t="shared" ca="1" si="65"/>
        <v/>
      </c>
      <c r="AB1704" s="8"/>
      <c r="AC1704" s="58"/>
      <c r="AD1704" s="8"/>
      <c r="AE1704" s="8"/>
      <c r="AF1704" s="8"/>
      <c r="GU1704" s="8"/>
    </row>
    <row r="1705" spans="1:203" s="5" customFormat="1" x14ac:dyDescent="0.2">
      <c r="A1705" s="1"/>
      <c r="B1705" s="4"/>
      <c r="C1705" s="16"/>
      <c r="D1705" s="17"/>
      <c r="E1705" s="17"/>
      <c r="F1705" s="18"/>
      <c r="G1705" s="17"/>
      <c r="H1705" s="17"/>
      <c r="I1705" s="17"/>
      <c r="J1705" s="17"/>
      <c r="K1705" s="19"/>
      <c r="L1705" s="17"/>
      <c r="M1705" s="20"/>
      <c r="N1705" s="8"/>
      <c r="O1705" s="50"/>
      <c r="P1705" s="27" t="str" cm="1">
        <f t="array" ref="P1705">IF(ISBLANK($C1705),"",IF(SUMPRODUCT(--EXACT($C1705,CrewOrPassenger[Crew or Passenger]))=1,"Pass","Fail"))</f>
        <v/>
      </c>
      <c r="Q1705" s="24" t="str" cm="1">
        <f t="array" ref="Q1705">IF(ISBLANK($D1705),"",IF(SUMPRODUCT(--EXACT($D1705,TravelDocumentType[Travel Document Type]))=1,"Pass","Fail"))</f>
        <v/>
      </c>
      <c r="R1705" s="24" t="str" cm="1">
        <f t="array" ref="R1705">IF(ISBLANK($E1705),"",IF(SUMPRODUCT(--EXACT($E1705,ISO3List[ISO3 List]))=1,"Pass","Fail"))</f>
        <v/>
      </c>
      <c r="S1705" s="24" t="str" cm="1">
        <f t="array" ref="S1705">IF(ISBLANK($F1705),"",IF(SUMPRODUCT(--EXACT(MID($F1705,COLUMN($A$1:$T$1),1),DocCharacters[Accepted Characters For Documents]))=20,"Pass","Fail"))</f>
        <v/>
      </c>
      <c r="T1705" s="24" t="str" cm="1">
        <f t="array" ref="T1705">IF(ISBLANK($G1705),"",IF(SUMPRODUCT(--EXACT(MID($G1705,COLUMN($A$1:$AX$1),1),NameCharacters[Accepted Characters For Names]))=50,"Pass","Fail"))</f>
        <v/>
      </c>
      <c r="U1705" s="24" t="str" cm="1">
        <f t="array" ref="U1705">IF(ISBLANK($H1705),"",IF(SUMPRODUCT(--EXACT(MID($H1705,COLUMN($A$1:$AX$1),1),NameCharacters[Accepted Characters For Names]))=50,"Pass","Fail"))</f>
        <v/>
      </c>
      <c r="V1705" s="24" t="str" cm="1">
        <f t="array" ref="V1705">IF(ISBLANK($I1705),"",IF(SUMPRODUCT(--EXACT(MID($I1705,COLUMN($A$1:$AX$1),1),NameCharacters[Accepted Characters For Names]))=50,"Pass","Fail"))</f>
        <v/>
      </c>
      <c r="W1705" s="24" t="str" cm="1">
        <f t="array" ref="W1705">IF(ISBLANK($J1705),"",IF(SUMPRODUCT(--EXACT($J1705,ISO3List[ISO3 List]))=1,"Pass","Fail"))</f>
        <v/>
      </c>
      <c r="X1705" s="24" t="str">
        <f t="shared" ca="1" si="63"/>
        <v/>
      </c>
      <c r="Y1705" s="24" t="str" cm="1">
        <f t="array" ref="Y1705">IF(ISBLANK($L1705),"",IF(SUMPRODUCT(--EXACT($L1705,Sex[Sex]))=1,"Pass","Fail"))</f>
        <v/>
      </c>
      <c r="Z1705" s="24" t="str">
        <f t="shared" ca="1" si="64"/>
        <v/>
      </c>
      <c r="AA1705" s="35" t="str">
        <f t="shared" ca="1" si="65"/>
        <v/>
      </c>
      <c r="AB1705" s="8"/>
      <c r="AC1705" s="58"/>
      <c r="AD1705" s="8"/>
      <c r="AE1705" s="8"/>
      <c r="AF1705" s="8"/>
      <c r="GU1705" s="8"/>
    </row>
    <row r="1706" spans="1:203" s="5" customFormat="1" x14ac:dyDescent="0.2">
      <c r="A1706" s="1"/>
      <c r="B1706" s="4"/>
      <c r="C1706" s="16"/>
      <c r="D1706" s="17"/>
      <c r="E1706" s="17"/>
      <c r="F1706" s="18"/>
      <c r="G1706" s="17"/>
      <c r="H1706" s="17"/>
      <c r="I1706" s="17"/>
      <c r="J1706" s="17"/>
      <c r="K1706" s="19"/>
      <c r="L1706" s="17"/>
      <c r="M1706" s="20"/>
      <c r="N1706" s="8"/>
      <c r="O1706" s="50"/>
      <c r="P1706" s="27" t="str" cm="1">
        <f t="array" ref="P1706">IF(ISBLANK($C1706),"",IF(SUMPRODUCT(--EXACT($C1706,CrewOrPassenger[Crew or Passenger]))=1,"Pass","Fail"))</f>
        <v/>
      </c>
      <c r="Q1706" s="24" t="str" cm="1">
        <f t="array" ref="Q1706">IF(ISBLANK($D1706),"",IF(SUMPRODUCT(--EXACT($D1706,TravelDocumentType[Travel Document Type]))=1,"Pass","Fail"))</f>
        <v/>
      </c>
      <c r="R1706" s="24" t="str" cm="1">
        <f t="array" ref="R1706">IF(ISBLANK($E1706),"",IF(SUMPRODUCT(--EXACT($E1706,ISO3List[ISO3 List]))=1,"Pass","Fail"))</f>
        <v/>
      </c>
      <c r="S1706" s="24" t="str" cm="1">
        <f t="array" ref="S1706">IF(ISBLANK($F1706),"",IF(SUMPRODUCT(--EXACT(MID($F1706,COLUMN($A$1:$T$1),1),DocCharacters[Accepted Characters For Documents]))=20,"Pass","Fail"))</f>
        <v/>
      </c>
      <c r="T1706" s="24" t="str" cm="1">
        <f t="array" ref="T1706">IF(ISBLANK($G1706),"",IF(SUMPRODUCT(--EXACT(MID($G1706,COLUMN($A$1:$AX$1),1),NameCharacters[Accepted Characters For Names]))=50,"Pass","Fail"))</f>
        <v/>
      </c>
      <c r="U1706" s="24" t="str" cm="1">
        <f t="array" ref="U1706">IF(ISBLANK($H1706),"",IF(SUMPRODUCT(--EXACT(MID($H1706,COLUMN($A$1:$AX$1),1),NameCharacters[Accepted Characters For Names]))=50,"Pass","Fail"))</f>
        <v/>
      </c>
      <c r="V1706" s="24" t="str" cm="1">
        <f t="array" ref="V1706">IF(ISBLANK($I1706),"",IF(SUMPRODUCT(--EXACT(MID($I1706,COLUMN($A$1:$AX$1),1),NameCharacters[Accepted Characters For Names]))=50,"Pass","Fail"))</f>
        <v/>
      </c>
      <c r="W1706" s="24" t="str" cm="1">
        <f t="array" ref="W1706">IF(ISBLANK($J1706),"",IF(SUMPRODUCT(--EXACT($J1706,ISO3List[ISO3 List]))=1,"Pass","Fail"))</f>
        <v/>
      </c>
      <c r="X1706" s="24" t="str">
        <f t="shared" ca="1" si="63"/>
        <v/>
      </c>
      <c r="Y1706" s="24" t="str" cm="1">
        <f t="array" ref="Y1706">IF(ISBLANK($L1706),"",IF(SUMPRODUCT(--EXACT($L1706,Sex[Sex]))=1,"Pass","Fail"))</f>
        <v/>
      </c>
      <c r="Z1706" s="24" t="str">
        <f t="shared" ca="1" si="64"/>
        <v/>
      </c>
      <c r="AA1706" s="35" t="str">
        <f t="shared" ca="1" si="65"/>
        <v/>
      </c>
      <c r="AB1706" s="8"/>
      <c r="AC1706" s="58"/>
      <c r="AD1706" s="8"/>
      <c r="AE1706" s="8"/>
      <c r="AF1706" s="8"/>
      <c r="GU1706" s="8"/>
    </row>
    <row r="1707" spans="1:203" s="5" customFormat="1" x14ac:dyDescent="0.2">
      <c r="A1707" s="1"/>
      <c r="B1707" s="4"/>
      <c r="C1707" s="16"/>
      <c r="D1707" s="17"/>
      <c r="E1707" s="17"/>
      <c r="F1707" s="18"/>
      <c r="G1707" s="17"/>
      <c r="H1707" s="17"/>
      <c r="I1707" s="17"/>
      <c r="J1707" s="17"/>
      <c r="K1707" s="19"/>
      <c r="L1707" s="17"/>
      <c r="M1707" s="20"/>
      <c r="N1707" s="8"/>
      <c r="O1707" s="50"/>
      <c r="P1707" s="27" t="str" cm="1">
        <f t="array" ref="P1707">IF(ISBLANK($C1707),"",IF(SUMPRODUCT(--EXACT($C1707,CrewOrPassenger[Crew or Passenger]))=1,"Pass","Fail"))</f>
        <v/>
      </c>
      <c r="Q1707" s="24" t="str" cm="1">
        <f t="array" ref="Q1707">IF(ISBLANK($D1707),"",IF(SUMPRODUCT(--EXACT($D1707,TravelDocumentType[Travel Document Type]))=1,"Pass","Fail"))</f>
        <v/>
      </c>
      <c r="R1707" s="24" t="str" cm="1">
        <f t="array" ref="R1707">IF(ISBLANK($E1707),"",IF(SUMPRODUCT(--EXACT($E1707,ISO3List[ISO3 List]))=1,"Pass","Fail"))</f>
        <v/>
      </c>
      <c r="S1707" s="24" t="str" cm="1">
        <f t="array" ref="S1707">IF(ISBLANK($F1707),"",IF(SUMPRODUCT(--EXACT(MID($F1707,COLUMN($A$1:$T$1),1),DocCharacters[Accepted Characters For Documents]))=20,"Pass","Fail"))</f>
        <v/>
      </c>
      <c r="T1707" s="24" t="str" cm="1">
        <f t="array" ref="T1707">IF(ISBLANK($G1707),"",IF(SUMPRODUCT(--EXACT(MID($G1707,COLUMN($A$1:$AX$1),1),NameCharacters[Accepted Characters For Names]))=50,"Pass","Fail"))</f>
        <v/>
      </c>
      <c r="U1707" s="24" t="str" cm="1">
        <f t="array" ref="U1707">IF(ISBLANK($H1707),"",IF(SUMPRODUCT(--EXACT(MID($H1707,COLUMN($A$1:$AX$1),1),NameCharacters[Accepted Characters For Names]))=50,"Pass","Fail"))</f>
        <v/>
      </c>
      <c r="V1707" s="24" t="str" cm="1">
        <f t="array" ref="V1707">IF(ISBLANK($I1707),"",IF(SUMPRODUCT(--EXACT(MID($I1707,COLUMN($A$1:$AX$1),1),NameCharacters[Accepted Characters For Names]))=50,"Pass","Fail"))</f>
        <v/>
      </c>
      <c r="W1707" s="24" t="str" cm="1">
        <f t="array" ref="W1707">IF(ISBLANK($J1707),"",IF(SUMPRODUCT(--EXACT($J1707,ISO3List[ISO3 List]))=1,"Pass","Fail"))</f>
        <v/>
      </c>
      <c r="X1707" s="24" t="str">
        <f t="shared" ca="1" si="63"/>
        <v/>
      </c>
      <c r="Y1707" s="24" t="str" cm="1">
        <f t="array" ref="Y1707">IF(ISBLANK($L1707),"",IF(SUMPRODUCT(--EXACT($L1707,Sex[Sex]))=1,"Pass","Fail"))</f>
        <v/>
      </c>
      <c r="Z1707" s="24" t="str">
        <f t="shared" ca="1" si="64"/>
        <v/>
      </c>
      <c r="AA1707" s="35" t="str">
        <f t="shared" ca="1" si="65"/>
        <v/>
      </c>
      <c r="AB1707" s="8"/>
      <c r="AC1707" s="58"/>
      <c r="AD1707" s="8"/>
      <c r="AE1707" s="8"/>
      <c r="AF1707" s="8"/>
      <c r="GU1707" s="8"/>
    </row>
    <row r="1708" spans="1:203" s="5" customFormat="1" x14ac:dyDescent="0.2">
      <c r="A1708" s="1"/>
      <c r="B1708" s="4"/>
      <c r="C1708" s="16"/>
      <c r="D1708" s="17"/>
      <c r="E1708" s="17"/>
      <c r="F1708" s="18"/>
      <c r="G1708" s="17"/>
      <c r="H1708" s="17"/>
      <c r="I1708" s="17"/>
      <c r="J1708" s="17"/>
      <c r="K1708" s="19"/>
      <c r="L1708" s="17"/>
      <c r="M1708" s="20"/>
      <c r="N1708" s="8"/>
      <c r="O1708" s="50"/>
      <c r="P1708" s="27" t="str" cm="1">
        <f t="array" ref="P1708">IF(ISBLANK($C1708),"",IF(SUMPRODUCT(--EXACT($C1708,CrewOrPassenger[Crew or Passenger]))=1,"Pass","Fail"))</f>
        <v/>
      </c>
      <c r="Q1708" s="24" t="str" cm="1">
        <f t="array" ref="Q1708">IF(ISBLANK($D1708),"",IF(SUMPRODUCT(--EXACT($D1708,TravelDocumentType[Travel Document Type]))=1,"Pass","Fail"))</f>
        <v/>
      </c>
      <c r="R1708" s="24" t="str" cm="1">
        <f t="array" ref="R1708">IF(ISBLANK($E1708),"",IF(SUMPRODUCT(--EXACT($E1708,ISO3List[ISO3 List]))=1,"Pass","Fail"))</f>
        <v/>
      </c>
      <c r="S1708" s="24" t="str" cm="1">
        <f t="array" ref="S1708">IF(ISBLANK($F1708),"",IF(SUMPRODUCT(--EXACT(MID($F1708,COLUMN($A$1:$T$1),1),DocCharacters[Accepted Characters For Documents]))=20,"Pass","Fail"))</f>
        <v/>
      </c>
      <c r="T1708" s="24" t="str" cm="1">
        <f t="array" ref="T1708">IF(ISBLANK($G1708),"",IF(SUMPRODUCT(--EXACT(MID($G1708,COLUMN($A$1:$AX$1),1),NameCharacters[Accepted Characters For Names]))=50,"Pass","Fail"))</f>
        <v/>
      </c>
      <c r="U1708" s="24" t="str" cm="1">
        <f t="array" ref="U1708">IF(ISBLANK($H1708),"",IF(SUMPRODUCT(--EXACT(MID($H1708,COLUMN($A$1:$AX$1),1),NameCharacters[Accepted Characters For Names]))=50,"Pass","Fail"))</f>
        <v/>
      </c>
      <c r="V1708" s="24" t="str" cm="1">
        <f t="array" ref="V1708">IF(ISBLANK($I1708),"",IF(SUMPRODUCT(--EXACT(MID($I1708,COLUMN($A$1:$AX$1),1),NameCharacters[Accepted Characters For Names]))=50,"Pass","Fail"))</f>
        <v/>
      </c>
      <c r="W1708" s="24" t="str" cm="1">
        <f t="array" ref="W1708">IF(ISBLANK($J1708),"",IF(SUMPRODUCT(--EXACT($J1708,ISO3List[ISO3 List]))=1,"Pass","Fail"))</f>
        <v/>
      </c>
      <c r="X1708" s="24" t="str">
        <f t="shared" ca="1" si="63"/>
        <v/>
      </c>
      <c r="Y1708" s="24" t="str" cm="1">
        <f t="array" ref="Y1708">IF(ISBLANK($L1708),"",IF(SUMPRODUCT(--EXACT($L1708,Sex[Sex]))=1,"Pass","Fail"))</f>
        <v/>
      </c>
      <c r="Z1708" s="24" t="str">
        <f t="shared" ca="1" si="64"/>
        <v/>
      </c>
      <c r="AA1708" s="35" t="str">
        <f t="shared" ca="1" si="65"/>
        <v/>
      </c>
      <c r="AB1708" s="8"/>
      <c r="AC1708" s="58"/>
      <c r="AD1708" s="8"/>
      <c r="AE1708" s="8"/>
      <c r="AF1708" s="8"/>
      <c r="GU1708" s="8"/>
    </row>
    <row r="1709" spans="1:203" s="5" customFormat="1" x14ac:dyDescent="0.2">
      <c r="A1709" s="1"/>
      <c r="B1709" s="4"/>
      <c r="C1709" s="16"/>
      <c r="D1709" s="17"/>
      <c r="E1709" s="17"/>
      <c r="F1709" s="18"/>
      <c r="G1709" s="17"/>
      <c r="H1709" s="17"/>
      <c r="I1709" s="17"/>
      <c r="J1709" s="17"/>
      <c r="K1709" s="19"/>
      <c r="L1709" s="17"/>
      <c r="M1709" s="20"/>
      <c r="N1709" s="8"/>
      <c r="O1709" s="50"/>
      <c r="P1709" s="27" t="str" cm="1">
        <f t="array" ref="P1709">IF(ISBLANK($C1709),"",IF(SUMPRODUCT(--EXACT($C1709,CrewOrPassenger[Crew or Passenger]))=1,"Pass","Fail"))</f>
        <v/>
      </c>
      <c r="Q1709" s="24" t="str" cm="1">
        <f t="array" ref="Q1709">IF(ISBLANK($D1709),"",IF(SUMPRODUCT(--EXACT($D1709,TravelDocumentType[Travel Document Type]))=1,"Pass","Fail"))</f>
        <v/>
      </c>
      <c r="R1709" s="24" t="str" cm="1">
        <f t="array" ref="R1709">IF(ISBLANK($E1709),"",IF(SUMPRODUCT(--EXACT($E1709,ISO3List[ISO3 List]))=1,"Pass","Fail"))</f>
        <v/>
      </c>
      <c r="S1709" s="24" t="str" cm="1">
        <f t="array" ref="S1709">IF(ISBLANK($F1709),"",IF(SUMPRODUCT(--EXACT(MID($F1709,COLUMN($A$1:$T$1),1),DocCharacters[Accepted Characters For Documents]))=20,"Pass","Fail"))</f>
        <v/>
      </c>
      <c r="T1709" s="24" t="str" cm="1">
        <f t="array" ref="T1709">IF(ISBLANK($G1709),"",IF(SUMPRODUCT(--EXACT(MID($G1709,COLUMN($A$1:$AX$1),1),NameCharacters[Accepted Characters For Names]))=50,"Pass","Fail"))</f>
        <v/>
      </c>
      <c r="U1709" s="24" t="str" cm="1">
        <f t="array" ref="U1709">IF(ISBLANK($H1709),"",IF(SUMPRODUCT(--EXACT(MID($H1709,COLUMN($A$1:$AX$1),1),NameCharacters[Accepted Characters For Names]))=50,"Pass","Fail"))</f>
        <v/>
      </c>
      <c r="V1709" s="24" t="str" cm="1">
        <f t="array" ref="V1709">IF(ISBLANK($I1709),"",IF(SUMPRODUCT(--EXACT(MID($I1709,COLUMN($A$1:$AX$1),1),NameCharacters[Accepted Characters For Names]))=50,"Pass","Fail"))</f>
        <v/>
      </c>
      <c r="W1709" s="24" t="str" cm="1">
        <f t="array" ref="W1709">IF(ISBLANK($J1709),"",IF(SUMPRODUCT(--EXACT($J1709,ISO3List[ISO3 List]))=1,"Pass","Fail"))</f>
        <v/>
      </c>
      <c r="X1709" s="24" t="str">
        <f t="shared" ca="1" si="63"/>
        <v/>
      </c>
      <c r="Y1709" s="24" t="str" cm="1">
        <f t="array" ref="Y1709">IF(ISBLANK($L1709),"",IF(SUMPRODUCT(--EXACT($L1709,Sex[Sex]))=1,"Pass","Fail"))</f>
        <v/>
      </c>
      <c r="Z1709" s="24" t="str">
        <f t="shared" ca="1" si="64"/>
        <v/>
      </c>
      <c r="AA1709" s="35" t="str">
        <f t="shared" ca="1" si="65"/>
        <v/>
      </c>
      <c r="AB1709" s="8"/>
      <c r="AC1709" s="58"/>
      <c r="AD1709" s="8"/>
      <c r="AE1709" s="8"/>
      <c r="AF1709" s="8"/>
      <c r="GU1709" s="8"/>
    </row>
    <row r="1710" spans="1:203" s="5" customFormat="1" x14ac:dyDescent="0.2">
      <c r="A1710" s="1"/>
      <c r="B1710" s="4"/>
      <c r="C1710" s="16"/>
      <c r="D1710" s="17"/>
      <c r="E1710" s="17"/>
      <c r="F1710" s="18"/>
      <c r="G1710" s="17"/>
      <c r="H1710" s="17"/>
      <c r="I1710" s="17"/>
      <c r="J1710" s="17"/>
      <c r="K1710" s="19"/>
      <c r="L1710" s="17"/>
      <c r="M1710" s="20"/>
      <c r="N1710" s="8"/>
      <c r="O1710" s="50"/>
      <c r="P1710" s="27" t="str" cm="1">
        <f t="array" ref="P1710">IF(ISBLANK($C1710),"",IF(SUMPRODUCT(--EXACT($C1710,CrewOrPassenger[Crew or Passenger]))=1,"Pass","Fail"))</f>
        <v/>
      </c>
      <c r="Q1710" s="24" t="str" cm="1">
        <f t="array" ref="Q1710">IF(ISBLANK($D1710),"",IF(SUMPRODUCT(--EXACT($D1710,TravelDocumentType[Travel Document Type]))=1,"Pass","Fail"))</f>
        <v/>
      </c>
      <c r="R1710" s="24" t="str" cm="1">
        <f t="array" ref="R1710">IF(ISBLANK($E1710),"",IF(SUMPRODUCT(--EXACT($E1710,ISO3List[ISO3 List]))=1,"Pass","Fail"))</f>
        <v/>
      </c>
      <c r="S1710" s="24" t="str" cm="1">
        <f t="array" ref="S1710">IF(ISBLANK($F1710),"",IF(SUMPRODUCT(--EXACT(MID($F1710,COLUMN($A$1:$T$1),1),DocCharacters[Accepted Characters For Documents]))=20,"Pass","Fail"))</f>
        <v/>
      </c>
      <c r="T1710" s="24" t="str" cm="1">
        <f t="array" ref="T1710">IF(ISBLANK($G1710),"",IF(SUMPRODUCT(--EXACT(MID($G1710,COLUMN($A$1:$AX$1),1),NameCharacters[Accepted Characters For Names]))=50,"Pass","Fail"))</f>
        <v/>
      </c>
      <c r="U1710" s="24" t="str" cm="1">
        <f t="array" ref="U1710">IF(ISBLANK($H1710),"",IF(SUMPRODUCT(--EXACT(MID($H1710,COLUMN($A$1:$AX$1),1),NameCharacters[Accepted Characters For Names]))=50,"Pass","Fail"))</f>
        <v/>
      </c>
      <c r="V1710" s="24" t="str" cm="1">
        <f t="array" ref="V1710">IF(ISBLANK($I1710),"",IF(SUMPRODUCT(--EXACT(MID($I1710,COLUMN($A$1:$AX$1),1),NameCharacters[Accepted Characters For Names]))=50,"Pass","Fail"))</f>
        <v/>
      </c>
      <c r="W1710" s="24" t="str" cm="1">
        <f t="array" ref="W1710">IF(ISBLANK($J1710),"",IF(SUMPRODUCT(--EXACT($J1710,ISO3List[ISO3 List]))=1,"Pass","Fail"))</f>
        <v/>
      </c>
      <c r="X1710" s="24" t="str">
        <f t="shared" ca="1" si="63"/>
        <v/>
      </c>
      <c r="Y1710" s="24" t="str" cm="1">
        <f t="array" ref="Y1710">IF(ISBLANK($L1710),"",IF(SUMPRODUCT(--EXACT($L1710,Sex[Sex]))=1,"Pass","Fail"))</f>
        <v/>
      </c>
      <c r="Z1710" s="24" t="str">
        <f t="shared" ca="1" si="64"/>
        <v/>
      </c>
      <c r="AA1710" s="35" t="str">
        <f t="shared" ca="1" si="65"/>
        <v/>
      </c>
      <c r="AB1710" s="8"/>
      <c r="AC1710" s="58"/>
      <c r="AD1710" s="8"/>
      <c r="AE1710" s="8"/>
      <c r="AF1710" s="8"/>
      <c r="GU1710" s="8"/>
    </row>
    <row r="1711" spans="1:203" s="5" customFormat="1" x14ac:dyDescent="0.2">
      <c r="A1711" s="1"/>
      <c r="B1711" s="4"/>
      <c r="C1711" s="16"/>
      <c r="D1711" s="17"/>
      <c r="E1711" s="17"/>
      <c r="F1711" s="18"/>
      <c r="G1711" s="17"/>
      <c r="H1711" s="17"/>
      <c r="I1711" s="17"/>
      <c r="J1711" s="17"/>
      <c r="K1711" s="19"/>
      <c r="L1711" s="17"/>
      <c r="M1711" s="20"/>
      <c r="N1711" s="8"/>
      <c r="O1711" s="50"/>
      <c r="P1711" s="27" t="str" cm="1">
        <f t="array" ref="P1711">IF(ISBLANK($C1711),"",IF(SUMPRODUCT(--EXACT($C1711,CrewOrPassenger[Crew or Passenger]))=1,"Pass","Fail"))</f>
        <v/>
      </c>
      <c r="Q1711" s="24" t="str" cm="1">
        <f t="array" ref="Q1711">IF(ISBLANK($D1711),"",IF(SUMPRODUCT(--EXACT($D1711,TravelDocumentType[Travel Document Type]))=1,"Pass","Fail"))</f>
        <v/>
      </c>
      <c r="R1711" s="24" t="str" cm="1">
        <f t="array" ref="R1711">IF(ISBLANK($E1711),"",IF(SUMPRODUCT(--EXACT($E1711,ISO3List[ISO3 List]))=1,"Pass","Fail"))</f>
        <v/>
      </c>
      <c r="S1711" s="24" t="str" cm="1">
        <f t="array" ref="S1711">IF(ISBLANK($F1711),"",IF(SUMPRODUCT(--EXACT(MID($F1711,COLUMN($A$1:$T$1),1),DocCharacters[Accepted Characters For Documents]))=20,"Pass","Fail"))</f>
        <v/>
      </c>
      <c r="T1711" s="24" t="str" cm="1">
        <f t="array" ref="T1711">IF(ISBLANK($G1711),"",IF(SUMPRODUCT(--EXACT(MID($G1711,COLUMN($A$1:$AX$1),1),NameCharacters[Accepted Characters For Names]))=50,"Pass","Fail"))</f>
        <v/>
      </c>
      <c r="U1711" s="24" t="str" cm="1">
        <f t="array" ref="U1711">IF(ISBLANK($H1711),"",IF(SUMPRODUCT(--EXACT(MID($H1711,COLUMN($A$1:$AX$1),1),NameCharacters[Accepted Characters For Names]))=50,"Pass","Fail"))</f>
        <v/>
      </c>
      <c r="V1711" s="24" t="str" cm="1">
        <f t="array" ref="V1711">IF(ISBLANK($I1711),"",IF(SUMPRODUCT(--EXACT(MID($I1711,COLUMN($A$1:$AX$1),1),NameCharacters[Accepted Characters For Names]))=50,"Pass","Fail"))</f>
        <v/>
      </c>
      <c r="W1711" s="24" t="str" cm="1">
        <f t="array" ref="W1711">IF(ISBLANK($J1711),"",IF(SUMPRODUCT(--EXACT($J1711,ISO3List[ISO3 List]))=1,"Pass","Fail"))</f>
        <v/>
      </c>
      <c r="X1711" s="24" t="str">
        <f t="shared" ca="1" si="63"/>
        <v/>
      </c>
      <c r="Y1711" s="24" t="str" cm="1">
        <f t="array" ref="Y1711">IF(ISBLANK($L1711),"",IF(SUMPRODUCT(--EXACT($L1711,Sex[Sex]))=1,"Pass","Fail"))</f>
        <v/>
      </c>
      <c r="Z1711" s="24" t="str">
        <f t="shared" ca="1" si="64"/>
        <v/>
      </c>
      <c r="AA1711" s="35" t="str">
        <f t="shared" ca="1" si="65"/>
        <v/>
      </c>
      <c r="AB1711" s="8"/>
      <c r="AC1711" s="58"/>
      <c r="AD1711" s="8"/>
      <c r="AE1711" s="8"/>
      <c r="AF1711" s="8"/>
      <c r="GU1711" s="8"/>
    </row>
    <row r="1712" spans="1:203" s="5" customFormat="1" x14ac:dyDescent="0.2">
      <c r="A1712" s="1"/>
      <c r="B1712" s="4"/>
      <c r="C1712" s="16"/>
      <c r="D1712" s="17"/>
      <c r="E1712" s="17"/>
      <c r="F1712" s="18"/>
      <c r="G1712" s="17"/>
      <c r="H1712" s="17"/>
      <c r="I1712" s="17"/>
      <c r="J1712" s="17"/>
      <c r="K1712" s="19"/>
      <c r="L1712" s="17"/>
      <c r="M1712" s="20"/>
      <c r="N1712" s="8"/>
      <c r="O1712" s="50"/>
      <c r="P1712" s="27" t="str" cm="1">
        <f t="array" ref="P1712">IF(ISBLANK($C1712),"",IF(SUMPRODUCT(--EXACT($C1712,CrewOrPassenger[Crew or Passenger]))=1,"Pass","Fail"))</f>
        <v/>
      </c>
      <c r="Q1712" s="24" t="str" cm="1">
        <f t="array" ref="Q1712">IF(ISBLANK($D1712),"",IF(SUMPRODUCT(--EXACT($D1712,TravelDocumentType[Travel Document Type]))=1,"Pass","Fail"))</f>
        <v/>
      </c>
      <c r="R1712" s="24" t="str" cm="1">
        <f t="array" ref="R1712">IF(ISBLANK($E1712),"",IF(SUMPRODUCT(--EXACT($E1712,ISO3List[ISO3 List]))=1,"Pass","Fail"))</f>
        <v/>
      </c>
      <c r="S1712" s="24" t="str" cm="1">
        <f t="array" ref="S1712">IF(ISBLANK($F1712),"",IF(SUMPRODUCT(--EXACT(MID($F1712,COLUMN($A$1:$T$1),1),DocCharacters[Accepted Characters For Documents]))=20,"Pass","Fail"))</f>
        <v/>
      </c>
      <c r="T1712" s="24" t="str" cm="1">
        <f t="array" ref="T1712">IF(ISBLANK($G1712),"",IF(SUMPRODUCT(--EXACT(MID($G1712,COLUMN($A$1:$AX$1),1),NameCharacters[Accepted Characters For Names]))=50,"Pass","Fail"))</f>
        <v/>
      </c>
      <c r="U1712" s="24" t="str" cm="1">
        <f t="array" ref="U1712">IF(ISBLANK($H1712),"",IF(SUMPRODUCT(--EXACT(MID($H1712,COLUMN($A$1:$AX$1),1),NameCharacters[Accepted Characters For Names]))=50,"Pass","Fail"))</f>
        <v/>
      </c>
      <c r="V1712" s="24" t="str" cm="1">
        <f t="array" ref="V1712">IF(ISBLANK($I1712),"",IF(SUMPRODUCT(--EXACT(MID($I1712,COLUMN($A$1:$AX$1),1),NameCharacters[Accepted Characters For Names]))=50,"Pass","Fail"))</f>
        <v/>
      </c>
      <c r="W1712" s="24" t="str" cm="1">
        <f t="array" ref="W1712">IF(ISBLANK($J1712),"",IF(SUMPRODUCT(--EXACT($J1712,ISO3List[ISO3 List]))=1,"Pass","Fail"))</f>
        <v/>
      </c>
      <c r="X1712" s="24" t="str">
        <f t="shared" ca="1" si="63"/>
        <v/>
      </c>
      <c r="Y1712" s="24" t="str" cm="1">
        <f t="array" ref="Y1712">IF(ISBLANK($L1712),"",IF(SUMPRODUCT(--EXACT($L1712,Sex[Sex]))=1,"Pass","Fail"))</f>
        <v/>
      </c>
      <c r="Z1712" s="24" t="str">
        <f t="shared" ca="1" si="64"/>
        <v/>
      </c>
      <c r="AA1712" s="35" t="str">
        <f t="shared" ca="1" si="65"/>
        <v/>
      </c>
      <c r="AB1712" s="8"/>
      <c r="AC1712" s="58"/>
      <c r="AD1712" s="8"/>
      <c r="AE1712" s="8"/>
      <c r="AF1712" s="8"/>
      <c r="GU1712" s="8"/>
    </row>
    <row r="1713" spans="1:203" s="5" customFormat="1" x14ac:dyDescent="0.2">
      <c r="A1713" s="1"/>
      <c r="B1713" s="4"/>
      <c r="C1713" s="16"/>
      <c r="D1713" s="17"/>
      <c r="E1713" s="17"/>
      <c r="F1713" s="18"/>
      <c r="G1713" s="17"/>
      <c r="H1713" s="17"/>
      <c r="I1713" s="17"/>
      <c r="J1713" s="17"/>
      <c r="K1713" s="19"/>
      <c r="L1713" s="17"/>
      <c r="M1713" s="20"/>
      <c r="N1713" s="8"/>
      <c r="O1713" s="50"/>
      <c r="P1713" s="27" t="str" cm="1">
        <f t="array" ref="P1713">IF(ISBLANK($C1713),"",IF(SUMPRODUCT(--EXACT($C1713,CrewOrPassenger[Crew or Passenger]))=1,"Pass","Fail"))</f>
        <v/>
      </c>
      <c r="Q1713" s="24" t="str" cm="1">
        <f t="array" ref="Q1713">IF(ISBLANK($D1713),"",IF(SUMPRODUCT(--EXACT($D1713,TravelDocumentType[Travel Document Type]))=1,"Pass","Fail"))</f>
        <v/>
      </c>
      <c r="R1713" s="24" t="str" cm="1">
        <f t="array" ref="R1713">IF(ISBLANK($E1713),"",IF(SUMPRODUCT(--EXACT($E1713,ISO3List[ISO3 List]))=1,"Pass","Fail"))</f>
        <v/>
      </c>
      <c r="S1713" s="24" t="str" cm="1">
        <f t="array" ref="S1713">IF(ISBLANK($F1713),"",IF(SUMPRODUCT(--EXACT(MID($F1713,COLUMN($A$1:$T$1),1),DocCharacters[Accepted Characters For Documents]))=20,"Pass","Fail"))</f>
        <v/>
      </c>
      <c r="T1713" s="24" t="str" cm="1">
        <f t="array" ref="T1713">IF(ISBLANK($G1713),"",IF(SUMPRODUCT(--EXACT(MID($G1713,COLUMN($A$1:$AX$1),1),NameCharacters[Accepted Characters For Names]))=50,"Pass","Fail"))</f>
        <v/>
      </c>
      <c r="U1713" s="24" t="str" cm="1">
        <f t="array" ref="U1713">IF(ISBLANK($H1713),"",IF(SUMPRODUCT(--EXACT(MID($H1713,COLUMN($A$1:$AX$1),1),NameCharacters[Accepted Characters For Names]))=50,"Pass","Fail"))</f>
        <v/>
      </c>
      <c r="V1713" s="24" t="str" cm="1">
        <f t="array" ref="V1713">IF(ISBLANK($I1713),"",IF(SUMPRODUCT(--EXACT(MID($I1713,COLUMN($A$1:$AX$1),1),NameCharacters[Accepted Characters For Names]))=50,"Pass","Fail"))</f>
        <v/>
      </c>
      <c r="W1713" s="24" t="str" cm="1">
        <f t="array" ref="W1713">IF(ISBLANK($J1713),"",IF(SUMPRODUCT(--EXACT($J1713,ISO3List[ISO3 List]))=1,"Pass","Fail"))</f>
        <v/>
      </c>
      <c r="X1713" s="24" t="str">
        <f t="shared" ca="1" si="63"/>
        <v/>
      </c>
      <c r="Y1713" s="24" t="str" cm="1">
        <f t="array" ref="Y1713">IF(ISBLANK($L1713),"",IF(SUMPRODUCT(--EXACT($L1713,Sex[Sex]))=1,"Pass","Fail"))</f>
        <v/>
      </c>
      <c r="Z1713" s="24" t="str">
        <f t="shared" ca="1" si="64"/>
        <v/>
      </c>
      <c r="AA1713" s="35" t="str">
        <f t="shared" ca="1" si="65"/>
        <v/>
      </c>
      <c r="AB1713" s="8"/>
      <c r="AC1713" s="58"/>
      <c r="AD1713" s="8"/>
      <c r="AE1713" s="8"/>
      <c r="AF1713" s="8"/>
      <c r="GU1713" s="8"/>
    </row>
    <row r="1714" spans="1:203" s="5" customFormat="1" x14ac:dyDescent="0.2">
      <c r="A1714" s="1"/>
      <c r="B1714" s="4"/>
      <c r="C1714" s="16"/>
      <c r="D1714" s="17"/>
      <c r="E1714" s="17"/>
      <c r="F1714" s="18"/>
      <c r="G1714" s="17"/>
      <c r="H1714" s="17"/>
      <c r="I1714" s="17"/>
      <c r="J1714" s="17"/>
      <c r="K1714" s="19"/>
      <c r="L1714" s="17"/>
      <c r="M1714" s="20"/>
      <c r="N1714" s="8"/>
      <c r="O1714" s="50"/>
      <c r="P1714" s="27" t="str" cm="1">
        <f t="array" ref="P1714">IF(ISBLANK($C1714),"",IF(SUMPRODUCT(--EXACT($C1714,CrewOrPassenger[Crew or Passenger]))=1,"Pass","Fail"))</f>
        <v/>
      </c>
      <c r="Q1714" s="24" t="str" cm="1">
        <f t="array" ref="Q1714">IF(ISBLANK($D1714),"",IF(SUMPRODUCT(--EXACT($D1714,TravelDocumentType[Travel Document Type]))=1,"Pass","Fail"))</f>
        <v/>
      </c>
      <c r="R1714" s="24" t="str" cm="1">
        <f t="array" ref="R1714">IF(ISBLANK($E1714),"",IF(SUMPRODUCT(--EXACT($E1714,ISO3List[ISO3 List]))=1,"Pass","Fail"))</f>
        <v/>
      </c>
      <c r="S1714" s="24" t="str" cm="1">
        <f t="array" ref="S1714">IF(ISBLANK($F1714),"",IF(SUMPRODUCT(--EXACT(MID($F1714,COLUMN($A$1:$T$1),1),DocCharacters[Accepted Characters For Documents]))=20,"Pass","Fail"))</f>
        <v/>
      </c>
      <c r="T1714" s="24" t="str" cm="1">
        <f t="array" ref="T1714">IF(ISBLANK($G1714),"",IF(SUMPRODUCT(--EXACT(MID($G1714,COLUMN($A$1:$AX$1),1),NameCharacters[Accepted Characters For Names]))=50,"Pass","Fail"))</f>
        <v/>
      </c>
      <c r="U1714" s="24" t="str" cm="1">
        <f t="array" ref="U1714">IF(ISBLANK($H1714),"",IF(SUMPRODUCT(--EXACT(MID($H1714,COLUMN($A$1:$AX$1),1),NameCharacters[Accepted Characters For Names]))=50,"Pass","Fail"))</f>
        <v/>
      </c>
      <c r="V1714" s="24" t="str" cm="1">
        <f t="array" ref="V1714">IF(ISBLANK($I1714),"",IF(SUMPRODUCT(--EXACT(MID($I1714,COLUMN($A$1:$AX$1),1),NameCharacters[Accepted Characters For Names]))=50,"Pass","Fail"))</f>
        <v/>
      </c>
      <c r="W1714" s="24" t="str" cm="1">
        <f t="array" ref="W1714">IF(ISBLANK($J1714),"",IF(SUMPRODUCT(--EXACT($J1714,ISO3List[ISO3 List]))=1,"Pass","Fail"))</f>
        <v/>
      </c>
      <c r="X1714" s="24" t="str">
        <f t="shared" ca="1" si="63"/>
        <v/>
      </c>
      <c r="Y1714" s="24" t="str" cm="1">
        <f t="array" ref="Y1714">IF(ISBLANK($L1714),"",IF(SUMPRODUCT(--EXACT($L1714,Sex[Sex]))=1,"Pass","Fail"))</f>
        <v/>
      </c>
      <c r="Z1714" s="24" t="str">
        <f t="shared" ca="1" si="64"/>
        <v/>
      </c>
      <c r="AA1714" s="35" t="str">
        <f t="shared" ca="1" si="65"/>
        <v/>
      </c>
      <c r="AB1714" s="8"/>
      <c r="AC1714" s="58"/>
      <c r="AD1714" s="8"/>
      <c r="AE1714" s="8"/>
      <c r="AF1714" s="8"/>
      <c r="GU1714" s="8"/>
    </row>
    <row r="1715" spans="1:203" s="5" customFormat="1" x14ac:dyDescent="0.2">
      <c r="A1715" s="1"/>
      <c r="B1715" s="4"/>
      <c r="C1715" s="16"/>
      <c r="D1715" s="17"/>
      <c r="E1715" s="17"/>
      <c r="F1715" s="18"/>
      <c r="G1715" s="17"/>
      <c r="H1715" s="17"/>
      <c r="I1715" s="17"/>
      <c r="J1715" s="17"/>
      <c r="K1715" s="19"/>
      <c r="L1715" s="17"/>
      <c r="M1715" s="20"/>
      <c r="N1715" s="8"/>
      <c r="O1715" s="50"/>
      <c r="P1715" s="27" t="str" cm="1">
        <f t="array" ref="P1715">IF(ISBLANK($C1715),"",IF(SUMPRODUCT(--EXACT($C1715,CrewOrPassenger[Crew or Passenger]))=1,"Pass","Fail"))</f>
        <v/>
      </c>
      <c r="Q1715" s="24" t="str" cm="1">
        <f t="array" ref="Q1715">IF(ISBLANK($D1715),"",IF(SUMPRODUCT(--EXACT($D1715,TravelDocumentType[Travel Document Type]))=1,"Pass","Fail"))</f>
        <v/>
      </c>
      <c r="R1715" s="24" t="str" cm="1">
        <f t="array" ref="R1715">IF(ISBLANK($E1715),"",IF(SUMPRODUCT(--EXACT($E1715,ISO3List[ISO3 List]))=1,"Pass","Fail"))</f>
        <v/>
      </c>
      <c r="S1715" s="24" t="str" cm="1">
        <f t="array" ref="S1715">IF(ISBLANK($F1715),"",IF(SUMPRODUCT(--EXACT(MID($F1715,COLUMN($A$1:$T$1),1),DocCharacters[Accepted Characters For Documents]))=20,"Pass","Fail"))</f>
        <v/>
      </c>
      <c r="T1715" s="24" t="str" cm="1">
        <f t="array" ref="T1715">IF(ISBLANK($G1715),"",IF(SUMPRODUCT(--EXACT(MID($G1715,COLUMN($A$1:$AX$1),1),NameCharacters[Accepted Characters For Names]))=50,"Pass","Fail"))</f>
        <v/>
      </c>
      <c r="U1715" s="24" t="str" cm="1">
        <f t="array" ref="U1715">IF(ISBLANK($H1715),"",IF(SUMPRODUCT(--EXACT(MID($H1715,COLUMN($A$1:$AX$1),1),NameCharacters[Accepted Characters For Names]))=50,"Pass","Fail"))</f>
        <v/>
      </c>
      <c r="V1715" s="24" t="str" cm="1">
        <f t="array" ref="V1715">IF(ISBLANK($I1715),"",IF(SUMPRODUCT(--EXACT(MID($I1715,COLUMN($A$1:$AX$1),1),NameCharacters[Accepted Characters For Names]))=50,"Pass","Fail"))</f>
        <v/>
      </c>
      <c r="W1715" s="24" t="str" cm="1">
        <f t="array" ref="W1715">IF(ISBLANK($J1715),"",IF(SUMPRODUCT(--EXACT($J1715,ISO3List[ISO3 List]))=1,"Pass","Fail"))</f>
        <v/>
      </c>
      <c r="X1715" s="24" t="str">
        <f t="shared" ca="1" si="63"/>
        <v/>
      </c>
      <c r="Y1715" s="24" t="str" cm="1">
        <f t="array" ref="Y1715">IF(ISBLANK($L1715),"",IF(SUMPRODUCT(--EXACT($L1715,Sex[Sex]))=1,"Pass","Fail"))</f>
        <v/>
      </c>
      <c r="Z1715" s="24" t="str">
        <f t="shared" ca="1" si="64"/>
        <v/>
      </c>
      <c r="AA1715" s="35" t="str">
        <f t="shared" ca="1" si="65"/>
        <v/>
      </c>
      <c r="AB1715" s="8"/>
      <c r="AC1715" s="58"/>
      <c r="AD1715" s="8"/>
      <c r="AE1715" s="8"/>
      <c r="AF1715" s="8"/>
      <c r="GU1715" s="8"/>
    </row>
    <row r="1716" spans="1:203" s="5" customFormat="1" x14ac:dyDescent="0.2">
      <c r="A1716" s="1"/>
      <c r="B1716" s="4"/>
      <c r="C1716" s="16"/>
      <c r="D1716" s="17"/>
      <c r="E1716" s="17"/>
      <c r="F1716" s="18"/>
      <c r="G1716" s="17"/>
      <c r="H1716" s="17"/>
      <c r="I1716" s="17"/>
      <c r="J1716" s="17"/>
      <c r="K1716" s="19"/>
      <c r="L1716" s="17"/>
      <c r="M1716" s="20"/>
      <c r="N1716" s="8"/>
      <c r="O1716" s="50"/>
      <c r="P1716" s="27" t="str" cm="1">
        <f t="array" ref="P1716">IF(ISBLANK($C1716),"",IF(SUMPRODUCT(--EXACT($C1716,CrewOrPassenger[Crew or Passenger]))=1,"Pass","Fail"))</f>
        <v/>
      </c>
      <c r="Q1716" s="24" t="str" cm="1">
        <f t="array" ref="Q1716">IF(ISBLANK($D1716),"",IF(SUMPRODUCT(--EXACT($D1716,TravelDocumentType[Travel Document Type]))=1,"Pass","Fail"))</f>
        <v/>
      </c>
      <c r="R1716" s="24" t="str" cm="1">
        <f t="array" ref="R1716">IF(ISBLANK($E1716),"",IF(SUMPRODUCT(--EXACT($E1716,ISO3List[ISO3 List]))=1,"Pass","Fail"))</f>
        <v/>
      </c>
      <c r="S1716" s="24" t="str" cm="1">
        <f t="array" ref="S1716">IF(ISBLANK($F1716),"",IF(SUMPRODUCT(--EXACT(MID($F1716,COLUMN($A$1:$T$1),1),DocCharacters[Accepted Characters For Documents]))=20,"Pass","Fail"))</f>
        <v/>
      </c>
      <c r="T1716" s="24" t="str" cm="1">
        <f t="array" ref="T1716">IF(ISBLANK($G1716),"",IF(SUMPRODUCT(--EXACT(MID($G1716,COLUMN($A$1:$AX$1),1),NameCharacters[Accepted Characters For Names]))=50,"Pass","Fail"))</f>
        <v/>
      </c>
      <c r="U1716" s="24" t="str" cm="1">
        <f t="array" ref="U1716">IF(ISBLANK($H1716),"",IF(SUMPRODUCT(--EXACT(MID($H1716,COLUMN($A$1:$AX$1),1),NameCharacters[Accepted Characters For Names]))=50,"Pass","Fail"))</f>
        <v/>
      </c>
      <c r="V1716" s="24" t="str" cm="1">
        <f t="array" ref="V1716">IF(ISBLANK($I1716),"",IF(SUMPRODUCT(--EXACT(MID($I1716,COLUMN($A$1:$AX$1),1),NameCharacters[Accepted Characters For Names]))=50,"Pass","Fail"))</f>
        <v/>
      </c>
      <c r="W1716" s="24" t="str" cm="1">
        <f t="array" ref="W1716">IF(ISBLANK($J1716),"",IF(SUMPRODUCT(--EXACT($J1716,ISO3List[ISO3 List]))=1,"Pass","Fail"))</f>
        <v/>
      </c>
      <c r="X1716" s="24" t="str">
        <f t="shared" ca="1" si="63"/>
        <v/>
      </c>
      <c r="Y1716" s="24" t="str" cm="1">
        <f t="array" ref="Y1716">IF(ISBLANK($L1716),"",IF(SUMPRODUCT(--EXACT($L1716,Sex[Sex]))=1,"Pass","Fail"))</f>
        <v/>
      </c>
      <c r="Z1716" s="24" t="str">
        <f t="shared" ca="1" si="64"/>
        <v/>
      </c>
      <c r="AA1716" s="35" t="str">
        <f t="shared" ca="1" si="65"/>
        <v/>
      </c>
      <c r="AB1716" s="8"/>
      <c r="AC1716" s="58"/>
      <c r="AD1716" s="8"/>
      <c r="AE1716" s="8"/>
      <c r="AF1716" s="8"/>
      <c r="GU1716" s="8"/>
    </row>
    <row r="1717" spans="1:203" s="5" customFormat="1" x14ac:dyDescent="0.2">
      <c r="A1717" s="1"/>
      <c r="B1717" s="4"/>
      <c r="C1717" s="16"/>
      <c r="D1717" s="17"/>
      <c r="E1717" s="17"/>
      <c r="F1717" s="18"/>
      <c r="G1717" s="17"/>
      <c r="H1717" s="17"/>
      <c r="I1717" s="17"/>
      <c r="J1717" s="17"/>
      <c r="K1717" s="19"/>
      <c r="L1717" s="17"/>
      <c r="M1717" s="20"/>
      <c r="N1717" s="8"/>
      <c r="O1717" s="50"/>
      <c r="P1717" s="27" t="str" cm="1">
        <f t="array" ref="P1717">IF(ISBLANK($C1717),"",IF(SUMPRODUCT(--EXACT($C1717,CrewOrPassenger[Crew or Passenger]))=1,"Pass","Fail"))</f>
        <v/>
      </c>
      <c r="Q1717" s="24" t="str" cm="1">
        <f t="array" ref="Q1717">IF(ISBLANK($D1717),"",IF(SUMPRODUCT(--EXACT($D1717,TravelDocumentType[Travel Document Type]))=1,"Pass","Fail"))</f>
        <v/>
      </c>
      <c r="R1717" s="24" t="str" cm="1">
        <f t="array" ref="R1717">IF(ISBLANK($E1717),"",IF(SUMPRODUCT(--EXACT($E1717,ISO3List[ISO3 List]))=1,"Pass","Fail"))</f>
        <v/>
      </c>
      <c r="S1717" s="24" t="str" cm="1">
        <f t="array" ref="S1717">IF(ISBLANK($F1717),"",IF(SUMPRODUCT(--EXACT(MID($F1717,COLUMN($A$1:$T$1),1),DocCharacters[Accepted Characters For Documents]))=20,"Pass","Fail"))</f>
        <v/>
      </c>
      <c r="T1717" s="24" t="str" cm="1">
        <f t="array" ref="T1717">IF(ISBLANK($G1717),"",IF(SUMPRODUCT(--EXACT(MID($G1717,COLUMN($A$1:$AX$1),1),NameCharacters[Accepted Characters For Names]))=50,"Pass","Fail"))</f>
        <v/>
      </c>
      <c r="U1717" s="24" t="str" cm="1">
        <f t="array" ref="U1717">IF(ISBLANK($H1717),"",IF(SUMPRODUCT(--EXACT(MID($H1717,COLUMN($A$1:$AX$1),1),NameCharacters[Accepted Characters For Names]))=50,"Pass","Fail"))</f>
        <v/>
      </c>
      <c r="V1717" s="24" t="str" cm="1">
        <f t="array" ref="V1717">IF(ISBLANK($I1717),"",IF(SUMPRODUCT(--EXACT(MID($I1717,COLUMN($A$1:$AX$1),1),NameCharacters[Accepted Characters For Names]))=50,"Pass","Fail"))</f>
        <v/>
      </c>
      <c r="W1717" s="24" t="str" cm="1">
        <f t="array" ref="W1717">IF(ISBLANK($J1717),"",IF(SUMPRODUCT(--EXACT($J1717,ISO3List[ISO3 List]))=1,"Pass","Fail"))</f>
        <v/>
      </c>
      <c r="X1717" s="24" t="str">
        <f t="shared" ca="1" si="63"/>
        <v/>
      </c>
      <c r="Y1717" s="24" t="str" cm="1">
        <f t="array" ref="Y1717">IF(ISBLANK($L1717),"",IF(SUMPRODUCT(--EXACT($L1717,Sex[Sex]))=1,"Pass","Fail"))</f>
        <v/>
      </c>
      <c r="Z1717" s="24" t="str">
        <f t="shared" ca="1" si="64"/>
        <v/>
      </c>
      <c r="AA1717" s="35" t="str">
        <f t="shared" ca="1" si="65"/>
        <v/>
      </c>
      <c r="AB1717" s="8"/>
      <c r="AC1717" s="58"/>
      <c r="AD1717" s="8"/>
      <c r="AE1717" s="8"/>
      <c r="AF1717" s="8"/>
      <c r="GU1717" s="8"/>
    </row>
    <row r="1718" spans="1:203" s="5" customFormat="1" x14ac:dyDescent="0.2">
      <c r="A1718" s="1"/>
      <c r="B1718" s="4"/>
      <c r="C1718" s="16"/>
      <c r="D1718" s="17"/>
      <c r="E1718" s="17"/>
      <c r="F1718" s="18"/>
      <c r="G1718" s="17"/>
      <c r="H1718" s="17"/>
      <c r="I1718" s="17"/>
      <c r="J1718" s="17"/>
      <c r="K1718" s="19"/>
      <c r="L1718" s="17"/>
      <c r="M1718" s="20"/>
      <c r="N1718" s="8"/>
      <c r="O1718" s="50"/>
      <c r="P1718" s="27" t="str" cm="1">
        <f t="array" ref="P1718">IF(ISBLANK($C1718),"",IF(SUMPRODUCT(--EXACT($C1718,CrewOrPassenger[Crew or Passenger]))=1,"Pass","Fail"))</f>
        <v/>
      </c>
      <c r="Q1718" s="24" t="str" cm="1">
        <f t="array" ref="Q1718">IF(ISBLANK($D1718),"",IF(SUMPRODUCT(--EXACT($D1718,TravelDocumentType[Travel Document Type]))=1,"Pass","Fail"))</f>
        <v/>
      </c>
      <c r="R1718" s="24" t="str" cm="1">
        <f t="array" ref="R1718">IF(ISBLANK($E1718),"",IF(SUMPRODUCT(--EXACT($E1718,ISO3List[ISO3 List]))=1,"Pass","Fail"))</f>
        <v/>
      </c>
      <c r="S1718" s="24" t="str" cm="1">
        <f t="array" ref="S1718">IF(ISBLANK($F1718),"",IF(SUMPRODUCT(--EXACT(MID($F1718,COLUMN($A$1:$T$1),1),DocCharacters[Accepted Characters For Documents]))=20,"Pass","Fail"))</f>
        <v/>
      </c>
      <c r="T1718" s="24" t="str" cm="1">
        <f t="array" ref="T1718">IF(ISBLANK($G1718),"",IF(SUMPRODUCT(--EXACT(MID($G1718,COLUMN($A$1:$AX$1),1),NameCharacters[Accepted Characters For Names]))=50,"Pass","Fail"))</f>
        <v/>
      </c>
      <c r="U1718" s="24" t="str" cm="1">
        <f t="array" ref="U1718">IF(ISBLANK($H1718),"",IF(SUMPRODUCT(--EXACT(MID($H1718,COLUMN($A$1:$AX$1),1),NameCharacters[Accepted Characters For Names]))=50,"Pass","Fail"))</f>
        <v/>
      </c>
      <c r="V1718" s="24" t="str" cm="1">
        <f t="array" ref="V1718">IF(ISBLANK($I1718),"",IF(SUMPRODUCT(--EXACT(MID($I1718,COLUMN($A$1:$AX$1),1),NameCharacters[Accepted Characters For Names]))=50,"Pass","Fail"))</f>
        <v/>
      </c>
      <c r="W1718" s="24" t="str" cm="1">
        <f t="array" ref="W1718">IF(ISBLANK($J1718),"",IF(SUMPRODUCT(--EXACT($J1718,ISO3List[ISO3 List]))=1,"Pass","Fail"))</f>
        <v/>
      </c>
      <c r="X1718" s="24" t="str">
        <f t="shared" ref="X1718:X1781" ca="1" si="66">IF(ISBLANK($K1718),"",IF(AND(ISNUMBER(DATEVALUE(TEXT($K1718,"dd/MM/yyyy"))),$K1718&lt;TODAY()),"Pass","Fail"))</f>
        <v/>
      </c>
      <c r="Y1718" s="24" t="str" cm="1">
        <f t="array" ref="Y1718">IF(ISBLANK($L1718),"",IF(SUMPRODUCT(--EXACT($L1718,Sex[Sex]))=1,"Pass","Fail"))</f>
        <v/>
      </c>
      <c r="Z1718" s="24" t="str">
        <f t="shared" ca="1" si="64"/>
        <v/>
      </c>
      <c r="AA1718" s="35" t="str">
        <f t="shared" ca="1" si="65"/>
        <v/>
      </c>
      <c r="AB1718" s="8"/>
      <c r="AC1718" s="58"/>
      <c r="AD1718" s="8"/>
      <c r="AE1718" s="8"/>
      <c r="AF1718" s="8"/>
      <c r="GU1718" s="8"/>
    </row>
    <row r="1719" spans="1:203" s="5" customFormat="1" x14ac:dyDescent="0.2">
      <c r="A1719" s="1"/>
      <c r="B1719" s="4"/>
      <c r="C1719" s="16"/>
      <c r="D1719" s="17"/>
      <c r="E1719" s="17"/>
      <c r="F1719" s="18"/>
      <c r="G1719" s="17"/>
      <c r="H1719" s="17"/>
      <c r="I1719" s="17"/>
      <c r="J1719" s="17"/>
      <c r="K1719" s="19"/>
      <c r="L1719" s="17"/>
      <c r="M1719" s="20"/>
      <c r="N1719" s="8"/>
      <c r="O1719" s="50"/>
      <c r="P1719" s="27" t="str" cm="1">
        <f t="array" ref="P1719">IF(ISBLANK($C1719),"",IF(SUMPRODUCT(--EXACT($C1719,CrewOrPassenger[Crew or Passenger]))=1,"Pass","Fail"))</f>
        <v/>
      </c>
      <c r="Q1719" s="24" t="str" cm="1">
        <f t="array" ref="Q1719">IF(ISBLANK($D1719),"",IF(SUMPRODUCT(--EXACT($D1719,TravelDocumentType[Travel Document Type]))=1,"Pass","Fail"))</f>
        <v/>
      </c>
      <c r="R1719" s="24" t="str" cm="1">
        <f t="array" ref="R1719">IF(ISBLANK($E1719),"",IF(SUMPRODUCT(--EXACT($E1719,ISO3List[ISO3 List]))=1,"Pass","Fail"))</f>
        <v/>
      </c>
      <c r="S1719" s="24" t="str" cm="1">
        <f t="array" ref="S1719">IF(ISBLANK($F1719),"",IF(SUMPRODUCT(--EXACT(MID($F1719,COLUMN($A$1:$T$1),1),DocCharacters[Accepted Characters For Documents]))=20,"Pass","Fail"))</f>
        <v/>
      </c>
      <c r="T1719" s="24" t="str" cm="1">
        <f t="array" ref="T1719">IF(ISBLANK($G1719),"",IF(SUMPRODUCT(--EXACT(MID($G1719,COLUMN($A$1:$AX$1),1),NameCharacters[Accepted Characters For Names]))=50,"Pass","Fail"))</f>
        <v/>
      </c>
      <c r="U1719" s="24" t="str" cm="1">
        <f t="array" ref="U1719">IF(ISBLANK($H1719),"",IF(SUMPRODUCT(--EXACT(MID($H1719,COLUMN($A$1:$AX$1),1),NameCharacters[Accepted Characters For Names]))=50,"Pass","Fail"))</f>
        <v/>
      </c>
      <c r="V1719" s="24" t="str" cm="1">
        <f t="array" ref="V1719">IF(ISBLANK($I1719),"",IF(SUMPRODUCT(--EXACT(MID($I1719,COLUMN($A$1:$AX$1),1),NameCharacters[Accepted Characters For Names]))=50,"Pass","Fail"))</f>
        <v/>
      </c>
      <c r="W1719" s="24" t="str" cm="1">
        <f t="array" ref="W1719">IF(ISBLANK($J1719),"",IF(SUMPRODUCT(--EXACT($J1719,ISO3List[ISO3 List]))=1,"Pass","Fail"))</f>
        <v/>
      </c>
      <c r="X1719" s="24" t="str">
        <f t="shared" ca="1" si="66"/>
        <v/>
      </c>
      <c r="Y1719" s="24" t="str" cm="1">
        <f t="array" ref="Y1719">IF(ISBLANK($L1719),"",IF(SUMPRODUCT(--EXACT($L1719,Sex[Sex]))=1,"Pass","Fail"))</f>
        <v/>
      </c>
      <c r="Z1719" s="24" t="str">
        <f t="shared" ref="Z1719:Z1782" ca="1" si="67">IF(ISBLANK($M1719),"",IF(AND(ISNUMBER(DATEVALUE(TEXT($M1719,"dd/MM/yyyy"))),$M1719&gt;=TODAY()),"Pass","Fail"))</f>
        <v/>
      </c>
      <c r="AA1719" s="35" t="str">
        <f t="shared" ca="1" si="65"/>
        <v/>
      </c>
      <c r="AB1719" s="8"/>
      <c r="AC1719" s="58"/>
      <c r="AD1719" s="8"/>
      <c r="AE1719" s="8"/>
      <c r="AF1719" s="8"/>
      <c r="GU1719" s="8"/>
    </row>
    <row r="1720" spans="1:203" s="5" customFormat="1" x14ac:dyDescent="0.2">
      <c r="A1720" s="1"/>
      <c r="B1720" s="4"/>
      <c r="C1720" s="16"/>
      <c r="D1720" s="17"/>
      <c r="E1720" s="17"/>
      <c r="F1720" s="18"/>
      <c r="G1720" s="17"/>
      <c r="H1720" s="17"/>
      <c r="I1720" s="17"/>
      <c r="J1720" s="17"/>
      <c r="K1720" s="19"/>
      <c r="L1720" s="17"/>
      <c r="M1720" s="20"/>
      <c r="N1720" s="8"/>
      <c r="O1720" s="50"/>
      <c r="P1720" s="27" t="str" cm="1">
        <f t="array" ref="P1720">IF(ISBLANK($C1720),"",IF(SUMPRODUCT(--EXACT($C1720,CrewOrPassenger[Crew or Passenger]))=1,"Pass","Fail"))</f>
        <v/>
      </c>
      <c r="Q1720" s="24" t="str" cm="1">
        <f t="array" ref="Q1720">IF(ISBLANK($D1720),"",IF(SUMPRODUCT(--EXACT($D1720,TravelDocumentType[Travel Document Type]))=1,"Pass","Fail"))</f>
        <v/>
      </c>
      <c r="R1720" s="24" t="str" cm="1">
        <f t="array" ref="R1720">IF(ISBLANK($E1720),"",IF(SUMPRODUCT(--EXACT($E1720,ISO3List[ISO3 List]))=1,"Pass","Fail"))</f>
        <v/>
      </c>
      <c r="S1720" s="24" t="str" cm="1">
        <f t="array" ref="S1720">IF(ISBLANK($F1720),"",IF(SUMPRODUCT(--EXACT(MID($F1720,COLUMN($A$1:$T$1),1),DocCharacters[Accepted Characters For Documents]))=20,"Pass","Fail"))</f>
        <v/>
      </c>
      <c r="T1720" s="24" t="str" cm="1">
        <f t="array" ref="T1720">IF(ISBLANK($G1720),"",IF(SUMPRODUCT(--EXACT(MID($G1720,COLUMN($A$1:$AX$1),1),NameCharacters[Accepted Characters For Names]))=50,"Pass","Fail"))</f>
        <v/>
      </c>
      <c r="U1720" s="24" t="str" cm="1">
        <f t="array" ref="U1720">IF(ISBLANK($H1720),"",IF(SUMPRODUCT(--EXACT(MID($H1720,COLUMN($A$1:$AX$1),1),NameCharacters[Accepted Characters For Names]))=50,"Pass","Fail"))</f>
        <v/>
      </c>
      <c r="V1720" s="24" t="str" cm="1">
        <f t="array" ref="V1720">IF(ISBLANK($I1720),"",IF(SUMPRODUCT(--EXACT(MID($I1720,COLUMN($A$1:$AX$1),1),NameCharacters[Accepted Characters For Names]))=50,"Pass","Fail"))</f>
        <v/>
      </c>
      <c r="W1720" s="24" t="str" cm="1">
        <f t="array" ref="W1720">IF(ISBLANK($J1720),"",IF(SUMPRODUCT(--EXACT($J1720,ISO3List[ISO3 List]))=1,"Pass","Fail"))</f>
        <v/>
      </c>
      <c r="X1720" s="24" t="str">
        <f t="shared" ca="1" si="66"/>
        <v/>
      </c>
      <c r="Y1720" s="24" t="str" cm="1">
        <f t="array" ref="Y1720">IF(ISBLANK($L1720),"",IF(SUMPRODUCT(--EXACT($L1720,Sex[Sex]))=1,"Pass","Fail"))</f>
        <v/>
      </c>
      <c r="Z1720" s="24" t="str">
        <f t="shared" ca="1" si="67"/>
        <v/>
      </c>
      <c r="AA1720" s="35" t="str">
        <f t="shared" ca="1" si="65"/>
        <v/>
      </c>
      <c r="AB1720" s="8"/>
      <c r="AC1720" s="58"/>
      <c r="AD1720" s="8"/>
      <c r="AE1720" s="8"/>
      <c r="AF1720" s="8"/>
      <c r="GU1720" s="8"/>
    </row>
    <row r="1721" spans="1:203" s="5" customFormat="1" x14ac:dyDescent="0.2">
      <c r="A1721" s="1"/>
      <c r="B1721" s="4"/>
      <c r="C1721" s="16"/>
      <c r="D1721" s="17"/>
      <c r="E1721" s="17"/>
      <c r="F1721" s="18"/>
      <c r="G1721" s="17"/>
      <c r="H1721" s="17"/>
      <c r="I1721" s="17"/>
      <c r="J1721" s="17"/>
      <c r="K1721" s="19"/>
      <c r="L1721" s="17"/>
      <c r="M1721" s="20"/>
      <c r="N1721" s="8"/>
      <c r="O1721" s="50"/>
      <c r="P1721" s="27" t="str" cm="1">
        <f t="array" ref="P1721">IF(ISBLANK($C1721),"",IF(SUMPRODUCT(--EXACT($C1721,CrewOrPassenger[Crew or Passenger]))=1,"Pass","Fail"))</f>
        <v/>
      </c>
      <c r="Q1721" s="24" t="str" cm="1">
        <f t="array" ref="Q1721">IF(ISBLANK($D1721),"",IF(SUMPRODUCT(--EXACT($D1721,TravelDocumentType[Travel Document Type]))=1,"Pass","Fail"))</f>
        <v/>
      </c>
      <c r="R1721" s="24" t="str" cm="1">
        <f t="array" ref="R1721">IF(ISBLANK($E1721),"",IF(SUMPRODUCT(--EXACT($E1721,ISO3List[ISO3 List]))=1,"Pass","Fail"))</f>
        <v/>
      </c>
      <c r="S1721" s="24" t="str" cm="1">
        <f t="array" ref="S1721">IF(ISBLANK($F1721),"",IF(SUMPRODUCT(--EXACT(MID($F1721,COLUMN($A$1:$T$1),1),DocCharacters[Accepted Characters For Documents]))=20,"Pass","Fail"))</f>
        <v/>
      </c>
      <c r="T1721" s="24" t="str" cm="1">
        <f t="array" ref="T1721">IF(ISBLANK($G1721),"",IF(SUMPRODUCT(--EXACT(MID($G1721,COLUMN($A$1:$AX$1),1),NameCharacters[Accepted Characters For Names]))=50,"Pass","Fail"))</f>
        <v/>
      </c>
      <c r="U1721" s="24" t="str" cm="1">
        <f t="array" ref="U1721">IF(ISBLANK($H1721),"",IF(SUMPRODUCT(--EXACT(MID($H1721,COLUMN($A$1:$AX$1),1),NameCharacters[Accepted Characters For Names]))=50,"Pass","Fail"))</f>
        <v/>
      </c>
      <c r="V1721" s="24" t="str" cm="1">
        <f t="array" ref="V1721">IF(ISBLANK($I1721),"",IF(SUMPRODUCT(--EXACT(MID($I1721,COLUMN($A$1:$AX$1),1),NameCharacters[Accepted Characters For Names]))=50,"Pass","Fail"))</f>
        <v/>
      </c>
      <c r="W1721" s="24" t="str" cm="1">
        <f t="array" ref="W1721">IF(ISBLANK($J1721),"",IF(SUMPRODUCT(--EXACT($J1721,ISO3List[ISO3 List]))=1,"Pass","Fail"))</f>
        <v/>
      </c>
      <c r="X1721" s="24" t="str">
        <f t="shared" ca="1" si="66"/>
        <v/>
      </c>
      <c r="Y1721" s="24" t="str" cm="1">
        <f t="array" ref="Y1721">IF(ISBLANK($L1721),"",IF(SUMPRODUCT(--EXACT($L1721,Sex[Sex]))=1,"Pass","Fail"))</f>
        <v/>
      </c>
      <c r="Z1721" s="24" t="str">
        <f t="shared" ca="1" si="67"/>
        <v/>
      </c>
      <c r="AA1721" s="35" t="str">
        <f t="shared" ca="1" si="65"/>
        <v/>
      </c>
      <c r="AB1721" s="8"/>
      <c r="AC1721" s="58"/>
      <c r="AD1721" s="8"/>
      <c r="AE1721" s="8"/>
      <c r="AF1721" s="8"/>
      <c r="GU1721" s="8"/>
    </row>
    <row r="1722" spans="1:203" s="5" customFormat="1" x14ac:dyDescent="0.2">
      <c r="A1722" s="1"/>
      <c r="B1722" s="4"/>
      <c r="C1722" s="16"/>
      <c r="D1722" s="17"/>
      <c r="E1722" s="17"/>
      <c r="F1722" s="18"/>
      <c r="G1722" s="17"/>
      <c r="H1722" s="17"/>
      <c r="I1722" s="17"/>
      <c r="J1722" s="17"/>
      <c r="K1722" s="19"/>
      <c r="L1722" s="17"/>
      <c r="M1722" s="20"/>
      <c r="N1722" s="8"/>
      <c r="O1722" s="50"/>
      <c r="P1722" s="27" t="str" cm="1">
        <f t="array" ref="P1722">IF(ISBLANK($C1722),"",IF(SUMPRODUCT(--EXACT($C1722,CrewOrPassenger[Crew or Passenger]))=1,"Pass","Fail"))</f>
        <v/>
      </c>
      <c r="Q1722" s="24" t="str" cm="1">
        <f t="array" ref="Q1722">IF(ISBLANK($D1722),"",IF(SUMPRODUCT(--EXACT($D1722,TravelDocumentType[Travel Document Type]))=1,"Pass","Fail"))</f>
        <v/>
      </c>
      <c r="R1722" s="24" t="str" cm="1">
        <f t="array" ref="R1722">IF(ISBLANK($E1722),"",IF(SUMPRODUCT(--EXACT($E1722,ISO3List[ISO3 List]))=1,"Pass","Fail"))</f>
        <v/>
      </c>
      <c r="S1722" s="24" t="str" cm="1">
        <f t="array" ref="S1722">IF(ISBLANK($F1722),"",IF(SUMPRODUCT(--EXACT(MID($F1722,COLUMN($A$1:$T$1),1),DocCharacters[Accepted Characters For Documents]))=20,"Pass","Fail"))</f>
        <v/>
      </c>
      <c r="T1722" s="24" t="str" cm="1">
        <f t="array" ref="T1722">IF(ISBLANK($G1722),"",IF(SUMPRODUCT(--EXACT(MID($G1722,COLUMN($A$1:$AX$1),1),NameCharacters[Accepted Characters For Names]))=50,"Pass","Fail"))</f>
        <v/>
      </c>
      <c r="U1722" s="24" t="str" cm="1">
        <f t="array" ref="U1722">IF(ISBLANK($H1722),"",IF(SUMPRODUCT(--EXACT(MID($H1722,COLUMN($A$1:$AX$1),1),NameCharacters[Accepted Characters For Names]))=50,"Pass","Fail"))</f>
        <v/>
      </c>
      <c r="V1722" s="24" t="str" cm="1">
        <f t="array" ref="V1722">IF(ISBLANK($I1722),"",IF(SUMPRODUCT(--EXACT(MID($I1722,COLUMN($A$1:$AX$1),1),NameCharacters[Accepted Characters For Names]))=50,"Pass","Fail"))</f>
        <v/>
      </c>
      <c r="W1722" s="24" t="str" cm="1">
        <f t="array" ref="W1722">IF(ISBLANK($J1722),"",IF(SUMPRODUCT(--EXACT($J1722,ISO3List[ISO3 List]))=1,"Pass","Fail"))</f>
        <v/>
      </c>
      <c r="X1722" s="24" t="str">
        <f t="shared" ca="1" si="66"/>
        <v/>
      </c>
      <c r="Y1722" s="24" t="str" cm="1">
        <f t="array" ref="Y1722">IF(ISBLANK($L1722),"",IF(SUMPRODUCT(--EXACT($L1722,Sex[Sex]))=1,"Pass","Fail"))</f>
        <v/>
      </c>
      <c r="Z1722" s="24" t="str">
        <f t="shared" ca="1" si="67"/>
        <v/>
      </c>
      <c r="AA1722" s="35" t="str">
        <f t="shared" ca="1" si="65"/>
        <v/>
      </c>
      <c r="AB1722" s="8"/>
      <c r="AC1722" s="58"/>
      <c r="AD1722" s="8"/>
      <c r="AE1722" s="8"/>
      <c r="AF1722" s="8"/>
      <c r="GU1722" s="8"/>
    </row>
    <row r="1723" spans="1:203" s="5" customFormat="1" x14ac:dyDescent="0.2">
      <c r="A1723" s="1"/>
      <c r="B1723" s="4"/>
      <c r="C1723" s="16"/>
      <c r="D1723" s="17"/>
      <c r="E1723" s="17"/>
      <c r="F1723" s="18"/>
      <c r="G1723" s="17"/>
      <c r="H1723" s="17"/>
      <c r="I1723" s="17"/>
      <c r="J1723" s="17"/>
      <c r="K1723" s="19"/>
      <c r="L1723" s="17"/>
      <c r="M1723" s="20"/>
      <c r="N1723" s="8"/>
      <c r="O1723" s="50"/>
      <c r="P1723" s="27" t="str" cm="1">
        <f t="array" ref="P1723">IF(ISBLANK($C1723),"",IF(SUMPRODUCT(--EXACT($C1723,CrewOrPassenger[Crew or Passenger]))=1,"Pass","Fail"))</f>
        <v/>
      </c>
      <c r="Q1723" s="24" t="str" cm="1">
        <f t="array" ref="Q1723">IF(ISBLANK($D1723),"",IF(SUMPRODUCT(--EXACT($D1723,TravelDocumentType[Travel Document Type]))=1,"Pass","Fail"))</f>
        <v/>
      </c>
      <c r="R1723" s="24" t="str" cm="1">
        <f t="array" ref="R1723">IF(ISBLANK($E1723),"",IF(SUMPRODUCT(--EXACT($E1723,ISO3List[ISO3 List]))=1,"Pass","Fail"))</f>
        <v/>
      </c>
      <c r="S1723" s="24" t="str" cm="1">
        <f t="array" ref="S1723">IF(ISBLANK($F1723),"",IF(SUMPRODUCT(--EXACT(MID($F1723,COLUMN($A$1:$T$1),1),DocCharacters[Accepted Characters For Documents]))=20,"Pass","Fail"))</f>
        <v/>
      </c>
      <c r="T1723" s="24" t="str" cm="1">
        <f t="array" ref="T1723">IF(ISBLANK($G1723),"",IF(SUMPRODUCT(--EXACT(MID($G1723,COLUMN($A$1:$AX$1),1),NameCharacters[Accepted Characters For Names]))=50,"Pass","Fail"))</f>
        <v/>
      </c>
      <c r="U1723" s="24" t="str" cm="1">
        <f t="array" ref="U1723">IF(ISBLANK($H1723),"",IF(SUMPRODUCT(--EXACT(MID($H1723,COLUMN($A$1:$AX$1),1),NameCharacters[Accepted Characters For Names]))=50,"Pass","Fail"))</f>
        <v/>
      </c>
      <c r="V1723" s="24" t="str" cm="1">
        <f t="array" ref="V1723">IF(ISBLANK($I1723),"",IF(SUMPRODUCT(--EXACT(MID($I1723,COLUMN($A$1:$AX$1),1),NameCharacters[Accepted Characters For Names]))=50,"Pass","Fail"))</f>
        <v/>
      </c>
      <c r="W1723" s="24" t="str" cm="1">
        <f t="array" ref="W1723">IF(ISBLANK($J1723),"",IF(SUMPRODUCT(--EXACT($J1723,ISO3List[ISO3 List]))=1,"Pass","Fail"))</f>
        <v/>
      </c>
      <c r="X1723" s="24" t="str">
        <f t="shared" ca="1" si="66"/>
        <v/>
      </c>
      <c r="Y1723" s="24" t="str" cm="1">
        <f t="array" ref="Y1723">IF(ISBLANK($L1723),"",IF(SUMPRODUCT(--EXACT($L1723,Sex[Sex]))=1,"Pass","Fail"))</f>
        <v/>
      </c>
      <c r="Z1723" s="24" t="str">
        <f t="shared" ca="1" si="67"/>
        <v/>
      </c>
      <c r="AA1723" s="35" t="str">
        <f t="shared" ca="1" si="65"/>
        <v/>
      </c>
      <c r="AB1723" s="8"/>
      <c r="AC1723" s="58"/>
      <c r="AD1723" s="8"/>
      <c r="AE1723" s="8"/>
      <c r="AF1723" s="8"/>
      <c r="GU1723" s="8"/>
    </row>
    <row r="1724" spans="1:203" s="5" customFormat="1" x14ac:dyDescent="0.2">
      <c r="A1724" s="1"/>
      <c r="B1724" s="4"/>
      <c r="C1724" s="16"/>
      <c r="D1724" s="17"/>
      <c r="E1724" s="17"/>
      <c r="F1724" s="18"/>
      <c r="G1724" s="17"/>
      <c r="H1724" s="17"/>
      <c r="I1724" s="17"/>
      <c r="J1724" s="17"/>
      <c r="K1724" s="19"/>
      <c r="L1724" s="17"/>
      <c r="M1724" s="20"/>
      <c r="N1724" s="8"/>
      <c r="O1724" s="50"/>
      <c r="P1724" s="27" t="str" cm="1">
        <f t="array" ref="P1724">IF(ISBLANK($C1724),"",IF(SUMPRODUCT(--EXACT($C1724,CrewOrPassenger[Crew or Passenger]))=1,"Pass","Fail"))</f>
        <v/>
      </c>
      <c r="Q1724" s="24" t="str" cm="1">
        <f t="array" ref="Q1724">IF(ISBLANK($D1724),"",IF(SUMPRODUCT(--EXACT($D1724,TravelDocumentType[Travel Document Type]))=1,"Pass","Fail"))</f>
        <v/>
      </c>
      <c r="R1724" s="24" t="str" cm="1">
        <f t="array" ref="R1724">IF(ISBLANK($E1724),"",IF(SUMPRODUCT(--EXACT($E1724,ISO3List[ISO3 List]))=1,"Pass","Fail"))</f>
        <v/>
      </c>
      <c r="S1724" s="24" t="str" cm="1">
        <f t="array" ref="S1724">IF(ISBLANK($F1724),"",IF(SUMPRODUCT(--EXACT(MID($F1724,COLUMN($A$1:$T$1),1),DocCharacters[Accepted Characters For Documents]))=20,"Pass","Fail"))</f>
        <v/>
      </c>
      <c r="T1724" s="24" t="str" cm="1">
        <f t="array" ref="T1724">IF(ISBLANK($G1724),"",IF(SUMPRODUCT(--EXACT(MID($G1724,COLUMN($A$1:$AX$1),1),NameCharacters[Accepted Characters For Names]))=50,"Pass","Fail"))</f>
        <v/>
      </c>
      <c r="U1724" s="24" t="str" cm="1">
        <f t="array" ref="U1724">IF(ISBLANK($H1724),"",IF(SUMPRODUCT(--EXACT(MID($H1724,COLUMN($A$1:$AX$1),1),NameCharacters[Accepted Characters For Names]))=50,"Pass","Fail"))</f>
        <v/>
      </c>
      <c r="V1724" s="24" t="str" cm="1">
        <f t="array" ref="V1724">IF(ISBLANK($I1724),"",IF(SUMPRODUCT(--EXACT(MID($I1724,COLUMN($A$1:$AX$1),1),NameCharacters[Accepted Characters For Names]))=50,"Pass","Fail"))</f>
        <v/>
      </c>
      <c r="W1724" s="24" t="str" cm="1">
        <f t="array" ref="W1724">IF(ISBLANK($J1724),"",IF(SUMPRODUCT(--EXACT($J1724,ISO3List[ISO3 List]))=1,"Pass","Fail"))</f>
        <v/>
      </c>
      <c r="X1724" s="24" t="str">
        <f t="shared" ca="1" si="66"/>
        <v/>
      </c>
      <c r="Y1724" s="24" t="str" cm="1">
        <f t="array" ref="Y1724">IF(ISBLANK($L1724),"",IF(SUMPRODUCT(--EXACT($L1724,Sex[Sex]))=1,"Pass","Fail"))</f>
        <v/>
      </c>
      <c r="Z1724" s="24" t="str">
        <f t="shared" ca="1" si="67"/>
        <v/>
      </c>
      <c r="AA1724" s="35" t="str">
        <f t="shared" ca="1" si="65"/>
        <v/>
      </c>
      <c r="AB1724" s="8"/>
      <c r="AC1724" s="58"/>
      <c r="AD1724" s="8"/>
      <c r="AE1724" s="8"/>
      <c r="AF1724" s="8"/>
      <c r="GU1724" s="8"/>
    </row>
    <row r="1725" spans="1:203" s="5" customFormat="1" x14ac:dyDescent="0.2">
      <c r="A1725" s="1"/>
      <c r="B1725" s="4"/>
      <c r="C1725" s="16"/>
      <c r="D1725" s="17"/>
      <c r="E1725" s="17"/>
      <c r="F1725" s="18"/>
      <c r="G1725" s="17"/>
      <c r="H1725" s="17"/>
      <c r="I1725" s="17"/>
      <c r="J1725" s="17"/>
      <c r="K1725" s="19"/>
      <c r="L1725" s="17"/>
      <c r="M1725" s="20"/>
      <c r="N1725" s="8"/>
      <c r="O1725" s="50"/>
      <c r="P1725" s="27" t="str" cm="1">
        <f t="array" ref="P1725">IF(ISBLANK($C1725),"",IF(SUMPRODUCT(--EXACT($C1725,CrewOrPassenger[Crew or Passenger]))=1,"Pass","Fail"))</f>
        <v/>
      </c>
      <c r="Q1725" s="24" t="str" cm="1">
        <f t="array" ref="Q1725">IF(ISBLANK($D1725),"",IF(SUMPRODUCT(--EXACT($D1725,TravelDocumentType[Travel Document Type]))=1,"Pass","Fail"))</f>
        <v/>
      </c>
      <c r="R1725" s="24" t="str" cm="1">
        <f t="array" ref="R1725">IF(ISBLANK($E1725),"",IF(SUMPRODUCT(--EXACT($E1725,ISO3List[ISO3 List]))=1,"Pass","Fail"))</f>
        <v/>
      </c>
      <c r="S1725" s="24" t="str" cm="1">
        <f t="array" ref="S1725">IF(ISBLANK($F1725),"",IF(SUMPRODUCT(--EXACT(MID($F1725,COLUMN($A$1:$T$1),1),DocCharacters[Accepted Characters For Documents]))=20,"Pass","Fail"))</f>
        <v/>
      </c>
      <c r="T1725" s="24" t="str" cm="1">
        <f t="array" ref="T1725">IF(ISBLANK($G1725),"",IF(SUMPRODUCT(--EXACT(MID($G1725,COLUMN($A$1:$AX$1),1),NameCharacters[Accepted Characters For Names]))=50,"Pass","Fail"))</f>
        <v/>
      </c>
      <c r="U1725" s="24" t="str" cm="1">
        <f t="array" ref="U1725">IF(ISBLANK($H1725),"",IF(SUMPRODUCT(--EXACT(MID($H1725,COLUMN($A$1:$AX$1),1),NameCharacters[Accepted Characters For Names]))=50,"Pass","Fail"))</f>
        <v/>
      </c>
      <c r="V1725" s="24" t="str" cm="1">
        <f t="array" ref="V1725">IF(ISBLANK($I1725),"",IF(SUMPRODUCT(--EXACT(MID($I1725,COLUMN($A$1:$AX$1),1),NameCharacters[Accepted Characters For Names]))=50,"Pass","Fail"))</f>
        <v/>
      </c>
      <c r="W1725" s="24" t="str" cm="1">
        <f t="array" ref="W1725">IF(ISBLANK($J1725),"",IF(SUMPRODUCT(--EXACT($J1725,ISO3List[ISO3 List]))=1,"Pass","Fail"))</f>
        <v/>
      </c>
      <c r="X1725" s="24" t="str">
        <f t="shared" ca="1" si="66"/>
        <v/>
      </c>
      <c r="Y1725" s="24" t="str" cm="1">
        <f t="array" ref="Y1725">IF(ISBLANK($L1725),"",IF(SUMPRODUCT(--EXACT($L1725,Sex[Sex]))=1,"Pass","Fail"))</f>
        <v/>
      </c>
      <c r="Z1725" s="24" t="str">
        <f t="shared" ca="1" si="67"/>
        <v/>
      </c>
      <c r="AA1725" s="35" t="str">
        <f t="shared" ca="1" si="65"/>
        <v/>
      </c>
      <c r="AB1725" s="8"/>
      <c r="AC1725" s="58"/>
      <c r="AD1725" s="8"/>
      <c r="AE1725" s="8"/>
      <c r="AF1725" s="8"/>
      <c r="GU1725" s="8"/>
    </row>
    <row r="1726" spans="1:203" s="5" customFormat="1" x14ac:dyDescent="0.2">
      <c r="A1726" s="1"/>
      <c r="B1726" s="4"/>
      <c r="C1726" s="16"/>
      <c r="D1726" s="17"/>
      <c r="E1726" s="17"/>
      <c r="F1726" s="18"/>
      <c r="G1726" s="17"/>
      <c r="H1726" s="17"/>
      <c r="I1726" s="17"/>
      <c r="J1726" s="17"/>
      <c r="K1726" s="19"/>
      <c r="L1726" s="17"/>
      <c r="M1726" s="20"/>
      <c r="N1726" s="8"/>
      <c r="O1726" s="50"/>
      <c r="P1726" s="27" t="str" cm="1">
        <f t="array" ref="P1726">IF(ISBLANK($C1726),"",IF(SUMPRODUCT(--EXACT($C1726,CrewOrPassenger[Crew or Passenger]))=1,"Pass","Fail"))</f>
        <v/>
      </c>
      <c r="Q1726" s="24" t="str" cm="1">
        <f t="array" ref="Q1726">IF(ISBLANK($D1726),"",IF(SUMPRODUCT(--EXACT($D1726,TravelDocumentType[Travel Document Type]))=1,"Pass","Fail"))</f>
        <v/>
      </c>
      <c r="R1726" s="24" t="str" cm="1">
        <f t="array" ref="R1726">IF(ISBLANK($E1726),"",IF(SUMPRODUCT(--EXACT($E1726,ISO3List[ISO3 List]))=1,"Pass","Fail"))</f>
        <v/>
      </c>
      <c r="S1726" s="24" t="str" cm="1">
        <f t="array" ref="S1726">IF(ISBLANK($F1726),"",IF(SUMPRODUCT(--EXACT(MID($F1726,COLUMN($A$1:$T$1),1),DocCharacters[Accepted Characters For Documents]))=20,"Pass","Fail"))</f>
        <v/>
      </c>
      <c r="T1726" s="24" t="str" cm="1">
        <f t="array" ref="T1726">IF(ISBLANK($G1726),"",IF(SUMPRODUCT(--EXACT(MID($G1726,COLUMN($A$1:$AX$1),1),NameCharacters[Accepted Characters For Names]))=50,"Pass","Fail"))</f>
        <v/>
      </c>
      <c r="U1726" s="24" t="str" cm="1">
        <f t="array" ref="U1726">IF(ISBLANK($H1726),"",IF(SUMPRODUCT(--EXACT(MID($H1726,COLUMN($A$1:$AX$1),1),NameCharacters[Accepted Characters For Names]))=50,"Pass","Fail"))</f>
        <v/>
      </c>
      <c r="V1726" s="24" t="str" cm="1">
        <f t="array" ref="V1726">IF(ISBLANK($I1726),"",IF(SUMPRODUCT(--EXACT(MID($I1726,COLUMN($A$1:$AX$1),1),NameCharacters[Accepted Characters For Names]))=50,"Pass","Fail"))</f>
        <v/>
      </c>
      <c r="W1726" s="24" t="str" cm="1">
        <f t="array" ref="W1726">IF(ISBLANK($J1726),"",IF(SUMPRODUCT(--EXACT($J1726,ISO3List[ISO3 List]))=1,"Pass","Fail"))</f>
        <v/>
      </c>
      <c r="X1726" s="24" t="str">
        <f t="shared" ca="1" si="66"/>
        <v/>
      </c>
      <c r="Y1726" s="24" t="str" cm="1">
        <f t="array" ref="Y1726">IF(ISBLANK($L1726),"",IF(SUMPRODUCT(--EXACT($L1726,Sex[Sex]))=1,"Pass","Fail"))</f>
        <v/>
      </c>
      <c r="Z1726" s="24" t="str">
        <f t="shared" ca="1" si="67"/>
        <v/>
      </c>
      <c r="AA1726" s="35" t="str">
        <f t="shared" ca="1" si="65"/>
        <v/>
      </c>
      <c r="AB1726" s="8"/>
      <c r="AC1726" s="58"/>
      <c r="AD1726" s="8"/>
      <c r="AE1726" s="8"/>
      <c r="AF1726" s="8"/>
      <c r="GU1726" s="8"/>
    </row>
    <row r="1727" spans="1:203" s="5" customFormat="1" x14ac:dyDescent="0.2">
      <c r="A1727" s="1"/>
      <c r="B1727" s="4"/>
      <c r="C1727" s="16"/>
      <c r="D1727" s="17"/>
      <c r="E1727" s="17"/>
      <c r="F1727" s="18"/>
      <c r="G1727" s="17"/>
      <c r="H1727" s="17"/>
      <c r="I1727" s="17"/>
      <c r="J1727" s="17"/>
      <c r="K1727" s="19"/>
      <c r="L1727" s="17"/>
      <c r="M1727" s="20"/>
      <c r="N1727" s="8"/>
      <c r="O1727" s="50"/>
      <c r="P1727" s="27" t="str" cm="1">
        <f t="array" ref="P1727">IF(ISBLANK($C1727),"",IF(SUMPRODUCT(--EXACT($C1727,CrewOrPassenger[Crew or Passenger]))=1,"Pass","Fail"))</f>
        <v/>
      </c>
      <c r="Q1727" s="24" t="str" cm="1">
        <f t="array" ref="Q1727">IF(ISBLANK($D1727),"",IF(SUMPRODUCT(--EXACT($D1727,TravelDocumentType[Travel Document Type]))=1,"Pass","Fail"))</f>
        <v/>
      </c>
      <c r="R1727" s="24" t="str" cm="1">
        <f t="array" ref="R1727">IF(ISBLANK($E1727),"",IF(SUMPRODUCT(--EXACT($E1727,ISO3List[ISO3 List]))=1,"Pass","Fail"))</f>
        <v/>
      </c>
      <c r="S1727" s="24" t="str" cm="1">
        <f t="array" ref="S1727">IF(ISBLANK($F1727),"",IF(SUMPRODUCT(--EXACT(MID($F1727,COLUMN($A$1:$T$1),1),DocCharacters[Accepted Characters For Documents]))=20,"Pass","Fail"))</f>
        <v/>
      </c>
      <c r="T1727" s="24" t="str" cm="1">
        <f t="array" ref="T1727">IF(ISBLANK($G1727),"",IF(SUMPRODUCT(--EXACT(MID($G1727,COLUMN($A$1:$AX$1),1),NameCharacters[Accepted Characters For Names]))=50,"Pass","Fail"))</f>
        <v/>
      </c>
      <c r="U1727" s="24" t="str" cm="1">
        <f t="array" ref="U1727">IF(ISBLANK($H1727),"",IF(SUMPRODUCT(--EXACT(MID($H1727,COLUMN($A$1:$AX$1),1),NameCharacters[Accepted Characters For Names]))=50,"Pass","Fail"))</f>
        <v/>
      </c>
      <c r="V1727" s="24" t="str" cm="1">
        <f t="array" ref="V1727">IF(ISBLANK($I1727),"",IF(SUMPRODUCT(--EXACT(MID($I1727,COLUMN($A$1:$AX$1),1),NameCharacters[Accepted Characters For Names]))=50,"Pass","Fail"))</f>
        <v/>
      </c>
      <c r="W1727" s="24" t="str" cm="1">
        <f t="array" ref="W1727">IF(ISBLANK($J1727),"",IF(SUMPRODUCT(--EXACT($J1727,ISO3List[ISO3 List]))=1,"Pass","Fail"))</f>
        <v/>
      </c>
      <c r="X1727" s="24" t="str">
        <f t="shared" ca="1" si="66"/>
        <v/>
      </c>
      <c r="Y1727" s="24" t="str" cm="1">
        <f t="array" ref="Y1727">IF(ISBLANK($L1727),"",IF(SUMPRODUCT(--EXACT($L1727,Sex[Sex]))=1,"Pass","Fail"))</f>
        <v/>
      </c>
      <c r="Z1727" s="24" t="str">
        <f t="shared" ca="1" si="67"/>
        <v/>
      </c>
      <c r="AA1727" s="35" t="str">
        <f t="shared" ca="1" si="65"/>
        <v/>
      </c>
      <c r="AB1727" s="8"/>
      <c r="AC1727" s="58"/>
      <c r="AD1727" s="8"/>
      <c r="AE1727" s="8"/>
      <c r="AF1727" s="8"/>
      <c r="GU1727" s="8"/>
    </row>
    <row r="1728" spans="1:203" s="5" customFormat="1" x14ac:dyDescent="0.2">
      <c r="A1728" s="1"/>
      <c r="B1728" s="4"/>
      <c r="C1728" s="16"/>
      <c r="D1728" s="17"/>
      <c r="E1728" s="17"/>
      <c r="F1728" s="18"/>
      <c r="G1728" s="17"/>
      <c r="H1728" s="17"/>
      <c r="I1728" s="17"/>
      <c r="J1728" s="17"/>
      <c r="K1728" s="19"/>
      <c r="L1728" s="17"/>
      <c r="M1728" s="20"/>
      <c r="N1728" s="8"/>
      <c r="O1728" s="50"/>
      <c r="P1728" s="27" t="str" cm="1">
        <f t="array" ref="P1728">IF(ISBLANK($C1728),"",IF(SUMPRODUCT(--EXACT($C1728,CrewOrPassenger[Crew or Passenger]))=1,"Pass","Fail"))</f>
        <v/>
      </c>
      <c r="Q1728" s="24" t="str" cm="1">
        <f t="array" ref="Q1728">IF(ISBLANK($D1728),"",IF(SUMPRODUCT(--EXACT($D1728,TravelDocumentType[Travel Document Type]))=1,"Pass","Fail"))</f>
        <v/>
      </c>
      <c r="R1728" s="24" t="str" cm="1">
        <f t="array" ref="R1728">IF(ISBLANK($E1728),"",IF(SUMPRODUCT(--EXACT($E1728,ISO3List[ISO3 List]))=1,"Pass","Fail"))</f>
        <v/>
      </c>
      <c r="S1728" s="24" t="str" cm="1">
        <f t="array" ref="S1728">IF(ISBLANK($F1728),"",IF(SUMPRODUCT(--EXACT(MID($F1728,COLUMN($A$1:$T$1),1),DocCharacters[Accepted Characters For Documents]))=20,"Pass","Fail"))</f>
        <v/>
      </c>
      <c r="T1728" s="24" t="str" cm="1">
        <f t="array" ref="T1728">IF(ISBLANK($G1728),"",IF(SUMPRODUCT(--EXACT(MID($G1728,COLUMN($A$1:$AX$1),1),NameCharacters[Accepted Characters For Names]))=50,"Pass","Fail"))</f>
        <v/>
      </c>
      <c r="U1728" s="24" t="str" cm="1">
        <f t="array" ref="U1728">IF(ISBLANK($H1728),"",IF(SUMPRODUCT(--EXACT(MID($H1728,COLUMN($A$1:$AX$1),1),NameCharacters[Accepted Characters For Names]))=50,"Pass","Fail"))</f>
        <v/>
      </c>
      <c r="V1728" s="24" t="str" cm="1">
        <f t="array" ref="V1728">IF(ISBLANK($I1728),"",IF(SUMPRODUCT(--EXACT(MID($I1728,COLUMN($A$1:$AX$1),1),NameCharacters[Accepted Characters For Names]))=50,"Pass","Fail"))</f>
        <v/>
      </c>
      <c r="W1728" s="24" t="str" cm="1">
        <f t="array" ref="W1728">IF(ISBLANK($J1728),"",IF(SUMPRODUCT(--EXACT($J1728,ISO3List[ISO3 List]))=1,"Pass","Fail"))</f>
        <v/>
      </c>
      <c r="X1728" s="24" t="str">
        <f t="shared" ca="1" si="66"/>
        <v/>
      </c>
      <c r="Y1728" s="24" t="str" cm="1">
        <f t="array" ref="Y1728">IF(ISBLANK($L1728),"",IF(SUMPRODUCT(--EXACT($L1728,Sex[Sex]))=1,"Pass","Fail"))</f>
        <v/>
      </c>
      <c r="Z1728" s="24" t="str">
        <f t="shared" ca="1" si="67"/>
        <v/>
      </c>
      <c r="AA1728" s="35" t="str">
        <f t="shared" ca="1" si="65"/>
        <v/>
      </c>
      <c r="AB1728" s="8"/>
      <c r="AC1728" s="58"/>
      <c r="AD1728" s="8"/>
      <c r="AE1728" s="8"/>
      <c r="AF1728" s="8"/>
      <c r="GU1728" s="8"/>
    </row>
    <row r="1729" spans="1:203" s="5" customFormat="1" x14ac:dyDescent="0.2">
      <c r="A1729" s="1"/>
      <c r="B1729" s="4"/>
      <c r="C1729" s="16"/>
      <c r="D1729" s="17"/>
      <c r="E1729" s="17"/>
      <c r="F1729" s="18"/>
      <c r="G1729" s="17"/>
      <c r="H1729" s="17"/>
      <c r="I1729" s="17"/>
      <c r="J1729" s="17"/>
      <c r="K1729" s="19"/>
      <c r="L1729" s="17"/>
      <c r="M1729" s="20"/>
      <c r="N1729" s="8"/>
      <c r="O1729" s="50"/>
      <c r="P1729" s="27" t="str" cm="1">
        <f t="array" ref="P1729">IF(ISBLANK($C1729),"",IF(SUMPRODUCT(--EXACT($C1729,CrewOrPassenger[Crew or Passenger]))=1,"Pass","Fail"))</f>
        <v/>
      </c>
      <c r="Q1729" s="24" t="str" cm="1">
        <f t="array" ref="Q1729">IF(ISBLANK($D1729),"",IF(SUMPRODUCT(--EXACT($D1729,TravelDocumentType[Travel Document Type]))=1,"Pass","Fail"))</f>
        <v/>
      </c>
      <c r="R1729" s="24" t="str" cm="1">
        <f t="array" ref="R1729">IF(ISBLANK($E1729),"",IF(SUMPRODUCT(--EXACT($E1729,ISO3List[ISO3 List]))=1,"Pass","Fail"))</f>
        <v/>
      </c>
      <c r="S1729" s="24" t="str" cm="1">
        <f t="array" ref="S1729">IF(ISBLANK($F1729),"",IF(SUMPRODUCT(--EXACT(MID($F1729,COLUMN($A$1:$T$1),1),DocCharacters[Accepted Characters For Documents]))=20,"Pass","Fail"))</f>
        <v/>
      </c>
      <c r="T1729" s="24" t="str" cm="1">
        <f t="array" ref="T1729">IF(ISBLANK($G1729),"",IF(SUMPRODUCT(--EXACT(MID($G1729,COLUMN($A$1:$AX$1),1),NameCharacters[Accepted Characters For Names]))=50,"Pass","Fail"))</f>
        <v/>
      </c>
      <c r="U1729" s="24" t="str" cm="1">
        <f t="array" ref="U1729">IF(ISBLANK($H1729),"",IF(SUMPRODUCT(--EXACT(MID($H1729,COLUMN($A$1:$AX$1),1),NameCharacters[Accepted Characters For Names]))=50,"Pass","Fail"))</f>
        <v/>
      </c>
      <c r="V1729" s="24" t="str" cm="1">
        <f t="array" ref="V1729">IF(ISBLANK($I1729),"",IF(SUMPRODUCT(--EXACT(MID($I1729,COLUMN($A$1:$AX$1),1),NameCharacters[Accepted Characters For Names]))=50,"Pass","Fail"))</f>
        <v/>
      </c>
      <c r="W1729" s="24" t="str" cm="1">
        <f t="array" ref="W1729">IF(ISBLANK($J1729),"",IF(SUMPRODUCT(--EXACT($J1729,ISO3List[ISO3 List]))=1,"Pass","Fail"))</f>
        <v/>
      </c>
      <c r="X1729" s="24" t="str">
        <f t="shared" ca="1" si="66"/>
        <v/>
      </c>
      <c r="Y1729" s="24" t="str" cm="1">
        <f t="array" ref="Y1729">IF(ISBLANK($L1729),"",IF(SUMPRODUCT(--EXACT($L1729,Sex[Sex]))=1,"Pass","Fail"))</f>
        <v/>
      </c>
      <c r="Z1729" s="24" t="str">
        <f t="shared" ca="1" si="67"/>
        <v/>
      </c>
      <c r="AA1729" s="35" t="str">
        <f t="shared" ca="1" si="65"/>
        <v/>
      </c>
      <c r="AB1729" s="8"/>
      <c r="AC1729" s="58"/>
      <c r="AD1729" s="8"/>
      <c r="AE1729" s="8"/>
      <c r="AF1729" s="8"/>
      <c r="GU1729" s="8"/>
    </row>
    <row r="1730" spans="1:203" s="5" customFormat="1" x14ac:dyDescent="0.2">
      <c r="A1730" s="1"/>
      <c r="B1730" s="4"/>
      <c r="C1730" s="16"/>
      <c r="D1730" s="17"/>
      <c r="E1730" s="17"/>
      <c r="F1730" s="18"/>
      <c r="G1730" s="17"/>
      <c r="H1730" s="17"/>
      <c r="I1730" s="17"/>
      <c r="J1730" s="17"/>
      <c r="K1730" s="19"/>
      <c r="L1730" s="17"/>
      <c r="M1730" s="20"/>
      <c r="N1730" s="8"/>
      <c r="O1730" s="50"/>
      <c r="P1730" s="27" t="str" cm="1">
        <f t="array" ref="P1730">IF(ISBLANK($C1730),"",IF(SUMPRODUCT(--EXACT($C1730,CrewOrPassenger[Crew or Passenger]))=1,"Pass","Fail"))</f>
        <v/>
      </c>
      <c r="Q1730" s="24" t="str" cm="1">
        <f t="array" ref="Q1730">IF(ISBLANK($D1730),"",IF(SUMPRODUCT(--EXACT($D1730,TravelDocumentType[Travel Document Type]))=1,"Pass","Fail"))</f>
        <v/>
      </c>
      <c r="R1730" s="24" t="str" cm="1">
        <f t="array" ref="R1730">IF(ISBLANK($E1730),"",IF(SUMPRODUCT(--EXACT($E1730,ISO3List[ISO3 List]))=1,"Pass","Fail"))</f>
        <v/>
      </c>
      <c r="S1730" s="24" t="str" cm="1">
        <f t="array" ref="S1730">IF(ISBLANK($F1730),"",IF(SUMPRODUCT(--EXACT(MID($F1730,COLUMN($A$1:$T$1),1),DocCharacters[Accepted Characters For Documents]))=20,"Pass","Fail"))</f>
        <v/>
      </c>
      <c r="T1730" s="24" t="str" cm="1">
        <f t="array" ref="T1730">IF(ISBLANK($G1730),"",IF(SUMPRODUCT(--EXACT(MID($G1730,COLUMN($A$1:$AX$1),1),NameCharacters[Accepted Characters For Names]))=50,"Pass","Fail"))</f>
        <v/>
      </c>
      <c r="U1730" s="24" t="str" cm="1">
        <f t="array" ref="U1730">IF(ISBLANK($H1730),"",IF(SUMPRODUCT(--EXACT(MID($H1730,COLUMN($A$1:$AX$1),1),NameCharacters[Accepted Characters For Names]))=50,"Pass","Fail"))</f>
        <v/>
      </c>
      <c r="V1730" s="24" t="str" cm="1">
        <f t="array" ref="V1730">IF(ISBLANK($I1730),"",IF(SUMPRODUCT(--EXACT(MID($I1730,COLUMN($A$1:$AX$1),1),NameCharacters[Accepted Characters For Names]))=50,"Pass","Fail"))</f>
        <v/>
      </c>
      <c r="W1730" s="24" t="str" cm="1">
        <f t="array" ref="W1730">IF(ISBLANK($J1730),"",IF(SUMPRODUCT(--EXACT($J1730,ISO3List[ISO3 List]))=1,"Pass","Fail"))</f>
        <v/>
      </c>
      <c r="X1730" s="24" t="str">
        <f t="shared" ca="1" si="66"/>
        <v/>
      </c>
      <c r="Y1730" s="24" t="str" cm="1">
        <f t="array" ref="Y1730">IF(ISBLANK($L1730),"",IF(SUMPRODUCT(--EXACT($L1730,Sex[Sex]))=1,"Pass","Fail"))</f>
        <v/>
      </c>
      <c r="Z1730" s="24" t="str">
        <f t="shared" ca="1" si="67"/>
        <v/>
      </c>
      <c r="AA1730" s="35" t="str">
        <f t="shared" ca="1" si="65"/>
        <v/>
      </c>
      <c r="AB1730" s="8"/>
      <c r="AC1730" s="58"/>
      <c r="AD1730" s="8"/>
      <c r="AE1730" s="8"/>
      <c r="AF1730" s="8"/>
      <c r="GU1730" s="8"/>
    </row>
    <row r="1731" spans="1:203" s="5" customFormat="1" x14ac:dyDescent="0.2">
      <c r="A1731" s="1"/>
      <c r="B1731" s="4"/>
      <c r="C1731" s="16"/>
      <c r="D1731" s="17"/>
      <c r="E1731" s="17"/>
      <c r="F1731" s="18"/>
      <c r="G1731" s="17"/>
      <c r="H1731" s="17"/>
      <c r="I1731" s="17"/>
      <c r="J1731" s="17"/>
      <c r="K1731" s="19"/>
      <c r="L1731" s="17"/>
      <c r="M1731" s="20"/>
      <c r="N1731" s="8"/>
      <c r="O1731" s="50"/>
      <c r="P1731" s="27" t="str" cm="1">
        <f t="array" ref="P1731">IF(ISBLANK($C1731),"",IF(SUMPRODUCT(--EXACT($C1731,CrewOrPassenger[Crew or Passenger]))=1,"Pass","Fail"))</f>
        <v/>
      </c>
      <c r="Q1731" s="24" t="str" cm="1">
        <f t="array" ref="Q1731">IF(ISBLANK($D1731),"",IF(SUMPRODUCT(--EXACT($D1731,TravelDocumentType[Travel Document Type]))=1,"Pass","Fail"))</f>
        <v/>
      </c>
      <c r="R1731" s="24" t="str" cm="1">
        <f t="array" ref="R1731">IF(ISBLANK($E1731),"",IF(SUMPRODUCT(--EXACT($E1731,ISO3List[ISO3 List]))=1,"Pass","Fail"))</f>
        <v/>
      </c>
      <c r="S1731" s="24" t="str" cm="1">
        <f t="array" ref="S1731">IF(ISBLANK($F1731),"",IF(SUMPRODUCT(--EXACT(MID($F1731,COLUMN($A$1:$T$1),1),DocCharacters[Accepted Characters For Documents]))=20,"Pass","Fail"))</f>
        <v/>
      </c>
      <c r="T1731" s="24" t="str" cm="1">
        <f t="array" ref="T1731">IF(ISBLANK($G1731),"",IF(SUMPRODUCT(--EXACT(MID($G1731,COLUMN($A$1:$AX$1),1),NameCharacters[Accepted Characters For Names]))=50,"Pass","Fail"))</f>
        <v/>
      </c>
      <c r="U1731" s="24" t="str" cm="1">
        <f t="array" ref="U1731">IF(ISBLANK($H1731),"",IF(SUMPRODUCT(--EXACT(MID($H1731,COLUMN($A$1:$AX$1),1),NameCharacters[Accepted Characters For Names]))=50,"Pass","Fail"))</f>
        <v/>
      </c>
      <c r="V1731" s="24" t="str" cm="1">
        <f t="array" ref="V1731">IF(ISBLANK($I1731),"",IF(SUMPRODUCT(--EXACT(MID($I1731,COLUMN($A$1:$AX$1),1),NameCharacters[Accepted Characters For Names]))=50,"Pass","Fail"))</f>
        <v/>
      </c>
      <c r="W1731" s="24" t="str" cm="1">
        <f t="array" ref="W1731">IF(ISBLANK($J1731),"",IF(SUMPRODUCT(--EXACT($J1731,ISO3List[ISO3 List]))=1,"Pass","Fail"))</f>
        <v/>
      </c>
      <c r="X1731" s="24" t="str">
        <f t="shared" ca="1" si="66"/>
        <v/>
      </c>
      <c r="Y1731" s="24" t="str" cm="1">
        <f t="array" ref="Y1731">IF(ISBLANK($L1731),"",IF(SUMPRODUCT(--EXACT($L1731,Sex[Sex]))=1,"Pass","Fail"))</f>
        <v/>
      </c>
      <c r="Z1731" s="24" t="str">
        <f t="shared" ca="1" si="67"/>
        <v/>
      </c>
      <c r="AA1731" s="35" t="str">
        <f t="shared" ca="1" si="65"/>
        <v/>
      </c>
      <c r="AB1731" s="8"/>
      <c r="AC1731" s="58"/>
      <c r="AD1731" s="8"/>
      <c r="AE1731" s="8"/>
      <c r="AF1731" s="8"/>
      <c r="GU1731" s="8"/>
    </row>
    <row r="1732" spans="1:203" s="5" customFormat="1" x14ac:dyDescent="0.2">
      <c r="A1732" s="1"/>
      <c r="B1732" s="4"/>
      <c r="C1732" s="16"/>
      <c r="D1732" s="17"/>
      <c r="E1732" s="17"/>
      <c r="F1732" s="18"/>
      <c r="G1732" s="17"/>
      <c r="H1732" s="17"/>
      <c r="I1732" s="17"/>
      <c r="J1732" s="17"/>
      <c r="K1732" s="19"/>
      <c r="L1732" s="17"/>
      <c r="M1732" s="20"/>
      <c r="N1732" s="8"/>
      <c r="O1732" s="50"/>
      <c r="P1732" s="27" t="str" cm="1">
        <f t="array" ref="P1732">IF(ISBLANK($C1732),"",IF(SUMPRODUCT(--EXACT($C1732,CrewOrPassenger[Crew or Passenger]))=1,"Pass","Fail"))</f>
        <v/>
      </c>
      <c r="Q1732" s="24" t="str" cm="1">
        <f t="array" ref="Q1732">IF(ISBLANK($D1732),"",IF(SUMPRODUCT(--EXACT($D1732,TravelDocumentType[Travel Document Type]))=1,"Pass","Fail"))</f>
        <v/>
      </c>
      <c r="R1732" s="24" t="str" cm="1">
        <f t="array" ref="R1732">IF(ISBLANK($E1732),"",IF(SUMPRODUCT(--EXACT($E1732,ISO3List[ISO3 List]))=1,"Pass","Fail"))</f>
        <v/>
      </c>
      <c r="S1732" s="24" t="str" cm="1">
        <f t="array" ref="S1732">IF(ISBLANK($F1732),"",IF(SUMPRODUCT(--EXACT(MID($F1732,COLUMN($A$1:$T$1),1),DocCharacters[Accepted Characters For Documents]))=20,"Pass","Fail"))</f>
        <v/>
      </c>
      <c r="T1732" s="24" t="str" cm="1">
        <f t="array" ref="T1732">IF(ISBLANK($G1732),"",IF(SUMPRODUCT(--EXACT(MID($G1732,COLUMN($A$1:$AX$1),1),NameCharacters[Accepted Characters For Names]))=50,"Pass","Fail"))</f>
        <v/>
      </c>
      <c r="U1732" s="24" t="str" cm="1">
        <f t="array" ref="U1732">IF(ISBLANK($H1732),"",IF(SUMPRODUCT(--EXACT(MID($H1732,COLUMN($A$1:$AX$1),1),NameCharacters[Accepted Characters For Names]))=50,"Pass","Fail"))</f>
        <v/>
      </c>
      <c r="V1732" s="24" t="str" cm="1">
        <f t="array" ref="V1732">IF(ISBLANK($I1732),"",IF(SUMPRODUCT(--EXACT(MID($I1732,COLUMN($A$1:$AX$1),1),NameCharacters[Accepted Characters For Names]))=50,"Pass","Fail"))</f>
        <v/>
      </c>
      <c r="W1732" s="24" t="str" cm="1">
        <f t="array" ref="W1732">IF(ISBLANK($J1732),"",IF(SUMPRODUCT(--EXACT($J1732,ISO3List[ISO3 List]))=1,"Pass","Fail"))</f>
        <v/>
      </c>
      <c r="X1732" s="24" t="str">
        <f t="shared" ca="1" si="66"/>
        <v/>
      </c>
      <c r="Y1732" s="24" t="str" cm="1">
        <f t="array" ref="Y1732">IF(ISBLANK($L1732),"",IF(SUMPRODUCT(--EXACT($L1732,Sex[Sex]))=1,"Pass","Fail"))</f>
        <v/>
      </c>
      <c r="Z1732" s="24" t="str">
        <f t="shared" ca="1" si="67"/>
        <v/>
      </c>
      <c r="AA1732" s="35" t="str">
        <f t="shared" ca="1" si="65"/>
        <v/>
      </c>
      <c r="AB1732" s="8"/>
      <c r="AC1732" s="58"/>
      <c r="AD1732" s="8"/>
      <c r="AE1732" s="8"/>
      <c r="AF1732" s="8"/>
      <c r="GU1732" s="8"/>
    </row>
    <row r="1733" spans="1:203" s="5" customFormat="1" x14ac:dyDescent="0.2">
      <c r="A1733" s="1"/>
      <c r="B1733" s="4"/>
      <c r="C1733" s="16"/>
      <c r="D1733" s="17"/>
      <c r="E1733" s="17"/>
      <c r="F1733" s="18"/>
      <c r="G1733" s="17"/>
      <c r="H1733" s="17"/>
      <c r="I1733" s="17"/>
      <c r="J1733" s="17"/>
      <c r="K1733" s="19"/>
      <c r="L1733" s="17"/>
      <c r="M1733" s="20"/>
      <c r="N1733" s="8"/>
      <c r="O1733" s="50"/>
      <c r="P1733" s="27" t="str" cm="1">
        <f t="array" ref="P1733">IF(ISBLANK($C1733),"",IF(SUMPRODUCT(--EXACT($C1733,CrewOrPassenger[Crew or Passenger]))=1,"Pass","Fail"))</f>
        <v/>
      </c>
      <c r="Q1733" s="24" t="str" cm="1">
        <f t="array" ref="Q1733">IF(ISBLANK($D1733),"",IF(SUMPRODUCT(--EXACT($D1733,TravelDocumentType[Travel Document Type]))=1,"Pass","Fail"))</f>
        <v/>
      </c>
      <c r="R1733" s="24" t="str" cm="1">
        <f t="array" ref="R1733">IF(ISBLANK($E1733),"",IF(SUMPRODUCT(--EXACT($E1733,ISO3List[ISO3 List]))=1,"Pass","Fail"))</f>
        <v/>
      </c>
      <c r="S1733" s="24" t="str" cm="1">
        <f t="array" ref="S1733">IF(ISBLANK($F1733),"",IF(SUMPRODUCT(--EXACT(MID($F1733,COLUMN($A$1:$T$1),1),DocCharacters[Accepted Characters For Documents]))=20,"Pass","Fail"))</f>
        <v/>
      </c>
      <c r="T1733" s="24" t="str" cm="1">
        <f t="array" ref="T1733">IF(ISBLANK($G1733),"",IF(SUMPRODUCT(--EXACT(MID($G1733,COLUMN($A$1:$AX$1),1),NameCharacters[Accepted Characters For Names]))=50,"Pass","Fail"))</f>
        <v/>
      </c>
      <c r="U1733" s="24" t="str" cm="1">
        <f t="array" ref="U1733">IF(ISBLANK($H1733),"",IF(SUMPRODUCT(--EXACT(MID($H1733,COLUMN($A$1:$AX$1),1),NameCharacters[Accepted Characters For Names]))=50,"Pass","Fail"))</f>
        <v/>
      </c>
      <c r="V1733" s="24" t="str" cm="1">
        <f t="array" ref="V1733">IF(ISBLANK($I1733),"",IF(SUMPRODUCT(--EXACT(MID($I1733,COLUMN($A$1:$AX$1),1),NameCharacters[Accepted Characters For Names]))=50,"Pass","Fail"))</f>
        <v/>
      </c>
      <c r="W1733" s="24" t="str" cm="1">
        <f t="array" ref="W1733">IF(ISBLANK($J1733),"",IF(SUMPRODUCT(--EXACT($J1733,ISO3List[ISO3 List]))=1,"Pass","Fail"))</f>
        <v/>
      </c>
      <c r="X1733" s="24" t="str">
        <f t="shared" ca="1" si="66"/>
        <v/>
      </c>
      <c r="Y1733" s="24" t="str" cm="1">
        <f t="array" ref="Y1733">IF(ISBLANK($L1733),"",IF(SUMPRODUCT(--EXACT($L1733,Sex[Sex]))=1,"Pass","Fail"))</f>
        <v/>
      </c>
      <c r="Z1733" s="24" t="str">
        <f t="shared" ca="1" si="67"/>
        <v/>
      </c>
      <c r="AA1733" s="35" t="str">
        <f t="shared" ref="AA1733:AA1796" ca="1" si="68">IF(COUNTBLANK($P1733:$Z1733)=11,"",IF(SUM(COUNTBLANK(P1733:U1733),COUNTBLANK(W1733:Z1733))=0,"Pass","Fail"))</f>
        <v/>
      </c>
      <c r="AB1733" s="8"/>
      <c r="AC1733" s="58"/>
      <c r="AD1733" s="8"/>
      <c r="AE1733" s="8"/>
      <c r="AF1733" s="8"/>
      <c r="GU1733" s="8"/>
    </row>
    <row r="1734" spans="1:203" s="5" customFormat="1" x14ac:dyDescent="0.2">
      <c r="A1734" s="1"/>
      <c r="B1734" s="4"/>
      <c r="C1734" s="16"/>
      <c r="D1734" s="17"/>
      <c r="E1734" s="17"/>
      <c r="F1734" s="18"/>
      <c r="G1734" s="17"/>
      <c r="H1734" s="17"/>
      <c r="I1734" s="17"/>
      <c r="J1734" s="17"/>
      <c r="K1734" s="19"/>
      <c r="L1734" s="17"/>
      <c r="M1734" s="20"/>
      <c r="N1734" s="8"/>
      <c r="O1734" s="50"/>
      <c r="P1734" s="27" t="str" cm="1">
        <f t="array" ref="P1734">IF(ISBLANK($C1734),"",IF(SUMPRODUCT(--EXACT($C1734,CrewOrPassenger[Crew or Passenger]))=1,"Pass","Fail"))</f>
        <v/>
      </c>
      <c r="Q1734" s="24" t="str" cm="1">
        <f t="array" ref="Q1734">IF(ISBLANK($D1734),"",IF(SUMPRODUCT(--EXACT($D1734,TravelDocumentType[Travel Document Type]))=1,"Pass","Fail"))</f>
        <v/>
      </c>
      <c r="R1734" s="24" t="str" cm="1">
        <f t="array" ref="R1734">IF(ISBLANK($E1734),"",IF(SUMPRODUCT(--EXACT($E1734,ISO3List[ISO3 List]))=1,"Pass","Fail"))</f>
        <v/>
      </c>
      <c r="S1734" s="24" t="str" cm="1">
        <f t="array" ref="S1734">IF(ISBLANK($F1734),"",IF(SUMPRODUCT(--EXACT(MID($F1734,COLUMN($A$1:$T$1),1),DocCharacters[Accepted Characters For Documents]))=20,"Pass","Fail"))</f>
        <v/>
      </c>
      <c r="T1734" s="24" t="str" cm="1">
        <f t="array" ref="T1734">IF(ISBLANK($G1734),"",IF(SUMPRODUCT(--EXACT(MID($G1734,COLUMN($A$1:$AX$1),1),NameCharacters[Accepted Characters For Names]))=50,"Pass","Fail"))</f>
        <v/>
      </c>
      <c r="U1734" s="24" t="str" cm="1">
        <f t="array" ref="U1734">IF(ISBLANK($H1734),"",IF(SUMPRODUCT(--EXACT(MID($H1734,COLUMN($A$1:$AX$1),1),NameCharacters[Accepted Characters For Names]))=50,"Pass","Fail"))</f>
        <v/>
      </c>
      <c r="V1734" s="24" t="str" cm="1">
        <f t="array" ref="V1734">IF(ISBLANK($I1734),"",IF(SUMPRODUCT(--EXACT(MID($I1734,COLUMN($A$1:$AX$1),1),NameCharacters[Accepted Characters For Names]))=50,"Pass","Fail"))</f>
        <v/>
      </c>
      <c r="W1734" s="24" t="str" cm="1">
        <f t="array" ref="W1734">IF(ISBLANK($J1734),"",IF(SUMPRODUCT(--EXACT($J1734,ISO3List[ISO3 List]))=1,"Pass","Fail"))</f>
        <v/>
      </c>
      <c r="X1734" s="24" t="str">
        <f t="shared" ca="1" si="66"/>
        <v/>
      </c>
      <c r="Y1734" s="24" t="str" cm="1">
        <f t="array" ref="Y1734">IF(ISBLANK($L1734),"",IF(SUMPRODUCT(--EXACT($L1734,Sex[Sex]))=1,"Pass","Fail"))</f>
        <v/>
      </c>
      <c r="Z1734" s="24" t="str">
        <f t="shared" ca="1" si="67"/>
        <v/>
      </c>
      <c r="AA1734" s="35" t="str">
        <f t="shared" ca="1" si="68"/>
        <v/>
      </c>
      <c r="AB1734" s="8"/>
      <c r="AC1734" s="58"/>
      <c r="AD1734" s="8"/>
      <c r="AE1734" s="8"/>
      <c r="AF1734" s="8"/>
      <c r="GU1734" s="8"/>
    </row>
    <row r="1735" spans="1:203" s="5" customFormat="1" x14ac:dyDescent="0.2">
      <c r="A1735" s="1"/>
      <c r="B1735" s="4"/>
      <c r="C1735" s="16"/>
      <c r="D1735" s="17"/>
      <c r="E1735" s="17"/>
      <c r="F1735" s="18"/>
      <c r="G1735" s="17"/>
      <c r="H1735" s="17"/>
      <c r="I1735" s="17"/>
      <c r="J1735" s="17"/>
      <c r="K1735" s="19"/>
      <c r="L1735" s="17"/>
      <c r="M1735" s="20"/>
      <c r="N1735" s="8"/>
      <c r="O1735" s="50"/>
      <c r="P1735" s="27" t="str" cm="1">
        <f t="array" ref="P1735">IF(ISBLANK($C1735),"",IF(SUMPRODUCT(--EXACT($C1735,CrewOrPassenger[Crew or Passenger]))=1,"Pass","Fail"))</f>
        <v/>
      </c>
      <c r="Q1735" s="24" t="str" cm="1">
        <f t="array" ref="Q1735">IF(ISBLANK($D1735),"",IF(SUMPRODUCT(--EXACT($D1735,TravelDocumentType[Travel Document Type]))=1,"Pass","Fail"))</f>
        <v/>
      </c>
      <c r="R1735" s="24" t="str" cm="1">
        <f t="array" ref="R1735">IF(ISBLANK($E1735),"",IF(SUMPRODUCT(--EXACT($E1735,ISO3List[ISO3 List]))=1,"Pass","Fail"))</f>
        <v/>
      </c>
      <c r="S1735" s="24" t="str" cm="1">
        <f t="array" ref="S1735">IF(ISBLANK($F1735),"",IF(SUMPRODUCT(--EXACT(MID($F1735,COLUMN($A$1:$T$1),1),DocCharacters[Accepted Characters For Documents]))=20,"Pass","Fail"))</f>
        <v/>
      </c>
      <c r="T1735" s="24" t="str" cm="1">
        <f t="array" ref="T1735">IF(ISBLANK($G1735),"",IF(SUMPRODUCT(--EXACT(MID($G1735,COLUMN($A$1:$AX$1),1),NameCharacters[Accepted Characters For Names]))=50,"Pass","Fail"))</f>
        <v/>
      </c>
      <c r="U1735" s="24" t="str" cm="1">
        <f t="array" ref="U1735">IF(ISBLANK($H1735),"",IF(SUMPRODUCT(--EXACT(MID($H1735,COLUMN($A$1:$AX$1),1),NameCharacters[Accepted Characters For Names]))=50,"Pass","Fail"))</f>
        <v/>
      </c>
      <c r="V1735" s="24" t="str" cm="1">
        <f t="array" ref="V1735">IF(ISBLANK($I1735),"",IF(SUMPRODUCT(--EXACT(MID($I1735,COLUMN($A$1:$AX$1),1),NameCharacters[Accepted Characters For Names]))=50,"Pass","Fail"))</f>
        <v/>
      </c>
      <c r="W1735" s="24" t="str" cm="1">
        <f t="array" ref="W1735">IF(ISBLANK($J1735),"",IF(SUMPRODUCT(--EXACT($J1735,ISO3List[ISO3 List]))=1,"Pass","Fail"))</f>
        <v/>
      </c>
      <c r="X1735" s="24" t="str">
        <f t="shared" ca="1" si="66"/>
        <v/>
      </c>
      <c r="Y1735" s="24" t="str" cm="1">
        <f t="array" ref="Y1735">IF(ISBLANK($L1735),"",IF(SUMPRODUCT(--EXACT($L1735,Sex[Sex]))=1,"Pass","Fail"))</f>
        <v/>
      </c>
      <c r="Z1735" s="24" t="str">
        <f t="shared" ca="1" si="67"/>
        <v/>
      </c>
      <c r="AA1735" s="35" t="str">
        <f t="shared" ca="1" si="68"/>
        <v/>
      </c>
      <c r="AB1735" s="8"/>
      <c r="AC1735" s="58"/>
      <c r="AD1735" s="8"/>
      <c r="AE1735" s="8"/>
      <c r="AF1735" s="8"/>
      <c r="GU1735" s="8"/>
    </row>
    <row r="1736" spans="1:203" s="5" customFormat="1" x14ac:dyDescent="0.2">
      <c r="A1736" s="1"/>
      <c r="B1736" s="4"/>
      <c r="C1736" s="16"/>
      <c r="D1736" s="17"/>
      <c r="E1736" s="17"/>
      <c r="F1736" s="18"/>
      <c r="G1736" s="17"/>
      <c r="H1736" s="17"/>
      <c r="I1736" s="17"/>
      <c r="J1736" s="17"/>
      <c r="K1736" s="19"/>
      <c r="L1736" s="17"/>
      <c r="M1736" s="20"/>
      <c r="N1736" s="8"/>
      <c r="O1736" s="50"/>
      <c r="P1736" s="27" t="str" cm="1">
        <f t="array" ref="P1736">IF(ISBLANK($C1736),"",IF(SUMPRODUCT(--EXACT($C1736,CrewOrPassenger[Crew or Passenger]))=1,"Pass","Fail"))</f>
        <v/>
      </c>
      <c r="Q1736" s="24" t="str" cm="1">
        <f t="array" ref="Q1736">IF(ISBLANK($D1736),"",IF(SUMPRODUCT(--EXACT($D1736,TravelDocumentType[Travel Document Type]))=1,"Pass","Fail"))</f>
        <v/>
      </c>
      <c r="R1736" s="24" t="str" cm="1">
        <f t="array" ref="R1736">IF(ISBLANK($E1736),"",IF(SUMPRODUCT(--EXACT($E1736,ISO3List[ISO3 List]))=1,"Pass","Fail"))</f>
        <v/>
      </c>
      <c r="S1736" s="24" t="str" cm="1">
        <f t="array" ref="S1736">IF(ISBLANK($F1736),"",IF(SUMPRODUCT(--EXACT(MID($F1736,COLUMN($A$1:$T$1),1),DocCharacters[Accepted Characters For Documents]))=20,"Pass","Fail"))</f>
        <v/>
      </c>
      <c r="T1736" s="24" t="str" cm="1">
        <f t="array" ref="T1736">IF(ISBLANK($G1736),"",IF(SUMPRODUCT(--EXACT(MID($G1736,COLUMN($A$1:$AX$1),1),NameCharacters[Accepted Characters For Names]))=50,"Pass","Fail"))</f>
        <v/>
      </c>
      <c r="U1736" s="24" t="str" cm="1">
        <f t="array" ref="U1736">IF(ISBLANK($H1736),"",IF(SUMPRODUCT(--EXACT(MID($H1736,COLUMN($A$1:$AX$1),1),NameCharacters[Accepted Characters For Names]))=50,"Pass","Fail"))</f>
        <v/>
      </c>
      <c r="V1736" s="24" t="str" cm="1">
        <f t="array" ref="V1736">IF(ISBLANK($I1736),"",IF(SUMPRODUCT(--EXACT(MID($I1736,COLUMN($A$1:$AX$1),1),NameCharacters[Accepted Characters For Names]))=50,"Pass","Fail"))</f>
        <v/>
      </c>
      <c r="W1736" s="24" t="str" cm="1">
        <f t="array" ref="W1736">IF(ISBLANK($J1736),"",IF(SUMPRODUCT(--EXACT($J1736,ISO3List[ISO3 List]))=1,"Pass","Fail"))</f>
        <v/>
      </c>
      <c r="X1736" s="24" t="str">
        <f t="shared" ca="1" si="66"/>
        <v/>
      </c>
      <c r="Y1736" s="24" t="str" cm="1">
        <f t="array" ref="Y1736">IF(ISBLANK($L1736),"",IF(SUMPRODUCT(--EXACT($L1736,Sex[Sex]))=1,"Pass","Fail"))</f>
        <v/>
      </c>
      <c r="Z1736" s="24" t="str">
        <f t="shared" ca="1" si="67"/>
        <v/>
      </c>
      <c r="AA1736" s="35" t="str">
        <f t="shared" ca="1" si="68"/>
        <v/>
      </c>
      <c r="AB1736" s="8"/>
      <c r="AC1736" s="58"/>
      <c r="AD1736" s="8"/>
      <c r="AE1736" s="8"/>
      <c r="AF1736" s="8"/>
      <c r="GU1736" s="8"/>
    </row>
    <row r="1737" spans="1:203" s="5" customFormat="1" x14ac:dyDescent="0.2">
      <c r="A1737" s="1"/>
      <c r="B1737" s="4"/>
      <c r="C1737" s="16"/>
      <c r="D1737" s="17"/>
      <c r="E1737" s="17"/>
      <c r="F1737" s="18"/>
      <c r="G1737" s="17"/>
      <c r="H1737" s="17"/>
      <c r="I1737" s="17"/>
      <c r="J1737" s="17"/>
      <c r="K1737" s="19"/>
      <c r="L1737" s="17"/>
      <c r="M1737" s="20"/>
      <c r="N1737" s="8"/>
      <c r="O1737" s="50"/>
      <c r="P1737" s="27" t="str" cm="1">
        <f t="array" ref="P1737">IF(ISBLANK($C1737),"",IF(SUMPRODUCT(--EXACT($C1737,CrewOrPassenger[Crew or Passenger]))=1,"Pass","Fail"))</f>
        <v/>
      </c>
      <c r="Q1737" s="24" t="str" cm="1">
        <f t="array" ref="Q1737">IF(ISBLANK($D1737),"",IF(SUMPRODUCT(--EXACT($D1737,TravelDocumentType[Travel Document Type]))=1,"Pass","Fail"))</f>
        <v/>
      </c>
      <c r="R1737" s="24" t="str" cm="1">
        <f t="array" ref="R1737">IF(ISBLANK($E1737),"",IF(SUMPRODUCT(--EXACT($E1737,ISO3List[ISO3 List]))=1,"Pass","Fail"))</f>
        <v/>
      </c>
      <c r="S1737" s="24" t="str" cm="1">
        <f t="array" ref="S1737">IF(ISBLANK($F1737),"",IF(SUMPRODUCT(--EXACT(MID($F1737,COLUMN($A$1:$T$1),1),DocCharacters[Accepted Characters For Documents]))=20,"Pass","Fail"))</f>
        <v/>
      </c>
      <c r="T1737" s="24" t="str" cm="1">
        <f t="array" ref="T1737">IF(ISBLANK($G1737),"",IF(SUMPRODUCT(--EXACT(MID($G1737,COLUMN($A$1:$AX$1),1),NameCharacters[Accepted Characters For Names]))=50,"Pass","Fail"))</f>
        <v/>
      </c>
      <c r="U1737" s="24" t="str" cm="1">
        <f t="array" ref="U1737">IF(ISBLANK($H1737),"",IF(SUMPRODUCT(--EXACT(MID($H1737,COLUMN($A$1:$AX$1),1),NameCharacters[Accepted Characters For Names]))=50,"Pass","Fail"))</f>
        <v/>
      </c>
      <c r="V1737" s="24" t="str" cm="1">
        <f t="array" ref="V1737">IF(ISBLANK($I1737),"",IF(SUMPRODUCT(--EXACT(MID($I1737,COLUMN($A$1:$AX$1),1),NameCharacters[Accepted Characters For Names]))=50,"Pass","Fail"))</f>
        <v/>
      </c>
      <c r="W1737" s="24" t="str" cm="1">
        <f t="array" ref="W1737">IF(ISBLANK($J1737),"",IF(SUMPRODUCT(--EXACT($J1737,ISO3List[ISO3 List]))=1,"Pass","Fail"))</f>
        <v/>
      </c>
      <c r="X1737" s="24" t="str">
        <f t="shared" ca="1" si="66"/>
        <v/>
      </c>
      <c r="Y1737" s="24" t="str" cm="1">
        <f t="array" ref="Y1737">IF(ISBLANK($L1737),"",IF(SUMPRODUCT(--EXACT($L1737,Sex[Sex]))=1,"Pass","Fail"))</f>
        <v/>
      </c>
      <c r="Z1737" s="24" t="str">
        <f t="shared" ca="1" si="67"/>
        <v/>
      </c>
      <c r="AA1737" s="35" t="str">
        <f t="shared" ca="1" si="68"/>
        <v/>
      </c>
      <c r="AB1737" s="8"/>
      <c r="AC1737" s="58"/>
      <c r="AD1737" s="8"/>
      <c r="AE1737" s="8"/>
      <c r="AF1737" s="8"/>
      <c r="GU1737" s="8"/>
    </row>
    <row r="1738" spans="1:203" s="5" customFormat="1" x14ac:dyDescent="0.2">
      <c r="A1738" s="1"/>
      <c r="B1738" s="4"/>
      <c r="C1738" s="16"/>
      <c r="D1738" s="17"/>
      <c r="E1738" s="17"/>
      <c r="F1738" s="18"/>
      <c r="G1738" s="17"/>
      <c r="H1738" s="17"/>
      <c r="I1738" s="17"/>
      <c r="J1738" s="17"/>
      <c r="K1738" s="19"/>
      <c r="L1738" s="17"/>
      <c r="M1738" s="20"/>
      <c r="N1738" s="8"/>
      <c r="O1738" s="50"/>
      <c r="P1738" s="27" t="str" cm="1">
        <f t="array" ref="P1738">IF(ISBLANK($C1738),"",IF(SUMPRODUCT(--EXACT($C1738,CrewOrPassenger[Crew or Passenger]))=1,"Pass","Fail"))</f>
        <v/>
      </c>
      <c r="Q1738" s="24" t="str" cm="1">
        <f t="array" ref="Q1738">IF(ISBLANK($D1738),"",IF(SUMPRODUCT(--EXACT($D1738,TravelDocumentType[Travel Document Type]))=1,"Pass","Fail"))</f>
        <v/>
      </c>
      <c r="R1738" s="24" t="str" cm="1">
        <f t="array" ref="R1738">IF(ISBLANK($E1738),"",IF(SUMPRODUCT(--EXACT($E1738,ISO3List[ISO3 List]))=1,"Pass","Fail"))</f>
        <v/>
      </c>
      <c r="S1738" s="24" t="str" cm="1">
        <f t="array" ref="S1738">IF(ISBLANK($F1738),"",IF(SUMPRODUCT(--EXACT(MID($F1738,COLUMN($A$1:$T$1),1),DocCharacters[Accepted Characters For Documents]))=20,"Pass","Fail"))</f>
        <v/>
      </c>
      <c r="T1738" s="24" t="str" cm="1">
        <f t="array" ref="T1738">IF(ISBLANK($G1738),"",IF(SUMPRODUCT(--EXACT(MID($G1738,COLUMN($A$1:$AX$1),1),NameCharacters[Accepted Characters For Names]))=50,"Pass","Fail"))</f>
        <v/>
      </c>
      <c r="U1738" s="24" t="str" cm="1">
        <f t="array" ref="U1738">IF(ISBLANK($H1738),"",IF(SUMPRODUCT(--EXACT(MID($H1738,COLUMN($A$1:$AX$1),1),NameCharacters[Accepted Characters For Names]))=50,"Pass","Fail"))</f>
        <v/>
      </c>
      <c r="V1738" s="24" t="str" cm="1">
        <f t="array" ref="V1738">IF(ISBLANK($I1738),"",IF(SUMPRODUCT(--EXACT(MID($I1738,COLUMN($A$1:$AX$1),1),NameCharacters[Accepted Characters For Names]))=50,"Pass","Fail"))</f>
        <v/>
      </c>
      <c r="W1738" s="24" t="str" cm="1">
        <f t="array" ref="W1738">IF(ISBLANK($J1738),"",IF(SUMPRODUCT(--EXACT($J1738,ISO3List[ISO3 List]))=1,"Pass","Fail"))</f>
        <v/>
      </c>
      <c r="X1738" s="24" t="str">
        <f t="shared" ca="1" si="66"/>
        <v/>
      </c>
      <c r="Y1738" s="24" t="str" cm="1">
        <f t="array" ref="Y1738">IF(ISBLANK($L1738),"",IF(SUMPRODUCT(--EXACT($L1738,Sex[Sex]))=1,"Pass","Fail"))</f>
        <v/>
      </c>
      <c r="Z1738" s="24" t="str">
        <f t="shared" ca="1" si="67"/>
        <v/>
      </c>
      <c r="AA1738" s="35" t="str">
        <f t="shared" ca="1" si="68"/>
        <v/>
      </c>
      <c r="AB1738" s="8"/>
      <c r="AC1738" s="58"/>
      <c r="AD1738" s="8"/>
      <c r="AE1738" s="8"/>
      <c r="AF1738" s="8"/>
      <c r="GU1738" s="8"/>
    </row>
    <row r="1739" spans="1:203" s="5" customFormat="1" x14ac:dyDescent="0.2">
      <c r="A1739" s="1"/>
      <c r="B1739" s="4"/>
      <c r="C1739" s="16"/>
      <c r="D1739" s="17"/>
      <c r="E1739" s="17"/>
      <c r="F1739" s="18"/>
      <c r="G1739" s="17"/>
      <c r="H1739" s="17"/>
      <c r="I1739" s="17"/>
      <c r="J1739" s="17"/>
      <c r="K1739" s="19"/>
      <c r="L1739" s="17"/>
      <c r="M1739" s="20"/>
      <c r="N1739" s="8"/>
      <c r="O1739" s="50"/>
      <c r="P1739" s="27" t="str" cm="1">
        <f t="array" ref="P1739">IF(ISBLANK($C1739),"",IF(SUMPRODUCT(--EXACT($C1739,CrewOrPassenger[Crew or Passenger]))=1,"Pass","Fail"))</f>
        <v/>
      </c>
      <c r="Q1739" s="24" t="str" cm="1">
        <f t="array" ref="Q1739">IF(ISBLANK($D1739),"",IF(SUMPRODUCT(--EXACT($D1739,TravelDocumentType[Travel Document Type]))=1,"Pass","Fail"))</f>
        <v/>
      </c>
      <c r="R1739" s="24" t="str" cm="1">
        <f t="array" ref="R1739">IF(ISBLANK($E1739),"",IF(SUMPRODUCT(--EXACT($E1739,ISO3List[ISO3 List]))=1,"Pass","Fail"))</f>
        <v/>
      </c>
      <c r="S1739" s="24" t="str" cm="1">
        <f t="array" ref="S1739">IF(ISBLANK($F1739),"",IF(SUMPRODUCT(--EXACT(MID($F1739,COLUMN($A$1:$T$1),1),DocCharacters[Accepted Characters For Documents]))=20,"Pass","Fail"))</f>
        <v/>
      </c>
      <c r="T1739" s="24" t="str" cm="1">
        <f t="array" ref="T1739">IF(ISBLANK($G1739),"",IF(SUMPRODUCT(--EXACT(MID($G1739,COLUMN($A$1:$AX$1),1),NameCharacters[Accepted Characters For Names]))=50,"Pass","Fail"))</f>
        <v/>
      </c>
      <c r="U1739" s="24" t="str" cm="1">
        <f t="array" ref="U1739">IF(ISBLANK($H1739),"",IF(SUMPRODUCT(--EXACT(MID($H1739,COLUMN($A$1:$AX$1),1),NameCharacters[Accepted Characters For Names]))=50,"Pass","Fail"))</f>
        <v/>
      </c>
      <c r="V1739" s="24" t="str" cm="1">
        <f t="array" ref="V1739">IF(ISBLANK($I1739),"",IF(SUMPRODUCT(--EXACT(MID($I1739,COLUMN($A$1:$AX$1),1),NameCharacters[Accepted Characters For Names]))=50,"Pass","Fail"))</f>
        <v/>
      </c>
      <c r="W1739" s="24" t="str" cm="1">
        <f t="array" ref="W1739">IF(ISBLANK($J1739),"",IF(SUMPRODUCT(--EXACT($J1739,ISO3List[ISO3 List]))=1,"Pass","Fail"))</f>
        <v/>
      </c>
      <c r="X1739" s="24" t="str">
        <f t="shared" ca="1" si="66"/>
        <v/>
      </c>
      <c r="Y1739" s="24" t="str" cm="1">
        <f t="array" ref="Y1739">IF(ISBLANK($L1739),"",IF(SUMPRODUCT(--EXACT($L1739,Sex[Sex]))=1,"Pass","Fail"))</f>
        <v/>
      </c>
      <c r="Z1739" s="24" t="str">
        <f t="shared" ca="1" si="67"/>
        <v/>
      </c>
      <c r="AA1739" s="35" t="str">
        <f t="shared" ca="1" si="68"/>
        <v/>
      </c>
      <c r="AB1739" s="8"/>
      <c r="AC1739" s="58"/>
      <c r="AD1739" s="8"/>
      <c r="AE1739" s="8"/>
      <c r="AF1739" s="8"/>
      <c r="GU1739" s="8"/>
    </row>
    <row r="1740" spans="1:203" s="5" customFormat="1" x14ac:dyDescent="0.2">
      <c r="A1740" s="1"/>
      <c r="B1740" s="4"/>
      <c r="C1740" s="16"/>
      <c r="D1740" s="17"/>
      <c r="E1740" s="17"/>
      <c r="F1740" s="18"/>
      <c r="G1740" s="17"/>
      <c r="H1740" s="17"/>
      <c r="I1740" s="17"/>
      <c r="J1740" s="17"/>
      <c r="K1740" s="19"/>
      <c r="L1740" s="17"/>
      <c r="M1740" s="20"/>
      <c r="N1740" s="8"/>
      <c r="O1740" s="50"/>
      <c r="P1740" s="27" t="str" cm="1">
        <f t="array" ref="P1740">IF(ISBLANK($C1740),"",IF(SUMPRODUCT(--EXACT($C1740,CrewOrPassenger[Crew or Passenger]))=1,"Pass","Fail"))</f>
        <v/>
      </c>
      <c r="Q1740" s="24" t="str" cm="1">
        <f t="array" ref="Q1740">IF(ISBLANK($D1740),"",IF(SUMPRODUCT(--EXACT($D1740,TravelDocumentType[Travel Document Type]))=1,"Pass","Fail"))</f>
        <v/>
      </c>
      <c r="R1740" s="24" t="str" cm="1">
        <f t="array" ref="R1740">IF(ISBLANK($E1740),"",IF(SUMPRODUCT(--EXACT($E1740,ISO3List[ISO3 List]))=1,"Pass","Fail"))</f>
        <v/>
      </c>
      <c r="S1740" s="24" t="str" cm="1">
        <f t="array" ref="S1740">IF(ISBLANK($F1740),"",IF(SUMPRODUCT(--EXACT(MID($F1740,COLUMN($A$1:$T$1),1),DocCharacters[Accepted Characters For Documents]))=20,"Pass","Fail"))</f>
        <v/>
      </c>
      <c r="T1740" s="24" t="str" cm="1">
        <f t="array" ref="T1740">IF(ISBLANK($G1740),"",IF(SUMPRODUCT(--EXACT(MID($G1740,COLUMN($A$1:$AX$1),1),NameCharacters[Accepted Characters For Names]))=50,"Pass","Fail"))</f>
        <v/>
      </c>
      <c r="U1740" s="24" t="str" cm="1">
        <f t="array" ref="U1740">IF(ISBLANK($H1740),"",IF(SUMPRODUCT(--EXACT(MID($H1740,COLUMN($A$1:$AX$1),1),NameCharacters[Accepted Characters For Names]))=50,"Pass","Fail"))</f>
        <v/>
      </c>
      <c r="V1740" s="24" t="str" cm="1">
        <f t="array" ref="V1740">IF(ISBLANK($I1740),"",IF(SUMPRODUCT(--EXACT(MID($I1740,COLUMN($A$1:$AX$1),1),NameCharacters[Accepted Characters For Names]))=50,"Pass","Fail"))</f>
        <v/>
      </c>
      <c r="W1740" s="24" t="str" cm="1">
        <f t="array" ref="W1740">IF(ISBLANK($J1740),"",IF(SUMPRODUCT(--EXACT($J1740,ISO3List[ISO3 List]))=1,"Pass","Fail"))</f>
        <v/>
      </c>
      <c r="X1740" s="24" t="str">
        <f t="shared" ca="1" si="66"/>
        <v/>
      </c>
      <c r="Y1740" s="24" t="str" cm="1">
        <f t="array" ref="Y1740">IF(ISBLANK($L1740),"",IF(SUMPRODUCT(--EXACT($L1740,Sex[Sex]))=1,"Pass","Fail"))</f>
        <v/>
      </c>
      <c r="Z1740" s="24" t="str">
        <f t="shared" ca="1" si="67"/>
        <v/>
      </c>
      <c r="AA1740" s="35" t="str">
        <f t="shared" ca="1" si="68"/>
        <v/>
      </c>
      <c r="AB1740" s="8"/>
      <c r="AC1740" s="58"/>
      <c r="AD1740" s="8"/>
      <c r="AE1740" s="8"/>
      <c r="AF1740" s="8"/>
      <c r="GU1740" s="8"/>
    </row>
    <row r="1741" spans="1:203" s="5" customFormat="1" x14ac:dyDescent="0.2">
      <c r="A1741" s="1"/>
      <c r="B1741" s="4"/>
      <c r="C1741" s="16"/>
      <c r="D1741" s="17"/>
      <c r="E1741" s="17"/>
      <c r="F1741" s="18"/>
      <c r="G1741" s="17"/>
      <c r="H1741" s="17"/>
      <c r="I1741" s="17"/>
      <c r="J1741" s="17"/>
      <c r="K1741" s="19"/>
      <c r="L1741" s="17"/>
      <c r="M1741" s="20"/>
      <c r="N1741" s="8"/>
      <c r="O1741" s="50"/>
      <c r="P1741" s="27" t="str" cm="1">
        <f t="array" ref="P1741">IF(ISBLANK($C1741),"",IF(SUMPRODUCT(--EXACT($C1741,CrewOrPassenger[Crew or Passenger]))=1,"Pass","Fail"))</f>
        <v/>
      </c>
      <c r="Q1741" s="24" t="str" cm="1">
        <f t="array" ref="Q1741">IF(ISBLANK($D1741),"",IF(SUMPRODUCT(--EXACT($D1741,TravelDocumentType[Travel Document Type]))=1,"Pass","Fail"))</f>
        <v/>
      </c>
      <c r="R1741" s="24" t="str" cm="1">
        <f t="array" ref="R1741">IF(ISBLANK($E1741),"",IF(SUMPRODUCT(--EXACT($E1741,ISO3List[ISO3 List]))=1,"Pass","Fail"))</f>
        <v/>
      </c>
      <c r="S1741" s="24" t="str" cm="1">
        <f t="array" ref="S1741">IF(ISBLANK($F1741),"",IF(SUMPRODUCT(--EXACT(MID($F1741,COLUMN($A$1:$T$1),1),DocCharacters[Accepted Characters For Documents]))=20,"Pass","Fail"))</f>
        <v/>
      </c>
      <c r="T1741" s="24" t="str" cm="1">
        <f t="array" ref="T1741">IF(ISBLANK($G1741),"",IF(SUMPRODUCT(--EXACT(MID($G1741,COLUMN($A$1:$AX$1),1),NameCharacters[Accepted Characters For Names]))=50,"Pass","Fail"))</f>
        <v/>
      </c>
      <c r="U1741" s="24" t="str" cm="1">
        <f t="array" ref="U1741">IF(ISBLANK($H1741),"",IF(SUMPRODUCT(--EXACT(MID($H1741,COLUMN($A$1:$AX$1),1),NameCharacters[Accepted Characters For Names]))=50,"Pass","Fail"))</f>
        <v/>
      </c>
      <c r="V1741" s="24" t="str" cm="1">
        <f t="array" ref="V1741">IF(ISBLANK($I1741),"",IF(SUMPRODUCT(--EXACT(MID($I1741,COLUMN($A$1:$AX$1),1),NameCharacters[Accepted Characters For Names]))=50,"Pass","Fail"))</f>
        <v/>
      </c>
      <c r="W1741" s="24" t="str" cm="1">
        <f t="array" ref="W1741">IF(ISBLANK($J1741),"",IF(SUMPRODUCT(--EXACT($J1741,ISO3List[ISO3 List]))=1,"Pass","Fail"))</f>
        <v/>
      </c>
      <c r="X1741" s="24" t="str">
        <f t="shared" ca="1" si="66"/>
        <v/>
      </c>
      <c r="Y1741" s="24" t="str" cm="1">
        <f t="array" ref="Y1741">IF(ISBLANK($L1741),"",IF(SUMPRODUCT(--EXACT($L1741,Sex[Sex]))=1,"Pass","Fail"))</f>
        <v/>
      </c>
      <c r="Z1741" s="24" t="str">
        <f t="shared" ca="1" si="67"/>
        <v/>
      </c>
      <c r="AA1741" s="35" t="str">
        <f t="shared" ca="1" si="68"/>
        <v/>
      </c>
      <c r="AB1741" s="8"/>
      <c r="AC1741" s="58"/>
      <c r="AD1741" s="8"/>
      <c r="AE1741" s="8"/>
      <c r="AF1741" s="8"/>
      <c r="GU1741" s="8"/>
    </row>
    <row r="1742" spans="1:203" s="5" customFormat="1" x14ac:dyDescent="0.2">
      <c r="A1742" s="1"/>
      <c r="B1742" s="4"/>
      <c r="C1742" s="16"/>
      <c r="D1742" s="17"/>
      <c r="E1742" s="17"/>
      <c r="F1742" s="18"/>
      <c r="G1742" s="17"/>
      <c r="H1742" s="17"/>
      <c r="I1742" s="17"/>
      <c r="J1742" s="17"/>
      <c r="K1742" s="19"/>
      <c r="L1742" s="17"/>
      <c r="M1742" s="20"/>
      <c r="N1742" s="8"/>
      <c r="O1742" s="50"/>
      <c r="P1742" s="27" t="str" cm="1">
        <f t="array" ref="P1742">IF(ISBLANK($C1742),"",IF(SUMPRODUCT(--EXACT($C1742,CrewOrPassenger[Crew or Passenger]))=1,"Pass","Fail"))</f>
        <v/>
      </c>
      <c r="Q1742" s="24" t="str" cm="1">
        <f t="array" ref="Q1742">IF(ISBLANK($D1742),"",IF(SUMPRODUCT(--EXACT($D1742,TravelDocumentType[Travel Document Type]))=1,"Pass","Fail"))</f>
        <v/>
      </c>
      <c r="R1742" s="24" t="str" cm="1">
        <f t="array" ref="R1742">IF(ISBLANK($E1742),"",IF(SUMPRODUCT(--EXACT($E1742,ISO3List[ISO3 List]))=1,"Pass","Fail"))</f>
        <v/>
      </c>
      <c r="S1742" s="24" t="str" cm="1">
        <f t="array" ref="S1742">IF(ISBLANK($F1742),"",IF(SUMPRODUCT(--EXACT(MID($F1742,COLUMN($A$1:$T$1),1),DocCharacters[Accepted Characters For Documents]))=20,"Pass","Fail"))</f>
        <v/>
      </c>
      <c r="T1742" s="24" t="str" cm="1">
        <f t="array" ref="T1742">IF(ISBLANK($G1742),"",IF(SUMPRODUCT(--EXACT(MID($G1742,COLUMN($A$1:$AX$1),1),NameCharacters[Accepted Characters For Names]))=50,"Pass","Fail"))</f>
        <v/>
      </c>
      <c r="U1742" s="24" t="str" cm="1">
        <f t="array" ref="U1742">IF(ISBLANK($H1742),"",IF(SUMPRODUCT(--EXACT(MID($H1742,COLUMN($A$1:$AX$1),1),NameCharacters[Accepted Characters For Names]))=50,"Pass","Fail"))</f>
        <v/>
      </c>
      <c r="V1742" s="24" t="str" cm="1">
        <f t="array" ref="V1742">IF(ISBLANK($I1742),"",IF(SUMPRODUCT(--EXACT(MID($I1742,COLUMN($A$1:$AX$1),1),NameCharacters[Accepted Characters For Names]))=50,"Pass","Fail"))</f>
        <v/>
      </c>
      <c r="W1742" s="24" t="str" cm="1">
        <f t="array" ref="W1742">IF(ISBLANK($J1742),"",IF(SUMPRODUCT(--EXACT($J1742,ISO3List[ISO3 List]))=1,"Pass","Fail"))</f>
        <v/>
      </c>
      <c r="X1742" s="24" t="str">
        <f t="shared" ca="1" si="66"/>
        <v/>
      </c>
      <c r="Y1742" s="24" t="str" cm="1">
        <f t="array" ref="Y1742">IF(ISBLANK($L1742),"",IF(SUMPRODUCT(--EXACT($L1742,Sex[Sex]))=1,"Pass","Fail"))</f>
        <v/>
      </c>
      <c r="Z1742" s="24" t="str">
        <f t="shared" ca="1" si="67"/>
        <v/>
      </c>
      <c r="AA1742" s="35" t="str">
        <f t="shared" ca="1" si="68"/>
        <v/>
      </c>
      <c r="AB1742" s="8"/>
      <c r="AC1742" s="58"/>
      <c r="AD1742" s="8"/>
      <c r="AE1742" s="8"/>
      <c r="AF1742" s="8"/>
      <c r="GU1742" s="8"/>
    </row>
    <row r="1743" spans="1:203" s="5" customFormat="1" x14ac:dyDescent="0.2">
      <c r="A1743" s="1"/>
      <c r="B1743" s="4"/>
      <c r="C1743" s="16"/>
      <c r="D1743" s="17"/>
      <c r="E1743" s="17"/>
      <c r="F1743" s="18"/>
      <c r="G1743" s="17"/>
      <c r="H1743" s="17"/>
      <c r="I1743" s="17"/>
      <c r="J1743" s="17"/>
      <c r="K1743" s="19"/>
      <c r="L1743" s="17"/>
      <c r="M1743" s="20"/>
      <c r="N1743" s="8"/>
      <c r="O1743" s="50"/>
      <c r="P1743" s="27" t="str" cm="1">
        <f t="array" ref="P1743">IF(ISBLANK($C1743),"",IF(SUMPRODUCT(--EXACT($C1743,CrewOrPassenger[Crew or Passenger]))=1,"Pass","Fail"))</f>
        <v/>
      </c>
      <c r="Q1743" s="24" t="str" cm="1">
        <f t="array" ref="Q1743">IF(ISBLANK($D1743),"",IF(SUMPRODUCT(--EXACT($D1743,TravelDocumentType[Travel Document Type]))=1,"Pass","Fail"))</f>
        <v/>
      </c>
      <c r="R1743" s="24" t="str" cm="1">
        <f t="array" ref="R1743">IF(ISBLANK($E1743),"",IF(SUMPRODUCT(--EXACT($E1743,ISO3List[ISO3 List]))=1,"Pass","Fail"))</f>
        <v/>
      </c>
      <c r="S1743" s="24" t="str" cm="1">
        <f t="array" ref="S1743">IF(ISBLANK($F1743),"",IF(SUMPRODUCT(--EXACT(MID($F1743,COLUMN($A$1:$T$1),1),DocCharacters[Accepted Characters For Documents]))=20,"Pass","Fail"))</f>
        <v/>
      </c>
      <c r="T1743" s="24" t="str" cm="1">
        <f t="array" ref="T1743">IF(ISBLANK($G1743),"",IF(SUMPRODUCT(--EXACT(MID($G1743,COLUMN($A$1:$AX$1),1),NameCharacters[Accepted Characters For Names]))=50,"Pass","Fail"))</f>
        <v/>
      </c>
      <c r="U1743" s="24" t="str" cm="1">
        <f t="array" ref="U1743">IF(ISBLANK($H1743),"",IF(SUMPRODUCT(--EXACT(MID($H1743,COLUMN($A$1:$AX$1),1),NameCharacters[Accepted Characters For Names]))=50,"Pass","Fail"))</f>
        <v/>
      </c>
      <c r="V1743" s="24" t="str" cm="1">
        <f t="array" ref="V1743">IF(ISBLANK($I1743),"",IF(SUMPRODUCT(--EXACT(MID($I1743,COLUMN($A$1:$AX$1),1),NameCharacters[Accepted Characters For Names]))=50,"Pass","Fail"))</f>
        <v/>
      </c>
      <c r="W1743" s="24" t="str" cm="1">
        <f t="array" ref="W1743">IF(ISBLANK($J1743),"",IF(SUMPRODUCT(--EXACT($J1743,ISO3List[ISO3 List]))=1,"Pass","Fail"))</f>
        <v/>
      </c>
      <c r="X1743" s="24" t="str">
        <f t="shared" ca="1" si="66"/>
        <v/>
      </c>
      <c r="Y1743" s="24" t="str" cm="1">
        <f t="array" ref="Y1743">IF(ISBLANK($L1743),"",IF(SUMPRODUCT(--EXACT($L1743,Sex[Sex]))=1,"Pass","Fail"))</f>
        <v/>
      </c>
      <c r="Z1743" s="24" t="str">
        <f t="shared" ca="1" si="67"/>
        <v/>
      </c>
      <c r="AA1743" s="35" t="str">
        <f t="shared" ca="1" si="68"/>
        <v/>
      </c>
      <c r="AB1743" s="8"/>
      <c r="AC1743" s="58"/>
      <c r="AD1743" s="8"/>
      <c r="AE1743" s="8"/>
      <c r="AF1743" s="8"/>
      <c r="GU1743" s="8"/>
    </row>
    <row r="1744" spans="1:203" s="5" customFormat="1" x14ac:dyDescent="0.2">
      <c r="A1744" s="1"/>
      <c r="B1744" s="4"/>
      <c r="C1744" s="16"/>
      <c r="D1744" s="17"/>
      <c r="E1744" s="17"/>
      <c r="F1744" s="18"/>
      <c r="G1744" s="17"/>
      <c r="H1744" s="17"/>
      <c r="I1744" s="17"/>
      <c r="J1744" s="17"/>
      <c r="K1744" s="19"/>
      <c r="L1744" s="17"/>
      <c r="M1744" s="20"/>
      <c r="N1744" s="8"/>
      <c r="O1744" s="50"/>
      <c r="P1744" s="27" t="str" cm="1">
        <f t="array" ref="P1744">IF(ISBLANK($C1744),"",IF(SUMPRODUCT(--EXACT($C1744,CrewOrPassenger[Crew or Passenger]))=1,"Pass","Fail"))</f>
        <v/>
      </c>
      <c r="Q1744" s="24" t="str" cm="1">
        <f t="array" ref="Q1744">IF(ISBLANK($D1744),"",IF(SUMPRODUCT(--EXACT($D1744,TravelDocumentType[Travel Document Type]))=1,"Pass","Fail"))</f>
        <v/>
      </c>
      <c r="R1744" s="24" t="str" cm="1">
        <f t="array" ref="R1744">IF(ISBLANK($E1744),"",IF(SUMPRODUCT(--EXACT($E1744,ISO3List[ISO3 List]))=1,"Pass","Fail"))</f>
        <v/>
      </c>
      <c r="S1744" s="24" t="str" cm="1">
        <f t="array" ref="S1744">IF(ISBLANK($F1744),"",IF(SUMPRODUCT(--EXACT(MID($F1744,COLUMN($A$1:$T$1),1),DocCharacters[Accepted Characters For Documents]))=20,"Pass","Fail"))</f>
        <v/>
      </c>
      <c r="T1744" s="24" t="str" cm="1">
        <f t="array" ref="T1744">IF(ISBLANK($G1744),"",IF(SUMPRODUCT(--EXACT(MID($G1744,COLUMN($A$1:$AX$1),1),NameCharacters[Accepted Characters For Names]))=50,"Pass","Fail"))</f>
        <v/>
      </c>
      <c r="U1744" s="24" t="str" cm="1">
        <f t="array" ref="U1744">IF(ISBLANK($H1744),"",IF(SUMPRODUCT(--EXACT(MID($H1744,COLUMN($A$1:$AX$1),1),NameCharacters[Accepted Characters For Names]))=50,"Pass","Fail"))</f>
        <v/>
      </c>
      <c r="V1744" s="24" t="str" cm="1">
        <f t="array" ref="V1744">IF(ISBLANK($I1744),"",IF(SUMPRODUCT(--EXACT(MID($I1744,COLUMN($A$1:$AX$1),1),NameCharacters[Accepted Characters For Names]))=50,"Pass","Fail"))</f>
        <v/>
      </c>
      <c r="W1744" s="24" t="str" cm="1">
        <f t="array" ref="W1744">IF(ISBLANK($J1744),"",IF(SUMPRODUCT(--EXACT($J1744,ISO3List[ISO3 List]))=1,"Pass","Fail"))</f>
        <v/>
      </c>
      <c r="X1744" s="24" t="str">
        <f t="shared" ca="1" si="66"/>
        <v/>
      </c>
      <c r="Y1744" s="24" t="str" cm="1">
        <f t="array" ref="Y1744">IF(ISBLANK($L1744),"",IF(SUMPRODUCT(--EXACT($L1744,Sex[Sex]))=1,"Pass","Fail"))</f>
        <v/>
      </c>
      <c r="Z1744" s="24" t="str">
        <f t="shared" ca="1" si="67"/>
        <v/>
      </c>
      <c r="AA1744" s="35" t="str">
        <f t="shared" ca="1" si="68"/>
        <v/>
      </c>
      <c r="AB1744" s="8"/>
      <c r="AC1744" s="58"/>
      <c r="AD1744" s="8"/>
      <c r="AE1744" s="8"/>
      <c r="AF1744" s="8"/>
      <c r="GU1744" s="8"/>
    </row>
    <row r="1745" spans="1:203" s="5" customFormat="1" x14ac:dyDescent="0.2">
      <c r="A1745" s="1"/>
      <c r="B1745" s="4"/>
      <c r="C1745" s="16"/>
      <c r="D1745" s="17"/>
      <c r="E1745" s="17"/>
      <c r="F1745" s="18"/>
      <c r="G1745" s="17"/>
      <c r="H1745" s="17"/>
      <c r="I1745" s="17"/>
      <c r="J1745" s="17"/>
      <c r="K1745" s="19"/>
      <c r="L1745" s="17"/>
      <c r="M1745" s="20"/>
      <c r="N1745" s="8"/>
      <c r="O1745" s="50"/>
      <c r="P1745" s="27" t="str" cm="1">
        <f t="array" ref="P1745">IF(ISBLANK($C1745),"",IF(SUMPRODUCT(--EXACT($C1745,CrewOrPassenger[Crew or Passenger]))=1,"Pass","Fail"))</f>
        <v/>
      </c>
      <c r="Q1745" s="24" t="str" cm="1">
        <f t="array" ref="Q1745">IF(ISBLANK($D1745),"",IF(SUMPRODUCT(--EXACT($D1745,TravelDocumentType[Travel Document Type]))=1,"Pass","Fail"))</f>
        <v/>
      </c>
      <c r="R1745" s="24" t="str" cm="1">
        <f t="array" ref="R1745">IF(ISBLANK($E1745),"",IF(SUMPRODUCT(--EXACT($E1745,ISO3List[ISO3 List]))=1,"Pass","Fail"))</f>
        <v/>
      </c>
      <c r="S1745" s="24" t="str" cm="1">
        <f t="array" ref="S1745">IF(ISBLANK($F1745),"",IF(SUMPRODUCT(--EXACT(MID($F1745,COLUMN($A$1:$T$1),1),DocCharacters[Accepted Characters For Documents]))=20,"Pass","Fail"))</f>
        <v/>
      </c>
      <c r="T1745" s="24" t="str" cm="1">
        <f t="array" ref="T1745">IF(ISBLANK($G1745),"",IF(SUMPRODUCT(--EXACT(MID($G1745,COLUMN($A$1:$AX$1),1),NameCharacters[Accepted Characters For Names]))=50,"Pass","Fail"))</f>
        <v/>
      </c>
      <c r="U1745" s="24" t="str" cm="1">
        <f t="array" ref="U1745">IF(ISBLANK($H1745),"",IF(SUMPRODUCT(--EXACT(MID($H1745,COLUMN($A$1:$AX$1),1),NameCharacters[Accepted Characters For Names]))=50,"Pass","Fail"))</f>
        <v/>
      </c>
      <c r="V1745" s="24" t="str" cm="1">
        <f t="array" ref="V1745">IF(ISBLANK($I1745),"",IF(SUMPRODUCT(--EXACT(MID($I1745,COLUMN($A$1:$AX$1),1),NameCharacters[Accepted Characters For Names]))=50,"Pass","Fail"))</f>
        <v/>
      </c>
      <c r="W1745" s="24" t="str" cm="1">
        <f t="array" ref="W1745">IF(ISBLANK($J1745),"",IF(SUMPRODUCT(--EXACT($J1745,ISO3List[ISO3 List]))=1,"Pass","Fail"))</f>
        <v/>
      </c>
      <c r="X1745" s="24" t="str">
        <f t="shared" ca="1" si="66"/>
        <v/>
      </c>
      <c r="Y1745" s="24" t="str" cm="1">
        <f t="array" ref="Y1745">IF(ISBLANK($L1745),"",IF(SUMPRODUCT(--EXACT($L1745,Sex[Sex]))=1,"Pass","Fail"))</f>
        <v/>
      </c>
      <c r="Z1745" s="24" t="str">
        <f t="shared" ca="1" si="67"/>
        <v/>
      </c>
      <c r="AA1745" s="35" t="str">
        <f t="shared" ca="1" si="68"/>
        <v/>
      </c>
      <c r="AB1745" s="8"/>
      <c r="AC1745" s="58"/>
      <c r="AD1745" s="8"/>
      <c r="AE1745" s="8"/>
      <c r="AF1745" s="8"/>
      <c r="GU1745" s="8"/>
    </row>
    <row r="1746" spans="1:203" s="5" customFormat="1" x14ac:dyDescent="0.2">
      <c r="A1746" s="1"/>
      <c r="B1746" s="4"/>
      <c r="C1746" s="16"/>
      <c r="D1746" s="17"/>
      <c r="E1746" s="17"/>
      <c r="F1746" s="18"/>
      <c r="G1746" s="17"/>
      <c r="H1746" s="17"/>
      <c r="I1746" s="17"/>
      <c r="J1746" s="17"/>
      <c r="K1746" s="19"/>
      <c r="L1746" s="17"/>
      <c r="M1746" s="20"/>
      <c r="N1746" s="8"/>
      <c r="O1746" s="50"/>
      <c r="P1746" s="27" t="str" cm="1">
        <f t="array" ref="P1746">IF(ISBLANK($C1746),"",IF(SUMPRODUCT(--EXACT($C1746,CrewOrPassenger[Crew or Passenger]))=1,"Pass","Fail"))</f>
        <v/>
      </c>
      <c r="Q1746" s="24" t="str" cm="1">
        <f t="array" ref="Q1746">IF(ISBLANK($D1746),"",IF(SUMPRODUCT(--EXACT($D1746,TravelDocumentType[Travel Document Type]))=1,"Pass","Fail"))</f>
        <v/>
      </c>
      <c r="R1746" s="24" t="str" cm="1">
        <f t="array" ref="R1746">IF(ISBLANK($E1746),"",IF(SUMPRODUCT(--EXACT($E1746,ISO3List[ISO3 List]))=1,"Pass","Fail"))</f>
        <v/>
      </c>
      <c r="S1746" s="24" t="str" cm="1">
        <f t="array" ref="S1746">IF(ISBLANK($F1746),"",IF(SUMPRODUCT(--EXACT(MID($F1746,COLUMN($A$1:$T$1),1),DocCharacters[Accepted Characters For Documents]))=20,"Pass","Fail"))</f>
        <v/>
      </c>
      <c r="T1746" s="24" t="str" cm="1">
        <f t="array" ref="T1746">IF(ISBLANK($G1746),"",IF(SUMPRODUCT(--EXACT(MID($G1746,COLUMN($A$1:$AX$1),1),NameCharacters[Accepted Characters For Names]))=50,"Pass","Fail"))</f>
        <v/>
      </c>
      <c r="U1746" s="24" t="str" cm="1">
        <f t="array" ref="U1746">IF(ISBLANK($H1746),"",IF(SUMPRODUCT(--EXACT(MID($H1746,COLUMN($A$1:$AX$1),1),NameCharacters[Accepted Characters For Names]))=50,"Pass","Fail"))</f>
        <v/>
      </c>
      <c r="V1746" s="24" t="str" cm="1">
        <f t="array" ref="V1746">IF(ISBLANK($I1746),"",IF(SUMPRODUCT(--EXACT(MID($I1746,COLUMN($A$1:$AX$1),1),NameCharacters[Accepted Characters For Names]))=50,"Pass","Fail"))</f>
        <v/>
      </c>
      <c r="W1746" s="24" t="str" cm="1">
        <f t="array" ref="W1746">IF(ISBLANK($J1746),"",IF(SUMPRODUCT(--EXACT($J1746,ISO3List[ISO3 List]))=1,"Pass","Fail"))</f>
        <v/>
      </c>
      <c r="X1746" s="24" t="str">
        <f t="shared" ca="1" si="66"/>
        <v/>
      </c>
      <c r="Y1746" s="24" t="str" cm="1">
        <f t="array" ref="Y1746">IF(ISBLANK($L1746),"",IF(SUMPRODUCT(--EXACT($L1746,Sex[Sex]))=1,"Pass","Fail"))</f>
        <v/>
      </c>
      <c r="Z1746" s="24" t="str">
        <f t="shared" ca="1" si="67"/>
        <v/>
      </c>
      <c r="AA1746" s="35" t="str">
        <f t="shared" ca="1" si="68"/>
        <v/>
      </c>
      <c r="AB1746" s="8"/>
      <c r="AC1746" s="58"/>
      <c r="AD1746" s="8"/>
      <c r="AE1746" s="8"/>
      <c r="AF1746" s="8"/>
      <c r="GU1746" s="8"/>
    </row>
    <row r="1747" spans="1:203" s="5" customFormat="1" x14ac:dyDescent="0.2">
      <c r="A1747" s="1"/>
      <c r="B1747" s="4"/>
      <c r="C1747" s="16"/>
      <c r="D1747" s="17"/>
      <c r="E1747" s="17"/>
      <c r="F1747" s="18"/>
      <c r="G1747" s="17"/>
      <c r="H1747" s="17"/>
      <c r="I1747" s="17"/>
      <c r="J1747" s="17"/>
      <c r="K1747" s="19"/>
      <c r="L1747" s="17"/>
      <c r="M1747" s="20"/>
      <c r="N1747" s="8"/>
      <c r="O1747" s="50"/>
      <c r="P1747" s="27" t="str" cm="1">
        <f t="array" ref="P1747">IF(ISBLANK($C1747),"",IF(SUMPRODUCT(--EXACT($C1747,CrewOrPassenger[Crew or Passenger]))=1,"Pass","Fail"))</f>
        <v/>
      </c>
      <c r="Q1747" s="24" t="str" cm="1">
        <f t="array" ref="Q1747">IF(ISBLANK($D1747),"",IF(SUMPRODUCT(--EXACT($D1747,TravelDocumentType[Travel Document Type]))=1,"Pass","Fail"))</f>
        <v/>
      </c>
      <c r="R1747" s="24" t="str" cm="1">
        <f t="array" ref="R1747">IF(ISBLANK($E1747),"",IF(SUMPRODUCT(--EXACT($E1747,ISO3List[ISO3 List]))=1,"Pass","Fail"))</f>
        <v/>
      </c>
      <c r="S1747" s="24" t="str" cm="1">
        <f t="array" ref="S1747">IF(ISBLANK($F1747),"",IF(SUMPRODUCT(--EXACT(MID($F1747,COLUMN($A$1:$T$1),1),DocCharacters[Accepted Characters For Documents]))=20,"Pass","Fail"))</f>
        <v/>
      </c>
      <c r="T1747" s="24" t="str" cm="1">
        <f t="array" ref="T1747">IF(ISBLANK($G1747),"",IF(SUMPRODUCT(--EXACT(MID($G1747,COLUMN($A$1:$AX$1),1),NameCharacters[Accepted Characters For Names]))=50,"Pass","Fail"))</f>
        <v/>
      </c>
      <c r="U1747" s="24" t="str" cm="1">
        <f t="array" ref="U1747">IF(ISBLANK($H1747),"",IF(SUMPRODUCT(--EXACT(MID($H1747,COLUMN($A$1:$AX$1),1),NameCharacters[Accepted Characters For Names]))=50,"Pass","Fail"))</f>
        <v/>
      </c>
      <c r="V1747" s="24" t="str" cm="1">
        <f t="array" ref="V1747">IF(ISBLANK($I1747),"",IF(SUMPRODUCT(--EXACT(MID($I1747,COLUMN($A$1:$AX$1),1),NameCharacters[Accepted Characters For Names]))=50,"Pass","Fail"))</f>
        <v/>
      </c>
      <c r="W1747" s="24" t="str" cm="1">
        <f t="array" ref="W1747">IF(ISBLANK($J1747),"",IF(SUMPRODUCT(--EXACT($J1747,ISO3List[ISO3 List]))=1,"Pass","Fail"))</f>
        <v/>
      </c>
      <c r="X1747" s="24" t="str">
        <f t="shared" ca="1" si="66"/>
        <v/>
      </c>
      <c r="Y1747" s="24" t="str" cm="1">
        <f t="array" ref="Y1747">IF(ISBLANK($L1747),"",IF(SUMPRODUCT(--EXACT($L1747,Sex[Sex]))=1,"Pass","Fail"))</f>
        <v/>
      </c>
      <c r="Z1747" s="24" t="str">
        <f t="shared" ca="1" si="67"/>
        <v/>
      </c>
      <c r="AA1747" s="35" t="str">
        <f t="shared" ca="1" si="68"/>
        <v/>
      </c>
      <c r="AB1747" s="8"/>
      <c r="AC1747" s="58"/>
      <c r="AD1747" s="8"/>
      <c r="AE1747" s="8"/>
      <c r="AF1747" s="8"/>
      <c r="GU1747" s="8"/>
    </row>
    <row r="1748" spans="1:203" s="5" customFormat="1" x14ac:dyDescent="0.2">
      <c r="A1748" s="1"/>
      <c r="B1748" s="4"/>
      <c r="C1748" s="16"/>
      <c r="D1748" s="17"/>
      <c r="E1748" s="17"/>
      <c r="F1748" s="18"/>
      <c r="G1748" s="17"/>
      <c r="H1748" s="17"/>
      <c r="I1748" s="17"/>
      <c r="J1748" s="17"/>
      <c r="K1748" s="19"/>
      <c r="L1748" s="17"/>
      <c r="M1748" s="20"/>
      <c r="N1748" s="8"/>
      <c r="O1748" s="50"/>
      <c r="P1748" s="27" t="str" cm="1">
        <f t="array" ref="P1748">IF(ISBLANK($C1748),"",IF(SUMPRODUCT(--EXACT($C1748,CrewOrPassenger[Crew or Passenger]))=1,"Pass","Fail"))</f>
        <v/>
      </c>
      <c r="Q1748" s="24" t="str" cm="1">
        <f t="array" ref="Q1748">IF(ISBLANK($D1748),"",IF(SUMPRODUCT(--EXACT($D1748,TravelDocumentType[Travel Document Type]))=1,"Pass","Fail"))</f>
        <v/>
      </c>
      <c r="R1748" s="24" t="str" cm="1">
        <f t="array" ref="R1748">IF(ISBLANK($E1748),"",IF(SUMPRODUCT(--EXACT($E1748,ISO3List[ISO3 List]))=1,"Pass","Fail"))</f>
        <v/>
      </c>
      <c r="S1748" s="24" t="str" cm="1">
        <f t="array" ref="S1748">IF(ISBLANK($F1748),"",IF(SUMPRODUCT(--EXACT(MID($F1748,COLUMN($A$1:$T$1),1),DocCharacters[Accepted Characters For Documents]))=20,"Pass","Fail"))</f>
        <v/>
      </c>
      <c r="T1748" s="24" t="str" cm="1">
        <f t="array" ref="T1748">IF(ISBLANK($G1748),"",IF(SUMPRODUCT(--EXACT(MID($G1748,COLUMN($A$1:$AX$1),1),NameCharacters[Accepted Characters For Names]))=50,"Pass","Fail"))</f>
        <v/>
      </c>
      <c r="U1748" s="24" t="str" cm="1">
        <f t="array" ref="U1748">IF(ISBLANK($H1748),"",IF(SUMPRODUCT(--EXACT(MID($H1748,COLUMN($A$1:$AX$1),1),NameCharacters[Accepted Characters For Names]))=50,"Pass","Fail"))</f>
        <v/>
      </c>
      <c r="V1748" s="24" t="str" cm="1">
        <f t="array" ref="V1748">IF(ISBLANK($I1748),"",IF(SUMPRODUCT(--EXACT(MID($I1748,COLUMN($A$1:$AX$1),1),NameCharacters[Accepted Characters For Names]))=50,"Pass","Fail"))</f>
        <v/>
      </c>
      <c r="W1748" s="24" t="str" cm="1">
        <f t="array" ref="W1748">IF(ISBLANK($J1748),"",IF(SUMPRODUCT(--EXACT($J1748,ISO3List[ISO3 List]))=1,"Pass","Fail"))</f>
        <v/>
      </c>
      <c r="X1748" s="24" t="str">
        <f t="shared" ca="1" si="66"/>
        <v/>
      </c>
      <c r="Y1748" s="24" t="str" cm="1">
        <f t="array" ref="Y1748">IF(ISBLANK($L1748),"",IF(SUMPRODUCT(--EXACT($L1748,Sex[Sex]))=1,"Pass","Fail"))</f>
        <v/>
      </c>
      <c r="Z1748" s="24" t="str">
        <f t="shared" ca="1" si="67"/>
        <v/>
      </c>
      <c r="AA1748" s="35" t="str">
        <f t="shared" ca="1" si="68"/>
        <v/>
      </c>
      <c r="AB1748" s="8"/>
      <c r="AC1748" s="58"/>
      <c r="AD1748" s="8"/>
      <c r="AE1748" s="8"/>
      <c r="AF1748" s="8"/>
      <c r="GU1748" s="8"/>
    </row>
    <row r="1749" spans="1:203" s="5" customFormat="1" x14ac:dyDescent="0.2">
      <c r="A1749" s="1"/>
      <c r="B1749" s="4"/>
      <c r="C1749" s="16"/>
      <c r="D1749" s="17"/>
      <c r="E1749" s="17"/>
      <c r="F1749" s="18"/>
      <c r="G1749" s="17"/>
      <c r="H1749" s="17"/>
      <c r="I1749" s="17"/>
      <c r="J1749" s="17"/>
      <c r="K1749" s="19"/>
      <c r="L1749" s="17"/>
      <c r="M1749" s="20"/>
      <c r="N1749" s="8"/>
      <c r="O1749" s="50"/>
      <c r="P1749" s="27" t="str" cm="1">
        <f t="array" ref="P1749">IF(ISBLANK($C1749),"",IF(SUMPRODUCT(--EXACT($C1749,CrewOrPassenger[Crew or Passenger]))=1,"Pass","Fail"))</f>
        <v/>
      </c>
      <c r="Q1749" s="24" t="str" cm="1">
        <f t="array" ref="Q1749">IF(ISBLANK($D1749),"",IF(SUMPRODUCT(--EXACT($D1749,TravelDocumentType[Travel Document Type]))=1,"Pass","Fail"))</f>
        <v/>
      </c>
      <c r="R1749" s="24" t="str" cm="1">
        <f t="array" ref="R1749">IF(ISBLANK($E1749),"",IF(SUMPRODUCT(--EXACT($E1749,ISO3List[ISO3 List]))=1,"Pass","Fail"))</f>
        <v/>
      </c>
      <c r="S1749" s="24" t="str" cm="1">
        <f t="array" ref="S1749">IF(ISBLANK($F1749),"",IF(SUMPRODUCT(--EXACT(MID($F1749,COLUMN($A$1:$T$1),1),DocCharacters[Accepted Characters For Documents]))=20,"Pass","Fail"))</f>
        <v/>
      </c>
      <c r="T1749" s="24" t="str" cm="1">
        <f t="array" ref="T1749">IF(ISBLANK($G1749),"",IF(SUMPRODUCT(--EXACT(MID($G1749,COLUMN($A$1:$AX$1),1),NameCharacters[Accepted Characters For Names]))=50,"Pass","Fail"))</f>
        <v/>
      </c>
      <c r="U1749" s="24" t="str" cm="1">
        <f t="array" ref="U1749">IF(ISBLANK($H1749),"",IF(SUMPRODUCT(--EXACT(MID($H1749,COLUMN($A$1:$AX$1),1),NameCharacters[Accepted Characters For Names]))=50,"Pass","Fail"))</f>
        <v/>
      </c>
      <c r="V1749" s="24" t="str" cm="1">
        <f t="array" ref="V1749">IF(ISBLANK($I1749),"",IF(SUMPRODUCT(--EXACT(MID($I1749,COLUMN($A$1:$AX$1),1),NameCharacters[Accepted Characters For Names]))=50,"Pass","Fail"))</f>
        <v/>
      </c>
      <c r="W1749" s="24" t="str" cm="1">
        <f t="array" ref="W1749">IF(ISBLANK($J1749),"",IF(SUMPRODUCT(--EXACT($J1749,ISO3List[ISO3 List]))=1,"Pass","Fail"))</f>
        <v/>
      </c>
      <c r="X1749" s="24" t="str">
        <f t="shared" ca="1" si="66"/>
        <v/>
      </c>
      <c r="Y1749" s="24" t="str" cm="1">
        <f t="array" ref="Y1749">IF(ISBLANK($L1749),"",IF(SUMPRODUCT(--EXACT($L1749,Sex[Sex]))=1,"Pass","Fail"))</f>
        <v/>
      </c>
      <c r="Z1749" s="24" t="str">
        <f t="shared" ca="1" si="67"/>
        <v/>
      </c>
      <c r="AA1749" s="35" t="str">
        <f t="shared" ca="1" si="68"/>
        <v/>
      </c>
      <c r="AB1749" s="8"/>
      <c r="AC1749" s="58"/>
      <c r="AD1749" s="8"/>
      <c r="AE1749" s="8"/>
      <c r="AF1749" s="8"/>
      <c r="GU1749" s="8"/>
    </row>
    <row r="1750" spans="1:203" s="5" customFormat="1" x14ac:dyDescent="0.2">
      <c r="A1750" s="1"/>
      <c r="B1750" s="4"/>
      <c r="C1750" s="16"/>
      <c r="D1750" s="17"/>
      <c r="E1750" s="17"/>
      <c r="F1750" s="18"/>
      <c r="G1750" s="17"/>
      <c r="H1750" s="17"/>
      <c r="I1750" s="17"/>
      <c r="J1750" s="17"/>
      <c r="K1750" s="19"/>
      <c r="L1750" s="17"/>
      <c r="M1750" s="20"/>
      <c r="N1750" s="8"/>
      <c r="O1750" s="50"/>
      <c r="P1750" s="27" t="str" cm="1">
        <f t="array" ref="P1750">IF(ISBLANK($C1750),"",IF(SUMPRODUCT(--EXACT($C1750,CrewOrPassenger[Crew or Passenger]))=1,"Pass","Fail"))</f>
        <v/>
      </c>
      <c r="Q1750" s="24" t="str" cm="1">
        <f t="array" ref="Q1750">IF(ISBLANK($D1750),"",IF(SUMPRODUCT(--EXACT($D1750,TravelDocumentType[Travel Document Type]))=1,"Pass","Fail"))</f>
        <v/>
      </c>
      <c r="R1750" s="24" t="str" cm="1">
        <f t="array" ref="R1750">IF(ISBLANK($E1750),"",IF(SUMPRODUCT(--EXACT($E1750,ISO3List[ISO3 List]))=1,"Pass","Fail"))</f>
        <v/>
      </c>
      <c r="S1750" s="24" t="str" cm="1">
        <f t="array" ref="S1750">IF(ISBLANK($F1750),"",IF(SUMPRODUCT(--EXACT(MID($F1750,COLUMN($A$1:$T$1),1),DocCharacters[Accepted Characters For Documents]))=20,"Pass","Fail"))</f>
        <v/>
      </c>
      <c r="T1750" s="24" t="str" cm="1">
        <f t="array" ref="T1750">IF(ISBLANK($G1750),"",IF(SUMPRODUCT(--EXACT(MID($G1750,COLUMN($A$1:$AX$1),1),NameCharacters[Accepted Characters For Names]))=50,"Pass","Fail"))</f>
        <v/>
      </c>
      <c r="U1750" s="24" t="str" cm="1">
        <f t="array" ref="U1750">IF(ISBLANK($H1750),"",IF(SUMPRODUCT(--EXACT(MID($H1750,COLUMN($A$1:$AX$1),1),NameCharacters[Accepted Characters For Names]))=50,"Pass","Fail"))</f>
        <v/>
      </c>
      <c r="V1750" s="24" t="str" cm="1">
        <f t="array" ref="V1750">IF(ISBLANK($I1750),"",IF(SUMPRODUCT(--EXACT(MID($I1750,COLUMN($A$1:$AX$1),1),NameCharacters[Accepted Characters For Names]))=50,"Pass","Fail"))</f>
        <v/>
      </c>
      <c r="W1750" s="24" t="str" cm="1">
        <f t="array" ref="W1750">IF(ISBLANK($J1750),"",IF(SUMPRODUCT(--EXACT($J1750,ISO3List[ISO3 List]))=1,"Pass","Fail"))</f>
        <v/>
      </c>
      <c r="X1750" s="24" t="str">
        <f t="shared" ca="1" si="66"/>
        <v/>
      </c>
      <c r="Y1750" s="24" t="str" cm="1">
        <f t="array" ref="Y1750">IF(ISBLANK($L1750),"",IF(SUMPRODUCT(--EXACT($L1750,Sex[Sex]))=1,"Pass","Fail"))</f>
        <v/>
      </c>
      <c r="Z1750" s="24" t="str">
        <f t="shared" ca="1" si="67"/>
        <v/>
      </c>
      <c r="AA1750" s="35" t="str">
        <f t="shared" ca="1" si="68"/>
        <v/>
      </c>
      <c r="AB1750" s="8"/>
      <c r="AC1750" s="58"/>
      <c r="AD1750" s="8"/>
      <c r="AE1750" s="8"/>
      <c r="AF1750" s="8"/>
      <c r="GU1750" s="8"/>
    </row>
    <row r="1751" spans="1:203" s="5" customFormat="1" x14ac:dyDescent="0.2">
      <c r="A1751" s="1"/>
      <c r="B1751" s="4"/>
      <c r="C1751" s="16"/>
      <c r="D1751" s="17"/>
      <c r="E1751" s="17"/>
      <c r="F1751" s="18"/>
      <c r="G1751" s="17"/>
      <c r="H1751" s="17"/>
      <c r="I1751" s="17"/>
      <c r="J1751" s="17"/>
      <c r="K1751" s="19"/>
      <c r="L1751" s="17"/>
      <c r="M1751" s="20"/>
      <c r="N1751" s="8"/>
      <c r="O1751" s="50"/>
      <c r="P1751" s="27" t="str" cm="1">
        <f t="array" ref="P1751">IF(ISBLANK($C1751),"",IF(SUMPRODUCT(--EXACT($C1751,CrewOrPassenger[Crew or Passenger]))=1,"Pass","Fail"))</f>
        <v/>
      </c>
      <c r="Q1751" s="24" t="str" cm="1">
        <f t="array" ref="Q1751">IF(ISBLANK($D1751),"",IF(SUMPRODUCT(--EXACT($D1751,TravelDocumentType[Travel Document Type]))=1,"Pass","Fail"))</f>
        <v/>
      </c>
      <c r="R1751" s="24" t="str" cm="1">
        <f t="array" ref="R1751">IF(ISBLANK($E1751),"",IF(SUMPRODUCT(--EXACT($E1751,ISO3List[ISO3 List]))=1,"Pass","Fail"))</f>
        <v/>
      </c>
      <c r="S1751" s="24" t="str" cm="1">
        <f t="array" ref="S1751">IF(ISBLANK($F1751),"",IF(SUMPRODUCT(--EXACT(MID($F1751,COLUMN($A$1:$T$1),1),DocCharacters[Accepted Characters For Documents]))=20,"Pass","Fail"))</f>
        <v/>
      </c>
      <c r="T1751" s="24" t="str" cm="1">
        <f t="array" ref="T1751">IF(ISBLANK($G1751),"",IF(SUMPRODUCT(--EXACT(MID($G1751,COLUMN($A$1:$AX$1),1),NameCharacters[Accepted Characters For Names]))=50,"Pass","Fail"))</f>
        <v/>
      </c>
      <c r="U1751" s="24" t="str" cm="1">
        <f t="array" ref="U1751">IF(ISBLANK($H1751),"",IF(SUMPRODUCT(--EXACT(MID($H1751,COLUMN($A$1:$AX$1),1),NameCharacters[Accepted Characters For Names]))=50,"Pass","Fail"))</f>
        <v/>
      </c>
      <c r="V1751" s="24" t="str" cm="1">
        <f t="array" ref="V1751">IF(ISBLANK($I1751),"",IF(SUMPRODUCT(--EXACT(MID($I1751,COLUMN($A$1:$AX$1),1),NameCharacters[Accepted Characters For Names]))=50,"Pass","Fail"))</f>
        <v/>
      </c>
      <c r="W1751" s="24" t="str" cm="1">
        <f t="array" ref="W1751">IF(ISBLANK($J1751),"",IF(SUMPRODUCT(--EXACT($J1751,ISO3List[ISO3 List]))=1,"Pass","Fail"))</f>
        <v/>
      </c>
      <c r="X1751" s="24" t="str">
        <f t="shared" ca="1" si="66"/>
        <v/>
      </c>
      <c r="Y1751" s="24" t="str" cm="1">
        <f t="array" ref="Y1751">IF(ISBLANK($L1751),"",IF(SUMPRODUCT(--EXACT($L1751,Sex[Sex]))=1,"Pass","Fail"))</f>
        <v/>
      </c>
      <c r="Z1751" s="24" t="str">
        <f t="shared" ca="1" si="67"/>
        <v/>
      </c>
      <c r="AA1751" s="35" t="str">
        <f t="shared" ca="1" si="68"/>
        <v/>
      </c>
      <c r="AB1751" s="8"/>
      <c r="AC1751" s="58"/>
      <c r="AD1751" s="8"/>
      <c r="AE1751" s="8"/>
      <c r="AF1751" s="8"/>
      <c r="GU1751" s="8"/>
    </row>
    <row r="1752" spans="1:203" s="5" customFormat="1" x14ac:dyDescent="0.2">
      <c r="A1752" s="1"/>
      <c r="B1752" s="4"/>
      <c r="C1752" s="16"/>
      <c r="D1752" s="17"/>
      <c r="E1752" s="17"/>
      <c r="F1752" s="18"/>
      <c r="G1752" s="17"/>
      <c r="H1752" s="17"/>
      <c r="I1752" s="17"/>
      <c r="J1752" s="17"/>
      <c r="K1752" s="19"/>
      <c r="L1752" s="17"/>
      <c r="M1752" s="20"/>
      <c r="N1752" s="8"/>
      <c r="O1752" s="50"/>
      <c r="P1752" s="27" t="str" cm="1">
        <f t="array" ref="P1752">IF(ISBLANK($C1752),"",IF(SUMPRODUCT(--EXACT($C1752,CrewOrPassenger[Crew or Passenger]))=1,"Pass","Fail"))</f>
        <v/>
      </c>
      <c r="Q1752" s="24" t="str" cm="1">
        <f t="array" ref="Q1752">IF(ISBLANK($D1752),"",IF(SUMPRODUCT(--EXACT($D1752,TravelDocumentType[Travel Document Type]))=1,"Pass","Fail"))</f>
        <v/>
      </c>
      <c r="R1752" s="24" t="str" cm="1">
        <f t="array" ref="R1752">IF(ISBLANK($E1752),"",IF(SUMPRODUCT(--EXACT($E1752,ISO3List[ISO3 List]))=1,"Pass","Fail"))</f>
        <v/>
      </c>
      <c r="S1752" s="24" t="str" cm="1">
        <f t="array" ref="S1752">IF(ISBLANK($F1752),"",IF(SUMPRODUCT(--EXACT(MID($F1752,COLUMN($A$1:$T$1),1),DocCharacters[Accepted Characters For Documents]))=20,"Pass","Fail"))</f>
        <v/>
      </c>
      <c r="T1752" s="24" t="str" cm="1">
        <f t="array" ref="T1752">IF(ISBLANK($G1752),"",IF(SUMPRODUCT(--EXACT(MID($G1752,COLUMN($A$1:$AX$1),1),NameCharacters[Accepted Characters For Names]))=50,"Pass","Fail"))</f>
        <v/>
      </c>
      <c r="U1752" s="24" t="str" cm="1">
        <f t="array" ref="U1752">IF(ISBLANK($H1752),"",IF(SUMPRODUCT(--EXACT(MID($H1752,COLUMN($A$1:$AX$1),1),NameCharacters[Accepted Characters For Names]))=50,"Pass","Fail"))</f>
        <v/>
      </c>
      <c r="V1752" s="24" t="str" cm="1">
        <f t="array" ref="V1752">IF(ISBLANK($I1752),"",IF(SUMPRODUCT(--EXACT(MID($I1752,COLUMN($A$1:$AX$1),1),NameCharacters[Accepted Characters For Names]))=50,"Pass","Fail"))</f>
        <v/>
      </c>
      <c r="W1752" s="24" t="str" cm="1">
        <f t="array" ref="W1752">IF(ISBLANK($J1752),"",IF(SUMPRODUCT(--EXACT($J1752,ISO3List[ISO3 List]))=1,"Pass","Fail"))</f>
        <v/>
      </c>
      <c r="X1752" s="24" t="str">
        <f t="shared" ca="1" si="66"/>
        <v/>
      </c>
      <c r="Y1752" s="24" t="str" cm="1">
        <f t="array" ref="Y1752">IF(ISBLANK($L1752),"",IF(SUMPRODUCT(--EXACT($L1752,Sex[Sex]))=1,"Pass","Fail"))</f>
        <v/>
      </c>
      <c r="Z1752" s="24" t="str">
        <f t="shared" ca="1" si="67"/>
        <v/>
      </c>
      <c r="AA1752" s="35" t="str">
        <f t="shared" ca="1" si="68"/>
        <v/>
      </c>
      <c r="AB1752" s="8"/>
      <c r="AC1752" s="58"/>
      <c r="AD1752" s="8"/>
      <c r="AE1752" s="8"/>
      <c r="AF1752" s="8"/>
      <c r="GU1752" s="8"/>
    </row>
    <row r="1753" spans="1:203" s="5" customFormat="1" x14ac:dyDescent="0.2">
      <c r="A1753" s="1"/>
      <c r="B1753" s="4"/>
      <c r="C1753" s="16"/>
      <c r="D1753" s="17"/>
      <c r="E1753" s="17"/>
      <c r="F1753" s="18"/>
      <c r="G1753" s="17"/>
      <c r="H1753" s="17"/>
      <c r="I1753" s="17"/>
      <c r="J1753" s="17"/>
      <c r="K1753" s="19"/>
      <c r="L1753" s="17"/>
      <c r="M1753" s="20"/>
      <c r="N1753" s="8"/>
      <c r="O1753" s="50"/>
      <c r="P1753" s="27" t="str" cm="1">
        <f t="array" ref="P1753">IF(ISBLANK($C1753),"",IF(SUMPRODUCT(--EXACT($C1753,CrewOrPassenger[Crew or Passenger]))=1,"Pass","Fail"))</f>
        <v/>
      </c>
      <c r="Q1753" s="24" t="str" cm="1">
        <f t="array" ref="Q1753">IF(ISBLANK($D1753),"",IF(SUMPRODUCT(--EXACT($D1753,TravelDocumentType[Travel Document Type]))=1,"Pass","Fail"))</f>
        <v/>
      </c>
      <c r="R1753" s="24" t="str" cm="1">
        <f t="array" ref="R1753">IF(ISBLANK($E1753),"",IF(SUMPRODUCT(--EXACT($E1753,ISO3List[ISO3 List]))=1,"Pass","Fail"))</f>
        <v/>
      </c>
      <c r="S1753" s="24" t="str" cm="1">
        <f t="array" ref="S1753">IF(ISBLANK($F1753),"",IF(SUMPRODUCT(--EXACT(MID($F1753,COLUMN($A$1:$T$1),1),DocCharacters[Accepted Characters For Documents]))=20,"Pass","Fail"))</f>
        <v/>
      </c>
      <c r="T1753" s="24" t="str" cm="1">
        <f t="array" ref="T1753">IF(ISBLANK($G1753),"",IF(SUMPRODUCT(--EXACT(MID($G1753,COLUMN($A$1:$AX$1),1),NameCharacters[Accepted Characters For Names]))=50,"Pass","Fail"))</f>
        <v/>
      </c>
      <c r="U1753" s="24" t="str" cm="1">
        <f t="array" ref="U1753">IF(ISBLANK($H1753),"",IF(SUMPRODUCT(--EXACT(MID($H1753,COLUMN($A$1:$AX$1),1),NameCharacters[Accepted Characters For Names]))=50,"Pass","Fail"))</f>
        <v/>
      </c>
      <c r="V1753" s="24" t="str" cm="1">
        <f t="array" ref="V1753">IF(ISBLANK($I1753),"",IF(SUMPRODUCT(--EXACT(MID($I1753,COLUMN($A$1:$AX$1),1),NameCharacters[Accepted Characters For Names]))=50,"Pass","Fail"))</f>
        <v/>
      </c>
      <c r="W1753" s="24" t="str" cm="1">
        <f t="array" ref="W1753">IF(ISBLANK($J1753),"",IF(SUMPRODUCT(--EXACT($J1753,ISO3List[ISO3 List]))=1,"Pass","Fail"))</f>
        <v/>
      </c>
      <c r="X1753" s="24" t="str">
        <f t="shared" ca="1" si="66"/>
        <v/>
      </c>
      <c r="Y1753" s="24" t="str" cm="1">
        <f t="array" ref="Y1753">IF(ISBLANK($L1753),"",IF(SUMPRODUCT(--EXACT($L1753,Sex[Sex]))=1,"Pass","Fail"))</f>
        <v/>
      </c>
      <c r="Z1753" s="24" t="str">
        <f t="shared" ca="1" si="67"/>
        <v/>
      </c>
      <c r="AA1753" s="35" t="str">
        <f t="shared" ca="1" si="68"/>
        <v/>
      </c>
      <c r="AB1753" s="8"/>
      <c r="AC1753" s="58"/>
      <c r="AD1753" s="8"/>
      <c r="AE1753" s="8"/>
      <c r="AF1753" s="8"/>
      <c r="GU1753" s="8"/>
    </row>
    <row r="1754" spans="1:203" s="5" customFormat="1" x14ac:dyDescent="0.2">
      <c r="A1754" s="1"/>
      <c r="B1754" s="4"/>
      <c r="C1754" s="16"/>
      <c r="D1754" s="17"/>
      <c r="E1754" s="17"/>
      <c r="F1754" s="18"/>
      <c r="G1754" s="17"/>
      <c r="H1754" s="17"/>
      <c r="I1754" s="17"/>
      <c r="J1754" s="17"/>
      <c r="K1754" s="19"/>
      <c r="L1754" s="17"/>
      <c r="M1754" s="20"/>
      <c r="N1754" s="8"/>
      <c r="O1754" s="50"/>
      <c r="P1754" s="27" t="str" cm="1">
        <f t="array" ref="P1754">IF(ISBLANK($C1754),"",IF(SUMPRODUCT(--EXACT($C1754,CrewOrPassenger[Crew or Passenger]))=1,"Pass","Fail"))</f>
        <v/>
      </c>
      <c r="Q1754" s="24" t="str" cm="1">
        <f t="array" ref="Q1754">IF(ISBLANK($D1754),"",IF(SUMPRODUCT(--EXACT($D1754,TravelDocumentType[Travel Document Type]))=1,"Pass","Fail"))</f>
        <v/>
      </c>
      <c r="R1754" s="24" t="str" cm="1">
        <f t="array" ref="R1754">IF(ISBLANK($E1754),"",IF(SUMPRODUCT(--EXACT($E1754,ISO3List[ISO3 List]))=1,"Pass","Fail"))</f>
        <v/>
      </c>
      <c r="S1754" s="24" t="str" cm="1">
        <f t="array" ref="S1754">IF(ISBLANK($F1754),"",IF(SUMPRODUCT(--EXACT(MID($F1754,COLUMN($A$1:$T$1),1),DocCharacters[Accepted Characters For Documents]))=20,"Pass","Fail"))</f>
        <v/>
      </c>
      <c r="T1754" s="24" t="str" cm="1">
        <f t="array" ref="T1754">IF(ISBLANK($G1754),"",IF(SUMPRODUCT(--EXACT(MID($G1754,COLUMN($A$1:$AX$1),1),NameCharacters[Accepted Characters For Names]))=50,"Pass","Fail"))</f>
        <v/>
      </c>
      <c r="U1754" s="24" t="str" cm="1">
        <f t="array" ref="U1754">IF(ISBLANK($H1754),"",IF(SUMPRODUCT(--EXACT(MID($H1754,COLUMN($A$1:$AX$1),1),NameCharacters[Accepted Characters For Names]))=50,"Pass","Fail"))</f>
        <v/>
      </c>
      <c r="V1754" s="24" t="str" cm="1">
        <f t="array" ref="V1754">IF(ISBLANK($I1754),"",IF(SUMPRODUCT(--EXACT(MID($I1754,COLUMN($A$1:$AX$1),1),NameCharacters[Accepted Characters For Names]))=50,"Pass","Fail"))</f>
        <v/>
      </c>
      <c r="W1754" s="24" t="str" cm="1">
        <f t="array" ref="W1754">IF(ISBLANK($J1754),"",IF(SUMPRODUCT(--EXACT($J1754,ISO3List[ISO3 List]))=1,"Pass","Fail"))</f>
        <v/>
      </c>
      <c r="X1754" s="24" t="str">
        <f t="shared" ca="1" si="66"/>
        <v/>
      </c>
      <c r="Y1754" s="24" t="str" cm="1">
        <f t="array" ref="Y1754">IF(ISBLANK($L1754),"",IF(SUMPRODUCT(--EXACT($L1754,Sex[Sex]))=1,"Pass","Fail"))</f>
        <v/>
      </c>
      <c r="Z1754" s="24" t="str">
        <f t="shared" ca="1" si="67"/>
        <v/>
      </c>
      <c r="AA1754" s="35" t="str">
        <f t="shared" ca="1" si="68"/>
        <v/>
      </c>
      <c r="AB1754" s="8"/>
      <c r="AC1754" s="58"/>
      <c r="AD1754" s="8"/>
      <c r="AE1754" s="8"/>
      <c r="AF1754" s="8"/>
      <c r="GU1754" s="8"/>
    </row>
    <row r="1755" spans="1:203" s="5" customFormat="1" x14ac:dyDescent="0.2">
      <c r="A1755" s="1"/>
      <c r="B1755" s="4"/>
      <c r="C1755" s="16"/>
      <c r="D1755" s="17"/>
      <c r="E1755" s="17"/>
      <c r="F1755" s="18"/>
      <c r="G1755" s="17"/>
      <c r="H1755" s="17"/>
      <c r="I1755" s="17"/>
      <c r="J1755" s="17"/>
      <c r="K1755" s="19"/>
      <c r="L1755" s="17"/>
      <c r="M1755" s="20"/>
      <c r="N1755" s="8"/>
      <c r="O1755" s="50"/>
      <c r="P1755" s="27" t="str" cm="1">
        <f t="array" ref="P1755">IF(ISBLANK($C1755),"",IF(SUMPRODUCT(--EXACT($C1755,CrewOrPassenger[Crew or Passenger]))=1,"Pass","Fail"))</f>
        <v/>
      </c>
      <c r="Q1755" s="24" t="str" cm="1">
        <f t="array" ref="Q1755">IF(ISBLANK($D1755),"",IF(SUMPRODUCT(--EXACT($D1755,TravelDocumentType[Travel Document Type]))=1,"Pass","Fail"))</f>
        <v/>
      </c>
      <c r="R1755" s="24" t="str" cm="1">
        <f t="array" ref="R1755">IF(ISBLANK($E1755),"",IF(SUMPRODUCT(--EXACT($E1755,ISO3List[ISO3 List]))=1,"Pass","Fail"))</f>
        <v/>
      </c>
      <c r="S1755" s="24" t="str" cm="1">
        <f t="array" ref="S1755">IF(ISBLANK($F1755),"",IF(SUMPRODUCT(--EXACT(MID($F1755,COLUMN($A$1:$T$1),1),DocCharacters[Accepted Characters For Documents]))=20,"Pass","Fail"))</f>
        <v/>
      </c>
      <c r="T1755" s="24" t="str" cm="1">
        <f t="array" ref="T1755">IF(ISBLANK($G1755),"",IF(SUMPRODUCT(--EXACT(MID($G1755,COLUMN($A$1:$AX$1),1),NameCharacters[Accepted Characters For Names]))=50,"Pass","Fail"))</f>
        <v/>
      </c>
      <c r="U1755" s="24" t="str" cm="1">
        <f t="array" ref="U1755">IF(ISBLANK($H1755),"",IF(SUMPRODUCT(--EXACT(MID($H1755,COLUMN($A$1:$AX$1),1),NameCharacters[Accepted Characters For Names]))=50,"Pass","Fail"))</f>
        <v/>
      </c>
      <c r="V1755" s="24" t="str" cm="1">
        <f t="array" ref="V1755">IF(ISBLANK($I1755),"",IF(SUMPRODUCT(--EXACT(MID($I1755,COLUMN($A$1:$AX$1),1),NameCharacters[Accepted Characters For Names]))=50,"Pass","Fail"))</f>
        <v/>
      </c>
      <c r="W1755" s="24" t="str" cm="1">
        <f t="array" ref="W1755">IF(ISBLANK($J1755),"",IF(SUMPRODUCT(--EXACT($J1755,ISO3List[ISO3 List]))=1,"Pass","Fail"))</f>
        <v/>
      </c>
      <c r="X1755" s="24" t="str">
        <f t="shared" ca="1" si="66"/>
        <v/>
      </c>
      <c r="Y1755" s="24" t="str" cm="1">
        <f t="array" ref="Y1755">IF(ISBLANK($L1755),"",IF(SUMPRODUCT(--EXACT($L1755,Sex[Sex]))=1,"Pass","Fail"))</f>
        <v/>
      </c>
      <c r="Z1755" s="24" t="str">
        <f t="shared" ca="1" si="67"/>
        <v/>
      </c>
      <c r="AA1755" s="35" t="str">
        <f t="shared" ca="1" si="68"/>
        <v/>
      </c>
      <c r="AB1755" s="8"/>
      <c r="AC1755" s="58"/>
      <c r="AD1755" s="8"/>
      <c r="AE1755" s="8"/>
      <c r="AF1755" s="8"/>
      <c r="GU1755" s="8"/>
    </row>
    <row r="1756" spans="1:203" s="5" customFormat="1" x14ac:dyDescent="0.2">
      <c r="A1756" s="1"/>
      <c r="B1756" s="4"/>
      <c r="C1756" s="16"/>
      <c r="D1756" s="17"/>
      <c r="E1756" s="17"/>
      <c r="F1756" s="18"/>
      <c r="G1756" s="17"/>
      <c r="H1756" s="17"/>
      <c r="I1756" s="17"/>
      <c r="J1756" s="17"/>
      <c r="K1756" s="19"/>
      <c r="L1756" s="17"/>
      <c r="M1756" s="20"/>
      <c r="N1756" s="8"/>
      <c r="O1756" s="50"/>
      <c r="P1756" s="27" t="str" cm="1">
        <f t="array" ref="P1756">IF(ISBLANK($C1756),"",IF(SUMPRODUCT(--EXACT($C1756,CrewOrPassenger[Crew or Passenger]))=1,"Pass","Fail"))</f>
        <v/>
      </c>
      <c r="Q1756" s="24" t="str" cm="1">
        <f t="array" ref="Q1756">IF(ISBLANK($D1756),"",IF(SUMPRODUCT(--EXACT($D1756,TravelDocumentType[Travel Document Type]))=1,"Pass","Fail"))</f>
        <v/>
      </c>
      <c r="R1756" s="24" t="str" cm="1">
        <f t="array" ref="R1756">IF(ISBLANK($E1756),"",IF(SUMPRODUCT(--EXACT($E1756,ISO3List[ISO3 List]))=1,"Pass","Fail"))</f>
        <v/>
      </c>
      <c r="S1756" s="24" t="str" cm="1">
        <f t="array" ref="S1756">IF(ISBLANK($F1756),"",IF(SUMPRODUCT(--EXACT(MID($F1756,COLUMN($A$1:$T$1),1),DocCharacters[Accepted Characters For Documents]))=20,"Pass","Fail"))</f>
        <v/>
      </c>
      <c r="T1756" s="24" t="str" cm="1">
        <f t="array" ref="T1756">IF(ISBLANK($G1756),"",IF(SUMPRODUCT(--EXACT(MID($G1756,COLUMN($A$1:$AX$1),1),NameCharacters[Accepted Characters For Names]))=50,"Pass","Fail"))</f>
        <v/>
      </c>
      <c r="U1756" s="24" t="str" cm="1">
        <f t="array" ref="U1756">IF(ISBLANK($H1756),"",IF(SUMPRODUCT(--EXACT(MID($H1756,COLUMN($A$1:$AX$1),1),NameCharacters[Accepted Characters For Names]))=50,"Pass","Fail"))</f>
        <v/>
      </c>
      <c r="V1756" s="24" t="str" cm="1">
        <f t="array" ref="V1756">IF(ISBLANK($I1756),"",IF(SUMPRODUCT(--EXACT(MID($I1756,COLUMN($A$1:$AX$1),1),NameCharacters[Accepted Characters For Names]))=50,"Pass","Fail"))</f>
        <v/>
      </c>
      <c r="W1756" s="24" t="str" cm="1">
        <f t="array" ref="W1756">IF(ISBLANK($J1756),"",IF(SUMPRODUCT(--EXACT($J1756,ISO3List[ISO3 List]))=1,"Pass","Fail"))</f>
        <v/>
      </c>
      <c r="X1756" s="24" t="str">
        <f t="shared" ca="1" si="66"/>
        <v/>
      </c>
      <c r="Y1756" s="24" t="str" cm="1">
        <f t="array" ref="Y1756">IF(ISBLANK($L1756),"",IF(SUMPRODUCT(--EXACT($L1756,Sex[Sex]))=1,"Pass","Fail"))</f>
        <v/>
      </c>
      <c r="Z1756" s="24" t="str">
        <f t="shared" ca="1" si="67"/>
        <v/>
      </c>
      <c r="AA1756" s="35" t="str">
        <f t="shared" ca="1" si="68"/>
        <v/>
      </c>
      <c r="AB1756" s="8"/>
      <c r="AC1756" s="58"/>
      <c r="AD1756" s="8"/>
      <c r="AE1756" s="8"/>
      <c r="AF1756" s="8"/>
      <c r="GU1756" s="8"/>
    </row>
    <row r="1757" spans="1:203" s="5" customFormat="1" x14ac:dyDescent="0.2">
      <c r="A1757" s="1"/>
      <c r="B1757" s="4"/>
      <c r="C1757" s="16"/>
      <c r="D1757" s="17"/>
      <c r="E1757" s="17"/>
      <c r="F1757" s="18"/>
      <c r="G1757" s="17"/>
      <c r="H1757" s="17"/>
      <c r="I1757" s="17"/>
      <c r="J1757" s="17"/>
      <c r="K1757" s="19"/>
      <c r="L1757" s="17"/>
      <c r="M1757" s="20"/>
      <c r="N1757" s="8"/>
      <c r="O1757" s="50"/>
      <c r="P1757" s="27" t="str" cm="1">
        <f t="array" ref="P1757">IF(ISBLANK($C1757),"",IF(SUMPRODUCT(--EXACT($C1757,CrewOrPassenger[Crew or Passenger]))=1,"Pass","Fail"))</f>
        <v/>
      </c>
      <c r="Q1757" s="24" t="str" cm="1">
        <f t="array" ref="Q1757">IF(ISBLANK($D1757),"",IF(SUMPRODUCT(--EXACT($D1757,TravelDocumentType[Travel Document Type]))=1,"Pass","Fail"))</f>
        <v/>
      </c>
      <c r="R1757" s="24" t="str" cm="1">
        <f t="array" ref="R1757">IF(ISBLANK($E1757),"",IF(SUMPRODUCT(--EXACT($E1757,ISO3List[ISO3 List]))=1,"Pass","Fail"))</f>
        <v/>
      </c>
      <c r="S1757" s="24" t="str" cm="1">
        <f t="array" ref="S1757">IF(ISBLANK($F1757),"",IF(SUMPRODUCT(--EXACT(MID($F1757,COLUMN($A$1:$T$1),1),DocCharacters[Accepted Characters For Documents]))=20,"Pass","Fail"))</f>
        <v/>
      </c>
      <c r="T1757" s="24" t="str" cm="1">
        <f t="array" ref="T1757">IF(ISBLANK($G1757),"",IF(SUMPRODUCT(--EXACT(MID($G1757,COLUMN($A$1:$AX$1),1),NameCharacters[Accepted Characters For Names]))=50,"Pass","Fail"))</f>
        <v/>
      </c>
      <c r="U1757" s="24" t="str" cm="1">
        <f t="array" ref="U1757">IF(ISBLANK($H1757),"",IF(SUMPRODUCT(--EXACT(MID($H1757,COLUMN($A$1:$AX$1),1),NameCharacters[Accepted Characters For Names]))=50,"Pass","Fail"))</f>
        <v/>
      </c>
      <c r="V1757" s="24" t="str" cm="1">
        <f t="array" ref="V1757">IF(ISBLANK($I1757),"",IF(SUMPRODUCT(--EXACT(MID($I1757,COLUMN($A$1:$AX$1),1),NameCharacters[Accepted Characters For Names]))=50,"Pass","Fail"))</f>
        <v/>
      </c>
      <c r="W1757" s="24" t="str" cm="1">
        <f t="array" ref="W1757">IF(ISBLANK($J1757),"",IF(SUMPRODUCT(--EXACT($J1757,ISO3List[ISO3 List]))=1,"Pass","Fail"))</f>
        <v/>
      </c>
      <c r="X1757" s="24" t="str">
        <f t="shared" ca="1" si="66"/>
        <v/>
      </c>
      <c r="Y1757" s="24" t="str" cm="1">
        <f t="array" ref="Y1757">IF(ISBLANK($L1757),"",IF(SUMPRODUCT(--EXACT($L1757,Sex[Sex]))=1,"Pass","Fail"))</f>
        <v/>
      </c>
      <c r="Z1757" s="24" t="str">
        <f t="shared" ca="1" si="67"/>
        <v/>
      </c>
      <c r="AA1757" s="35" t="str">
        <f t="shared" ca="1" si="68"/>
        <v/>
      </c>
      <c r="AB1757" s="8"/>
      <c r="AC1757" s="58"/>
      <c r="AD1757" s="8"/>
      <c r="AE1757" s="8"/>
      <c r="AF1757" s="8"/>
      <c r="GU1757" s="8"/>
    </row>
    <row r="1758" spans="1:203" s="5" customFormat="1" x14ac:dyDescent="0.2">
      <c r="A1758" s="1"/>
      <c r="B1758" s="4"/>
      <c r="C1758" s="16"/>
      <c r="D1758" s="17"/>
      <c r="E1758" s="17"/>
      <c r="F1758" s="18"/>
      <c r="G1758" s="17"/>
      <c r="H1758" s="17"/>
      <c r="I1758" s="17"/>
      <c r="J1758" s="17"/>
      <c r="K1758" s="19"/>
      <c r="L1758" s="17"/>
      <c r="M1758" s="20"/>
      <c r="N1758" s="8"/>
      <c r="O1758" s="50"/>
      <c r="P1758" s="27" t="str" cm="1">
        <f t="array" ref="P1758">IF(ISBLANK($C1758),"",IF(SUMPRODUCT(--EXACT($C1758,CrewOrPassenger[Crew or Passenger]))=1,"Pass","Fail"))</f>
        <v/>
      </c>
      <c r="Q1758" s="24" t="str" cm="1">
        <f t="array" ref="Q1758">IF(ISBLANK($D1758),"",IF(SUMPRODUCT(--EXACT($D1758,TravelDocumentType[Travel Document Type]))=1,"Pass","Fail"))</f>
        <v/>
      </c>
      <c r="R1758" s="24" t="str" cm="1">
        <f t="array" ref="R1758">IF(ISBLANK($E1758),"",IF(SUMPRODUCT(--EXACT($E1758,ISO3List[ISO3 List]))=1,"Pass","Fail"))</f>
        <v/>
      </c>
      <c r="S1758" s="24" t="str" cm="1">
        <f t="array" ref="S1758">IF(ISBLANK($F1758),"",IF(SUMPRODUCT(--EXACT(MID($F1758,COLUMN($A$1:$T$1),1),DocCharacters[Accepted Characters For Documents]))=20,"Pass","Fail"))</f>
        <v/>
      </c>
      <c r="T1758" s="24" t="str" cm="1">
        <f t="array" ref="T1758">IF(ISBLANK($G1758),"",IF(SUMPRODUCT(--EXACT(MID($G1758,COLUMN($A$1:$AX$1),1),NameCharacters[Accepted Characters For Names]))=50,"Pass","Fail"))</f>
        <v/>
      </c>
      <c r="U1758" s="24" t="str" cm="1">
        <f t="array" ref="U1758">IF(ISBLANK($H1758),"",IF(SUMPRODUCT(--EXACT(MID($H1758,COLUMN($A$1:$AX$1),1),NameCharacters[Accepted Characters For Names]))=50,"Pass","Fail"))</f>
        <v/>
      </c>
      <c r="V1758" s="24" t="str" cm="1">
        <f t="array" ref="V1758">IF(ISBLANK($I1758),"",IF(SUMPRODUCT(--EXACT(MID($I1758,COLUMN($A$1:$AX$1),1),NameCharacters[Accepted Characters For Names]))=50,"Pass","Fail"))</f>
        <v/>
      </c>
      <c r="W1758" s="24" t="str" cm="1">
        <f t="array" ref="W1758">IF(ISBLANK($J1758),"",IF(SUMPRODUCT(--EXACT($J1758,ISO3List[ISO3 List]))=1,"Pass","Fail"))</f>
        <v/>
      </c>
      <c r="X1758" s="24" t="str">
        <f t="shared" ca="1" si="66"/>
        <v/>
      </c>
      <c r="Y1758" s="24" t="str" cm="1">
        <f t="array" ref="Y1758">IF(ISBLANK($L1758),"",IF(SUMPRODUCT(--EXACT($L1758,Sex[Sex]))=1,"Pass","Fail"))</f>
        <v/>
      </c>
      <c r="Z1758" s="24" t="str">
        <f t="shared" ca="1" si="67"/>
        <v/>
      </c>
      <c r="AA1758" s="35" t="str">
        <f t="shared" ca="1" si="68"/>
        <v/>
      </c>
      <c r="AB1758" s="8"/>
      <c r="AC1758" s="58"/>
      <c r="AD1758" s="8"/>
      <c r="AE1758" s="8"/>
      <c r="AF1758" s="8"/>
      <c r="GU1758" s="8"/>
    </row>
    <row r="1759" spans="1:203" s="5" customFormat="1" x14ac:dyDescent="0.2">
      <c r="A1759" s="1"/>
      <c r="B1759" s="4"/>
      <c r="C1759" s="16"/>
      <c r="D1759" s="17"/>
      <c r="E1759" s="17"/>
      <c r="F1759" s="18"/>
      <c r="G1759" s="17"/>
      <c r="H1759" s="17"/>
      <c r="I1759" s="17"/>
      <c r="J1759" s="17"/>
      <c r="K1759" s="19"/>
      <c r="L1759" s="17"/>
      <c r="M1759" s="20"/>
      <c r="N1759" s="8"/>
      <c r="O1759" s="50"/>
      <c r="P1759" s="27" t="str" cm="1">
        <f t="array" ref="P1759">IF(ISBLANK($C1759),"",IF(SUMPRODUCT(--EXACT($C1759,CrewOrPassenger[Crew or Passenger]))=1,"Pass","Fail"))</f>
        <v/>
      </c>
      <c r="Q1759" s="24" t="str" cm="1">
        <f t="array" ref="Q1759">IF(ISBLANK($D1759),"",IF(SUMPRODUCT(--EXACT($D1759,TravelDocumentType[Travel Document Type]))=1,"Pass","Fail"))</f>
        <v/>
      </c>
      <c r="R1759" s="24" t="str" cm="1">
        <f t="array" ref="R1759">IF(ISBLANK($E1759),"",IF(SUMPRODUCT(--EXACT($E1759,ISO3List[ISO3 List]))=1,"Pass","Fail"))</f>
        <v/>
      </c>
      <c r="S1759" s="24" t="str" cm="1">
        <f t="array" ref="S1759">IF(ISBLANK($F1759),"",IF(SUMPRODUCT(--EXACT(MID($F1759,COLUMN($A$1:$T$1),1),DocCharacters[Accepted Characters For Documents]))=20,"Pass","Fail"))</f>
        <v/>
      </c>
      <c r="T1759" s="24" t="str" cm="1">
        <f t="array" ref="T1759">IF(ISBLANK($G1759),"",IF(SUMPRODUCT(--EXACT(MID($G1759,COLUMN($A$1:$AX$1),1),NameCharacters[Accepted Characters For Names]))=50,"Pass","Fail"))</f>
        <v/>
      </c>
      <c r="U1759" s="24" t="str" cm="1">
        <f t="array" ref="U1759">IF(ISBLANK($H1759),"",IF(SUMPRODUCT(--EXACT(MID($H1759,COLUMN($A$1:$AX$1),1),NameCharacters[Accepted Characters For Names]))=50,"Pass","Fail"))</f>
        <v/>
      </c>
      <c r="V1759" s="24" t="str" cm="1">
        <f t="array" ref="V1759">IF(ISBLANK($I1759),"",IF(SUMPRODUCT(--EXACT(MID($I1759,COLUMN($A$1:$AX$1),1),NameCharacters[Accepted Characters For Names]))=50,"Pass","Fail"))</f>
        <v/>
      </c>
      <c r="W1759" s="24" t="str" cm="1">
        <f t="array" ref="W1759">IF(ISBLANK($J1759),"",IF(SUMPRODUCT(--EXACT($J1759,ISO3List[ISO3 List]))=1,"Pass","Fail"))</f>
        <v/>
      </c>
      <c r="X1759" s="24" t="str">
        <f t="shared" ca="1" si="66"/>
        <v/>
      </c>
      <c r="Y1759" s="24" t="str" cm="1">
        <f t="array" ref="Y1759">IF(ISBLANK($L1759),"",IF(SUMPRODUCT(--EXACT($L1759,Sex[Sex]))=1,"Pass","Fail"))</f>
        <v/>
      </c>
      <c r="Z1759" s="24" t="str">
        <f t="shared" ca="1" si="67"/>
        <v/>
      </c>
      <c r="AA1759" s="35" t="str">
        <f t="shared" ca="1" si="68"/>
        <v/>
      </c>
      <c r="AB1759" s="8"/>
      <c r="AC1759" s="58"/>
      <c r="AD1759" s="8"/>
      <c r="AE1759" s="8"/>
      <c r="AF1759" s="8"/>
      <c r="GU1759" s="8"/>
    </row>
    <row r="1760" spans="1:203" s="5" customFormat="1" x14ac:dyDescent="0.2">
      <c r="A1760" s="1"/>
      <c r="B1760" s="4"/>
      <c r="C1760" s="16"/>
      <c r="D1760" s="17"/>
      <c r="E1760" s="17"/>
      <c r="F1760" s="18"/>
      <c r="G1760" s="17"/>
      <c r="H1760" s="17"/>
      <c r="I1760" s="17"/>
      <c r="J1760" s="17"/>
      <c r="K1760" s="19"/>
      <c r="L1760" s="17"/>
      <c r="M1760" s="20"/>
      <c r="N1760" s="8"/>
      <c r="O1760" s="50"/>
      <c r="P1760" s="27" t="str" cm="1">
        <f t="array" ref="P1760">IF(ISBLANK($C1760),"",IF(SUMPRODUCT(--EXACT($C1760,CrewOrPassenger[Crew or Passenger]))=1,"Pass","Fail"))</f>
        <v/>
      </c>
      <c r="Q1760" s="24" t="str" cm="1">
        <f t="array" ref="Q1760">IF(ISBLANK($D1760),"",IF(SUMPRODUCT(--EXACT($D1760,TravelDocumentType[Travel Document Type]))=1,"Pass","Fail"))</f>
        <v/>
      </c>
      <c r="R1760" s="24" t="str" cm="1">
        <f t="array" ref="R1760">IF(ISBLANK($E1760),"",IF(SUMPRODUCT(--EXACT($E1760,ISO3List[ISO3 List]))=1,"Pass","Fail"))</f>
        <v/>
      </c>
      <c r="S1760" s="24" t="str" cm="1">
        <f t="array" ref="S1760">IF(ISBLANK($F1760),"",IF(SUMPRODUCT(--EXACT(MID($F1760,COLUMN($A$1:$T$1),1),DocCharacters[Accepted Characters For Documents]))=20,"Pass","Fail"))</f>
        <v/>
      </c>
      <c r="T1760" s="24" t="str" cm="1">
        <f t="array" ref="T1760">IF(ISBLANK($G1760),"",IF(SUMPRODUCT(--EXACT(MID($G1760,COLUMN($A$1:$AX$1),1),NameCharacters[Accepted Characters For Names]))=50,"Pass","Fail"))</f>
        <v/>
      </c>
      <c r="U1760" s="24" t="str" cm="1">
        <f t="array" ref="U1760">IF(ISBLANK($H1760),"",IF(SUMPRODUCT(--EXACT(MID($H1760,COLUMN($A$1:$AX$1),1),NameCharacters[Accepted Characters For Names]))=50,"Pass","Fail"))</f>
        <v/>
      </c>
      <c r="V1760" s="24" t="str" cm="1">
        <f t="array" ref="V1760">IF(ISBLANK($I1760),"",IF(SUMPRODUCT(--EXACT(MID($I1760,COLUMN($A$1:$AX$1),1),NameCharacters[Accepted Characters For Names]))=50,"Pass","Fail"))</f>
        <v/>
      </c>
      <c r="W1760" s="24" t="str" cm="1">
        <f t="array" ref="W1760">IF(ISBLANK($J1760),"",IF(SUMPRODUCT(--EXACT($J1760,ISO3List[ISO3 List]))=1,"Pass","Fail"))</f>
        <v/>
      </c>
      <c r="X1760" s="24" t="str">
        <f t="shared" ca="1" si="66"/>
        <v/>
      </c>
      <c r="Y1760" s="24" t="str" cm="1">
        <f t="array" ref="Y1760">IF(ISBLANK($L1760),"",IF(SUMPRODUCT(--EXACT($L1760,Sex[Sex]))=1,"Pass","Fail"))</f>
        <v/>
      </c>
      <c r="Z1760" s="24" t="str">
        <f t="shared" ca="1" si="67"/>
        <v/>
      </c>
      <c r="AA1760" s="35" t="str">
        <f t="shared" ca="1" si="68"/>
        <v/>
      </c>
      <c r="AB1760" s="8"/>
      <c r="AC1760" s="58"/>
      <c r="AD1760" s="8"/>
      <c r="AE1760" s="8"/>
      <c r="AF1760" s="8"/>
      <c r="GU1760" s="8"/>
    </row>
    <row r="1761" spans="1:203" s="5" customFormat="1" x14ac:dyDescent="0.2">
      <c r="A1761" s="1"/>
      <c r="B1761" s="4"/>
      <c r="C1761" s="16"/>
      <c r="D1761" s="17"/>
      <c r="E1761" s="17"/>
      <c r="F1761" s="18"/>
      <c r="G1761" s="17"/>
      <c r="H1761" s="17"/>
      <c r="I1761" s="17"/>
      <c r="J1761" s="17"/>
      <c r="K1761" s="19"/>
      <c r="L1761" s="17"/>
      <c r="M1761" s="20"/>
      <c r="N1761" s="8"/>
      <c r="O1761" s="50"/>
      <c r="P1761" s="27" t="str" cm="1">
        <f t="array" ref="P1761">IF(ISBLANK($C1761),"",IF(SUMPRODUCT(--EXACT($C1761,CrewOrPassenger[Crew or Passenger]))=1,"Pass","Fail"))</f>
        <v/>
      </c>
      <c r="Q1761" s="24" t="str" cm="1">
        <f t="array" ref="Q1761">IF(ISBLANK($D1761),"",IF(SUMPRODUCT(--EXACT($D1761,TravelDocumentType[Travel Document Type]))=1,"Pass","Fail"))</f>
        <v/>
      </c>
      <c r="R1761" s="24" t="str" cm="1">
        <f t="array" ref="R1761">IF(ISBLANK($E1761),"",IF(SUMPRODUCT(--EXACT($E1761,ISO3List[ISO3 List]))=1,"Pass","Fail"))</f>
        <v/>
      </c>
      <c r="S1761" s="24" t="str" cm="1">
        <f t="array" ref="S1761">IF(ISBLANK($F1761),"",IF(SUMPRODUCT(--EXACT(MID($F1761,COLUMN($A$1:$T$1),1),DocCharacters[Accepted Characters For Documents]))=20,"Pass","Fail"))</f>
        <v/>
      </c>
      <c r="T1761" s="24" t="str" cm="1">
        <f t="array" ref="T1761">IF(ISBLANK($G1761),"",IF(SUMPRODUCT(--EXACT(MID($G1761,COLUMN($A$1:$AX$1),1),NameCharacters[Accepted Characters For Names]))=50,"Pass","Fail"))</f>
        <v/>
      </c>
      <c r="U1761" s="24" t="str" cm="1">
        <f t="array" ref="U1761">IF(ISBLANK($H1761),"",IF(SUMPRODUCT(--EXACT(MID($H1761,COLUMN($A$1:$AX$1),1),NameCharacters[Accepted Characters For Names]))=50,"Pass","Fail"))</f>
        <v/>
      </c>
      <c r="V1761" s="24" t="str" cm="1">
        <f t="array" ref="V1761">IF(ISBLANK($I1761),"",IF(SUMPRODUCT(--EXACT(MID($I1761,COLUMN($A$1:$AX$1),1),NameCharacters[Accepted Characters For Names]))=50,"Pass","Fail"))</f>
        <v/>
      </c>
      <c r="W1761" s="24" t="str" cm="1">
        <f t="array" ref="W1761">IF(ISBLANK($J1761),"",IF(SUMPRODUCT(--EXACT($J1761,ISO3List[ISO3 List]))=1,"Pass","Fail"))</f>
        <v/>
      </c>
      <c r="X1761" s="24" t="str">
        <f t="shared" ca="1" si="66"/>
        <v/>
      </c>
      <c r="Y1761" s="24" t="str" cm="1">
        <f t="array" ref="Y1761">IF(ISBLANK($L1761),"",IF(SUMPRODUCT(--EXACT($L1761,Sex[Sex]))=1,"Pass","Fail"))</f>
        <v/>
      </c>
      <c r="Z1761" s="24" t="str">
        <f t="shared" ca="1" si="67"/>
        <v/>
      </c>
      <c r="AA1761" s="35" t="str">
        <f t="shared" ca="1" si="68"/>
        <v/>
      </c>
      <c r="AB1761" s="8"/>
      <c r="AC1761" s="58"/>
      <c r="AD1761" s="8"/>
      <c r="AE1761" s="8"/>
      <c r="AF1761" s="8"/>
      <c r="GU1761" s="8"/>
    </row>
    <row r="1762" spans="1:203" s="5" customFormat="1" x14ac:dyDescent="0.2">
      <c r="A1762" s="1"/>
      <c r="B1762" s="4"/>
      <c r="C1762" s="16"/>
      <c r="D1762" s="17"/>
      <c r="E1762" s="17"/>
      <c r="F1762" s="18"/>
      <c r="G1762" s="17"/>
      <c r="H1762" s="17"/>
      <c r="I1762" s="17"/>
      <c r="J1762" s="17"/>
      <c r="K1762" s="19"/>
      <c r="L1762" s="17"/>
      <c r="M1762" s="20"/>
      <c r="N1762" s="8"/>
      <c r="O1762" s="50"/>
      <c r="P1762" s="27" t="str" cm="1">
        <f t="array" ref="P1762">IF(ISBLANK($C1762),"",IF(SUMPRODUCT(--EXACT($C1762,CrewOrPassenger[Crew or Passenger]))=1,"Pass","Fail"))</f>
        <v/>
      </c>
      <c r="Q1762" s="24" t="str" cm="1">
        <f t="array" ref="Q1762">IF(ISBLANK($D1762),"",IF(SUMPRODUCT(--EXACT($D1762,TravelDocumentType[Travel Document Type]))=1,"Pass","Fail"))</f>
        <v/>
      </c>
      <c r="R1762" s="24" t="str" cm="1">
        <f t="array" ref="R1762">IF(ISBLANK($E1762),"",IF(SUMPRODUCT(--EXACT($E1762,ISO3List[ISO3 List]))=1,"Pass","Fail"))</f>
        <v/>
      </c>
      <c r="S1762" s="24" t="str" cm="1">
        <f t="array" ref="S1762">IF(ISBLANK($F1762),"",IF(SUMPRODUCT(--EXACT(MID($F1762,COLUMN($A$1:$T$1),1),DocCharacters[Accepted Characters For Documents]))=20,"Pass","Fail"))</f>
        <v/>
      </c>
      <c r="T1762" s="24" t="str" cm="1">
        <f t="array" ref="T1762">IF(ISBLANK($G1762),"",IF(SUMPRODUCT(--EXACT(MID($G1762,COLUMN($A$1:$AX$1),1),NameCharacters[Accepted Characters For Names]))=50,"Pass","Fail"))</f>
        <v/>
      </c>
      <c r="U1762" s="24" t="str" cm="1">
        <f t="array" ref="U1762">IF(ISBLANK($H1762),"",IF(SUMPRODUCT(--EXACT(MID($H1762,COLUMN($A$1:$AX$1),1),NameCharacters[Accepted Characters For Names]))=50,"Pass","Fail"))</f>
        <v/>
      </c>
      <c r="V1762" s="24" t="str" cm="1">
        <f t="array" ref="V1762">IF(ISBLANK($I1762),"",IF(SUMPRODUCT(--EXACT(MID($I1762,COLUMN($A$1:$AX$1),1),NameCharacters[Accepted Characters For Names]))=50,"Pass","Fail"))</f>
        <v/>
      </c>
      <c r="W1762" s="24" t="str" cm="1">
        <f t="array" ref="W1762">IF(ISBLANK($J1762),"",IF(SUMPRODUCT(--EXACT($J1762,ISO3List[ISO3 List]))=1,"Pass","Fail"))</f>
        <v/>
      </c>
      <c r="X1762" s="24" t="str">
        <f t="shared" ca="1" si="66"/>
        <v/>
      </c>
      <c r="Y1762" s="24" t="str" cm="1">
        <f t="array" ref="Y1762">IF(ISBLANK($L1762),"",IF(SUMPRODUCT(--EXACT($L1762,Sex[Sex]))=1,"Pass","Fail"))</f>
        <v/>
      </c>
      <c r="Z1762" s="24" t="str">
        <f t="shared" ca="1" si="67"/>
        <v/>
      </c>
      <c r="AA1762" s="35" t="str">
        <f t="shared" ca="1" si="68"/>
        <v/>
      </c>
      <c r="AB1762" s="8"/>
      <c r="AC1762" s="58"/>
      <c r="AD1762" s="8"/>
      <c r="AE1762" s="8"/>
      <c r="AF1762" s="8"/>
      <c r="GU1762" s="8"/>
    </row>
    <row r="1763" spans="1:203" s="5" customFormat="1" x14ac:dyDescent="0.2">
      <c r="A1763" s="1"/>
      <c r="B1763" s="4"/>
      <c r="C1763" s="16"/>
      <c r="D1763" s="17"/>
      <c r="E1763" s="17"/>
      <c r="F1763" s="18"/>
      <c r="G1763" s="17"/>
      <c r="H1763" s="17"/>
      <c r="I1763" s="17"/>
      <c r="J1763" s="17"/>
      <c r="K1763" s="19"/>
      <c r="L1763" s="17"/>
      <c r="M1763" s="20"/>
      <c r="N1763" s="8"/>
      <c r="O1763" s="50"/>
      <c r="P1763" s="27" t="str" cm="1">
        <f t="array" ref="P1763">IF(ISBLANK($C1763),"",IF(SUMPRODUCT(--EXACT($C1763,CrewOrPassenger[Crew or Passenger]))=1,"Pass","Fail"))</f>
        <v/>
      </c>
      <c r="Q1763" s="24" t="str" cm="1">
        <f t="array" ref="Q1763">IF(ISBLANK($D1763),"",IF(SUMPRODUCT(--EXACT($D1763,TravelDocumentType[Travel Document Type]))=1,"Pass","Fail"))</f>
        <v/>
      </c>
      <c r="R1763" s="24" t="str" cm="1">
        <f t="array" ref="R1763">IF(ISBLANK($E1763),"",IF(SUMPRODUCT(--EXACT($E1763,ISO3List[ISO3 List]))=1,"Pass","Fail"))</f>
        <v/>
      </c>
      <c r="S1763" s="24" t="str" cm="1">
        <f t="array" ref="S1763">IF(ISBLANK($F1763),"",IF(SUMPRODUCT(--EXACT(MID($F1763,COLUMN($A$1:$T$1),1),DocCharacters[Accepted Characters For Documents]))=20,"Pass","Fail"))</f>
        <v/>
      </c>
      <c r="T1763" s="24" t="str" cm="1">
        <f t="array" ref="T1763">IF(ISBLANK($G1763),"",IF(SUMPRODUCT(--EXACT(MID($G1763,COLUMN($A$1:$AX$1),1),NameCharacters[Accepted Characters For Names]))=50,"Pass","Fail"))</f>
        <v/>
      </c>
      <c r="U1763" s="24" t="str" cm="1">
        <f t="array" ref="U1763">IF(ISBLANK($H1763),"",IF(SUMPRODUCT(--EXACT(MID($H1763,COLUMN($A$1:$AX$1),1),NameCharacters[Accepted Characters For Names]))=50,"Pass","Fail"))</f>
        <v/>
      </c>
      <c r="V1763" s="24" t="str" cm="1">
        <f t="array" ref="V1763">IF(ISBLANK($I1763),"",IF(SUMPRODUCT(--EXACT(MID($I1763,COLUMN($A$1:$AX$1),1),NameCharacters[Accepted Characters For Names]))=50,"Pass","Fail"))</f>
        <v/>
      </c>
      <c r="W1763" s="24" t="str" cm="1">
        <f t="array" ref="W1763">IF(ISBLANK($J1763),"",IF(SUMPRODUCT(--EXACT($J1763,ISO3List[ISO3 List]))=1,"Pass","Fail"))</f>
        <v/>
      </c>
      <c r="X1763" s="24" t="str">
        <f t="shared" ca="1" si="66"/>
        <v/>
      </c>
      <c r="Y1763" s="24" t="str" cm="1">
        <f t="array" ref="Y1763">IF(ISBLANK($L1763),"",IF(SUMPRODUCT(--EXACT($L1763,Sex[Sex]))=1,"Pass","Fail"))</f>
        <v/>
      </c>
      <c r="Z1763" s="24" t="str">
        <f t="shared" ca="1" si="67"/>
        <v/>
      </c>
      <c r="AA1763" s="35" t="str">
        <f t="shared" ca="1" si="68"/>
        <v/>
      </c>
      <c r="AB1763" s="8"/>
      <c r="AC1763" s="58"/>
      <c r="AD1763" s="8"/>
      <c r="AE1763" s="8"/>
      <c r="AF1763" s="8"/>
      <c r="GU1763" s="8"/>
    </row>
    <row r="1764" spans="1:203" s="5" customFormat="1" x14ac:dyDescent="0.2">
      <c r="A1764" s="1"/>
      <c r="B1764" s="4"/>
      <c r="C1764" s="16"/>
      <c r="D1764" s="17"/>
      <c r="E1764" s="17"/>
      <c r="F1764" s="18"/>
      <c r="G1764" s="17"/>
      <c r="H1764" s="17"/>
      <c r="I1764" s="17"/>
      <c r="J1764" s="17"/>
      <c r="K1764" s="19"/>
      <c r="L1764" s="17"/>
      <c r="M1764" s="20"/>
      <c r="N1764" s="8"/>
      <c r="O1764" s="50"/>
      <c r="P1764" s="27" t="str" cm="1">
        <f t="array" ref="P1764">IF(ISBLANK($C1764),"",IF(SUMPRODUCT(--EXACT($C1764,CrewOrPassenger[Crew or Passenger]))=1,"Pass","Fail"))</f>
        <v/>
      </c>
      <c r="Q1764" s="24" t="str" cm="1">
        <f t="array" ref="Q1764">IF(ISBLANK($D1764),"",IF(SUMPRODUCT(--EXACT($D1764,TravelDocumentType[Travel Document Type]))=1,"Pass","Fail"))</f>
        <v/>
      </c>
      <c r="R1764" s="24" t="str" cm="1">
        <f t="array" ref="R1764">IF(ISBLANK($E1764),"",IF(SUMPRODUCT(--EXACT($E1764,ISO3List[ISO3 List]))=1,"Pass","Fail"))</f>
        <v/>
      </c>
      <c r="S1764" s="24" t="str" cm="1">
        <f t="array" ref="S1764">IF(ISBLANK($F1764),"",IF(SUMPRODUCT(--EXACT(MID($F1764,COLUMN($A$1:$T$1),1),DocCharacters[Accepted Characters For Documents]))=20,"Pass","Fail"))</f>
        <v/>
      </c>
      <c r="T1764" s="24" t="str" cm="1">
        <f t="array" ref="T1764">IF(ISBLANK($G1764),"",IF(SUMPRODUCT(--EXACT(MID($G1764,COLUMN($A$1:$AX$1),1),NameCharacters[Accepted Characters For Names]))=50,"Pass","Fail"))</f>
        <v/>
      </c>
      <c r="U1764" s="24" t="str" cm="1">
        <f t="array" ref="U1764">IF(ISBLANK($H1764),"",IF(SUMPRODUCT(--EXACT(MID($H1764,COLUMN($A$1:$AX$1),1),NameCharacters[Accepted Characters For Names]))=50,"Pass","Fail"))</f>
        <v/>
      </c>
      <c r="V1764" s="24" t="str" cm="1">
        <f t="array" ref="V1764">IF(ISBLANK($I1764),"",IF(SUMPRODUCT(--EXACT(MID($I1764,COLUMN($A$1:$AX$1),1),NameCharacters[Accepted Characters For Names]))=50,"Pass","Fail"))</f>
        <v/>
      </c>
      <c r="W1764" s="24" t="str" cm="1">
        <f t="array" ref="W1764">IF(ISBLANK($J1764),"",IF(SUMPRODUCT(--EXACT($J1764,ISO3List[ISO3 List]))=1,"Pass","Fail"))</f>
        <v/>
      </c>
      <c r="X1764" s="24" t="str">
        <f t="shared" ca="1" si="66"/>
        <v/>
      </c>
      <c r="Y1764" s="24" t="str" cm="1">
        <f t="array" ref="Y1764">IF(ISBLANK($L1764),"",IF(SUMPRODUCT(--EXACT($L1764,Sex[Sex]))=1,"Pass","Fail"))</f>
        <v/>
      </c>
      <c r="Z1764" s="24" t="str">
        <f t="shared" ca="1" si="67"/>
        <v/>
      </c>
      <c r="AA1764" s="35" t="str">
        <f t="shared" ca="1" si="68"/>
        <v/>
      </c>
      <c r="AB1764" s="8"/>
      <c r="AC1764" s="58"/>
      <c r="AD1764" s="8"/>
      <c r="AE1764" s="8"/>
      <c r="AF1764" s="8"/>
      <c r="GU1764" s="8"/>
    </row>
    <row r="1765" spans="1:203" s="5" customFormat="1" x14ac:dyDescent="0.2">
      <c r="A1765" s="1"/>
      <c r="B1765" s="4"/>
      <c r="C1765" s="16"/>
      <c r="D1765" s="17"/>
      <c r="E1765" s="17"/>
      <c r="F1765" s="18"/>
      <c r="G1765" s="17"/>
      <c r="H1765" s="17"/>
      <c r="I1765" s="17"/>
      <c r="J1765" s="17"/>
      <c r="K1765" s="19"/>
      <c r="L1765" s="17"/>
      <c r="M1765" s="20"/>
      <c r="N1765" s="8"/>
      <c r="O1765" s="50"/>
      <c r="P1765" s="27" t="str" cm="1">
        <f t="array" ref="P1765">IF(ISBLANK($C1765),"",IF(SUMPRODUCT(--EXACT($C1765,CrewOrPassenger[Crew or Passenger]))=1,"Pass","Fail"))</f>
        <v/>
      </c>
      <c r="Q1765" s="24" t="str" cm="1">
        <f t="array" ref="Q1765">IF(ISBLANK($D1765),"",IF(SUMPRODUCT(--EXACT($D1765,TravelDocumentType[Travel Document Type]))=1,"Pass","Fail"))</f>
        <v/>
      </c>
      <c r="R1765" s="24" t="str" cm="1">
        <f t="array" ref="R1765">IF(ISBLANK($E1765),"",IF(SUMPRODUCT(--EXACT($E1765,ISO3List[ISO3 List]))=1,"Pass","Fail"))</f>
        <v/>
      </c>
      <c r="S1765" s="24" t="str" cm="1">
        <f t="array" ref="S1765">IF(ISBLANK($F1765),"",IF(SUMPRODUCT(--EXACT(MID($F1765,COLUMN($A$1:$T$1),1),DocCharacters[Accepted Characters For Documents]))=20,"Pass","Fail"))</f>
        <v/>
      </c>
      <c r="T1765" s="24" t="str" cm="1">
        <f t="array" ref="T1765">IF(ISBLANK($G1765),"",IF(SUMPRODUCT(--EXACT(MID($G1765,COLUMN($A$1:$AX$1),1),NameCharacters[Accepted Characters For Names]))=50,"Pass","Fail"))</f>
        <v/>
      </c>
      <c r="U1765" s="24" t="str" cm="1">
        <f t="array" ref="U1765">IF(ISBLANK($H1765),"",IF(SUMPRODUCT(--EXACT(MID($H1765,COLUMN($A$1:$AX$1),1),NameCharacters[Accepted Characters For Names]))=50,"Pass","Fail"))</f>
        <v/>
      </c>
      <c r="V1765" s="24" t="str" cm="1">
        <f t="array" ref="V1765">IF(ISBLANK($I1765),"",IF(SUMPRODUCT(--EXACT(MID($I1765,COLUMN($A$1:$AX$1),1),NameCharacters[Accepted Characters For Names]))=50,"Pass","Fail"))</f>
        <v/>
      </c>
      <c r="W1765" s="24" t="str" cm="1">
        <f t="array" ref="W1765">IF(ISBLANK($J1765),"",IF(SUMPRODUCT(--EXACT($J1765,ISO3List[ISO3 List]))=1,"Pass","Fail"))</f>
        <v/>
      </c>
      <c r="X1765" s="24" t="str">
        <f t="shared" ca="1" si="66"/>
        <v/>
      </c>
      <c r="Y1765" s="24" t="str" cm="1">
        <f t="array" ref="Y1765">IF(ISBLANK($L1765),"",IF(SUMPRODUCT(--EXACT($L1765,Sex[Sex]))=1,"Pass","Fail"))</f>
        <v/>
      </c>
      <c r="Z1765" s="24" t="str">
        <f t="shared" ca="1" si="67"/>
        <v/>
      </c>
      <c r="AA1765" s="35" t="str">
        <f t="shared" ca="1" si="68"/>
        <v/>
      </c>
      <c r="AB1765" s="8"/>
      <c r="AC1765" s="58"/>
      <c r="AD1765" s="8"/>
      <c r="AE1765" s="8"/>
      <c r="AF1765" s="8"/>
      <c r="GU1765" s="8"/>
    </row>
    <row r="1766" spans="1:203" s="5" customFormat="1" x14ac:dyDescent="0.2">
      <c r="A1766" s="1"/>
      <c r="B1766" s="4"/>
      <c r="C1766" s="16"/>
      <c r="D1766" s="17"/>
      <c r="E1766" s="17"/>
      <c r="F1766" s="18"/>
      <c r="G1766" s="17"/>
      <c r="H1766" s="17"/>
      <c r="I1766" s="17"/>
      <c r="J1766" s="17"/>
      <c r="K1766" s="19"/>
      <c r="L1766" s="17"/>
      <c r="M1766" s="20"/>
      <c r="N1766" s="8"/>
      <c r="O1766" s="50"/>
      <c r="P1766" s="27" t="str" cm="1">
        <f t="array" ref="P1766">IF(ISBLANK($C1766),"",IF(SUMPRODUCT(--EXACT($C1766,CrewOrPassenger[Crew or Passenger]))=1,"Pass","Fail"))</f>
        <v/>
      </c>
      <c r="Q1766" s="24" t="str" cm="1">
        <f t="array" ref="Q1766">IF(ISBLANK($D1766),"",IF(SUMPRODUCT(--EXACT($D1766,TravelDocumentType[Travel Document Type]))=1,"Pass","Fail"))</f>
        <v/>
      </c>
      <c r="R1766" s="24" t="str" cm="1">
        <f t="array" ref="R1766">IF(ISBLANK($E1766),"",IF(SUMPRODUCT(--EXACT($E1766,ISO3List[ISO3 List]))=1,"Pass","Fail"))</f>
        <v/>
      </c>
      <c r="S1766" s="24" t="str" cm="1">
        <f t="array" ref="S1766">IF(ISBLANK($F1766),"",IF(SUMPRODUCT(--EXACT(MID($F1766,COLUMN($A$1:$T$1),1),DocCharacters[Accepted Characters For Documents]))=20,"Pass","Fail"))</f>
        <v/>
      </c>
      <c r="T1766" s="24" t="str" cm="1">
        <f t="array" ref="T1766">IF(ISBLANK($G1766),"",IF(SUMPRODUCT(--EXACT(MID($G1766,COLUMN($A$1:$AX$1),1),NameCharacters[Accepted Characters For Names]))=50,"Pass","Fail"))</f>
        <v/>
      </c>
      <c r="U1766" s="24" t="str" cm="1">
        <f t="array" ref="U1766">IF(ISBLANK($H1766),"",IF(SUMPRODUCT(--EXACT(MID($H1766,COLUMN($A$1:$AX$1),1),NameCharacters[Accepted Characters For Names]))=50,"Pass","Fail"))</f>
        <v/>
      </c>
      <c r="V1766" s="24" t="str" cm="1">
        <f t="array" ref="V1766">IF(ISBLANK($I1766),"",IF(SUMPRODUCT(--EXACT(MID($I1766,COLUMN($A$1:$AX$1),1),NameCharacters[Accepted Characters For Names]))=50,"Pass","Fail"))</f>
        <v/>
      </c>
      <c r="W1766" s="24" t="str" cm="1">
        <f t="array" ref="W1766">IF(ISBLANK($J1766),"",IF(SUMPRODUCT(--EXACT($J1766,ISO3List[ISO3 List]))=1,"Pass","Fail"))</f>
        <v/>
      </c>
      <c r="X1766" s="24" t="str">
        <f t="shared" ca="1" si="66"/>
        <v/>
      </c>
      <c r="Y1766" s="24" t="str" cm="1">
        <f t="array" ref="Y1766">IF(ISBLANK($L1766),"",IF(SUMPRODUCT(--EXACT($L1766,Sex[Sex]))=1,"Pass","Fail"))</f>
        <v/>
      </c>
      <c r="Z1766" s="24" t="str">
        <f t="shared" ca="1" si="67"/>
        <v/>
      </c>
      <c r="AA1766" s="35" t="str">
        <f t="shared" ca="1" si="68"/>
        <v/>
      </c>
      <c r="AB1766" s="8"/>
      <c r="AC1766" s="58"/>
      <c r="AD1766" s="8"/>
      <c r="AE1766" s="8"/>
      <c r="AF1766" s="8"/>
      <c r="GU1766" s="8"/>
    </row>
    <row r="1767" spans="1:203" s="5" customFormat="1" x14ac:dyDescent="0.2">
      <c r="A1767" s="1"/>
      <c r="B1767" s="4"/>
      <c r="C1767" s="16"/>
      <c r="D1767" s="17"/>
      <c r="E1767" s="17"/>
      <c r="F1767" s="18"/>
      <c r="G1767" s="17"/>
      <c r="H1767" s="17"/>
      <c r="I1767" s="17"/>
      <c r="J1767" s="17"/>
      <c r="K1767" s="19"/>
      <c r="L1767" s="17"/>
      <c r="M1767" s="20"/>
      <c r="N1767" s="8"/>
      <c r="O1767" s="50"/>
      <c r="P1767" s="27" t="str" cm="1">
        <f t="array" ref="P1767">IF(ISBLANK($C1767),"",IF(SUMPRODUCT(--EXACT($C1767,CrewOrPassenger[Crew or Passenger]))=1,"Pass","Fail"))</f>
        <v/>
      </c>
      <c r="Q1767" s="24" t="str" cm="1">
        <f t="array" ref="Q1767">IF(ISBLANK($D1767),"",IF(SUMPRODUCT(--EXACT($D1767,TravelDocumentType[Travel Document Type]))=1,"Pass","Fail"))</f>
        <v/>
      </c>
      <c r="R1767" s="24" t="str" cm="1">
        <f t="array" ref="R1767">IF(ISBLANK($E1767),"",IF(SUMPRODUCT(--EXACT($E1767,ISO3List[ISO3 List]))=1,"Pass","Fail"))</f>
        <v/>
      </c>
      <c r="S1767" s="24" t="str" cm="1">
        <f t="array" ref="S1767">IF(ISBLANK($F1767),"",IF(SUMPRODUCT(--EXACT(MID($F1767,COLUMN($A$1:$T$1),1),DocCharacters[Accepted Characters For Documents]))=20,"Pass","Fail"))</f>
        <v/>
      </c>
      <c r="T1767" s="24" t="str" cm="1">
        <f t="array" ref="T1767">IF(ISBLANK($G1767),"",IF(SUMPRODUCT(--EXACT(MID($G1767,COLUMN($A$1:$AX$1),1),NameCharacters[Accepted Characters For Names]))=50,"Pass","Fail"))</f>
        <v/>
      </c>
      <c r="U1767" s="24" t="str" cm="1">
        <f t="array" ref="U1767">IF(ISBLANK($H1767),"",IF(SUMPRODUCT(--EXACT(MID($H1767,COLUMN($A$1:$AX$1),1),NameCharacters[Accepted Characters For Names]))=50,"Pass","Fail"))</f>
        <v/>
      </c>
      <c r="V1767" s="24" t="str" cm="1">
        <f t="array" ref="V1767">IF(ISBLANK($I1767),"",IF(SUMPRODUCT(--EXACT(MID($I1767,COLUMN($A$1:$AX$1),1),NameCharacters[Accepted Characters For Names]))=50,"Pass","Fail"))</f>
        <v/>
      </c>
      <c r="W1767" s="24" t="str" cm="1">
        <f t="array" ref="W1767">IF(ISBLANK($J1767),"",IF(SUMPRODUCT(--EXACT($J1767,ISO3List[ISO3 List]))=1,"Pass","Fail"))</f>
        <v/>
      </c>
      <c r="X1767" s="24" t="str">
        <f t="shared" ca="1" si="66"/>
        <v/>
      </c>
      <c r="Y1767" s="24" t="str" cm="1">
        <f t="array" ref="Y1767">IF(ISBLANK($L1767),"",IF(SUMPRODUCT(--EXACT($L1767,Sex[Sex]))=1,"Pass","Fail"))</f>
        <v/>
      </c>
      <c r="Z1767" s="24" t="str">
        <f t="shared" ca="1" si="67"/>
        <v/>
      </c>
      <c r="AA1767" s="35" t="str">
        <f t="shared" ca="1" si="68"/>
        <v/>
      </c>
      <c r="AB1767" s="8"/>
      <c r="AC1767" s="58"/>
      <c r="AD1767" s="8"/>
      <c r="AE1767" s="8"/>
      <c r="AF1767" s="8"/>
      <c r="GU1767" s="8"/>
    </row>
    <row r="1768" spans="1:203" s="5" customFormat="1" x14ac:dyDescent="0.2">
      <c r="A1768" s="1"/>
      <c r="B1768" s="4"/>
      <c r="C1768" s="16"/>
      <c r="D1768" s="17"/>
      <c r="E1768" s="17"/>
      <c r="F1768" s="18"/>
      <c r="G1768" s="17"/>
      <c r="H1768" s="17"/>
      <c r="I1768" s="17"/>
      <c r="J1768" s="17"/>
      <c r="K1768" s="19"/>
      <c r="L1768" s="17"/>
      <c r="M1768" s="20"/>
      <c r="N1768" s="8"/>
      <c r="O1768" s="50"/>
      <c r="P1768" s="27" t="str" cm="1">
        <f t="array" ref="P1768">IF(ISBLANK($C1768),"",IF(SUMPRODUCT(--EXACT($C1768,CrewOrPassenger[Crew or Passenger]))=1,"Pass","Fail"))</f>
        <v/>
      </c>
      <c r="Q1768" s="24" t="str" cm="1">
        <f t="array" ref="Q1768">IF(ISBLANK($D1768),"",IF(SUMPRODUCT(--EXACT($D1768,TravelDocumentType[Travel Document Type]))=1,"Pass","Fail"))</f>
        <v/>
      </c>
      <c r="R1768" s="24" t="str" cm="1">
        <f t="array" ref="R1768">IF(ISBLANK($E1768),"",IF(SUMPRODUCT(--EXACT($E1768,ISO3List[ISO3 List]))=1,"Pass","Fail"))</f>
        <v/>
      </c>
      <c r="S1768" s="24" t="str" cm="1">
        <f t="array" ref="S1768">IF(ISBLANK($F1768),"",IF(SUMPRODUCT(--EXACT(MID($F1768,COLUMN($A$1:$T$1),1),DocCharacters[Accepted Characters For Documents]))=20,"Pass","Fail"))</f>
        <v/>
      </c>
      <c r="T1768" s="24" t="str" cm="1">
        <f t="array" ref="T1768">IF(ISBLANK($G1768),"",IF(SUMPRODUCT(--EXACT(MID($G1768,COLUMN($A$1:$AX$1),1),NameCharacters[Accepted Characters For Names]))=50,"Pass","Fail"))</f>
        <v/>
      </c>
      <c r="U1768" s="24" t="str" cm="1">
        <f t="array" ref="U1768">IF(ISBLANK($H1768),"",IF(SUMPRODUCT(--EXACT(MID($H1768,COLUMN($A$1:$AX$1),1),NameCharacters[Accepted Characters For Names]))=50,"Pass","Fail"))</f>
        <v/>
      </c>
      <c r="V1768" s="24" t="str" cm="1">
        <f t="array" ref="V1768">IF(ISBLANK($I1768),"",IF(SUMPRODUCT(--EXACT(MID($I1768,COLUMN($A$1:$AX$1),1),NameCharacters[Accepted Characters For Names]))=50,"Pass","Fail"))</f>
        <v/>
      </c>
      <c r="W1768" s="24" t="str" cm="1">
        <f t="array" ref="W1768">IF(ISBLANK($J1768),"",IF(SUMPRODUCT(--EXACT($J1768,ISO3List[ISO3 List]))=1,"Pass","Fail"))</f>
        <v/>
      </c>
      <c r="X1768" s="24" t="str">
        <f t="shared" ca="1" si="66"/>
        <v/>
      </c>
      <c r="Y1768" s="24" t="str" cm="1">
        <f t="array" ref="Y1768">IF(ISBLANK($L1768),"",IF(SUMPRODUCT(--EXACT($L1768,Sex[Sex]))=1,"Pass","Fail"))</f>
        <v/>
      </c>
      <c r="Z1768" s="24" t="str">
        <f t="shared" ca="1" si="67"/>
        <v/>
      </c>
      <c r="AA1768" s="35" t="str">
        <f t="shared" ca="1" si="68"/>
        <v/>
      </c>
      <c r="AB1768" s="8"/>
      <c r="AC1768" s="58"/>
      <c r="AD1768" s="8"/>
      <c r="AE1768" s="8"/>
      <c r="AF1768" s="8"/>
      <c r="GU1768" s="8"/>
    </row>
    <row r="1769" spans="1:203" s="5" customFormat="1" x14ac:dyDescent="0.2">
      <c r="A1769" s="1"/>
      <c r="B1769" s="4"/>
      <c r="C1769" s="16"/>
      <c r="D1769" s="17"/>
      <c r="E1769" s="17"/>
      <c r="F1769" s="18"/>
      <c r="G1769" s="17"/>
      <c r="H1769" s="17"/>
      <c r="I1769" s="17"/>
      <c r="J1769" s="17"/>
      <c r="K1769" s="19"/>
      <c r="L1769" s="17"/>
      <c r="M1769" s="20"/>
      <c r="N1769" s="8"/>
      <c r="O1769" s="50"/>
      <c r="P1769" s="27" t="str" cm="1">
        <f t="array" ref="P1769">IF(ISBLANK($C1769),"",IF(SUMPRODUCT(--EXACT($C1769,CrewOrPassenger[Crew or Passenger]))=1,"Pass","Fail"))</f>
        <v/>
      </c>
      <c r="Q1769" s="24" t="str" cm="1">
        <f t="array" ref="Q1769">IF(ISBLANK($D1769),"",IF(SUMPRODUCT(--EXACT($D1769,TravelDocumentType[Travel Document Type]))=1,"Pass","Fail"))</f>
        <v/>
      </c>
      <c r="R1769" s="24" t="str" cm="1">
        <f t="array" ref="R1769">IF(ISBLANK($E1769),"",IF(SUMPRODUCT(--EXACT($E1769,ISO3List[ISO3 List]))=1,"Pass","Fail"))</f>
        <v/>
      </c>
      <c r="S1769" s="24" t="str" cm="1">
        <f t="array" ref="S1769">IF(ISBLANK($F1769),"",IF(SUMPRODUCT(--EXACT(MID($F1769,COLUMN($A$1:$T$1),1),DocCharacters[Accepted Characters For Documents]))=20,"Pass","Fail"))</f>
        <v/>
      </c>
      <c r="T1769" s="24" t="str" cm="1">
        <f t="array" ref="T1769">IF(ISBLANK($G1769),"",IF(SUMPRODUCT(--EXACT(MID($G1769,COLUMN($A$1:$AX$1),1),NameCharacters[Accepted Characters For Names]))=50,"Pass","Fail"))</f>
        <v/>
      </c>
      <c r="U1769" s="24" t="str" cm="1">
        <f t="array" ref="U1769">IF(ISBLANK($H1769),"",IF(SUMPRODUCT(--EXACT(MID($H1769,COLUMN($A$1:$AX$1),1),NameCharacters[Accepted Characters For Names]))=50,"Pass","Fail"))</f>
        <v/>
      </c>
      <c r="V1769" s="24" t="str" cm="1">
        <f t="array" ref="V1769">IF(ISBLANK($I1769),"",IF(SUMPRODUCT(--EXACT(MID($I1769,COLUMN($A$1:$AX$1),1),NameCharacters[Accepted Characters For Names]))=50,"Pass","Fail"))</f>
        <v/>
      </c>
      <c r="W1769" s="24" t="str" cm="1">
        <f t="array" ref="W1769">IF(ISBLANK($J1769),"",IF(SUMPRODUCT(--EXACT($J1769,ISO3List[ISO3 List]))=1,"Pass","Fail"))</f>
        <v/>
      </c>
      <c r="X1769" s="24" t="str">
        <f t="shared" ca="1" si="66"/>
        <v/>
      </c>
      <c r="Y1769" s="24" t="str" cm="1">
        <f t="array" ref="Y1769">IF(ISBLANK($L1769),"",IF(SUMPRODUCT(--EXACT($L1769,Sex[Sex]))=1,"Pass","Fail"))</f>
        <v/>
      </c>
      <c r="Z1769" s="24" t="str">
        <f t="shared" ca="1" si="67"/>
        <v/>
      </c>
      <c r="AA1769" s="35" t="str">
        <f t="shared" ca="1" si="68"/>
        <v/>
      </c>
      <c r="AB1769" s="8"/>
      <c r="AC1769" s="58"/>
      <c r="AD1769" s="8"/>
      <c r="AE1769" s="8"/>
      <c r="AF1769" s="8"/>
      <c r="GU1769" s="8"/>
    </row>
    <row r="1770" spans="1:203" s="5" customFormat="1" x14ac:dyDescent="0.2">
      <c r="A1770" s="1"/>
      <c r="B1770" s="4"/>
      <c r="C1770" s="16"/>
      <c r="D1770" s="17"/>
      <c r="E1770" s="17"/>
      <c r="F1770" s="18"/>
      <c r="G1770" s="17"/>
      <c r="H1770" s="17"/>
      <c r="I1770" s="17"/>
      <c r="J1770" s="17"/>
      <c r="K1770" s="19"/>
      <c r="L1770" s="17"/>
      <c r="M1770" s="20"/>
      <c r="N1770" s="8"/>
      <c r="O1770" s="50"/>
      <c r="P1770" s="27" t="str" cm="1">
        <f t="array" ref="P1770">IF(ISBLANK($C1770),"",IF(SUMPRODUCT(--EXACT($C1770,CrewOrPassenger[Crew or Passenger]))=1,"Pass","Fail"))</f>
        <v/>
      </c>
      <c r="Q1770" s="24" t="str" cm="1">
        <f t="array" ref="Q1770">IF(ISBLANK($D1770),"",IF(SUMPRODUCT(--EXACT($D1770,TravelDocumentType[Travel Document Type]))=1,"Pass","Fail"))</f>
        <v/>
      </c>
      <c r="R1770" s="24" t="str" cm="1">
        <f t="array" ref="R1770">IF(ISBLANK($E1770),"",IF(SUMPRODUCT(--EXACT($E1770,ISO3List[ISO3 List]))=1,"Pass","Fail"))</f>
        <v/>
      </c>
      <c r="S1770" s="24" t="str" cm="1">
        <f t="array" ref="S1770">IF(ISBLANK($F1770),"",IF(SUMPRODUCT(--EXACT(MID($F1770,COLUMN($A$1:$T$1),1),DocCharacters[Accepted Characters For Documents]))=20,"Pass","Fail"))</f>
        <v/>
      </c>
      <c r="T1770" s="24" t="str" cm="1">
        <f t="array" ref="T1770">IF(ISBLANK($G1770),"",IF(SUMPRODUCT(--EXACT(MID($G1770,COLUMN($A$1:$AX$1),1),NameCharacters[Accepted Characters For Names]))=50,"Pass","Fail"))</f>
        <v/>
      </c>
      <c r="U1770" s="24" t="str" cm="1">
        <f t="array" ref="U1770">IF(ISBLANK($H1770),"",IF(SUMPRODUCT(--EXACT(MID($H1770,COLUMN($A$1:$AX$1),1),NameCharacters[Accepted Characters For Names]))=50,"Pass","Fail"))</f>
        <v/>
      </c>
      <c r="V1770" s="24" t="str" cm="1">
        <f t="array" ref="V1770">IF(ISBLANK($I1770),"",IF(SUMPRODUCT(--EXACT(MID($I1770,COLUMN($A$1:$AX$1),1),NameCharacters[Accepted Characters For Names]))=50,"Pass","Fail"))</f>
        <v/>
      </c>
      <c r="W1770" s="24" t="str" cm="1">
        <f t="array" ref="W1770">IF(ISBLANK($J1770),"",IF(SUMPRODUCT(--EXACT($J1770,ISO3List[ISO3 List]))=1,"Pass","Fail"))</f>
        <v/>
      </c>
      <c r="X1770" s="24" t="str">
        <f t="shared" ca="1" si="66"/>
        <v/>
      </c>
      <c r="Y1770" s="24" t="str" cm="1">
        <f t="array" ref="Y1770">IF(ISBLANK($L1770),"",IF(SUMPRODUCT(--EXACT($L1770,Sex[Sex]))=1,"Pass","Fail"))</f>
        <v/>
      </c>
      <c r="Z1770" s="24" t="str">
        <f t="shared" ca="1" si="67"/>
        <v/>
      </c>
      <c r="AA1770" s="35" t="str">
        <f t="shared" ca="1" si="68"/>
        <v/>
      </c>
      <c r="AB1770" s="8"/>
      <c r="AC1770" s="58"/>
      <c r="AD1770" s="8"/>
      <c r="AE1770" s="8"/>
      <c r="AF1770" s="8"/>
      <c r="GU1770" s="8"/>
    </row>
    <row r="1771" spans="1:203" s="5" customFormat="1" x14ac:dyDescent="0.2">
      <c r="A1771" s="1"/>
      <c r="B1771" s="4"/>
      <c r="C1771" s="16"/>
      <c r="D1771" s="17"/>
      <c r="E1771" s="17"/>
      <c r="F1771" s="18"/>
      <c r="G1771" s="17"/>
      <c r="H1771" s="17"/>
      <c r="I1771" s="17"/>
      <c r="J1771" s="17"/>
      <c r="K1771" s="19"/>
      <c r="L1771" s="17"/>
      <c r="M1771" s="20"/>
      <c r="N1771" s="8"/>
      <c r="O1771" s="50"/>
      <c r="P1771" s="27" t="str" cm="1">
        <f t="array" ref="P1771">IF(ISBLANK($C1771),"",IF(SUMPRODUCT(--EXACT($C1771,CrewOrPassenger[Crew or Passenger]))=1,"Pass","Fail"))</f>
        <v/>
      </c>
      <c r="Q1771" s="24" t="str" cm="1">
        <f t="array" ref="Q1771">IF(ISBLANK($D1771),"",IF(SUMPRODUCT(--EXACT($D1771,TravelDocumentType[Travel Document Type]))=1,"Pass","Fail"))</f>
        <v/>
      </c>
      <c r="R1771" s="24" t="str" cm="1">
        <f t="array" ref="R1771">IF(ISBLANK($E1771),"",IF(SUMPRODUCT(--EXACT($E1771,ISO3List[ISO3 List]))=1,"Pass","Fail"))</f>
        <v/>
      </c>
      <c r="S1771" s="24" t="str" cm="1">
        <f t="array" ref="S1771">IF(ISBLANK($F1771),"",IF(SUMPRODUCT(--EXACT(MID($F1771,COLUMN($A$1:$T$1),1),DocCharacters[Accepted Characters For Documents]))=20,"Pass","Fail"))</f>
        <v/>
      </c>
      <c r="T1771" s="24" t="str" cm="1">
        <f t="array" ref="T1771">IF(ISBLANK($G1771),"",IF(SUMPRODUCT(--EXACT(MID($G1771,COLUMN($A$1:$AX$1),1),NameCharacters[Accepted Characters For Names]))=50,"Pass","Fail"))</f>
        <v/>
      </c>
      <c r="U1771" s="24" t="str" cm="1">
        <f t="array" ref="U1771">IF(ISBLANK($H1771),"",IF(SUMPRODUCT(--EXACT(MID($H1771,COLUMN($A$1:$AX$1),1),NameCharacters[Accepted Characters For Names]))=50,"Pass","Fail"))</f>
        <v/>
      </c>
      <c r="V1771" s="24" t="str" cm="1">
        <f t="array" ref="V1771">IF(ISBLANK($I1771),"",IF(SUMPRODUCT(--EXACT(MID($I1771,COLUMN($A$1:$AX$1),1),NameCharacters[Accepted Characters For Names]))=50,"Pass","Fail"))</f>
        <v/>
      </c>
      <c r="W1771" s="24" t="str" cm="1">
        <f t="array" ref="W1771">IF(ISBLANK($J1771),"",IF(SUMPRODUCT(--EXACT($J1771,ISO3List[ISO3 List]))=1,"Pass","Fail"))</f>
        <v/>
      </c>
      <c r="X1771" s="24" t="str">
        <f t="shared" ca="1" si="66"/>
        <v/>
      </c>
      <c r="Y1771" s="24" t="str" cm="1">
        <f t="array" ref="Y1771">IF(ISBLANK($L1771),"",IF(SUMPRODUCT(--EXACT($L1771,Sex[Sex]))=1,"Pass","Fail"))</f>
        <v/>
      </c>
      <c r="Z1771" s="24" t="str">
        <f t="shared" ca="1" si="67"/>
        <v/>
      </c>
      <c r="AA1771" s="35" t="str">
        <f t="shared" ca="1" si="68"/>
        <v/>
      </c>
      <c r="AB1771" s="8"/>
      <c r="AC1771" s="58"/>
      <c r="AD1771" s="8"/>
      <c r="AE1771" s="8"/>
      <c r="AF1771" s="8"/>
      <c r="GU1771" s="8"/>
    </row>
    <row r="1772" spans="1:203" s="5" customFormat="1" x14ac:dyDescent="0.2">
      <c r="A1772" s="1"/>
      <c r="B1772" s="4"/>
      <c r="C1772" s="16"/>
      <c r="D1772" s="17"/>
      <c r="E1772" s="17"/>
      <c r="F1772" s="18"/>
      <c r="G1772" s="17"/>
      <c r="H1772" s="17"/>
      <c r="I1772" s="17"/>
      <c r="J1772" s="17"/>
      <c r="K1772" s="19"/>
      <c r="L1772" s="17"/>
      <c r="M1772" s="20"/>
      <c r="N1772" s="8"/>
      <c r="O1772" s="50"/>
      <c r="P1772" s="27" t="str" cm="1">
        <f t="array" ref="P1772">IF(ISBLANK($C1772),"",IF(SUMPRODUCT(--EXACT($C1772,CrewOrPassenger[Crew or Passenger]))=1,"Pass","Fail"))</f>
        <v/>
      </c>
      <c r="Q1772" s="24" t="str" cm="1">
        <f t="array" ref="Q1772">IF(ISBLANK($D1772),"",IF(SUMPRODUCT(--EXACT($D1772,TravelDocumentType[Travel Document Type]))=1,"Pass","Fail"))</f>
        <v/>
      </c>
      <c r="R1772" s="24" t="str" cm="1">
        <f t="array" ref="R1772">IF(ISBLANK($E1772),"",IF(SUMPRODUCT(--EXACT($E1772,ISO3List[ISO3 List]))=1,"Pass","Fail"))</f>
        <v/>
      </c>
      <c r="S1772" s="24" t="str" cm="1">
        <f t="array" ref="S1772">IF(ISBLANK($F1772),"",IF(SUMPRODUCT(--EXACT(MID($F1772,COLUMN($A$1:$T$1),1),DocCharacters[Accepted Characters For Documents]))=20,"Pass","Fail"))</f>
        <v/>
      </c>
      <c r="T1772" s="24" t="str" cm="1">
        <f t="array" ref="T1772">IF(ISBLANK($G1772),"",IF(SUMPRODUCT(--EXACT(MID($G1772,COLUMN($A$1:$AX$1),1),NameCharacters[Accepted Characters For Names]))=50,"Pass","Fail"))</f>
        <v/>
      </c>
      <c r="U1772" s="24" t="str" cm="1">
        <f t="array" ref="U1772">IF(ISBLANK($H1772),"",IF(SUMPRODUCT(--EXACT(MID($H1772,COLUMN($A$1:$AX$1),1),NameCharacters[Accepted Characters For Names]))=50,"Pass","Fail"))</f>
        <v/>
      </c>
      <c r="V1772" s="24" t="str" cm="1">
        <f t="array" ref="V1772">IF(ISBLANK($I1772),"",IF(SUMPRODUCT(--EXACT(MID($I1772,COLUMN($A$1:$AX$1),1),NameCharacters[Accepted Characters For Names]))=50,"Pass","Fail"))</f>
        <v/>
      </c>
      <c r="W1772" s="24" t="str" cm="1">
        <f t="array" ref="W1772">IF(ISBLANK($J1772),"",IF(SUMPRODUCT(--EXACT($J1772,ISO3List[ISO3 List]))=1,"Pass","Fail"))</f>
        <v/>
      </c>
      <c r="X1772" s="24" t="str">
        <f t="shared" ca="1" si="66"/>
        <v/>
      </c>
      <c r="Y1772" s="24" t="str" cm="1">
        <f t="array" ref="Y1772">IF(ISBLANK($L1772),"",IF(SUMPRODUCT(--EXACT($L1772,Sex[Sex]))=1,"Pass","Fail"))</f>
        <v/>
      </c>
      <c r="Z1772" s="24" t="str">
        <f t="shared" ca="1" si="67"/>
        <v/>
      </c>
      <c r="AA1772" s="35" t="str">
        <f t="shared" ca="1" si="68"/>
        <v/>
      </c>
      <c r="AB1772" s="8"/>
      <c r="AC1772" s="58"/>
      <c r="AD1772" s="8"/>
      <c r="AE1772" s="8"/>
      <c r="AF1772" s="8"/>
      <c r="GU1772" s="8"/>
    </row>
    <row r="1773" spans="1:203" s="5" customFormat="1" x14ac:dyDescent="0.2">
      <c r="A1773" s="1"/>
      <c r="B1773" s="4"/>
      <c r="C1773" s="16"/>
      <c r="D1773" s="17"/>
      <c r="E1773" s="17"/>
      <c r="F1773" s="18"/>
      <c r="G1773" s="17"/>
      <c r="H1773" s="17"/>
      <c r="I1773" s="17"/>
      <c r="J1773" s="17"/>
      <c r="K1773" s="19"/>
      <c r="L1773" s="17"/>
      <c r="M1773" s="20"/>
      <c r="N1773" s="8"/>
      <c r="O1773" s="50"/>
      <c r="P1773" s="27" t="str" cm="1">
        <f t="array" ref="P1773">IF(ISBLANK($C1773),"",IF(SUMPRODUCT(--EXACT($C1773,CrewOrPassenger[Crew or Passenger]))=1,"Pass","Fail"))</f>
        <v/>
      </c>
      <c r="Q1773" s="24" t="str" cm="1">
        <f t="array" ref="Q1773">IF(ISBLANK($D1773),"",IF(SUMPRODUCT(--EXACT($D1773,TravelDocumentType[Travel Document Type]))=1,"Pass","Fail"))</f>
        <v/>
      </c>
      <c r="R1773" s="24" t="str" cm="1">
        <f t="array" ref="R1773">IF(ISBLANK($E1773),"",IF(SUMPRODUCT(--EXACT($E1773,ISO3List[ISO3 List]))=1,"Pass","Fail"))</f>
        <v/>
      </c>
      <c r="S1773" s="24" t="str" cm="1">
        <f t="array" ref="S1773">IF(ISBLANK($F1773),"",IF(SUMPRODUCT(--EXACT(MID($F1773,COLUMN($A$1:$T$1),1),DocCharacters[Accepted Characters For Documents]))=20,"Pass","Fail"))</f>
        <v/>
      </c>
      <c r="T1773" s="24" t="str" cm="1">
        <f t="array" ref="T1773">IF(ISBLANK($G1773),"",IF(SUMPRODUCT(--EXACT(MID($G1773,COLUMN($A$1:$AX$1),1),NameCharacters[Accepted Characters For Names]))=50,"Pass","Fail"))</f>
        <v/>
      </c>
      <c r="U1773" s="24" t="str" cm="1">
        <f t="array" ref="U1773">IF(ISBLANK($H1773),"",IF(SUMPRODUCT(--EXACT(MID($H1773,COLUMN($A$1:$AX$1),1),NameCharacters[Accepted Characters For Names]))=50,"Pass","Fail"))</f>
        <v/>
      </c>
      <c r="V1773" s="24" t="str" cm="1">
        <f t="array" ref="V1773">IF(ISBLANK($I1773),"",IF(SUMPRODUCT(--EXACT(MID($I1773,COLUMN($A$1:$AX$1),1),NameCharacters[Accepted Characters For Names]))=50,"Pass","Fail"))</f>
        <v/>
      </c>
      <c r="W1773" s="24" t="str" cm="1">
        <f t="array" ref="W1773">IF(ISBLANK($J1773),"",IF(SUMPRODUCT(--EXACT($J1773,ISO3List[ISO3 List]))=1,"Pass","Fail"))</f>
        <v/>
      </c>
      <c r="X1773" s="24" t="str">
        <f t="shared" ca="1" si="66"/>
        <v/>
      </c>
      <c r="Y1773" s="24" t="str" cm="1">
        <f t="array" ref="Y1773">IF(ISBLANK($L1773),"",IF(SUMPRODUCT(--EXACT($L1773,Sex[Sex]))=1,"Pass","Fail"))</f>
        <v/>
      </c>
      <c r="Z1773" s="24" t="str">
        <f t="shared" ca="1" si="67"/>
        <v/>
      </c>
      <c r="AA1773" s="35" t="str">
        <f t="shared" ca="1" si="68"/>
        <v/>
      </c>
      <c r="AB1773" s="8"/>
      <c r="AC1773" s="58"/>
      <c r="AD1773" s="8"/>
      <c r="AE1773" s="8"/>
      <c r="AF1773" s="8"/>
      <c r="GU1773" s="8"/>
    </row>
    <row r="1774" spans="1:203" s="5" customFormat="1" x14ac:dyDescent="0.2">
      <c r="A1774" s="1"/>
      <c r="B1774" s="4"/>
      <c r="C1774" s="16"/>
      <c r="D1774" s="17"/>
      <c r="E1774" s="17"/>
      <c r="F1774" s="18"/>
      <c r="G1774" s="17"/>
      <c r="H1774" s="17"/>
      <c r="I1774" s="17"/>
      <c r="J1774" s="17"/>
      <c r="K1774" s="19"/>
      <c r="L1774" s="17"/>
      <c r="M1774" s="20"/>
      <c r="N1774" s="8"/>
      <c r="O1774" s="50"/>
      <c r="P1774" s="27" t="str" cm="1">
        <f t="array" ref="P1774">IF(ISBLANK($C1774),"",IF(SUMPRODUCT(--EXACT($C1774,CrewOrPassenger[Crew or Passenger]))=1,"Pass","Fail"))</f>
        <v/>
      </c>
      <c r="Q1774" s="24" t="str" cm="1">
        <f t="array" ref="Q1774">IF(ISBLANK($D1774),"",IF(SUMPRODUCT(--EXACT($D1774,TravelDocumentType[Travel Document Type]))=1,"Pass","Fail"))</f>
        <v/>
      </c>
      <c r="R1774" s="24" t="str" cm="1">
        <f t="array" ref="R1774">IF(ISBLANK($E1774),"",IF(SUMPRODUCT(--EXACT($E1774,ISO3List[ISO3 List]))=1,"Pass","Fail"))</f>
        <v/>
      </c>
      <c r="S1774" s="24" t="str" cm="1">
        <f t="array" ref="S1774">IF(ISBLANK($F1774),"",IF(SUMPRODUCT(--EXACT(MID($F1774,COLUMN($A$1:$T$1),1),DocCharacters[Accepted Characters For Documents]))=20,"Pass","Fail"))</f>
        <v/>
      </c>
      <c r="T1774" s="24" t="str" cm="1">
        <f t="array" ref="T1774">IF(ISBLANK($G1774),"",IF(SUMPRODUCT(--EXACT(MID($G1774,COLUMN($A$1:$AX$1),1),NameCharacters[Accepted Characters For Names]))=50,"Pass","Fail"))</f>
        <v/>
      </c>
      <c r="U1774" s="24" t="str" cm="1">
        <f t="array" ref="U1774">IF(ISBLANK($H1774),"",IF(SUMPRODUCT(--EXACT(MID($H1774,COLUMN($A$1:$AX$1),1),NameCharacters[Accepted Characters For Names]))=50,"Pass","Fail"))</f>
        <v/>
      </c>
      <c r="V1774" s="24" t="str" cm="1">
        <f t="array" ref="V1774">IF(ISBLANK($I1774),"",IF(SUMPRODUCT(--EXACT(MID($I1774,COLUMN($A$1:$AX$1),1),NameCharacters[Accepted Characters For Names]))=50,"Pass","Fail"))</f>
        <v/>
      </c>
      <c r="W1774" s="24" t="str" cm="1">
        <f t="array" ref="W1774">IF(ISBLANK($J1774),"",IF(SUMPRODUCT(--EXACT($J1774,ISO3List[ISO3 List]))=1,"Pass","Fail"))</f>
        <v/>
      </c>
      <c r="X1774" s="24" t="str">
        <f t="shared" ca="1" si="66"/>
        <v/>
      </c>
      <c r="Y1774" s="24" t="str" cm="1">
        <f t="array" ref="Y1774">IF(ISBLANK($L1774),"",IF(SUMPRODUCT(--EXACT($L1774,Sex[Sex]))=1,"Pass","Fail"))</f>
        <v/>
      </c>
      <c r="Z1774" s="24" t="str">
        <f t="shared" ca="1" si="67"/>
        <v/>
      </c>
      <c r="AA1774" s="35" t="str">
        <f t="shared" ca="1" si="68"/>
        <v/>
      </c>
      <c r="AB1774" s="8"/>
      <c r="AC1774" s="58"/>
      <c r="AD1774" s="8"/>
      <c r="AE1774" s="8"/>
      <c r="AF1774" s="8"/>
      <c r="GU1774" s="8"/>
    </row>
    <row r="1775" spans="1:203" s="5" customFormat="1" x14ac:dyDescent="0.2">
      <c r="A1775" s="1"/>
      <c r="B1775" s="4"/>
      <c r="C1775" s="16"/>
      <c r="D1775" s="17"/>
      <c r="E1775" s="17"/>
      <c r="F1775" s="18"/>
      <c r="G1775" s="17"/>
      <c r="H1775" s="17"/>
      <c r="I1775" s="17"/>
      <c r="J1775" s="17"/>
      <c r="K1775" s="19"/>
      <c r="L1775" s="17"/>
      <c r="M1775" s="20"/>
      <c r="N1775" s="8"/>
      <c r="O1775" s="50"/>
      <c r="P1775" s="27" t="str" cm="1">
        <f t="array" ref="P1775">IF(ISBLANK($C1775),"",IF(SUMPRODUCT(--EXACT($C1775,CrewOrPassenger[Crew or Passenger]))=1,"Pass","Fail"))</f>
        <v/>
      </c>
      <c r="Q1775" s="24" t="str" cm="1">
        <f t="array" ref="Q1775">IF(ISBLANK($D1775),"",IF(SUMPRODUCT(--EXACT($D1775,TravelDocumentType[Travel Document Type]))=1,"Pass","Fail"))</f>
        <v/>
      </c>
      <c r="R1775" s="24" t="str" cm="1">
        <f t="array" ref="R1775">IF(ISBLANK($E1775),"",IF(SUMPRODUCT(--EXACT($E1775,ISO3List[ISO3 List]))=1,"Pass","Fail"))</f>
        <v/>
      </c>
      <c r="S1775" s="24" t="str" cm="1">
        <f t="array" ref="S1775">IF(ISBLANK($F1775),"",IF(SUMPRODUCT(--EXACT(MID($F1775,COLUMN($A$1:$T$1),1),DocCharacters[Accepted Characters For Documents]))=20,"Pass","Fail"))</f>
        <v/>
      </c>
      <c r="T1775" s="24" t="str" cm="1">
        <f t="array" ref="T1775">IF(ISBLANK($G1775),"",IF(SUMPRODUCT(--EXACT(MID($G1775,COLUMN($A$1:$AX$1),1),NameCharacters[Accepted Characters For Names]))=50,"Pass","Fail"))</f>
        <v/>
      </c>
      <c r="U1775" s="24" t="str" cm="1">
        <f t="array" ref="U1775">IF(ISBLANK($H1775),"",IF(SUMPRODUCT(--EXACT(MID($H1775,COLUMN($A$1:$AX$1),1),NameCharacters[Accepted Characters For Names]))=50,"Pass","Fail"))</f>
        <v/>
      </c>
      <c r="V1775" s="24" t="str" cm="1">
        <f t="array" ref="V1775">IF(ISBLANK($I1775),"",IF(SUMPRODUCT(--EXACT(MID($I1775,COLUMN($A$1:$AX$1),1),NameCharacters[Accepted Characters For Names]))=50,"Pass","Fail"))</f>
        <v/>
      </c>
      <c r="W1775" s="24" t="str" cm="1">
        <f t="array" ref="W1775">IF(ISBLANK($J1775),"",IF(SUMPRODUCT(--EXACT($J1775,ISO3List[ISO3 List]))=1,"Pass","Fail"))</f>
        <v/>
      </c>
      <c r="X1775" s="24" t="str">
        <f t="shared" ca="1" si="66"/>
        <v/>
      </c>
      <c r="Y1775" s="24" t="str" cm="1">
        <f t="array" ref="Y1775">IF(ISBLANK($L1775),"",IF(SUMPRODUCT(--EXACT($L1775,Sex[Sex]))=1,"Pass","Fail"))</f>
        <v/>
      </c>
      <c r="Z1775" s="24" t="str">
        <f t="shared" ca="1" si="67"/>
        <v/>
      </c>
      <c r="AA1775" s="35" t="str">
        <f t="shared" ca="1" si="68"/>
        <v/>
      </c>
      <c r="AB1775" s="8"/>
      <c r="AC1775" s="58"/>
      <c r="AD1775" s="8"/>
      <c r="AE1775" s="8"/>
      <c r="AF1775" s="8"/>
      <c r="GU1775" s="8"/>
    </row>
    <row r="1776" spans="1:203" s="5" customFormat="1" x14ac:dyDescent="0.2">
      <c r="A1776" s="1"/>
      <c r="B1776" s="4"/>
      <c r="C1776" s="16"/>
      <c r="D1776" s="17"/>
      <c r="E1776" s="17"/>
      <c r="F1776" s="18"/>
      <c r="G1776" s="17"/>
      <c r="H1776" s="17"/>
      <c r="I1776" s="17"/>
      <c r="J1776" s="17"/>
      <c r="K1776" s="19"/>
      <c r="L1776" s="17"/>
      <c r="M1776" s="20"/>
      <c r="N1776" s="8"/>
      <c r="O1776" s="50"/>
      <c r="P1776" s="27" t="str" cm="1">
        <f t="array" ref="P1776">IF(ISBLANK($C1776),"",IF(SUMPRODUCT(--EXACT($C1776,CrewOrPassenger[Crew or Passenger]))=1,"Pass","Fail"))</f>
        <v/>
      </c>
      <c r="Q1776" s="24" t="str" cm="1">
        <f t="array" ref="Q1776">IF(ISBLANK($D1776),"",IF(SUMPRODUCT(--EXACT($D1776,TravelDocumentType[Travel Document Type]))=1,"Pass","Fail"))</f>
        <v/>
      </c>
      <c r="R1776" s="24" t="str" cm="1">
        <f t="array" ref="R1776">IF(ISBLANK($E1776),"",IF(SUMPRODUCT(--EXACT($E1776,ISO3List[ISO3 List]))=1,"Pass","Fail"))</f>
        <v/>
      </c>
      <c r="S1776" s="24" t="str" cm="1">
        <f t="array" ref="S1776">IF(ISBLANK($F1776),"",IF(SUMPRODUCT(--EXACT(MID($F1776,COLUMN($A$1:$T$1),1),DocCharacters[Accepted Characters For Documents]))=20,"Pass","Fail"))</f>
        <v/>
      </c>
      <c r="T1776" s="24" t="str" cm="1">
        <f t="array" ref="T1776">IF(ISBLANK($G1776),"",IF(SUMPRODUCT(--EXACT(MID($G1776,COLUMN($A$1:$AX$1),1),NameCharacters[Accepted Characters For Names]))=50,"Pass","Fail"))</f>
        <v/>
      </c>
      <c r="U1776" s="24" t="str" cm="1">
        <f t="array" ref="U1776">IF(ISBLANK($H1776),"",IF(SUMPRODUCT(--EXACT(MID($H1776,COLUMN($A$1:$AX$1),1),NameCharacters[Accepted Characters For Names]))=50,"Pass","Fail"))</f>
        <v/>
      </c>
      <c r="V1776" s="24" t="str" cm="1">
        <f t="array" ref="V1776">IF(ISBLANK($I1776),"",IF(SUMPRODUCT(--EXACT(MID($I1776,COLUMN($A$1:$AX$1),1),NameCharacters[Accepted Characters For Names]))=50,"Pass","Fail"))</f>
        <v/>
      </c>
      <c r="W1776" s="24" t="str" cm="1">
        <f t="array" ref="W1776">IF(ISBLANK($J1776),"",IF(SUMPRODUCT(--EXACT($J1776,ISO3List[ISO3 List]))=1,"Pass","Fail"))</f>
        <v/>
      </c>
      <c r="X1776" s="24" t="str">
        <f t="shared" ca="1" si="66"/>
        <v/>
      </c>
      <c r="Y1776" s="24" t="str" cm="1">
        <f t="array" ref="Y1776">IF(ISBLANK($L1776),"",IF(SUMPRODUCT(--EXACT($L1776,Sex[Sex]))=1,"Pass","Fail"))</f>
        <v/>
      </c>
      <c r="Z1776" s="24" t="str">
        <f t="shared" ca="1" si="67"/>
        <v/>
      </c>
      <c r="AA1776" s="35" t="str">
        <f t="shared" ca="1" si="68"/>
        <v/>
      </c>
      <c r="AB1776" s="8"/>
      <c r="AC1776" s="58"/>
      <c r="AD1776" s="8"/>
      <c r="AE1776" s="8"/>
      <c r="AF1776" s="8"/>
      <c r="GU1776" s="8"/>
    </row>
    <row r="1777" spans="1:203" s="5" customFormat="1" x14ac:dyDescent="0.2">
      <c r="A1777" s="1"/>
      <c r="B1777" s="4"/>
      <c r="C1777" s="16"/>
      <c r="D1777" s="17"/>
      <c r="E1777" s="17"/>
      <c r="F1777" s="18"/>
      <c r="G1777" s="17"/>
      <c r="H1777" s="17"/>
      <c r="I1777" s="17"/>
      <c r="J1777" s="17"/>
      <c r="K1777" s="19"/>
      <c r="L1777" s="17"/>
      <c r="M1777" s="20"/>
      <c r="N1777" s="8"/>
      <c r="O1777" s="50"/>
      <c r="P1777" s="27" t="str" cm="1">
        <f t="array" ref="P1777">IF(ISBLANK($C1777),"",IF(SUMPRODUCT(--EXACT($C1777,CrewOrPassenger[Crew or Passenger]))=1,"Pass","Fail"))</f>
        <v/>
      </c>
      <c r="Q1777" s="24" t="str" cm="1">
        <f t="array" ref="Q1777">IF(ISBLANK($D1777),"",IF(SUMPRODUCT(--EXACT($D1777,TravelDocumentType[Travel Document Type]))=1,"Pass","Fail"))</f>
        <v/>
      </c>
      <c r="R1777" s="24" t="str" cm="1">
        <f t="array" ref="R1777">IF(ISBLANK($E1777),"",IF(SUMPRODUCT(--EXACT($E1777,ISO3List[ISO3 List]))=1,"Pass","Fail"))</f>
        <v/>
      </c>
      <c r="S1777" s="24" t="str" cm="1">
        <f t="array" ref="S1777">IF(ISBLANK($F1777),"",IF(SUMPRODUCT(--EXACT(MID($F1777,COLUMN($A$1:$T$1),1),DocCharacters[Accepted Characters For Documents]))=20,"Pass","Fail"))</f>
        <v/>
      </c>
      <c r="T1777" s="24" t="str" cm="1">
        <f t="array" ref="T1777">IF(ISBLANK($G1777),"",IF(SUMPRODUCT(--EXACT(MID($G1777,COLUMN($A$1:$AX$1),1),NameCharacters[Accepted Characters For Names]))=50,"Pass","Fail"))</f>
        <v/>
      </c>
      <c r="U1777" s="24" t="str" cm="1">
        <f t="array" ref="U1777">IF(ISBLANK($H1777),"",IF(SUMPRODUCT(--EXACT(MID($H1777,COLUMN($A$1:$AX$1),1),NameCharacters[Accepted Characters For Names]))=50,"Pass","Fail"))</f>
        <v/>
      </c>
      <c r="V1777" s="24" t="str" cm="1">
        <f t="array" ref="V1777">IF(ISBLANK($I1777),"",IF(SUMPRODUCT(--EXACT(MID($I1777,COLUMN($A$1:$AX$1),1),NameCharacters[Accepted Characters For Names]))=50,"Pass","Fail"))</f>
        <v/>
      </c>
      <c r="W1777" s="24" t="str" cm="1">
        <f t="array" ref="W1777">IF(ISBLANK($J1777),"",IF(SUMPRODUCT(--EXACT($J1777,ISO3List[ISO3 List]))=1,"Pass","Fail"))</f>
        <v/>
      </c>
      <c r="X1777" s="24" t="str">
        <f t="shared" ca="1" si="66"/>
        <v/>
      </c>
      <c r="Y1777" s="24" t="str" cm="1">
        <f t="array" ref="Y1777">IF(ISBLANK($L1777),"",IF(SUMPRODUCT(--EXACT($L1777,Sex[Sex]))=1,"Pass","Fail"))</f>
        <v/>
      </c>
      <c r="Z1777" s="24" t="str">
        <f t="shared" ca="1" si="67"/>
        <v/>
      </c>
      <c r="AA1777" s="35" t="str">
        <f t="shared" ca="1" si="68"/>
        <v/>
      </c>
      <c r="AB1777" s="8"/>
      <c r="AC1777" s="58"/>
      <c r="AD1777" s="8"/>
      <c r="AE1777" s="8"/>
      <c r="AF1777" s="8"/>
      <c r="GU1777" s="8"/>
    </row>
    <row r="1778" spans="1:203" s="5" customFormat="1" x14ac:dyDescent="0.2">
      <c r="A1778" s="1"/>
      <c r="B1778" s="4"/>
      <c r="C1778" s="16"/>
      <c r="D1778" s="17"/>
      <c r="E1778" s="17"/>
      <c r="F1778" s="18"/>
      <c r="G1778" s="17"/>
      <c r="H1778" s="17"/>
      <c r="I1778" s="17"/>
      <c r="J1778" s="17"/>
      <c r="K1778" s="19"/>
      <c r="L1778" s="17"/>
      <c r="M1778" s="20"/>
      <c r="N1778" s="8"/>
      <c r="O1778" s="50"/>
      <c r="P1778" s="27" t="str" cm="1">
        <f t="array" ref="P1778">IF(ISBLANK($C1778),"",IF(SUMPRODUCT(--EXACT($C1778,CrewOrPassenger[Crew or Passenger]))=1,"Pass","Fail"))</f>
        <v/>
      </c>
      <c r="Q1778" s="24" t="str" cm="1">
        <f t="array" ref="Q1778">IF(ISBLANK($D1778),"",IF(SUMPRODUCT(--EXACT($D1778,TravelDocumentType[Travel Document Type]))=1,"Pass","Fail"))</f>
        <v/>
      </c>
      <c r="R1778" s="24" t="str" cm="1">
        <f t="array" ref="R1778">IF(ISBLANK($E1778),"",IF(SUMPRODUCT(--EXACT($E1778,ISO3List[ISO3 List]))=1,"Pass","Fail"))</f>
        <v/>
      </c>
      <c r="S1778" s="24" t="str" cm="1">
        <f t="array" ref="S1778">IF(ISBLANK($F1778),"",IF(SUMPRODUCT(--EXACT(MID($F1778,COLUMN($A$1:$T$1),1),DocCharacters[Accepted Characters For Documents]))=20,"Pass","Fail"))</f>
        <v/>
      </c>
      <c r="T1778" s="24" t="str" cm="1">
        <f t="array" ref="T1778">IF(ISBLANK($G1778),"",IF(SUMPRODUCT(--EXACT(MID($G1778,COLUMN($A$1:$AX$1),1),NameCharacters[Accepted Characters For Names]))=50,"Pass","Fail"))</f>
        <v/>
      </c>
      <c r="U1778" s="24" t="str" cm="1">
        <f t="array" ref="U1778">IF(ISBLANK($H1778),"",IF(SUMPRODUCT(--EXACT(MID($H1778,COLUMN($A$1:$AX$1),1),NameCharacters[Accepted Characters For Names]))=50,"Pass","Fail"))</f>
        <v/>
      </c>
      <c r="V1778" s="24" t="str" cm="1">
        <f t="array" ref="V1778">IF(ISBLANK($I1778),"",IF(SUMPRODUCT(--EXACT(MID($I1778,COLUMN($A$1:$AX$1),1),NameCharacters[Accepted Characters For Names]))=50,"Pass","Fail"))</f>
        <v/>
      </c>
      <c r="W1778" s="24" t="str" cm="1">
        <f t="array" ref="W1778">IF(ISBLANK($J1778),"",IF(SUMPRODUCT(--EXACT($J1778,ISO3List[ISO3 List]))=1,"Pass","Fail"))</f>
        <v/>
      </c>
      <c r="X1778" s="24" t="str">
        <f t="shared" ca="1" si="66"/>
        <v/>
      </c>
      <c r="Y1778" s="24" t="str" cm="1">
        <f t="array" ref="Y1778">IF(ISBLANK($L1778),"",IF(SUMPRODUCT(--EXACT($L1778,Sex[Sex]))=1,"Pass","Fail"))</f>
        <v/>
      </c>
      <c r="Z1778" s="24" t="str">
        <f t="shared" ca="1" si="67"/>
        <v/>
      </c>
      <c r="AA1778" s="35" t="str">
        <f t="shared" ca="1" si="68"/>
        <v/>
      </c>
      <c r="AB1778" s="8"/>
      <c r="AC1778" s="58"/>
      <c r="AD1778" s="8"/>
      <c r="AE1778" s="8"/>
      <c r="AF1778" s="8"/>
      <c r="GU1778" s="8"/>
    </row>
    <row r="1779" spans="1:203" s="5" customFormat="1" x14ac:dyDescent="0.2">
      <c r="A1779" s="1"/>
      <c r="B1779" s="4"/>
      <c r="C1779" s="16"/>
      <c r="D1779" s="17"/>
      <c r="E1779" s="17"/>
      <c r="F1779" s="18"/>
      <c r="G1779" s="17"/>
      <c r="H1779" s="17"/>
      <c r="I1779" s="17"/>
      <c r="J1779" s="17"/>
      <c r="K1779" s="19"/>
      <c r="L1779" s="17"/>
      <c r="M1779" s="20"/>
      <c r="N1779" s="8"/>
      <c r="O1779" s="50"/>
      <c r="P1779" s="27" t="str" cm="1">
        <f t="array" ref="P1779">IF(ISBLANK($C1779),"",IF(SUMPRODUCT(--EXACT($C1779,CrewOrPassenger[Crew or Passenger]))=1,"Pass","Fail"))</f>
        <v/>
      </c>
      <c r="Q1779" s="24" t="str" cm="1">
        <f t="array" ref="Q1779">IF(ISBLANK($D1779),"",IF(SUMPRODUCT(--EXACT($D1779,TravelDocumentType[Travel Document Type]))=1,"Pass","Fail"))</f>
        <v/>
      </c>
      <c r="R1779" s="24" t="str" cm="1">
        <f t="array" ref="R1779">IF(ISBLANK($E1779),"",IF(SUMPRODUCT(--EXACT($E1779,ISO3List[ISO3 List]))=1,"Pass","Fail"))</f>
        <v/>
      </c>
      <c r="S1779" s="24" t="str" cm="1">
        <f t="array" ref="S1779">IF(ISBLANK($F1779),"",IF(SUMPRODUCT(--EXACT(MID($F1779,COLUMN($A$1:$T$1),1),DocCharacters[Accepted Characters For Documents]))=20,"Pass","Fail"))</f>
        <v/>
      </c>
      <c r="T1779" s="24" t="str" cm="1">
        <f t="array" ref="T1779">IF(ISBLANK($G1779),"",IF(SUMPRODUCT(--EXACT(MID($G1779,COLUMN($A$1:$AX$1),1),NameCharacters[Accepted Characters For Names]))=50,"Pass","Fail"))</f>
        <v/>
      </c>
      <c r="U1779" s="24" t="str" cm="1">
        <f t="array" ref="U1779">IF(ISBLANK($H1779),"",IF(SUMPRODUCT(--EXACT(MID($H1779,COLUMN($A$1:$AX$1),1),NameCharacters[Accepted Characters For Names]))=50,"Pass","Fail"))</f>
        <v/>
      </c>
      <c r="V1779" s="24" t="str" cm="1">
        <f t="array" ref="V1779">IF(ISBLANK($I1779),"",IF(SUMPRODUCT(--EXACT(MID($I1779,COLUMN($A$1:$AX$1),1),NameCharacters[Accepted Characters For Names]))=50,"Pass","Fail"))</f>
        <v/>
      </c>
      <c r="W1779" s="24" t="str" cm="1">
        <f t="array" ref="W1779">IF(ISBLANK($J1779),"",IF(SUMPRODUCT(--EXACT($J1779,ISO3List[ISO3 List]))=1,"Pass","Fail"))</f>
        <v/>
      </c>
      <c r="X1779" s="24" t="str">
        <f t="shared" ca="1" si="66"/>
        <v/>
      </c>
      <c r="Y1779" s="24" t="str" cm="1">
        <f t="array" ref="Y1779">IF(ISBLANK($L1779),"",IF(SUMPRODUCT(--EXACT($L1779,Sex[Sex]))=1,"Pass","Fail"))</f>
        <v/>
      </c>
      <c r="Z1779" s="24" t="str">
        <f t="shared" ca="1" si="67"/>
        <v/>
      </c>
      <c r="AA1779" s="35" t="str">
        <f t="shared" ca="1" si="68"/>
        <v/>
      </c>
      <c r="AB1779" s="8"/>
      <c r="AC1779" s="58"/>
      <c r="AD1779" s="8"/>
      <c r="AE1779" s="8"/>
      <c r="AF1779" s="8"/>
      <c r="GU1779" s="8"/>
    </row>
    <row r="1780" spans="1:203" s="5" customFormat="1" x14ac:dyDescent="0.2">
      <c r="A1780" s="1"/>
      <c r="B1780" s="4"/>
      <c r="C1780" s="16"/>
      <c r="D1780" s="17"/>
      <c r="E1780" s="17"/>
      <c r="F1780" s="18"/>
      <c r="G1780" s="17"/>
      <c r="H1780" s="17"/>
      <c r="I1780" s="17"/>
      <c r="J1780" s="17"/>
      <c r="K1780" s="19"/>
      <c r="L1780" s="17"/>
      <c r="M1780" s="20"/>
      <c r="N1780" s="8"/>
      <c r="O1780" s="50"/>
      <c r="P1780" s="27" t="str" cm="1">
        <f t="array" ref="P1780">IF(ISBLANK($C1780),"",IF(SUMPRODUCT(--EXACT($C1780,CrewOrPassenger[Crew or Passenger]))=1,"Pass","Fail"))</f>
        <v/>
      </c>
      <c r="Q1780" s="24" t="str" cm="1">
        <f t="array" ref="Q1780">IF(ISBLANK($D1780),"",IF(SUMPRODUCT(--EXACT($D1780,TravelDocumentType[Travel Document Type]))=1,"Pass","Fail"))</f>
        <v/>
      </c>
      <c r="R1780" s="24" t="str" cm="1">
        <f t="array" ref="R1780">IF(ISBLANK($E1780),"",IF(SUMPRODUCT(--EXACT($E1780,ISO3List[ISO3 List]))=1,"Pass","Fail"))</f>
        <v/>
      </c>
      <c r="S1780" s="24" t="str" cm="1">
        <f t="array" ref="S1780">IF(ISBLANK($F1780),"",IF(SUMPRODUCT(--EXACT(MID($F1780,COLUMN($A$1:$T$1),1),DocCharacters[Accepted Characters For Documents]))=20,"Pass","Fail"))</f>
        <v/>
      </c>
      <c r="T1780" s="24" t="str" cm="1">
        <f t="array" ref="T1780">IF(ISBLANK($G1780),"",IF(SUMPRODUCT(--EXACT(MID($G1780,COLUMN($A$1:$AX$1),1),NameCharacters[Accepted Characters For Names]))=50,"Pass","Fail"))</f>
        <v/>
      </c>
      <c r="U1780" s="24" t="str" cm="1">
        <f t="array" ref="U1780">IF(ISBLANK($H1780),"",IF(SUMPRODUCT(--EXACT(MID($H1780,COLUMN($A$1:$AX$1),1),NameCharacters[Accepted Characters For Names]))=50,"Pass","Fail"))</f>
        <v/>
      </c>
      <c r="V1780" s="24" t="str" cm="1">
        <f t="array" ref="V1780">IF(ISBLANK($I1780),"",IF(SUMPRODUCT(--EXACT(MID($I1780,COLUMN($A$1:$AX$1),1),NameCharacters[Accepted Characters For Names]))=50,"Pass","Fail"))</f>
        <v/>
      </c>
      <c r="W1780" s="24" t="str" cm="1">
        <f t="array" ref="W1780">IF(ISBLANK($J1780),"",IF(SUMPRODUCT(--EXACT($J1780,ISO3List[ISO3 List]))=1,"Pass","Fail"))</f>
        <v/>
      </c>
      <c r="X1780" s="24" t="str">
        <f t="shared" ca="1" si="66"/>
        <v/>
      </c>
      <c r="Y1780" s="24" t="str" cm="1">
        <f t="array" ref="Y1780">IF(ISBLANK($L1780),"",IF(SUMPRODUCT(--EXACT($L1780,Sex[Sex]))=1,"Pass","Fail"))</f>
        <v/>
      </c>
      <c r="Z1780" s="24" t="str">
        <f t="shared" ca="1" si="67"/>
        <v/>
      </c>
      <c r="AA1780" s="35" t="str">
        <f t="shared" ca="1" si="68"/>
        <v/>
      </c>
      <c r="AB1780" s="8"/>
      <c r="AC1780" s="58"/>
      <c r="AD1780" s="8"/>
      <c r="AE1780" s="8"/>
      <c r="AF1780" s="8"/>
      <c r="GU1780" s="8"/>
    </row>
    <row r="1781" spans="1:203" s="5" customFormat="1" x14ac:dyDescent="0.2">
      <c r="A1781" s="1"/>
      <c r="B1781" s="4"/>
      <c r="C1781" s="16"/>
      <c r="D1781" s="17"/>
      <c r="E1781" s="17"/>
      <c r="F1781" s="18"/>
      <c r="G1781" s="17"/>
      <c r="H1781" s="17"/>
      <c r="I1781" s="17"/>
      <c r="J1781" s="17"/>
      <c r="K1781" s="19"/>
      <c r="L1781" s="17"/>
      <c r="M1781" s="20"/>
      <c r="N1781" s="8"/>
      <c r="O1781" s="50"/>
      <c r="P1781" s="27" t="str" cm="1">
        <f t="array" ref="P1781">IF(ISBLANK($C1781),"",IF(SUMPRODUCT(--EXACT($C1781,CrewOrPassenger[Crew or Passenger]))=1,"Pass","Fail"))</f>
        <v/>
      </c>
      <c r="Q1781" s="24" t="str" cm="1">
        <f t="array" ref="Q1781">IF(ISBLANK($D1781),"",IF(SUMPRODUCT(--EXACT($D1781,TravelDocumentType[Travel Document Type]))=1,"Pass","Fail"))</f>
        <v/>
      </c>
      <c r="R1781" s="24" t="str" cm="1">
        <f t="array" ref="R1781">IF(ISBLANK($E1781),"",IF(SUMPRODUCT(--EXACT($E1781,ISO3List[ISO3 List]))=1,"Pass","Fail"))</f>
        <v/>
      </c>
      <c r="S1781" s="24" t="str" cm="1">
        <f t="array" ref="S1781">IF(ISBLANK($F1781),"",IF(SUMPRODUCT(--EXACT(MID($F1781,COLUMN($A$1:$T$1),1),DocCharacters[Accepted Characters For Documents]))=20,"Pass","Fail"))</f>
        <v/>
      </c>
      <c r="T1781" s="24" t="str" cm="1">
        <f t="array" ref="T1781">IF(ISBLANK($G1781),"",IF(SUMPRODUCT(--EXACT(MID($G1781,COLUMN($A$1:$AX$1),1),NameCharacters[Accepted Characters For Names]))=50,"Pass","Fail"))</f>
        <v/>
      </c>
      <c r="U1781" s="24" t="str" cm="1">
        <f t="array" ref="U1781">IF(ISBLANK($H1781),"",IF(SUMPRODUCT(--EXACT(MID($H1781,COLUMN($A$1:$AX$1),1),NameCharacters[Accepted Characters For Names]))=50,"Pass","Fail"))</f>
        <v/>
      </c>
      <c r="V1781" s="24" t="str" cm="1">
        <f t="array" ref="V1781">IF(ISBLANK($I1781),"",IF(SUMPRODUCT(--EXACT(MID($I1781,COLUMN($A$1:$AX$1),1),NameCharacters[Accepted Characters For Names]))=50,"Pass","Fail"))</f>
        <v/>
      </c>
      <c r="W1781" s="24" t="str" cm="1">
        <f t="array" ref="W1781">IF(ISBLANK($J1781),"",IF(SUMPRODUCT(--EXACT($J1781,ISO3List[ISO3 List]))=1,"Pass","Fail"))</f>
        <v/>
      </c>
      <c r="X1781" s="24" t="str">
        <f t="shared" ca="1" si="66"/>
        <v/>
      </c>
      <c r="Y1781" s="24" t="str" cm="1">
        <f t="array" ref="Y1781">IF(ISBLANK($L1781),"",IF(SUMPRODUCT(--EXACT($L1781,Sex[Sex]))=1,"Pass","Fail"))</f>
        <v/>
      </c>
      <c r="Z1781" s="24" t="str">
        <f t="shared" ca="1" si="67"/>
        <v/>
      </c>
      <c r="AA1781" s="35" t="str">
        <f t="shared" ca="1" si="68"/>
        <v/>
      </c>
      <c r="AB1781" s="8"/>
      <c r="AC1781" s="58"/>
      <c r="AD1781" s="8"/>
      <c r="AE1781" s="8"/>
      <c r="AF1781" s="8"/>
      <c r="GU1781" s="8"/>
    </row>
    <row r="1782" spans="1:203" s="5" customFormat="1" x14ac:dyDescent="0.2">
      <c r="A1782" s="1"/>
      <c r="B1782" s="4"/>
      <c r="C1782" s="16"/>
      <c r="D1782" s="17"/>
      <c r="E1782" s="17"/>
      <c r="F1782" s="18"/>
      <c r="G1782" s="17"/>
      <c r="H1782" s="17"/>
      <c r="I1782" s="17"/>
      <c r="J1782" s="17"/>
      <c r="K1782" s="19"/>
      <c r="L1782" s="17"/>
      <c r="M1782" s="20"/>
      <c r="N1782" s="8"/>
      <c r="O1782" s="50"/>
      <c r="P1782" s="27" t="str" cm="1">
        <f t="array" ref="P1782">IF(ISBLANK($C1782),"",IF(SUMPRODUCT(--EXACT($C1782,CrewOrPassenger[Crew or Passenger]))=1,"Pass","Fail"))</f>
        <v/>
      </c>
      <c r="Q1782" s="24" t="str" cm="1">
        <f t="array" ref="Q1782">IF(ISBLANK($D1782),"",IF(SUMPRODUCT(--EXACT($D1782,TravelDocumentType[Travel Document Type]))=1,"Pass","Fail"))</f>
        <v/>
      </c>
      <c r="R1782" s="24" t="str" cm="1">
        <f t="array" ref="R1782">IF(ISBLANK($E1782),"",IF(SUMPRODUCT(--EXACT($E1782,ISO3List[ISO3 List]))=1,"Pass","Fail"))</f>
        <v/>
      </c>
      <c r="S1782" s="24" t="str" cm="1">
        <f t="array" ref="S1782">IF(ISBLANK($F1782),"",IF(SUMPRODUCT(--EXACT(MID($F1782,COLUMN($A$1:$T$1),1),DocCharacters[Accepted Characters For Documents]))=20,"Pass","Fail"))</f>
        <v/>
      </c>
      <c r="T1782" s="24" t="str" cm="1">
        <f t="array" ref="T1782">IF(ISBLANK($G1782),"",IF(SUMPRODUCT(--EXACT(MID($G1782,COLUMN($A$1:$AX$1),1),NameCharacters[Accepted Characters For Names]))=50,"Pass","Fail"))</f>
        <v/>
      </c>
      <c r="U1782" s="24" t="str" cm="1">
        <f t="array" ref="U1782">IF(ISBLANK($H1782),"",IF(SUMPRODUCT(--EXACT(MID($H1782,COLUMN($A$1:$AX$1),1),NameCharacters[Accepted Characters For Names]))=50,"Pass","Fail"))</f>
        <v/>
      </c>
      <c r="V1782" s="24" t="str" cm="1">
        <f t="array" ref="V1782">IF(ISBLANK($I1782),"",IF(SUMPRODUCT(--EXACT(MID($I1782,COLUMN($A$1:$AX$1),1),NameCharacters[Accepted Characters For Names]))=50,"Pass","Fail"))</f>
        <v/>
      </c>
      <c r="W1782" s="24" t="str" cm="1">
        <f t="array" ref="W1782">IF(ISBLANK($J1782),"",IF(SUMPRODUCT(--EXACT($J1782,ISO3List[ISO3 List]))=1,"Pass","Fail"))</f>
        <v/>
      </c>
      <c r="X1782" s="24" t="str">
        <f t="shared" ref="X1782:X1845" ca="1" si="69">IF(ISBLANK($K1782),"",IF(AND(ISNUMBER(DATEVALUE(TEXT($K1782,"dd/MM/yyyy"))),$K1782&lt;TODAY()),"Pass","Fail"))</f>
        <v/>
      </c>
      <c r="Y1782" s="24" t="str" cm="1">
        <f t="array" ref="Y1782">IF(ISBLANK($L1782),"",IF(SUMPRODUCT(--EXACT($L1782,Sex[Sex]))=1,"Pass","Fail"))</f>
        <v/>
      </c>
      <c r="Z1782" s="24" t="str">
        <f t="shared" ca="1" si="67"/>
        <v/>
      </c>
      <c r="AA1782" s="35" t="str">
        <f t="shared" ca="1" si="68"/>
        <v/>
      </c>
      <c r="AB1782" s="8"/>
      <c r="AC1782" s="58"/>
      <c r="AD1782" s="8"/>
      <c r="AE1782" s="8"/>
      <c r="AF1782" s="8"/>
      <c r="GU1782" s="8"/>
    </row>
    <row r="1783" spans="1:203" s="5" customFormat="1" x14ac:dyDescent="0.2">
      <c r="A1783" s="1"/>
      <c r="B1783" s="4"/>
      <c r="C1783" s="16"/>
      <c r="D1783" s="17"/>
      <c r="E1783" s="17"/>
      <c r="F1783" s="18"/>
      <c r="G1783" s="17"/>
      <c r="H1783" s="17"/>
      <c r="I1783" s="17"/>
      <c r="J1783" s="17"/>
      <c r="K1783" s="19"/>
      <c r="L1783" s="17"/>
      <c r="M1783" s="20"/>
      <c r="N1783" s="8"/>
      <c r="O1783" s="50"/>
      <c r="P1783" s="27" t="str" cm="1">
        <f t="array" ref="P1783">IF(ISBLANK($C1783),"",IF(SUMPRODUCT(--EXACT($C1783,CrewOrPassenger[Crew or Passenger]))=1,"Pass","Fail"))</f>
        <v/>
      </c>
      <c r="Q1783" s="24" t="str" cm="1">
        <f t="array" ref="Q1783">IF(ISBLANK($D1783),"",IF(SUMPRODUCT(--EXACT($D1783,TravelDocumentType[Travel Document Type]))=1,"Pass","Fail"))</f>
        <v/>
      </c>
      <c r="R1783" s="24" t="str" cm="1">
        <f t="array" ref="R1783">IF(ISBLANK($E1783),"",IF(SUMPRODUCT(--EXACT($E1783,ISO3List[ISO3 List]))=1,"Pass","Fail"))</f>
        <v/>
      </c>
      <c r="S1783" s="24" t="str" cm="1">
        <f t="array" ref="S1783">IF(ISBLANK($F1783),"",IF(SUMPRODUCT(--EXACT(MID($F1783,COLUMN($A$1:$T$1),1),DocCharacters[Accepted Characters For Documents]))=20,"Pass","Fail"))</f>
        <v/>
      </c>
      <c r="T1783" s="24" t="str" cm="1">
        <f t="array" ref="T1783">IF(ISBLANK($G1783),"",IF(SUMPRODUCT(--EXACT(MID($G1783,COLUMN($A$1:$AX$1),1),NameCharacters[Accepted Characters For Names]))=50,"Pass","Fail"))</f>
        <v/>
      </c>
      <c r="U1783" s="24" t="str" cm="1">
        <f t="array" ref="U1783">IF(ISBLANK($H1783),"",IF(SUMPRODUCT(--EXACT(MID($H1783,COLUMN($A$1:$AX$1),1),NameCharacters[Accepted Characters For Names]))=50,"Pass","Fail"))</f>
        <v/>
      </c>
      <c r="V1783" s="24" t="str" cm="1">
        <f t="array" ref="V1783">IF(ISBLANK($I1783),"",IF(SUMPRODUCT(--EXACT(MID($I1783,COLUMN($A$1:$AX$1),1),NameCharacters[Accepted Characters For Names]))=50,"Pass","Fail"))</f>
        <v/>
      </c>
      <c r="W1783" s="24" t="str" cm="1">
        <f t="array" ref="W1783">IF(ISBLANK($J1783),"",IF(SUMPRODUCT(--EXACT($J1783,ISO3List[ISO3 List]))=1,"Pass","Fail"))</f>
        <v/>
      </c>
      <c r="X1783" s="24" t="str">
        <f t="shared" ca="1" si="69"/>
        <v/>
      </c>
      <c r="Y1783" s="24" t="str" cm="1">
        <f t="array" ref="Y1783">IF(ISBLANK($L1783),"",IF(SUMPRODUCT(--EXACT($L1783,Sex[Sex]))=1,"Pass","Fail"))</f>
        <v/>
      </c>
      <c r="Z1783" s="24" t="str">
        <f t="shared" ref="Z1783:Z1846" ca="1" si="70">IF(ISBLANK($M1783),"",IF(AND(ISNUMBER(DATEVALUE(TEXT($M1783,"dd/MM/yyyy"))),$M1783&gt;=TODAY()),"Pass","Fail"))</f>
        <v/>
      </c>
      <c r="AA1783" s="35" t="str">
        <f t="shared" ca="1" si="68"/>
        <v/>
      </c>
      <c r="AB1783" s="8"/>
      <c r="AC1783" s="58"/>
      <c r="AD1783" s="8"/>
      <c r="AE1783" s="8"/>
      <c r="AF1783" s="8"/>
      <c r="GU1783" s="8"/>
    </row>
    <row r="1784" spans="1:203" s="5" customFormat="1" x14ac:dyDescent="0.2">
      <c r="A1784" s="1"/>
      <c r="B1784" s="4"/>
      <c r="C1784" s="16"/>
      <c r="D1784" s="17"/>
      <c r="E1784" s="17"/>
      <c r="F1784" s="18"/>
      <c r="G1784" s="17"/>
      <c r="H1784" s="17"/>
      <c r="I1784" s="17"/>
      <c r="J1784" s="17"/>
      <c r="K1784" s="19"/>
      <c r="L1784" s="17"/>
      <c r="M1784" s="20"/>
      <c r="N1784" s="8"/>
      <c r="O1784" s="50"/>
      <c r="P1784" s="27" t="str" cm="1">
        <f t="array" ref="P1784">IF(ISBLANK($C1784),"",IF(SUMPRODUCT(--EXACT($C1784,CrewOrPassenger[Crew or Passenger]))=1,"Pass","Fail"))</f>
        <v/>
      </c>
      <c r="Q1784" s="24" t="str" cm="1">
        <f t="array" ref="Q1784">IF(ISBLANK($D1784),"",IF(SUMPRODUCT(--EXACT($D1784,TravelDocumentType[Travel Document Type]))=1,"Pass","Fail"))</f>
        <v/>
      </c>
      <c r="R1784" s="24" t="str" cm="1">
        <f t="array" ref="R1784">IF(ISBLANK($E1784),"",IF(SUMPRODUCT(--EXACT($E1784,ISO3List[ISO3 List]))=1,"Pass","Fail"))</f>
        <v/>
      </c>
      <c r="S1784" s="24" t="str" cm="1">
        <f t="array" ref="S1784">IF(ISBLANK($F1784),"",IF(SUMPRODUCT(--EXACT(MID($F1784,COLUMN($A$1:$T$1),1),DocCharacters[Accepted Characters For Documents]))=20,"Pass","Fail"))</f>
        <v/>
      </c>
      <c r="T1784" s="24" t="str" cm="1">
        <f t="array" ref="T1784">IF(ISBLANK($G1784),"",IF(SUMPRODUCT(--EXACT(MID($G1784,COLUMN($A$1:$AX$1),1),NameCharacters[Accepted Characters For Names]))=50,"Pass","Fail"))</f>
        <v/>
      </c>
      <c r="U1784" s="24" t="str" cm="1">
        <f t="array" ref="U1784">IF(ISBLANK($H1784),"",IF(SUMPRODUCT(--EXACT(MID($H1784,COLUMN($A$1:$AX$1),1),NameCharacters[Accepted Characters For Names]))=50,"Pass","Fail"))</f>
        <v/>
      </c>
      <c r="V1784" s="24" t="str" cm="1">
        <f t="array" ref="V1784">IF(ISBLANK($I1784),"",IF(SUMPRODUCT(--EXACT(MID($I1784,COLUMN($A$1:$AX$1),1),NameCharacters[Accepted Characters For Names]))=50,"Pass","Fail"))</f>
        <v/>
      </c>
      <c r="W1784" s="24" t="str" cm="1">
        <f t="array" ref="W1784">IF(ISBLANK($J1784),"",IF(SUMPRODUCT(--EXACT($J1784,ISO3List[ISO3 List]))=1,"Pass","Fail"))</f>
        <v/>
      </c>
      <c r="X1784" s="24" t="str">
        <f t="shared" ca="1" si="69"/>
        <v/>
      </c>
      <c r="Y1784" s="24" t="str" cm="1">
        <f t="array" ref="Y1784">IF(ISBLANK($L1784),"",IF(SUMPRODUCT(--EXACT($L1784,Sex[Sex]))=1,"Pass","Fail"))</f>
        <v/>
      </c>
      <c r="Z1784" s="24" t="str">
        <f t="shared" ca="1" si="70"/>
        <v/>
      </c>
      <c r="AA1784" s="35" t="str">
        <f t="shared" ca="1" si="68"/>
        <v/>
      </c>
      <c r="AB1784" s="8"/>
      <c r="AC1784" s="58"/>
      <c r="AD1784" s="8"/>
      <c r="AE1784" s="8"/>
      <c r="AF1784" s="8"/>
      <c r="GU1784" s="8"/>
    </row>
    <row r="1785" spans="1:203" s="5" customFormat="1" x14ac:dyDescent="0.2">
      <c r="A1785" s="1"/>
      <c r="B1785" s="4"/>
      <c r="C1785" s="16"/>
      <c r="D1785" s="17"/>
      <c r="E1785" s="17"/>
      <c r="F1785" s="18"/>
      <c r="G1785" s="17"/>
      <c r="H1785" s="17"/>
      <c r="I1785" s="17"/>
      <c r="J1785" s="17"/>
      <c r="K1785" s="19"/>
      <c r="L1785" s="17"/>
      <c r="M1785" s="20"/>
      <c r="N1785" s="8"/>
      <c r="O1785" s="50"/>
      <c r="P1785" s="27" t="str" cm="1">
        <f t="array" ref="P1785">IF(ISBLANK($C1785),"",IF(SUMPRODUCT(--EXACT($C1785,CrewOrPassenger[Crew or Passenger]))=1,"Pass","Fail"))</f>
        <v/>
      </c>
      <c r="Q1785" s="24" t="str" cm="1">
        <f t="array" ref="Q1785">IF(ISBLANK($D1785),"",IF(SUMPRODUCT(--EXACT($D1785,TravelDocumentType[Travel Document Type]))=1,"Pass","Fail"))</f>
        <v/>
      </c>
      <c r="R1785" s="24" t="str" cm="1">
        <f t="array" ref="R1785">IF(ISBLANK($E1785),"",IF(SUMPRODUCT(--EXACT($E1785,ISO3List[ISO3 List]))=1,"Pass","Fail"))</f>
        <v/>
      </c>
      <c r="S1785" s="24" t="str" cm="1">
        <f t="array" ref="S1785">IF(ISBLANK($F1785),"",IF(SUMPRODUCT(--EXACT(MID($F1785,COLUMN($A$1:$T$1),1),DocCharacters[Accepted Characters For Documents]))=20,"Pass","Fail"))</f>
        <v/>
      </c>
      <c r="T1785" s="24" t="str" cm="1">
        <f t="array" ref="T1785">IF(ISBLANK($G1785),"",IF(SUMPRODUCT(--EXACT(MID($G1785,COLUMN($A$1:$AX$1),1),NameCharacters[Accepted Characters For Names]))=50,"Pass","Fail"))</f>
        <v/>
      </c>
      <c r="U1785" s="24" t="str" cm="1">
        <f t="array" ref="U1785">IF(ISBLANK($H1785),"",IF(SUMPRODUCT(--EXACT(MID($H1785,COLUMN($A$1:$AX$1),1),NameCharacters[Accepted Characters For Names]))=50,"Pass","Fail"))</f>
        <v/>
      </c>
      <c r="V1785" s="24" t="str" cm="1">
        <f t="array" ref="V1785">IF(ISBLANK($I1785),"",IF(SUMPRODUCT(--EXACT(MID($I1785,COLUMN($A$1:$AX$1),1),NameCharacters[Accepted Characters For Names]))=50,"Pass","Fail"))</f>
        <v/>
      </c>
      <c r="W1785" s="24" t="str" cm="1">
        <f t="array" ref="W1785">IF(ISBLANK($J1785),"",IF(SUMPRODUCT(--EXACT($J1785,ISO3List[ISO3 List]))=1,"Pass","Fail"))</f>
        <v/>
      </c>
      <c r="X1785" s="24" t="str">
        <f t="shared" ca="1" si="69"/>
        <v/>
      </c>
      <c r="Y1785" s="24" t="str" cm="1">
        <f t="array" ref="Y1785">IF(ISBLANK($L1785),"",IF(SUMPRODUCT(--EXACT($L1785,Sex[Sex]))=1,"Pass","Fail"))</f>
        <v/>
      </c>
      <c r="Z1785" s="24" t="str">
        <f t="shared" ca="1" si="70"/>
        <v/>
      </c>
      <c r="AA1785" s="35" t="str">
        <f t="shared" ca="1" si="68"/>
        <v/>
      </c>
      <c r="AB1785" s="8"/>
      <c r="AC1785" s="58"/>
      <c r="AD1785" s="8"/>
      <c r="AE1785" s="8"/>
      <c r="AF1785" s="8"/>
      <c r="GU1785" s="8"/>
    </row>
    <row r="1786" spans="1:203" s="5" customFormat="1" x14ac:dyDescent="0.2">
      <c r="A1786" s="1"/>
      <c r="B1786" s="4"/>
      <c r="C1786" s="16"/>
      <c r="D1786" s="17"/>
      <c r="E1786" s="17"/>
      <c r="F1786" s="18"/>
      <c r="G1786" s="17"/>
      <c r="H1786" s="17"/>
      <c r="I1786" s="17"/>
      <c r="J1786" s="17"/>
      <c r="K1786" s="19"/>
      <c r="L1786" s="17"/>
      <c r="M1786" s="20"/>
      <c r="N1786" s="8"/>
      <c r="O1786" s="50"/>
      <c r="P1786" s="27" t="str" cm="1">
        <f t="array" ref="P1786">IF(ISBLANK($C1786),"",IF(SUMPRODUCT(--EXACT($C1786,CrewOrPassenger[Crew or Passenger]))=1,"Pass","Fail"))</f>
        <v/>
      </c>
      <c r="Q1786" s="24" t="str" cm="1">
        <f t="array" ref="Q1786">IF(ISBLANK($D1786),"",IF(SUMPRODUCT(--EXACT($D1786,TravelDocumentType[Travel Document Type]))=1,"Pass","Fail"))</f>
        <v/>
      </c>
      <c r="R1786" s="24" t="str" cm="1">
        <f t="array" ref="R1786">IF(ISBLANK($E1786),"",IF(SUMPRODUCT(--EXACT($E1786,ISO3List[ISO3 List]))=1,"Pass","Fail"))</f>
        <v/>
      </c>
      <c r="S1786" s="24" t="str" cm="1">
        <f t="array" ref="S1786">IF(ISBLANK($F1786),"",IF(SUMPRODUCT(--EXACT(MID($F1786,COLUMN($A$1:$T$1),1),DocCharacters[Accepted Characters For Documents]))=20,"Pass","Fail"))</f>
        <v/>
      </c>
      <c r="T1786" s="24" t="str" cm="1">
        <f t="array" ref="T1786">IF(ISBLANK($G1786),"",IF(SUMPRODUCT(--EXACT(MID($G1786,COLUMN($A$1:$AX$1),1),NameCharacters[Accepted Characters For Names]))=50,"Pass","Fail"))</f>
        <v/>
      </c>
      <c r="U1786" s="24" t="str" cm="1">
        <f t="array" ref="U1786">IF(ISBLANK($H1786),"",IF(SUMPRODUCT(--EXACT(MID($H1786,COLUMN($A$1:$AX$1),1),NameCharacters[Accepted Characters For Names]))=50,"Pass","Fail"))</f>
        <v/>
      </c>
      <c r="V1786" s="24" t="str" cm="1">
        <f t="array" ref="V1786">IF(ISBLANK($I1786),"",IF(SUMPRODUCT(--EXACT(MID($I1786,COLUMN($A$1:$AX$1),1),NameCharacters[Accepted Characters For Names]))=50,"Pass","Fail"))</f>
        <v/>
      </c>
      <c r="W1786" s="24" t="str" cm="1">
        <f t="array" ref="W1786">IF(ISBLANK($J1786),"",IF(SUMPRODUCT(--EXACT($J1786,ISO3List[ISO3 List]))=1,"Pass","Fail"))</f>
        <v/>
      </c>
      <c r="X1786" s="24" t="str">
        <f t="shared" ca="1" si="69"/>
        <v/>
      </c>
      <c r="Y1786" s="24" t="str" cm="1">
        <f t="array" ref="Y1786">IF(ISBLANK($L1786),"",IF(SUMPRODUCT(--EXACT($L1786,Sex[Sex]))=1,"Pass","Fail"))</f>
        <v/>
      </c>
      <c r="Z1786" s="24" t="str">
        <f t="shared" ca="1" si="70"/>
        <v/>
      </c>
      <c r="AA1786" s="35" t="str">
        <f t="shared" ca="1" si="68"/>
        <v/>
      </c>
      <c r="AB1786" s="8"/>
      <c r="AC1786" s="58"/>
      <c r="AD1786" s="8"/>
      <c r="AE1786" s="8"/>
      <c r="AF1786" s="8"/>
      <c r="GU1786" s="8"/>
    </row>
    <row r="1787" spans="1:203" s="5" customFormat="1" x14ac:dyDescent="0.2">
      <c r="A1787" s="1"/>
      <c r="B1787" s="4"/>
      <c r="C1787" s="16"/>
      <c r="D1787" s="17"/>
      <c r="E1787" s="17"/>
      <c r="F1787" s="18"/>
      <c r="G1787" s="17"/>
      <c r="H1787" s="17"/>
      <c r="I1787" s="17"/>
      <c r="J1787" s="17"/>
      <c r="K1787" s="19"/>
      <c r="L1787" s="17"/>
      <c r="M1787" s="20"/>
      <c r="N1787" s="8"/>
      <c r="O1787" s="50"/>
      <c r="P1787" s="27" t="str" cm="1">
        <f t="array" ref="P1787">IF(ISBLANK($C1787),"",IF(SUMPRODUCT(--EXACT($C1787,CrewOrPassenger[Crew or Passenger]))=1,"Pass","Fail"))</f>
        <v/>
      </c>
      <c r="Q1787" s="24" t="str" cm="1">
        <f t="array" ref="Q1787">IF(ISBLANK($D1787),"",IF(SUMPRODUCT(--EXACT($D1787,TravelDocumentType[Travel Document Type]))=1,"Pass","Fail"))</f>
        <v/>
      </c>
      <c r="R1787" s="24" t="str" cm="1">
        <f t="array" ref="R1787">IF(ISBLANK($E1787),"",IF(SUMPRODUCT(--EXACT($E1787,ISO3List[ISO3 List]))=1,"Pass","Fail"))</f>
        <v/>
      </c>
      <c r="S1787" s="24" t="str" cm="1">
        <f t="array" ref="S1787">IF(ISBLANK($F1787),"",IF(SUMPRODUCT(--EXACT(MID($F1787,COLUMN($A$1:$T$1),1),DocCharacters[Accepted Characters For Documents]))=20,"Pass","Fail"))</f>
        <v/>
      </c>
      <c r="T1787" s="24" t="str" cm="1">
        <f t="array" ref="T1787">IF(ISBLANK($G1787),"",IF(SUMPRODUCT(--EXACT(MID($G1787,COLUMN($A$1:$AX$1),1),NameCharacters[Accepted Characters For Names]))=50,"Pass","Fail"))</f>
        <v/>
      </c>
      <c r="U1787" s="24" t="str" cm="1">
        <f t="array" ref="U1787">IF(ISBLANK($H1787),"",IF(SUMPRODUCT(--EXACT(MID($H1787,COLUMN($A$1:$AX$1),1),NameCharacters[Accepted Characters For Names]))=50,"Pass","Fail"))</f>
        <v/>
      </c>
      <c r="V1787" s="24" t="str" cm="1">
        <f t="array" ref="V1787">IF(ISBLANK($I1787),"",IF(SUMPRODUCT(--EXACT(MID($I1787,COLUMN($A$1:$AX$1),1),NameCharacters[Accepted Characters For Names]))=50,"Pass","Fail"))</f>
        <v/>
      </c>
      <c r="W1787" s="24" t="str" cm="1">
        <f t="array" ref="W1787">IF(ISBLANK($J1787),"",IF(SUMPRODUCT(--EXACT($J1787,ISO3List[ISO3 List]))=1,"Pass","Fail"))</f>
        <v/>
      </c>
      <c r="X1787" s="24" t="str">
        <f t="shared" ca="1" si="69"/>
        <v/>
      </c>
      <c r="Y1787" s="24" t="str" cm="1">
        <f t="array" ref="Y1787">IF(ISBLANK($L1787),"",IF(SUMPRODUCT(--EXACT($L1787,Sex[Sex]))=1,"Pass","Fail"))</f>
        <v/>
      </c>
      <c r="Z1787" s="24" t="str">
        <f t="shared" ca="1" si="70"/>
        <v/>
      </c>
      <c r="AA1787" s="35" t="str">
        <f t="shared" ca="1" si="68"/>
        <v/>
      </c>
      <c r="AB1787" s="8"/>
      <c r="AC1787" s="58"/>
      <c r="AD1787" s="8"/>
      <c r="AE1787" s="8"/>
      <c r="AF1787" s="8"/>
      <c r="GU1787" s="8"/>
    </row>
    <row r="1788" spans="1:203" s="5" customFormat="1" x14ac:dyDescent="0.2">
      <c r="A1788" s="1"/>
      <c r="B1788" s="4"/>
      <c r="C1788" s="16"/>
      <c r="D1788" s="17"/>
      <c r="E1788" s="17"/>
      <c r="F1788" s="18"/>
      <c r="G1788" s="17"/>
      <c r="H1788" s="17"/>
      <c r="I1788" s="17"/>
      <c r="J1788" s="17"/>
      <c r="K1788" s="19"/>
      <c r="L1788" s="17"/>
      <c r="M1788" s="20"/>
      <c r="N1788" s="8"/>
      <c r="O1788" s="50"/>
      <c r="P1788" s="27" t="str" cm="1">
        <f t="array" ref="P1788">IF(ISBLANK($C1788),"",IF(SUMPRODUCT(--EXACT($C1788,CrewOrPassenger[Crew or Passenger]))=1,"Pass","Fail"))</f>
        <v/>
      </c>
      <c r="Q1788" s="24" t="str" cm="1">
        <f t="array" ref="Q1788">IF(ISBLANK($D1788),"",IF(SUMPRODUCT(--EXACT($D1788,TravelDocumentType[Travel Document Type]))=1,"Pass","Fail"))</f>
        <v/>
      </c>
      <c r="R1788" s="24" t="str" cm="1">
        <f t="array" ref="R1788">IF(ISBLANK($E1788),"",IF(SUMPRODUCT(--EXACT($E1788,ISO3List[ISO3 List]))=1,"Pass","Fail"))</f>
        <v/>
      </c>
      <c r="S1788" s="24" t="str" cm="1">
        <f t="array" ref="S1788">IF(ISBLANK($F1788),"",IF(SUMPRODUCT(--EXACT(MID($F1788,COLUMN($A$1:$T$1),1),DocCharacters[Accepted Characters For Documents]))=20,"Pass","Fail"))</f>
        <v/>
      </c>
      <c r="T1788" s="24" t="str" cm="1">
        <f t="array" ref="T1788">IF(ISBLANK($G1788),"",IF(SUMPRODUCT(--EXACT(MID($G1788,COLUMN($A$1:$AX$1),1),NameCharacters[Accepted Characters For Names]))=50,"Pass","Fail"))</f>
        <v/>
      </c>
      <c r="U1788" s="24" t="str" cm="1">
        <f t="array" ref="U1788">IF(ISBLANK($H1788),"",IF(SUMPRODUCT(--EXACT(MID($H1788,COLUMN($A$1:$AX$1),1),NameCharacters[Accepted Characters For Names]))=50,"Pass","Fail"))</f>
        <v/>
      </c>
      <c r="V1788" s="24" t="str" cm="1">
        <f t="array" ref="V1788">IF(ISBLANK($I1788),"",IF(SUMPRODUCT(--EXACT(MID($I1788,COLUMN($A$1:$AX$1),1),NameCharacters[Accepted Characters For Names]))=50,"Pass","Fail"))</f>
        <v/>
      </c>
      <c r="W1788" s="24" t="str" cm="1">
        <f t="array" ref="W1788">IF(ISBLANK($J1788),"",IF(SUMPRODUCT(--EXACT($J1788,ISO3List[ISO3 List]))=1,"Pass","Fail"))</f>
        <v/>
      </c>
      <c r="X1788" s="24" t="str">
        <f t="shared" ca="1" si="69"/>
        <v/>
      </c>
      <c r="Y1788" s="24" t="str" cm="1">
        <f t="array" ref="Y1788">IF(ISBLANK($L1788),"",IF(SUMPRODUCT(--EXACT($L1788,Sex[Sex]))=1,"Pass","Fail"))</f>
        <v/>
      </c>
      <c r="Z1788" s="24" t="str">
        <f t="shared" ca="1" si="70"/>
        <v/>
      </c>
      <c r="AA1788" s="35" t="str">
        <f t="shared" ca="1" si="68"/>
        <v/>
      </c>
      <c r="AB1788" s="8"/>
      <c r="AC1788" s="58"/>
      <c r="AD1788" s="8"/>
      <c r="AE1788" s="8"/>
      <c r="AF1788" s="8"/>
      <c r="GU1788" s="8"/>
    </row>
    <row r="1789" spans="1:203" s="5" customFormat="1" x14ac:dyDescent="0.2">
      <c r="A1789" s="1"/>
      <c r="B1789" s="4"/>
      <c r="C1789" s="16"/>
      <c r="D1789" s="17"/>
      <c r="E1789" s="17"/>
      <c r="F1789" s="18"/>
      <c r="G1789" s="17"/>
      <c r="H1789" s="17"/>
      <c r="I1789" s="17"/>
      <c r="J1789" s="17"/>
      <c r="K1789" s="19"/>
      <c r="L1789" s="17"/>
      <c r="M1789" s="20"/>
      <c r="N1789" s="8"/>
      <c r="O1789" s="50"/>
      <c r="P1789" s="27" t="str" cm="1">
        <f t="array" ref="P1789">IF(ISBLANK($C1789),"",IF(SUMPRODUCT(--EXACT($C1789,CrewOrPassenger[Crew or Passenger]))=1,"Pass","Fail"))</f>
        <v/>
      </c>
      <c r="Q1789" s="24" t="str" cm="1">
        <f t="array" ref="Q1789">IF(ISBLANK($D1789),"",IF(SUMPRODUCT(--EXACT($D1789,TravelDocumentType[Travel Document Type]))=1,"Pass","Fail"))</f>
        <v/>
      </c>
      <c r="R1789" s="24" t="str" cm="1">
        <f t="array" ref="R1789">IF(ISBLANK($E1789),"",IF(SUMPRODUCT(--EXACT($E1789,ISO3List[ISO3 List]))=1,"Pass","Fail"))</f>
        <v/>
      </c>
      <c r="S1789" s="24" t="str" cm="1">
        <f t="array" ref="S1789">IF(ISBLANK($F1789),"",IF(SUMPRODUCT(--EXACT(MID($F1789,COLUMN($A$1:$T$1),1),DocCharacters[Accepted Characters For Documents]))=20,"Pass","Fail"))</f>
        <v/>
      </c>
      <c r="T1789" s="24" t="str" cm="1">
        <f t="array" ref="T1789">IF(ISBLANK($G1789),"",IF(SUMPRODUCT(--EXACT(MID($G1789,COLUMN($A$1:$AX$1),1),NameCharacters[Accepted Characters For Names]))=50,"Pass","Fail"))</f>
        <v/>
      </c>
      <c r="U1789" s="24" t="str" cm="1">
        <f t="array" ref="U1789">IF(ISBLANK($H1789),"",IF(SUMPRODUCT(--EXACT(MID($H1789,COLUMN($A$1:$AX$1),1),NameCharacters[Accepted Characters For Names]))=50,"Pass","Fail"))</f>
        <v/>
      </c>
      <c r="V1789" s="24" t="str" cm="1">
        <f t="array" ref="V1789">IF(ISBLANK($I1789),"",IF(SUMPRODUCT(--EXACT(MID($I1789,COLUMN($A$1:$AX$1),1),NameCharacters[Accepted Characters For Names]))=50,"Pass","Fail"))</f>
        <v/>
      </c>
      <c r="W1789" s="24" t="str" cm="1">
        <f t="array" ref="W1789">IF(ISBLANK($J1789),"",IF(SUMPRODUCT(--EXACT($J1789,ISO3List[ISO3 List]))=1,"Pass","Fail"))</f>
        <v/>
      </c>
      <c r="X1789" s="24" t="str">
        <f t="shared" ca="1" si="69"/>
        <v/>
      </c>
      <c r="Y1789" s="24" t="str" cm="1">
        <f t="array" ref="Y1789">IF(ISBLANK($L1789),"",IF(SUMPRODUCT(--EXACT($L1789,Sex[Sex]))=1,"Pass","Fail"))</f>
        <v/>
      </c>
      <c r="Z1789" s="24" t="str">
        <f t="shared" ca="1" si="70"/>
        <v/>
      </c>
      <c r="AA1789" s="35" t="str">
        <f t="shared" ca="1" si="68"/>
        <v/>
      </c>
      <c r="AB1789" s="8"/>
      <c r="AC1789" s="58"/>
      <c r="AD1789" s="8"/>
      <c r="AE1789" s="8"/>
      <c r="AF1789" s="8"/>
      <c r="GU1789" s="8"/>
    </row>
    <row r="1790" spans="1:203" s="5" customFormat="1" x14ac:dyDescent="0.2">
      <c r="A1790" s="1"/>
      <c r="B1790" s="4"/>
      <c r="C1790" s="16"/>
      <c r="D1790" s="17"/>
      <c r="E1790" s="17"/>
      <c r="F1790" s="18"/>
      <c r="G1790" s="17"/>
      <c r="H1790" s="17"/>
      <c r="I1790" s="17"/>
      <c r="J1790" s="17"/>
      <c r="K1790" s="19"/>
      <c r="L1790" s="17"/>
      <c r="M1790" s="20"/>
      <c r="N1790" s="8"/>
      <c r="O1790" s="50"/>
      <c r="P1790" s="27" t="str" cm="1">
        <f t="array" ref="P1790">IF(ISBLANK($C1790),"",IF(SUMPRODUCT(--EXACT($C1790,CrewOrPassenger[Crew or Passenger]))=1,"Pass","Fail"))</f>
        <v/>
      </c>
      <c r="Q1790" s="24" t="str" cm="1">
        <f t="array" ref="Q1790">IF(ISBLANK($D1790),"",IF(SUMPRODUCT(--EXACT($D1790,TravelDocumentType[Travel Document Type]))=1,"Pass","Fail"))</f>
        <v/>
      </c>
      <c r="R1790" s="24" t="str" cm="1">
        <f t="array" ref="R1790">IF(ISBLANK($E1790),"",IF(SUMPRODUCT(--EXACT($E1790,ISO3List[ISO3 List]))=1,"Pass","Fail"))</f>
        <v/>
      </c>
      <c r="S1790" s="24" t="str" cm="1">
        <f t="array" ref="S1790">IF(ISBLANK($F1790),"",IF(SUMPRODUCT(--EXACT(MID($F1790,COLUMN($A$1:$T$1),1),DocCharacters[Accepted Characters For Documents]))=20,"Pass","Fail"))</f>
        <v/>
      </c>
      <c r="T1790" s="24" t="str" cm="1">
        <f t="array" ref="T1790">IF(ISBLANK($G1790),"",IF(SUMPRODUCT(--EXACT(MID($G1790,COLUMN($A$1:$AX$1),1),NameCharacters[Accepted Characters For Names]))=50,"Pass","Fail"))</f>
        <v/>
      </c>
      <c r="U1790" s="24" t="str" cm="1">
        <f t="array" ref="U1790">IF(ISBLANK($H1790),"",IF(SUMPRODUCT(--EXACT(MID($H1790,COLUMN($A$1:$AX$1),1),NameCharacters[Accepted Characters For Names]))=50,"Pass","Fail"))</f>
        <v/>
      </c>
      <c r="V1790" s="24" t="str" cm="1">
        <f t="array" ref="V1790">IF(ISBLANK($I1790),"",IF(SUMPRODUCT(--EXACT(MID($I1790,COLUMN($A$1:$AX$1),1),NameCharacters[Accepted Characters For Names]))=50,"Pass","Fail"))</f>
        <v/>
      </c>
      <c r="W1790" s="24" t="str" cm="1">
        <f t="array" ref="W1790">IF(ISBLANK($J1790),"",IF(SUMPRODUCT(--EXACT($J1790,ISO3List[ISO3 List]))=1,"Pass","Fail"))</f>
        <v/>
      </c>
      <c r="X1790" s="24" t="str">
        <f t="shared" ca="1" si="69"/>
        <v/>
      </c>
      <c r="Y1790" s="24" t="str" cm="1">
        <f t="array" ref="Y1790">IF(ISBLANK($L1790),"",IF(SUMPRODUCT(--EXACT($L1790,Sex[Sex]))=1,"Pass","Fail"))</f>
        <v/>
      </c>
      <c r="Z1790" s="24" t="str">
        <f t="shared" ca="1" si="70"/>
        <v/>
      </c>
      <c r="AA1790" s="35" t="str">
        <f t="shared" ca="1" si="68"/>
        <v/>
      </c>
      <c r="AB1790" s="8"/>
      <c r="AC1790" s="58"/>
      <c r="AD1790" s="8"/>
      <c r="AE1790" s="8"/>
      <c r="AF1790" s="8"/>
      <c r="GU1790" s="8"/>
    </row>
    <row r="1791" spans="1:203" s="5" customFormat="1" x14ac:dyDescent="0.2">
      <c r="A1791" s="1"/>
      <c r="B1791" s="4"/>
      <c r="C1791" s="16"/>
      <c r="D1791" s="17"/>
      <c r="E1791" s="17"/>
      <c r="F1791" s="18"/>
      <c r="G1791" s="17"/>
      <c r="H1791" s="17"/>
      <c r="I1791" s="17"/>
      <c r="J1791" s="17"/>
      <c r="K1791" s="19"/>
      <c r="L1791" s="17"/>
      <c r="M1791" s="20"/>
      <c r="N1791" s="8"/>
      <c r="O1791" s="50"/>
      <c r="P1791" s="27" t="str" cm="1">
        <f t="array" ref="P1791">IF(ISBLANK($C1791),"",IF(SUMPRODUCT(--EXACT($C1791,CrewOrPassenger[Crew or Passenger]))=1,"Pass","Fail"))</f>
        <v/>
      </c>
      <c r="Q1791" s="24" t="str" cm="1">
        <f t="array" ref="Q1791">IF(ISBLANK($D1791),"",IF(SUMPRODUCT(--EXACT($D1791,TravelDocumentType[Travel Document Type]))=1,"Pass","Fail"))</f>
        <v/>
      </c>
      <c r="R1791" s="24" t="str" cm="1">
        <f t="array" ref="R1791">IF(ISBLANK($E1791),"",IF(SUMPRODUCT(--EXACT($E1791,ISO3List[ISO3 List]))=1,"Pass","Fail"))</f>
        <v/>
      </c>
      <c r="S1791" s="24" t="str" cm="1">
        <f t="array" ref="S1791">IF(ISBLANK($F1791),"",IF(SUMPRODUCT(--EXACT(MID($F1791,COLUMN($A$1:$T$1),1),DocCharacters[Accepted Characters For Documents]))=20,"Pass","Fail"))</f>
        <v/>
      </c>
      <c r="T1791" s="24" t="str" cm="1">
        <f t="array" ref="T1791">IF(ISBLANK($G1791),"",IF(SUMPRODUCT(--EXACT(MID($G1791,COLUMN($A$1:$AX$1),1),NameCharacters[Accepted Characters For Names]))=50,"Pass","Fail"))</f>
        <v/>
      </c>
      <c r="U1791" s="24" t="str" cm="1">
        <f t="array" ref="U1791">IF(ISBLANK($H1791),"",IF(SUMPRODUCT(--EXACT(MID($H1791,COLUMN($A$1:$AX$1),1),NameCharacters[Accepted Characters For Names]))=50,"Pass","Fail"))</f>
        <v/>
      </c>
      <c r="V1791" s="24" t="str" cm="1">
        <f t="array" ref="V1791">IF(ISBLANK($I1791),"",IF(SUMPRODUCT(--EXACT(MID($I1791,COLUMN($A$1:$AX$1),1),NameCharacters[Accepted Characters For Names]))=50,"Pass","Fail"))</f>
        <v/>
      </c>
      <c r="W1791" s="24" t="str" cm="1">
        <f t="array" ref="W1791">IF(ISBLANK($J1791),"",IF(SUMPRODUCT(--EXACT($J1791,ISO3List[ISO3 List]))=1,"Pass","Fail"))</f>
        <v/>
      </c>
      <c r="X1791" s="24" t="str">
        <f t="shared" ca="1" si="69"/>
        <v/>
      </c>
      <c r="Y1791" s="24" t="str" cm="1">
        <f t="array" ref="Y1791">IF(ISBLANK($L1791),"",IF(SUMPRODUCT(--EXACT($L1791,Sex[Sex]))=1,"Pass","Fail"))</f>
        <v/>
      </c>
      <c r="Z1791" s="24" t="str">
        <f t="shared" ca="1" si="70"/>
        <v/>
      </c>
      <c r="AA1791" s="35" t="str">
        <f t="shared" ca="1" si="68"/>
        <v/>
      </c>
      <c r="AB1791" s="8"/>
      <c r="AC1791" s="58"/>
      <c r="AD1791" s="8"/>
      <c r="AE1791" s="8"/>
      <c r="AF1791" s="8"/>
      <c r="GU1791" s="8"/>
    </row>
    <row r="1792" spans="1:203" s="5" customFormat="1" x14ac:dyDescent="0.2">
      <c r="A1792" s="1"/>
      <c r="B1792" s="4"/>
      <c r="C1792" s="16"/>
      <c r="D1792" s="17"/>
      <c r="E1792" s="17"/>
      <c r="F1792" s="18"/>
      <c r="G1792" s="17"/>
      <c r="H1792" s="17"/>
      <c r="I1792" s="17"/>
      <c r="J1792" s="17"/>
      <c r="K1792" s="19"/>
      <c r="L1792" s="17"/>
      <c r="M1792" s="20"/>
      <c r="N1792" s="8"/>
      <c r="O1792" s="50"/>
      <c r="P1792" s="27" t="str" cm="1">
        <f t="array" ref="P1792">IF(ISBLANK($C1792),"",IF(SUMPRODUCT(--EXACT($C1792,CrewOrPassenger[Crew or Passenger]))=1,"Pass","Fail"))</f>
        <v/>
      </c>
      <c r="Q1792" s="24" t="str" cm="1">
        <f t="array" ref="Q1792">IF(ISBLANK($D1792),"",IF(SUMPRODUCT(--EXACT($D1792,TravelDocumentType[Travel Document Type]))=1,"Pass","Fail"))</f>
        <v/>
      </c>
      <c r="R1792" s="24" t="str" cm="1">
        <f t="array" ref="R1792">IF(ISBLANK($E1792),"",IF(SUMPRODUCT(--EXACT($E1792,ISO3List[ISO3 List]))=1,"Pass","Fail"))</f>
        <v/>
      </c>
      <c r="S1792" s="24" t="str" cm="1">
        <f t="array" ref="S1792">IF(ISBLANK($F1792),"",IF(SUMPRODUCT(--EXACT(MID($F1792,COLUMN($A$1:$T$1),1),DocCharacters[Accepted Characters For Documents]))=20,"Pass","Fail"))</f>
        <v/>
      </c>
      <c r="T1792" s="24" t="str" cm="1">
        <f t="array" ref="T1792">IF(ISBLANK($G1792),"",IF(SUMPRODUCT(--EXACT(MID($G1792,COLUMN($A$1:$AX$1),1),NameCharacters[Accepted Characters For Names]))=50,"Pass","Fail"))</f>
        <v/>
      </c>
      <c r="U1792" s="24" t="str" cm="1">
        <f t="array" ref="U1792">IF(ISBLANK($H1792),"",IF(SUMPRODUCT(--EXACT(MID($H1792,COLUMN($A$1:$AX$1),1),NameCharacters[Accepted Characters For Names]))=50,"Pass","Fail"))</f>
        <v/>
      </c>
      <c r="V1792" s="24" t="str" cm="1">
        <f t="array" ref="V1792">IF(ISBLANK($I1792),"",IF(SUMPRODUCT(--EXACT(MID($I1792,COLUMN($A$1:$AX$1),1),NameCharacters[Accepted Characters For Names]))=50,"Pass","Fail"))</f>
        <v/>
      </c>
      <c r="W1792" s="24" t="str" cm="1">
        <f t="array" ref="W1792">IF(ISBLANK($J1792),"",IF(SUMPRODUCT(--EXACT($J1792,ISO3List[ISO3 List]))=1,"Pass","Fail"))</f>
        <v/>
      </c>
      <c r="X1792" s="24" t="str">
        <f t="shared" ca="1" si="69"/>
        <v/>
      </c>
      <c r="Y1792" s="24" t="str" cm="1">
        <f t="array" ref="Y1792">IF(ISBLANK($L1792),"",IF(SUMPRODUCT(--EXACT($L1792,Sex[Sex]))=1,"Pass","Fail"))</f>
        <v/>
      </c>
      <c r="Z1792" s="24" t="str">
        <f t="shared" ca="1" si="70"/>
        <v/>
      </c>
      <c r="AA1792" s="35" t="str">
        <f t="shared" ca="1" si="68"/>
        <v/>
      </c>
      <c r="AB1792" s="8"/>
      <c r="AC1792" s="58"/>
      <c r="AD1792" s="8"/>
      <c r="AE1792" s="8"/>
      <c r="AF1792" s="8"/>
      <c r="GU1792" s="8"/>
    </row>
    <row r="1793" spans="1:203" s="5" customFormat="1" x14ac:dyDescent="0.2">
      <c r="A1793" s="1"/>
      <c r="B1793" s="4"/>
      <c r="C1793" s="16"/>
      <c r="D1793" s="17"/>
      <c r="E1793" s="17"/>
      <c r="F1793" s="18"/>
      <c r="G1793" s="17"/>
      <c r="H1793" s="17"/>
      <c r="I1793" s="17"/>
      <c r="J1793" s="17"/>
      <c r="K1793" s="19"/>
      <c r="L1793" s="17"/>
      <c r="M1793" s="20"/>
      <c r="N1793" s="8"/>
      <c r="O1793" s="50"/>
      <c r="P1793" s="27" t="str" cm="1">
        <f t="array" ref="P1793">IF(ISBLANK($C1793),"",IF(SUMPRODUCT(--EXACT($C1793,CrewOrPassenger[Crew or Passenger]))=1,"Pass","Fail"))</f>
        <v/>
      </c>
      <c r="Q1793" s="24" t="str" cm="1">
        <f t="array" ref="Q1793">IF(ISBLANK($D1793),"",IF(SUMPRODUCT(--EXACT($D1793,TravelDocumentType[Travel Document Type]))=1,"Pass","Fail"))</f>
        <v/>
      </c>
      <c r="R1793" s="24" t="str" cm="1">
        <f t="array" ref="R1793">IF(ISBLANK($E1793),"",IF(SUMPRODUCT(--EXACT($E1793,ISO3List[ISO3 List]))=1,"Pass","Fail"))</f>
        <v/>
      </c>
      <c r="S1793" s="24" t="str" cm="1">
        <f t="array" ref="S1793">IF(ISBLANK($F1793),"",IF(SUMPRODUCT(--EXACT(MID($F1793,COLUMN($A$1:$T$1),1),DocCharacters[Accepted Characters For Documents]))=20,"Pass","Fail"))</f>
        <v/>
      </c>
      <c r="T1793" s="24" t="str" cm="1">
        <f t="array" ref="T1793">IF(ISBLANK($G1793),"",IF(SUMPRODUCT(--EXACT(MID($G1793,COLUMN($A$1:$AX$1),1),NameCharacters[Accepted Characters For Names]))=50,"Pass","Fail"))</f>
        <v/>
      </c>
      <c r="U1793" s="24" t="str" cm="1">
        <f t="array" ref="U1793">IF(ISBLANK($H1793),"",IF(SUMPRODUCT(--EXACT(MID($H1793,COLUMN($A$1:$AX$1),1),NameCharacters[Accepted Characters For Names]))=50,"Pass","Fail"))</f>
        <v/>
      </c>
      <c r="V1793" s="24" t="str" cm="1">
        <f t="array" ref="V1793">IF(ISBLANK($I1793),"",IF(SUMPRODUCT(--EXACT(MID($I1793,COLUMN($A$1:$AX$1),1),NameCharacters[Accepted Characters For Names]))=50,"Pass","Fail"))</f>
        <v/>
      </c>
      <c r="W1793" s="24" t="str" cm="1">
        <f t="array" ref="W1793">IF(ISBLANK($J1793),"",IF(SUMPRODUCT(--EXACT($J1793,ISO3List[ISO3 List]))=1,"Pass","Fail"))</f>
        <v/>
      </c>
      <c r="X1793" s="24" t="str">
        <f t="shared" ca="1" si="69"/>
        <v/>
      </c>
      <c r="Y1793" s="24" t="str" cm="1">
        <f t="array" ref="Y1793">IF(ISBLANK($L1793),"",IF(SUMPRODUCT(--EXACT($L1793,Sex[Sex]))=1,"Pass","Fail"))</f>
        <v/>
      </c>
      <c r="Z1793" s="24" t="str">
        <f t="shared" ca="1" si="70"/>
        <v/>
      </c>
      <c r="AA1793" s="35" t="str">
        <f t="shared" ca="1" si="68"/>
        <v/>
      </c>
      <c r="AB1793" s="8"/>
      <c r="AC1793" s="58"/>
      <c r="AD1793" s="8"/>
      <c r="AE1793" s="8"/>
      <c r="AF1793" s="8"/>
      <c r="GU1793" s="8"/>
    </row>
    <row r="1794" spans="1:203" s="5" customFormat="1" x14ac:dyDescent="0.2">
      <c r="A1794" s="1"/>
      <c r="B1794" s="4"/>
      <c r="C1794" s="16"/>
      <c r="D1794" s="17"/>
      <c r="E1794" s="17"/>
      <c r="F1794" s="18"/>
      <c r="G1794" s="17"/>
      <c r="H1794" s="17"/>
      <c r="I1794" s="17"/>
      <c r="J1794" s="17"/>
      <c r="K1794" s="19"/>
      <c r="L1794" s="17"/>
      <c r="M1794" s="20"/>
      <c r="N1794" s="8"/>
      <c r="O1794" s="50"/>
      <c r="P1794" s="27" t="str" cm="1">
        <f t="array" ref="P1794">IF(ISBLANK($C1794),"",IF(SUMPRODUCT(--EXACT($C1794,CrewOrPassenger[Crew or Passenger]))=1,"Pass","Fail"))</f>
        <v/>
      </c>
      <c r="Q1794" s="24" t="str" cm="1">
        <f t="array" ref="Q1794">IF(ISBLANK($D1794),"",IF(SUMPRODUCT(--EXACT($D1794,TravelDocumentType[Travel Document Type]))=1,"Pass","Fail"))</f>
        <v/>
      </c>
      <c r="R1794" s="24" t="str" cm="1">
        <f t="array" ref="R1794">IF(ISBLANK($E1794),"",IF(SUMPRODUCT(--EXACT($E1794,ISO3List[ISO3 List]))=1,"Pass","Fail"))</f>
        <v/>
      </c>
      <c r="S1794" s="24" t="str" cm="1">
        <f t="array" ref="S1794">IF(ISBLANK($F1794),"",IF(SUMPRODUCT(--EXACT(MID($F1794,COLUMN($A$1:$T$1),1),DocCharacters[Accepted Characters For Documents]))=20,"Pass","Fail"))</f>
        <v/>
      </c>
      <c r="T1794" s="24" t="str" cm="1">
        <f t="array" ref="T1794">IF(ISBLANK($G1794),"",IF(SUMPRODUCT(--EXACT(MID($G1794,COLUMN($A$1:$AX$1),1),NameCharacters[Accepted Characters For Names]))=50,"Pass","Fail"))</f>
        <v/>
      </c>
      <c r="U1794" s="24" t="str" cm="1">
        <f t="array" ref="U1794">IF(ISBLANK($H1794),"",IF(SUMPRODUCT(--EXACT(MID($H1794,COLUMN($A$1:$AX$1),1),NameCharacters[Accepted Characters For Names]))=50,"Pass","Fail"))</f>
        <v/>
      </c>
      <c r="V1794" s="24" t="str" cm="1">
        <f t="array" ref="V1794">IF(ISBLANK($I1794),"",IF(SUMPRODUCT(--EXACT(MID($I1794,COLUMN($A$1:$AX$1),1),NameCharacters[Accepted Characters For Names]))=50,"Pass","Fail"))</f>
        <v/>
      </c>
      <c r="W1794" s="24" t="str" cm="1">
        <f t="array" ref="W1794">IF(ISBLANK($J1794),"",IF(SUMPRODUCT(--EXACT($J1794,ISO3List[ISO3 List]))=1,"Pass","Fail"))</f>
        <v/>
      </c>
      <c r="X1794" s="24" t="str">
        <f t="shared" ca="1" si="69"/>
        <v/>
      </c>
      <c r="Y1794" s="24" t="str" cm="1">
        <f t="array" ref="Y1794">IF(ISBLANK($L1794),"",IF(SUMPRODUCT(--EXACT($L1794,Sex[Sex]))=1,"Pass","Fail"))</f>
        <v/>
      </c>
      <c r="Z1794" s="24" t="str">
        <f t="shared" ca="1" si="70"/>
        <v/>
      </c>
      <c r="AA1794" s="35" t="str">
        <f t="shared" ca="1" si="68"/>
        <v/>
      </c>
      <c r="AB1794" s="8"/>
      <c r="AC1794" s="58"/>
      <c r="AD1794" s="8"/>
      <c r="AE1794" s="8"/>
      <c r="AF1794" s="8"/>
      <c r="GU1794" s="8"/>
    </row>
    <row r="1795" spans="1:203" s="5" customFormat="1" x14ac:dyDescent="0.2">
      <c r="A1795" s="1"/>
      <c r="B1795" s="4"/>
      <c r="C1795" s="16"/>
      <c r="D1795" s="17"/>
      <c r="E1795" s="17"/>
      <c r="F1795" s="18"/>
      <c r="G1795" s="17"/>
      <c r="H1795" s="17"/>
      <c r="I1795" s="17"/>
      <c r="J1795" s="17"/>
      <c r="K1795" s="19"/>
      <c r="L1795" s="17"/>
      <c r="M1795" s="20"/>
      <c r="N1795" s="8"/>
      <c r="O1795" s="50"/>
      <c r="P1795" s="27" t="str" cm="1">
        <f t="array" ref="P1795">IF(ISBLANK($C1795),"",IF(SUMPRODUCT(--EXACT($C1795,CrewOrPassenger[Crew or Passenger]))=1,"Pass","Fail"))</f>
        <v/>
      </c>
      <c r="Q1795" s="24" t="str" cm="1">
        <f t="array" ref="Q1795">IF(ISBLANK($D1795),"",IF(SUMPRODUCT(--EXACT($D1795,TravelDocumentType[Travel Document Type]))=1,"Pass","Fail"))</f>
        <v/>
      </c>
      <c r="R1795" s="24" t="str" cm="1">
        <f t="array" ref="R1795">IF(ISBLANK($E1795),"",IF(SUMPRODUCT(--EXACT($E1795,ISO3List[ISO3 List]))=1,"Pass","Fail"))</f>
        <v/>
      </c>
      <c r="S1795" s="24" t="str" cm="1">
        <f t="array" ref="S1795">IF(ISBLANK($F1795),"",IF(SUMPRODUCT(--EXACT(MID($F1795,COLUMN($A$1:$T$1),1),DocCharacters[Accepted Characters For Documents]))=20,"Pass","Fail"))</f>
        <v/>
      </c>
      <c r="T1795" s="24" t="str" cm="1">
        <f t="array" ref="T1795">IF(ISBLANK($G1795),"",IF(SUMPRODUCT(--EXACT(MID($G1795,COLUMN($A$1:$AX$1),1),NameCharacters[Accepted Characters For Names]))=50,"Pass","Fail"))</f>
        <v/>
      </c>
      <c r="U1795" s="24" t="str" cm="1">
        <f t="array" ref="U1795">IF(ISBLANK($H1795),"",IF(SUMPRODUCT(--EXACT(MID($H1795,COLUMN($A$1:$AX$1),1),NameCharacters[Accepted Characters For Names]))=50,"Pass","Fail"))</f>
        <v/>
      </c>
      <c r="V1795" s="24" t="str" cm="1">
        <f t="array" ref="V1795">IF(ISBLANK($I1795),"",IF(SUMPRODUCT(--EXACT(MID($I1795,COLUMN($A$1:$AX$1),1),NameCharacters[Accepted Characters For Names]))=50,"Pass","Fail"))</f>
        <v/>
      </c>
      <c r="W1795" s="24" t="str" cm="1">
        <f t="array" ref="W1795">IF(ISBLANK($J1795),"",IF(SUMPRODUCT(--EXACT($J1795,ISO3List[ISO3 List]))=1,"Pass","Fail"))</f>
        <v/>
      </c>
      <c r="X1795" s="24" t="str">
        <f t="shared" ca="1" si="69"/>
        <v/>
      </c>
      <c r="Y1795" s="24" t="str" cm="1">
        <f t="array" ref="Y1795">IF(ISBLANK($L1795),"",IF(SUMPRODUCT(--EXACT($L1795,Sex[Sex]))=1,"Pass","Fail"))</f>
        <v/>
      </c>
      <c r="Z1795" s="24" t="str">
        <f t="shared" ca="1" si="70"/>
        <v/>
      </c>
      <c r="AA1795" s="35" t="str">
        <f t="shared" ca="1" si="68"/>
        <v/>
      </c>
      <c r="AB1795" s="8"/>
      <c r="AC1795" s="58"/>
      <c r="AD1795" s="8"/>
      <c r="AE1795" s="8"/>
      <c r="AF1795" s="8"/>
      <c r="GU1795" s="8"/>
    </row>
    <row r="1796" spans="1:203" s="5" customFormat="1" x14ac:dyDescent="0.2">
      <c r="A1796" s="1"/>
      <c r="B1796" s="4"/>
      <c r="C1796" s="16"/>
      <c r="D1796" s="17"/>
      <c r="E1796" s="17"/>
      <c r="F1796" s="18"/>
      <c r="G1796" s="17"/>
      <c r="H1796" s="17"/>
      <c r="I1796" s="17"/>
      <c r="J1796" s="17"/>
      <c r="K1796" s="19"/>
      <c r="L1796" s="17"/>
      <c r="M1796" s="20"/>
      <c r="N1796" s="8"/>
      <c r="O1796" s="50"/>
      <c r="P1796" s="27" t="str" cm="1">
        <f t="array" ref="P1796">IF(ISBLANK($C1796),"",IF(SUMPRODUCT(--EXACT($C1796,CrewOrPassenger[Crew or Passenger]))=1,"Pass","Fail"))</f>
        <v/>
      </c>
      <c r="Q1796" s="24" t="str" cm="1">
        <f t="array" ref="Q1796">IF(ISBLANK($D1796),"",IF(SUMPRODUCT(--EXACT($D1796,TravelDocumentType[Travel Document Type]))=1,"Pass","Fail"))</f>
        <v/>
      </c>
      <c r="R1796" s="24" t="str" cm="1">
        <f t="array" ref="R1796">IF(ISBLANK($E1796),"",IF(SUMPRODUCT(--EXACT($E1796,ISO3List[ISO3 List]))=1,"Pass","Fail"))</f>
        <v/>
      </c>
      <c r="S1796" s="24" t="str" cm="1">
        <f t="array" ref="S1796">IF(ISBLANK($F1796),"",IF(SUMPRODUCT(--EXACT(MID($F1796,COLUMN($A$1:$T$1),1),DocCharacters[Accepted Characters For Documents]))=20,"Pass","Fail"))</f>
        <v/>
      </c>
      <c r="T1796" s="24" t="str" cm="1">
        <f t="array" ref="T1796">IF(ISBLANK($G1796),"",IF(SUMPRODUCT(--EXACT(MID($G1796,COLUMN($A$1:$AX$1),1),NameCharacters[Accepted Characters For Names]))=50,"Pass","Fail"))</f>
        <v/>
      </c>
      <c r="U1796" s="24" t="str" cm="1">
        <f t="array" ref="U1796">IF(ISBLANK($H1796),"",IF(SUMPRODUCT(--EXACT(MID($H1796,COLUMN($A$1:$AX$1),1),NameCharacters[Accepted Characters For Names]))=50,"Pass","Fail"))</f>
        <v/>
      </c>
      <c r="V1796" s="24" t="str" cm="1">
        <f t="array" ref="V1796">IF(ISBLANK($I1796),"",IF(SUMPRODUCT(--EXACT(MID($I1796,COLUMN($A$1:$AX$1),1),NameCharacters[Accepted Characters For Names]))=50,"Pass","Fail"))</f>
        <v/>
      </c>
      <c r="W1796" s="24" t="str" cm="1">
        <f t="array" ref="W1796">IF(ISBLANK($J1796),"",IF(SUMPRODUCT(--EXACT($J1796,ISO3List[ISO3 List]))=1,"Pass","Fail"))</f>
        <v/>
      </c>
      <c r="X1796" s="24" t="str">
        <f t="shared" ca="1" si="69"/>
        <v/>
      </c>
      <c r="Y1796" s="24" t="str" cm="1">
        <f t="array" ref="Y1796">IF(ISBLANK($L1796),"",IF(SUMPRODUCT(--EXACT($L1796,Sex[Sex]))=1,"Pass","Fail"))</f>
        <v/>
      </c>
      <c r="Z1796" s="24" t="str">
        <f t="shared" ca="1" si="70"/>
        <v/>
      </c>
      <c r="AA1796" s="35" t="str">
        <f t="shared" ca="1" si="68"/>
        <v/>
      </c>
      <c r="AB1796" s="8"/>
      <c r="AC1796" s="58"/>
      <c r="AD1796" s="8"/>
      <c r="AE1796" s="8"/>
      <c r="AF1796" s="8"/>
      <c r="GU1796" s="8"/>
    </row>
    <row r="1797" spans="1:203" s="5" customFormat="1" x14ac:dyDescent="0.2">
      <c r="A1797" s="1"/>
      <c r="B1797" s="4"/>
      <c r="C1797" s="16"/>
      <c r="D1797" s="17"/>
      <c r="E1797" s="17"/>
      <c r="F1797" s="18"/>
      <c r="G1797" s="17"/>
      <c r="H1797" s="17"/>
      <c r="I1797" s="17"/>
      <c r="J1797" s="17"/>
      <c r="K1797" s="19"/>
      <c r="L1797" s="17"/>
      <c r="M1797" s="20"/>
      <c r="N1797" s="8"/>
      <c r="O1797" s="50"/>
      <c r="P1797" s="27" t="str" cm="1">
        <f t="array" ref="P1797">IF(ISBLANK($C1797),"",IF(SUMPRODUCT(--EXACT($C1797,CrewOrPassenger[Crew or Passenger]))=1,"Pass","Fail"))</f>
        <v/>
      </c>
      <c r="Q1797" s="24" t="str" cm="1">
        <f t="array" ref="Q1797">IF(ISBLANK($D1797),"",IF(SUMPRODUCT(--EXACT($D1797,TravelDocumentType[Travel Document Type]))=1,"Pass","Fail"))</f>
        <v/>
      </c>
      <c r="R1797" s="24" t="str" cm="1">
        <f t="array" ref="R1797">IF(ISBLANK($E1797),"",IF(SUMPRODUCT(--EXACT($E1797,ISO3List[ISO3 List]))=1,"Pass","Fail"))</f>
        <v/>
      </c>
      <c r="S1797" s="24" t="str" cm="1">
        <f t="array" ref="S1797">IF(ISBLANK($F1797),"",IF(SUMPRODUCT(--EXACT(MID($F1797,COLUMN($A$1:$T$1),1),DocCharacters[Accepted Characters For Documents]))=20,"Pass","Fail"))</f>
        <v/>
      </c>
      <c r="T1797" s="24" t="str" cm="1">
        <f t="array" ref="T1797">IF(ISBLANK($G1797),"",IF(SUMPRODUCT(--EXACT(MID($G1797,COLUMN($A$1:$AX$1),1),NameCharacters[Accepted Characters For Names]))=50,"Pass","Fail"))</f>
        <v/>
      </c>
      <c r="U1797" s="24" t="str" cm="1">
        <f t="array" ref="U1797">IF(ISBLANK($H1797),"",IF(SUMPRODUCT(--EXACT(MID($H1797,COLUMN($A$1:$AX$1),1),NameCharacters[Accepted Characters For Names]))=50,"Pass","Fail"))</f>
        <v/>
      </c>
      <c r="V1797" s="24" t="str" cm="1">
        <f t="array" ref="V1797">IF(ISBLANK($I1797),"",IF(SUMPRODUCT(--EXACT(MID($I1797,COLUMN($A$1:$AX$1),1),NameCharacters[Accepted Characters For Names]))=50,"Pass","Fail"))</f>
        <v/>
      </c>
      <c r="W1797" s="24" t="str" cm="1">
        <f t="array" ref="W1797">IF(ISBLANK($J1797),"",IF(SUMPRODUCT(--EXACT($J1797,ISO3List[ISO3 List]))=1,"Pass","Fail"))</f>
        <v/>
      </c>
      <c r="X1797" s="24" t="str">
        <f t="shared" ca="1" si="69"/>
        <v/>
      </c>
      <c r="Y1797" s="24" t="str" cm="1">
        <f t="array" ref="Y1797">IF(ISBLANK($L1797),"",IF(SUMPRODUCT(--EXACT($L1797,Sex[Sex]))=1,"Pass","Fail"))</f>
        <v/>
      </c>
      <c r="Z1797" s="24" t="str">
        <f t="shared" ca="1" si="70"/>
        <v/>
      </c>
      <c r="AA1797" s="35" t="str">
        <f t="shared" ref="AA1797:AA1860" ca="1" si="71">IF(COUNTBLANK($P1797:$Z1797)=11,"",IF(SUM(COUNTBLANK(P1797:U1797),COUNTBLANK(W1797:Z1797))=0,"Pass","Fail"))</f>
        <v/>
      </c>
      <c r="AB1797" s="8"/>
      <c r="AC1797" s="58"/>
      <c r="AD1797" s="8"/>
      <c r="AE1797" s="8"/>
      <c r="AF1797" s="8"/>
      <c r="GU1797" s="8"/>
    </row>
    <row r="1798" spans="1:203" s="5" customFormat="1" x14ac:dyDescent="0.2">
      <c r="A1798" s="1"/>
      <c r="B1798" s="4"/>
      <c r="C1798" s="16"/>
      <c r="D1798" s="17"/>
      <c r="E1798" s="17"/>
      <c r="F1798" s="18"/>
      <c r="G1798" s="17"/>
      <c r="H1798" s="17"/>
      <c r="I1798" s="17"/>
      <c r="J1798" s="17"/>
      <c r="K1798" s="19"/>
      <c r="L1798" s="17"/>
      <c r="M1798" s="20"/>
      <c r="N1798" s="8"/>
      <c r="O1798" s="50"/>
      <c r="P1798" s="27" t="str" cm="1">
        <f t="array" ref="P1798">IF(ISBLANK($C1798),"",IF(SUMPRODUCT(--EXACT($C1798,CrewOrPassenger[Crew or Passenger]))=1,"Pass","Fail"))</f>
        <v/>
      </c>
      <c r="Q1798" s="24" t="str" cm="1">
        <f t="array" ref="Q1798">IF(ISBLANK($D1798),"",IF(SUMPRODUCT(--EXACT($D1798,TravelDocumentType[Travel Document Type]))=1,"Pass","Fail"))</f>
        <v/>
      </c>
      <c r="R1798" s="24" t="str" cm="1">
        <f t="array" ref="R1798">IF(ISBLANK($E1798),"",IF(SUMPRODUCT(--EXACT($E1798,ISO3List[ISO3 List]))=1,"Pass","Fail"))</f>
        <v/>
      </c>
      <c r="S1798" s="24" t="str" cm="1">
        <f t="array" ref="S1798">IF(ISBLANK($F1798),"",IF(SUMPRODUCT(--EXACT(MID($F1798,COLUMN($A$1:$T$1),1),DocCharacters[Accepted Characters For Documents]))=20,"Pass","Fail"))</f>
        <v/>
      </c>
      <c r="T1798" s="24" t="str" cm="1">
        <f t="array" ref="T1798">IF(ISBLANK($G1798),"",IF(SUMPRODUCT(--EXACT(MID($G1798,COLUMN($A$1:$AX$1),1),NameCharacters[Accepted Characters For Names]))=50,"Pass","Fail"))</f>
        <v/>
      </c>
      <c r="U1798" s="24" t="str" cm="1">
        <f t="array" ref="U1798">IF(ISBLANK($H1798),"",IF(SUMPRODUCT(--EXACT(MID($H1798,COLUMN($A$1:$AX$1),1),NameCharacters[Accepted Characters For Names]))=50,"Pass","Fail"))</f>
        <v/>
      </c>
      <c r="V1798" s="24" t="str" cm="1">
        <f t="array" ref="V1798">IF(ISBLANK($I1798),"",IF(SUMPRODUCT(--EXACT(MID($I1798,COLUMN($A$1:$AX$1),1),NameCharacters[Accepted Characters For Names]))=50,"Pass","Fail"))</f>
        <v/>
      </c>
      <c r="W1798" s="24" t="str" cm="1">
        <f t="array" ref="W1798">IF(ISBLANK($J1798),"",IF(SUMPRODUCT(--EXACT($J1798,ISO3List[ISO3 List]))=1,"Pass","Fail"))</f>
        <v/>
      </c>
      <c r="X1798" s="24" t="str">
        <f t="shared" ca="1" si="69"/>
        <v/>
      </c>
      <c r="Y1798" s="24" t="str" cm="1">
        <f t="array" ref="Y1798">IF(ISBLANK($L1798),"",IF(SUMPRODUCT(--EXACT($L1798,Sex[Sex]))=1,"Pass","Fail"))</f>
        <v/>
      </c>
      <c r="Z1798" s="24" t="str">
        <f t="shared" ca="1" si="70"/>
        <v/>
      </c>
      <c r="AA1798" s="35" t="str">
        <f t="shared" ca="1" si="71"/>
        <v/>
      </c>
      <c r="AB1798" s="8"/>
      <c r="AC1798" s="58"/>
      <c r="AD1798" s="8"/>
      <c r="AE1798" s="8"/>
      <c r="AF1798" s="8"/>
      <c r="GU1798" s="8"/>
    </row>
    <row r="1799" spans="1:203" s="5" customFormat="1" x14ac:dyDescent="0.2">
      <c r="A1799" s="1"/>
      <c r="B1799" s="4"/>
      <c r="C1799" s="16"/>
      <c r="D1799" s="17"/>
      <c r="E1799" s="17"/>
      <c r="F1799" s="18"/>
      <c r="G1799" s="17"/>
      <c r="H1799" s="17"/>
      <c r="I1799" s="17"/>
      <c r="J1799" s="17"/>
      <c r="K1799" s="19"/>
      <c r="L1799" s="17"/>
      <c r="M1799" s="20"/>
      <c r="N1799" s="8"/>
      <c r="O1799" s="50"/>
      <c r="P1799" s="27" t="str" cm="1">
        <f t="array" ref="P1799">IF(ISBLANK($C1799),"",IF(SUMPRODUCT(--EXACT($C1799,CrewOrPassenger[Crew or Passenger]))=1,"Pass","Fail"))</f>
        <v/>
      </c>
      <c r="Q1799" s="24" t="str" cm="1">
        <f t="array" ref="Q1799">IF(ISBLANK($D1799),"",IF(SUMPRODUCT(--EXACT($D1799,TravelDocumentType[Travel Document Type]))=1,"Pass","Fail"))</f>
        <v/>
      </c>
      <c r="R1799" s="24" t="str" cm="1">
        <f t="array" ref="R1799">IF(ISBLANK($E1799),"",IF(SUMPRODUCT(--EXACT($E1799,ISO3List[ISO3 List]))=1,"Pass","Fail"))</f>
        <v/>
      </c>
      <c r="S1799" s="24" t="str" cm="1">
        <f t="array" ref="S1799">IF(ISBLANK($F1799),"",IF(SUMPRODUCT(--EXACT(MID($F1799,COLUMN($A$1:$T$1),1),DocCharacters[Accepted Characters For Documents]))=20,"Pass","Fail"))</f>
        <v/>
      </c>
      <c r="T1799" s="24" t="str" cm="1">
        <f t="array" ref="T1799">IF(ISBLANK($G1799),"",IF(SUMPRODUCT(--EXACT(MID($G1799,COLUMN($A$1:$AX$1),1),NameCharacters[Accepted Characters For Names]))=50,"Pass","Fail"))</f>
        <v/>
      </c>
      <c r="U1799" s="24" t="str" cm="1">
        <f t="array" ref="U1799">IF(ISBLANK($H1799),"",IF(SUMPRODUCT(--EXACT(MID($H1799,COLUMN($A$1:$AX$1),1),NameCharacters[Accepted Characters For Names]))=50,"Pass","Fail"))</f>
        <v/>
      </c>
      <c r="V1799" s="24" t="str" cm="1">
        <f t="array" ref="V1799">IF(ISBLANK($I1799),"",IF(SUMPRODUCT(--EXACT(MID($I1799,COLUMN($A$1:$AX$1),1),NameCharacters[Accepted Characters For Names]))=50,"Pass","Fail"))</f>
        <v/>
      </c>
      <c r="W1799" s="24" t="str" cm="1">
        <f t="array" ref="W1799">IF(ISBLANK($J1799),"",IF(SUMPRODUCT(--EXACT($J1799,ISO3List[ISO3 List]))=1,"Pass","Fail"))</f>
        <v/>
      </c>
      <c r="X1799" s="24" t="str">
        <f t="shared" ca="1" si="69"/>
        <v/>
      </c>
      <c r="Y1799" s="24" t="str" cm="1">
        <f t="array" ref="Y1799">IF(ISBLANK($L1799),"",IF(SUMPRODUCT(--EXACT($L1799,Sex[Sex]))=1,"Pass","Fail"))</f>
        <v/>
      </c>
      <c r="Z1799" s="24" t="str">
        <f t="shared" ca="1" si="70"/>
        <v/>
      </c>
      <c r="AA1799" s="35" t="str">
        <f t="shared" ca="1" si="71"/>
        <v/>
      </c>
      <c r="AB1799" s="8"/>
      <c r="AC1799" s="58"/>
      <c r="AD1799" s="8"/>
      <c r="AE1799" s="8"/>
      <c r="AF1799" s="8"/>
      <c r="GU1799" s="8"/>
    </row>
    <row r="1800" spans="1:203" s="5" customFormat="1" x14ac:dyDescent="0.2">
      <c r="A1800" s="1"/>
      <c r="B1800" s="4"/>
      <c r="C1800" s="16"/>
      <c r="D1800" s="17"/>
      <c r="E1800" s="17"/>
      <c r="F1800" s="18"/>
      <c r="G1800" s="17"/>
      <c r="H1800" s="17"/>
      <c r="I1800" s="17"/>
      <c r="J1800" s="17"/>
      <c r="K1800" s="19"/>
      <c r="L1800" s="17"/>
      <c r="M1800" s="20"/>
      <c r="N1800" s="8"/>
      <c r="O1800" s="50"/>
      <c r="P1800" s="27" t="str" cm="1">
        <f t="array" ref="P1800">IF(ISBLANK($C1800),"",IF(SUMPRODUCT(--EXACT($C1800,CrewOrPassenger[Crew or Passenger]))=1,"Pass","Fail"))</f>
        <v/>
      </c>
      <c r="Q1800" s="24" t="str" cm="1">
        <f t="array" ref="Q1800">IF(ISBLANK($D1800),"",IF(SUMPRODUCT(--EXACT($D1800,TravelDocumentType[Travel Document Type]))=1,"Pass","Fail"))</f>
        <v/>
      </c>
      <c r="R1800" s="24" t="str" cm="1">
        <f t="array" ref="R1800">IF(ISBLANK($E1800),"",IF(SUMPRODUCT(--EXACT($E1800,ISO3List[ISO3 List]))=1,"Pass","Fail"))</f>
        <v/>
      </c>
      <c r="S1800" s="24" t="str" cm="1">
        <f t="array" ref="S1800">IF(ISBLANK($F1800),"",IF(SUMPRODUCT(--EXACT(MID($F1800,COLUMN($A$1:$T$1),1),DocCharacters[Accepted Characters For Documents]))=20,"Pass","Fail"))</f>
        <v/>
      </c>
      <c r="T1800" s="24" t="str" cm="1">
        <f t="array" ref="T1800">IF(ISBLANK($G1800),"",IF(SUMPRODUCT(--EXACT(MID($G1800,COLUMN($A$1:$AX$1),1),NameCharacters[Accepted Characters For Names]))=50,"Pass","Fail"))</f>
        <v/>
      </c>
      <c r="U1800" s="24" t="str" cm="1">
        <f t="array" ref="U1800">IF(ISBLANK($H1800),"",IF(SUMPRODUCT(--EXACT(MID($H1800,COLUMN($A$1:$AX$1),1),NameCharacters[Accepted Characters For Names]))=50,"Pass","Fail"))</f>
        <v/>
      </c>
      <c r="V1800" s="24" t="str" cm="1">
        <f t="array" ref="V1800">IF(ISBLANK($I1800),"",IF(SUMPRODUCT(--EXACT(MID($I1800,COLUMN($A$1:$AX$1),1),NameCharacters[Accepted Characters For Names]))=50,"Pass","Fail"))</f>
        <v/>
      </c>
      <c r="W1800" s="24" t="str" cm="1">
        <f t="array" ref="W1800">IF(ISBLANK($J1800),"",IF(SUMPRODUCT(--EXACT($J1800,ISO3List[ISO3 List]))=1,"Pass","Fail"))</f>
        <v/>
      </c>
      <c r="X1800" s="24" t="str">
        <f t="shared" ca="1" si="69"/>
        <v/>
      </c>
      <c r="Y1800" s="24" t="str" cm="1">
        <f t="array" ref="Y1800">IF(ISBLANK($L1800),"",IF(SUMPRODUCT(--EXACT($L1800,Sex[Sex]))=1,"Pass","Fail"))</f>
        <v/>
      </c>
      <c r="Z1800" s="24" t="str">
        <f t="shared" ca="1" si="70"/>
        <v/>
      </c>
      <c r="AA1800" s="35" t="str">
        <f t="shared" ca="1" si="71"/>
        <v/>
      </c>
      <c r="AB1800" s="8"/>
      <c r="AC1800" s="58"/>
      <c r="AD1800" s="8"/>
      <c r="AE1800" s="8"/>
      <c r="AF1800" s="8"/>
      <c r="GU1800" s="8"/>
    </row>
    <row r="1801" spans="1:203" s="5" customFormat="1" x14ac:dyDescent="0.2">
      <c r="A1801" s="1"/>
      <c r="B1801" s="4"/>
      <c r="C1801" s="16"/>
      <c r="D1801" s="17"/>
      <c r="E1801" s="17"/>
      <c r="F1801" s="18"/>
      <c r="G1801" s="17"/>
      <c r="H1801" s="17"/>
      <c r="I1801" s="17"/>
      <c r="J1801" s="17"/>
      <c r="K1801" s="19"/>
      <c r="L1801" s="17"/>
      <c r="M1801" s="20"/>
      <c r="N1801" s="8"/>
      <c r="O1801" s="50"/>
      <c r="P1801" s="27" t="str" cm="1">
        <f t="array" ref="P1801">IF(ISBLANK($C1801),"",IF(SUMPRODUCT(--EXACT($C1801,CrewOrPassenger[Crew or Passenger]))=1,"Pass","Fail"))</f>
        <v/>
      </c>
      <c r="Q1801" s="24" t="str" cm="1">
        <f t="array" ref="Q1801">IF(ISBLANK($D1801),"",IF(SUMPRODUCT(--EXACT($D1801,TravelDocumentType[Travel Document Type]))=1,"Pass","Fail"))</f>
        <v/>
      </c>
      <c r="R1801" s="24" t="str" cm="1">
        <f t="array" ref="R1801">IF(ISBLANK($E1801),"",IF(SUMPRODUCT(--EXACT($E1801,ISO3List[ISO3 List]))=1,"Pass","Fail"))</f>
        <v/>
      </c>
      <c r="S1801" s="24" t="str" cm="1">
        <f t="array" ref="S1801">IF(ISBLANK($F1801),"",IF(SUMPRODUCT(--EXACT(MID($F1801,COLUMN($A$1:$T$1),1),DocCharacters[Accepted Characters For Documents]))=20,"Pass","Fail"))</f>
        <v/>
      </c>
      <c r="T1801" s="24" t="str" cm="1">
        <f t="array" ref="T1801">IF(ISBLANK($G1801),"",IF(SUMPRODUCT(--EXACT(MID($G1801,COLUMN($A$1:$AX$1),1),NameCharacters[Accepted Characters For Names]))=50,"Pass","Fail"))</f>
        <v/>
      </c>
      <c r="U1801" s="24" t="str" cm="1">
        <f t="array" ref="U1801">IF(ISBLANK($H1801),"",IF(SUMPRODUCT(--EXACT(MID($H1801,COLUMN($A$1:$AX$1),1),NameCharacters[Accepted Characters For Names]))=50,"Pass","Fail"))</f>
        <v/>
      </c>
      <c r="V1801" s="24" t="str" cm="1">
        <f t="array" ref="V1801">IF(ISBLANK($I1801),"",IF(SUMPRODUCT(--EXACT(MID($I1801,COLUMN($A$1:$AX$1),1),NameCharacters[Accepted Characters For Names]))=50,"Pass","Fail"))</f>
        <v/>
      </c>
      <c r="W1801" s="24" t="str" cm="1">
        <f t="array" ref="W1801">IF(ISBLANK($J1801),"",IF(SUMPRODUCT(--EXACT($J1801,ISO3List[ISO3 List]))=1,"Pass","Fail"))</f>
        <v/>
      </c>
      <c r="X1801" s="24" t="str">
        <f t="shared" ca="1" si="69"/>
        <v/>
      </c>
      <c r="Y1801" s="24" t="str" cm="1">
        <f t="array" ref="Y1801">IF(ISBLANK($L1801),"",IF(SUMPRODUCT(--EXACT($L1801,Sex[Sex]))=1,"Pass","Fail"))</f>
        <v/>
      </c>
      <c r="Z1801" s="24" t="str">
        <f t="shared" ca="1" si="70"/>
        <v/>
      </c>
      <c r="AA1801" s="35" t="str">
        <f t="shared" ca="1" si="71"/>
        <v/>
      </c>
      <c r="AB1801" s="8"/>
      <c r="AC1801" s="58"/>
      <c r="AD1801" s="8"/>
      <c r="AE1801" s="8"/>
      <c r="AF1801" s="8"/>
      <c r="GU1801" s="8"/>
    </row>
    <row r="1802" spans="1:203" s="5" customFormat="1" x14ac:dyDescent="0.2">
      <c r="A1802" s="1"/>
      <c r="B1802" s="4"/>
      <c r="C1802" s="16"/>
      <c r="D1802" s="17"/>
      <c r="E1802" s="17"/>
      <c r="F1802" s="18"/>
      <c r="G1802" s="17"/>
      <c r="H1802" s="17"/>
      <c r="I1802" s="17"/>
      <c r="J1802" s="17"/>
      <c r="K1802" s="19"/>
      <c r="L1802" s="17"/>
      <c r="M1802" s="20"/>
      <c r="N1802" s="8"/>
      <c r="O1802" s="50"/>
      <c r="P1802" s="27" t="str" cm="1">
        <f t="array" ref="P1802">IF(ISBLANK($C1802),"",IF(SUMPRODUCT(--EXACT($C1802,CrewOrPassenger[Crew or Passenger]))=1,"Pass","Fail"))</f>
        <v/>
      </c>
      <c r="Q1802" s="24" t="str" cm="1">
        <f t="array" ref="Q1802">IF(ISBLANK($D1802),"",IF(SUMPRODUCT(--EXACT($D1802,TravelDocumentType[Travel Document Type]))=1,"Pass","Fail"))</f>
        <v/>
      </c>
      <c r="R1802" s="24" t="str" cm="1">
        <f t="array" ref="R1802">IF(ISBLANK($E1802),"",IF(SUMPRODUCT(--EXACT($E1802,ISO3List[ISO3 List]))=1,"Pass","Fail"))</f>
        <v/>
      </c>
      <c r="S1802" s="24" t="str" cm="1">
        <f t="array" ref="S1802">IF(ISBLANK($F1802),"",IF(SUMPRODUCT(--EXACT(MID($F1802,COLUMN($A$1:$T$1),1),DocCharacters[Accepted Characters For Documents]))=20,"Pass","Fail"))</f>
        <v/>
      </c>
      <c r="T1802" s="24" t="str" cm="1">
        <f t="array" ref="T1802">IF(ISBLANK($G1802),"",IF(SUMPRODUCT(--EXACT(MID($G1802,COLUMN($A$1:$AX$1),1),NameCharacters[Accepted Characters For Names]))=50,"Pass","Fail"))</f>
        <v/>
      </c>
      <c r="U1802" s="24" t="str" cm="1">
        <f t="array" ref="U1802">IF(ISBLANK($H1802),"",IF(SUMPRODUCT(--EXACT(MID($H1802,COLUMN($A$1:$AX$1),1),NameCharacters[Accepted Characters For Names]))=50,"Pass","Fail"))</f>
        <v/>
      </c>
      <c r="V1802" s="24" t="str" cm="1">
        <f t="array" ref="V1802">IF(ISBLANK($I1802),"",IF(SUMPRODUCT(--EXACT(MID($I1802,COLUMN($A$1:$AX$1),1),NameCharacters[Accepted Characters For Names]))=50,"Pass","Fail"))</f>
        <v/>
      </c>
      <c r="W1802" s="24" t="str" cm="1">
        <f t="array" ref="W1802">IF(ISBLANK($J1802),"",IF(SUMPRODUCT(--EXACT($J1802,ISO3List[ISO3 List]))=1,"Pass","Fail"))</f>
        <v/>
      </c>
      <c r="X1802" s="24" t="str">
        <f t="shared" ca="1" si="69"/>
        <v/>
      </c>
      <c r="Y1802" s="24" t="str" cm="1">
        <f t="array" ref="Y1802">IF(ISBLANK($L1802),"",IF(SUMPRODUCT(--EXACT($L1802,Sex[Sex]))=1,"Pass","Fail"))</f>
        <v/>
      </c>
      <c r="Z1802" s="24" t="str">
        <f t="shared" ca="1" si="70"/>
        <v/>
      </c>
      <c r="AA1802" s="35" t="str">
        <f t="shared" ca="1" si="71"/>
        <v/>
      </c>
      <c r="AB1802" s="8"/>
      <c r="AC1802" s="58"/>
      <c r="AD1802" s="8"/>
      <c r="AE1802" s="8"/>
      <c r="AF1802" s="8"/>
      <c r="GU1802" s="8"/>
    </row>
    <row r="1803" spans="1:203" s="5" customFormat="1" x14ac:dyDescent="0.2">
      <c r="A1803" s="1"/>
      <c r="B1803" s="4"/>
      <c r="C1803" s="16"/>
      <c r="D1803" s="17"/>
      <c r="E1803" s="17"/>
      <c r="F1803" s="18"/>
      <c r="G1803" s="17"/>
      <c r="H1803" s="17"/>
      <c r="I1803" s="17"/>
      <c r="J1803" s="17"/>
      <c r="K1803" s="19"/>
      <c r="L1803" s="17"/>
      <c r="M1803" s="20"/>
      <c r="N1803" s="8"/>
      <c r="O1803" s="50"/>
      <c r="P1803" s="27" t="str" cm="1">
        <f t="array" ref="P1803">IF(ISBLANK($C1803),"",IF(SUMPRODUCT(--EXACT($C1803,CrewOrPassenger[Crew or Passenger]))=1,"Pass","Fail"))</f>
        <v/>
      </c>
      <c r="Q1803" s="24" t="str" cm="1">
        <f t="array" ref="Q1803">IF(ISBLANK($D1803),"",IF(SUMPRODUCT(--EXACT($D1803,TravelDocumentType[Travel Document Type]))=1,"Pass","Fail"))</f>
        <v/>
      </c>
      <c r="R1803" s="24" t="str" cm="1">
        <f t="array" ref="R1803">IF(ISBLANK($E1803),"",IF(SUMPRODUCT(--EXACT($E1803,ISO3List[ISO3 List]))=1,"Pass","Fail"))</f>
        <v/>
      </c>
      <c r="S1803" s="24" t="str" cm="1">
        <f t="array" ref="S1803">IF(ISBLANK($F1803),"",IF(SUMPRODUCT(--EXACT(MID($F1803,COLUMN($A$1:$T$1),1),DocCharacters[Accepted Characters For Documents]))=20,"Pass","Fail"))</f>
        <v/>
      </c>
      <c r="T1803" s="24" t="str" cm="1">
        <f t="array" ref="T1803">IF(ISBLANK($G1803),"",IF(SUMPRODUCT(--EXACT(MID($G1803,COLUMN($A$1:$AX$1),1),NameCharacters[Accepted Characters For Names]))=50,"Pass","Fail"))</f>
        <v/>
      </c>
      <c r="U1803" s="24" t="str" cm="1">
        <f t="array" ref="U1803">IF(ISBLANK($H1803),"",IF(SUMPRODUCT(--EXACT(MID($H1803,COLUMN($A$1:$AX$1),1),NameCharacters[Accepted Characters For Names]))=50,"Pass","Fail"))</f>
        <v/>
      </c>
      <c r="V1803" s="24" t="str" cm="1">
        <f t="array" ref="V1803">IF(ISBLANK($I1803),"",IF(SUMPRODUCT(--EXACT(MID($I1803,COLUMN($A$1:$AX$1),1),NameCharacters[Accepted Characters For Names]))=50,"Pass","Fail"))</f>
        <v/>
      </c>
      <c r="W1803" s="24" t="str" cm="1">
        <f t="array" ref="W1803">IF(ISBLANK($J1803),"",IF(SUMPRODUCT(--EXACT($J1803,ISO3List[ISO3 List]))=1,"Pass","Fail"))</f>
        <v/>
      </c>
      <c r="X1803" s="24" t="str">
        <f t="shared" ca="1" si="69"/>
        <v/>
      </c>
      <c r="Y1803" s="24" t="str" cm="1">
        <f t="array" ref="Y1803">IF(ISBLANK($L1803),"",IF(SUMPRODUCT(--EXACT($L1803,Sex[Sex]))=1,"Pass","Fail"))</f>
        <v/>
      </c>
      <c r="Z1803" s="24" t="str">
        <f t="shared" ca="1" si="70"/>
        <v/>
      </c>
      <c r="AA1803" s="35" t="str">
        <f t="shared" ca="1" si="71"/>
        <v/>
      </c>
      <c r="AB1803" s="8"/>
      <c r="AC1803" s="58"/>
      <c r="AD1803" s="8"/>
      <c r="AE1803" s="8"/>
      <c r="AF1803" s="8"/>
      <c r="GU1803" s="8"/>
    </row>
    <row r="1804" spans="1:203" s="5" customFormat="1" x14ac:dyDescent="0.2">
      <c r="A1804" s="1"/>
      <c r="B1804" s="4"/>
      <c r="C1804" s="16"/>
      <c r="D1804" s="17"/>
      <c r="E1804" s="17"/>
      <c r="F1804" s="18"/>
      <c r="G1804" s="17"/>
      <c r="H1804" s="17"/>
      <c r="I1804" s="17"/>
      <c r="J1804" s="17"/>
      <c r="K1804" s="19"/>
      <c r="L1804" s="17"/>
      <c r="M1804" s="20"/>
      <c r="N1804" s="8"/>
      <c r="O1804" s="50"/>
      <c r="P1804" s="27" t="str" cm="1">
        <f t="array" ref="P1804">IF(ISBLANK($C1804),"",IF(SUMPRODUCT(--EXACT($C1804,CrewOrPassenger[Crew or Passenger]))=1,"Pass","Fail"))</f>
        <v/>
      </c>
      <c r="Q1804" s="24" t="str" cm="1">
        <f t="array" ref="Q1804">IF(ISBLANK($D1804),"",IF(SUMPRODUCT(--EXACT($D1804,TravelDocumentType[Travel Document Type]))=1,"Pass","Fail"))</f>
        <v/>
      </c>
      <c r="R1804" s="24" t="str" cm="1">
        <f t="array" ref="R1804">IF(ISBLANK($E1804),"",IF(SUMPRODUCT(--EXACT($E1804,ISO3List[ISO3 List]))=1,"Pass","Fail"))</f>
        <v/>
      </c>
      <c r="S1804" s="24" t="str" cm="1">
        <f t="array" ref="S1804">IF(ISBLANK($F1804),"",IF(SUMPRODUCT(--EXACT(MID($F1804,COLUMN($A$1:$T$1),1),DocCharacters[Accepted Characters For Documents]))=20,"Pass","Fail"))</f>
        <v/>
      </c>
      <c r="T1804" s="24" t="str" cm="1">
        <f t="array" ref="T1804">IF(ISBLANK($G1804),"",IF(SUMPRODUCT(--EXACT(MID($G1804,COLUMN($A$1:$AX$1),1),NameCharacters[Accepted Characters For Names]))=50,"Pass","Fail"))</f>
        <v/>
      </c>
      <c r="U1804" s="24" t="str" cm="1">
        <f t="array" ref="U1804">IF(ISBLANK($H1804),"",IF(SUMPRODUCT(--EXACT(MID($H1804,COLUMN($A$1:$AX$1),1),NameCharacters[Accepted Characters For Names]))=50,"Pass","Fail"))</f>
        <v/>
      </c>
      <c r="V1804" s="24" t="str" cm="1">
        <f t="array" ref="V1804">IF(ISBLANK($I1804),"",IF(SUMPRODUCT(--EXACT(MID($I1804,COLUMN($A$1:$AX$1),1),NameCharacters[Accepted Characters For Names]))=50,"Pass","Fail"))</f>
        <v/>
      </c>
      <c r="W1804" s="24" t="str" cm="1">
        <f t="array" ref="W1804">IF(ISBLANK($J1804),"",IF(SUMPRODUCT(--EXACT($J1804,ISO3List[ISO3 List]))=1,"Pass","Fail"))</f>
        <v/>
      </c>
      <c r="X1804" s="24" t="str">
        <f t="shared" ca="1" si="69"/>
        <v/>
      </c>
      <c r="Y1804" s="24" t="str" cm="1">
        <f t="array" ref="Y1804">IF(ISBLANK($L1804),"",IF(SUMPRODUCT(--EXACT($L1804,Sex[Sex]))=1,"Pass","Fail"))</f>
        <v/>
      </c>
      <c r="Z1804" s="24" t="str">
        <f t="shared" ca="1" si="70"/>
        <v/>
      </c>
      <c r="AA1804" s="35" t="str">
        <f t="shared" ca="1" si="71"/>
        <v/>
      </c>
      <c r="AB1804" s="8"/>
      <c r="AC1804" s="58"/>
      <c r="AD1804" s="8"/>
      <c r="AE1804" s="8"/>
      <c r="AF1804" s="8"/>
      <c r="GU1804" s="8"/>
    </row>
    <row r="1805" spans="1:203" s="5" customFormat="1" x14ac:dyDescent="0.2">
      <c r="A1805" s="1"/>
      <c r="B1805" s="4"/>
      <c r="C1805" s="16"/>
      <c r="D1805" s="17"/>
      <c r="E1805" s="17"/>
      <c r="F1805" s="18"/>
      <c r="G1805" s="17"/>
      <c r="H1805" s="17"/>
      <c r="I1805" s="17"/>
      <c r="J1805" s="17"/>
      <c r="K1805" s="19"/>
      <c r="L1805" s="17"/>
      <c r="M1805" s="20"/>
      <c r="N1805" s="8"/>
      <c r="O1805" s="50"/>
      <c r="P1805" s="27" t="str" cm="1">
        <f t="array" ref="P1805">IF(ISBLANK($C1805),"",IF(SUMPRODUCT(--EXACT($C1805,CrewOrPassenger[Crew or Passenger]))=1,"Pass","Fail"))</f>
        <v/>
      </c>
      <c r="Q1805" s="24" t="str" cm="1">
        <f t="array" ref="Q1805">IF(ISBLANK($D1805),"",IF(SUMPRODUCT(--EXACT($D1805,TravelDocumentType[Travel Document Type]))=1,"Pass","Fail"))</f>
        <v/>
      </c>
      <c r="R1805" s="24" t="str" cm="1">
        <f t="array" ref="R1805">IF(ISBLANK($E1805),"",IF(SUMPRODUCT(--EXACT($E1805,ISO3List[ISO3 List]))=1,"Pass","Fail"))</f>
        <v/>
      </c>
      <c r="S1805" s="24" t="str" cm="1">
        <f t="array" ref="S1805">IF(ISBLANK($F1805),"",IF(SUMPRODUCT(--EXACT(MID($F1805,COLUMN($A$1:$T$1),1),DocCharacters[Accepted Characters For Documents]))=20,"Pass","Fail"))</f>
        <v/>
      </c>
      <c r="T1805" s="24" t="str" cm="1">
        <f t="array" ref="T1805">IF(ISBLANK($G1805),"",IF(SUMPRODUCT(--EXACT(MID($G1805,COLUMN($A$1:$AX$1),1),NameCharacters[Accepted Characters For Names]))=50,"Pass","Fail"))</f>
        <v/>
      </c>
      <c r="U1805" s="24" t="str" cm="1">
        <f t="array" ref="U1805">IF(ISBLANK($H1805),"",IF(SUMPRODUCT(--EXACT(MID($H1805,COLUMN($A$1:$AX$1),1),NameCharacters[Accepted Characters For Names]))=50,"Pass","Fail"))</f>
        <v/>
      </c>
      <c r="V1805" s="24" t="str" cm="1">
        <f t="array" ref="V1805">IF(ISBLANK($I1805),"",IF(SUMPRODUCT(--EXACT(MID($I1805,COLUMN($A$1:$AX$1),1),NameCharacters[Accepted Characters For Names]))=50,"Pass","Fail"))</f>
        <v/>
      </c>
      <c r="W1805" s="24" t="str" cm="1">
        <f t="array" ref="W1805">IF(ISBLANK($J1805),"",IF(SUMPRODUCT(--EXACT($J1805,ISO3List[ISO3 List]))=1,"Pass","Fail"))</f>
        <v/>
      </c>
      <c r="X1805" s="24" t="str">
        <f t="shared" ca="1" si="69"/>
        <v/>
      </c>
      <c r="Y1805" s="24" t="str" cm="1">
        <f t="array" ref="Y1805">IF(ISBLANK($L1805),"",IF(SUMPRODUCT(--EXACT($L1805,Sex[Sex]))=1,"Pass","Fail"))</f>
        <v/>
      </c>
      <c r="Z1805" s="24" t="str">
        <f t="shared" ca="1" si="70"/>
        <v/>
      </c>
      <c r="AA1805" s="35" t="str">
        <f t="shared" ca="1" si="71"/>
        <v/>
      </c>
      <c r="AB1805" s="8"/>
      <c r="AC1805" s="58"/>
      <c r="AD1805" s="8"/>
      <c r="AE1805" s="8"/>
      <c r="AF1805" s="8"/>
      <c r="GU1805" s="8"/>
    </row>
    <row r="1806" spans="1:203" s="5" customFormat="1" x14ac:dyDescent="0.2">
      <c r="A1806" s="1"/>
      <c r="B1806" s="4"/>
      <c r="C1806" s="16"/>
      <c r="D1806" s="17"/>
      <c r="E1806" s="17"/>
      <c r="F1806" s="18"/>
      <c r="G1806" s="17"/>
      <c r="H1806" s="17"/>
      <c r="I1806" s="17"/>
      <c r="J1806" s="17"/>
      <c r="K1806" s="19"/>
      <c r="L1806" s="17"/>
      <c r="M1806" s="20"/>
      <c r="N1806" s="8"/>
      <c r="O1806" s="50"/>
      <c r="P1806" s="27" t="str" cm="1">
        <f t="array" ref="P1806">IF(ISBLANK($C1806),"",IF(SUMPRODUCT(--EXACT($C1806,CrewOrPassenger[Crew or Passenger]))=1,"Pass","Fail"))</f>
        <v/>
      </c>
      <c r="Q1806" s="24" t="str" cm="1">
        <f t="array" ref="Q1806">IF(ISBLANK($D1806),"",IF(SUMPRODUCT(--EXACT($D1806,TravelDocumentType[Travel Document Type]))=1,"Pass","Fail"))</f>
        <v/>
      </c>
      <c r="R1806" s="24" t="str" cm="1">
        <f t="array" ref="R1806">IF(ISBLANK($E1806),"",IF(SUMPRODUCT(--EXACT($E1806,ISO3List[ISO3 List]))=1,"Pass","Fail"))</f>
        <v/>
      </c>
      <c r="S1806" s="24" t="str" cm="1">
        <f t="array" ref="S1806">IF(ISBLANK($F1806),"",IF(SUMPRODUCT(--EXACT(MID($F1806,COLUMN($A$1:$T$1),1),DocCharacters[Accepted Characters For Documents]))=20,"Pass","Fail"))</f>
        <v/>
      </c>
      <c r="T1806" s="24" t="str" cm="1">
        <f t="array" ref="T1806">IF(ISBLANK($G1806),"",IF(SUMPRODUCT(--EXACT(MID($G1806,COLUMN($A$1:$AX$1),1),NameCharacters[Accepted Characters For Names]))=50,"Pass","Fail"))</f>
        <v/>
      </c>
      <c r="U1806" s="24" t="str" cm="1">
        <f t="array" ref="U1806">IF(ISBLANK($H1806),"",IF(SUMPRODUCT(--EXACT(MID($H1806,COLUMN($A$1:$AX$1),1),NameCharacters[Accepted Characters For Names]))=50,"Pass","Fail"))</f>
        <v/>
      </c>
      <c r="V1806" s="24" t="str" cm="1">
        <f t="array" ref="V1806">IF(ISBLANK($I1806),"",IF(SUMPRODUCT(--EXACT(MID($I1806,COLUMN($A$1:$AX$1),1),NameCharacters[Accepted Characters For Names]))=50,"Pass","Fail"))</f>
        <v/>
      </c>
      <c r="W1806" s="24" t="str" cm="1">
        <f t="array" ref="W1806">IF(ISBLANK($J1806),"",IF(SUMPRODUCT(--EXACT($J1806,ISO3List[ISO3 List]))=1,"Pass","Fail"))</f>
        <v/>
      </c>
      <c r="X1806" s="24" t="str">
        <f t="shared" ca="1" si="69"/>
        <v/>
      </c>
      <c r="Y1806" s="24" t="str" cm="1">
        <f t="array" ref="Y1806">IF(ISBLANK($L1806),"",IF(SUMPRODUCT(--EXACT($L1806,Sex[Sex]))=1,"Pass","Fail"))</f>
        <v/>
      </c>
      <c r="Z1806" s="24" t="str">
        <f t="shared" ca="1" si="70"/>
        <v/>
      </c>
      <c r="AA1806" s="35" t="str">
        <f t="shared" ca="1" si="71"/>
        <v/>
      </c>
      <c r="AB1806" s="8"/>
      <c r="AC1806" s="58"/>
      <c r="AD1806" s="8"/>
      <c r="AE1806" s="8"/>
      <c r="AF1806" s="8"/>
      <c r="GU1806" s="8"/>
    </row>
    <row r="1807" spans="1:203" s="5" customFormat="1" x14ac:dyDescent="0.2">
      <c r="A1807" s="1"/>
      <c r="B1807" s="4"/>
      <c r="C1807" s="16"/>
      <c r="D1807" s="17"/>
      <c r="E1807" s="17"/>
      <c r="F1807" s="18"/>
      <c r="G1807" s="17"/>
      <c r="H1807" s="17"/>
      <c r="I1807" s="17"/>
      <c r="J1807" s="17"/>
      <c r="K1807" s="19"/>
      <c r="L1807" s="17"/>
      <c r="M1807" s="20"/>
      <c r="N1807" s="8"/>
      <c r="O1807" s="50"/>
      <c r="P1807" s="27" t="str" cm="1">
        <f t="array" ref="P1807">IF(ISBLANK($C1807),"",IF(SUMPRODUCT(--EXACT($C1807,CrewOrPassenger[Crew or Passenger]))=1,"Pass","Fail"))</f>
        <v/>
      </c>
      <c r="Q1807" s="24" t="str" cm="1">
        <f t="array" ref="Q1807">IF(ISBLANK($D1807),"",IF(SUMPRODUCT(--EXACT($D1807,TravelDocumentType[Travel Document Type]))=1,"Pass","Fail"))</f>
        <v/>
      </c>
      <c r="R1807" s="24" t="str" cm="1">
        <f t="array" ref="R1807">IF(ISBLANK($E1807),"",IF(SUMPRODUCT(--EXACT($E1807,ISO3List[ISO3 List]))=1,"Pass","Fail"))</f>
        <v/>
      </c>
      <c r="S1807" s="24" t="str" cm="1">
        <f t="array" ref="S1807">IF(ISBLANK($F1807),"",IF(SUMPRODUCT(--EXACT(MID($F1807,COLUMN($A$1:$T$1),1),DocCharacters[Accepted Characters For Documents]))=20,"Pass","Fail"))</f>
        <v/>
      </c>
      <c r="T1807" s="24" t="str" cm="1">
        <f t="array" ref="T1807">IF(ISBLANK($G1807),"",IF(SUMPRODUCT(--EXACT(MID($G1807,COLUMN($A$1:$AX$1),1),NameCharacters[Accepted Characters For Names]))=50,"Pass","Fail"))</f>
        <v/>
      </c>
      <c r="U1807" s="24" t="str" cm="1">
        <f t="array" ref="U1807">IF(ISBLANK($H1807),"",IF(SUMPRODUCT(--EXACT(MID($H1807,COLUMN($A$1:$AX$1),1),NameCharacters[Accepted Characters For Names]))=50,"Pass","Fail"))</f>
        <v/>
      </c>
      <c r="V1807" s="24" t="str" cm="1">
        <f t="array" ref="V1807">IF(ISBLANK($I1807),"",IF(SUMPRODUCT(--EXACT(MID($I1807,COLUMN($A$1:$AX$1),1),NameCharacters[Accepted Characters For Names]))=50,"Pass","Fail"))</f>
        <v/>
      </c>
      <c r="W1807" s="24" t="str" cm="1">
        <f t="array" ref="W1807">IF(ISBLANK($J1807),"",IF(SUMPRODUCT(--EXACT($J1807,ISO3List[ISO3 List]))=1,"Pass","Fail"))</f>
        <v/>
      </c>
      <c r="X1807" s="24" t="str">
        <f t="shared" ca="1" si="69"/>
        <v/>
      </c>
      <c r="Y1807" s="24" t="str" cm="1">
        <f t="array" ref="Y1807">IF(ISBLANK($L1807),"",IF(SUMPRODUCT(--EXACT($L1807,Sex[Sex]))=1,"Pass","Fail"))</f>
        <v/>
      </c>
      <c r="Z1807" s="24" t="str">
        <f t="shared" ca="1" si="70"/>
        <v/>
      </c>
      <c r="AA1807" s="35" t="str">
        <f t="shared" ca="1" si="71"/>
        <v/>
      </c>
      <c r="AB1807" s="8"/>
      <c r="AC1807" s="58"/>
      <c r="AD1807" s="8"/>
      <c r="AE1807" s="8"/>
      <c r="AF1807" s="8"/>
      <c r="GU1807" s="8"/>
    </row>
    <row r="1808" spans="1:203" s="5" customFormat="1" x14ac:dyDescent="0.2">
      <c r="A1808" s="1"/>
      <c r="B1808" s="4"/>
      <c r="C1808" s="16"/>
      <c r="D1808" s="17"/>
      <c r="E1808" s="17"/>
      <c r="F1808" s="18"/>
      <c r="G1808" s="17"/>
      <c r="H1808" s="17"/>
      <c r="I1808" s="17"/>
      <c r="J1808" s="17"/>
      <c r="K1808" s="19"/>
      <c r="L1808" s="17"/>
      <c r="M1808" s="20"/>
      <c r="N1808" s="8"/>
      <c r="O1808" s="50"/>
      <c r="P1808" s="27" t="str" cm="1">
        <f t="array" ref="P1808">IF(ISBLANK($C1808),"",IF(SUMPRODUCT(--EXACT($C1808,CrewOrPassenger[Crew or Passenger]))=1,"Pass","Fail"))</f>
        <v/>
      </c>
      <c r="Q1808" s="24" t="str" cm="1">
        <f t="array" ref="Q1808">IF(ISBLANK($D1808),"",IF(SUMPRODUCT(--EXACT($D1808,TravelDocumentType[Travel Document Type]))=1,"Pass","Fail"))</f>
        <v/>
      </c>
      <c r="R1808" s="24" t="str" cm="1">
        <f t="array" ref="R1808">IF(ISBLANK($E1808),"",IF(SUMPRODUCT(--EXACT($E1808,ISO3List[ISO3 List]))=1,"Pass","Fail"))</f>
        <v/>
      </c>
      <c r="S1808" s="24" t="str" cm="1">
        <f t="array" ref="S1808">IF(ISBLANK($F1808),"",IF(SUMPRODUCT(--EXACT(MID($F1808,COLUMN($A$1:$T$1),1),DocCharacters[Accepted Characters For Documents]))=20,"Pass","Fail"))</f>
        <v/>
      </c>
      <c r="T1808" s="24" t="str" cm="1">
        <f t="array" ref="T1808">IF(ISBLANK($G1808),"",IF(SUMPRODUCT(--EXACT(MID($G1808,COLUMN($A$1:$AX$1),1),NameCharacters[Accepted Characters For Names]))=50,"Pass","Fail"))</f>
        <v/>
      </c>
      <c r="U1808" s="24" t="str" cm="1">
        <f t="array" ref="U1808">IF(ISBLANK($H1808),"",IF(SUMPRODUCT(--EXACT(MID($H1808,COLUMN($A$1:$AX$1),1),NameCharacters[Accepted Characters For Names]))=50,"Pass","Fail"))</f>
        <v/>
      </c>
      <c r="V1808" s="24" t="str" cm="1">
        <f t="array" ref="V1808">IF(ISBLANK($I1808),"",IF(SUMPRODUCT(--EXACT(MID($I1808,COLUMN($A$1:$AX$1),1),NameCharacters[Accepted Characters For Names]))=50,"Pass","Fail"))</f>
        <v/>
      </c>
      <c r="W1808" s="24" t="str" cm="1">
        <f t="array" ref="W1808">IF(ISBLANK($J1808),"",IF(SUMPRODUCT(--EXACT($J1808,ISO3List[ISO3 List]))=1,"Pass","Fail"))</f>
        <v/>
      </c>
      <c r="X1808" s="24" t="str">
        <f t="shared" ca="1" si="69"/>
        <v/>
      </c>
      <c r="Y1808" s="24" t="str" cm="1">
        <f t="array" ref="Y1808">IF(ISBLANK($L1808),"",IF(SUMPRODUCT(--EXACT($L1808,Sex[Sex]))=1,"Pass","Fail"))</f>
        <v/>
      </c>
      <c r="Z1808" s="24" t="str">
        <f t="shared" ca="1" si="70"/>
        <v/>
      </c>
      <c r="AA1808" s="35" t="str">
        <f t="shared" ca="1" si="71"/>
        <v/>
      </c>
      <c r="AB1808" s="8"/>
      <c r="AC1808" s="58"/>
      <c r="AD1808" s="8"/>
      <c r="AE1808" s="8"/>
      <c r="AF1808" s="8"/>
      <c r="GU1808" s="8"/>
    </row>
    <row r="1809" spans="1:203" s="5" customFormat="1" x14ac:dyDescent="0.2">
      <c r="A1809" s="1"/>
      <c r="B1809" s="4"/>
      <c r="C1809" s="16"/>
      <c r="D1809" s="17"/>
      <c r="E1809" s="17"/>
      <c r="F1809" s="18"/>
      <c r="G1809" s="17"/>
      <c r="H1809" s="17"/>
      <c r="I1809" s="17"/>
      <c r="J1809" s="17"/>
      <c r="K1809" s="19"/>
      <c r="L1809" s="17"/>
      <c r="M1809" s="20"/>
      <c r="N1809" s="8"/>
      <c r="O1809" s="50"/>
      <c r="P1809" s="27" t="str" cm="1">
        <f t="array" ref="P1809">IF(ISBLANK($C1809),"",IF(SUMPRODUCT(--EXACT($C1809,CrewOrPassenger[Crew or Passenger]))=1,"Pass","Fail"))</f>
        <v/>
      </c>
      <c r="Q1809" s="24" t="str" cm="1">
        <f t="array" ref="Q1809">IF(ISBLANK($D1809),"",IF(SUMPRODUCT(--EXACT($D1809,TravelDocumentType[Travel Document Type]))=1,"Pass","Fail"))</f>
        <v/>
      </c>
      <c r="R1809" s="24" t="str" cm="1">
        <f t="array" ref="R1809">IF(ISBLANK($E1809),"",IF(SUMPRODUCT(--EXACT($E1809,ISO3List[ISO3 List]))=1,"Pass","Fail"))</f>
        <v/>
      </c>
      <c r="S1809" s="24" t="str" cm="1">
        <f t="array" ref="S1809">IF(ISBLANK($F1809),"",IF(SUMPRODUCT(--EXACT(MID($F1809,COLUMN($A$1:$T$1),1),DocCharacters[Accepted Characters For Documents]))=20,"Pass","Fail"))</f>
        <v/>
      </c>
      <c r="T1809" s="24" t="str" cm="1">
        <f t="array" ref="T1809">IF(ISBLANK($G1809),"",IF(SUMPRODUCT(--EXACT(MID($G1809,COLUMN($A$1:$AX$1),1),NameCharacters[Accepted Characters For Names]))=50,"Pass","Fail"))</f>
        <v/>
      </c>
      <c r="U1809" s="24" t="str" cm="1">
        <f t="array" ref="U1809">IF(ISBLANK($H1809),"",IF(SUMPRODUCT(--EXACT(MID($H1809,COLUMN($A$1:$AX$1),1),NameCharacters[Accepted Characters For Names]))=50,"Pass","Fail"))</f>
        <v/>
      </c>
      <c r="V1809" s="24" t="str" cm="1">
        <f t="array" ref="V1809">IF(ISBLANK($I1809),"",IF(SUMPRODUCT(--EXACT(MID($I1809,COLUMN($A$1:$AX$1),1),NameCharacters[Accepted Characters For Names]))=50,"Pass","Fail"))</f>
        <v/>
      </c>
      <c r="W1809" s="24" t="str" cm="1">
        <f t="array" ref="W1809">IF(ISBLANK($J1809),"",IF(SUMPRODUCT(--EXACT($J1809,ISO3List[ISO3 List]))=1,"Pass","Fail"))</f>
        <v/>
      </c>
      <c r="X1809" s="24" t="str">
        <f t="shared" ca="1" si="69"/>
        <v/>
      </c>
      <c r="Y1809" s="24" t="str" cm="1">
        <f t="array" ref="Y1809">IF(ISBLANK($L1809),"",IF(SUMPRODUCT(--EXACT($L1809,Sex[Sex]))=1,"Pass","Fail"))</f>
        <v/>
      </c>
      <c r="Z1809" s="24" t="str">
        <f t="shared" ca="1" si="70"/>
        <v/>
      </c>
      <c r="AA1809" s="35" t="str">
        <f t="shared" ca="1" si="71"/>
        <v/>
      </c>
      <c r="AB1809" s="8"/>
      <c r="AC1809" s="58"/>
      <c r="AD1809" s="8"/>
      <c r="AE1809" s="8"/>
      <c r="AF1809" s="8"/>
      <c r="GU1809" s="8"/>
    </row>
    <row r="1810" spans="1:203" s="5" customFormat="1" x14ac:dyDescent="0.2">
      <c r="A1810" s="1"/>
      <c r="B1810" s="4"/>
      <c r="C1810" s="16"/>
      <c r="D1810" s="17"/>
      <c r="E1810" s="17"/>
      <c r="F1810" s="18"/>
      <c r="G1810" s="17"/>
      <c r="H1810" s="17"/>
      <c r="I1810" s="17"/>
      <c r="J1810" s="17"/>
      <c r="K1810" s="19"/>
      <c r="L1810" s="17"/>
      <c r="M1810" s="20"/>
      <c r="N1810" s="8"/>
      <c r="O1810" s="50"/>
      <c r="P1810" s="27" t="str" cm="1">
        <f t="array" ref="P1810">IF(ISBLANK($C1810),"",IF(SUMPRODUCT(--EXACT($C1810,CrewOrPassenger[Crew or Passenger]))=1,"Pass","Fail"))</f>
        <v/>
      </c>
      <c r="Q1810" s="24" t="str" cm="1">
        <f t="array" ref="Q1810">IF(ISBLANK($D1810),"",IF(SUMPRODUCT(--EXACT($D1810,TravelDocumentType[Travel Document Type]))=1,"Pass","Fail"))</f>
        <v/>
      </c>
      <c r="R1810" s="24" t="str" cm="1">
        <f t="array" ref="R1810">IF(ISBLANK($E1810),"",IF(SUMPRODUCT(--EXACT($E1810,ISO3List[ISO3 List]))=1,"Pass","Fail"))</f>
        <v/>
      </c>
      <c r="S1810" s="24" t="str" cm="1">
        <f t="array" ref="S1810">IF(ISBLANK($F1810),"",IF(SUMPRODUCT(--EXACT(MID($F1810,COLUMN($A$1:$T$1),1),DocCharacters[Accepted Characters For Documents]))=20,"Pass","Fail"))</f>
        <v/>
      </c>
      <c r="T1810" s="24" t="str" cm="1">
        <f t="array" ref="T1810">IF(ISBLANK($G1810),"",IF(SUMPRODUCT(--EXACT(MID($G1810,COLUMN($A$1:$AX$1),1),NameCharacters[Accepted Characters For Names]))=50,"Pass","Fail"))</f>
        <v/>
      </c>
      <c r="U1810" s="24" t="str" cm="1">
        <f t="array" ref="U1810">IF(ISBLANK($H1810),"",IF(SUMPRODUCT(--EXACT(MID($H1810,COLUMN($A$1:$AX$1),1),NameCharacters[Accepted Characters For Names]))=50,"Pass","Fail"))</f>
        <v/>
      </c>
      <c r="V1810" s="24" t="str" cm="1">
        <f t="array" ref="V1810">IF(ISBLANK($I1810),"",IF(SUMPRODUCT(--EXACT(MID($I1810,COLUMN($A$1:$AX$1),1),NameCharacters[Accepted Characters For Names]))=50,"Pass","Fail"))</f>
        <v/>
      </c>
      <c r="W1810" s="24" t="str" cm="1">
        <f t="array" ref="W1810">IF(ISBLANK($J1810),"",IF(SUMPRODUCT(--EXACT($J1810,ISO3List[ISO3 List]))=1,"Pass","Fail"))</f>
        <v/>
      </c>
      <c r="X1810" s="24" t="str">
        <f t="shared" ca="1" si="69"/>
        <v/>
      </c>
      <c r="Y1810" s="24" t="str" cm="1">
        <f t="array" ref="Y1810">IF(ISBLANK($L1810),"",IF(SUMPRODUCT(--EXACT($L1810,Sex[Sex]))=1,"Pass","Fail"))</f>
        <v/>
      </c>
      <c r="Z1810" s="24" t="str">
        <f t="shared" ca="1" si="70"/>
        <v/>
      </c>
      <c r="AA1810" s="35" t="str">
        <f t="shared" ca="1" si="71"/>
        <v/>
      </c>
      <c r="AB1810" s="8"/>
      <c r="AC1810" s="58"/>
      <c r="AD1810" s="8"/>
      <c r="AE1810" s="8"/>
      <c r="AF1810" s="8"/>
      <c r="GU1810" s="8"/>
    </row>
    <row r="1811" spans="1:203" s="5" customFormat="1" x14ac:dyDescent="0.2">
      <c r="A1811" s="1"/>
      <c r="B1811" s="4"/>
      <c r="C1811" s="16"/>
      <c r="D1811" s="17"/>
      <c r="E1811" s="17"/>
      <c r="F1811" s="18"/>
      <c r="G1811" s="17"/>
      <c r="H1811" s="17"/>
      <c r="I1811" s="17"/>
      <c r="J1811" s="17"/>
      <c r="K1811" s="19"/>
      <c r="L1811" s="17"/>
      <c r="M1811" s="20"/>
      <c r="N1811" s="8"/>
      <c r="O1811" s="50"/>
      <c r="P1811" s="27" t="str" cm="1">
        <f t="array" ref="P1811">IF(ISBLANK($C1811),"",IF(SUMPRODUCT(--EXACT($C1811,CrewOrPassenger[Crew or Passenger]))=1,"Pass","Fail"))</f>
        <v/>
      </c>
      <c r="Q1811" s="24" t="str" cm="1">
        <f t="array" ref="Q1811">IF(ISBLANK($D1811),"",IF(SUMPRODUCT(--EXACT($D1811,TravelDocumentType[Travel Document Type]))=1,"Pass","Fail"))</f>
        <v/>
      </c>
      <c r="R1811" s="24" t="str" cm="1">
        <f t="array" ref="R1811">IF(ISBLANK($E1811),"",IF(SUMPRODUCT(--EXACT($E1811,ISO3List[ISO3 List]))=1,"Pass","Fail"))</f>
        <v/>
      </c>
      <c r="S1811" s="24" t="str" cm="1">
        <f t="array" ref="S1811">IF(ISBLANK($F1811),"",IF(SUMPRODUCT(--EXACT(MID($F1811,COLUMN($A$1:$T$1),1),DocCharacters[Accepted Characters For Documents]))=20,"Pass","Fail"))</f>
        <v/>
      </c>
      <c r="T1811" s="24" t="str" cm="1">
        <f t="array" ref="T1811">IF(ISBLANK($G1811),"",IF(SUMPRODUCT(--EXACT(MID($G1811,COLUMN($A$1:$AX$1),1),NameCharacters[Accepted Characters For Names]))=50,"Pass","Fail"))</f>
        <v/>
      </c>
      <c r="U1811" s="24" t="str" cm="1">
        <f t="array" ref="U1811">IF(ISBLANK($H1811),"",IF(SUMPRODUCT(--EXACT(MID($H1811,COLUMN($A$1:$AX$1),1),NameCharacters[Accepted Characters For Names]))=50,"Pass","Fail"))</f>
        <v/>
      </c>
      <c r="V1811" s="24" t="str" cm="1">
        <f t="array" ref="V1811">IF(ISBLANK($I1811),"",IF(SUMPRODUCT(--EXACT(MID($I1811,COLUMN($A$1:$AX$1),1),NameCharacters[Accepted Characters For Names]))=50,"Pass","Fail"))</f>
        <v/>
      </c>
      <c r="W1811" s="24" t="str" cm="1">
        <f t="array" ref="W1811">IF(ISBLANK($J1811),"",IF(SUMPRODUCT(--EXACT($J1811,ISO3List[ISO3 List]))=1,"Pass","Fail"))</f>
        <v/>
      </c>
      <c r="X1811" s="24" t="str">
        <f t="shared" ca="1" si="69"/>
        <v/>
      </c>
      <c r="Y1811" s="24" t="str" cm="1">
        <f t="array" ref="Y1811">IF(ISBLANK($L1811),"",IF(SUMPRODUCT(--EXACT($L1811,Sex[Sex]))=1,"Pass","Fail"))</f>
        <v/>
      </c>
      <c r="Z1811" s="24" t="str">
        <f t="shared" ca="1" si="70"/>
        <v/>
      </c>
      <c r="AA1811" s="35" t="str">
        <f t="shared" ca="1" si="71"/>
        <v/>
      </c>
      <c r="AB1811" s="8"/>
      <c r="AC1811" s="58"/>
      <c r="AD1811" s="8"/>
      <c r="AE1811" s="8"/>
      <c r="AF1811" s="8"/>
      <c r="GU1811" s="8"/>
    </row>
    <row r="1812" spans="1:203" s="5" customFormat="1" x14ac:dyDescent="0.2">
      <c r="A1812" s="1"/>
      <c r="B1812" s="4"/>
      <c r="C1812" s="16"/>
      <c r="D1812" s="17"/>
      <c r="E1812" s="17"/>
      <c r="F1812" s="18"/>
      <c r="G1812" s="17"/>
      <c r="H1812" s="17"/>
      <c r="I1812" s="17"/>
      <c r="J1812" s="17"/>
      <c r="K1812" s="19"/>
      <c r="L1812" s="17"/>
      <c r="M1812" s="20"/>
      <c r="N1812" s="8"/>
      <c r="O1812" s="50"/>
      <c r="P1812" s="27" t="str" cm="1">
        <f t="array" ref="P1812">IF(ISBLANK($C1812),"",IF(SUMPRODUCT(--EXACT($C1812,CrewOrPassenger[Crew or Passenger]))=1,"Pass","Fail"))</f>
        <v/>
      </c>
      <c r="Q1812" s="24" t="str" cm="1">
        <f t="array" ref="Q1812">IF(ISBLANK($D1812),"",IF(SUMPRODUCT(--EXACT($D1812,TravelDocumentType[Travel Document Type]))=1,"Pass","Fail"))</f>
        <v/>
      </c>
      <c r="R1812" s="24" t="str" cm="1">
        <f t="array" ref="R1812">IF(ISBLANK($E1812),"",IF(SUMPRODUCT(--EXACT($E1812,ISO3List[ISO3 List]))=1,"Pass","Fail"))</f>
        <v/>
      </c>
      <c r="S1812" s="24" t="str" cm="1">
        <f t="array" ref="S1812">IF(ISBLANK($F1812),"",IF(SUMPRODUCT(--EXACT(MID($F1812,COLUMN($A$1:$T$1),1),DocCharacters[Accepted Characters For Documents]))=20,"Pass","Fail"))</f>
        <v/>
      </c>
      <c r="T1812" s="24" t="str" cm="1">
        <f t="array" ref="T1812">IF(ISBLANK($G1812),"",IF(SUMPRODUCT(--EXACT(MID($G1812,COLUMN($A$1:$AX$1),1),NameCharacters[Accepted Characters For Names]))=50,"Pass","Fail"))</f>
        <v/>
      </c>
      <c r="U1812" s="24" t="str" cm="1">
        <f t="array" ref="U1812">IF(ISBLANK($H1812),"",IF(SUMPRODUCT(--EXACT(MID($H1812,COLUMN($A$1:$AX$1),1),NameCharacters[Accepted Characters For Names]))=50,"Pass","Fail"))</f>
        <v/>
      </c>
      <c r="V1812" s="24" t="str" cm="1">
        <f t="array" ref="V1812">IF(ISBLANK($I1812),"",IF(SUMPRODUCT(--EXACT(MID($I1812,COLUMN($A$1:$AX$1),1),NameCharacters[Accepted Characters For Names]))=50,"Pass","Fail"))</f>
        <v/>
      </c>
      <c r="W1812" s="24" t="str" cm="1">
        <f t="array" ref="W1812">IF(ISBLANK($J1812),"",IF(SUMPRODUCT(--EXACT($J1812,ISO3List[ISO3 List]))=1,"Pass","Fail"))</f>
        <v/>
      </c>
      <c r="X1812" s="24" t="str">
        <f t="shared" ca="1" si="69"/>
        <v/>
      </c>
      <c r="Y1812" s="24" t="str" cm="1">
        <f t="array" ref="Y1812">IF(ISBLANK($L1812),"",IF(SUMPRODUCT(--EXACT($L1812,Sex[Sex]))=1,"Pass","Fail"))</f>
        <v/>
      </c>
      <c r="Z1812" s="24" t="str">
        <f t="shared" ca="1" si="70"/>
        <v/>
      </c>
      <c r="AA1812" s="35" t="str">
        <f t="shared" ca="1" si="71"/>
        <v/>
      </c>
      <c r="AB1812" s="8"/>
      <c r="AC1812" s="58"/>
      <c r="AD1812" s="8"/>
      <c r="AE1812" s="8"/>
      <c r="AF1812" s="8"/>
      <c r="GU1812" s="8"/>
    </row>
    <row r="1813" spans="1:203" s="5" customFormat="1" x14ac:dyDescent="0.2">
      <c r="A1813" s="1"/>
      <c r="B1813" s="4"/>
      <c r="C1813" s="16"/>
      <c r="D1813" s="17"/>
      <c r="E1813" s="17"/>
      <c r="F1813" s="18"/>
      <c r="G1813" s="17"/>
      <c r="H1813" s="17"/>
      <c r="I1813" s="17"/>
      <c r="J1813" s="17"/>
      <c r="K1813" s="19"/>
      <c r="L1813" s="17"/>
      <c r="M1813" s="20"/>
      <c r="N1813" s="8"/>
      <c r="O1813" s="50"/>
      <c r="P1813" s="27" t="str" cm="1">
        <f t="array" ref="P1813">IF(ISBLANK($C1813),"",IF(SUMPRODUCT(--EXACT($C1813,CrewOrPassenger[Crew or Passenger]))=1,"Pass","Fail"))</f>
        <v/>
      </c>
      <c r="Q1813" s="24" t="str" cm="1">
        <f t="array" ref="Q1813">IF(ISBLANK($D1813),"",IF(SUMPRODUCT(--EXACT($D1813,TravelDocumentType[Travel Document Type]))=1,"Pass","Fail"))</f>
        <v/>
      </c>
      <c r="R1813" s="24" t="str" cm="1">
        <f t="array" ref="R1813">IF(ISBLANK($E1813),"",IF(SUMPRODUCT(--EXACT($E1813,ISO3List[ISO3 List]))=1,"Pass","Fail"))</f>
        <v/>
      </c>
      <c r="S1813" s="24" t="str" cm="1">
        <f t="array" ref="S1813">IF(ISBLANK($F1813),"",IF(SUMPRODUCT(--EXACT(MID($F1813,COLUMN($A$1:$T$1),1),DocCharacters[Accepted Characters For Documents]))=20,"Pass","Fail"))</f>
        <v/>
      </c>
      <c r="T1813" s="24" t="str" cm="1">
        <f t="array" ref="T1813">IF(ISBLANK($G1813),"",IF(SUMPRODUCT(--EXACT(MID($G1813,COLUMN($A$1:$AX$1),1),NameCharacters[Accepted Characters For Names]))=50,"Pass","Fail"))</f>
        <v/>
      </c>
      <c r="U1813" s="24" t="str" cm="1">
        <f t="array" ref="U1813">IF(ISBLANK($H1813),"",IF(SUMPRODUCT(--EXACT(MID($H1813,COLUMN($A$1:$AX$1),1),NameCharacters[Accepted Characters For Names]))=50,"Pass","Fail"))</f>
        <v/>
      </c>
      <c r="V1813" s="24" t="str" cm="1">
        <f t="array" ref="V1813">IF(ISBLANK($I1813),"",IF(SUMPRODUCT(--EXACT(MID($I1813,COLUMN($A$1:$AX$1),1),NameCharacters[Accepted Characters For Names]))=50,"Pass","Fail"))</f>
        <v/>
      </c>
      <c r="W1813" s="24" t="str" cm="1">
        <f t="array" ref="W1813">IF(ISBLANK($J1813),"",IF(SUMPRODUCT(--EXACT($J1813,ISO3List[ISO3 List]))=1,"Pass","Fail"))</f>
        <v/>
      </c>
      <c r="X1813" s="24" t="str">
        <f t="shared" ca="1" si="69"/>
        <v/>
      </c>
      <c r="Y1813" s="24" t="str" cm="1">
        <f t="array" ref="Y1813">IF(ISBLANK($L1813),"",IF(SUMPRODUCT(--EXACT($L1813,Sex[Sex]))=1,"Pass","Fail"))</f>
        <v/>
      </c>
      <c r="Z1813" s="24" t="str">
        <f t="shared" ca="1" si="70"/>
        <v/>
      </c>
      <c r="AA1813" s="35" t="str">
        <f t="shared" ca="1" si="71"/>
        <v/>
      </c>
      <c r="AB1813" s="8"/>
      <c r="AC1813" s="58"/>
      <c r="AD1813" s="8"/>
      <c r="AE1813" s="8"/>
      <c r="AF1813" s="8"/>
      <c r="GU1813" s="8"/>
    </row>
    <row r="1814" spans="1:203" s="5" customFormat="1" x14ac:dyDescent="0.2">
      <c r="A1814" s="1"/>
      <c r="B1814" s="4"/>
      <c r="C1814" s="16"/>
      <c r="D1814" s="17"/>
      <c r="E1814" s="17"/>
      <c r="F1814" s="18"/>
      <c r="G1814" s="17"/>
      <c r="H1814" s="17"/>
      <c r="I1814" s="17"/>
      <c r="J1814" s="17"/>
      <c r="K1814" s="19"/>
      <c r="L1814" s="17"/>
      <c r="M1814" s="20"/>
      <c r="N1814" s="8"/>
      <c r="O1814" s="50"/>
      <c r="P1814" s="27" t="str" cm="1">
        <f t="array" ref="P1814">IF(ISBLANK($C1814),"",IF(SUMPRODUCT(--EXACT($C1814,CrewOrPassenger[Crew or Passenger]))=1,"Pass","Fail"))</f>
        <v/>
      </c>
      <c r="Q1814" s="24" t="str" cm="1">
        <f t="array" ref="Q1814">IF(ISBLANK($D1814),"",IF(SUMPRODUCT(--EXACT($D1814,TravelDocumentType[Travel Document Type]))=1,"Pass","Fail"))</f>
        <v/>
      </c>
      <c r="R1814" s="24" t="str" cm="1">
        <f t="array" ref="R1814">IF(ISBLANK($E1814),"",IF(SUMPRODUCT(--EXACT($E1814,ISO3List[ISO3 List]))=1,"Pass","Fail"))</f>
        <v/>
      </c>
      <c r="S1814" s="24" t="str" cm="1">
        <f t="array" ref="S1814">IF(ISBLANK($F1814),"",IF(SUMPRODUCT(--EXACT(MID($F1814,COLUMN($A$1:$T$1),1),DocCharacters[Accepted Characters For Documents]))=20,"Pass","Fail"))</f>
        <v/>
      </c>
      <c r="T1814" s="24" t="str" cm="1">
        <f t="array" ref="T1814">IF(ISBLANK($G1814),"",IF(SUMPRODUCT(--EXACT(MID($G1814,COLUMN($A$1:$AX$1),1),NameCharacters[Accepted Characters For Names]))=50,"Pass","Fail"))</f>
        <v/>
      </c>
      <c r="U1814" s="24" t="str" cm="1">
        <f t="array" ref="U1814">IF(ISBLANK($H1814),"",IF(SUMPRODUCT(--EXACT(MID($H1814,COLUMN($A$1:$AX$1),1),NameCharacters[Accepted Characters For Names]))=50,"Pass","Fail"))</f>
        <v/>
      </c>
      <c r="V1814" s="24" t="str" cm="1">
        <f t="array" ref="V1814">IF(ISBLANK($I1814),"",IF(SUMPRODUCT(--EXACT(MID($I1814,COLUMN($A$1:$AX$1),1),NameCharacters[Accepted Characters For Names]))=50,"Pass","Fail"))</f>
        <v/>
      </c>
      <c r="W1814" s="24" t="str" cm="1">
        <f t="array" ref="W1814">IF(ISBLANK($J1814),"",IF(SUMPRODUCT(--EXACT($J1814,ISO3List[ISO3 List]))=1,"Pass","Fail"))</f>
        <v/>
      </c>
      <c r="X1814" s="24" t="str">
        <f t="shared" ca="1" si="69"/>
        <v/>
      </c>
      <c r="Y1814" s="24" t="str" cm="1">
        <f t="array" ref="Y1814">IF(ISBLANK($L1814),"",IF(SUMPRODUCT(--EXACT($L1814,Sex[Sex]))=1,"Pass","Fail"))</f>
        <v/>
      </c>
      <c r="Z1814" s="24" t="str">
        <f t="shared" ca="1" si="70"/>
        <v/>
      </c>
      <c r="AA1814" s="35" t="str">
        <f t="shared" ca="1" si="71"/>
        <v/>
      </c>
      <c r="AB1814" s="8"/>
      <c r="AC1814" s="58"/>
      <c r="AD1814" s="8"/>
      <c r="AE1814" s="8"/>
      <c r="AF1814" s="8"/>
      <c r="GU1814" s="8"/>
    </row>
    <row r="1815" spans="1:203" s="5" customFormat="1" x14ac:dyDescent="0.2">
      <c r="A1815" s="1"/>
      <c r="B1815" s="4"/>
      <c r="C1815" s="16"/>
      <c r="D1815" s="17"/>
      <c r="E1815" s="17"/>
      <c r="F1815" s="18"/>
      <c r="G1815" s="17"/>
      <c r="H1815" s="17"/>
      <c r="I1815" s="17"/>
      <c r="J1815" s="17"/>
      <c r="K1815" s="19"/>
      <c r="L1815" s="17"/>
      <c r="M1815" s="20"/>
      <c r="N1815" s="8"/>
      <c r="O1815" s="50"/>
      <c r="P1815" s="27" t="str" cm="1">
        <f t="array" ref="P1815">IF(ISBLANK($C1815),"",IF(SUMPRODUCT(--EXACT($C1815,CrewOrPassenger[Crew or Passenger]))=1,"Pass","Fail"))</f>
        <v/>
      </c>
      <c r="Q1815" s="24" t="str" cm="1">
        <f t="array" ref="Q1815">IF(ISBLANK($D1815),"",IF(SUMPRODUCT(--EXACT($D1815,TravelDocumentType[Travel Document Type]))=1,"Pass","Fail"))</f>
        <v/>
      </c>
      <c r="R1815" s="24" t="str" cm="1">
        <f t="array" ref="R1815">IF(ISBLANK($E1815),"",IF(SUMPRODUCT(--EXACT($E1815,ISO3List[ISO3 List]))=1,"Pass","Fail"))</f>
        <v/>
      </c>
      <c r="S1815" s="24" t="str" cm="1">
        <f t="array" ref="S1815">IF(ISBLANK($F1815),"",IF(SUMPRODUCT(--EXACT(MID($F1815,COLUMN($A$1:$T$1),1),DocCharacters[Accepted Characters For Documents]))=20,"Pass","Fail"))</f>
        <v/>
      </c>
      <c r="T1815" s="24" t="str" cm="1">
        <f t="array" ref="T1815">IF(ISBLANK($G1815),"",IF(SUMPRODUCT(--EXACT(MID($G1815,COLUMN($A$1:$AX$1),1),NameCharacters[Accepted Characters For Names]))=50,"Pass","Fail"))</f>
        <v/>
      </c>
      <c r="U1815" s="24" t="str" cm="1">
        <f t="array" ref="U1815">IF(ISBLANK($H1815),"",IF(SUMPRODUCT(--EXACT(MID($H1815,COLUMN($A$1:$AX$1),1),NameCharacters[Accepted Characters For Names]))=50,"Pass","Fail"))</f>
        <v/>
      </c>
      <c r="V1815" s="24" t="str" cm="1">
        <f t="array" ref="V1815">IF(ISBLANK($I1815),"",IF(SUMPRODUCT(--EXACT(MID($I1815,COLUMN($A$1:$AX$1),1),NameCharacters[Accepted Characters For Names]))=50,"Pass","Fail"))</f>
        <v/>
      </c>
      <c r="W1815" s="24" t="str" cm="1">
        <f t="array" ref="W1815">IF(ISBLANK($J1815),"",IF(SUMPRODUCT(--EXACT($J1815,ISO3List[ISO3 List]))=1,"Pass","Fail"))</f>
        <v/>
      </c>
      <c r="X1815" s="24" t="str">
        <f t="shared" ca="1" si="69"/>
        <v/>
      </c>
      <c r="Y1815" s="24" t="str" cm="1">
        <f t="array" ref="Y1815">IF(ISBLANK($L1815),"",IF(SUMPRODUCT(--EXACT($L1815,Sex[Sex]))=1,"Pass","Fail"))</f>
        <v/>
      </c>
      <c r="Z1815" s="24" t="str">
        <f t="shared" ca="1" si="70"/>
        <v/>
      </c>
      <c r="AA1815" s="35" t="str">
        <f t="shared" ca="1" si="71"/>
        <v/>
      </c>
      <c r="AB1815" s="8"/>
      <c r="AC1815" s="58"/>
      <c r="AD1815" s="8"/>
      <c r="AE1815" s="8"/>
      <c r="AF1815" s="8"/>
      <c r="GU1815" s="8"/>
    </row>
    <row r="1816" spans="1:203" s="5" customFormat="1" x14ac:dyDescent="0.2">
      <c r="A1816" s="1"/>
      <c r="B1816" s="4"/>
      <c r="C1816" s="16"/>
      <c r="D1816" s="17"/>
      <c r="E1816" s="17"/>
      <c r="F1816" s="18"/>
      <c r="G1816" s="17"/>
      <c r="H1816" s="17"/>
      <c r="I1816" s="17"/>
      <c r="J1816" s="17"/>
      <c r="K1816" s="19"/>
      <c r="L1816" s="17"/>
      <c r="M1816" s="20"/>
      <c r="N1816" s="8"/>
      <c r="O1816" s="50"/>
      <c r="P1816" s="27" t="str" cm="1">
        <f t="array" ref="P1816">IF(ISBLANK($C1816),"",IF(SUMPRODUCT(--EXACT($C1816,CrewOrPassenger[Crew or Passenger]))=1,"Pass","Fail"))</f>
        <v/>
      </c>
      <c r="Q1816" s="24" t="str" cm="1">
        <f t="array" ref="Q1816">IF(ISBLANK($D1816),"",IF(SUMPRODUCT(--EXACT($D1816,TravelDocumentType[Travel Document Type]))=1,"Pass","Fail"))</f>
        <v/>
      </c>
      <c r="R1816" s="24" t="str" cm="1">
        <f t="array" ref="R1816">IF(ISBLANK($E1816),"",IF(SUMPRODUCT(--EXACT($E1816,ISO3List[ISO3 List]))=1,"Pass","Fail"))</f>
        <v/>
      </c>
      <c r="S1816" s="24" t="str" cm="1">
        <f t="array" ref="S1816">IF(ISBLANK($F1816),"",IF(SUMPRODUCT(--EXACT(MID($F1816,COLUMN($A$1:$T$1),1),DocCharacters[Accepted Characters For Documents]))=20,"Pass","Fail"))</f>
        <v/>
      </c>
      <c r="T1816" s="24" t="str" cm="1">
        <f t="array" ref="T1816">IF(ISBLANK($G1816),"",IF(SUMPRODUCT(--EXACT(MID($G1816,COLUMN($A$1:$AX$1),1),NameCharacters[Accepted Characters For Names]))=50,"Pass","Fail"))</f>
        <v/>
      </c>
      <c r="U1816" s="24" t="str" cm="1">
        <f t="array" ref="U1816">IF(ISBLANK($H1816),"",IF(SUMPRODUCT(--EXACT(MID($H1816,COLUMN($A$1:$AX$1),1),NameCharacters[Accepted Characters For Names]))=50,"Pass","Fail"))</f>
        <v/>
      </c>
      <c r="V1816" s="24" t="str" cm="1">
        <f t="array" ref="V1816">IF(ISBLANK($I1816),"",IF(SUMPRODUCT(--EXACT(MID($I1816,COLUMN($A$1:$AX$1),1),NameCharacters[Accepted Characters For Names]))=50,"Pass","Fail"))</f>
        <v/>
      </c>
      <c r="W1816" s="24" t="str" cm="1">
        <f t="array" ref="W1816">IF(ISBLANK($J1816),"",IF(SUMPRODUCT(--EXACT($J1816,ISO3List[ISO3 List]))=1,"Pass","Fail"))</f>
        <v/>
      </c>
      <c r="X1816" s="24" t="str">
        <f t="shared" ca="1" si="69"/>
        <v/>
      </c>
      <c r="Y1816" s="24" t="str" cm="1">
        <f t="array" ref="Y1816">IF(ISBLANK($L1816),"",IF(SUMPRODUCT(--EXACT($L1816,Sex[Sex]))=1,"Pass","Fail"))</f>
        <v/>
      </c>
      <c r="Z1816" s="24" t="str">
        <f t="shared" ca="1" si="70"/>
        <v/>
      </c>
      <c r="AA1816" s="35" t="str">
        <f t="shared" ca="1" si="71"/>
        <v/>
      </c>
      <c r="AB1816" s="8"/>
      <c r="AC1816" s="58"/>
      <c r="AD1816" s="8"/>
      <c r="AE1816" s="8"/>
      <c r="AF1816" s="8"/>
      <c r="GU1816" s="8"/>
    </row>
    <row r="1817" spans="1:203" s="5" customFormat="1" x14ac:dyDescent="0.2">
      <c r="A1817" s="1"/>
      <c r="B1817" s="4"/>
      <c r="C1817" s="16"/>
      <c r="D1817" s="17"/>
      <c r="E1817" s="17"/>
      <c r="F1817" s="18"/>
      <c r="G1817" s="17"/>
      <c r="H1817" s="17"/>
      <c r="I1817" s="17"/>
      <c r="J1817" s="17"/>
      <c r="K1817" s="19"/>
      <c r="L1817" s="17"/>
      <c r="M1817" s="20"/>
      <c r="N1817" s="8"/>
      <c r="O1817" s="50"/>
      <c r="P1817" s="27" t="str" cm="1">
        <f t="array" ref="P1817">IF(ISBLANK($C1817),"",IF(SUMPRODUCT(--EXACT($C1817,CrewOrPassenger[Crew or Passenger]))=1,"Pass","Fail"))</f>
        <v/>
      </c>
      <c r="Q1817" s="24" t="str" cm="1">
        <f t="array" ref="Q1817">IF(ISBLANK($D1817),"",IF(SUMPRODUCT(--EXACT($D1817,TravelDocumentType[Travel Document Type]))=1,"Pass","Fail"))</f>
        <v/>
      </c>
      <c r="R1817" s="24" t="str" cm="1">
        <f t="array" ref="R1817">IF(ISBLANK($E1817),"",IF(SUMPRODUCT(--EXACT($E1817,ISO3List[ISO3 List]))=1,"Pass","Fail"))</f>
        <v/>
      </c>
      <c r="S1817" s="24" t="str" cm="1">
        <f t="array" ref="S1817">IF(ISBLANK($F1817),"",IF(SUMPRODUCT(--EXACT(MID($F1817,COLUMN($A$1:$T$1),1),DocCharacters[Accepted Characters For Documents]))=20,"Pass","Fail"))</f>
        <v/>
      </c>
      <c r="T1817" s="24" t="str" cm="1">
        <f t="array" ref="T1817">IF(ISBLANK($G1817),"",IF(SUMPRODUCT(--EXACT(MID($G1817,COLUMN($A$1:$AX$1),1),NameCharacters[Accepted Characters For Names]))=50,"Pass","Fail"))</f>
        <v/>
      </c>
      <c r="U1817" s="24" t="str" cm="1">
        <f t="array" ref="U1817">IF(ISBLANK($H1817),"",IF(SUMPRODUCT(--EXACT(MID($H1817,COLUMN($A$1:$AX$1),1),NameCharacters[Accepted Characters For Names]))=50,"Pass","Fail"))</f>
        <v/>
      </c>
      <c r="V1817" s="24" t="str" cm="1">
        <f t="array" ref="V1817">IF(ISBLANK($I1817),"",IF(SUMPRODUCT(--EXACT(MID($I1817,COLUMN($A$1:$AX$1),1),NameCharacters[Accepted Characters For Names]))=50,"Pass","Fail"))</f>
        <v/>
      </c>
      <c r="W1817" s="24" t="str" cm="1">
        <f t="array" ref="W1817">IF(ISBLANK($J1817),"",IF(SUMPRODUCT(--EXACT($J1817,ISO3List[ISO3 List]))=1,"Pass","Fail"))</f>
        <v/>
      </c>
      <c r="X1817" s="24" t="str">
        <f t="shared" ca="1" si="69"/>
        <v/>
      </c>
      <c r="Y1817" s="24" t="str" cm="1">
        <f t="array" ref="Y1817">IF(ISBLANK($L1817),"",IF(SUMPRODUCT(--EXACT($L1817,Sex[Sex]))=1,"Pass","Fail"))</f>
        <v/>
      </c>
      <c r="Z1817" s="24" t="str">
        <f t="shared" ca="1" si="70"/>
        <v/>
      </c>
      <c r="AA1817" s="35" t="str">
        <f t="shared" ca="1" si="71"/>
        <v/>
      </c>
      <c r="AB1817" s="8"/>
      <c r="AC1817" s="58"/>
      <c r="AD1817" s="8"/>
      <c r="AE1817" s="8"/>
      <c r="AF1817" s="8"/>
      <c r="GU1817" s="8"/>
    </row>
    <row r="1818" spans="1:203" s="5" customFormat="1" x14ac:dyDescent="0.2">
      <c r="A1818" s="1"/>
      <c r="B1818" s="4"/>
      <c r="C1818" s="16"/>
      <c r="D1818" s="17"/>
      <c r="E1818" s="17"/>
      <c r="F1818" s="18"/>
      <c r="G1818" s="17"/>
      <c r="H1818" s="17"/>
      <c r="I1818" s="17"/>
      <c r="J1818" s="17"/>
      <c r="K1818" s="19"/>
      <c r="L1818" s="17"/>
      <c r="M1818" s="20"/>
      <c r="N1818" s="8"/>
      <c r="O1818" s="50"/>
      <c r="P1818" s="27" t="str" cm="1">
        <f t="array" ref="P1818">IF(ISBLANK($C1818),"",IF(SUMPRODUCT(--EXACT($C1818,CrewOrPassenger[Crew or Passenger]))=1,"Pass","Fail"))</f>
        <v/>
      </c>
      <c r="Q1818" s="24" t="str" cm="1">
        <f t="array" ref="Q1818">IF(ISBLANK($D1818),"",IF(SUMPRODUCT(--EXACT($D1818,TravelDocumentType[Travel Document Type]))=1,"Pass","Fail"))</f>
        <v/>
      </c>
      <c r="R1818" s="24" t="str" cm="1">
        <f t="array" ref="R1818">IF(ISBLANK($E1818),"",IF(SUMPRODUCT(--EXACT($E1818,ISO3List[ISO3 List]))=1,"Pass","Fail"))</f>
        <v/>
      </c>
      <c r="S1818" s="24" t="str" cm="1">
        <f t="array" ref="S1818">IF(ISBLANK($F1818),"",IF(SUMPRODUCT(--EXACT(MID($F1818,COLUMN($A$1:$T$1),1),DocCharacters[Accepted Characters For Documents]))=20,"Pass","Fail"))</f>
        <v/>
      </c>
      <c r="T1818" s="24" t="str" cm="1">
        <f t="array" ref="T1818">IF(ISBLANK($G1818),"",IF(SUMPRODUCT(--EXACT(MID($G1818,COLUMN($A$1:$AX$1),1),NameCharacters[Accepted Characters For Names]))=50,"Pass","Fail"))</f>
        <v/>
      </c>
      <c r="U1818" s="24" t="str" cm="1">
        <f t="array" ref="U1818">IF(ISBLANK($H1818),"",IF(SUMPRODUCT(--EXACT(MID($H1818,COLUMN($A$1:$AX$1),1),NameCharacters[Accepted Characters For Names]))=50,"Pass","Fail"))</f>
        <v/>
      </c>
      <c r="V1818" s="24" t="str" cm="1">
        <f t="array" ref="V1818">IF(ISBLANK($I1818),"",IF(SUMPRODUCT(--EXACT(MID($I1818,COLUMN($A$1:$AX$1),1),NameCharacters[Accepted Characters For Names]))=50,"Pass","Fail"))</f>
        <v/>
      </c>
      <c r="W1818" s="24" t="str" cm="1">
        <f t="array" ref="W1818">IF(ISBLANK($J1818),"",IF(SUMPRODUCT(--EXACT($J1818,ISO3List[ISO3 List]))=1,"Pass","Fail"))</f>
        <v/>
      </c>
      <c r="X1818" s="24" t="str">
        <f t="shared" ca="1" si="69"/>
        <v/>
      </c>
      <c r="Y1818" s="24" t="str" cm="1">
        <f t="array" ref="Y1818">IF(ISBLANK($L1818),"",IF(SUMPRODUCT(--EXACT($L1818,Sex[Sex]))=1,"Pass","Fail"))</f>
        <v/>
      </c>
      <c r="Z1818" s="24" t="str">
        <f t="shared" ca="1" si="70"/>
        <v/>
      </c>
      <c r="AA1818" s="35" t="str">
        <f t="shared" ca="1" si="71"/>
        <v/>
      </c>
      <c r="AB1818" s="8"/>
      <c r="AC1818" s="58"/>
      <c r="AD1818" s="8"/>
      <c r="AE1818" s="8"/>
      <c r="AF1818" s="8"/>
      <c r="GU1818" s="8"/>
    </row>
    <row r="1819" spans="1:203" s="5" customFormat="1" x14ac:dyDescent="0.2">
      <c r="A1819" s="1"/>
      <c r="B1819" s="4"/>
      <c r="C1819" s="16"/>
      <c r="D1819" s="17"/>
      <c r="E1819" s="17"/>
      <c r="F1819" s="18"/>
      <c r="G1819" s="17"/>
      <c r="H1819" s="17"/>
      <c r="I1819" s="17"/>
      <c r="J1819" s="17"/>
      <c r="K1819" s="19"/>
      <c r="L1819" s="17"/>
      <c r="M1819" s="20"/>
      <c r="N1819" s="8"/>
      <c r="O1819" s="50"/>
      <c r="P1819" s="27" t="str" cm="1">
        <f t="array" ref="P1819">IF(ISBLANK($C1819),"",IF(SUMPRODUCT(--EXACT($C1819,CrewOrPassenger[Crew or Passenger]))=1,"Pass","Fail"))</f>
        <v/>
      </c>
      <c r="Q1819" s="24" t="str" cm="1">
        <f t="array" ref="Q1819">IF(ISBLANK($D1819),"",IF(SUMPRODUCT(--EXACT($D1819,TravelDocumentType[Travel Document Type]))=1,"Pass","Fail"))</f>
        <v/>
      </c>
      <c r="R1819" s="24" t="str" cm="1">
        <f t="array" ref="R1819">IF(ISBLANK($E1819),"",IF(SUMPRODUCT(--EXACT($E1819,ISO3List[ISO3 List]))=1,"Pass","Fail"))</f>
        <v/>
      </c>
      <c r="S1819" s="24" t="str" cm="1">
        <f t="array" ref="S1819">IF(ISBLANK($F1819),"",IF(SUMPRODUCT(--EXACT(MID($F1819,COLUMN($A$1:$T$1),1),DocCharacters[Accepted Characters For Documents]))=20,"Pass","Fail"))</f>
        <v/>
      </c>
      <c r="T1819" s="24" t="str" cm="1">
        <f t="array" ref="T1819">IF(ISBLANK($G1819),"",IF(SUMPRODUCT(--EXACT(MID($G1819,COLUMN($A$1:$AX$1),1),NameCharacters[Accepted Characters For Names]))=50,"Pass","Fail"))</f>
        <v/>
      </c>
      <c r="U1819" s="24" t="str" cm="1">
        <f t="array" ref="U1819">IF(ISBLANK($H1819),"",IF(SUMPRODUCT(--EXACT(MID($H1819,COLUMN($A$1:$AX$1),1),NameCharacters[Accepted Characters For Names]))=50,"Pass","Fail"))</f>
        <v/>
      </c>
      <c r="V1819" s="24" t="str" cm="1">
        <f t="array" ref="V1819">IF(ISBLANK($I1819),"",IF(SUMPRODUCT(--EXACT(MID($I1819,COLUMN($A$1:$AX$1),1),NameCharacters[Accepted Characters For Names]))=50,"Pass","Fail"))</f>
        <v/>
      </c>
      <c r="W1819" s="24" t="str" cm="1">
        <f t="array" ref="W1819">IF(ISBLANK($J1819),"",IF(SUMPRODUCT(--EXACT($J1819,ISO3List[ISO3 List]))=1,"Pass","Fail"))</f>
        <v/>
      </c>
      <c r="X1819" s="24" t="str">
        <f t="shared" ca="1" si="69"/>
        <v/>
      </c>
      <c r="Y1819" s="24" t="str" cm="1">
        <f t="array" ref="Y1819">IF(ISBLANK($L1819),"",IF(SUMPRODUCT(--EXACT($L1819,Sex[Sex]))=1,"Pass","Fail"))</f>
        <v/>
      </c>
      <c r="Z1819" s="24" t="str">
        <f t="shared" ca="1" si="70"/>
        <v/>
      </c>
      <c r="AA1819" s="35" t="str">
        <f t="shared" ca="1" si="71"/>
        <v/>
      </c>
      <c r="AB1819" s="8"/>
      <c r="AC1819" s="58"/>
      <c r="AD1819" s="8"/>
      <c r="AE1819" s="8"/>
      <c r="AF1819" s="8"/>
      <c r="GU1819" s="8"/>
    </row>
    <row r="1820" spans="1:203" s="5" customFormat="1" x14ac:dyDescent="0.2">
      <c r="A1820" s="1"/>
      <c r="B1820" s="4"/>
      <c r="C1820" s="16"/>
      <c r="D1820" s="17"/>
      <c r="E1820" s="17"/>
      <c r="F1820" s="18"/>
      <c r="G1820" s="17"/>
      <c r="H1820" s="17"/>
      <c r="I1820" s="17"/>
      <c r="J1820" s="17"/>
      <c r="K1820" s="19"/>
      <c r="L1820" s="17"/>
      <c r="M1820" s="20"/>
      <c r="N1820" s="8"/>
      <c r="O1820" s="50"/>
      <c r="P1820" s="27" t="str" cm="1">
        <f t="array" ref="P1820">IF(ISBLANK($C1820),"",IF(SUMPRODUCT(--EXACT($C1820,CrewOrPassenger[Crew or Passenger]))=1,"Pass","Fail"))</f>
        <v/>
      </c>
      <c r="Q1820" s="24" t="str" cm="1">
        <f t="array" ref="Q1820">IF(ISBLANK($D1820),"",IF(SUMPRODUCT(--EXACT($D1820,TravelDocumentType[Travel Document Type]))=1,"Pass","Fail"))</f>
        <v/>
      </c>
      <c r="R1820" s="24" t="str" cm="1">
        <f t="array" ref="R1820">IF(ISBLANK($E1820),"",IF(SUMPRODUCT(--EXACT($E1820,ISO3List[ISO3 List]))=1,"Pass","Fail"))</f>
        <v/>
      </c>
      <c r="S1820" s="24" t="str" cm="1">
        <f t="array" ref="S1820">IF(ISBLANK($F1820),"",IF(SUMPRODUCT(--EXACT(MID($F1820,COLUMN($A$1:$T$1),1),DocCharacters[Accepted Characters For Documents]))=20,"Pass","Fail"))</f>
        <v/>
      </c>
      <c r="T1820" s="24" t="str" cm="1">
        <f t="array" ref="T1820">IF(ISBLANK($G1820),"",IF(SUMPRODUCT(--EXACT(MID($G1820,COLUMN($A$1:$AX$1),1),NameCharacters[Accepted Characters For Names]))=50,"Pass","Fail"))</f>
        <v/>
      </c>
      <c r="U1820" s="24" t="str" cm="1">
        <f t="array" ref="U1820">IF(ISBLANK($H1820),"",IF(SUMPRODUCT(--EXACT(MID($H1820,COLUMN($A$1:$AX$1),1),NameCharacters[Accepted Characters For Names]))=50,"Pass","Fail"))</f>
        <v/>
      </c>
      <c r="V1820" s="24" t="str" cm="1">
        <f t="array" ref="V1820">IF(ISBLANK($I1820),"",IF(SUMPRODUCT(--EXACT(MID($I1820,COLUMN($A$1:$AX$1),1),NameCharacters[Accepted Characters For Names]))=50,"Pass","Fail"))</f>
        <v/>
      </c>
      <c r="W1820" s="24" t="str" cm="1">
        <f t="array" ref="W1820">IF(ISBLANK($J1820),"",IF(SUMPRODUCT(--EXACT($J1820,ISO3List[ISO3 List]))=1,"Pass","Fail"))</f>
        <v/>
      </c>
      <c r="X1820" s="24" t="str">
        <f t="shared" ca="1" si="69"/>
        <v/>
      </c>
      <c r="Y1820" s="24" t="str" cm="1">
        <f t="array" ref="Y1820">IF(ISBLANK($L1820),"",IF(SUMPRODUCT(--EXACT($L1820,Sex[Sex]))=1,"Pass","Fail"))</f>
        <v/>
      </c>
      <c r="Z1820" s="24" t="str">
        <f t="shared" ca="1" si="70"/>
        <v/>
      </c>
      <c r="AA1820" s="35" t="str">
        <f t="shared" ca="1" si="71"/>
        <v/>
      </c>
      <c r="AB1820" s="8"/>
      <c r="AC1820" s="58"/>
      <c r="AD1820" s="8"/>
      <c r="AE1820" s="8"/>
      <c r="AF1820" s="8"/>
      <c r="GU1820" s="8"/>
    </row>
    <row r="1821" spans="1:203" s="5" customFormat="1" x14ac:dyDescent="0.2">
      <c r="A1821" s="1"/>
      <c r="B1821" s="4"/>
      <c r="C1821" s="16"/>
      <c r="D1821" s="17"/>
      <c r="E1821" s="17"/>
      <c r="F1821" s="18"/>
      <c r="G1821" s="17"/>
      <c r="H1821" s="17"/>
      <c r="I1821" s="17"/>
      <c r="J1821" s="17"/>
      <c r="K1821" s="19"/>
      <c r="L1821" s="17"/>
      <c r="M1821" s="20"/>
      <c r="N1821" s="8"/>
      <c r="O1821" s="50"/>
      <c r="P1821" s="27" t="str" cm="1">
        <f t="array" ref="P1821">IF(ISBLANK($C1821),"",IF(SUMPRODUCT(--EXACT($C1821,CrewOrPassenger[Crew or Passenger]))=1,"Pass","Fail"))</f>
        <v/>
      </c>
      <c r="Q1821" s="24" t="str" cm="1">
        <f t="array" ref="Q1821">IF(ISBLANK($D1821),"",IF(SUMPRODUCT(--EXACT($D1821,TravelDocumentType[Travel Document Type]))=1,"Pass","Fail"))</f>
        <v/>
      </c>
      <c r="R1821" s="24" t="str" cm="1">
        <f t="array" ref="R1821">IF(ISBLANK($E1821),"",IF(SUMPRODUCT(--EXACT($E1821,ISO3List[ISO3 List]))=1,"Pass","Fail"))</f>
        <v/>
      </c>
      <c r="S1821" s="24" t="str" cm="1">
        <f t="array" ref="S1821">IF(ISBLANK($F1821),"",IF(SUMPRODUCT(--EXACT(MID($F1821,COLUMN($A$1:$T$1),1),DocCharacters[Accepted Characters For Documents]))=20,"Pass","Fail"))</f>
        <v/>
      </c>
      <c r="T1821" s="24" t="str" cm="1">
        <f t="array" ref="T1821">IF(ISBLANK($G1821),"",IF(SUMPRODUCT(--EXACT(MID($G1821,COLUMN($A$1:$AX$1),1),NameCharacters[Accepted Characters For Names]))=50,"Pass","Fail"))</f>
        <v/>
      </c>
      <c r="U1821" s="24" t="str" cm="1">
        <f t="array" ref="U1821">IF(ISBLANK($H1821),"",IF(SUMPRODUCT(--EXACT(MID($H1821,COLUMN($A$1:$AX$1),1),NameCharacters[Accepted Characters For Names]))=50,"Pass","Fail"))</f>
        <v/>
      </c>
      <c r="V1821" s="24" t="str" cm="1">
        <f t="array" ref="V1821">IF(ISBLANK($I1821),"",IF(SUMPRODUCT(--EXACT(MID($I1821,COLUMN($A$1:$AX$1),1),NameCharacters[Accepted Characters For Names]))=50,"Pass","Fail"))</f>
        <v/>
      </c>
      <c r="W1821" s="24" t="str" cm="1">
        <f t="array" ref="W1821">IF(ISBLANK($J1821),"",IF(SUMPRODUCT(--EXACT($J1821,ISO3List[ISO3 List]))=1,"Pass","Fail"))</f>
        <v/>
      </c>
      <c r="X1821" s="24" t="str">
        <f t="shared" ca="1" si="69"/>
        <v/>
      </c>
      <c r="Y1821" s="24" t="str" cm="1">
        <f t="array" ref="Y1821">IF(ISBLANK($L1821),"",IF(SUMPRODUCT(--EXACT($L1821,Sex[Sex]))=1,"Pass","Fail"))</f>
        <v/>
      </c>
      <c r="Z1821" s="24" t="str">
        <f t="shared" ca="1" si="70"/>
        <v/>
      </c>
      <c r="AA1821" s="35" t="str">
        <f t="shared" ca="1" si="71"/>
        <v/>
      </c>
      <c r="AB1821" s="8"/>
      <c r="AC1821" s="58"/>
      <c r="AD1821" s="8"/>
      <c r="AE1821" s="8"/>
      <c r="AF1821" s="8"/>
      <c r="GU1821" s="8"/>
    </row>
    <row r="1822" spans="1:203" s="5" customFormat="1" x14ac:dyDescent="0.2">
      <c r="A1822" s="1"/>
      <c r="B1822" s="4"/>
      <c r="C1822" s="16"/>
      <c r="D1822" s="17"/>
      <c r="E1822" s="17"/>
      <c r="F1822" s="18"/>
      <c r="G1822" s="17"/>
      <c r="H1822" s="17"/>
      <c r="I1822" s="17"/>
      <c r="J1822" s="17"/>
      <c r="K1822" s="19"/>
      <c r="L1822" s="17"/>
      <c r="M1822" s="20"/>
      <c r="N1822" s="8"/>
      <c r="O1822" s="50"/>
      <c r="P1822" s="27" t="str" cm="1">
        <f t="array" ref="P1822">IF(ISBLANK($C1822),"",IF(SUMPRODUCT(--EXACT($C1822,CrewOrPassenger[Crew or Passenger]))=1,"Pass","Fail"))</f>
        <v/>
      </c>
      <c r="Q1822" s="24" t="str" cm="1">
        <f t="array" ref="Q1822">IF(ISBLANK($D1822),"",IF(SUMPRODUCT(--EXACT($D1822,TravelDocumentType[Travel Document Type]))=1,"Pass","Fail"))</f>
        <v/>
      </c>
      <c r="R1822" s="24" t="str" cm="1">
        <f t="array" ref="R1822">IF(ISBLANK($E1822),"",IF(SUMPRODUCT(--EXACT($E1822,ISO3List[ISO3 List]))=1,"Pass","Fail"))</f>
        <v/>
      </c>
      <c r="S1822" s="24" t="str" cm="1">
        <f t="array" ref="S1822">IF(ISBLANK($F1822),"",IF(SUMPRODUCT(--EXACT(MID($F1822,COLUMN($A$1:$T$1),1),DocCharacters[Accepted Characters For Documents]))=20,"Pass","Fail"))</f>
        <v/>
      </c>
      <c r="T1822" s="24" t="str" cm="1">
        <f t="array" ref="T1822">IF(ISBLANK($G1822),"",IF(SUMPRODUCT(--EXACT(MID($G1822,COLUMN($A$1:$AX$1),1),NameCharacters[Accepted Characters For Names]))=50,"Pass","Fail"))</f>
        <v/>
      </c>
      <c r="U1822" s="24" t="str" cm="1">
        <f t="array" ref="U1822">IF(ISBLANK($H1822),"",IF(SUMPRODUCT(--EXACT(MID($H1822,COLUMN($A$1:$AX$1),1),NameCharacters[Accepted Characters For Names]))=50,"Pass","Fail"))</f>
        <v/>
      </c>
      <c r="V1822" s="24" t="str" cm="1">
        <f t="array" ref="V1822">IF(ISBLANK($I1822),"",IF(SUMPRODUCT(--EXACT(MID($I1822,COLUMN($A$1:$AX$1),1),NameCharacters[Accepted Characters For Names]))=50,"Pass","Fail"))</f>
        <v/>
      </c>
      <c r="W1822" s="24" t="str" cm="1">
        <f t="array" ref="W1822">IF(ISBLANK($J1822),"",IF(SUMPRODUCT(--EXACT($J1822,ISO3List[ISO3 List]))=1,"Pass","Fail"))</f>
        <v/>
      </c>
      <c r="X1822" s="24" t="str">
        <f t="shared" ca="1" si="69"/>
        <v/>
      </c>
      <c r="Y1822" s="24" t="str" cm="1">
        <f t="array" ref="Y1822">IF(ISBLANK($L1822),"",IF(SUMPRODUCT(--EXACT($L1822,Sex[Sex]))=1,"Pass","Fail"))</f>
        <v/>
      </c>
      <c r="Z1822" s="24" t="str">
        <f t="shared" ca="1" si="70"/>
        <v/>
      </c>
      <c r="AA1822" s="35" t="str">
        <f t="shared" ca="1" si="71"/>
        <v/>
      </c>
      <c r="AB1822" s="8"/>
      <c r="AC1822" s="58"/>
      <c r="AD1822" s="8"/>
      <c r="AE1822" s="8"/>
      <c r="AF1822" s="8"/>
      <c r="GU1822" s="8"/>
    </row>
    <row r="1823" spans="1:203" s="5" customFormat="1" x14ac:dyDescent="0.2">
      <c r="A1823" s="1"/>
      <c r="B1823" s="4"/>
      <c r="C1823" s="16"/>
      <c r="D1823" s="17"/>
      <c r="E1823" s="17"/>
      <c r="F1823" s="18"/>
      <c r="G1823" s="17"/>
      <c r="H1823" s="17"/>
      <c r="I1823" s="17"/>
      <c r="J1823" s="17"/>
      <c r="K1823" s="19"/>
      <c r="L1823" s="17"/>
      <c r="M1823" s="20"/>
      <c r="N1823" s="8"/>
      <c r="O1823" s="50"/>
      <c r="P1823" s="27" t="str" cm="1">
        <f t="array" ref="P1823">IF(ISBLANK($C1823),"",IF(SUMPRODUCT(--EXACT($C1823,CrewOrPassenger[Crew or Passenger]))=1,"Pass","Fail"))</f>
        <v/>
      </c>
      <c r="Q1823" s="24" t="str" cm="1">
        <f t="array" ref="Q1823">IF(ISBLANK($D1823),"",IF(SUMPRODUCT(--EXACT($D1823,TravelDocumentType[Travel Document Type]))=1,"Pass","Fail"))</f>
        <v/>
      </c>
      <c r="R1823" s="24" t="str" cm="1">
        <f t="array" ref="R1823">IF(ISBLANK($E1823),"",IF(SUMPRODUCT(--EXACT($E1823,ISO3List[ISO3 List]))=1,"Pass","Fail"))</f>
        <v/>
      </c>
      <c r="S1823" s="24" t="str" cm="1">
        <f t="array" ref="S1823">IF(ISBLANK($F1823),"",IF(SUMPRODUCT(--EXACT(MID($F1823,COLUMN($A$1:$T$1),1),DocCharacters[Accepted Characters For Documents]))=20,"Pass","Fail"))</f>
        <v/>
      </c>
      <c r="T1823" s="24" t="str" cm="1">
        <f t="array" ref="T1823">IF(ISBLANK($G1823),"",IF(SUMPRODUCT(--EXACT(MID($G1823,COLUMN($A$1:$AX$1),1),NameCharacters[Accepted Characters For Names]))=50,"Pass","Fail"))</f>
        <v/>
      </c>
      <c r="U1823" s="24" t="str" cm="1">
        <f t="array" ref="U1823">IF(ISBLANK($H1823),"",IF(SUMPRODUCT(--EXACT(MID($H1823,COLUMN($A$1:$AX$1),1),NameCharacters[Accepted Characters For Names]))=50,"Pass","Fail"))</f>
        <v/>
      </c>
      <c r="V1823" s="24" t="str" cm="1">
        <f t="array" ref="V1823">IF(ISBLANK($I1823),"",IF(SUMPRODUCT(--EXACT(MID($I1823,COLUMN($A$1:$AX$1),1),NameCharacters[Accepted Characters For Names]))=50,"Pass","Fail"))</f>
        <v/>
      </c>
      <c r="W1823" s="24" t="str" cm="1">
        <f t="array" ref="W1823">IF(ISBLANK($J1823),"",IF(SUMPRODUCT(--EXACT($J1823,ISO3List[ISO3 List]))=1,"Pass","Fail"))</f>
        <v/>
      </c>
      <c r="X1823" s="24" t="str">
        <f t="shared" ca="1" si="69"/>
        <v/>
      </c>
      <c r="Y1823" s="24" t="str" cm="1">
        <f t="array" ref="Y1823">IF(ISBLANK($L1823),"",IF(SUMPRODUCT(--EXACT($L1823,Sex[Sex]))=1,"Pass","Fail"))</f>
        <v/>
      </c>
      <c r="Z1823" s="24" t="str">
        <f t="shared" ca="1" si="70"/>
        <v/>
      </c>
      <c r="AA1823" s="35" t="str">
        <f t="shared" ca="1" si="71"/>
        <v/>
      </c>
      <c r="AB1823" s="8"/>
      <c r="AC1823" s="58"/>
      <c r="AD1823" s="8"/>
      <c r="AE1823" s="8"/>
      <c r="AF1823" s="8"/>
      <c r="GU1823" s="8"/>
    </row>
    <row r="1824" spans="1:203" s="5" customFormat="1" x14ac:dyDescent="0.2">
      <c r="A1824" s="1"/>
      <c r="B1824" s="4"/>
      <c r="C1824" s="16"/>
      <c r="D1824" s="17"/>
      <c r="E1824" s="17"/>
      <c r="F1824" s="18"/>
      <c r="G1824" s="17"/>
      <c r="H1824" s="17"/>
      <c r="I1824" s="17"/>
      <c r="J1824" s="17"/>
      <c r="K1824" s="19"/>
      <c r="L1824" s="17"/>
      <c r="M1824" s="20"/>
      <c r="N1824" s="8"/>
      <c r="O1824" s="50"/>
      <c r="P1824" s="27" t="str" cm="1">
        <f t="array" ref="P1824">IF(ISBLANK($C1824),"",IF(SUMPRODUCT(--EXACT($C1824,CrewOrPassenger[Crew or Passenger]))=1,"Pass","Fail"))</f>
        <v/>
      </c>
      <c r="Q1824" s="24" t="str" cm="1">
        <f t="array" ref="Q1824">IF(ISBLANK($D1824),"",IF(SUMPRODUCT(--EXACT($D1824,TravelDocumentType[Travel Document Type]))=1,"Pass","Fail"))</f>
        <v/>
      </c>
      <c r="R1824" s="24" t="str" cm="1">
        <f t="array" ref="R1824">IF(ISBLANK($E1824),"",IF(SUMPRODUCT(--EXACT($E1824,ISO3List[ISO3 List]))=1,"Pass","Fail"))</f>
        <v/>
      </c>
      <c r="S1824" s="24" t="str" cm="1">
        <f t="array" ref="S1824">IF(ISBLANK($F1824),"",IF(SUMPRODUCT(--EXACT(MID($F1824,COLUMN($A$1:$T$1),1),DocCharacters[Accepted Characters For Documents]))=20,"Pass","Fail"))</f>
        <v/>
      </c>
      <c r="T1824" s="24" t="str" cm="1">
        <f t="array" ref="T1824">IF(ISBLANK($G1824),"",IF(SUMPRODUCT(--EXACT(MID($G1824,COLUMN($A$1:$AX$1),1),NameCharacters[Accepted Characters For Names]))=50,"Pass","Fail"))</f>
        <v/>
      </c>
      <c r="U1824" s="24" t="str" cm="1">
        <f t="array" ref="U1824">IF(ISBLANK($H1824),"",IF(SUMPRODUCT(--EXACT(MID($H1824,COLUMN($A$1:$AX$1),1),NameCharacters[Accepted Characters For Names]))=50,"Pass","Fail"))</f>
        <v/>
      </c>
      <c r="V1824" s="24" t="str" cm="1">
        <f t="array" ref="V1824">IF(ISBLANK($I1824),"",IF(SUMPRODUCT(--EXACT(MID($I1824,COLUMN($A$1:$AX$1),1),NameCharacters[Accepted Characters For Names]))=50,"Pass","Fail"))</f>
        <v/>
      </c>
      <c r="W1824" s="24" t="str" cm="1">
        <f t="array" ref="W1824">IF(ISBLANK($J1824),"",IF(SUMPRODUCT(--EXACT($J1824,ISO3List[ISO3 List]))=1,"Pass","Fail"))</f>
        <v/>
      </c>
      <c r="X1824" s="24" t="str">
        <f t="shared" ca="1" si="69"/>
        <v/>
      </c>
      <c r="Y1824" s="24" t="str" cm="1">
        <f t="array" ref="Y1824">IF(ISBLANK($L1824),"",IF(SUMPRODUCT(--EXACT($L1824,Sex[Sex]))=1,"Pass","Fail"))</f>
        <v/>
      </c>
      <c r="Z1824" s="24" t="str">
        <f t="shared" ca="1" si="70"/>
        <v/>
      </c>
      <c r="AA1824" s="35" t="str">
        <f t="shared" ca="1" si="71"/>
        <v/>
      </c>
      <c r="AB1824" s="8"/>
      <c r="AC1824" s="58"/>
      <c r="AD1824" s="8"/>
      <c r="AE1824" s="8"/>
      <c r="AF1824" s="8"/>
      <c r="GU1824" s="8"/>
    </row>
    <row r="1825" spans="1:203" s="5" customFormat="1" x14ac:dyDescent="0.2">
      <c r="A1825" s="1"/>
      <c r="B1825" s="4"/>
      <c r="C1825" s="16"/>
      <c r="D1825" s="17"/>
      <c r="E1825" s="17"/>
      <c r="F1825" s="18"/>
      <c r="G1825" s="17"/>
      <c r="H1825" s="17"/>
      <c r="I1825" s="17"/>
      <c r="J1825" s="17"/>
      <c r="K1825" s="19"/>
      <c r="L1825" s="17"/>
      <c r="M1825" s="20"/>
      <c r="N1825" s="8"/>
      <c r="O1825" s="50"/>
      <c r="P1825" s="27" t="str" cm="1">
        <f t="array" ref="P1825">IF(ISBLANK($C1825),"",IF(SUMPRODUCT(--EXACT($C1825,CrewOrPassenger[Crew or Passenger]))=1,"Pass","Fail"))</f>
        <v/>
      </c>
      <c r="Q1825" s="24" t="str" cm="1">
        <f t="array" ref="Q1825">IF(ISBLANK($D1825),"",IF(SUMPRODUCT(--EXACT($D1825,TravelDocumentType[Travel Document Type]))=1,"Pass","Fail"))</f>
        <v/>
      </c>
      <c r="R1825" s="24" t="str" cm="1">
        <f t="array" ref="R1825">IF(ISBLANK($E1825),"",IF(SUMPRODUCT(--EXACT($E1825,ISO3List[ISO3 List]))=1,"Pass","Fail"))</f>
        <v/>
      </c>
      <c r="S1825" s="24" t="str" cm="1">
        <f t="array" ref="S1825">IF(ISBLANK($F1825),"",IF(SUMPRODUCT(--EXACT(MID($F1825,COLUMN($A$1:$T$1),1),DocCharacters[Accepted Characters For Documents]))=20,"Pass","Fail"))</f>
        <v/>
      </c>
      <c r="T1825" s="24" t="str" cm="1">
        <f t="array" ref="T1825">IF(ISBLANK($G1825),"",IF(SUMPRODUCT(--EXACT(MID($G1825,COLUMN($A$1:$AX$1),1),NameCharacters[Accepted Characters For Names]))=50,"Pass","Fail"))</f>
        <v/>
      </c>
      <c r="U1825" s="24" t="str" cm="1">
        <f t="array" ref="U1825">IF(ISBLANK($H1825),"",IF(SUMPRODUCT(--EXACT(MID($H1825,COLUMN($A$1:$AX$1),1),NameCharacters[Accepted Characters For Names]))=50,"Pass","Fail"))</f>
        <v/>
      </c>
      <c r="V1825" s="24" t="str" cm="1">
        <f t="array" ref="V1825">IF(ISBLANK($I1825),"",IF(SUMPRODUCT(--EXACT(MID($I1825,COLUMN($A$1:$AX$1),1),NameCharacters[Accepted Characters For Names]))=50,"Pass","Fail"))</f>
        <v/>
      </c>
      <c r="W1825" s="24" t="str" cm="1">
        <f t="array" ref="W1825">IF(ISBLANK($J1825),"",IF(SUMPRODUCT(--EXACT($J1825,ISO3List[ISO3 List]))=1,"Pass","Fail"))</f>
        <v/>
      </c>
      <c r="X1825" s="24" t="str">
        <f t="shared" ca="1" si="69"/>
        <v/>
      </c>
      <c r="Y1825" s="24" t="str" cm="1">
        <f t="array" ref="Y1825">IF(ISBLANK($L1825),"",IF(SUMPRODUCT(--EXACT($L1825,Sex[Sex]))=1,"Pass","Fail"))</f>
        <v/>
      </c>
      <c r="Z1825" s="24" t="str">
        <f t="shared" ca="1" si="70"/>
        <v/>
      </c>
      <c r="AA1825" s="35" t="str">
        <f t="shared" ca="1" si="71"/>
        <v/>
      </c>
      <c r="AB1825" s="8"/>
      <c r="AC1825" s="58"/>
      <c r="AD1825" s="8"/>
      <c r="AE1825" s="8"/>
      <c r="AF1825" s="8"/>
      <c r="GU1825" s="8"/>
    </row>
    <row r="1826" spans="1:203" s="5" customFormat="1" x14ac:dyDescent="0.2">
      <c r="A1826" s="1"/>
      <c r="B1826" s="4"/>
      <c r="C1826" s="16"/>
      <c r="D1826" s="17"/>
      <c r="E1826" s="17"/>
      <c r="F1826" s="18"/>
      <c r="G1826" s="17"/>
      <c r="H1826" s="17"/>
      <c r="I1826" s="17"/>
      <c r="J1826" s="17"/>
      <c r="K1826" s="19"/>
      <c r="L1826" s="17"/>
      <c r="M1826" s="20"/>
      <c r="N1826" s="8"/>
      <c r="O1826" s="50"/>
      <c r="P1826" s="27" t="str" cm="1">
        <f t="array" ref="P1826">IF(ISBLANK($C1826),"",IF(SUMPRODUCT(--EXACT($C1826,CrewOrPassenger[Crew or Passenger]))=1,"Pass","Fail"))</f>
        <v/>
      </c>
      <c r="Q1826" s="24" t="str" cm="1">
        <f t="array" ref="Q1826">IF(ISBLANK($D1826),"",IF(SUMPRODUCT(--EXACT($D1826,TravelDocumentType[Travel Document Type]))=1,"Pass","Fail"))</f>
        <v/>
      </c>
      <c r="R1826" s="24" t="str" cm="1">
        <f t="array" ref="R1826">IF(ISBLANK($E1826),"",IF(SUMPRODUCT(--EXACT($E1826,ISO3List[ISO3 List]))=1,"Pass","Fail"))</f>
        <v/>
      </c>
      <c r="S1826" s="24" t="str" cm="1">
        <f t="array" ref="S1826">IF(ISBLANK($F1826),"",IF(SUMPRODUCT(--EXACT(MID($F1826,COLUMN($A$1:$T$1),1),DocCharacters[Accepted Characters For Documents]))=20,"Pass","Fail"))</f>
        <v/>
      </c>
      <c r="T1826" s="24" t="str" cm="1">
        <f t="array" ref="T1826">IF(ISBLANK($G1826),"",IF(SUMPRODUCT(--EXACT(MID($G1826,COLUMN($A$1:$AX$1),1),NameCharacters[Accepted Characters For Names]))=50,"Pass","Fail"))</f>
        <v/>
      </c>
      <c r="U1826" s="24" t="str" cm="1">
        <f t="array" ref="U1826">IF(ISBLANK($H1826),"",IF(SUMPRODUCT(--EXACT(MID($H1826,COLUMN($A$1:$AX$1),1),NameCharacters[Accepted Characters For Names]))=50,"Pass","Fail"))</f>
        <v/>
      </c>
      <c r="V1826" s="24" t="str" cm="1">
        <f t="array" ref="V1826">IF(ISBLANK($I1826),"",IF(SUMPRODUCT(--EXACT(MID($I1826,COLUMN($A$1:$AX$1),1),NameCharacters[Accepted Characters For Names]))=50,"Pass","Fail"))</f>
        <v/>
      </c>
      <c r="W1826" s="24" t="str" cm="1">
        <f t="array" ref="W1826">IF(ISBLANK($J1826),"",IF(SUMPRODUCT(--EXACT($J1826,ISO3List[ISO3 List]))=1,"Pass","Fail"))</f>
        <v/>
      </c>
      <c r="X1826" s="24" t="str">
        <f t="shared" ca="1" si="69"/>
        <v/>
      </c>
      <c r="Y1826" s="24" t="str" cm="1">
        <f t="array" ref="Y1826">IF(ISBLANK($L1826),"",IF(SUMPRODUCT(--EXACT($L1826,Sex[Sex]))=1,"Pass","Fail"))</f>
        <v/>
      </c>
      <c r="Z1826" s="24" t="str">
        <f t="shared" ca="1" si="70"/>
        <v/>
      </c>
      <c r="AA1826" s="35" t="str">
        <f t="shared" ca="1" si="71"/>
        <v/>
      </c>
      <c r="AB1826" s="8"/>
      <c r="AC1826" s="58"/>
      <c r="AD1826" s="8"/>
      <c r="AE1826" s="8"/>
      <c r="AF1826" s="8"/>
      <c r="GU1826" s="8"/>
    </row>
    <row r="1827" spans="1:203" s="5" customFormat="1" x14ac:dyDescent="0.2">
      <c r="A1827" s="1"/>
      <c r="B1827" s="4"/>
      <c r="C1827" s="16"/>
      <c r="D1827" s="17"/>
      <c r="E1827" s="17"/>
      <c r="F1827" s="18"/>
      <c r="G1827" s="17"/>
      <c r="H1827" s="17"/>
      <c r="I1827" s="17"/>
      <c r="J1827" s="17"/>
      <c r="K1827" s="19"/>
      <c r="L1827" s="17"/>
      <c r="M1827" s="20"/>
      <c r="N1827" s="8"/>
      <c r="O1827" s="50"/>
      <c r="P1827" s="27" t="str" cm="1">
        <f t="array" ref="P1827">IF(ISBLANK($C1827),"",IF(SUMPRODUCT(--EXACT($C1827,CrewOrPassenger[Crew or Passenger]))=1,"Pass","Fail"))</f>
        <v/>
      </c>
      <c r="Q1827" s="24" t="str" cm="1">
        <f t="array" ref="Q1827">IF(ISBLANK($D1827),"",IF(SUMPRODUCT(--EXACT($D1827,TravelDocumentType[Travel Document Type]))=1,"Pass","Fail"))</f>
        <v/>
      </c>
      <c r="R1827" s="24" t="str" cm="1">
        <f t="array" ref="R1827">IF(ISBLANK($E1827),"",IF(SUMPRODUCT(--EXACT($E1827,ISO3List[ISO3 List]))=1,"Pass","Fail"))</f>
        <v/>
      </c>
      <c r="S1827" s="24" t="str" cm="1">
        <f t="array" ref="S1827">IF(ISBLANK($F1827),"",IF(SUMPRODUCT(--EXACT(MID($F1827,COLUMN($A$1:$T$1),1),DocCharacters[Accepted Characters For Documents]))=20,"Pass","Fail"))</f>
        <v/>
      </c>
      <c r="T1827" s="24" t="str" cm="1">
        <f t="array" ref="T1827">IF(ISBLANK($G1827),"",IF(SUMPRODUCT(--EXACT(MID($G1827,COLUMN($A$1:$AX$1),1),NameCharacters[Accepted Characters For Names]))=50,"Pass","Fail"))</f>
        <v/>
      </c>
      <c r="U1827" s="24" t="str" cm="1">
        <f t="array" ref="U1827">IF(ISBLANK($H1827),"",IF(SUMPRODUCT(--EXACT(MID($H1827,COLUMN($A$1:$AX$1),1),NameCharacters[Accepted Characters For Names]))=50,"Pass","Fail"))</f>
        <v/>
      </c>
      <c r="V1827" s="24" t="str" cm="1">
        <f t="array" ref="V1827">IF(ISBLANK($I1827),"",IF(SUMPRODUCT(--EXACT(MID($I1827,COLUMN($A$1:$AX$1),1),NameCharacters[Accepted Characters For Names]))=50,"Pass","Fail"))</f>
        <v/>
      </c>
      <c r="W1827" s="24" t="str" cm="1">
        <f t="array" ref="W1827">IF(ISBLANK($J1827),"",IF(SUMPRODUCT(--EXACT($J1827,ISO3List[ISO3 List]))=1,"Pass","Fail"))</f>
        <v/>
      </c>
      <c r="X1827" s="24" t="str">
        <f t="shared" ca="1" si="69"/>
        <v/>
      </c>
      <c r="Y1827" s="24" t="str" cm="1">
        <f t="array" ref="Y1827">IF(ISBLANK($L1827),"",IF(SUMPRODUCT(--EXACT($L1827,Sex[Sex]))=1,"Pass","Fail"))</f>
        <v/>
      </c>
      <c r="Z1827" s="24" t="str">
        <f t="shared" ca="1" si="70"/>
        <v/>
      </c>
      <c r="AA1827" s="35" t="str">
        <f t="shared" ca="1" si="71"/>
        <v/>
      </c>
      <c r="AB1827" s="8"/>
      <c r="AC1827" s="58"/>
      <c r="AD1827" s="8"/>
      <c r="AE1827" s="8"/>
      <c r="AF1827" s="8"/>
      <c r="GU1827" s="8"/>
    </row>
    <row r="1828" spans="1:203" s="5" customFormat="1" x14ac:dyDescent="0.2">
      <c r="A1828" s="1"/>
      <c r="B1828" s="4"/>
      <c r="C1828" s="16"/>
      <c r="D1828" s="17"/>
      <c r="E1828" s="17"/>
      <c r="F1828" s="18"/>
      <c r="G1828" s="17"/>
      <c r="H1828" s="17"/>
      <c r="I1828" s="17"/>
      <c r="J1828" s="17"/>
      <c r="K1828" s="19"/>
      <c r="L1828" s="17"/>
      <c r="M1828" s="20"/>
      <c r="N1828" s="8"/>
      <c r="O1828" s="50"/>
      <c r="P1828" s="27" t="str" cm="1">
        <f t="array" ref="P1828">IF(ISBLANK($C1828),"",IF(SUMPRODUCT(--EXACT($C1828,CrewOrPassenger[Crew or Passenger]))=1,"Pass","Fail"))</f>
        <v/>
      </c>
      <c r="Q1828" s="24" t="str" cm="1">
        <f t="array" ref="Q1828">IF(ISBLANK($D1828),"",IF(SUMPRODUCT(--EXACT($D1828,TravelDocumentType[Travel Document Type]))=1,"Pass","Fail"))</f>
        <v/>
      </c>
      <c r="R1828" s="24" t="str" cm="1">
        <f t="array" ref="R1828">IF(ISBLANK($E1828),"",IF(SUMPRODUCT(--EXACT($E1828,ISO3List[ISO3 List]))=1,"Pass","Fail"))</f>
        <v/>
      </c>
      <c r="S1828" s="24" t="str" cm="1">
        <f t="array" ref="S1828">IF(ISBLANK($F1828),"",IF(SUMPRODUCT(--EXACT(MID($F1828,COLUMN($A$1:$T$1),1),DocCharacters[Accepted Characters For Documents]))=20,"Pass","Fail"))</f>
        <v/>
      </c>
      <c r="T1828" s="24" t="str" cm="1">
        <f t="array" ref="T1828">IF(ISBLANK($G1828),"",IF(SUMPRODUCT(--EXACT(MID($G1828,COLUMN($A$1:$AX$1),1),NameCharacters[Accepted Characters For Names]))=50,"Pass","Fail"))</f>
        <v/>
      </c>
      <c r="U1828" s="24" t="str" cm="1">
        <f t="array" ref="U1828">IF(ISBLANK($H1828),"",IF(SUMPRODUCT(--EXACT(MID($H1828,COLUMN($A$1:$AX$1),1),NameCharacters[Accepted Characters For Names]))=50,"Pass","Fail"))</f>
        <v/>
      </c>
      <c r="V1828" s="24" t="str" cm="1">
        <f t="array" ref="V1828">IF(ISBLANK($I1828),"",IF(SUMPRODUCT(--EXACT(MID($I1828,COLUMN($A$1:$AX$1),1),NameCharacters[Accepted Characters For Names]))=50,"Pass","Fail"))</f>
        <v/>
      </c>
      <c r="W1828" s="24" t="str" cm="1">
        <f t="array" ref="W1828">IF(ISBLANK($J1828),"",IF(SUMPRODUCT(--EXACT($J1828,ISO3List[ISO3 List]))=1,"Pass","Fail"))</f>
        <v/>
      </c>
      <c r="X1828" s="24" t="str">
        <f t="shared" ca="1" si="69"/>
        <v/>
      </c>
      <c r="Y1828" s="24" t="str" cm="1">
        <f t="array" ref="Y1828">IF(ISBLANK($L1828),"",IF(SUMPRODUCT(--EXACT($L1828,Sex[Sex]))=1,"Pass","Fail"))</f>
        <v/>
      </c>
      <c r="Z1828" s="24" t="str">
        <f t="shared" ca="1" si="70"/>
        <v/>
      </c>
      <c r="AA1828" s="35" t="str">
        <f t="shared" ca="1" si="71"/>
        <v/>
      </c>
      <c r="AB1828" s="8"/>
      <c r="AC1828" s="58"/>
      <c r="AD1828" s="8"/>
      <c r="AE1828" s="8"/>
      <c r="AF1828" s="8"/>
      <c r="GU1828" s="8"/>
    </row>
    <row r="1829" spans="1:203" s="5" customFormat="1" x14ac:dyDescent="0.2">
      <c r="A1829" s="1"/>
      <c r="B1829" s="4"/>
      <c r="C1829" s="16"/>
      <c r="D1829" s="17"/>
      <c r="E1829" s="17"/>
      <c r="F1829" s="18"/>
      <c r="G1829" s="17"/>
      <c r="H1829" s="17"/>
      <c r="I1829" s="17"/>
      <c r="J1829" s="17"/>
      <c r="K1829" s="19"/>
      <c r="L1829" s="17"/>
      <c r="M1829" s="20"/>
      <c r="N1829" s="8"/>
      <c r="O1829" s="50"/>
      <c r="P1829" s="27" t="str" cm="1">
        <f t="array" ref="P1829">IF(ISBLANK($C1829),"",IF(SUMPRODUCT(--EXACT($C1829,CrewOrPassenger[Crew or Passenger]))=1,"Pass","Fail"))</f>
        <v/>
      </c>
      <c r="Q1829" s="24" t="str" cm="1">
        <f t="array" ref="Q1829">IF(ISBLANK($D1829),"",IF(SUMPRODUCT(--EXACT($D1829,TravelDocumentType[Travel Document Type]))=1,"Pass","Fail"))</f>
        <v/>
      </c>
      <c r="R1829" s="24" t="str" cm="1">
        <f t="array" ref="R1829">IF(ISBLANK($E1829),"",IF(SUMPRODUCT(--EXACT($E1829,ISO3List[ISO3 List]))=1,"Pass","Fail"))</f>
        <v/>
      </c>
      <c r="S1829" s="24" t="str" cm="1">
        <f t="array" ref="S1829">IF(ISBLANK($F1829),"",IF(SUMPRODUCT(--EXACT(MID($F1829,COLUMN($A$1:$T$1),1),DocCharacters[Accepted Characters For Documents]))=20,"Pass","Fail"))</f>
        <v/>
      </c>
      <c r="T1829" s="24" t="str" cm="1">
        <f t="array" ref="T1829">IF(ISBLANK($G1829),"",IF(SUMPRODUCT(--EXACT(MID($G1829,COLUMN($A$1:$AX$1),1),NameCharacters[Accepted Characters For Names]))=50,"Pass","Fail"))</f>
        <v/>
      </c>
      <c r="U1829" s="24" t="str" cm="1">
        <f t="array" ref="U1829">IF(ISBLANK($H1829),"",IF(SUMPRODUCT(--EXACT(MID($H1829,COLUMN($A$1:$AX$1),1),NameCharacters[Accepted Characters For Names]))=50,"Pass","Fail"))</f>
        <v/>
      </c>
      <c r="V1829" s="24" t="str" cm="1">
        <f t="array" ref="V1829">IF(ISBLANK($I1829),"",IF(SUMPRODUCT(--EXACT(MID($I1829,COLUMN($A$1:$AX$1),1),NameCharacters[Accepted Characters For Names]))=50,"Pass","Fail"))</f>
        <v/>
      </c>
      <c r="W1829" s="24" t="str" cm="1">
        <f t="array" ref="W1829">IF(ISBLANK($J1829),"",IF(SUMPRODUCT(--EXACT($J1829,ISO3List[ISO3 List]))=1,"Pass","Fail"))</f>
        <v/>
      </c>
      <c r="X1829" s="24" t="str">
        <f t="shared" ca="1" si="69"/>
        <v/>
      </c>
      <c r="Y1829" s="24" t="str" cm="1">
        <f t="array" ref="Y1829">IF(ISBLANK($L1829),"",IF(SUMPRODUCT(--EXACT($L1829,Sex[Sex]))=1,"Pass","Fail"))</f>
        <v/>
      </c>
      <c r="Z1829" s="24" t="str">
        <f t="shared" ca="1" si="70"/>
        <v/>
      </c>
      <c r="AA1829" s="35" t="str">
        <f t="shared" ca="1" si="71"/>
        <v/>
      </c>
      <c r="AB1829" s="8"/>
      <c r="AC1829" s="58"/>
      <c r="AD1829" s="8"/>
      <c r="AE1829" s="8"/>
      <c r="AF1829" s="8"/>
      <c r="GU1829" s="8"/>
    </row>
    <row r="1830" spans="1:203" s="5" customFormat="1" x14ac:dyDescent="0.2">
      <c r="A1830" s="1"/>
      <c r="B1830" s="4"/>
      <c r="C1830" s="16"/>
      <c r="D1830" s="17"/>
      <c r="E1830" s="17"/>
      <c r="F1830" s="18"/>
      <c r="G1830" s="17"/>
      <c r="H1830" s="17"/>
      <c r="I1830" s="17"/>
      <c r="J1830" s="17"/>
      <c r="K1830" s="19"/>
      <c r="L1830" s="17"/>
      <c r="M1830" s="20"/>
      <c r="N1830" s="8"/>
      <c r="O1830" s="50"/>
      <c r="P1830" s="27" t="str" cm="1">
        <f t="array" ref="P1830">IF(ISBLANK($C1830),"",IF(SUMPRODUCT(--EXACT($C1830,CrewOrPassenger[Crew or Passenger]))=1,"Pass","Fail"))</f>
        <v/>
      </c>
      <c r="Q1830" s="24" t="str" cm="1">
        <f t="array" ref="Q1830">IF(ISBLANK($D1830),"",IF(SUMPRODUCT(--EXACT($D1830,TravelDocumentType[Travel Document Type]))=1,"Pass","Fail"))</f>
        <v/>
      </c>
      <c r="R1830" s="24" t="str" cm="1">
        <f t="array" ref="R1830">IF(ISBLANK($E1830),"",IF(SUMPRODUCT(--EXACT($E1830,ISO3List[ISO3 List]))=1,"Pass","Fail"))</f>
        <v/>
      </c>
      <c r="S1830" s="24" t="str" cm="1">
        <f t="array" ref="S1830">IF(ISBLANK($F1830),"",IF(SUMPRODUCT(--EXACT(MID($F1830,COLUMN($A$1:$T$1),1),DocCharacters[Accepted Characters For Documents]))=20,"Pass","Fail"))</f>
        <v/>
      </c>
      <c r="T1830" s="24" t="str" cm="1">
        <f t="array" ref="T1830">IF(ISBLANK($G1830),"",IF(SUMPRODUCT(--EXACT(MID($G1830,COLUMN($A$1:$AX$1),1),NameCharacters[Accepted Characters For Names]))=50,"Pass","Fail"))</f>
        <v/>
      </c>
      <c r="U1830" s="24" t="str" cm="1">
        <f t="array" ref="U1830">IF(ISBLANK($H1830),"",IF(SUMPRODUCT(--EXACT(MID($H1830,COLUMN($A$1:$AX$1),1),NameCharacters[Accepted Characters For Names]))=50,"Pass","Fail"))</f>
        <v/>
      </c>
      <c r="V1830" s="24" t="str" cm="1">
        <f t="array" ref="V1830">IF(ISBLANK($I1830),"",IF(SUMPRODUCT(--EXACT(MID($I1830,COLUMN($A$1:$AX$1),1),NameCharacters[Accepted Characters For Names]))=50,"Pass","Fail"))</f>
        <v/>
      </c>
      <c r="W1830" s="24" t="str" cm="1">
        <f t="array" ref="W1830">IF(ISBLANK($J1830),"",IF(SUMPRODUCT(--EXACT($J1830,ISO3List[ISO3 List]))=1,"Pass","Fail"))</f>
        <v/>
      </c>
      <c r="X1830" s="24" t="str">
        <f t="shared" ca="1" si="69"/>
        <v/>
      </c>
      <c r="Y1830" s="24" t="str" cm="1">
        <f t="array" ref="Y1830">IF(ISBLANK($L1830),"",IF(SUMPRODUCT(--EXACT($L1830,Sex[Sex]))=1,"Pass","Fail"))</f>
        <v/>
      </c>
      <c r="Z1830" s="24" t="str">
        <f t="shared" ca="1" si="70"/>
        <v/>
      </c>
      <c r="AA1830" s="35" t="str">
        <f t="shared" ca="1" si="71"/>
        <v/>
      </c>
      <c r="AB1830" s="8"/>
      <c r="AC1830" s="58"/>
      <c r="AD1830" s="8"/>
      <c r="AE1830" s="8"/>
      <c r="AF1830" s="8"/>
      <c r="GU1830" s="8"/>
    </row>
    <row r="1831" spans="1:203" s="5" customFormat="1" x14ac:dyDescent="0.2">
      <c r="A1831" s="1"/>
      <c r="B1831" s="4"/>
      <c r="C1831" s="16"/>
      <c r="D1831" s="17"/>
      <c r="E1831" s="17"/>
      <c r="F1831" s="18"/>
      <c r="G1831" s="17"/>
      <c r="H1831" s="17"/>
      <c r="I1831" s="17"/>
      <c r="J1831" s="17"/>
      <c r="K1831" s="19"/>
      <c r="L1831" s="17"/>
      <c r="M1831" s="20"/>
      <c r="N1831" s="8"/>
      <c r="O1831" s="50"/>
      <c r="P1831" s="27" t="str" cm="1">
        <f t="array" ref="P1831">IF(ISBLANK($C1831),"",IF(SUMPRODUCT(--EXACT($C1831,CrewOrPassenger[Crew or Passenger]))=1,"Pass","Fail"))</f>
        <v/>
      </c>
      <c r="Q1831" s="24" t="str" cm="1">
        <f t="array" ref="Q1831">IF(ISBLANK($D1831),"",IF(SUMPRODUCT(--EXACT($D1831,TravelDocumentType[Travel Document Type]))=1,"Pass","Fail"))</f>
        <v/>
      </c>
      <c r="R1831" s="24" t="str" cm="1">
        <f t="array" ref="R1831">IF(ISBLANK($E1831),"",IF(SUMPRODUCT(--EXACT($E1831,ISO3List[ISO3 List]))=1,"Pass","Fail"))</f>
        <v/>
      </c>
      <c r="S1831" s="24" t="str" cm="1">
        <f t="array" ref="S1831">IF(ISBLANK($F1831),"",IF(SUMPRODUCT(--EXACT(MID($F1831,COLUMN($A$1:$T$1),1),DocCharacters[Accepted Characters For Documents]))=20,"Pass","Fail"))</f>
        <v/>
      </c>
      <c r="T1831" s="24" t="str" cm="1">
        <f t="array" ref="T1831">IF(ISBLANK($G1831),"",IF(SUMPRODUCT(--EXACT(MID($G1831,COLUMN($A$1:$AX$1),1),NameCharacters[Accepted Characters For Names]))=50,"Pass","Fail"))</f>
        <v/>
      </c>
      <c r="U1831" s="24" t="str" cm="1">
        <f t="array" ref="U1831">IF(ISBLANK($H1831),"",IF(SUMPRODUCT(--EXACT(MID($H1831,COLUMN($A$1:$AX$1),1),NameCharacters[Accepted Characters For Names]))=50,"Pass","Fail"))</f>
        <v/>
      </c>
      <c r="V1831" s="24" t="str" cm="1">
        <f t="array" ref="V1831">IF(ISBLANK($I1831),"",IF(SUMPRODUCT(--EXACT(MID($I1831,COLUMN($A$1:$AX$1),1),NameCharacters[Accepted Characters For Names]))=50,"Pass","Fail"))</f>
        <v/>
      </c>
      <c r="W1831" s="24" t="str" cm="1">
        <f t="array" ref="W1831">IF(ISBLANK($J1831),"",IF(SUMPRODUCT(--EXACT($J1831,ISO3List[ISO3 List]))=1,"Pass","Fail"))</f>
        <v/>
      </c>
      <c r="X1831" s="24" t="str">
        <f t="shared" ca="1" si="69"/>
        <v/>
      </c>
      <c r="Y1831" s="24" t="str" cm="1">
        <f t="array" ref="Y1831">IF(ISBLANK($L1831),"",IF(SUMPRODUCT(--EXACT($L1831,Sex[Sex]))=1,"Pass","Fail"))</f>
        <v/>
      </c>
      <c r="Z1831" s="24" t="str">
        <f t="shared" ca="1" si="70"/>
        <v/>
      </c>
      <c r="AA1831" s="35" t="str">
        <f t="shared" ca="1" si="71"/>
        <v/>
      </c>
      <c r="AB1831" s="8"/>
      <c r="AC1831" s="58"/>
      <c r="AD1831" s="8"/>
      <c r="AE1831" s="8"/>
      <c r="AF1831" s="8"/>
      <c r="GU1831" s="8"/>
    </row>
    <row r="1832" spans="1:203" s="5" customFormat="1" x14ac:dyDescent="0.2">
      <c r="A1832" s="1"/>
      <c r="B1832" s="4"/>
      <c r="C1832" s="16"/>
      <c r="D1832" s="17"/>
      <c r="E1832" s="17"/>
      <c r="F1832" s="18"/>
      <c r="G1832" s="17"/>
      <c r="H1832" s="17"/>
      <c r="I1832" s="17"/>
      <c r="J1832" s="17"/>
      <c r="K1832" s="19"/>
      <c r="L1832" s="17"/>
      <c r="M1832" s="20"/>
      <c r="N1832" s="8"/>
      <c r="O1832" s="50"/>
      <c r="P1832" s="27" t="str" cm="1">
        <f t="array" ref="P1832">IF(ISBLANK($C1832),"",IF(SUMPRODUCT(--EXACT($C1832,CrewOrPassenger[Crew or Passenger]))=1,"Pass","Fail"))</f>
        <v/>
      </c>
      <c r="Q1832" s="24" t="str" cm="1">
        <f t="array" ref="Q1832">IF(ISBLANK($D1832),"",IF(SUMPRODUCT(--EXACT($D1832,TravelDocumentType[Travel Document Type]))=1,"Pass","Fail"))</f>
        <v/>
      </c>
      <c r="R1832" s="24" t="str" cm="1">
        <f t="array" ref="R1832">IF(ISBLANK($E1832),"",IF(SUMPRODUCT(--EXACT($E1832,ISO3List[ISO3 List]))=1,"Pass","Fail"))</f>
        <v/>
      </c>
      <c r="S1832" s="24" t="str" cm="1">
        <f t="array" ref="S1832">IF(ISBLANK($F1832),"",IF(SUMPRODUCT(--EXACT(MID($F1832,COLUMN($A$1:$T$1),1),DocCharacters[Accepted Characters For Documents]))=20,"Pass","Fail"))</f>
        <v/>
      </c>
      <c r="T1832" s="24" t="str" cm="1">
        <f t="array" ref="T1832">IF(ISBLANK($G1832),"",IF(SUMPRODUCT(--EXACT(MID($G1832,COLUMN($A$1:$AX$1),1),NameCharacters[Accepted Characters For Names]))=50,"Pass","Fail"))</f>
        <v/>
      </c>
      <c r="U1832" s="24" t="str" cm="1">
        <f t="array" ref="U1832">IF(ISBLANK($H1832),"",IF(SUMPRODUCT(--EXACT(MID($H1832,COLUMN($A$1:$AX$1),1),NameCharacters[Accepted Characters For Names]))=50,"Pass","Fail"))</f>
        <v/>
      </c>
      <c r="V1832" s="24" t="str" cm="1">
        <f t="array" ref="V1832">IF(ISBLANK($I1832),"",IF(SUMPRODUCT(--EXACT(MID($I1832,COLUMN($A$1:$AX$1),1),NameCharacters[Accepted Characters For Names]))=50,"Pass","Fail"))</f>
        <v/>
      </c>
      <c r="W1832" s="24" t="str" cm="1">
        <f t="array" ref="W1832">IF(ISBLANK($J1832),"",IF(SUMPRODUCT(--EXACT($J1832,ISO3List[ISO3 List]))=1,"Pass","Fail"))</f>
        <v/>
      </c>
      <c r="X1832" s="24" t="str">
        <f t="shared" ca="1" si="69"/>
        <v/>
      </c>
      <c r="Y1832" s="24" t="str" cm="1">
        <f t="array" ref="Y1832">IF(ISBLANK($L1832),"",IF(SUMPRODUCT(--EXACT($L1832,Sex[Sex]))=1,"Pass","Fail"))</f>
        <v/>
      </c>
      <c r="Z1832" s="24" t="str">
        <f t="shared" ca="1" si="70"/>
        <v/>
      </c>
      <c r="AA1832" s="35" t="str">
        <f t="shared" ca="1" si="71"/>
        <v/>
      </c>
      <c r="AB1832" s="8"/>
      <c r="AC1832" s="58"/>
      <c r="AD1832" s="8"/>
      <c r="AE1832" s="8"/>
      <c r="AF1832" s="8"/>
      <c r="GU1832" s="8"/>
    </row>
    <row r="1833" spans="1:203" s="5" customFormat="1" x14ac:dyDescent="0.2">
      <c r="A1833" s="1"/>
      <c r="B1833" s="4"/>
      <c r="C1833" s="16"/>
      <c r="D1833" s="17"/>
      <c r="E1833" s="17"/>
      <c r="F1833" s="18"/>
      <c r="G1833" s="17"/>
      <c r="H1833" s="17"/>
      <c r="I1833" s="17"/>
      <c r="J1833" s="17"/>
      <c r="K1833" s="19"/>
      <c r="L1833" s="17"/>
      <c r="M1833" s="20"/>
      <c r="N1833" s="8"/>
      <c r="O1833" s="50"/>
      <c r="P1833" s="27" t="str" cm="1">
        <f t="array" ref="P1833">IF(ISBLANK($C1833),"",IF(SUMPRODUCT(--EXACT($C1833,CrewOrPassenger[Crew or Passenger]))=1,"Pass","Fail"))</f>
        <v/>
      </c>
      <c r="Q1833" s="24" t="str" cm="1">
        <f t="array" ref="Q1833">IF(ISBLANK($D1833),"",IF(SUMPRODUCT(--EXACT($D1833,TravelDocumentType[Travel Document Type]))=1,"Pass","Fail"))</f>
        <v/>
      </c>
      <c r="R1833" s="24" t="str" cm="1">
        <f t="array" ref="R1833">IF(ISBLANK($E1833),"",IF(SUMPRODUCT(--EXACT($E1833,ISO3List[ISO3 List]))=1,"Pass","Fail"))</f>
        <v/>
      </c>
      <c r="S1833" s="24" t="str" cm="1">
        <f t="array" ref="S1833">IF(ISBLANK($F1833),"",IF(SUMPRODUCT(--EXACT(MID($F1833,COLUMN($A$1:$T$1),1),DocCharacters[Accepted Characters For Documents]))=20,"Pass","Fail"))</f>
        <v/>
      </c>
      <c r="T1833" s="24" t="str" cm="1">
        <f t="array" ref="T1833">IF(ISBLANK($G1833),"",IF(SUMPRODUCT(--EXACT(MID($G1833,COLUMN($A$1:$AX$1),1),NameCharacters[Accepted Characters For Names]))=50,"Pass","Fail"))</f>
        <v/>
      </c>
      <c r="U1833" s="24" t="str" cm="1">
        <f t="array" ref="U1833">IF(ISBLANK($H1833),"",IF(SUMPRODUCT(--EXACT(MID($H1833,COLUMN($A$1:$AX$1),1),NameCharacters[Accepted Characters For Names]))=50,"Pass","Fail"))</f>
        <v/>
      </c>
      <c r="V1833" s="24" t="str" cm="1">
        <f t="array" ref="V1833">IF(ISBLANK($I1833),"",IF(SUMPRODUCT(--EXACT(MID($I1833,COLUMN($A$1:$AX$1),1),NameCharacters[Accepted Characters For Names]))=50,"Pass","Fail"))</f>
        <v/>
      </c>
      <c r="W1833" s="24" t="str" cm="1">
        <f t="array" ref="W1833">IF(ISBLANK($J1833),"",IF(SUMPRODUCT(--EXACT($J1833,ISO3List[ISO3 List]))=1,"Pass","Fail"))</f>
        <v/>
      </c>
      <c r="X1833" s="24" t="str">
        <f t="shared" ca="1" si="69"/>
        <v/>
      </c>
      <c r="Y1833" s="24" t="str" cm="1">
        <f t="array" ref="Y1833">IF(ISBLANK($L1833),"",IF(SUMPRODUCT(--EXACT($L1833,Sex[Sex]))=1,"Pass","Fail"))</f>
        <v/>
      </c>
      <c r="Z1833" s="24" t="str">
        <f t="shared" ca="1" si="70"/>
        <v/>
      </c>
      <c r="AA1833" s="35" t="str">
        <f t="shared" ca="1" si="71"/>
        <v/>
      </c>
      <c r="AB1833" s="8"/>
      <c r="AC1833" s="58"/>
      <c r="AD1833" s="8"/>
      <c r="AE1833" s="8"/>
      <c r="AF1833" s="8"/>
      <c r="GU1833" s="8"/>
    </row>
    <row r="1834" spans="1:203" s="5" customFormat="1" x14ac:dyDescent="0.2">
      <c r="A1834" s="1"/>
      <c r="B1834" s="4"/>
      <c r="C1834" s="16"/>
      <c r="D1834" s="17"/>
      <c r="E1834" s="17"/>
      <c r="F1834" s="18"/>
      <c r="G1834" s="17"/>
      <c r="H1834" s="17"/>
      <c r="I1834" s="17"/>
      <c r="J1834" s="17"/>
      <c r="K1834" s="19"/>
      <c r="L1834" s="17"/>
      <c r="M1834" s="20"/>
      <c r="N1834" s="8"/>
      <c r="O1834" s="50"/>
      <c r="P1834" s="27" t="str" cm="1">
        <f t="array" ref="P1834">IF(ISBLANK($C1834),"",IF(SUMPRODUCT(--EXACT($C1834,CrewOrPassenger[Crew or Passenger]))=1,"Pass","Fail"))</f>
        <v/>
      </c>
      <c r="Q1834" s="24" t="str" cm="1">
        <f t="array" ref="Q1834">IF(ISBLANK($D1834),"",IF(SUMPRODUCT(--EXACT($D1834,TravelDocumentType[Travel Document Type]))=1,"Pass","Fail"))</f>
        <v/>
      </c>
      <c r="R1834" s="24" t="str" cm="1">
        <f t="array" ref="R1834">IF(ISBLANK($E1834),"",IF(SUMPRODUCT(--EXACT($E1834,ISO3List[ISO3 List]))=1,"Pass","Fail"))</f>
        <v/>
      </c>
      <c r="S1834" s="24" t="str" cm="1">
        <f t="array" ref="S1834">IF(ISBLANK($F1834),"",IF(SUMPRODUCT(--EXACT(MID($F1834,COLUMN($A$1:$T$1),1),DocCharacters[Accepted Characters For Documents]))=20,"Pass","Fail"))</f>
        <v/>
      </c>
      <c r="T1834" s="24" t="str" cm="1">
        <f t="array" ref="T1834">IF(ISBLANK($G1834),"",IF(SUMPRODUCT(--EXACT(MID($G1834,COLUMN($A$1:$AX$1),1),NameCharacters[Accepted Characters For Names]))=50,"Pass","Fail"))</f>
        <v/>
      </c>
      <c r="U1834" s="24" t="str" cm="1">
        <f t="array" ref="U1834">IF(ISBLANK($H1834),"",IF(SUMPRODUCT(--EXACT(MID($H1834,COLUMN($A$1:$AX$1),1),NameCharacters[Accepted Characters For Names]))=50,"Pass","Fail"))</f>
        <v/>
      </c>
      <c r="V1834" s="24" t="str" cm="1">
        <f t="array" ref="V1834">IF(ISBLANK($I1834),"",IF(SUMPRODUCT(--EXACT(MID($I1834,COLUMN($A$1:$AX$1),1),NameCharacters[Accepted Characters For Names]))=50,"Pass","Fail"))</f>
        <v/>
      </c>
      <c r="W1834" s="24" t="str" cm="1">
        <f t="array" ref="W1834">IF(ISBLANK($J1834),"",IF(SUMPRODUCT(--EXACT($J1834,ISO3List[ISO3 List]))=1,"Pass","Fail"))</f>
        <v/>
      </c>
      <c r="X1834" s="24" t="str">
        <f t="shared" ca="1" si="69"/>
        <v/>
      </c>
      <c r="Y1834" s="24" t="str" cm="1">
        <f t="array" ref="Y1834">IF(ISBLANK($L1834),"",IF(SUMPRODUCT(--EXACT($L1834,Sex[Sex]))=1,"Pass","Fail"))</f>
        <v/>
      </c>
      <c r="Z1834" s="24" t="str">
        <f t="shared" ca="1" si="70"/>
        <v/>
      </c>
      <c r="AA1834" s="35" t="str">
        <f t="shared" ca="1" si="71"/>
        <v/>
      </c>
      <c r="AB1834" s="8"/>
      <c r="AC1834" s="58"/>
      <c r="AD1834" s="8"/>
      <c r="AE1834" s="8"/>
      <c r="AF1834" s="8"/>
      <c r="GU1834" s="8"/>
    </row>
    <row r="1835" spans="1:203" s="5" customFormat="1" x14ac:dyDescent="0.2">
      <c r="A1835" s="1"/>
      <c r="B1835" s="4"/>
      <c r="C1835" s="16"/>
      <c r="D1835" s="17"/>
      <c r="E1835" s="17"/>
      <c r="F1835" s="18"/>
      <c r="G1835" s="17"/>
      <c r="H1835" s="17"/>
      <c r="I1835" s="17"/>
      <c r="J1835" s="17"/>
      <c r="K1835" s="19"/>
      <c r="L1835" s="17"/>
      <c r="M1835" s="20"/>
      <c r="N1835" s="8"/>
      <c r="O1835" s="50"/>
      <c r="P1835" s="27" t="str" cm="1">
        <f t="array" ref="P1835">IF(ISBLANK($C1835),"",IF(SUMPRODUCT(--EXACT($C1835,CrewOrPassenger[Crew or Passenger]))=1,"Pass","Fail"))</f>
        <v/>
      </c>
      <c r="Q1835" s="24" t="str" cm="1">
        <f t="array" ref="Q1835">IF(ISBLANK($D1835),"",IF(SUMPRODUCT(--EXACT($D1835,TravelDocumentType[Travel Document Type]))=1,"Pass","Fail"))</f>
        <v/>
      </c>
      <c r="R1835" s="24" t="str" cm="1">
        <f t="array" ref="R1835">IF(ISBLANK($E1835),"",IF(SUMPRODUCT(--EXACT($E1835,ISO3List[ISO3 List]))=1,"Pass","Fail"))</f>
        <v/>
      </c>
      <c r="S1835" s="24" t="str" cm="1">
        <f t="array" ref="S1835">IF(ISBLANK($F1835),"",IF(SUMPRODUCT(--EXACT(MID($F1835,COLUMN($A$1:$T$1),1),DocCharacters[Accepted Characters For Documents]))=20,"Pass","Fail"))</f>
        <v/>
      </c>
      <c r="T1835" s="24" t="str" cm="1">
        <f t="array" ref="T1835">IF(ISBLANK($G1835),"",IF(SUMPRODUCT(--EXACT(MID($G1835,COLUMN($A$1:$AX$1),1),NameCharacters[Accepted Characters For Names]))=50,"Pass","Fail"))</f>
        <v/>
      </c>
      <c r="U1835" s="24" t="str" cm="1">
        <f t="array" ref="U1835">IF(ISBLANK($H1835),"",IF(SUMPRODUCT(--EXACT(MID($H1835,COLUMN($A$1:$AX$1),1),NameCharacters[Accepted Characters For Names]))=50,"Pass","Fail"))</f>
        <v/>
      </c>
      <c r="V1835" s="24" t="str" cm="1">
        <f t="array" ref="V1835">IF(ISBLANK($I1835),"",IF(SUMPRODUCT(--EXACT(MID($I1835,COLUMN($A$1:$AX$1),1),NameCharacters[Accepted Characters For Names]))=50,"Pass","Fail"))</f>
        <v/>
      </c>
      <c r="W1835" s="24" t="str" cm="1">
        <f t="array" ref="W1835">IF(ISBLANK($J1835),"",IF(SUMPRODUCT(--EXACT($J1835,ISO3List[ISO3 List]))=1,"Pass","Fail"))</f>
        <v/>
      </c>
      <c r="X1835" s="24" t="str">
        <f t="shared" ca="1" si="69"/>
        <v/>
      </c>
      <c r="Y1835" s="24" t="str" cm="1">
        <f t="array" ref="Y1835">IF(ISBLANK($L1835),"",IF(SUMPRODUCT(--EXACT($L1835,Sex[Sex]))=1,"Pass","Fail"))</f>
        <v/>
      </c>
      <c r="Z1835" s="24" t="str">
        <f t="shared" ca="1" si="70"/>
        <v/>
      </c>
      <c r="AA1835" s="35" t="str">
        <f t="shared" ca="1" si="71"/>
        <v/>
      </c>
      <c r="AB1835" s="8"/>
      <c r="AC1835" s="58"/>
      <c r="AD1835" s="8"/>
      <c r="AE1835" s="8"/>
      <c r="AF1835" s="8"/>
      <c r="GU1835" s="8"/>
    </row>
    <row r="1836" spans="1:203" s="5" customFormat="1" x14ac:dyDescent="0.2">
      <c r="A1836" s="1"/>
      <c r="B1836" s="4"/>
      <c r="C1836" s="16"/>
      <c r="D1836" s="17"/>
      <c r="E1836" s="17"/>
      <c r="F1836" s="18"/>
      <c r="G1836" s="17"/>
      <c r="H1836" s="17"/>
      <c r="I1836" s="17"/>
      <c r="J1836" s="17"/>
      <c r="K1836" s="19"/>
      <c r="L1836" s="17"/>
      <c r="M1836" s="20"/>
      <c r="N1836" s="8"/>
      <c r="O1836" s="50"/>
      <c r="P1836" s="27" t="str" cm="1">
        <f t="array" ref="P1836">IF(ISBLANK($C1836),"",IF(SUMPRODUCT(--EXACT($C1836,CrewOrPassenger[Crew or Passenger]))=1,"Pass","Fail"))</f>
        <v/>
      </c>
      <c r="Q1836" s="24" t="str" cm="1">
        <f t="array" ref="Q1836">IF(ISBLANK($D1836),"",IF(SUMPRODUCT(--EXACT($D1836,TravelDocumentType[Travel Document Type]))=1,"Pass","Fail"))</f>
        <v/>
      </c>
      <c r="R1836" s="24" t="str" cm="1">
        <f t="array" ref="R1836">IF(ISBLANK($E1836),"",IF(SUMPRODUCT(--EXACT($E1836,ISO3List[ISO3 List]))=1,"Pass","Fail"))</f>
        <v/>
      </c>
      <c r="S1836" s="24" t="str" cm="1">
        <f t="array" ref="S1836">IF(ISBLANK($F1836),"",IF(SUMPRODUCT(--EXACT(MID($F1836,COLUMN($A$1:$T$1),1),DocCharacters[Accepted Characters For Documents]))=20,"Pass","Fail"))</f>
        <v/>
      </c>
      <c r="T1836" s="24" t="str" cm="1">
        <f t="array" ref="T1836">IF(ISBLANK($G1836),"",IF(SUMPRODUCT(--EXACT(MID($G1836,COLUMN($A$1:$AX$1),1),NameCharacters[Accepted Characters For Names]))=50,"Pass","Fail"))</f>
        <v/>
      </c>
      <c r="U1836" s="24" t="str" cm="1">
        <f t="array" ref="U1836">IF(ISBLANK($H1836),"",IF(SUMPRODUCT(--EXACT(MID($H1836,COLUMN($A$1:$AX$1),1),NameCharacters[Accepted Characters For Names]))=50,"Pass","Fail"))</f>
        <v/>
      </c>
      <c r="V1836" s="24" t="str" cm="1">
        <f t="array" ref="V1836">IF(ISBLANK($I1836),"",IF(SUMPRODUCT(--EXACT(MID($I1836,COLUMN($A$1:$AX$1),1),NameCharacters[Accepted Characters For Names]))=50,"Pass","Fail"))</f>
        <v/>
      </c>
      <c r="W1836" s="24" t="str" cm="1">
        <f t="array" ref="W1836">IF(ISBLANK($J1836),"",IF(SUMPRODUCT(--EXACT($J1836,ISO3List[ISO3 List]))=1,"Pass","Fail"))</f>
        <v/>
      </c>
      <c r="X1836" s="24" t="str">
        <f t="shared" ca="1" si="69"/>
        <v/>
      </c>
      <c r="Y1836" s="24" t="str" cm="1">
        <f t="array" ref="Y1836">IF(ISBLANK($L1836),"",IF(SUMPRODUCT(--EXACT($L1836,Sex[Sex]))=1,"Pass","Fail"))</f>
        <v/>
      </c>
      <c r="Z1836" s="24" t="str">
        <f t="shared" ca="1" si="70"/>
        <v/>
      </c>
      <c r="AA1836" s="35" t="str">
        <f t="shared" ca="1" si="71"/>
        <v/>
      </c>
      <c r="AB1836" s="8"/>
      <c r="AC1836" s="58"/>
      <c r="AD1836" s="8"/>
      <c r="AE1836" s="8"/>
      <c r="AF1836" s="8"/>
      <c r="GU1836" s="8"/>
    </row>
    <row r="1837" spans="1:203" s="5" customFormat="1" x14ac:dyDescent="0.2">
      <c r="A1837" s="1"/>
      <c r="B1837" s="4"/>
      <c r="C1837" s="16"/>
      <c r="D1837" s="17"/>
      <c r="E1837" s="17"/>
      <c r="F1837" s="18"/>
      <c r="G1837" s="17"/>
      <c r="H1837" s="17"/>
      <c r="I1837" s="17"/>
      <c r="J1837" s="17"/>
      <c r="K1837" s="19"/>
      <c r="L1837" s="17"/>
      <c r="M1837" s="20"/>
      <c r="N1837" s="8"/>
      <c r="O1837" s="50"/>
      <c r="P1837" s="27" t="str" cm="1">
        <f t="array" ref="P1837">IF(ISBLANK($C1837),"",IF(SUMPRODUCT(--EXACT($C1837,CrewOrPassenger[Crew or Passenger]))=1,"Pass","Fail"))</f>
        <v/>
      </c>
      <c r="Q1837" s="24" t="str" cm="1">
        <f t="array" ref="Q1837">IF(ISBLANK($D1837),"",IF(SUMPRODUCT(--EXACT($D1837,TravelDocumentType[Travel Document Type]))=1,"Pass","Fail"))</f>
        <v/>
      </c>
      <c r="R1837" s="24" t="str" cm="1">
        <f t="array" ref="R1837">IF(ISBLANK($E1837),"",IF(SUMPRODUCT(--EXACT($E1837,ISO3List[ISO3 List]))=1,"Pass","Fail"))</f>
        <v/>
      </c>
      <c r="S1837" s="24" t="str" cm="1">
        <f t="array" ref="S1837">IF(ISBLANK($F1837),"",IF(SUMPRODUCT(--EXACT(MID($F1837,COLUMN($A$1:$T$1),1),DocCharacters[Accepted Characters For Documents]))=20,"Pass","Fail"))</f>
        <v/>
      </c>
      <c r="T1837" s="24" t="str" cm="1">
        <f t="array" ref="T1837">IF(ISBLANK($G1837),"",IF(SUMPRODUCT(--EXACT(MID($G1837,COLUMN($A$1:$AX$1),1),NameCharacters[Accepted Characters For Names]))=50,"Pass","Fail"))</f>
        <v/>
      </c>
      <c r="U1837" s="24" t="str" cm="1">
        <f t="array" ref="U1837">IF(ISBLANK($H1837),"",IF(SUMPRODUCT(--EXACT(MID($H1837,COLUMN($A$1:$AX$1),1),NameCharacters[Accepted Characters For Names]))=50,"Pass","Fail"))</f>
        <v/>
      </c>
      <c r="V1837" s="24" t="str" cm="1">
        <f t="array" ref="V1837">IF(ISBLANK($I1837),"",IF(SUMPRODUCT(--EXACT(MID($I1837,COLUMN($A$1:$AX$1),1),NameCharacters[Accepted Characters For Names]))=50,"Pass","Fail"))</f>
        <v/>
      </c>
      <c r="W1837" s="24" t="str" cm="1">
        <f t="array" ref="W1837">IF(ISBLANK($J1837),"",IF(SUMPRODUCT(--EXACT($J1837,ISO3List[ISO3 List]))=1,"Pass","Fail"))</f>
        <v/>
      </c>
      <c r="X1837" s="24" t="str">
        <f t="shared" ca="1" si="69"/>
        <v/>
      </c>
      <c r="Y1837" s="24" t="str" cm="1">
        <f t="array" ref="Y1837">IF(ISBLANK($L1837),"",IF(SUMPRODUCT(--EXACT($L1837,Sex[Sex]))=1,"Pass","Fail"))</f>
        <v/>
      </c>
      <c r="Z1837" s="24" t="str">
        <f t="shared" ca="1" si="70"/>
        <v/>
      </c>
      <c r="AA1837" s="35" t="str">
        <f t="shared" ca="1" si="71"/>
        <v/>
      </c>
      <c r="AB1837" s="8"/>
      <c r="AC1837" s="58"/>
      <c r="AD1837" s="8"/>
      <c r="AE1837" s="8"/>
      <c r="AF1837" s="8"/>
      <c r="GU1837" s="8"/>
    </row>
    <row r="1838" spans="1:203" s="5" customFormat="1" x14ac:dyDescent="0.2">
      <c r="A1838" s="1"/>
      <c r="B1838" s="4"/>
      <c r="C1838" s="16"/>
      <c r="D1838" s="17"/>
      <c r="E1838" s="17"/>
      <c r="F1838" s="18"/>
      <c r="G1838" s="17"/>
      <c r="H1838" s="17"/>
      <c r="I1838" s="17"/>
      <c r="J1838" s="17"/>
      <c r="K1838" s="19"/>
      <c r="L1838" s="17"/>
      <c r="M1838" s="20"/>
      <c r="N1838" s="8"/>
      <c r="O1838" s="50"/>
      <c r="P1838" s="27" t="str" cm="1">
        <f t="array" ref="P1838">IF(ISBLANK($C1838),"",IF(SUMPRODUCT(--EXACT($C1838,CrewOrPassenger[Crew or Passenger]))=1,"Pass","Fail"))</f>
        <v/>
      </c>
      <c r="Q1838" s="24" t="str" cm="1">
        <f t="array" ref="Q1838">IF(ISBLANK($D1838),"",IF(SUMPRODUCT(--EXACT($D1838,TravelDocumentType[Travel Document Type]))=1,"Pass","Fail"))</f>
        <v/>
      </c>
      <c r="R1838" s="24" t="str" cm="1">
        <f t="array" ref="R1838">IF(ISBLANK($E1838),"",IF(SUMPRODUCT(--EXACT($E1838,ISO3List[ISO3 List]))=1,"Pass","Fail"))</f>
        <v/>
      </c>
      <c r="S1838" s="24" t="str" cm="1">
        <f t="array" ref="S1838">IF(ISBLANK($F1838),"",IF(SUMPRODUCT(--EXACT(MID($F1838,COLUMN($A$1:$T$1),1),DocCharacters[Accepted Characters For Documents]))=20,"Pass","Fail"))</f>
        <v/>
      </c>
      <c r="T1838" s="24" t="str" cm="1">
        <f t="array" ref="T1838">IF(ISBLANK($G1838),"",IF(SUMPRODUCT(--EXACT(MID($G1838,COLUMN($A$1:$AX$1),1),NameCharacters[Accepted Characters For Names]))=50,"Pass","Fail"))</f>
        <v/>
      </c>
      <c r="U1838" s="24" t="str" cm="1">
        <f t="array" ref="U1838">IF(ISBLANK($H1838),"",IF(SUMPRODUCT(--EXACT(MID($H1838,COLUMN($A$1:$AX$1),1),NameCharacters[Accepted Characters For Names]))=50,"Pass","Fail"))</f>
        <v/>
      </c>
      <c r="V1838" s="24" t="str" cm="1">
        <f t="array" ref="V1838">IF(ISBLANK($I1838),"",IF(SUMPRODUCT(--EXACT(MID($I1838,COLUMN($A$1:$AX$1),1),NameCharacters[Accepted Characters For Names]))=50,"Pass","Fail"))</f>
        <v/>
      </c>
      <c r="W1838" s="24" t="str" cm="1">
        <f t="array" ref="W1838">IF(ISBLANK($J1838),"",IF(SUMPRODUCT(--EXACT($J1838,ISO3List[ISO3 List]))=1,"Pass","Fail"))</f>
        <v/>
      </c>
      <c r="X1838" s="24" t="str">
        <f t="shared" ca="1" si="69"/>
        <v/>
      </c>
      <c r="Y1838" s="24" t="str" cm="1">
        <f t="array" ref="Y1838">IF(ISBLANK($L1838),"",IF(SUMPRODUCT(--EXACT($L1838,Sex[Sex]))=1,"Pass","Fail"))</f>
        <v/>
      </c>
      <c r="Z1838" s="24" t="str">
        <f t="shared" ca="1" si="70"/>
        <v/>
      </c>
      <c r="AA1838" s="35" t="str">
        <f t="shared" ca="1" si="71"/>
        <v/>
      </c>
      <c r="AB1838" s="8"/>
      <c r="AC1838" s="58"/>
      <c r="AD1838" s="8"/>
      <c r="AE1838" s="8"/>
      <c r="AF1838" s="8"/>
      <c r="GU1838" s="8"/>
    </row>
    <row r="1839" spans="1:203" s="5" customFormat="1" x14ac:dyDescent="0.2">
      <c r="A1839" s="1"/>
      <c r="B1839" s="4"/>
      <c r="C1839" s="16"/>
      <c r="D1839" s="17"/>
      <c r="E1839" s="17"/>
      <c r="F1839" s="18"/>
      <c r="G1839" s="17"/>
      <c r="H1839" s="17"/>
      <c r="I1839" s="17"/>
      <c r="J1839" s="17"/>
      <c r="K1839" s="19"/>
      <c r="L1839" s="17"/>
      <c r="M1839" s="20"/>
      <c r="N1839" s="8"/>
      <c r="O1839" s="50"/>
      <c r="P1839" s="27" t="str" cm="1">
        <f t="array" ref="P1839">IF(ISBLANK($C1839),"",IF(SUMPRODUCT(--EXACT($C1839,CrewOrPassenger[Crew or Passenger]))=1,"Pass","Fail"))</f>
        <v/>
      </c>
      <c r="Q1839" s="24" t="str" cm="1">
        <f t="array" ref="Q1839">IF(ISBLANK($D1839),"",IF(SUMPRODUCT(--EXACT($D1839,TravelDocumentType[Travel Document Type]))=1,"Pass","Fail"))</f>
        <v/>
      </c>
      <c r="R1839" s="24" t="str" cm="1">
        <f t="array" ref="R1839">IF(ISBLANK($E1839),"",IF(SUMPRODUCT(--EXACT($E1839,ISO3List[ISO3 List]))=1,"Pass","Fail"))</f>
        <v/>
      </c>
      <c r="S1839" s="24" t="str" cm="1">
        <f t="array" ref="S1839">IF(ISBLANK($F1839),"",IF(SUMPRODUCT(--EXACT(MID($F1839,COLUMN($A$1:$T$1),1),DocCharacters[Accepted Characters For Documents]))=20,"Pass","Fail"))</f>
        <v/>
      </c>
      <c r="T1839" s="24" t="str" cm="1">
        <f t="array" ref="T1839">IF(ISBLANK($G1839),"",IF(SUMPRODUCT(--EXACT(MID($G1839,COLUMN($A$1:$AX$1),1),NameCharacters[Accepted Characters For Names]))=50,"Pass","Fail"))</f>
        <v/>
      </c>
      <c r="U1839" s="24" t="str" cm="1">
        <f t="array" ref="U1839">IF(ISBLANK($H1839),"",IF(SUMPRODUCT(--EXACT(MID($H1839,COLUMN($A$1:$AX$1),1),NameCharacters[Accepted Characters For Names]))=50,"Pass","Fail"))</f>
        <v/>
      </c>
      <c r="V1839" s="24" t="str" cm="1">
        <f t="array" ref="V1839">IF(ISBLANK($I1839),"",IF(SUMPRODUCT(--EXACT(MID($I1839,COLUMN($A$1:$AX$1),1),NameCharacters[Accepted Characters For Names]))=50,"Pass","Fail"))</f>
        <v/>
      </c>
      <c r="W1839" s="24" t="str" cm="1">
        <f t="array" ref="W1839">IF(ISBLANK($J1839),"",IF(SUMPRODUCT(--EXACT($J1839,ISO3List[ISO3 List]))=1,"Pass","Fail"))</f>
        <v/>
      </c>
      <c r="X1839" s="24" t="str">
        <f t="shared" ca="1" si="69"/>
        <v/>
      </c>
      <c r="Y1839" s="24" t="str" cm="1">
        <f t="array" ref="Y1839">IF(ISBLANK($L1839),"",IF(SUMPRODUCT(--EXACT($L1839,Sex[Sex]))=1,"Pass","Fail"))</f>
        <v/>
      </c>
      <c r="Z1839" s="24" t="str">
        <f t="shared" ca="1" si="70"/>
        <v/>
      </c>
      <c r="AA1839" s="35" t="str">
        <f t="shared" ca="1" si="71"/>
        <v/>
      </c>
      <c r="AB1839" s="8"/>
      <c r="AC1839" s="58"/>
      <c r="AD1839" s="8"/>
      <c r="AE1839" s="8"/>
      <c r="AF1839" s="8"/>
      <c r="GU1839" s="8"/>
    </row>
    <row r="1840" spans="1:203" s="5" customFormat="1" x14ac:dyDescent="0.2">
      <c r="A1840" s="1"/>
      <c r="B1840" s="4"/>
      <c r="C1840" s="16"/>
      <c r="D1840" s="17"/>
      <c r="E1840" s="17"/>
      <c r="F1840" s="18"/>
      <c r="G1840" s="17"/>
      <c r="H1840" s="17"/>
      <c r="I1840" s="17"/>
      <c r="J1840" s="17"/>
      <c r="K1840" s="19"/>
      <c r="L1840" s="17"/>
      <c r="M1840" s="20"/>
      <c r="N1840" s="8"/>
      <c r="O1840" s="50"/>
      <c r="P1840" s="27" t="str" cm="1">
        <f t="array" ref="P1840">IF(ISBLANK($C1840),"",IF(SUMPRODUCT(--EXACT($C1840,CrewOrPassenger[Crew or Passenger]))=1,"Pass","Fail"))</f>
        <v/>
      </c>
      <c r="Q1840" s="24" t="str" cm="1">
        <f t="array" ref="Q1840">IF(ISBLANK($D1840),"",IF(SUMPRODUCT(--EXACT($D1840,TravelDocumentType[Travel Document Type]))=1,"Pass","Fail"))</f>
        <v/>
      </c>
      <c r="R1840" s="24" t="str" cm="1">
        <f t="array" ref="R1840">IF(ISBLANK($E1840),"",IF(SUMPRODUCT(--EXACT($E1840,ISO3List[ISO3 List]))=1,"Pass","Fail"))</f>
        <v/>
      </c>
      <c r="S1840" s="24" t="str" cm="1">
        <f t="array" ref="S1840">IF(ISBLANK($F1840),"",IF(SUMPRODUCT(--EXACT(MID($F1840,COLUMN($A$1:$T$1),1),DocCharacters[Accepted Characters For Documents]))=20,"Pass","Fail"))</f>
        <v/>
      </c>
      <c r="T1840" s="24" t="str" cm="1">
        <f t="array" ref="T1840">IF(ISBLANK($G1840),"",IF(SUMPRODUCT(--EXACT(MID($G1840,COLUMN($A$1:$AX$1),1),NameCharacters[Accepted Characters For Names]))=50,"Pass","Fail"))</f>
        <v/>
      </c>
      <c r="U1840" s="24" t="str" cm="1">
        <f t="array" ref="U1840">IF(ISBLANK($H1840),"",IF(SUMPRODUCT(--EXACT(MID($H1840,COLUMN($A$1:$AX$1),1),NameCharacters[Accepted Characters For Names]))=50,"Pass","Fail"))</f>
        <v/>
      </c>
      <c r="V1840" s="24" t="str" cm="1">
        <f t="array" ref="V1840">IF(ISBLANK($I1840),"",IF(SUMPRODUCT(--EXACT(MID($I1840,COLUMN($A$1:$AX$1),1),NameCharacters[Accepted Characters For Names]))=50,"Pass","Fail"))</f>
        <v/>
      </c>
      <c r="W1840" s="24" t="str" cm="1">
        <f t="array" ref="W1840">IF(ISBLANK($J1840),"",IF(SUMPRODUCT(--EXACT($J1840,ISO3List[ISO3 List]))=1,"Pass","Fail"))</f>
        <v/>
      </c>
      <c r="X1840" s="24" t="str">
        <f t="shared" ca="1" si="69"/>
        <v/>
      </c>
      <c r="Y1840" s="24" t="str" cm="1">
        <f t="array" ref="Y1840">IF(ISBLANK($L1840),"",IF(SUMPRODUCT(--EXACT($L1840,Sex[Sex]))=1,"Pass","Fail"))</f>
        <v/>
      </c>
      <c r="Z1840" s="24" t="str">
        <f t="shared" ca="1" si="70"/>
        <v/>
      </c>
      <c r="AA1840" s="35" t="str">
        <f t="shared" ca="1" si="71"/>
        <v/>
      </c>
      <c r="AB1840" s="8"/>
      <c r="AC1840" s="58"/>
      <c r="AD1840" s="8"/>
      <c r="AE1840" s="8"/>
      <c r="AF1840" s="8"/>
      <c r="GU1840" s="8"/>
    </row>
    <row r="1841" spans="1:203" s="5" customFormat="1" x14ac:dyDescent="0.2">
      <c r="A1841" s="1"/>
      <c r="B1841" s="4"/>
      <c r="C1841" s="16"/>
      <c r="D1841" s="17"/>
      <c r="E1841" s="17"/>
      <c r="F1841" s="18"/>
      <c r="G1841" s="17"/>
      <c r="H1841" s="17"/>
      <c r="I1841" s="17"/>
      <c r="J1841" s="17"/>
      <c r="K1841" s="19"/>
      <c r="L1841" s="17"/>
      <c r="M1841" s="20"/>
      <c r="N1841" s="8"/>
      <c r="O1841" s="50"/>
      <c r="P1841" s="27" t="str" cm="1">
        <f t="array" ref="P1841">IF(ISBLANK($C1841),"",IF(SUMPRODUCT(--EXACT($C1841,CrewOrPassenger[Crew or Passenger]))=1,"Pass","Fail"))</f>
        <v/>
      </c>
      <c r="Q1841" s="24" t="str" cm="1">
        <f t="array" ref="Q1841">IF(ISBLANK($D1841),"",IF(SUMPRODUCT(--EXACT($D1841,TravelDocumentType[Travel Document Type]))=1,"Pass","Fail"))</f>
        <v/>
      </c>
      <c r="R1841" s="24" t="str" cm="1">
        <f t="array" ref="R1841">IF(ISBLANK($E1841),"",IF(SUMPRODUCT(--EXACT($E1841,ISO3List[ISO3 List]))=1,"Pass","Fail"))</f>
        <v/>
      </c>
      <c r="S1841" s="24" t="str" cm="1">
        <f t="array" ref="S1841">IF(ISBLANK($F1841),"",IF(SUMPRODUCT(--EXACT(MID($F1841,COLUMN($A$1:$T$1),1),DocCharacters[Accepted Characters For Documents]))=20,"Pass","Fail"))</f>
        <v/>
      </c>
      <c r="T1841" s="24" t="str" cm="1">
        <f t="array" ref="T1841">IF(ISBLANK($G1841),"",IF(SUMPRODUCT(--EXACT(MID($G1841,COLUMN($A$1:$AX$1),1),NameCharacters[Accepted Characters For Names]))=50,"Pass","Fail"))</f>
        <v/>
      </c>
      <c r="U1841" s="24" t="str" cm="1">
        <f t="array" ref="U1841">IF(ISBLANK($H1841),"",IF(SUMPRODUCT(--EXACT(MID($H1841,COLUMN($A$1:$AX$1),1),NameCharacters[Accepted Characters For Names]))=50,"Pass","Fail"))</f>
        <v/>
      </c>
      <c r="V1841" s="24" t="str" cm="1">
        <f t="array" ref="V1841">IF(ISBLANK($I1841),"",IF(SUMPRODUCT(--EXACT(MID($I1841,COLUMN($A$1:$AX$1),1),NameCharacters[Accepted Characters For Names]))=50,"Pass","Fail"))</f>
        <v/>
      </c>
      <c r="W1841" s="24" t="str" cm="1">
        <f t="array" ref="W1841">IF(ISBLANK($J1841),"",IF(SUMPRODUCT(--EXACT($J1841,ISO3List[ISO3 List]))=1,"Pass","Fail"))</f>
        <v/>
      </c>
      <c r="X1841" s="24" t="str">
        <f t="shared" ca="1" si="69"/>
        <v/>
      </c>
      <c r="Y1841" s="24" t="str" cm="1">
        <f t="array" ref="Y1841">IF(ISBLANK($L1841),"",IF(SUMPRODUCT(--EXACT($L1841,Sex[Sex]))=1,"Pass","Fail"))</f>
        <v/>
      </c>
      <c r="Z1841" s="24" t="str">
        <f t="shared" ca="1" si="70"/>
        <v/>
      </c>
      <c r="AA1841" s="35" t="str">
        <f t="shared" ca="1" si="71"/>
        <v/>
      </c>
      <c r="AB1841" s="8"/>
      <c r="AC1841" s="58"/>
      <c r="AD1841" s="8"/>
      <c r="AE1841" s="8"/>
      <c r="AF1841" s="8"/>
      <c r="GU1841" s="8"/>
    </row>
    <row r="1842" spans="1:203" s="5" customFormat="1" x14ac:dyDescent="0.2">
      <c r="A1842" s="1"/>
      <c r="B1842" s="4"/>
      <c r="C1842" s="16"/>
      <c r="D1842" s="17"/>
      <c r="E1842" s="17"/>
      <c r="F1842" s="18"/>
      <c r="G1842" s="17"/>
      <c r="H1842" s="17"/>
      <c r="I1842" s="17"/>
      <c r="J1842" s="17"/>
      <c r="K1842" s="19"/>
      <c r="L1842" s="17"/>
      <c r="M1842" s="20"/>
      <c r="N1842" s="8"/>
      <c r="O1842" s="50"/>
      <c r="P1842" s="27" t="str" cm="1">
        <f t="array" ref="P1842">IF(ISBLANK($C1842),"",IF(SUMPRODUCT(--EXACT($C1842,CrewOrPassenger[Crew or Passenger]))=1,"Pass","Fail"))</f>
        <v/>
      </c>
      <c r="Q1842" s="24" t="str" cm="1">
        <f t="array" ref="Q1842">IF(ISBLANK($D1842),"",IF(SUMPRODUCT(--EXACT($D1842,TravelDocumentType[Travel Document Type]))=1,"Pass","Fail"))</f>
        <v/>
      </c>
      <c r="R1842" s="24" t="str" cm="1">
        <f t="array" ref="R1842">IF(ISBLANK($E1842),"",IF(SUMPRODUCT(--EXACT($E1842,ISO3List[ISO3 List]))=1,"Pass","Fail"))</f>
        <v/>
      </c>
      <c r="S1842" s="24" t="str" cm="1">
        <f t="array" ref="S1842">IF(ISBLANK($F1842),"",IF(SUMPRODUCT(--EXACT(MID($F1842,COLUMN($A$1:$T$1),1),DocCharacters[Accepted Characters For Documents]))=20,"Pass","Fail"))</f>
        <v/>
      </c>
      <c r="T1842" s="24" t="str" cm="1">
        <f t="array" ref="T1842">IF(ISBLANK($G1842),"",IF(SUMPRODUCT(--EXACT(MID($G1842,COLUMN($A$1:$AX$1),1),NameCharacters[Accepted Characters For Names]))=50,"Pass","Fail"))</f>
        <v/>
      </c>
      <c r="U1842" s="24" t="str" cm="1">
        <f t="array" ref="U1842">IF(ISBLANK($H1842),"",IF(SUMPRODUCT(--EXACT(MID($H1842,COLUMN($A$1:$AX$1),1),NameCharacters[Accepted Characters For Names]))=50,"Pass","Fail"))</f>
        <v/>
      </c>
      <c r="V1842" s="24" t="str" cm="1">
        <f t="array" ref="V1842">IF(ISBLANK($I1842),"",IF(SUMPRODUCT(--EXACT(MID($I1842,COLUMN($A$1:$AX$1),1),NameCharacters[Accepted Characters For Names]))=50,"Pass","Fail"))</f>
        <v/>
      </c>
      <c r="W1842" s="24" t="str" cm="1">
        <f t="array" ref="W1842">IF(ISBLANK($J1842),"",IF(SUMPRODUCT(--EXACT($J1842,ISO3List[ISO3 List]))=1,"Pass","Fail"))</f>
        <v/>
      </c>
      <c r="X1842" s="24" t="str">
        <f t="shared" ca="1" si="69"/>
        <v/>
      </c>
      <c r="Y1842" s="24" t="str" cm="1">
        <f t="array" ref="Y1842">IF(ISBLANK($L1842),"",IF(SUMPRODUCT(--EXACT($L1842,Sex[Sex]))=1,"Pass","Fail"))</f>
        <v/>
      </c>
      <c r="Z1842" s="24" t="str">
        <f t="shared" ca="1" si="70"/>
        <v/>
      </c>
      <c r="AA1842" s="35" t="str">
        <f t="shared" ca="1" si="71"/>
        <v/>
      </c>
      <c r="AB1842" s="8"/>
      <c r="AC1842" s="58"/>
      <c r="AD1842" s="8"/>
      <c r="AE1842" s="8"/>
      <c r="AF1842" s="8"/>
      <c r="GU1842" s="8"/>
    </row>
    <row r="1843" spans="1:203" s="5" customFormat="1" x14ac:dyDescent="0.2">
      <c r="A1843" s="1"/>
      <c r="B1843" s="4"/>
      <c r="C1843" s="16"/>
      <c r="D1843" s="17"/>
      <c r="E1843" s="17"/>
      <c r="F1843" s="18"/>
      <c r="G1843" s="17"/>
      <c r="H1843" s="17"/>
      <c r="I1843" s="17"/>
      <c r="J1843" s="17"/>
      <c r="K1843" s="19"/>
      <c r="L1843" s="17"/>
      <c r="M1843" s="20"/>
      <c r="N1843" s="8"/>
      <c r="O1843" s="50"/>
      <c r="P1843" s="27" t="str" cm="1">
        <f t="array" ref="P1843">IF(ISBLANK($C1843),"",IF(SUMPRODUCT(--EXACT($C1843,CrewOrPassenger[Crew or Passenger]))=1,"Pass","Fail"))</f>
        <v/>
      </c>
      <c r="Q1843" s="24" t="str" cm="1">
        <f t="array" ref="Q1843">IF(ISBLANK($D1843),"",IF(SUMPRODUCT(--EXACT($D1843,TravelDocumentType[Travel Document Type]))=1,"Pass","Fail"))</f>
        <v/>
      </c>
      <c r="R1843" s="24" t="str" cm="1">
        <f t="array" ref="R1843">IF(ISBLANK($E1843),"",IF(SUMPRODUCT(--EXACT($E1843,ISO3List[ISO3 List]))=1,"Pass","Fail"))</f>
        <v/>
      </c>
      <c r="S1843" s="24" t="str" cm="1">
        <f t="array" ref="S1843">IF(ISBLANK($F1843),"",IF(SUMPRODUCT(--EXACT(MID($F1843,COLUMN($A$1:$T$1),1),DocCharacters[Accepted Characters For Documents]))=20,"Pass","Fail"))</f>
        <v/>
      </c>
      <c r="T1843" s="24" t="str" cm="1">
        <f t="array" ref="T1843">IF(ISBLANK($G1843),"",IF(SUMPRODUCT(--EXACT(MID($G1843,COLUMN($A$1:$AX$1),1),NameCharacters[Accepted Characters For Names]))=50,"Pass","Fail"))</f>
        <v/>
      </c>
      <c r="U1843" s="24" t="str" cm="1">
        <f t="array" ref="U1843">IF(ISBLANK($H1843),"",IF(SUMPRODUCT(--EXACT(MID($H1843,COLUMN($A$1:$AX$1),1),NameCharacters[Accepted Characters For Names]))=50,"Pass","Fail"))</f>
        <v/>
      </c>
      <c r="V1843" s="24" t="str" cm="1">
        <f t="array" ref="V1843">IF(ISBLANK($I1843),"",IF(SUMPRODUCT(--EXACT(MID($I1843,COLUMN($A$1:$AX$1),1),NameCharacters[Accepted Characters For Names]))=50,"Pass","Fail"))</f>
        <v/>
      </c>
      <c r="W1843" s="24" t="str" cm="1">
        <f t="array" ref="W1843">IF(ISBLANK($J1843),"",IF(SUMPRODUCT(--EXACT($J1843,ISO3List[ISO3 List]))=1,"Pass","Fail"))</f>
        <v/>
      </c>
      <c r="X1843" s="24" t="str">
        <f t="shared" ca="1" si="69"/>
        <v/>
      </c>
      <c r="Y1843" s="24" t="str" cm="1">
        <f t="array" ref="Y1843">IF(ISBLANK($L1843),"",IF(SUMPRODUCT(--EXACT($L1843,Sex[Sex]))=1,"Pass","Fail"))</f>
        <v/>
      </c>
      <c r="Z1843" s="24" t="str">
        <f t="shared" ca="1" si="70"/>
        <v/>
      </c>
      <c r="AA1843" s="35" t="str">
        <f t="shared" ca="1" si="71"/>
        <v/>
      </c>
      <c r="AB1843" s="8"/>
      <c r="AC1843" s="58"/>
      <c r="AD1843" s="8"/>
      <c r="AE1843" s="8"/>
      <c r="AF1843" s="8"/>
      <c r="GU1843" s="8"/>
    </row>
    <row r="1844" spans="1:203" s="5" customFormat="1" x14ac:dyDescent="0.2">
      <c r="A1844" s="1"/>
      <c r="B1844" s="4"/>
      <c r="C1844" s="16"/>
      <c r="D1844" s="17"/>
      <c r="E1844" s="17"/>
      <c r="F1844" s="18"/>
      <c r="G1844" s="17"/>
      <c r="H1844" s="17"/>
      <c r="I1844" s="17"/>
      <c r="J1844" s="17"/>
      <c r="K1844" s="19"/>
      <c r="L1844" s="17"/>
      <c r="M1844" s="20"/>
      <c r="N1844" s="8"/>
      <c r="O1844" s="50"/>
      <c r="P1844" s="27" t="str" cm="1">
        <f t="array" ref="P1844">IF(ISBLANK($C1844),"",IF(SUMPRODUCT(--EXACT($C1844,CrewOrPassenger[Crew or Passenger]))=1,"Pass","Fail"))</f>
        <v/>
      </c>
      <c r="Q1844" s="24" t="str" cm="1">
        <f t="array" ref="Q1844">IF(ISBLANK($D1844),"",IF(SUMPRODUCT(--EXACT($D1844,TravelDocumentType[Travel Document Type]))=1,"Pass","Fail"))</f>
        <v/>
      </c>
      <c r="R1844" s="24" t="str" cm="1">
        <f t="array" ref="R1844">IF(ISBLANK($E1844),"",IF(SUMPRODUCT(--EXACT($E1844,ISO3List[ISO3 List]))=1,"Pass","Fail"))</f>
        <v/>
      </c>
      <c r="S1844" s="24" t="str" cm="1">
        <f t="array" ref="S1844">IF(ISBLANK($F1844),"",IF(SUMPRODUCT(--EXACT(MID($F1844,COLUMN($A$1:$T$1),1),DocCharacters[Accepted Characters For Documents]))=20,"Pass","Fail"))</f>
        <v/>
      </c>
      <c r="T1844" s="24" t="str" cm="1">
        <f t="array" ref="T1844">IF(ISBLANK($G1844),"",IF(SUMPRODUCT(--EXACT(MID($G1844,COLUMN($A$1:$AX$1),1),NameCharacters[Accepted Characters For Names]))=50,"Pass","Fail"))</f>
        <v/>
      </c>
      <c r="U1844" s="24" t="str" cm="1">
        <f t="array" ref="U1844">IF(ISBLANK($H1844),"",IF(SUMPRODUCT(--EXACT(MID($H1844,COLUMN($A$1:$AX$1),1),NameCharacters[Accepted Characters For Names]))=50,"Pass","Fail"))</f>
        <v/>
      </c>
      <c r="V1844" s="24" t="str" cm="1">
        <f t="array" ref="V1844">IF(ISBLANK($I1844),"",IF(SUMPRODUCT(--EXACT(MID($I1844,COLUMN($A$1:$AX$1),1),NameCharacters[Accepted Characters For Names]))=50,"Pass","Fail"))</f>
        <v/>
      </c>
      <c r="W1844" s="24" t="str" cm="1">
        <f t="array" ref="W1844">IF(ISBLANK($J1844),"",IF(SUMPRODUCT(--EXACT($J1844,ISO3List[ISO3 List]))=1,"Pass","Fail"))</f>
        <v/>
      </c>
      <c r="X1844" s="24" t="str">
        <f t="shared" ca="1" si="69"/>
        <v/>
      </c>
      <c r="Y1844" s="24" t="str" cm="1">
        <f t="array" ref="Y1844">IF(ISBLANK($L1844),"",IF(SUMPRODUCT(--EXACT($L1844,Sex[Sex]))=1,"Pass","Fail"))</f>
        <v/>
      </c>
      <c r="Z1844" s="24" t="str">
        <f t="shared" ca="1" si="70"/>
        <v/>
      </c>
      <c r="AA1844" s="35" t="str">
        <f t="shared" ca="1" si="71"/>
        <v/>
      </c>
      <c r="AB1844" s="8"/>
      <c r="AC1844" s="58"/>
      <c r="AD1844" s="8"/>
      <c r="AE1844" s="8"/>
      <c r="AF1844" s="8"/>
      <c r="GU1844" s="8"/>
    </row>
    <row r="1845" spans="1:203" s="5" customFormat="1" x14ac:dyDescent="0.2">
      <c r="A1845" s="1"/>
      <c r="B1845" s="4"/>
      <c r="C1845" s="16"/>
      <c r="D1845" s="17"/>
      <c r="E1845" s="17"/>
      <c r="F1845" s="18"/>
      <c r="G1845" s="17"/>
      <c r="H1845" s="17"/>
      <c r="I1845" s="17"/>
      <c r="J1845" s="17"/>
      <c r="K1845" s="19"/>
      <c r="L1845" s="17"/>
      <c r="M1845" s="20"/>
      <c r="N1845" s="8"/>
      <c r="O1845" s="50"/>
      <c r="P1845" s="27" t="str" cm="1">
        <f t="array" ref="P1845">IF(ISBLANK($C1845),"",IF(SUMPRODUCT(--EXACT($C1845,CrewOrPassenger[Crew or Passenger]))=1,"Pass","Fail"))</f>
        <v/>
      </c>
      <c r="Q1845" s="24" t="str" cm="1">
        <f t="array" ref="Q1845">IF(ISBLANK($D1845),"",IF(SUMPRODUCT(--EXACT($D1845,TravelDocumentType[Travel Document Type]))=1,"Pass","Fail"))</f>
        <v/>
      </c>
      <c r="R1845" s="24" t="str" cm="1">
        <f t="array" ref="R1845">IF(ISBLANK($E1845),"",IF(SUMPRODUCT(--EXACT($E1845,ISO3List[ISO3 List]))=1,"Pass","Fail"))</f>
        <v/>
      </c>
      <c r="S1845" s="24" t="str" cm="1">
        <f t="array" ref="S1845">IF(ISBLANK($F1845),"",IF(SUMPRODUCT(--EXACT(MID($F1845,COLUMN($A$1:$T$1),1),DocCharacters[Accepted Characters For Documents]))=20,"Pass","Fail"))</f>
        <v/>
      </c>
      <c r="T1845" s="24" t="str" cm="1">
        <f t="array" ref="T1845">IF(ISBLANK($G1845),"",IF(SUMPRODUCT(--EXACT(MID($G1845,COLUMN($A$1:$AX$1),1),NameCharacters[Accepted Characters For Names]))=50,"Pass","Fail"))</f>
        <v/>
      </c>
      <c r="U1845" s="24" t="str" cm="1">
        <f t="array" ref="U1845">IF(ISBLANK($H1845),"",IF(SUMPRODUCT(--EXACT(MID($H1845,COLUMN($A$1:$AX$1),1),NameCharacters[Accepted Characters For Names]))=50,"Pass","Fail"))</f>
        <v/>
      </c>
      <c r="V1845" s="24" t="str" cm="1">
        <f t="array" ref="V1845">IF(ISBLANK($I1845),"",IF(SUMPRODUCT(--EXACT(MID($I1845,COLUMN($A$1:$AX$1),1),NameCharacters[Accepted Characters For Names]))=50,"Pass","Fail"))</f>
        <v/>
      </c>
      <c r="W1845" s="24" t="str" cm="1">
        <f t="array" ref="W1845">IF(ISBLANK($J1845),"",IF(SUMPRODUCT(--EXACT($J1845,ISO3List[ISO3 List]))=1,"Pass","Fail"))</f>
        <v/>
      </c>
      <c r="X1845" s="24" t="str">
        <f t="shared" ca="1" si="69"/>
        <v/>
      </c>
      <c r="Y1845" s="24" t="str" cm="1">
        <f t="array" ref="Y1845">IF(ISBLANK($L1845),"",IF(SUMPRODUCT(--EXACT($L1845,Sex[Sex]))=1,"Pass","Fail"))</f>
        <v/>
      </c>
      <c r="Z1845" s="24" t="str">
        <f t="shared" ca="1" si="70"/>
        <v/>
      </c>
      <c r="AA1845" s="35" t="str">
        <f t="shared" ca="1" si="71"/>
        <v/>
      </c>
      <c r="AB1845" s="8"/>
      <c r="AC1845" s="58"/>
      <c r="AD1845" s="8"/>
      <c r="AE1845" s="8"/>
      <c r="AF1845" s="8"/>
      <c r="GU1845" s="8"/>
    </row>
    <row r="1846" spans="1:203" s="5" customFormat="1" x14ac:dyDescent="0.2">
      <c r="A1846" s="1"/>
      <c r="B1846" s="4"/>
      <c r="C1846" s="16"/>
      <c r="D1846" s="17"/>
      <c r="E1846" s="17"/>
      <c r="F1846" s="18"/>
      <c r="G1846" s="17"/>
      <c r="H1846" s="17"/>
      <c r="I1846" s="17"/>
      <c r="J1846" s="17"/>
      <c r="K1846" s="19"/>
      <c r="L1846" s="17"/>
      <c r="M1846" s="20"/>
      <c r="N1846" s="8"/>
      <c r="O1846" s="50"/>
      <c r="P1846" s="27" t="str" cm="1">
        <f t="array" ref="P1846">IF(ISBLANK($C1846),"",IF(SUMPRODUCT(--EXACT($C1846,CrewOrPassenger[Crew or Passenger]))=1,"Pass","Fail"))</f>
        <v/>
      </c>
      <c r="Q1846" s="24" t="str" cm="1">
        <f t="array" ref="Q1846">IF(ISBLANK($D1846),"",IF(SUMPRODUCT(--EXACT($D1846,TravelDocumentType[Travel Document Type]))=1,"Pass","Fail"))</f>
        <v/>
      </c>
      <c r="R1846" s="24" t="str" cm="1">
        <f t="array" ref="R1846">IF(ISBLANK($E1846),"",IF(SUMPRODUCT(--EXACT($E1846,ISO3List[ISO3 List]))=1,"Pass","Fail"))</f>
        <v/>
      </c>
      <c r="S1846" s="24" t="str" cm="1">
        <f t="array" ref="S1846">IF(ISBLANK($F1846),"",IF(SUMPRODUCT(--EXACT(MID($F1846,COLUMN($A$1:$T$1),1),DocCharacters[Accepted Characters For Documents]))=20,"Pass","Fail"))</f>
        <v/>
      </c>
      <c r="T1846" s="24" t="str" cm="1">
        <f t="array" ref="T1846">IF(ISBLANK($G1846),"",IF(SUMPRODUCT(--EXACT(MID($G1846,COLUMN($A$1:$AX$1),1),NameCharacters[Accepted Characters For Names]))=50,"Pass","Fail"))</f>
        <v/>
      </c>
      <c r="U1846" s="24" t="str" cm="1">
        <f t="array" ref="U1846">IF(ISBLANK($H1846),"",IF(SUMPRODUCT(--EXACT(MID($H1846,COLUMN($A$1:$AX$1),1),NameCharacters[Accepted Characters For Names]))=50,"Pass","Fail"))</f>
        <v/>
      </c>
      <c r="V1846" s="24" t="str" cm="1">
        <f t="array" ref="V1846">IF(ISBLANK($I1846),"",IF(SUMPRODUCT(--EXACT(MID($I1846,COLUMN($A$1:$AX$1),1),NameCharacters[Accepted Characters For Names]))=50,"Pass","Fail"))</f>
        <v/>
      </c>
      <c r="W1846" s="24" t="str" cm="1">
        <f t="array" ref="W1846">IF(ISBLANK($J1846),"",IF(SUMPRODUCT(--EXACT($J1846,ISO3List[ISO3 List]))=1,"Pass","Fail"))</f>
        <v/>
      </c>
      <c r="X1846" s="24" t="str">
        <f t="shared" ref="X1846:X1909" ca="1" si="72">IF(ISBLANK($K1846),"",IF(AND(ISNUMBER(DATEVALUE(TEXT($K1846,"dd/MM/yyyy"))),$K1846&lt;TODAY()),"Pass","Fail"))</f>
        <v/>
      </c>
      <c r="Y1846" s="24" t="str" cm="1">
        <f t="array" ref="Y1846">IF(ISBLANK($L1846),"",IF(SUMPRODUCT(--EXACT($L1846,Sex[Sex]))=1,"Pass","Fail"))</f>
        <v/>
      </c>
      <c r="Z1846" s="24" t="str">
        <f t="shared" ca="1" si="70"/>
        <v/>
      </c>
      <c r="AA1846" s="35" t="str">
        <f t="shared" ca="1" si="71"/>
        <v/>
      </c>
      <c r="AB1846" s="8"/>
      <c r="AC1846" s="58"/>
      <c r="AD1846" s="8"/>
      <c r="AE1846" s="8"/>
      <c r="AF1846" s="8"/>
      <c r="GU1846" s="8"/>
    </row>
    <row r="1847" spans="1:203" s="5" customFormat="1" x14ac:dyDescent="0.2">
      <c r="A1847" s="1"/>
      <c r="B1847" s="4"/>
      <c r="C1847" s="16"/>
      <c r="D1847" s="17"/>
      <c r="E1847" s="17"/>
      <c r="F1847" s="18"/>
      <c r="G1847" s="17"/>
      <c r="H1847" s="17"/>
      <c r="I1847" s="17"/>
      <c r="J1847" s="17"/>
      <c r="K1847" s="19"/>
      <c r="L1847" s="17"/>
      <c r="M1847" s="20"/>
      <c r="N1847" s="8"/>
      <c r="O1847" s="50"/>
      <c r="P1847" s="27" t="str" cm="1">
        <f t="array" ref="P1847">IF(ISBLANK($C1847),"",IF(SUMPRODUCT(--EXACT($C1847,CrewOrPassenger[Crew or Passenger]))=1,"Pass","Fail"))</f>
        <v/>
      </c>
      <c r="Q1847" s="24" t="str" cm="1">
        <f t="array" ref="Q1847">IF(ISBLANK($D1847),"",IF(SUMPRODUCT(--EXACT($D1847,TravelDocumentType[Travel Document Type]))=1,"Pass","Fail"))</f>
        <v/>
      </c>
      <c r="R1847" s="24" t="str" cm="1">
        <f t="array" ref="R1847">IF(ISBLANK($E1847),"",IF(SUMPRODUCT(--EXACT($E1847,ISO3List[ISO3 List]))=1,"Pass","Fail"))</f>
        <v/>
      </c>
      <c r="S1847" s="24" t="str" cm="1">
        <f t="array" ref="S1847">IF(ISBLANK($F1847),"",IF(SUMPRODUCT(--EXACT(MID($F1847,COLUMN($A$1:$T$1),1),DocCharacters[Accepted Characters For Documents]))=20,"Pass","Fail"))</f>
        <v/>
      </c>
      <c r="T1847" s="24" t="str" cm="1">
        <f t="array" ref="T1847">IF(ISBLANK($G1847),"",IF(SUMPRODUCT(--EXACT(MID($G1847,COLUMN($A$1:$AX$1),1),NameCharacters[Accepted Characters For Names]))=50,"Pass","Fail"))</f>
        <v/>
      </c>
      <c r="U1847" s="24" t="str" cm="1">
        <f t="array" ref="U1847">IF(ISBLANK($H1847),"",IF(SUMPRODUCT(--EXACT(MID($H1847,COLUMN($A$1:$AX$1),1),NameCharacters[Accepted Characters For Names]))=50,"Pass","Fail"))</f>
        <v/>
      </c>
      <c r="V1847" s="24" t="str" cm="1">
        <f t="array" ref="V1847">IF(ISBLANK($I1847),"",IF(SUMPRODUCT(--EXACT(MID($I1847,COLUMN($A$1:$AX$1),1),NameCharacters[Accepted Characters For Names]))=50,"Pass","Fail"))</f>
        <v/>
      </c>
      <c r="W1847" s="24" t="str" cm="1">
        <f t="array" ref="W1847">IF(ISBLANK($J1847),"",IF(SUMPRODUCT(--EXACT($J1847,ISO3List[ISO3 List]))=1,"Pass","Fail"))</f>
        <v/>
      </c>
      <c r="X1847" s="24" t="str">
        <f t="shared" ca="1" si="72"/>
        <v/>
      </c>
      <c r="Y1847" s="24" t="str" cm="1">
        <f t="array" ref="Y1847">IF(ISBLANK($L1847),"",IF(SUMPRODUCT(--EXACT($L1847,Sex[Sex]))=1,"Pass","Fail"))</f>
        <v/>
      </c>
      <c r="Z1847" s="24" t="str">
        <f t="shared" ref="Z1847:Z1910" ca="1" si="73">IF(ISBLANK($M1847),"",IF(AND(ISNUMBER(DATEVALUE(TEXT($M1847,"dd/MM/yyyy"))),$M1847&gt;=TODAY()),"Pass","Fail"))</f>
        <v/>
      </c>
      <c r="AA1847" s="35" t="str">
        <f t="shared" ca="1" si="71"/>
        <v/>
      </c>
      <c r="AB1847" s="8"/>
      <c r="AC1847" s="58"/>
      <c r="AD1847" s="8"/>
      <c r="AE1847" s="8"/>
      <c r="AF1847" s="8"/>
      <c r="GU1847" s="8"/>
    </row>
    <row r="1848" spans="1:203" s="5" customFormat="1" x14ac:dyDescent="0.2">
      <c r="A1848" s="1"/>
      <c r="B1848" s="4"/>
      <c r="C1848" s="16"/>
      <c r="D1848" s="17"/>
      <c r="E1848" s="17"/>
      <c r="F1848" s="18"/>
      <c r="G1848" s="17"/>
      <c r="H1848" s="17"/>
      <c r="I1848" s="17"/>
      <c r="J1848" s="17"/>
      <c r="K1848" s="19"/>
      <c r="L1848" s="17"/>
      <c r="M1848" s="20"/>
      <c r="N1848" s="8"/>
      <c r="O1848" s="50"/>
      <c r="P1848" s="27" t="str" cm="1">
        <f t="array" ref="P1848">IF(ISBLANK($C1848),"",IF(SUMPRODUCT(--EXACT($C1848,CrewOrPassenger[Crew or Passenger]))=1,"Pass","Fail"))</f>
        <v/>
      </c>
      <c r="Q1848" s="24" t="str" cm="1">
        <f t="array" ref="Q1848">IF(ISBLANK($D1848),"",IF(SUMPRODUCT(--EXACT($D1848,TravelDocumentType[Travel Document Type]))=1,"Pass","Fail"))</f>
        <v/>
      </c>
      <c r="R1848" s="24" t="str" cm="1">
        <f t="array" ref="R1848">IF(ISBLANK($E1848),"",IF(SUMPRODUCT(--EXACT($E1848,ISO3List[ISO3 List]))=1,"Pass","Fail"))</f>
        <v/>
      </c>
      <c r="S1848" s="24" t="str" cm="1">
        <f t="array" ref="S1848">IF(ISBLANK($F1848),"",IF(SUMPRODUCT(--EXACT(MID($F1848,COLUMN($A$1:$T$1),1),DocCharacters[Accepted Characters For Documents]))=20,"Pass","Fail"))</f>
        <v/>
      </c>
      <c r="T1848" s="24" t="str" cm="1">
        <f t="array" ref="T1848">IF(ISBLANK($G1848),"",IF(SUMPRODUCT(--EXACT(MID($G1848,COLUMN($A$1:$AX$1),1),NameCharacters[Accepted Characters For Names]))=50,"Pass","Fail"))</f>
        <v/>
      </c>
      <c r="U1848" s="24" t="str" cm="1">
        <f t="array" ref="U1848">IF(ISBLANK($H1848),"",IF(SUMPRODUCT(--EXACT(MID($H1848,COLUMN($A$1:$AX$1),1),NameCharacters[Accepted Characters For Names]))=50,"Pass","Fail"))</f>
        <v/>
      </c>
      <c r="V1848" s="24" t="str" cm="1">
        <f t="array" ref="V1848">IF(ISBLANK($I1848),"",IF(SUMPRODUCT(--EXACT(MID($I1848,COLUMN($A$1:$AX$1),1),NameCharacters[Accepted Characters For Names]))=50,"Pass","Fail"))</f>
        <v/>
      </c>
      <c r="W1848" s="24" t="str" cm="1">
        <f t="array" ref="W1848">IF(ISBLANK($J1848),"",IF(SUMPRODUCT(--EXACT($J1848,ISO3List[ISO3 List]))=1,"Pass","Fail"))</f>
        <v/>
      </c>
      <c r="X1848" s="24" t="str">
        <f t="shared" ca="1" si="72"/>
        <v/>
      </c>
      <c r="Y1848" s="24" t="str" cm="1">
        <f t="array" ref="Y1848">IF(ISBLANK($L1848),"",IF(SUMPRODUCT(--EXACT($L1848,Sex[Sex]))=1,"Pass","Fail"))</f>
        <v/>
      </c>
      <c r="Z1848" s="24" t="str">
        <f t="shared" ca="1" si="73"/>
        <v/>
      </c>
      <c r="AA1848" s="35" t="str">
        <f t="shared" ca="1" si="71"/>
        <v/>
      </c>
      <c r="AB1848" s="8"/>
      <c r="AC1848" s="58"/>
      <c r="AD1848" s="8"/>
      <c r="AE1848" s="8"/>
      <c r="AF1848" s="8"/>
      <c r="GU1848" s="8"/>
    </row>
    <row r="1849" spans="1:203" s="5" customFormat="1" x14ac:dyDescent="0.2">
      <c r="A1849" s="1"/>
      <c r="B1849" s="4"/>
      <c r="C1849" s="16"/>
      <c r="D1849" s="17"/>
      <c r="E1849" s="17"/>
      <c r="F1849" s="18"/>
      <c r="G1849" s="17"/>
      <c r="H1849" s="17"/>
      <c r="I1849" s="17"/>
      <c r="J1849" s="17"/>
      <c r="K1849" s="19"/>
      <c r="L1849" s="17"/>
      <c r="M1849" s="20"/>
      <c r="N1849" s="8"/>
      <c r="O1849" s="50"/>
      <c r="P1849" s="27" t="str" cm="1">
        <f t="array" ref="P1849">IF(ISBLANK($C1849),"",IF(SUMPRODUCT(--EXACT($C1849,CrewOrPassenger[Crew or Passenger]))=1,"Pass","Fail"))</f>
        <v/>
      </c>
      <c r="Q1849" s="24" t="str" cm="1">
        <f t="array" ref="Q1849">IF(ISBLANK($D1849),"",IF(SUMPRODUCT(--EXACT($D1849,TravelDocumentType[Travel Document Type]))=1,"Pass","Fail"))</f>
        <v/>
      </c>
      <c r="R1849" s="24" t="str" cm="1">
        <f t="array" ref="R1849">IF(ISBLANK($E1849),"",IF(SUMPRODUCT(--EXACT($E1849,ISO3List[ISO3 List]))=1,"Pass","Fail"))</f>
        <v/>
      </c>
      <c r="S1849" s="24" t="str" cm="1">
        <f t="array" ref="S1849">IF(ISBLANK($F1849),"",IF(SUMPRODUCT(--EXACT(MID($F1849,COLUMN($A$1:$T$1),1),DocCharacters[Accepted Characters For Documents]))=20,"Pass","Fail"))</f>
        <v/>
      </c>
      <c r="T1849" s="24" t="str" cm="1">
        <f t="array" ref="T1849">IF(ISBLANK($G1849),"",IF(SUMPRODUCT(--EXACT(MID($G1849,COLUMN($A$1:$AX$1),1),NameCharacters[Accepted Characters For Names]))=50,"Pass","Fail"))</f>
        <v/>
      </c>
      <c r="U1849" s="24" t="str" cm="1">
        <f t="array" ref="U1849">IF(ISBLANK($H1849),"",IF(SUMPRODUCT(--EXACT(MID($H1849,COLUMN($A$1:$AX$1),1),NameCharacters[Accepted Characters For Names]))=50,"Pass","Fail"))</f>
        <v/>
      </c>
      <c r="V1849" s="24" t="str" cm="1">
        <f t="array" ref="V1849">IF(ISBLANK($I1849),"",IF(SUMPRODUCT(--EXACT(MID($I1849,COLUMN($A$1:$AX$1),1),NameCharacters[Accepted Characters For Names]))=50,"Pass","Fail"))</f>
        <v/>
      </c>
      <c r="W1849" s="24" t="str" cm="1">
        <f t="array" ref="W1849">IF(ISBLANK($J1849),"",IF(SUMPRODUCT(--EXACT($J1849,ISO3List[ISO3 List]))=1,"Pass","Fail"))</f>
        <v/>
      </c>
      <c r="X1849" s="24" t="str">
        <f t="shared" ca="1" si="72"/>
        <v/>
      </c>
      <c r="Y1849" s="24" t="str" cm="1">
        <f t="array" ref="Y1849">IF(ISBLANK($L1849),"",IF(SUMPRODUCT(--EXACT($L1849,Sex[Sex]))=1,"Pass","Fail"))</f>
        <v/>
      </c>
      <c r="Z1849" s="24" t="str">
        <f t="shared" ca="1" si="73"/>
        <v/>
      </c>
      <c r="AA1849" s="35" t="str">
        <f t="shared" ca="1" si="71"/>
        <v/>
      </c>
      <c r="AB1849" s="8"/>
      <c r="AC1849" s="58"/>
      <c r="AD1849" s="8"/>
      <c r="AE1849" s="8"/>
      <c r="AF1849" s="8"/>
      <c r="GU1849" s="8"/>
    </row>
    <row r="1850" spans="1:203" s="5" customFormat="1" x14ac:dyDescent="0.2">
      <c r="A1850" s="1"/>
      <c r="B1850" s="4"/>
      <c r="C1850" s="16"/>
      <c r="D1850" s="17"/>
      <c r="E1850" s="17"/>
      <c r="F1850" s="18"/>
      <c r="G1850" s="17"/>
      <c r="H1850" s="17"/>
      <c r="I1850" s="17"/>
      <c r="J1850" s="17"/>
      <c r="K1850" s="19"/>
      <c r="L1850" s="17"/>
      <c r="M1850" s="20"/>
      <c r="N1850" s="8"/>
      <c r="O1850" s="50"/>
      <c r="P1850" s="27" t="str" cm="1">
        <f t="array" ref="P1850">IF(ISBLANK($C1850),"",IF(SUMPRODUCT(--EXACT($C1850,CrewOrPassenger[Crew or Passenger]))=1,"Pass","Fail"))</f>
        <v/>
      </c>
      <c r="Q1850" s="24" t="str" cm="1">
        <f t="array" ref="Q1850">IF(ISBLANK($D1850),"",IF(SUMPRODUCT(--EXACT($D1850,TravelDocumentType[Travel Document Type]))=1,"Pass","Fail"))</f>
        <v/>
      </c>
      <c r="R1850" s="24" t="str" cm="1">
        <f t="array" ref="R1850">IF(ISBLANK($E1850),"",IF(SUMPRODUCT(--EXACT($E1850,ISO3List[ISO3 List]))=1,"Pass","Fail"))</f>
        <v/>
      </c>
      <c r="S1850" s="24" t="str" cm="1">
        <f t="array" ref="S1850">IF(ISBLANK($F1850),"",IF(SUMPRODUCT(--EXACT(MID($F1850,COLUMN($A$1:$T$1),1),DocCharacters[Accepted Characters For Documents]))=20,"Pass","Fail"))</f>
        <v/>
      </c>
      <c r="T1850" s="24" t="str" cm="1">
        <f t="array" ref="T1850">IF(ISBLANK($G1850),"",IF(SUMPRODUCT(--EXACT(MID($G1850,COLUMN($A$1:$AX$1),1),NameCharacters[Accepted Characters For Names]))=50,"Pass","Fail"))</f>
        <v/>
      </c>
      <c r="U1850" s="24" t="str" cm="1">
        <f t="array" ref="U1850">IF(ISBLANK($H1850),"",IF(SUMPRODUCT(--EXACT(MID($H1850,COLUMN($A$1:$AX$1),1),NameCharacters[Accepted Characters For Names]))=50,"Pass","Fail"))</f>
        <v/>
      </c>
      <c r="V1850" s="24" t="str" cm="1">
        <f t="array" ref="V1850">IF(ISBLANK($I1850),"",IF(SUMPRODUCT(--EXACT(MID($I1850,COLUMN($A$1:$AX$1),1),NameCharacters[Accepted Characters For Names]))=50,"Pass","Fail"))</f>
        <v/>
      </c>
      <c r="W1850" s="24" t="str" cm="1">
        <f t="array" ref="W1850">IF(ISBLANK($J1850),"",IF(SUMPRODUCT(--EXACT($J1850,ISO3List[ISO3 List]))=1,"Pass","Fail"))</f>
        <v/>
      </c>
      <c r="X1850" s="24" t="str">
        <f t="shared" ca="1" si="72"/>
        <v/>
      </c>
      <c r="Y1850" s="24" t="str" cm="1">
        <f t="array" ref="Y1850">IF(ISBLANK($L1850),"",IF(SUMPRODUCT(--EXACT($L1850,Sex[Sex]))=1,"Pass","Fail"))</f>
        <v/>
      </c>
      <c r="Z1850" s="24" t="str">
        <f t="shared" ca="1" si="73"/>
        <v/>
      </c>
      <c r="AA1850" s="35" t="str">
        <f t="shared" ca="1" si="71"/>
        <v/>
      </c>
      <c r="AB1850" s="8"/>
      <c r="AC1850" s="58"/>
      <c r="AD1850" s="8"/>
      <c r="AE1850" s="8"/>
      <c r="AF1850" s="8"/>
      <c r="GU1850" s="8"/>
    </row>
    <row r="1851" spans="1:203" s="5" customFormat="1" x14ac:dyDescent="0.2">
      <c r="A1851" s="1"/>
      <c r="B1851" s="4"/>
      <c r="C1851" s="16"/>
      <c r="D1851" s="17"/>
      <c r="E1851" s="17"/>
      <c r="F1851" s="18"/>
      <c r="G1851" s="17"/>
      <c r="H1851" s="17"/>
      <c r="I1851" s="17"/>
      <c r="J1851" s="17"/>
      <c r="K1851" s="19"/>
      <c r="L1851" s="17"/>
      <c r="M1851" s="20"/>
      <c r="N1851" s="8"/>
      <c r="O1851" s="50"/>
      <c r="P1851" s="27" t="str" cm="1">
        <f t="array" ref="P1851">IF(ISBLANK($C1851),"",IF(SUMPRODUCT(--EXACT($C1851,CrewOrPassenger[Crew or Passenger]))=1,"Pass","Fail"))</f>
        <v/>
      </c>
      <c r="Q1851" s="24" t="str" cm="1">
        <f t="array" ref="Q1851">IF(ISBLANK($D1851),"",IF(SUMPRODUCT(--EXACT($D1851,TravelDocumentType[Travel Document Type]))=1,"Pass","Fail"))</f>
        <v/>
      </c>
      <c r="R1851" s="24" t="str" cm="1">
        <f t="array" ref="R1851">IF(ISBLANK($E1851),"",IF(SUMPRODUCT(--EXACT($E1851,ISO3List[ISO3 List]))=1,"Pass","Fail"))</f>
        <v/>
      </c>
      <c r="S1851" s="24" t="str" cm="1">
        <f t="array" ref="S1851">IF(ISBLANK($F1851),"",IF(SUMPRODUCT(--EXACT(MID($F1851,COLUMN($A$1:$T$1),1),DocCharacters[Accepted Characters For Documents]))=20,"Pass","Fail"))</f>
        <v/>
      </c>
      <c r="T1851" s="24" t="str" cm="1">
        <f t="array" ref="T1851">IF(ISBLANK($G1851),"",IF(SUMPRODUCT(--EXACT(MID($G1851,COLUMN($A$1:$AX$1),1),NameCharacters[Accepted Characters For Names]))=50,"Pass","Fail"))</f>
        <v/>
      </c>
      <c r="U1851" s="24" t="str" cm="1">
        <f t="array" ref="U1851">IF(ISBLANK($H1851),"",IF(SUMPRODUCT(--EXACT(MID($H1851,COLUMN($A$1:$AX$1),1),NameCharacters[Accepted Characters For Names]))=50,"Pass","Fail"))</f>
        <v/>
      </c>
      <c r="V1851" s="24" t="str" cm="1">
        <f t="array" ref="V1851">IF(ISBLANK($I1851),"",IF(SUMPRODUCT(--EXACT(MID($I1851,COLUMN($A$1:$AX$1),1),NameCharacters[Accepted Characters For Names]))=50,"Pass","Fail"))</f>
        <v/>
      </c>
      <c r="W1851" s="24" t="str" cm="1">
        <f t="array" ref="W1851">IF(ISBLANK($J1851),"",IF(SUMPRODUCT(--EXACT($J1851,ISO3List[ISO3 List]))=1,"Pass","Fail"))</f>
        <v/>
      </c>
      <c r="X1851" s="24" t="str">
        <f t="shared" ca="1" si="72"/>
        <v/>
      </c>
      <c r="Y1851" s="24" t="str" cm="1">
        <f t="array" ref="Y1851">IF(ISBLANK($L1851),"",IF(SUMPRODUCT(--EXACT($L1851,Sex[Sex]))=1,"Pass","Fail"))</f>
        <v/>
      </c>
      <c r="Z1851" s="24" t="str">
        <f t="shared" ca="1" si="73"/>
        <v/>
      </c>
      <c r="AA1851" s="35" t="str">
        <f t="shared" ca="1" si="71"/>
        <v/>
      </c>
      <c r="AB1851" s="8"/>
      <c r="AC1851" s="58"/>
      <c r="AD1851" s="8"/>
      <c r="AE1851" s="8"/>
      <c r="AF1851" s="8"/>
      <c r="GU1851" s="8"/>
    </row>
    <row r="1852" spans="1:203" s="5" customFormat="1" x14ac:dyDescent="0.2">
      <c r="A1852" s="1"/>
      <c r="B1852" s="4"/>
      <c r="C1852" s="16"/>
      <c r="D1852" s="17"/>
      <c r="E1852" s="17"/>
      <c r="F1852" s="18"/>
      <c r="G1852" s="17"/>
      <c r="H1852" s="17"/>
      <c r="I1852" s="17"/>
      <c r="J1852" s="17"/>
      <c r="K1852" s="19"/>
      <c r="L1852" s="17"/>
      <c r="M1852" s="20"/>
      <c r="N1852" s="8"/>
      <c r="O1852" s="50"/>
      <c r="P1852" s="27" t="str" cm="1">
        <f t="array" ref="P1852">IF(ISBLANK($C1852),"",IF(SUMPRODUCT(--EXACT($C1852,CrewOrPassenger[Crew or Passenger]))=1,"Pass","Fail"))</f>
        <v/>
      </c>
      <c r="Q1852" s="24" t="str" cm="1">
        <f t="array" ref="Q1852">IF(ISBLANK($D1852),"",IF(SUMPRODUCT(--EXACT($D1852,TravelDocumentType[Travel Document Type]))=1,"Pass","Fail"))</f>
        <v/>
      </c>
      <c r="R1852" s="24" t="str" cm="1">
        <f t="array" ref="R1852">IF(ISBLANK($E1852),"",IF(SUMPRODUCT(--EXACT($E1852,ISO3List[ISO3 List]))=1,"Pass","Fail"))</f>
        <v/>
      </c>
      <c r="S1852" s="24" t="str" cm="1">
        <f t="array" ref="S1852">IF(ISBLANK($F1852),"",IF(SUMPRODUCT(--EXACT(MID($F1852,COLUMN($A$1:$T$1),1),DocCharacters[Accepted Characters For Documents]))=20,"Pass","Fail"))</f>
        <v/>
      </c>
      <c r="T1852" s="24" t="str" cm="1">
        <f t="array" ref="T1852">IF(ISBLANK($G1852),"",IF(SUMPRODUCT(--EXACT(MID($G1852,COLUMN($A$1:$AX$1),1),NameCharacters[Accepted Characters For Names]))=50,"Pass","Fail"))</f>
        <v/>
      </c>
      <c r="U1852" s="24" t="str" cm="1">
        <f t="array" ref="U1852">IF(ISBLANK($H1852),"",IF(SUMPRODUCT(--EXACT(MID($H1852,COLUMN($A$1:$AX$1),1),NameCharacters[Accepted Characters For Names]))=50,"Pass","Fail"))</f>
        <v/>
      </c>
      <c r="V1852" s="24" t="str" cm="1">
        <f t="array" ref="V1852">IF(ISBLANK($I1852),"",IF(SUMPRODUCT(--EXACT(MID($I1852,COLUMN($A$1:$AX$1),1),NameCharacters[Accepted Characters For Names]))=50,"Pass","Fail"))</f>
        <v/>
      </c>
      <c r="W1852" s="24" t="str" cm="1">
        <f t="array" ref="W1852">IF(ISBLANK($J1852),"",IF(SUMPRODUCT(--EXACT($J1852,ISO3List[ISO3 List]))=1,"Pass","Fail"))</f>
        <v/>
      </c>
      <c r="X1852" s="24" t="str">
        <f t="shared" ca="1" si="72"/>
        <v/>
      </c>
      <c r="Y1852" s="24" t="str" cm="1">
        <f t="array" ref="Y1852">IF(ISBLANK($L1852),"",IF(SUMPRODUCT(--EXACT($L1852,Sex[Sex]))=1,"Pass","Fail"))</f>
        <v/>
      </c>
      <c r="Z1852" s="24" t="str">
        <f t="shared" ca="1" si="73"/>
        <v/>
      </c>
      <c r="AA1852" s="35" t="str">
        <f t="shared" ca="1" si="71"/>
        <v/>
      </c>
      <c r="AB1852" s="8"/>
      <c r="AC1852" s="58"/>
      <c r="AD1852" s="8"/>
      <c r="AE1852" s="8"/>
      <c r="AF1852" s="8"/>
      <c r="GU1852" s="8"/>
    </row>
    <row r="1853" spans="1:203" s="5" customFormat="1" x14ac:dyDescent="0.2">
      <c r="A1853" s="1"/>
      <c r="B1853" s="4"/>
      <c r="C1853" s="16"/>
      <c r="D1853" s="17"/>
      <c r="E1853" s="17"/>
      <c r="F1853" s="18"/>
      <c r="G1853" s="17"/>
      <c r="H1853" s="17"/>
      <c r="I1853" s="17"/>
      <c r="J1853" s="17"/>
      <c r="K1853" s="19"/>
      <c r="L1853" s="17"/>
      <c r="M1853" s="20"/>
      <c r="N1853" s="8"/>
      <c r="O1853" s="50"/>
      <c r="P1853" s="27" t="str" cm="1">
        <f t="array" ref="P1853">IF(ISBLANK($C1853),"",IF(SUMPRODUCT(--EXACT($C1853,CrewOrPassenger[Crew or Passenger]))=1,"Pass","Fail"))</f>
        <v/>
      </c>
      <c r="Q1853" s="24" t="str" cm="1">
        <f t="array" ref="Q1853">IF(ISBLANK($D1853),"",IF(SUMPRODUCT(--EXACT($D1853,TravelDocumentType[Travel Document Type]))=1,"Pass","Fail"))</f>
        <v/>
      </c>
      <c r="R1853" s="24" t="str" cm="1">
        <f t="array" ref="R1853">IF(ISBLANK($E1853),"",IF(SUMPRODUCT(--EXACT($E1853,ISO3List[ISO3 List]))=1,"Pass","Fail"))</f>
        <v/>
      </c>
      <c r="S1853" s="24" t="str" cm="1">
        <f t="array" ref="S1853">IF(ISBLANK($F1853),"",IF(SUMPRODUCT(--EXACT(MID($F1853,COLUMN($A$1:$T$1),1),DocCharacters[Accepted Characters For Documents]))=20,"Pass","Fail"))</f>
        <v/>
      </c>
      <c r="T1853" s="24" t="str" cm="1">
        <f t="array" ref="T1853">IF(ISBLANK($G1853),"",IF(SUMPRODUCT(--EXACT(MID($G1853,COLUMN($A$1:$AX$1),1),NameCharacters[Accepted Characters For Names]))=50,"Pass","Fail"))</f>
        <v/>
      </c>
      <c r="U1853" s="24" t="str" cm="1">
        <f t="array" ref="U1853">IF(ISBLANK($H1853),"",IF(SUMPRODUCT(--EXACT(MID($H1853,COLUMN($A$1:$AX$1),1),NameCharacters[Accepted Characters For Names]))=50,"Pass","Fail"))</f>
        <v/>
      </c>
      <c r="V1853" s="24" t="str" cm="1">
        <f t="array" ref="V1853">IF(ISBLANK($I1853),"",IF(SUMPRODUCT(--EXACT(MID($I1853,COLUMN($A$1:$AX$1),1),NameCharacters[Accepted Characters For Names]))=50,"Pass","Fail"))</f>
        <v/>
      </c>
      <c r="W1853" s="24" t="str" cm="1">
        <f t="array" ref="W1853">IF(ISBLANK($J1853),"",IF(SUMPRODUCT(--EXACT($J1853,ISO3List[ISO3 List]))=1,"Pass","Fail"))</f>
        <v/>
      </c>
      <c r="X1853" s="24" t="str">
        <f t="shared" ca="1" si="72"/>
        <v/>
      </c>
      <c r="Y1853" s="24" t="str" cm="1">
        <f t="array" ref="Y1853">IF(ISBLANK($L1853),"",IF(SUMPRODUCT(--EXACT($L1853,Sex[Sex]))=1,"Pass","Fail"))</f>
        <v/>
      </c>
      <c r="Z1853" s="24" t="str">
        <f t="shared" ca="1" si="73"/>
        <v/>
      </c>
      <c r="AA1853" s="35" t="str">
        <f t="shared" ca="1" si="71"/>
        <v/>
      </c>
      <c r="AB1853" s="8"/>
      <c r="AC1853" s="58"/>
      <c r="AD1853" s="8"/>
      <c r="AE1853" s="8"/>
      <c r="AF1853" s="8"/>
      <c r="GU1853" s="8"/>
    </row>
    <row r="1854" spans="1:203" s="5" customFormat="1" x14ac:dyDescent="0.2">
      <c r="A1854" s="1"/>
      <c r="B1854" s="4"/>
      <c r="C1854" s="16"/>
      <c r="D1854" s="17"/>
      <c r="E1854" s="17"/>
      <c r="F1854" s="18"/>
      <c r="G1854" s="17"/>
      <c r="H1854" s="17"/>
      <c r="I1854" s="17"/>
      <c r="J1854" s="17"/>
      <c r="K1854" s="19"/>
      <c r="L1854" s="17"/>
      <c r="M1854" s="20"/>
      <c r="N1854" s="8"/>
      <c r="O1854" s="50"/>
      <c r="P1854" s="27" t="str" cm="1">
        <f t="array" ref="P1854">IF(ISBLANK($C1854),"",IF(SUMPRODUCT(--EXACT($C1854,CrewOrPassenger[Crew or Passenger]))=1,"Pass","Fail"))</f>
        <v/>
      </c>
      <c r="Q1854" s="24" t="str" cm="1">
        <f t="array" ref="Q1854">IF(ISBLANK($D1854),"",IF(SUMPRODUCT(--EXACT($D1854,TravelDocumentType[Travel Document Type]))=1,"Pass","Fail"))</f>
        <v/>
      </c>
      <c r="R1854" s="24" t="str" cm="1">
        <f t="array" ref="R1854">IF(ISBLANK($E1854),"",IF(SUMPRODUCT(--EXACT($E1854,ISO3List[ISO3 List]))=1,"Pass","Fail"))</f>
        <v/>
      </c>
      <c r="S1854" s="24" t="str" cm="1">
        <f t="array" ref="S1854">IF(ISBLANK($F1854),"",IF(SUMPRODUCT(--EXACT(MID($F1854,COLUMN($A$1:$T$1),1),DocCharacters[Accepted Characters For Documents]))=20,"Pass","Fail"))</f>
        <v/>
      </c>
      <c r="T1854" s="24" t="str" cm="1">
        <f t="array" ref="T1854">IF(ISBLANK($G1854),"",IF(SUMPRODUCT(--EXACT(MID($G1854,COLUMN($A$1:$AX$1),1),NameCharacters[Accepted Characters For Names]))=50,"Pass","Fail"))</f>
        <v/>
      </c>
      <c r="U1854" s="24" t="str" cm="1">
        <f t="array" ref="U1854">IF(ISBLANK($H1854),"",IF(SUMPRODUCT(--EXACT(MID($H1854,COLUMN($A$1:$AX$1),1),NameCharacters[Accepted Characters For Names]))=50,"Pass","Fail"))</f>
        <v/>
      </c>
      <c r="V1854" s="24" t="str" cm="1">
        <f t="array" ref="V1854">IF(ISBLANK($I1854),"",IF(SUMPRODUCT(--EXACT(MID($I1854,COLUMN($A$1:$AX$1),1),NameCharacters[Accepted Characters For Names]))=50,"Pass","Fail"))</f>
        <v/>
      </c>
      <c r="W1854" s="24" t="str" cm="1">
        <f t="array" ref="W1854">IF(ISBLANK($J1854),"",IF(SUMPRODUCT(--EXACT($J1854,ISO3List[ISO3 List]))=1,"Pass","Fail"))</f>
        <v/>
      </c>
      <c r="X1854" s="24" t="str">
        <f t="shared" ca="1" si="72"/>
        <v/>
      </c>
      <c r="Y1854" s="24" t="str" cm="1">
        <f t="array" ref="Y1854">IF(ISBLANK($L1854),"",IF(SUMPRODUCT(--EXACT($L1854,Sex[Sex]))=1,"Pass","Fail"))</f>
        <v/>
      </c>
      <c r="Z1854" s="24" t="str">
        <f t="shared" ca="1" si="73"/>
        <v/>
      </c>
      <c r="AA1854" s="35" t="str">
        <f t="shared" ca="1" si="71"/>
        <v/>
      </c>
      <c r="AB1854" s="8"/>
      <c r="AC1854" s="58"/>
      <c r="AD1854" s="8"/>
      <c r="AE1854" s="8"/>
      <c r="AF1854" s="8"/>
      <c r="GU1854" s="8"/>
    </row>
    <row r="1855" spans="1:203" s="5" customFormat="1" x14ac:dyDescent="0.2">
      <c r="A1855" s="1"/>
      <c r="B1855" s="4"/>
      <c r="C1855" s="16"/>
      <c r="D1855" s="17"/>
      <c r="E1855" s="17"/>
      <c r="F1855" s="18"/>
      <c r="G1855" s="17"/>
      <c r="H1855" s="17"/>
      <c r="I1855" s="17"/>
      <c r="J1855" s="17"/>
      <c r="K1855" s="19"/>
      <c r="L1855" s="17"/>
      <c r="M1855" s="20"/>
      <c r="N1855" s="8"/>
      <c r="O1855" s="50"/>
      <c r="P1855" s="27" t="str" cm="1">
        <f t="array" ref="P1855">IF(ISBLANK($C1855),"",IF(SUMPRODUCT(--EXACT($C1855,CrewOrPassenger[Crew or Passenger]))=1,"Pass","Fail"))</f>
        <v/>
      </c>
      <c r="Q1855" s="24" t="str" cm="1">
        <f t="array" ref="Q1855">IF(ISBLANK($D1855),"",IF(SUMPRODUCT(--EXACT($D1855,TravelDocumentType[Travel Document Type]))=1,"Pass","Fail"))</f>
        <v/>
      </c>
      <c r="R1855" s="24" t="str" cm="1">
        <f t="array" ref="R1855">IF(ISBLANK($E1855),"",IF(SUMPRODUCT(--EXACT($E1855,ISO3List[ISO3 List]))=1,"Pass","Fail"))</f>
        <v/>
      </c>
      <c r="S1855" s="24" t="str" cm="1">
        <f t="array" ref="S1855">IF(ISBLANK($F1855),"",IF(SUMPRODUCT(--EXACT(MID($F1855,COLUMN($A$1:$T$1),1),DocCharacters[Accepted Characters For Documents]))=20,"Pass","Fail"))</f>
        <v/>
      </c>
      <c r="T1855" s="24" t="str" cm="1">
        <f t="array" ref="T1855">IF(ISBLANK($G1855),"",IF(SUMPRODUCT(--EXACT(MID($G1855,COLUMN($A$1:$AX$1),1),NameCharacters[Accepted Characters For Names]))=50,"Pass","Fail"))</f>
        <v/>
      </c>
      <c r="U1855" s="24" t="str" cm="1">
        <f t="array" ref="U1855">IF(ISBLANK($H1855),"",IF(SUMPRODUCT(--EXACT(MID($H1855,COLUMN($A$1:$AX$1),1),NameCharacters[Accepted Characters For Names]))=50,"Pass","Fail"))</f>
        <v/>
      </c>
      <c r="V1855" s="24" t="str" cm="1">
        <f t="array" ref="V1855">IF(ISBLANK($I1855),"",IF(SUMPRODUCT(--EXACT(MID($I1855,COLUMN($A$1:$AX$1),1),NameCharacters[Accepted Characters For Names]))=50,"Pass","Fail"))</f>
        <v/>
      </c>
      <c r="W1855" s="24" t="str" cm="1">
        <f t="array" ref="W1855">IF(ISBLANK($J1855),"",IF(SUMPRODUCT(--EXACT($J1855,ISO3List[ISO3 List]))=1,"Pass","Fail"))</f>
        <v/>
      </c>
      <c r="X1855" s="24" t="str">
        <f t="shared" ca="1" si="72"/>
        <v/>
      </c>
      <c r="Y1855" s="24" t="str" cm="1">
        <f t="array" ref="Y1855">IF(ISBLANK($L1855),"",IF(SUMPRODUCT(--EXACT($L1855,Sex[Sex]))=1,"Pass","Fail"))</f>
        <v/>
      </c>
      <c r="Z1855" s="24" t="str">
        <f t="shared" ca="1" si="73"/>
        <v/>
      </c>
      <c r="AA1855" s="35" t="str">
        <f t="shared" ca="1" si="71"/>
        <v/>
      </c>
      <c r="AB1855" s="8"/>
      <c r="AC1855" s="58"/>
      <c r="AD1855" s="8"/>
      <c r="AE1855" s="8"/>
      <c r="AF1855" s="8"/>
      <c r="GU1855" s="8"/>
    </row>
    <row r="1856" spans="1:203" s="5" customFormat="1" x14ac:dyDescent="0.2">
      <c r="A1856" s="1"/>
      <c r="B1856" s="4"/>
      <c r="C1856" s="16"/>
      <c r="D1856" s="17"/>
      <c r="E1856" s="17"/>
      <c r="F1856" s="18"/>
      <c r="G1856" s="17"/>
      <c r="H1856" s="17"/>
      <c r="I1856" s="17"/>
      <c r="J1856" s="17"/>
      <c r="K1856" s="19"/>
      <c r="L1856" s="17"/>
      <c r="M1856" s="20"/>
      <c r="N1856" s="8"/>
      <c r="O1856" s="50"/>
      <c r="P1856" s="27" t="str" cm="1">
        <f t="array" ref="P1856">IF(ISBLANK($C1856),"",IF(SUMPRODUCT(--EXACT($C1856,CrewOrPassenger[Crew or Passenger]))=1,"Pass","Fail"))</f>
        <v/>
      </c>
      <c r="Q1856" s="24" t="str" cm="1">
        <f t="array" ref="Q1856">IF(ISBLANK($D1856),"",IF(SUMPRODUCT(--EXACT($D1856,TravelDocumentType[Travel Document Type]))=1,"Pass","Fail"))</f>
        <v/>
      </c>
      <c r="R1856" s="24" t="str" cm="1">
        <f t="array" ref="R1856">IF(ISBLANK($E1856),"",IF(SUMPRODUCT(--EXACT($E1856,ISO3List[ISO3 List]))=1,"Pass","Fail"))</f>
        <v/>
      </c>
      <c r="S1856" s="24" t="str" cm="1">
        <f t="array" ref="S1856">IF(ISBLANK($F1856),"",IF(SUMPRODUCT(--EXACT(MID($F1856,COLUMN($A$1:$T$1),1),DocCharacters[Accepted Characters For Documents]))=20,"Pass","Fail"))</f>
        <v/>
      </c>
      <c r="T1856" s="24" t="str" cm="1">
        <f t="array" ref="T1856">IF(ISBLANK($G1856),"",IF(SUMPRODUCT(--EXACT(MID($G1856,COLUMN($A$1:$AX$1),1),NameCharacters[Accepted Characters For Names]))=50,"Pass","Fail"))</f>
        <v/>
      </c>
      <c r="U1856" s="24" t="str" cm="1">
        <f t="array" ref="U1856">IF(ISBLANK($H1856),"",IF(SUMPRODUCT(--EXACT(MID($H1856,COLUMN($A$1:$AX$1),1),NameCharacters[Accepted Characters For Names]))=50,"Pass","Fail"))</f>
        <v/>
      </c>
      <c r="V1856" s="24" t="str" cm="1">
        <f t="array" ref="V1856">IF(ISBLANK($I1856),"",IF(SUMPRODUCT(--EXACT(MID($I1856,COLUMN($A$1:$AX$1),1),NameCharacters[Accepted Characters For Names]))=50,"Pass","Fail"))</f>
        <v/>
      </c>
      <c r="W1856" s="24" t="str" cm="1">
        <f t="array" ref="W1856">IF(ISBLANK($J1856),"",IF(SUMPRODUCT(--EXACT($J1856,ISO3List[ISO3 List]))=1,"Pass","Fail"))</f>
        <v/>
      </c>
      <c r="X1856" s="24" t="str">
        <f t="shared" ca="1" si="72"/>
        <v/>
      </c>
      <c r="Y1856" s="24" t="str" cm="1">
        <f t="array" ref="Y1856">IF(ISBLANK($L1856),"",IF(SUMPRODUCT(--EXACT($L1856,Sex[Sex]))=1,"Pass","Fail"))</f>
        <v/>
      </c>
      <c r="Z1856" s="24" t="str">
        <f t="shared" ca="1" si="73"/>
        <v/>
      </c>
      <c r="AA1856" s="35" t="str">
        <f t="shared" ca="1" si="71"/>
        <v/>
      </c>
      <c r="AB1856" s="8"/>
      <c r="AC1856" s="58"/>
      <c r="AD1856" s="8"/>
      <c r="AE1856" s="8"/>
      <c r="AF1856" s="8"/>
      <c r="GU1856" s="8"/>
    </row>
    <row r="1857" spans="1:203" s="5" customFormat="1" x14ac:dyDescent="0.2">
      <c r="A1857" s="1"/>
      <c r="B1857" s="4"/>
      <c r="C1857" s="16"/>
      <c r="D1857" s="17"/>
      <c r="E1857" s="17"/>
      <c r="F1857" s="18"/>
      <c r="G1857" s="17"/>
      <c r="H1857" s="17"/>
      <c r="I1857" s="17"/>
      <c r="J1857" s="17"/>
      <c r="K1857" s="19"/>
      <c r="L1857" s="17"/>
      <c r="M1857" s="20"/>
      <c r="N1857" s="8"/>
      <c r="O1857" s="50"/>
      <c r="P1857" s="27" t="str" cm="1">
        <f t="array" ref="P1857">IF(ISBLANK($C1857),"",IF(SUMPRODUCT(--EXACT($C1857,CrewOrPassenger[Crew or Passenger]))=1,"Pass","Fail"))</f>
        <v/>
      </c>
      <c r="Q1857" s="24" t="str" cm="1">
        <f t="array" ref="Q1857">IF(ISBLANK($D1857),"",IF(SUMPRODUCT(--EXACT($D1857,TravelDocumentType[Travel Document Type]))=1,"Pass","Fail"))</f>
        <v/>
      </c>
      <c r="R1857" s="24" t="str" cm="1">
        <f t="array" ref="R1857">IF(ISBLANK($E1857),"",IF(SUMPRODUCT(--EXACT($E1857,ISO3List[ISO3 List]))=1,"Pass","Fail"))</f>
        <v/>
      </c>
      <c r="S1857" s="24" t="str" cm="1">
        <f t="array" ref="S1857">IF(ISBLANK($F1857),"",IF(SUMPRODUCT(--EXACT(MID($F1857,COLUMN($A$1:$T$1),1),DocCharacters[Accepted Characters For Documents]))=20,"Pass","Fail"))</f>
        <v/>
      </c>
      <c r="T1857" s="24" t="str" cm="1">
        <f t="array" ref="T1857">IF(ISBLANK($G1857),"",IF(SUMPRODUCT(--EXACT(MID($G1857,COLUMN($A$1:$AX$1),1),NameCharacters[Accepted Characters For Names]))=50,"Pass","Fail"))</f>
        <v/>
      </c>
      <c r="U1857" s="24" t="str" cm="1">
        <f t="array" ref="U1857">IF(ISBLANK($H1857),"",IF(SUMPRODUCT(--EXACT(MID($H1857,COLUMN($A$1:$AX$1),1),NameCharacters[Accepted Characters For Names]))=50,"Pass","Fail"))</f>
        <v/>
      </c>
      <c r="V1857" s="24" t="str" cm="1">
        <f t="array" ref="V1857">IF(ISBLANK($I1857),"",IF(SUMPRODUCT(--EXACT(MID($I1857,COLUMN($A$1:$AX$1),1),NameCharacters[Accepted Characters For Names]))=50,"Pass","Fail"))</f>
        <v/>
      </c>
      <c r="W1857" s="24" t="str" cm="1">
        <f t="array" ref="W1857">IF(ISBLANK($J1857),"",IF(SUMPRODUCT(--EXACT($J1857,ISO3List[ISO3 List]))=1,"Pass","Fail"))</f>
        <v/>
      </c>
      <c r="X1857" s="24" t="str">
        <f t="shared" ca="1" si="72"/>
        <v/>
      </c>
      <c r="Y1857" s="24" t="str" cm="1">
        <f t="array" ref="Y1857">IF(ISBLANK($L1857),"",IF(SUMPRODUCT(--EXACT($L1857,Sex[Sex]))=1,"Pass","Fail"))</f>
        <v/>
      </c>
      <c r="Z1857" s="24" t="str">
        <f t="shared" ca="1" si="73"/>
        <v/>
      </c>
      <c r="AA1857" s="35" t="str">
        <f t="shared" ca="1" si="71"/>
        <v/>
      </c>
      <c r="AB1857" s="8"/>
      <c r="AC1857" s="58"/>
      <c r="AD1857" s="8"/>
      <c r="AE1857" s="8"/>
      <c r="AF1857" s="8"/>
      <c r="GU1857" s="8"/>
    </row>
    <row r="1858" spans="1:203" s="5" customFormat="1" x14ac:dyDescent="0.2">
      <c r="A1858" s="1"/>
      <c r="B1858" s="4"/>
      <c r="C1858" s="16"/>
      <c r="D1858" s="17"/>
      <c r="E1858" s="17"/>
      <c r="F1858" s="18"/>
      <c r="G1858" s="17"/>
      <c r="H1858" s="17"/>
      <c r="I1858" s="17"/>
      <c r="J1858" s="17"/>
      <c r="K1858" s="19"/>
      <c r="L1858" s="17"/>
      <c r="M1858" s="20"/>
      <c r="N1858" s="8"/>
      <c r="O1858" s="50"/>
      <c r="P1858" s="27" t="str" cm="1">
        <f t="array" ref="P1858">IF(ISBLANK($C1858),"",IF(SUMPRODUCT(--EXACT($C1858,CrewOrPassenger[Crew or Passenger]))=1,"Pass","Fail"))</f>
        <v/>
      </c>
      <c r="Q1858" s="24" t="str" cm="1">
        <f t="array" ref="Q1858">IF(ISBLANK($D1858),"",IF(SUMPRODUCT(--EXACT($D1858,TravelDocumentType[Travel Document Type]))=1,"Pass","Fail"))</f>
        <v/>
      </c>
      <c r="R1858" s="24" t="str" cm="1">
        <f t="array" ref="R1858">IF(ISBLANK($E1858),"",IF(SUMPRODUCT(--EXACT($E1858,ISO3List[ISO3 List]))=1,"Pass","Fail"))</f>
        <v/>
      </c>
      <c r="S1858" s="24" t="str" cm="1">
        <f t="array" ref="S1858">IF(ISBLANK($F1858),"",IF(SUMPRODUCT(--EXACT(MID($F1858,COLUMN($A$1:$T$1),1),DocCharacters[Accepted Characters For Documents]))=20,"Pass","Fail"))</f>
        <v/>
      </c>
      <c r="T1858" s="24" t="str" cm="1">
        <f t="array" ref="T1858">IF(ISBLANK($G1858),"",IF(SUMPRODUCT(--EXACT(MID($G1858,COLUMN($A$1:$AX$1),1),NameCharacters[Accepted Characters For Names]))=50,"Pass","Fail"))</f>
        <v/>
      </c>
      <c r="U1858" s="24" t="str" cm="1">
        <f t="array" ref="U1858">IF(ISBLANK($H1858),"",IF(SUMPRODUCT(--EXACT(MID($H1858,COLUMN($A$1:$AX$1),1),NameCharacters[Accepted Characters For Names]))=50,"Pass","Fail"))</f>
        <v/>
      </c>
      <c r="V1858" s="24" t="str" cm="1">
        <f t="array" ref="V1858">IF(ISBLANK($I1858),"",IF(SUMPRODUCT(--EXACT(MID($I1858,COLUMN($A$1:$AX$1),1),NameCharacters[Accepted Characters For Names]))=50,"Pass","Fail"))</f>
        <v/>
      </c>
      <c r="W1858" s="24" t="str" cm="1">
        <f t="array" ref="W1858">IF(ISBLANK($J1858),"",IF(SUMPRODUCT(--EXACT($J1858,ISO3List[ISO3 List]))=1,"Pass","Fail"))</f>
        <v/>
      </c>
      <c r="X1858" s="24" t="str">
        <f t="shared" ca="1" si="72"/>
        <v/>
      </c>
      <c r="Y1858" s="24" t="str" cm="1">
        <f t="array" ref="Y1858">IF(ISBLANK($L1858),"",IF(SUMPRODUCT(--EXACT($L1858,Sex[Sex]))=1,"Pass","Fail"))</f>
        <v/>
      </c>
      <c r="Z1858" s="24" t="str">
        <f t="shared" ca="1" si="73"/>
        <v/>
      </c>
      <c r="AA1858" s="35" t="str">
        <f t="shared" ca="1" si="71"/>
        <v/>
      </c>
      <c r="AB1858" s="8"/>
      <c r="AC1858" s="58"/>
      <c r="AD1858" s="8"/>
      <c r="AE1858" s="8"/>
      <c r="AF1858" s="8"/>
      <c r="GU1858" s="8"/>
    </row>
    <row r="1859" spans="1:203" s="5" customFormat="1" x14ac:dyDescent="0.2">
      <c r="A1859" s="1"/>
      <c r="B1859" s="4"/>
      <c r="C1859" s="16"/>
      <c r="D1859" s="17"/>
      <c r="E1859" s="17"/>
      <c r="F1859" s="18"/>
      <c r="G1859" s="17"/>
      <c r="H1859" s="17"/>
      <c r="I1859" s="17"/>
      <c r="J1859" s="17"/>
      <c r="K1859" s="19"/>
      <c r="L1859" s="17"/>
      <c r="M1859" s="20"/>
      <c r="N1859" s="8"/>
      <c r="O1859" s="50"/>
      <c r="P1859" s="27" t="str" cm="1">
        <f t="array" ref="P1859">IF(ISBLANK($C1859),"",IF(SUMPRODUCT(--EXACT($C1859,CrewOrPassenger[Crew or Passenger]))=1,"Pass","Fail"))</f>
        <v/>
      </c>
      <c r="Q1859" s="24" t="str" cm="1">
        <f t="array" ref="Q1859">IF(ISBLANK($D1859),"",IF(SUMPRODUCT(--EXACT($D1859,TravelDocumentType[Travel Document Type]))=1,"Pass","Fail"))</f>
        <v/>
      </c>
      <c r="R1859" s="24" t="str" cm="1">
        <f t="array" ref="R1859">IF(ISBLANK($E1859),"",IF(SUMPRODUCT(--EXACT($E1859,ISO3List[ISO3 List]))=1,"Pass","Fail"))</f>
        <v/>
      </c>
      <c r="S1859" s="24" t="str" cm="1">
        <f t="array" ref="S1859">IF(ISBLANK($F1859),"",IF(SUMPRODUCT(--EXACT(MID($F1859,COLUMN($A$1:$T$1),1),DocCharacters[Accepted Characters For Documents]))=20,"Pass","Fail"))</f>
        <v/>
      </c>
      <c r="T1859" s="24" t="str" cm="1">
        <f t="array" ref="T1859">IF(ISBLANK($G1859),"",IF(SUMPRODUCT(--EXACT(MID($G1859,COLUMN($A$1:$AX$1),1),NameCharacters[Accepted Characters For Names]))=50,"Pass","Fail"))</f>
        <v/>
      </c>
      <c r="U1859" s="24" t="str" cm="1">
        <f t="array" ref="U1859">IF(ISBLANK($H1859),"",IF(SUMPRODUCT(--EXACT(MID($H1859,COLUMN($A$1:$AX$1),1),NameCharacters[Accepted Characters For Names]))=50,"Pass","Fail"))</f>
        <v/>
      </c>
      <c r="V1859" s="24" t="str" cm="1">
        <f t="array" ref="V1859">IF(ISBLANK($I1859),"",IF(SUMPRODUCT(--EXACT(MID($I1859,COLUMN($A$1:$AX$1),1),NameCharacters[Accepted Characters For Names]))=50,"Pass","Fail"))</f>
        <v/>
      </c>
      <c r="W1859" s="24" t="str" cm="1">
        <f t="array" ref="W1859">IF(ISBLANK($J1859),"",IF(SUMPRODUCT(--EXACT($J1859,ISO3List[ISO3 List]))=1,"Pass","Fail"))</f>
        <v/>
      </c>
      <c r="X1859" s="24" t="str">
        <f t="shared" ca="1" si="72"/>
        <v/>
      </c>
      <c r="Y1859" s="24" t="str" cm="1">
        <f t="array" ref="Y1859">IF(ISBLANK($L1859),"",IF(SUMPRODUCT(--EXACT($L1859,Sex[Sex]))=1,"Pass","Fail"))</f>
        <v/>
      </c>
      <c r="Z1859" s="24" t="str">
        <f t="shared" ca="1" si="73"/>
        <v/>
      </c>
      <c r="AA1859" s="35" t="str">
        <f t="shared" ca="1" si="71"/>
        <v/>
      </c>
      <c r="AB1859" s="8"/>
      <c r="AC1859" s="58"/>
      <c r="AD1859" s="8"/>
      <c r="AE1859" s="8"/>
      <c r="AF1859" s="8"/>
      <c r="GU1859" s="8"/>
    </row>
    <row r="1860" spans="1:203" s="5" customFormat="1" x14ac:dyDescent="0.2">
      <c r="A1860" s="1"/>
      <c r="B1860" s="4"/>
      <c r="C1860" s="16"/>
      <c r="D1860" s="17"/>
      <c r="E1860" s="17"/>
      <c r="F1860" s="18"/>
      <c r="G1860" s="17"/>
      <c r="H1860" s="17"/>
      <c r="I1860" s="17"/>
      <c r="J1860" s="17"/>
      <c r="K1860" s="19"/>
      <c r="L1860" s="17"/>
      <c r="M1860" s="20"/>
      <c r="N1860" s="8"/>
      <c r="O1860" s="50"/>
      <c r="P1860" s="27" t="str" cm="1">
        <f t="array" ref="P1860">IF(ISBLANK($C1860),"",IF(SUMPRODUCT(--EXACT($C1860,CrewOrPassenger[Crew or Passenger]))=1,"Pass","Fail"))</f>
        <v/>
      </c>
      <c r="Q1860" s="24" t="str" cm="1">
        <f t="array" ref="Q1860">IF(ISBLANK($D1860),"",IF(SUMPRODUCT(--EXACT($D1860,TravelDocumentType[Travel Document Type]))=1,"Pass","Fail"))</f>
        <v/>
      </c>
      <c r="R1860" s="24" t="str" cm="1">
        <f t="array" ref="R1860">IF(ISBLANK($E1860),"",IF(SUMPRODUCT(--EXACT($E1860,ISO3List[ISO3 List]))=1,"Pass","Fail"))</f>
        <v/>
      </c>
      <c r="S1860" s="24" t="str" cm="1">
        <f t="array" ref="S1860">IF(ISBLANK($F1860),"",IF(SUMPRODUCT(--EXACT(MID($F1860,COLUMN($A$1:$T$1),1),DocCharacters[Accepted Characters For Documents]))=20,"Pass","Fail"))</f>
        <v/>
      </c>
      <c r="T1860" s="24" t="str" cm="1">
        <f t="array" ref="T1860">IF(ISBLANK($G1860),"",IF(SUMPRODUCT(--EXACT(MID($G1860,COLUMN($A$1:$AX$1),1),NameCharacters[Accepted Characters For Names]))=50,"Pass","Fail"))</f>
        <v/>
      </c>
      <c r="U1860" s="24" t="str" cm="1">
        <f t="array" ref="U1860">IF(ISBLANK($H1860),"",IF(SUMPRODUCT(--EXACT(MID($H1860,COLUMN($A$1:$AX$1),1),NameCharacters[Accepted Characters For Names]))=50,"Pass","Fail"))</f>
        <v/>
      </c>
      <c r="V1860" s="24" t="str" cm="1">
        <f t="array" ref="V1860">IF(ISBLANK($I1860),"",IF(SUMPRODUCT(--EXACT(MID($I1860,COLUMN($A$1:$AX$1),1),NameCharacters[Accepted Characters For Names]))=50,"Pass","Fail"))</f>
        <v/>
      </c>
      <c r="W1860" s="24" t="str" cm="1">
        <f t="array" ref="W1860">IF(ISBLANK($J1860),"",IF(SUMPRODUCT(--EXACT($J1860,ISO3List[ISO3 List]))=1,"Pass","Fail"))</f>
        <v/>
      </c>
      <c r="X1860" s="24" t="str">
        <f t="shared" ca="1" si="72"/>
        <v/>
      </c>
      <c r="Y1860" s="24" t="str" cm="1">
        <f t="array" ref="Y1860">IF(ISBLANK($L1860),"",IF(SUMPRODUCT(--EXACT($L1860,Sex[Sex]))=1,"Pass","Fail"))</f>
        <v/>
      </c>
      <c r="Z1860" s="24" t="str">
        <f t="shared" ca="1" si="73"/>
        <v/>
      </c>
      <c r="AA1860" s="35" t="str">
        <f t="shared" ca="1" si="71"/>
        <v/>
      </c>
      <c r="AB1860" s="8"/>
      <c r="AC1860" s="58"/>
      <c r="AD1860" s="8"/>
      <c r="AE1860" s="8"/>
      <c r="AF1860" s="8"/>
      <c r="GU1860" s="8"/>
    </row>
    <row r="1861" spans="1:203" s="5" customFormat="1" x14ac:dyDescent="0.2">
      <c r="A1861" s="1"/>
      <c r="B1861" s="4"/>
      <c r="C1861" s="16"/>
      <c r="D1861" s="17"/>
      <c r="E1861" s="17"/>
      <c r="F1861" s="18"/>
      <c r="G1861" s="17"/>
      <c r="H1861" s="17"/>
      <c r="I1861" s="17"/>
      <c r="J1861" s="17"/>
      <c r="K1861" s="19"/>
      <c r="L1861" s="17"/>
      <c r="M1861" s="20"/>
      <c r="N1861" s="8"/>
      <c r="O1861" s="50"/>
      <c r="P1861" s="27" t="str" cm="1">
        <f t="array" ref="P1861">IF(ISBLANK($C1861),"",IF(SUMPRODUCT(--EXACT($C1861,CrewOrPassenger[Crew or Passenger]))=1,"Pass","Fail"))</f>
        <v/>
      </c>
      <c r="Q1861" s="24" t="str" cm="1">
        <f t="array" ref="Q1861">IF(ISBLANK($D1861),"",IF(SUMPRODUCT(--EXACT($D1861,TravelDocumentType[Travel Document Type]))=1,"Pass","Fail"))</f>
        <v/>
      </c>
      <c r="R1861" s="24" t="str" cm="1">
        <f t="array" ref="R1861">IF(ISBLANK($E1861),"",IF(SUMPRODUCT(--EXACT($E1861,ISO3List[ISO3 List]))=1,"Pass","Fail"))</f>
        <v/>
      </c>
      <c r="S1861" s="24" t="str" cm="1">
        <f t="array" ref="S1861">IF(ISBLANK($F1861),"",IF(SUMPRODUCT(--EXACT(MID($F1861,COLUMN($A$1:$T$1),1),DocCharacters[Accepted Characters For Documents]))=20,"Pass","Fail"))</f>
        <v/>
      </c>
      <c r="T1861" s="24" t="str" cm="1">
        <f t="array" ref="T1861">IF(ISBLANK($G1861),"",IF(SUMPRODUCT(--EXACT(MID($G1861,COLUMN($A$1:$AX$1),1),NameCharacters[Accepted Characters For Names]))=50,"Pass","Fail"))</f>
        <v/>
      </c>
      <c r="U1861" s="24" t="str" cm="1">
        <f t="array" ref="U1861">IF(ISBLANK($H1861),"",IF(SUMPRODUCT(--EXACT(MID($H1861,COLUMN($A$1:$AX$1),1),NameCharacters[Accepted Characters For Names]))=50,"Pass","Fail"))</f>
        <v/>
      </c>
      <c r="V1861" s="24" t="str" cm="1">
        <f t="array" ref="V1861">IF(ISBLANK($I1861),"",IF(SUMPRODUCT(--EXACT(MID($I1861,COLUMN($A$1:$AX$1),1),NameCharacters[Accepted Characters For Names]))=50,"Pass","Fail"))</f>
        <v/>
      </c>
      <c r="W1861" s="24" t="str" cm="1">
        <f t="array" ref="W1861">IF(ISBLANK($J1861),"",IF(SUMPRODUCT(--EXACT($J1861,ISO3List[ISO3 List]))=1,"Pass","Fail"))</f>
        <v/>
      </c>
      <c r="X1861" s="24" t="str">
        <f t="shared" ca="1" si="72"/>
        <v/>
      </c>
      <c r="Y1861" s="24" t="str" cm="1">
        <f t="array" ref="Y1861">IF(ISBLANK($L1861),"",IF(SUMPRODUCT(--EXACT($L1861,Sex[Sex]))=1,"Pass","Fail"))</f>
        <v/>
      </c>
      <c r="Z1861" s="24" t="str">
        <f t="shared" ca="1" si="73"/>
        <v/>
      </c>
      <c r="AA1861" s="35" t="str">
        <f t="shared" ref="AA1861:AA1924" ca="1" si="74">IF(COUNTBLANK($P1861:$Z1861)=11,"",IF(SUM(COUNTBLANK(P1861:U1861),COUNTBLANK(W1861:Z1861))=0,"Pass","Fail"))</f>
        <v/>
      </c>
      <c r="AB1861" s="8"/>
      <c r="AC1861" s="58"/>
      <c r="AD1861" s="8"/>
      <c r="AE1861" s="8"/>
      <c r="AF1861" s="8"/>
      <c r="GU1861" s="8"/>
    </row>
    <row r="1862" spans="1:203" s="5" customFormat="1" x14ac:dyDescent="0.2">
      <c r="A1862" s="1"/>
      <c r="B1862" s="4"/>
      <c r="C1862" s="16"/>
      <c r="D1862" s="17"/>
      <c r="E1862" s="17"/>
      <c r="F1862" s="18"/>
      <c r="G1862" s="17"/>
      <c r="H1862" s="17"/>
      <c r="I1862" s="17"/>
      <c r="J1862" s="17"/>
      <c r="K1862" s="19"/>
      <c r="L1862" s="17"/>
      <c r="M1862" s="20"/>
      <c r="N1862" s="8"/>
      <c r="O1862" s="50"/>
      <c r="P1862" s="27" t="str" cm="1">
        <f t="array" ref="P1862">IF(ISBLANK($C1862),"",IF(SUMPRODUCT(--EXACT($C1862,CrewOrPassenger[Crew or Passenger]))=1,"Pass","Fail"))</f>
        <v/>
      </c>
      <c r="Q1862" s="24" t="str" cm="1">
        <f t="array" ref="Q1862">IF(ISBLANK($D1862),"",IF(SUMPRODUCT(--EXACT($D1862,TravelDocumentType[Travel Document Type]))=1,"Pass","Fail"))</f>
        <v/>
      </c>
      <c r="R1862" s="24" t="str" cm="1">
        <f t="array" ref="R1862">IF(ISBLANK($E1862),"",IF(SUMPRODUCT(--EXACT($E1862,ISO3List[ISO3 List]))=1,"Pass","Fail"))</f>
        <v/>
      </c>
      <c r="S1862" s="24" t="str" cm="1">
        <f t="array" ref="S1862">IF(ISBLANK($F1862),"",IF(SUMPRODUCT(--EXACT(MID($F1862,COLUMN($A$1:$T$1),1),DocCharacters[Accepted Characters For Documents]))=20,"Pass","Fail"))</f>
        <v/>
      </c>
      <c r="T1862" s="24" t="str" cm="1">
        <f t="array" ref="T1862">IF(ISBLANK($G1862),"",IF(SUMPRODUCT(--EXACT(MID($G1862,COLUMN($A$1:$AX$1),1),NameCharacters[Accepted Characters For Names]))=50,"Pass","Fail"))</f>
        <v/>
      </c>
      <c r="U1862" s="24" t="str" cm="1">
        <f t="array" ref="U1862">IF(ISBLANK($H1862),"",IF(SUMPRODUCT(--EXACT(MID($H1862,COLUMN($A$1:$AX$1),1),NameCharacters[Accepted Characters For Names]))=50,"Pass","Fail"))</f>
        <v/>
      </c>
      <c r="V1862" s="24" t="str" cm="1">
        <f t="array" ref="V1862">IF(ISBLANK($I1862),"",IF(SUMPRODUCT(--EXACT(MID($I1862,COLUMN($A$1:$AX$1),1),NameCharacters[Accepted Characters For Names]))=50,"Pass","Fail"))</f>
        <v/>
      </c>
      <c r="W1862" s="24" t="str" cm="1">
        <f t="array" ref="W1862">IF(ISBLANK($J1862),"",IF(SUMPRODUCT(--EXACT($J1862,ISO3List[ISO3 List]))=1,"Pass","Fail"))</f>
        <v/>
      </c>
      <c r="X1862" s="24" t="str">
        <f t="shared" ca="1" si="72"/>
        <v/>
      </c>
      <c r="Y1862" s="24" t="str" cm="1">
        <f t="array" ref="Y1862">IF(ISBLANK($L1862),"",IF(SUMPRODUCT(--EXACT($L1862,Sex[Sex]))=1,"Pass","Fail"))</f>
        <v/>
      </c>
      <c r="Z1862" s="24" t="str">
        <f t="shared" ca="1" si="73"/>
        <v/>
      </c>
      <c r="AA1862" s="35" t="str">
        <f t="shared" ca="1" si="74"/>
        <v/>
      </c>
      <c r="AB1862" s="8"/>
      <c r="AC1862" s="58"/>
      <c r="AD1862" s="8"/>
      <c r="AE1862" s="8"/>
      <c r="AF1862" s="8"/>
      <c r="GU1862" s="8"/>
    </row>
    <row r="1863" spans="1:203" s="5" customFormat="1" x14ac:dyDescent="0.2">
      <c r="A1863" s="1"/>
      <c r="B1863" s="4"/>
      <c r="C1863" s="16"/>
      <c r="D1863" s="17"/>
      <c r="E1863" s="17"/>
      <c r="F1863" s="18"/>
      <c r="G1863" s="17"/>
      <c r="H1863" s="17"/>
      <c r="I1863" s="17"/>
      <c r="J1863" s="17"/>
      <c r="K1863" s="19"/>
      <c r="L1863" s="17"/>
      <c r="M1863" s="20"/>
      <c r="N1863" s="8"/>
      <c r="O1863" s="50"/>
      <c r="P1863" s="27" t="str" cm="1">
        <f t="array" ref="P1863">IF(ISBLANK($C1863),"",IF(SUMPRODUCT(--EXACT($C1863,CrewOrPassenger[Crew or Passenger]))=1,"Pass","Fail"))</f>
        <v/>
      </c>
      <c r="Q1863" s="24" t="str" cm="1">
        <f t="array" ref="Q1863">IF(ISBLANK($D1863),"",IF(SUMPRODUCT(--EXACT($D1863,TravelDocumentType[Travel Document Type]))=1,"Pass","Fail"))</f>
        <v/>
      </c>
      <c r="R1863" s="24" t="str" cm="1">
        <f t="array" ref="R1863">IF(ISBLANK($E1863),"",IF(SUMPRODUCT(--EXACT($E1863,ISO3List[ISO3 List]))=1,"Pass","Fail"))</f>
        <v/>
      </c>
      <c r="S1863" s="24" t="str" cm="1">
        <f t="array" ref="S1863">IF(ISBLANK($F1863),"",IF(SUMPRODUCT(--EXACT(MID($F1863,COLUMN($A$1:$T$1),1),DocCharacters[Accepted Characters For Documents]))=20,"Pass","Fail"))</f>
        <v/>
      </c>
      <c r="T1863" s="24" t="str" cm="1">
        <f t="array" ref="T1863">IF(ISBLANK($G1863),"",IF(SUMPRODUCT(--EXACT(MID($G1863,COLUMN($A$1:$AX$1),1),NameCharacters[Accepted Characters For Names]))=50,"Pass","Fail"))</f>
        <v/>
      </c>
      <c r="U1863" s="24" t="str" cm="1">
        <f t="array" ref="U1863">IF(ISBLANK($H1863),"",IF(SUMPRODUCT(--EXACT(MID($H1863,COLUMN($A$1:$AX$1),1),NameCharacters[Accepted Characters For Names]))=50,"Pass","Fail"))</f>
        <v/>
      </c>
      <c r="V1863" s="24" t="str" cm="1">
        <f t="array" ref="V1863">IF(ISBLANK($I1863),"",IF(SUMPRODUCT(--EXACT(MID($I1863,COLUMN($A$1:$AX$1),1),NameCharacters[Accepted Characters For Names]))=50,"Pass","Fail"))</f>
        <v/>
      </c>
      <c r="W1863" s="24" t="str" cm="1">
        <f t="array" ref="W1863">IF(ISBLANK($J1863),"",IF(SUMPRODUCT(--EXACT($J1863,ISO3List[ISO3 List]))=1,"Pass","Fail"))</f>
        <v/>
      </c>
      <c r="X1863" s="24" t="str">
        <f t="shared" ca="1" si="72"/>
        <v/>
      </c>
      <c r="Y1863" s="24" t="str" cm="1">
        <f t="array" ref="Y1863">IF(ISBLANK($L1863),"",IF(SUMPRODUCT(--EXACT($L1863,Sex[Sex]))=1,"Pass","Fail"))</f>
        <v/>
      </c>
      <c r="Z1863" s="24" t="str">
        <f t="shared" ca="1" si="73"/>
        <v/>
      </c>
      <c r="AA1863" s="35" t="str">
        <f t="shared" ca="1" si="74"/>
        <v/>
      </c>
      <c r="AB1863" s="8"/>
      <c r="AC1863" s="58"/>
      <c r="AD1863" s="8"/>
      <c r="AE1863" s="8"/>
      <c r="AF1863" s="8"/>
      <c r="GU1863" s="8"/>
    </row>
    <row r="1864" spans="1:203" s="5" customFormat="1" x14ac:dyDescent="0.2">
      <c r="A1864" s="1"/>
      <c r="B1864" s="4"/>
      <c r="C1864" s="16"/>
      <c r="D1864" s="17"/>
      <c r="E1864" s="17"/>
      <c r="F1864" s="18"/>
      <c r="G1864" s="17"/>
      <c r="H1864" s="17"/>
      <c r="I1864" s="17"/>
      <c r="J1864" s="17"/>
      <c r="K1864" s="19"/>
      <c r="L1864" s="17"/>
      <c r="M1864" s="20"/>
      <c r="N1864" s="8"/>
      <c r="O1864" s="50"/>
      <c r="P1864" s="27" t="str" cm="1">
        <f t="array" ref="P1864">IF(ISBLANK($C1864),"",IF(SUMPRODUCT(--EXACT($C1864,CrewOrPassenger[Crew or Passenger]))=1,"Pass","Fail"))</f>
        <v/>
      </c>
      <c r="Q1864" s="24" t="str" cm="1">
        <f t="array" ref="Q1864">IF(ISBLANK($D1864),"",IF(SUMPRODUCT(--EXACT($D1864,TravelDocumentType[Travel Document Type]))=1,"Pass","Fail"))</f>
        <v/>
      </c>
      <c r="R1864" s="24" t="str" cm="1">
        <f t="array" ref="R1864">IF(ISBLANK($E1864),"",IF(SUMPRODUCT(--EXACT($E1864,ISO3List[ISO3 List]))=1,"Pass","Fail"))</f>
        <v/>
      </c>
      <c r="S1864" s="24" t="str" cm="1">
        <f t="array" ref="S1864">IF(ISBLANK($F1864),"",IF(SUMPRODUCT(--EXACT(MID($F1864,COLUMN($A$1:$T$1),1),DocCharacters[Accepted Characters For Documents]))=20,"Pass","Fail"))</f>
        <v/>
      </c>
      <c r="T1864" s="24" t="str" cm="1">
        <f t="array" ref="T1864">IF(ISBLANK($G1864),"",IF(SUMPRODUCT(--EXACT(MID($G1864,COLUMN($A$1:$AX$1),1),NameCharacters[Accepted Characters For Names]))=50,"Pass","Fail"))</f>
        <v/>
      </c>
      <c r="U1864" s="24" t="str" cm="1">
        <f t="array" ref="U1864">IF(ISBLANK($H1864),"",IF(SUMPRODUCT(--EXACT(MID($H1864,COLUMN($A$1:$AX$1),1),NameCharacters[Accepted Characters For Names]))=50,"Pass","Fail"))</f>
        <v/>
      </c>
      <c r="V1864" s="24" t="str" cm="1">
        <f t="array" ref="V1864">IF(ISBLANK($I1864),"",IF(SUMPRODUCT(--EXACT(MID($I1864,COLUMN($A$1:$AX$1),1),NameCharacters[Accepted Characters For Names]))=50,"Pass","Fail"))</f>
        <v/>
      </c>
      <c r="W1864" s="24" t="str" cm="1">
        <f t="array" ref="W1864">IF(ISBLANK($J1864),"",IF(SUMPRODUCT(--EXACT($J1864,ISO3List[ISO3 List]))=1,"Pass","Fail"))</f>
        <v/>
      </c>
      <c r="X1864" s="24" t="str">
        <f t="shared" ca="1" si="72"/>
        <v/>
      </c>
      <c r="Y1864" s="24" t="str" cm="1">
        <f t="array" ref="Y1864">IF(ISBLANK($L1864),"",IF(SUMPRODUCT(--EXACT($L1864,Sex[Sex]))=1,"Pass","Fail"))</f>
        <v/>
      </c>
      <c r="Z1864" s="24" t="str">
        <f t="shared" ca="1" si="73"/>
        <v/>
      </c>
      <c r="AA1864" s="35" t="str">
        <f t="shared" ca="1" si="74"/>
        <v/>
      </c>
      <c r="AB1864" s="8"/>
      <c r="AC1864" s="58"/>
      <c r="AD1864" s="8"/>
      <c r="AE1864" s="8"/>
      <c r="AF1864" s="8"/>
      <c r="GU1864" s="8"/>
    </row>
    <row r="1865" spans="1:203" s="5" customFormat="1" x14ac:dyDescent="0.2">
      <c r="A1865" s="1"/>
      <c r="B1865" s="4"/>
      <c r="C1865" s="16"/>
      <c r="D1865" s="17"/>
      <c r="E1865" s="17"/>
      <c r="F1865" s="18"/>
      <c r="G1865" s="17"/>
      <c r="H1865" s="17"/>
      <c r="I1865" s="17"/>
      <c r="J1865" s="17"/>
      <c r="K1865" s="19"/>
      <c r="L1865" s="17"/>
      <c r="M1865" s="20"/>
      <c r="N1865" s="8"/>
      <c r="O1865" s="50"/>
      <c r="P1865" s="27" t="str" cm="1">
        <f t="array" ref="P1865">IF(ISBLANK($C1865),"",IF(SUMPRODUCT(--EXACT($C1865,CrewOrPassenger[Crew or Passenger]))=1,"Pass","Fail"))</f>
        <v/>
      </c>
      <c r="Q1865" s="24" t="str" cm="1">
        <f t="array" ref="Q1865">IF(ISBLANK($D1865),"",IF(SUMPRODUCT(--EXACT($D1865,TravelDocumentType[Travel Document Type]))=1,"Pass","Fail"))</f>
        <v/>
      </c>
      <c r="R1865" s="24" t="str" cm="1">
        <f t="array" ref="R1865">IF(ISBLANK($E1865),"",IF(SUMPRODUCT(--EXACT($E1865,ISO3List[ISO3 List]))=1,"Pass","Fail"))</f>
        <v/>
      </c>
      <c r="S1865" s="24" t="str" cm="1">
        <f t="array" ref="S1865">IF(ISBLANK($F1865),"",IF(SUMPRODUCT(--EXACT(MID($F1865,COLUMN($A$1:$T$1),1),DocCharacters[Accepted Characters For Documents]))=20,"Pass","Fail"))</f>
        <v/>
      </c>
      <c r="T1865" s="24" t="str" cm="1">
        <f t="array" ref="T1865">IF(ISBLANK($G1865),"",IF(SUMPRODUCT(--EXACT(MID($G1865,COLUMN($A$1:$AX$1),1),NameCharacters[Accepted Characters For Names]))=50,"Pass","Fail"))</f>
        <v/>
      </c>
      <c r="U1865" s="24" t="str" cm="1">
        <f t="array" ref="U1865">IF(ISBLANK($H1865),"",IF(SUMPRODUCT(--EXACT(MID($H1865,COLUMN($A$1:$AX$1),1),NameCharacters[Accepted Characters For Names]))=50,"Pass","Fail"))</f>
        <v/>
      </c>
      <c r="V1865" s="24" t="str" cm="1">
        <f t="array" ref="V1865">IF(ISBLANK($I1865),"",IF(SUMPRODUCT(--EXACT(MID($I1865,COLUMN($A$1:$AX$1),1),NameCharacters[Accepted Characters For Names]))=50,"Pass","Fail"))</f>
        <v/>
      </c>
      <c r="W1865" s="24" t="str" cm="1">
        <f t="array" ref="W1865">IF(ISBLANK($J1865),"",IF(SUMPRODUCT(--EXACT($J1865,ISO3List[ISO3 List]))=1,"Pass","Fail"))</f>
        <v/>
      </c>
      <c r="X1865" s="24" t="str">
        <f t="shared" ca="1" si="72"/>
        <v/>
      </c>
      <c r="Y1865" s="24" t="str" cm="1">
        <f t="array" ref="Y1865">IF(ISBLANK($L1865),"",IF(SUMPRODUCT(--EXACT($L1865,Sex[Sex]))=1,"Pass","Fail"))</f>
        <v/>
      </c>
      <c r="Z1865" s="24" t="str">
        <f t="shared" ca="1" si="73"/>
        <v/>
      </c>
      <c r="AA1865" s="35" t="str">
        <f t="shared" ca="1" si="74"/>
        <v/>
      </c>
      <c r="AB1865" s="8"/>
      <c r="AC1865" s="58"/>
      <c r="AD1865" s="8"/>
      <c r="AE1865" s="8"/>
      <c r="AF1865" s="8"/>
      <c r="GU1865" s="8"/>
    </row>
    <row r="1866" spans="1:203" s="5" customFormat="1" x14ac:dyDescent="0.2">
      <c r="A1866" s="1"/>
      <c r="B1866" s="4"/>
      <c r="C1866" s="16"/>
      <c r="D1866" s="17"/>
      <c r="E1866" s="17"/>
      <c r="F1866" s="18"/>
      <c r="G1866" s="17"/>
      <c r="H1866" s="17"/>
      <c r="I1866" s="17"/>
      <c r="J1866" s="17"/>
      <c r="K1866" s="19"/>
      <c r="L1866" s="17"/>
      <c r="M1866" s="20"/>
      <c r="N1866" s="8"/>
      <c r="O1866" s="50"/>
      <c r="P1866" s="27" t="str" cm="1">
        <f t="array" ref="P1866">IF(ISBLANK($C1866),"",IF(SUMPRODUCT(--EXACT($C1866,CrewOrPassenger[Crew or Passenger]))=1,"Pass","Fail"))</f>
        <v/>
      </c>
      <c r="Q1866" s="24" t="str" cm="1">
        <f t="array" ref="Q1866">IF(ISBLANK($D1866),"",IF(SUMPRODUCT(--EXACT($D1866,TravelDocumentType[Travel Document Type]))=1,"Pass","Fail"))</f>
        <v/>
      </c>
      <c r="R1866" s="24" t="str" cm="1">
        <f t="array" ref="R1866">IF(ISBLANK($E1866),"",IF(SUMPRODUCT(--EXACT($E1866,ISO3List[ISO3 List]))=1,"Pass","Fail"))</f>
        <v/>
      </c>
      <c r="S1866" s="24" t="str" cm="1">
        <f t="array" ref="S1866">IF(ISBLANK($F1866),"",IF(SUMPRODUCT(--EXACT(MID($F1866,COLUMN($A$1:$T$1),1),DocCharacters[Accepted Characters For Documents]))=20,"Pass","Fail"))</f>
        <v/>
      </c>
      <c r="T1866" s="24" t="str" cm="1">
        <f t="array" ref="T1866">IF(ISBLANK($G1866),"",IF(SUMPRODUCT(--EXACT(MID($G1866,COLUMN($A$1:$AX$1),1),NameCharacters[Accepted Characters For Names]))=50,"Pass","Fail"))</f>
        <v/>
      </c>
      <c r="U1866" s="24" t="str" cm="1">
        <f t="array" ref="U1866">IF(ISBLANK($H1866),"",IF(SUMPRODUCT(--EXACT(MID($H1866,COLUMN($A$1:$AX$1),1),NameCharacters[Accepted Characters For Names]))=50,"Pass","Fail"))</f>
        <v/>
      </c>
      <c r="V1866" s="24" t="str" cm="1">
        <f t="array" ref="V1866">IF(ISBLANK($I1866),"",IF(SUMPRODUCT(--EXACT(MID($I1866,COLUMN($A$1:$AX$1),1),NameCharacters[Accepted Characters For Names]))=50,"Pass","Fail"))</f>
        <v/>
      </c>
      <c r="W1866" s="24" t="str" cm="1">
        <f t="array" ref="W1866">IF(ISBLANK($J1866),"",IF(SUMPRODUCT(--EXACT($J1866,ISO3List[ISO3 List]))=1,"Pass","Fail"))</f>
        <v/>
      </c>
      <c r="X1866" s="24" t="str">
        <f t="shared" ca="1" si="72"/>
        <v/>
      </c>
      <c r="Y1866" s="24" t="str" cm="1">
        <f t="array" ref="Y1866">IF(ISBLANK($L1866),"",IF(SUMPRODUCT(--EXACT($L1866,Sex[Sex]))=1,"Pass","Fail"))</f>
        <v/>
      </c>
      <c r="Z1866" s="24" t="str">
        <f t="shared" ca="1" si="73"/>
        <v/>
      </c>
      <c r="AA1866" s="35" t="str">
        <f t="shared" ca="1" si="74"/>
        <v/>
      </c>
      <c r="AB1866" s="8"/>
      <c r="AC1866" s="58"/>
      <c r="AD1866" s="8"/>
      <c r="AE1866" s="8"/>
      <c r="AF1866" s="8"/>
      <c r="GU1866" s="8"/>
    </row>
    <row r="1867" spans="1:203" s="5" customFormat="1" x14ac:dyDescent="0.2">
      <c r="A1867" s="1"/>
      <c r="B1867" s="4"/>
      <c r="C1867" s="16"/>
      <c r="D1867" s="17"/>
      <c r="E1867" s="17"/>
      <c r="F1867" s="18"/>
      <c r="G1867" s="17"/>
      <c r="H1867" s="17"/>
      <c r="I1867" s="17"/>
      <c r="J1867" s="17"/>
      <c r="K1867" s="19"/>
      <c r="L1867" s="17"/>
      <c r="M1867" s="20"/>
      <c r="N1867" s="8"/>
      <c r="O1867" s="50"/>
      <c r="P1867" s="27" t="str" cm="1">
        <f t="array" ref="P1867">IF(ISBLANK($C1867),"",IF(SUMPRODUCT(--EXACT($C1867,CrewOrPassenger[Crew or Passenger]))=1,"Pass","Fail"))</f>
        <v/>
      </c>
      <c r="Q1867" s="24" t="str" cm="1">
        <f t="array" ref="Q1867">IF(ISBLANK($D1867),"",IF(SUMPRODUCT(--EXACT($D1867,TravelDocumentType[Travel Document Type]))=1,"Pass","Fail"))</f>
        <v/>
      </c>
      <c r="R1867" s="24" t="str" cm="1">
        <f t="array" ref="R1867">IF(ISBLANK($E1867),"",IF(SUMPRODUCT(--EXACT($E1867,ISO3List[ISO3 List]))=1,"Pass","Fail"))</f>
        <v/>
      </c>
      <c r="S1867" s="24" t="str" cm="1">
        <f t="array" ref="S1867">IF(ISBLANK($F1867),"",IF(SUMPRODUCT(--EXACT(MID($F1867,COLUMN($A$1:$T$1),1),DocCharacters[Accepted Characters For Documents]))=20,"Pass","Fail"))</f>
        <v/>
      </c>
      <c r="T1867" s="24" t="str" cm="1">
        <f t="array" ref="T1867">IF(ISBLANK($G1867),"",IF(SUMPRODUCT(--EXACT(MID($G1867,COLUMN($A$1:$AX$1),1),NameCharacters[Accepted Characters For Names]))=50,"Pass","Fail"))</f>
        <v/>
      </c>
      <c r="U1867" s="24" t="str" cm="1">
        <f t="array" ref="U1867">IF(ISBLANK($H1867),"",IF(SUMPRODUCT(--EXACT(MID($H1867,COLUMN($A$1:$AX$1),1),NameCharacters[Accepted Characters For Names]))=50,"Pass","Fail"))</f>
        <v/>
      </c>
      <c r="V1867" s="24" t="str" cm="1">
        <f t="array" ref="V1867">IF(ISBLANK($I1867),"",IF(SUMPRODUCT(--EXACT(MID($I1867,COLUMN($A$1:$AX$1),1),NameCharacters[Accepted Characters For Names]))=50,"Pass","Fail"))</f>
        <v/>
      </c>
      <c r="W1867" s="24" t="str" cm="1">
        <f t="array" ref="W1867">IF(ISBLANK($J1867),"",IF(SUMPRODUCT(--EXACT($J1867,ISO3List[ISO3 List]))=1,"Pass","Fail"))</f>
        <v/>
      </c>
      <c r="X1867" s="24" t="str">
        <f t="shared" ca="1" si="72"/>
        <v/>
      </c>
      <c r="Y1867" s="24" t="str" cm="1">
        <f t="array" ref="Y1867">IF(ISBLANK($L1867),"",IF(SUMPRODUCT(--EXACT($L1867,Sex[Sex]))=1,"Pass","Fail"))</f>
        <v/>
      </c>
      <c r="Z1867" s="24" t="str">
        <f t="shared" ca="1" si="73"/>
        <v/>
      </c>
      <c r="AA1867" s="35" t="str">
        <f t="shared" ca="1" si="74"/>
        <v/>
      </c>
      <c r="AB1867" s="8"/>
      <c r="AC1867" s="58"/>
      <c r="AD1867" s="8"/>
      <c r="AE1867" s="8"/>
      <c r="AF1867" s="8"/>
      <c r="GU1867" s="8"/>
    </row>
    <row r="1868" spans="1:203" s="5" customFormat="1" x14ac:dyDescent="0.2">
      <c r="A1868" s="1"/>
      <c r="B1868" s="4"/>
      <c r="C1868" s="16"/>
      <c r="D1868" s="17"/>
      <c r="E1868" s="17"/>
      <c r="F1868" s="18"/>
      <c r="G1868" s="17"/>
      <c r="H1868" s="17"/>
      <c r="I1868" s="17"/>
      <c r="J1868" s="17"/>
      <c r="K1868" s="19"/>
      <c r="L1868" s="17"/>
      <c r="M1868" s="20"/>
      <c r="N1868" s="8"/>
      <c r="O1868" s="50"/>
      <c r="P1868" s="27" t="str" cm="1">
        <f t="array" ref="P1868">IF(ISBLANK($C1868),"",IF(SUMPRODUCT(--EXACT($C1868,CrewOrPassenger[Crew or Passenger]))=1,"Pass","Fail"))</f>
        <v/>
      </c>
      <c r="Q1868" s="24" t="str" cm="1">
        <f t="array" ref="Q1868">IF(ISBLANK($D1868),"",IF(SUMPRODUCT(--EXACT($D1868,TravelDocumentType[Travel Document Type]))=1,"Pass","Fail"))</f>
        <v/>
      </c>
      <c r="R1868" s="24" t="str" cm="1">
        <f t="array" ref="R1868">IF(ISBLANK($E1868),"",IF(SUMPRODUCT(--EXACT($E1868,ISO3List[ISO3 List]))=1,"Pass","Fail"))</f>
        <v/>
      </c>
      <c r="S1868" s="24" t="str" cm="1">
        <f t="array" ref="S1868">IF(ISBLANK($F1868),"",IF(SUMPRODUCT(--EXACT(MID($F1868,COLUMN($A$1:$T$1),1),DocCharacters[Accepted Characters For Documents]))=20,"Pass","Fail"))</f>
        <v/>
      </c>
      <c r="T1868" s="24" t="str" cm="1">
        <f t="array" ref="T1868">IF(ISBLANK($G1868),"",IF(SUMPRODUCT(--EXACT(MID($G1868,COLUMN($A$1:$AX$1),1),NameCharacters[Accepted Characters For Names]))=50,"Pass","Fail"))</f>
        <v/>
      </c>
      <c r="U1868" s="24" t="str" cm="1">
        <f t="array" ref="U1868">IF(ISBLANK($H1868),"",IF(SUMPRODUCT(--EXACT(MID($H1868,COLUMN($A$1:$AX$1),1),NameCharacters[Accepted Characters For Names]))=50,"Pass","Fail"))</f>
        <v/>
      </c>
      <c r="V1868" s="24" t="str" cm="1">
        <f t="array" ref="V1868">IF(ISBLANK($I1868),"",IF(SUMPRODUCT(--EXACT(MID($I1868,COLUMN($A$1:$AX$1),1),NameCharacters[Accepted Characters For Names]))=50,"Pass","Fail"))</f>
        <v/>
      </c>
      <c r="W1868" s="24" t="str" cm="1">
        <f t="array" ref="W1868">IF(ISBLANK($J1868),"",IF(SUMPRODUCT(--EXACT($J1868,ISO3List[ISO3 List]))=1,"Pass","Fail"))</f>
        <v/>
      </c>
      <c r="X1868" s="24" t="str">
        <f t="shared" ca="1" si="72"/>
        <v/>
      </c>
      <c r="Y1868" s="24" t="str" cm="1">
        <f t="array" ref="Y1868">IF(ISBLANK($L1868),"",IF(SUMPRODUCT(--EXACT($L1868,Sex[Sex]))=1,"Pass","Fail"))</f>
        <v/>
      </c>
      <c r="Z1868" s="24" t="str">
        <f t="shared" ca="1" si="73"/>
        <v/>
      </c>
      <c r="AA1868" s="35" t="str">
        <f t="shared" ca="1" si="74"/>
        <v/>
      </c>
      <c r="AB1868" s="8"/>
      <c r="AC1868" s="58"/>
      <c r="AD1868" s="8"/>
      <c r="AE1868" s="8"/>
      <c r="AF1868" s="8"/>
      <c r="GU1868" s="8"/>
    </row>
    <row r="1869" spans="1:203" s="5" customFormat="1" x14ac:dyDescent="0.2">
      <c r="A1869" s="1"/>
      <c r="B1869" s="4"/>
      <c r="C1869" s="16"/>
      <c r="D1869" s="17"/>
      <c r="E1869" s="17"/>
      <c r="F1869" s="18"/>
      <c r="G1869" s="17"/>
      <c r="H1869" s="17"/>
      <c r="I1869" s="17"/>
      <c r="J1869" s="17"/>
      <c r="K1869" s="19"/>
      <c r="L1869" s="17"/>
      <c r="M1869" s="20"/>
      <c r="N1869" s="8"/>
      <c r="O1869" s="50"/>
      <c r="P1869" s="27" t="str" cm="1">
        <f t="array" ref="P1869">IF(ISBLANK($C1869),"",IF(SUMPRODUCT(--EXACT($C1869,CrewOrPassenger[Crew or Passenger]))=1,"Pass","Fail"))</f>
        <v/>
      </c>
      <c r="Q1869" s="24" t="str" cm="1">
        <f t="array" ref="Q1869">IF(ISBLANK($D1869),"",IF(SUMPRODUCT(--EXACT($D1869,TravelDocumentType[Travel Document Type]))=1,"Pass","Fail"))</f>
        <v/>
      </c>
      <c r="R1869" s="24" t="str" cm="1">
        <f t="array" ref="R1869">IF(ISBLANK($E1869),"",IF(SUMPRODUCT(--EXACT($E1869,ISO3List[ISO3 List]))=1,"Pass","Fail"))</f>
        <v/>
      </c>
      <c r="S1869" s="24" t="str" cm="1">
        <f t="array" ref="S1869">IF(ISBLANK($F1869),"",IF(SUMPRODUCT(--EXACT(MID($F1869,COLUMN($A$1:$T$1),1),DocCharacters[Accepted Characters For Documents]))=20,"Pass","Fail"))</f>
        <v/>
      </c>
      <c r="T1869" s="24" t="str" cm="1">
        <f t="array" ref="T1869">IF(ISBLANK($G1869),"",IF(SUMPRODUCT(--EXACT(MID($G1869,COLUMN($A$1:$AX$1),1),NameCharacters[Accepted Characters For Names]))=50,"Pass","Fail"))</f>
        <v/>
      </c>
      <c r="U1869" s="24" t="str" cm="1">
        <f t="array" ref="U1869">IF(ISBLANK($H1869),"",IF(SUMPRODUCT(--EXACT(MID($H1869,COLUMN($A$1:$AX$1),1),NameCharacters[Accepted Characters For Names]))=50,"Pass","Fail"))</f>
        <v/>
      </c>
      <c r="V1869" s="24" t="str" cm="1">
        <f t="array" ref="V1869">IF(ISBLANK($I1869),"",IF(SUMPRODUCT(--EXACT(MID($I1869,COLUMN($A$1:$AX$1),1),NameCharacters[Accepted Characters For Names]))=50,"Pass","Fail"))</f>
        <v/>
      </c>
      <c r="W1869" s="24" t="str" cm="1">
        <f t="array" ref="W1869">IF(ISBLANK($J1869),"",IF(SUMPRODUCT(--EXACT($J1869,ISO3List[ISO3 List]))=1,"Pass","Fail"))</f>
        <v/>
      </c>
      <c r="X1869" s="24" t="str">
        <f t="shared" ca="1" si="72"/>
        <v/>
      </c>
      <c r="Y1869" s="24" t="str" cm="1">
        <f t="array" ref="Y1869">IF(ISBLANK($L1869),"",IF(SUMPRODUCT(--EXACT($L1869,Sex[Sex]))=1,"Pass","Fail"))</f>
        <v/>
      </c>
      <c r="Z1869" s="24" t="str">
        <f t="shared" ca="1" si="73"/>
        <v/>
      </c>
      <c r="AA1869" s="35" t="str">
        <f t="shared" ca="1" si="74"/>
        <v/>
      </c>
      <c r="AB1869" s="8"/>
      <c r="AC1869" s="58"/>
      <c r="AD1869" s="8"/>
      <c r="AE1869" s="8"/>
      <c r="AF1869" s="8"/>
      <c r="GU1869" s="8"/>
    </row>
    <row r="1870" spans="1:203" s="5" customFormat="1" x14ac:dyDescent="0.2">
      <c r="A1870" s="1"/>
      <c r="B1870" s="4"/>
      <c r="C1870" s="16"/>
      <c r="D1870" s="17"/>
      <c r="E1870" s="17"/>
      <c r="F1870" s="18"/>
      <c r="G1870" s="17"/>
      <c r="H1870" s="17"/>
      <c r="I1870" s="17"/>
      <c r="J1870" s="17"/>
      <c r="K1870" s="19"/>
      <c r="L1870" s="17"/>
      <c r="M1870" s="20"/>
      <c r="N1870" s="8"/>
      <c r="O1870" s="50"/>
      <c r="P1870" s="27" t="str" cm="1">
        <f t="array" ref="P1870">IF(ISBLANK($C1870),"",IF(SUMPRODUCT(--EXACT($C1870,CrewOrPassenger[Crew or Passenger]))=1,"Pass","Fail"))</f>
        <v/>
      </c>
      <c r="Q1870" s="24" t="str" cm="1">
        <f t="array" ref="Q1870">IF(ISBLANK($D1870),"",IF(SUMPRODUCT(--EXACT($D1870,TravelDocumentType[Travel Document Type]))=1,"Pass","Fail"))</f>
        <v/>
      </c>
      <c r="R1870" s="24" t="str" cm="1">
        <f t="array" ref="R1870">IF(ISBLANK($E1870),"",IF(SUMPRODUCT(--EXACT($E1870,ISO3List[ISO3 List]))=1,"Pass","Fail"))</f>
        <v/>
      </c>
      <c r="S1870" s="24" t="str" cm="1">
        <f t="array" ref="S1870">IF(ISBLANK($F1870),"",IF(SUMPRODUCT(--EXACT(MID($F1870,COLUMN($A$1:$T$1),1),DocCharacters[Accepted Characters For Documents]))=20,"Pass","Fail"))</f>
        <v/>
      </c>
      <c r="T1870" s="24" t="str" cm="1">
        <f t="array" ref="T1870">IF(ISBLANK($G1870),"",IF(SUMPRODUCT(--EXACT(MID($G1870,COLUMN($A$1:$AX$1),1),NameCharacters[Accepted Characters For Names]))=50,"Pass","Fail"))</f>
        <v/>
      </c>
      <c r="U1870" s="24" t="str" cm="1">
        <f t="array" ref="U1870">IF(ISBLANK($H1870),"",IF(SUMPRODUCT(--EXACT(MID($H1870,COLUMN($A$1:$AX$1),1),NameCharacters[Accepted Characters For Names]))=50,"Pass","Fail"))</f>
        <v/>
      </c>
      <c r="V1870" s="24" t="str" cm="1">
        <f t="array" ref="V1870">IF(ISBLANK($I1870),"",IF(SUMPRODUCT(--EXACT(MID($I1870,COLUMN($A$1:$AX$1),1),NameCharacters[Accepted Characters For Names]))=50,"Pass","Fail"))</f>
        <v/>
      </c>
      <c r="W1870" s="24" t="str" cm="1">
        <f t="array" ref="W1870">IF(ISBLANK($J1870),"",IF(SUMPRODUCT(--EXACT($J1870,ISO3List[ISO3 List]))=1,"Pass","Fail"))</f>
        <v/>
      </c>
      <c r="X1870" s="24" t="str">
        <f t="shared" ca="1" si="72"/>
        <v/>
      </c>
      <c r="Y1870" s="24" t="str" cm="1">
        <f t="array" ref="Y1870">IF(ISBLANK($L1870),"",IF(SUMPRODUCT(--EXACT($L1870,Sex[Sex]))=1,"Pass","Fail"))</f>
        <v/>
      </c>
      <c r="Z1870" s="24" t="str">
        <f t="shared" ca="1" si="73"/>
        <v/>
      </c>
      <c r="AA1870" s="35" t="str">
        <f t="shared" ca="1" si="74"/>
        <v/>
      </c>
      <c r="AB1870" s="8"/>
      <c r="AC1870" s="58"/>
      <c r="AD1870" s="8"/>
      <c r="AE1870" s="8"/>
      <c r="AF1870" s="8"/>
      <c r="GU1870" s="8"/>
    </row>
    <row r="1871" spans="1:203" s="5" customFormat="1" x14ac:dyDescent="0.2">
      <c r="A1871" s="1"/>
      <c r="B1871" s="4"/>
      <c r="C1871" s="16"/>
      <c r="D1871" s="17"/>
      <c r="E1871" s="17"/>
      <c r="F1871" s="18"/>
      <c r="G1871" s="17"/>
      <c r="H1871" s="17"/>
      <c r="I1871" s="17"/>
      <c r="J1871" s="17"/>
      <c r="K1871" s="19"/>
      <c r="L1871" s="17"/>
      <c r="M1871" s="20"/>
      <c r="N1871" s="8"/>
      <c r="O1871" s="50"/>
      <c r="P1871" s="27" t="str" cm="1">
        <f t="array" ref="P1871">IF(ISBLANK($C1871),"",IF(SUMPRODUCT(--EXACT($C1871,CrewOrPassenger[Crew or Passenger]))=1,"Pass","Fail"))</f>
        <v/>
      </c>
      <c r="Q1871" s="24" t="str" cm="1">
        <f t="array" ref="Q1871">IF(ISBLANK($D1871),"",IF(SUMPRODUCT(--EXACT($D1871,TravelDocumentType[Travel Document Type]))=1,"Pass","Fail"))</f>
        <v/>
      </c>
      <c r="R1871" s="24" t="str" cm="1">
        <f t="array" ref="R1871">IF(ISBLANK($E1871),"",IF(SUMPRODUCT(--EXACT($E1871,ISO3List[ISO3 List]))=1,"Pass","Fail"))</f>
        <v/>
      </c>
      <c r="S1871" s="24" t="str" cm="1">
        <f t="array" ref="S1871">IF(ISBLANK($F1871),"",IF(SUMPRODUCT(--EXACT(MID($F1871,COLUMN($A$1:$T$1),1),DocCharacters[Accepted Characters For Documents]))=20,"Pass","Fail"))</f>
        <v/>
      </c>
      <c r="T1871" s="24" t="str" cm="1">
        <f t="array" ref="T1871">IF(ISBLANK($G1871),"",IF(SUMPRODUCT(--EXACT(MID($G1871,COLUMN($A$1:$AX$1),1),NameCharacters[Accepted Characters For Names]))=50,"Pass","Fail"))</f>
        <v/>
      </c>
      <c r="U1871" s="24" t="str" cm="1">
        <f t="array" ref="U1871">IF(ISBLANK($H1871),"",IF(SUMPRODUCT(--EXACT(MID($H1871,COLUMN($A$1:$AX$1),1),NameCharacters[Accepted Characters For Names]))=50,"Pass","Fail"))</f>
        <v/>
      </c>
      <c r="V1871" s="24" t="str" cm="1">
        <f t="array" ref="V1871">IF(ISBLANK($I1871),"",IF(SUMPRODUCT(--EXACT(MID($I1871,COLUMN($A$1:$AX$1),1),NameCharacters[Accepted Characters For Names]))=50,"Pass","Fail"))</f>
        <v/>
      </c>
      <c r="W1871" s="24" t="str" cm="1">
        <f t="array" ref="W1871">IF(ISBLANK($J1871),"",IF(SUMPRODUCT(--EXACT($J1871,ISO3List[ISO3 List]))=1,"Pass","Fail"))</f>
        <v/>
      </c>
      <c r="X1871" s="24" t="str">
        <f t="shared" ca="1" si="72"/>
        <v/>
      </c>
      <c r="Y1871" s="24" t="str" cm="1">
        <f t="array" ref="Y1871">IF(ISBLANK($L1871),"",IF(SUMPRODUCT(--EXACT($L1871,Sex[Sex]))=1,"Pass","Fail"))</f>
        <v/>
      </c>
      <c r="Z1871" s="24" t="str">
        <f t="shared" ca="1" si="73"/>
        <v/>
      </c>
      <c r="AA1871" s="35" t="str">
        <f t="shared" ca="1" si="74"/>
        <v/>
      </c>
      <c r="AB1871" s="8"/>
      <c r="AC1871" s="58"/>
      <c r="AD1871" s="8"/>
      <c r="AE1871" s="8"/>
      <c r="AF1871" s="8"/>
      <c r="GU1871" s="8"/>
    </row>
    <row r="1872" spans="1:203" s="5" customFormat="1" x14ac:dyDescent="0.2">
      <c r="A1872" s="1"/>
      <c r="B1872" s="4"/>
      <c r="C1872" s="16"/>
      <c r="D1872" s="17"/>
      <c r="E1872" s="17"/>
      <c r="F1872" s="18"/>
      <c r="G1872" s="17"/>
      <c r="H1872" s="17"/>
      <c r="I1872" s="17"/>
      <c r="J1872" s="17"/>
      <c r="K1872" s="19"/>
      <c r="L1872" s="17"/>
      <c r="M1872" s="20"/>
      <c r="N1872" s="8"/>
      <c r="O1872" s="50"/>
      <c r="P1872" s="27" t="str" cm="1">
        <f t="array" ref="P1872">IF(ISBLANK($C1872),"",IF(SUMPRODUCT(--EXACT($C1872,CrewOrPassenger[Crew or Passenger]))=1,"Pass","Fail"))</f>
        <v/>
      </c>
      <c r="Q1872" s="24" t="str" cm="1">
        <f t="array" ref="Q1872">IF(ISBLANK($D1872),"",IF(SUMPRODUCT(--EXACT($D1872,TravelDocumentType[Travel Document Type]))=1,"Pass","Fail"))</f>
        <v/>
      </c>
      <c r="R1872" s="24" t="str" cm="1">
        <f t="array" ref="R1872">IF(ISBLANK($E1872),"",IF(SUMPRODUCT(--EXACT($E1872,ISO3List[ISO3 List]))=1,"Pass","Fail"))</f>
        <v/>
      </c>
      <c r="S1872" s="24" t="str" cm="1">
        <f t="array" ref="S1872">IF(ISBLANK($F1872),"",IF(SUMPRODUCT(--EXACT(MID($F1872,COLUMN($A$1:$T$1),1),DocCharacters[Accepted Characters For Documents]))=20,"Pass","Fail"))</f>
        <v/>
      </c>
      <c r="T1872" s="24" t="str" cm="1">
        <f t="array" ref="T1872">IF(ISBLANK($G1872),"",IF(SUMPRODUCT(--EXACT(MID($G1872,COLUMN($A$1:$AX$1),1),NameCharacters[Accepted Characters For Names]))=50,"Pass","Fail"))</f>
        <v/>
      </c>
      <c r="U1872" s="24" t="str" cm="1">
        <f t="array" ref="U1872">IF(ISBLANK($H1872),"",IF(SUMPRODUCT(--EXACT(MID($H1872,COLUMN($A$1:$AX$1),1),NameCharacters[Accepted Characters For Names]))=50,"Pass","Fail"))</f>
        <v/>
      </c>
      <c r="V1872" s="24" t="str" cm="1">
        <f t="array" ref="V1872">IF(ISBLANK($I1872),"",IF(SUMPRODUCT(--EXACT(MID($I1872,COLUMN($A$1:$AX$1),1),NameCharacters[Accepted Characters For Names]))=50,"Pass","Fail"))</f>
        <v/>
      </c>
      <c r="W1872" s="24" t="str" cm="1">
        <f t="array" ref="W1872">IF(ISBLANK($J1872),"",IF(SUMPRODUCT(--EXACT($J1872,ISO3List[ISO3 List]))=1,"Pass","Fail"))</f>
        <v/>
      </c>
      <c r="X1872" s="24" t="str">
        <f t="shared" ca="1" si="72"/>
        <v/>
      </c>
      <c r="Y1872" s="24" t="str" cm="1">
        <f t="array" ref="Y1872">IF(ISBLANK($L1872),"",IF(SUMPRODUCT(--EXACT($L1872,Sex[Sex]))=1,"Pass","Fail"))</f>
        <v/>
      </c>
      <c r="Z1872" s="24" t="str">
        <f t="shared" ca="1" si="73"/>
        <v/>
      </c>
      <c r="AA1872" s="35" t="str">
        <f t="shared" ca="1" si="74"/>
        <v/>
      </c>
      <c r="AB1872" s="8"/>
      <c r="AC1872" s="58"/>
      <c r="AD1872" s="8"/>
      <c r="AE1872" s="8"/>
      <c r="AF1872" s="8"/>
      <c r="GU1872" s="8"/>
    </row>
    <row r="1873" spans="1:203" s="5" customFormat="1" x14ac:dyDescent="0.2">
      <c r="A1873" s="1"/>
      <c r="B1873" s="4"/>
      <c r="C1873" s="16"/>
      <c r="D1873" s="17"/>
      <c r="E1873" s="17"/>
      <c r="F1873" s="18"/>
      <c r="G1873" s="17"/>
      <c r="H1873" s="17"/>
      <c r="I1873" s="17"/>
      <c r="J1873" s="17"/>
      <c r="K1873" s="19"/>
      <c r="L1873" s="17"/>
      <c r="M1873" s="20"/>
      <c r="N1873" s="8"/>
      <c r="O1873" s="50"/>
      <c r="P1873" s="27" t="str" cm="1">
        <f t="array" ref="P1873">IF(ISBLANK($C1873),"",IF(SUMPRODUCT(--EXACT($C1873,CrewOrPassenger[Crew or Passenger]))=1,"Pass","Fail"))</f>
        <v/>
      </c>
      <c r="Q1873" s="24" t="str" cm="1">
        <f t="array" ref="Q1873">IF(ISBLANK($D1873),"",IF(SUMPRODUCT(--EXACT($D1873,TravelDocumentType[Travel Document Type]))=1,"Pass","Fail"))</f>
        <v/>
      </c>
      <c r="R1873" s="24" t="str" cm="1">
        <f t="array" ref="R1873">IF(ISBLANK($E1873),"",IF(SUMPRODUCT(--EXACT($E1873,ISO3List[ISO3 List]))=1,"Pass","Fail"))</f>
        <v/>
      </c>
      <c r="S1873" s="24" t="str" cm="1">
        <f t="array" ref="S1873">IF(ISBLANK($F1873),"",IF(SUMPRODUCT(--EXACT(MID($F1873,COLUMN($A$1:$T$1),1),DocCharacters[Accepted Characters For Documents]))=20,"Pass","Fail"))</f>
        <v/>
      </c>
      <c r="T1873" s="24" t="str" cm="1">
        <f t="array" ref="T1873">IF(ISBLANK($G1873),"",IF(SUMPRODUCT(--EXACT(MID($G1873,COLUMN($A$1:$AX$1),1),NameCharacters[Accepted Characters For Names]))=50,"Pass","Fail"))</f>
        <v/>
      </c>
      <c r="U1873" s="24" t="str" cm="1">
        <f t="array" ref="U1873">IF(ISBLANK($H1873),"",IF(SUMPRODUCT(--EXACT(MID($H1873,COLUMN($A$1:$AX$1),1),NameCharacters[Accepted Characters For Names]))=50,"Pass","Fail"))</f>
        <v/>
      </c>
      <c r="V1873" s="24" t="str" cm="1">
        <f t="array" ref="V1873">IF(ISBLANK($I1873),"",IF(SUMPRODUCT(--EXACT(MID($I1873,COLUMN($A$1:$AX$1),1),NameCharacters[Accepted Characters For Names]))=50,"Pass","Fail"))</f>
        <v/>
      </c>
      <c r="W1873" s="24" t="str" cm="1">
        <f t="array" ref="W1873">IF(ISBLANK($J1873),"",IF(SUMPRODUCT(--EXACT($J1873,ISO3List[ISO3 List]))=1,"Pass","Fail"))</f>
        <v/>
      </c>
      <c r="X1873" s="24" t="str">
        <f t="shared" ca="1" si="72"/>
        <v/>
      </c>
      <c r="Y1873" s="24" t="str" cm="1">
        <f t="array" ref="Y1873">IF(ISBLANK($L1873),"",IF(SUMPRODUCT(--EXACT($L1873,Sex[Sex]))=1,"Pass","Fail"))</f>
        <v/>
      </c>
      <c r="Z1873" s="24" t="str">
        <f t="shared" ca="1" si="73"/>
        <v/>
      </c>
      <c r="AA1873" s="35" t="str">
        <f t="shared" ca="1" si="74"/>
        <v/>
      </c>
      <c r="AB1873" s="8"/>
      <c r="AC1873" s="58"/>
      <c r="AD1873" s="8"/>
      <c r="AE1873" s="8"/>
      <c r="AF1873" s="8"/>
      <c r="GU1873" s="8"/>
    </row>
    <row r="1874" spans="1:203" s="5" customFormat="1" x14ac:dyDescent="0.2">
      <c r="A1874" s="1"/>
      <c r="B1874" s="4"/>
      <c r="C1874" s="16"/>
      <c r="D1874" s="17"/>
      <c r="E1874" s="17"/>
      <c r="F1874" s="18"/>
      <c r="G1874" s="17"/>
      <c r="H1874" s="17"/>
      <c r="I1874" s="17"/>
      <c r="J1874" s="17"/>
      <c r="K1874" s="19"/>
      <c r="L1874" s="17"/>
      <c r="M1874" s="20"/>
      <c r="N1874" s="8"/>
      <c r="O1874" s="50"/>
      <c r="P1874" s="27" t="str" cm="1">
        <f t="array" ref="P1874">IF(ISBLANK($C1874),"",IF(SUMPRODUCT(--EXACT($C1874,CrewOrPassenger[Crew or Passenger]))=1,"Pass","Fail"))</f>
        <v/>
      </c>
      <c r="Q1874" s="24" t="str" cm="1">
        <f t="array" ref="Q1874">IF(ISBLANK($D1874),"",IF(SUMPRODUCT(--EXACT($D1874,TravelDocumentType[Travel Document Type]))=1,"Pass","Fail"))</f>
        <v/>
      </c>
      <c r="R1874" s="24" t="str" cm="1">
        <f t="array" ref="R1874">IF(ISBLANK($E1874),"",IF(SUMPRODUCT(--EXACT($E1874,ISO3List[ISO3 List]))=1,"Pass","Fail"))</f>
        <v/>
      </c>
      <c r="S1874" s="24" t="str" cm="1">
        <f t="array" ref="S1874">IF(ISBLANK($F1874),"",IF(SUMPRODUCT(--EXACT(MID($F1874,COLUMN($A$1:$T$1),1),DocCharacters[Accepted Characters For Documents]))=20,"Pass","Fail"))</f>
        <v/>
      </c>
      <c r="T1874" s="24" t="str" cm="1">
        <f t="array" ref="T1874">IF(ISBLANK($G1874),"",IF(SUMPRODUCT(--EXACT(MID($G1874,COLUMN($A$1:$AX$1),1),NameCharacters[Accepted Characters For Names]))=50,"Pass","Fail"))</f>
        <v/>
      </c>
      <c r="U1874" s="24" t="str" cm="1">
        <f t="array" ref="U1874">IF(ISBLANK($H1874),"",IF(SUMPRODUCT(--EXACT(MID($H1874,COLUMN($A$1:$AX$1),1),NameCharacters[Accepted Characters For Names]))=50,"Pass","Fail"))</f>
        <v/>
      </c>
      <c r="V1874" s="24" t="str" cm="1">
        <f t="array" ref="V1874">IF(ISBLANK($I1874),"",IF(SUMPRODUCT(--EXACT(MID($I1874,COLUMN($A$1:$AX$1),1),NameCharacters[Accepted Characters For Names]))=50,"Pass","Fail"))</f>
        <v/>
      </c>
      <c r="W1874" s="24" t="str" cm="1">
        <f t="array" ref="W1874">IF(ISBLANK($J1874),"",IF(SUMPRODUCT(--EXACT($J1874,ISO3List[ISO3 List]))=1,"Pass","Fail"))</f>
        <v/>
      </c>
      <c r="X1874" s="24" t="str">
        <f t="shared" ca="1" si="72"/>
        <v/>
      </c>
      <c r="Y1874" s="24" t="str" cm="1">
        <f t="array" ref="Y1874">IF(ISBLANK($L1874),"",IF(SUMPRODUCT(--EXACT($L1874,Sex[Sex]))=1,"Pass","Fail"))</f>
        <v/>
      </c>
      <c r="Z1874" s="24" t="str">
        <f t="shared" ca="1" si="73"/>
        <v/>
      </c>
      <c r="AA1874" s="35" t="str">
        <f t="shared" ca="1" si="74"/>
        <v/>
      </c>
      <c r="AB1874" s="8"/>
      <c r="AC1874" s="58"/>
      <c r="AD1874" s="8"/>
      <c r="AE1874" s="8"/>
      <c r="AF1874" s="8"/>
      <c r="GU1874" s="8"/>
    </row>
    <row r="1875" spans="1:203" s="5" customFormat="1" x14ac:dyDescent="0.2">
      <c r="A1875" s="1"/>
      <c r="B1875" s="4"/>
      <c r="C1875" s="16"/>
      <c r="D1875" s="17"/>
      <c r="E1875" s="17"/>
      <c r="F1875" s="18"/>
      <c r="G1875" s="17"/>
      <c r="H1875" s="17"/>
      <c r="I1875" s="17"/>
      <c r="J1875" s="17"/>
      <c r="K1875" s="19"/>
      <c r="L1875" s="17"/>
      <c r="M1875" s="20"/>
      <c r="N1875" s="8"/>
      <c r="O1875" s="50"/>
      <c r="P1875" s="27" t="str" cm="1">
        <f t="array" ref="P1875">IF(ISBLANK($C1875),"",IF(SUMPRODUCT(--EXACT($C1875,CrewOrPassenger[Crew or Passenger]))=1,"Pass","Fail"))</f>
        <v/>
      </c>
      <c r="Q1875" s="24" t="str" cm="1">
        <f t="array" ref="Q1875">IF(ISBLANK($D1875),"",IF(SUMPRODUCT(--EXACT($D1875,TravelDocumentType[Travel Document Type]))=1,"Pass","Fail"))</f>
        <v/>
      </c>
      <c r="R1875" s="24" t="str" cm="1">
        <f t="array" ref="R1875">IF(ISBLANK($E1875),"",IF(SUMPRODUCT(--EXACT($E1875,ISO3List[ISO3 List]))=1,"Pass","Fail"))</f>
        <v/>
      </c>
      <c r="S1875" s="24" t="str" cm="1">
        <f t="array" ref="S1875">IF(ISBLANK($F1875),"",IF(SUMPRODUCT(--EXACT(MID($F1875,COLUMN($A$1:$T$1),1),DocCharacters[Accepted Characters For Documents]))=20,"Pass","Fail"))</f>
        <v/>
      </c>
      <c r="T1875" s="24" t="str" cm="1">
        <f t="array" ref="T1875">IF(ISBLANK($G1875),"",IF(SUMPRODUCT(--EXACT(MID($G1875,COLUMN($A$1:$AX$1),1),NameCharacters[Accepted Characters For Names]))=50,"Pass","Fail"))</f>
        <v/>
      </c>
      <c r="U1875" s="24" t="str" cm="1">
        <f t="array" ref="U1875">IF(ISBLANK($H1875),"",IF(SUMPRODUCT(--EXACT(MID($H1875,COLUMN($A$1:$AX$1),1),NameCharacters[Accepted Characters For Names]))=50,"Pass","Fail"))</f>
        <v/>
      </c>
      <c r="V1875" s="24" t="str" cm="1">
        <f t="array" ref="V1875">IF(ISBLANK($I1875),"",IF(SUMPRODUCT(--EXACT(MID($I1875,COLUMN($A$1:$AX$1),1),NameCharacters[Accepted Characters For Names]))=50,"Pass","Fail"))</f>
        <v/>
      </c>
      <c r="W1875" s="24" t="str" cm="1">
        <f t="array" ref="W1875">IF(ISBLANK($J1875),"",IF(SUMPRODUCT(--EXACT($J1875,ISO3List[ISO3 List]))=1,"Pass","Fail"))</f>
        <v/>
      </c>
      <c r="X1875" s="24" t="str">
        <f t="shared" ca="1" si="72"/>
        <v/>
      </c>
      <c r="Y1875" s="24" t="str" cm="1">
        <f t="array" ref="Y1875">IF(ISBLANK($L1875),"",IF(SUMPRODUCT(--EXACT($L1875,Sex[Sex]))=1,"Pass","Fail"))</f>
        <v/>
      </c>
      <c r="Z1875" s="24" t="str">
        <f t="shared" ca="1" si="73"/>
        <v/>
      </c>
      <c r="AA1875" s="35" t="str">
        <f t="shared" ca="1" si="74"/>
        <v/>
      </c>
      <c r="AB1875" s="8"/>
      <c r="AC1875" s="58"/>
      <c r="AD1875" s="8"/>
      <c r="AE1875" s="8"/>
      <c r="AF1875" s="8"/>
      <c r="GU1875" s="8"/>
    </row>
    <row r="1876" spans="1:203" s="5" customFormat="1" x14ac:dyDescent="0.2">
      <c r="A1876" s="1"/>
      <c r="B1876" s="4"/>
      <c r="C1876" s="16"/>
      <c r="D1876" s="17"/>
      <c r="E1876" s="17"/>
      <c r="F1876" s="18"/>
      <c r="G1876" s="17"/>
      <c r="H1876" s="17"/>
      <c r="I1876" s="17"/>
      <c r="J1876" s="17"/>
      <c r="K1876" s="19"/>
      <c r="L1876" s="17"/>
      <c r="M1876" s="20"/>
      <c r="N1876" s="8"/>
      <c r="O1876" s="50"/>
      <c r="P1876" s="27" t="str" cm="1">
        <f t="array" ref="P1876">IF(ISBLANK($C1876),"",IF(SUMPRODUCT(--EXACT($C1876,CrewOrPassenger[Crew or Passenger]))=1,"Pass","Fail"))</f>
        <v/>
      </c>
      <c r="Q1876" s="24" t="str" cm="1">
        <f t="array" ref="Q1876">IF(ISBLANK($D1876),"",IF(SUMPRODUCT(--EXACT($D1876,TravelDocumentType[Travel Document Type]))=1,"Pass","Fail"))</f>
        <v/>
      </c>
      <c r="R1876" s="24" t="str" cm="1">
        <f t="array" ref="R1876">IF(ISBLANK($E1876),"",IF(SUMPRODUCT(--EXACT($E1876,ISO3List[ISO3 List]))=1,"Pass","Fail"))</f>
        <v/>
      </c>
      <c r="S1876" s="24" t="str" cm="1">
        <f t="array" ref="S1876">IF(ISBLANK($F1876),"",IF(SUMPRODUCT(--EXACT(MID($F1876,COLUMN($A$1:$T$1),1),DocCharacters[Accepted Characters For Documents]))=20,"Pass","Fail"))</f>
        <v/>
      </c>
      <c r="T1876" s="24" t="str" cm="1">
        <f t="array" ref="T1876">IF(ISBLANK($G1876),"",IF(SUMPRODUCT(--EXACT(MID($G1876,COLUMN($A$1:$AX$1),1),NameCharacters[Accepted Characters For Names]))=50,"Pass","Fail"))</f>
        <v/>
      </c>
      <c r="U1876" s="24" t="str" cm="1">
        <f t="array" ref="U1876">IF(ISBLANK($H1876),"",IF(SUMPRODUCT(--EXACT(MID($H1876,COLUMN($A$1:$AX$1),1),NameCharacters[Accepted Characters For Names]))=50,"Pass","Fail"))</f>
        <v/>
      </c>
      <c r="V1876" s="24" t="str" cm="1">
        <f t="array" ref="V1876">IF(ISBLANK($I1876),"",IF(SUMPRODUCT(--EXACT(MID($I1876,COLUMN($A$1:$AX$1),1),NameCharacters[Accepted Characters For Names]))=50,"Pass","Fail"))</f>
        <v/>
      </c>
      <c r="W1876" s="24" t="str" cm="1">
        <f t="array" ref="W1876">IF(ISBLANK($J1876),"",IF(SUMPRODUCT(--EXACT($J1876,ISO3List[ISO3 List]))=1,"Pass","Fail"))</f>
        <v/>
      </c>
      <c r="X1876" s="24" t="str">
        <f t="shared" ca="1" si="72"/>
        <v/>
      </c>
      <c r="Y1876" s="24" t="str" cm="1">
        <f t="array" ref="Y1876">IF(ISBLANK($L1876),"",IF(SUMPRODUCT(--EXACT($L1876,Sex[Sex]))=1,"Pass","Fail"))</f>
        <v/>
      </c>
      <c r="Z1876" s="24" t="str">
        <f t="shared" ca="1" si="73"/>
        <v/>
      </c>
      <c r="AA1876" s="35" t="str">
        <f t="shared" ca="1" si="74"/>
        <v/>
      </c>
      <c r="AB1876" s="8"/>
      <c r="AC1876" s="58"/>
      <c r="AD1876" s="8"/>
      <c r="AE1876" s="8"/>
      <c r="AF1876" s="8"/>
      <c r="GU1876" s="8"/>
    </row>
    <row r="1877" spans="1:203" s="5" customFormat="1" x14ac:dyDescent="0.2">
      <c r="A1877" s="1"/>
      <c r="B1877" s="4"/>
      <c r="C1877" s="16"/>
      <c r="D1877" s="17"/>
      <c r="E1877" s="17"/>
      <c r="F1877" s="18"/>
      <c r="G1877" s="17"/>
      <c r="H1877" s="17"/>
      <c r="I1877" s="17"/>
      <c r="J1877" s="17"/>
      <c r="K1877" s="19"/>
      <c r="L1877" s="17"/>
      <c r="M1877" s="20"/>
      <c r="N1877" s="8"/>
      <c r="O1877" s="50"/>
      <c r="P1877" s="27" t="str" cm="1">
        <f t="array" ref="P1877">IF(ISBLANK($C1877),"",IF(SUMPRODUCT(--EXACT($C1877,CrewOrPassenger[Crew or Passenger]))=1,"Pass","Fail"))</f>
        <v/>
      </c>
      <c r="Q1877" s="24" t="str" cm="1">
        <f t="array" ref="Q1877">IF(ISBLANK($D1877),"",IF(SUMPRODUCT(--EXACT($D1877,TravelDocumentType[Travel Document Type]))=1,"Pass","Fail"))</f>
        <v/>
      </c>
      <c r="R1877" s="24" t="str" cm="1">
        <f t="array" ref="R1877">IF(ISBLANK($E1877),"",IF(SUMPRODUCT(--EXACT($E1877,ISO3List[ISO3 List]))=1,"Pass","Fail"))</f>
        <v/>
      </c>
      <c r="S1877" s="24" t="str" cm="1">
        <f t="array" ref="S1877">IF(ISBLANK($F1877),"",IF(SUMPRODUCT(--EXACT(MID($F1877,COLUMN($A$1:$T$1),1),DocCharacters[Accepted Characters For Documents]))=20,"Pass","Fail"))</f>
        <v/>
      </c>
      <c r="T1877" s="24" t="str" cm="1">
        <f t="array" ref="T1877">IF(ISBLANK($G1877),"",IF(SUMPRODUCT(--EXACT(MID($G1877,COLUMN($A$1:$AX$1),1),NameCharacters[Accepted Characters For Names]))=50,"Pass","Fail"))</f>
        <v/>
      </c>
      <c r="U1877" s="24" t="str" cm="1">
        <f t="array" ref="U1877">IF(ISBLANK($H1877),"",IF(SUMPRODUCT(--EXACT(MID($H1877,COLUMN($A$1:$AX$1),1),NameCharacters[Accepted Characters For Names]))=50,"Pass","Fail"))</f>
        <v/>
      </c>
      <c r="V1877" s="24" t="str" cm="1">
        <f t="array" ref="V1877">IF(ISBLANK($I1877),"",IF(SUMPRODUCT(--EXACT(MID($I1877,COLUMN($A$1:$AX$1),1),NameCharacters[Accepted Characters For Names]))=50,"Pass","Fail"))</f>
        <v/>
      </c>
      <c r="W1877" s="24" t="str" cm="1">
        <f t="array" ref="W1877">IF(ISBLANK($J1877),"",IF(SUMPRODUCT(--EXACT($J1877,ISO3List[ISO3 List]))=1,"Pass","Fail"))</f>
        <v/>
      </c>
      <c r="X1877" s="24" t="str">
        <f t="shared" ca="1" si="72"/>
        <v/>
      </c>
      <c r="Y1877" s="24" t="str" cm="1">
        <f t="array" ref="Y1877">IF(ISBLANK($L1877),"",IF(SUMPRODUCT(--EXACT($L1877,Sex[Sex]))=1,"Pass","Fail"))</f>
        <v/>
      </c>
      <c r="Z1877" s="24" t="str">
        <f t="shared" ca="1" si="73"/>
        <v/>
      </c>
      <c r="AA1877" s="35" t="str">
        <f t="shared" ca="1" si="74"/>
        <v/>
      </c>
      <c r="AB1877" s="8"/>
      <c r="AC1877" s="58"/>
      <c r="AD1877" s="8"/>
      <c r="AE1877" s="8"/>
      <c r="AF1877" s="8"/>
      <c r="GU1877" s="8"/>
    </row>
    <row r="1878" spans="1:203" s="5" customFormat="1" x14ac:dyDescent="0.2">
      <c r="A1878" s="1"/>
      <c r="B1878" s="4"/>
      <c r="C1878" s="16"/>
      <c r="D1878" s="17"/>
      <c r="E1878" s="17"/>
      <c r="F1878" s="18"/>
      <c r="G1878" s="17"/>
      <c r="H1878" s="17"/>
      <c r="I1878" s="17"/>
      <c r="J1878" s="17"/>
      <c r="K1878" s="19"/>
      <c r="L1878" s="17"/>
      <c r="M1878" s="20"/>
      <c r="N1878" s="8"/>
      <c r="O1878" s="50"/>
      <c r="P1878" s="27" t="str" cm="1">
        <f t="array" ref="P1878">IF(ISBLANK($C1878),"",IF(SUMPRODUCT(--EXACT($C1878,CrewOrPassenger[Crew or Passenger]))=1,"Pass","Fail"))</f>
        <v/>
      </c>
      <c r="Q1878" s="24" t="str" cm="1">
        <f t="array" ref="Q1878">IF(ISBLANK($D1878),"",IF(SUMPRODUCT(--EXACT($D1878,TravelDocumentType[Travel Document Type]))=1,"Pass","Fail"))</f>
        <v/>
      </c>
      <c r="R1878" s="24" t="str" cm="1">
        <f t="array" ref="R1878">IF(ISBLANK($E1878),"",IF(SUMPRODUCT(--EXACT($E1878,ISO3List[ISO3 List]))=1,"Pass","Fail"))</f>
        <v/>
      </c>
      <c r="S1878" s="24" t="str" cm="1">
        <f t="array" ref="S1878">IF(ISBLANK($F1878),"",IF(SUMPRODUCT(--EXACT(MID($F1878,COLUMN($A$1:$T$1),1),DocCharacters[Accepted Characters For Documents]))=20,"Pass","Fail"))</f>
        <v/>
      </c>
      <c r="T1878" s="24" t="str" cm="1">
        <f t="array" ref="T1878">IF(ISBLANK($G1878),"",IF(SUMPRODUCT(--EXACT(MID($G1878,COLUMN($A$1:$AX$1),1),NameCharacters[Accepted Characters For Names]))=50,"Pass","Fail"))</f>
        <v/>
      </c>
      <c r="U1878" s="24" t="str" cm="1">
        <f t="array" ref="U1878">IF(ISBLANK($H1878),"",IF(SUMPRODUCT(--EXACT(MID($H1878,COLUMN($A$1:$AX$1),1),NameCharacters[Accepted Characters For Names]))=50,"Pass","Fail"))</f>
        <v/>
      </c>
      <c r="V1878" s="24" t="str" cm="1">
        <f t="array" ref="V1878">IF(ISBLANK($I1878),"",IF(SUMPRODUCT(--EXACT(MID($I1878,COLUMN($A$1:$AX$1),1),NameCharacters[Accepted Characters For Names]))=50,"Pass","Fail"))</f>
        <v/>
      </c>
      <c r="W1878" s="24" t="str" cm="1">
        <f t="array" ref="W1878">IF(ISBLANK($J1878),"",IF(SUMPRODUCT(--EXACT($J1878,ISO3List[ISO3 List]))=1,"Pass","Fail"))</f>
        <v/>
      </c>
      <c r="X1878" s="24" t="str">
        <f t="shared" ca="1" si="72"/>
        <v/>
      </c>
      <c r="Y1878" s="24" t="str" cm="1">
        <f t="array" ref="Y1878">IF(ISBLANK($L1878),"",IF(SUMPRODUCT(--EXACT($L1878,Sex[Sex]))=1,"Pass","Fail"))</f>
        <v/>
      </c>
      <c r="Z1878" s="24" t="str">
        <f t="shared" ca="1" si="73"/>
        <v/>
      </c>
      <c r="AA1878" s="35" t="str">
        <f t="shared" ca="1" si="74"/>
        <v/>
      </c>
      <c r="AB1878" s="8"/>
      <c r="AC1878" s="58"/>
      <c r="AD1878" s="8"/>
      <c r="AE1878" s="8"/>
      <c r="AF1878" s="8"/>
      <c r="GU1878" s="8"/>
    </row>
    <row r="1879" spans="1:203" s="5" customFormat="1" x14ac:dyDescent="0.2">
      <c r="A1879" s="1"/>
      <c r="B1879" s="4"/>
      <c r="C1879" s="16"/>
      <c r="D1879" s="17"/>
      <c r="E1879" s="17"/>
      <c r="F1879" s="18"/>
      <c r="G1879" s="17"/>
      <c r="H1879" s="17"/>
      <c r="I1879" s="17"/>
      <c r="J1879" s="17"/>
      <c r="K1879" s="19"/>
      <c r="L1879" s="17"/>
      <c r="M1879" s="20"/>
      <c r="N1879" s="8"/>
      <c r="O1879" s="50"/>
      <c r="P1879" s="27" t="str" cm="1">
        <f t="array" ref="P1879">IF(ISBLANK($C1879),"",IF(SUMPRODUCT(--EXACT($C1879,CrewOrPassenger[Crew or Passenger]))=1,"Pass","Fail"))</f>
        <v/>
      </c>
      <c r="Q1879" s="24" t="str" cm="1">
        <f t="array" ref="Q1879">IF(ISBLANK($D1879),"",IF(SUMPRODUCT(--EXACT($D1879,TravelDocumentType[Travel Document Type]))=1,"Pass","Fail"))</f>
        <v/>
      </c>
      <c r="R1879" s="24" t="str" cm="1">
        <f t="array" ref="R1879">IF(ISBLANK($E1879),"",IF(SUMPRODUCT(--EXACT($E1879,ISO3List[ISO3 List]))=1,"Pass","Fail"))</f>
        <v/>
      </c>
      <c r="S1879" s="24" t="str" cm="1">
        <f t="array" ref="S1879">IF(ISBLANK($F1879),"",IF(SUMPRODUCT(--EXACT(MID($F1879,COLUMN($A$1:$T$1),1),DocCharacters[Accepted Characters For Documents]))=20,"Pass","Fail"))</f>
        <v/>
      </c>
      <c r="T1879" s="24" t="str" cm="1">
        <f t="array" ref="T1879">IF(ISBLANK($G1879),"",IF(SUMPRODUCT(--EXACT(MID($G1879,COLUMN($A$1:$AX$1),1),NameCharacters[Accepted Characters For Names]))=50,"Pass","Fail"))</f>
        <v/>
      </c>
      <c r="U1879" s="24" t="str" cm="1">
        <f t="array" ref="U1879">IF(ISBLANK($H1879),"",IF(SUMPRODUCT(--EXACT(MID($H1879,COLUMN($A$1:$AX$1),1),NameCharacters[Accepted Characters For Names]))=50,"Pass","Fail"))</f>
        <v/>
      </c>
      <c r="V1879" s="24" t="str" cm="1">
        <f t="array" ref="V1879">IF(ISBLANK($I1879),"",IF(SUMPRODUCT(--EXACT(MID($I1879,COLUMN($A$1:$AX$1),1),NameCharacters[Accepted Characters For Names]))=50,"Pass","Fail"))</f>
        <v/>
      </c>
      <c r="W1879" s="24" t="str" cm="1">
        <f t="array" ref="W1879">IF(ISBLANK($J1879),"",IF(SUMPRODUCT(--EXACT($J1879,ISO3List[ISO3 List]))=1,"Pass","Fail"))</f>
        <v/>
      </c>
      <c r="X1879" s="24" t="str">
        <f t="shared" ca="1" si="72"/>
        <v/>
      </c>
      <c r="Y1879" s="24" t="str" cm="1">
        <f t="array" ref="Y1879">IF(ISBLANK($L1879),"",IF(SUMPRODUCT(--EXACT($L1879,Sex[Sex]))=1,"Pass","Fail"))</f>
        <v/>
      </c>
      <c r="Z1879" s="24" t="str">
        <f t="shared" ca="1" si="73"/>
        <v/>
      </c>
      <c r="AA1879" s="35" t="str">
        <f t="shared" ca="1" si="74"/>
        <v/>
      </c>
      <c r="AB1879" s="8"/>
      <c r="AC1879" s="58"/>
      <c r="AD1879" s="8"/>
      <c r="AE1879" s="8"/>
      <c r="AF1879" s="8"/>
      <c r="GU1879" s="8"/>
    </row>
    <row r="1880" spans="1:203" s="5" customFormat="1" x14ac:dyDescent="0.2">
      <c r="A1880" s="1"/>
      <c r="B1880" s="4"/>
      <c r="C1880" s="16"/>
      <c r="D1880" s="17"/>
      <c r="E1880" s="17"/>
      <c r="F1880" s="18"/>
      <c r="G1880" s="17"/>
      <c r="H1880" s="17"/>
      <c r="I1880" s="17"/>
      <c r="J1880" s="17"/>
      <c r="K1880" s="19"/>
      <c r="L1880" s="17"/>
      <c r="M1880" s="20"/>
      <c r="N1880" s="8"/>
      <c r="O1880" s="50"/>
      <c r="P1880" s="27" t="str" cm="1">
        <f t="array" ref="P1880">IF(ISBLANK($C1880),"",IF(SUMPRODUCT(--EXACT($C1880,CrewOrPassenger[Crew or Passenger]))=1,"Pass","Fail"))</f>
        <v/>
      </c>
      <c r="Q1880" s="24" t="str" cm="1">
        <f t="array" ref="Q1880">IF(ISBLANK($D1880),"",IF(SUMPRODUCT(--EXACT($D1880,TravelDocumentType[Travel Document Type]))=1,"Pass","Fail"))</f>
        <v/>
      </c>
      <c r="R1880" s="24" t="str" cm="1">
        <f t="array" ref="R1880">IF(ISBLANK($E1880),"",IF(SUMPRODUCT(--EXACT($E1880,ISO3List[ISO3 List]))=1,"Pass","Fail"))</f>
        <v/>
      </c>
      <c r="S1880" s="24" t="str" cm="1">
        <f t="array" ref="S1880">IF(ISBLANK($F1880),"",IF(SUMPRODUCT(--EXACT(MID($F1880,COLUMN($A$1:$T$1),1),DocCharacters[Accepted Characters For Documents]))=20,"Pass","Fail"))</f>
        <v/>
      </c>
      <c r="T1880" s="24" t="str" cm="1">
        <f t="array" ref="T1880">IF(ISBLANK($G1880),"",IF(SUMPRODUCT(--EXACT(MID($G1880,COLUMN($A$1:$AX$1),1),NameCharacters[Accepted Characters For Names]))=50,"Pass","Fail"))</f>
        <v/>
      </c>
      <c r="U1880" s="24" t="str" cm="1">
        <f t="array" ref="U1880">IF(ISBLANK($H1880),"",IF(SUMPRODUCT(--EXACT(MID($H1880,COLUMN($A$1:$AX$1),1),NameCharacters[Accepted Characters For Names]))=50,"Pass","Fail"))</f>
        <v/>
      </c>
      <c r="V1880" s="24" t="str" cm="1">
        <f t="array" ref="V1880">IF(ISBLANK($I1880),"",IF(SUMPRODUCT(--EXACT(MID($I1880,COLUMN($A$1:$AX$1),1),NameCharacters[Accepted Characters For Names]))=50,"Pass","Fail"))</f>
        <v/>
      </c>
      <c r="W1880" s="24" t="str" cm="1">
        <f t="array" ref="W1880">IF(ISBLANK($J1880),"",IF(SUMPRODUCT(--EXACT($J1880,ISO3List[ISO3 List]))=1,"Pass","Fail"))</f>
        <v/>
      </c>
      <c r="X1880" s="24" t="str">
        <f t="shared" ca="1" si="72"/>
        <v/>
      </c>
      <c r="Y1880" s="24" t="str" cm="1">
        <f t="array" ref="Y1880">IF(ISBLANK($L1880),"",IF(SUMPRODUCT(--EXACT($L1880,Sex[Sex]))=1,"Pass","Fail"))</f>
        <v/>
      </c>
      <c r="Z1880" s="24" t="str">
        <f t="shared" ca="1" si="73"/>
        <v/>
      </c>
      <c r="AA1880" s="35" t="str">
        <f t="shared" ca="1" si="74"/>
        <v/>
      </c>
      <c r="AB1880" s="8"/>
      <c r="AC1880" s="58"/>
      <c r="AD1880" s="8"/>
      <c r="AE1880" s="8"/>
      <c r="AF1880" s="8"/>
      <c r="GU1880" s="8"/>
    </row>
    <row r="1881" spans="1:203" s="5" customFormat="1" x14ac:dyDescent="0.2">
      <c r="A1881" s="1"/>
      <c r="B1881" s="4"/>
      <c r="C1881" s="16"/>
      <c r="D1881" s="17"/>
      <c r="E1881" s="17"/>
      <c r="F1881" s="18"/>
      <c r="G1881" s="17"/>
      <c r="H1881" s="17"/>
      <c r="I1881" s="17"/>
      <c r="J1881" s="17"/>
      <c r="K1881" s="19"/>
      <c r="L1881" s="17"/>
      <c r="M1881" s="20"/>
      <c r="N1881" s="8"/>
      <c r="O1881" s="50"/>
      <c r="P1881" s="27" t="str" cm="1">
        <f t="array" ref="P1881">IF(ISBLANK($C1881),"",IF(SUMPRODUCT(--EXACT($C1881,CrewOrPassenger[Crew or Passenger]))=1,"Pass","Fail"))</f>
        <v/>
      </c>
      <c r="Q1881" s="24" t="str" cm="1">
        <f t="array" ref="Q1881">IF(ISBLANK($D1881),"",IF(SUMPRODUCT(--EXACT($D1881,TravelDocumentType[Travel Document Type]))=1,"Pass","Fail"))</f>
        <v/>
      </c>
      <c r="R1881" s="24" t="str" cm="1">
        <f t="array" ref="R1881">IF(ISBLANK($E1881),"",IF(SUMPRODUCT(--EXACT($E1881,ISO3List[ISO3 List]))=1,"Pass","Fail"))</f>
        <v/>
      </c>
      <c r="S1881" s="24" t="str" cm="1">
        <f t="array" ref="S1881">IF(ISBLANK($F1881),"",IF(SUMPRODUCT(--EXACT(MID($F1881,COLUMN($A$1:$T$1),1),DocCharacters[Accepted Characters For Documents]))=20,"Pass","Fail"))</f>
        <v/>
      </c>
      <c r="T1881" s="24" t="str" cm="1">
        <f t="array" ref="T1881">IF(ISBLANK($G1881),"",IF(SUMPRODUCT(--EXACT(MID($G1881,COLUMN($A$1:$AX$1),1),NameCharacters[Accepted Characters For Names]))=50,"Pass","Fail"))</f>
        <v/>
      </c>
      <c r="U1881" s="24" t="str" cm="1">
        <f t="array" ref="U1881">IF(ISBLANK($H1881),"",IF(SUMPRODUCT(--EXACT(MID($H1881,COLUMN($A$1:$AX$1),1),NameCharacters[Accepted Characters For Names]))=50,"Pass","Fail"))</f>
        <v/>
      </c>
      <c r="V1881" s="24" t="str" cm="1">
        <f t="array" ref="V1881">IF(ISBLANK($I1881),"",IF(SUMPRODUCT(--EXACT(MID($I1881,COLUMN($A$1:$AX$1),1),NameCharacters[Accepted Characters For Names]))=50,"Pass","Fail"))</f>
        <v/>
      </c>
      <c r="W1881" s="24" t="str" cm="1">
        <f t="array" ref="W1881">IF(ISBLANK($J1881),"",IF(SUMPRODUCT(--EXACT($J1881,ISO3List[ISO3 List]))=1,"Pass","Fail"))</f>
        <v/>
      </c>
      <c r="X1881" s="24" t="str">
        <f t="shared" ca="1" si="72"/>
        <v/>
      </c>
      <c r="Y1881" s="24" t="str" cm="1">
        <f t="array" ref="Y1881">IF(ISBLANK($L1881),"",IF(SUMPRODUCT(--EXACT($L1881,Sex[Sex]))=1,"Pass","Fail"))</f>
        <v/>
      </c>
      <c r="Z1881" s="24" t="str">
        <f t="shared" ca="1" si="73"/>
        <v/>
      </c>
      <c r="AA1881" s="35" t="str">
        <f t="shared" ca="1" si="74"/>
        <v/>
      </c>
      <c r="AB1881" s="8"/>
      <c r="AC1881" s="58"/>
      <c r="AD1881" s="8"/>
      <c r="AE1881" s="8"/>
      <c r="AF1881" s="8"/>
      <c r="GU1881" s="8"/>
    </row>
    <row r="1882" spans="1:203" s="5" customFormat="1" x14ac:dyDescent="0.2">
      <c r="A1882" s="1"/>
      <c r="B1882" s="4"/>
      <c r="C1882" s="16"/>
      <c r="D1882" s="17"/>
      <c r="E1882" s="17"/>
      <c r="F1882" s="18"/>
      <c r="G1882" s="17"/>
      <c r="H1882" s="17"/>
      <c r="I1882" s="17"/>
      <c r="J1882" s="17"/>
      <c r="K1882" s="19"/>
      <c r="L1882" s="17"/>
      <c r="M1882" s="20"/>
      <c r="N1882" s="8"/>
      <c r="O1882" s="50"/>
      <c r="P1882" s="27" t="str" cm="1">
        <f t="array" ref="P1882">IF(ISBLANK($C1882),"",IF(SUMPRODUCT(--EXACT($C1882,CrewOrPassenger[Crew or Passenger]))=1,"Pass","Fail"))</f>
        <v/>
      </c>
      <c r="Q1882" s="24" t="str" cm="1">
        <f t="array" ref="Q1882">IF(ISBLANK($D1882),"",IF(SUMPRODUCT(--EXACT($D1882,TravelDocumentType[Travel Document Type]))=1,"Pass","Fail"))</f>
        <v/>
      </c>
      <c r="R1882" s="24" t="str" cm="1">
        <f t="array" ref="R1882">IF(ISBLANK($E1882),"",IF(SUMPRODUCT(--EXACT($E1882,ISO3List[ISO3 List]))=1,"Pass","Fail"))</f>
        <v/>
      </c>
      <c r="S1882" s="24" t="str" cm="1">
        <f t="array" ref="S1882">IF(ISBLANK($F1882),"",IF(SUMPRODUCT(--EXACT(MID($F1882,COLUMN($A$1:$T$1),1),DocCharacters[Accepted Characters For Documents]))=20,"Pass","Fail"))</f>
        <v/>
      </c>
      <c r="T1882" s="24" t="str" cm="1">
        <f t="array" ref="T1882">IF(ISBLANK($G1882),"",IF(SUMPRODUCT(--EXACT(MID($G1882,COLUMN($A$1:$AX$1),1),NameCharacters[Accepted Characters For Names]))=50,"Pass","Fail"))</f>
        <v/>
      </c>
      <c r="U1882" s="24" t="str" cm="1">
        <f t="array" ref="U1882">IF(ISBLANK($H1882),"",IF(SUMPRODUCT(--EXACT(MID($H1882,COLUMN($A$1:$AX$1),1),NameCharacters[Accepted Characters For Names]))=50,"Pass","Fail"))</f>
        <v/>
      </c>
      <c r="V1882" s="24" t="str" cm="1">
        <f t="array" ref="V1882">IF(ISBLANK($I1882),"",IF(SUMPRODUCT(--EXACT(MID($I1882,COLUMN($A$1:$AX$1),1),NameCharacters[Accepted Characters For Names]))=50,"Pass","Fail"))</f>
        <v/>
      </c>
      <c r="W1882" s="24" t="str" cm="1">
        <f t="array" ref="W1882">IF(ISBLANK($J1882),"",IF(SUMPRODUCT(--EXACT($J1882,ISO3List[ISO3 List]))=1,"Pass","Fail"))</f>
        <v/>
      </c>
      <c r="X1882" s="24" t="str">
        <f t="shared" ca="1" si="72"/>
        <v/>
      </c>
      <c r="Y1882" s="24" t="str" cm="1">
        <f t="array" ref="Y1882">IF(ISBLANK($L1882),"",IF(SUMPRODUCT(--EXACT($L1882,Sex[Sex]))=1,"Pass","Fail"))</f>
        <v/>
      </c>
      <c r="Z1882" s="24" t="str">
        <f t="shared" ca="1" si="73"/>
        <v/>
      </c>
      <c r="AA1882" s="35" t="str">
        <f t="shared" ca="1" si="74"/>
        <v/>
      </c>
      <c r="AB1882" s="8"/>
      <c r="AC1882" s="58"/>
      <c r="AD1882" s="8"/>
      <c r="AE1882" s="8"/>
      <c r="AF1882" s="8"/>
      <c r="GU1882" s="8"/>
    </row>
    <row r="1883" spans="1:203" s="5" customFormat="1" x14ac:dyDescent="0.2">
      <c r="A1883" s="1"/>
      <c r="B1883" s="4"/>
      <c r="C1883" s="16"/>
      <c r="D1883" s="17"/>
      <c r="E1883" s="17"/>
      <c r="F1883" s="18"/>
      <c r="G1883" s="17"/>
      <c r="H1883" s="17"/>
      <c r="I1883" s="17"/>
      <c r="J1883" s="17"/>
      <c r="K1883" s="19"/>
      <c r="L1883" s="17"/>
      <c r="M1883" s="20"/>
      <c r="N1883" s="8"/>
      <c r="O1883" s="50"/>
      <c r="P1883" s="27" t="str" cm="1">
        <f t="array" ref="P1883">IF(ISBLANK($C1883),"",IF(SUMPRODUCT(--EXACT($C1883,CrewOrPassenger[Crew or Passenger]))=1,"Pass","Fail"))</f>
        <v/>
      </c>
      <c r="Q1883" s="24" t="str" cm="1">
        <f t="array" ref="Q1883">IF(ISBLANK($D1883),"",IF(SUMPRODUCT(--EXACT($D1883,TravelDocumentType[Travel Document Type]))=1,"Pass","Fail"))</f>
        <v/>
      </c>
      <c r="R1883" s="24" t="str" cm="1">
        <f t="array" ref="R1883">IF(ISBLANK($E1883),"",IF(SUMPRODUCT(--EXACT($E1883,ISO3List[ISO3 List]))=1,"Pass","Fail"))</f>
        <v/>
      </c>
      <c r="S1883" s="24" t="str" cm="1">
        <f t="array" ref="S1883">IF(ISBLANK($F1883),"",IF(SUMPRODUCT(--EXACT(MID($F1883,COLUMN($A$1:$T$1),1),DocCharacters[Accepted Characters For Documents]))=20,"Pass","Fail"))</f>
        <v/>
      </c>
      <c r="T1883" s="24" t="str" cm="1">
        <f t="array" ref="T1883">IF(ISBLANK($G1883),"",IF(SUMPRODUCT(--EXACT(MID($G1883,COLUMN($A$1:$AX$1),1),NameCharacters[Accepted Characters For Names]))=50,"Pass","Fail"))</f>
        <v/>
      </c>
      <c r="U1883" s="24" t="str" cm="1">
        <f t="array" ref="U1883">IF(ISBLANK($H1883),"",IF(SUMPRODUCT(--EXACT(MID($H1883,COLUMN($A$1:$AX$1),1),NameCharacters[Accepted Characters For Names]))=50,"Pass","Fail"))</f>
        <v/>
      </c>
      <c r="V1883" s="24" t="str" cm="1">
        <f t="array" ref="V1883">IF(ISBLANK($I1883),"",IF(SUMPRODUCT(--EXACT(MID($I1883,COLUMN($A$1:$AX$1),1),NameCharacters[Accepted Characters For Names]))=50,"Pass","Fail"))</f>
        <v/>
      </c>
      <c r="W1883" s="24" t="str" cm="1">
        <f t="array" ref="W1883">IF(ISBLANK($J1883),"",IF(SUMPRODUCT(--EXACT($J1883,ISO3List[ISO3 List]))=1,"Pass","Fail"))</f>
        <v/>
      </c>
      <c r="X1883" s="24" t="str">
        <f t="shared" ca="1" si="72"/>
        <v/>
      </c>
      <c r="Y1883" s="24" t="str" cm="1">
        <f t="array" ref="Y1883">IF(ISBLANK($L1883),"",IF(SUMPRODUCT(--EXACT($L1883,Sex[Sex]))=1,"Pass","Fail"))</f>
        <v/>
      </c>
      <c r="Z1883" s="24" t="str">
        <f t="shared" ca="1" si="73"/>
        <v/>
      </c>
      <c r="AA1883" s="35" t="str">
        <f t="shared" ca="1" si="74"/>
        <v/>
      </c>
      <c r="AB1883" s="8"/>
      <c r="AC1883" s="58"/>
      <c r="AD1883" s="8"/>
      <c r="AE1883" s="8"/>
      <c r="AF1883" s="8"/>
      <c r="GU1883" s="8"/>
    </row>
    <row r="1884" spans="1:203" s="5" customFormat="1" x14ac:dyDescent="0.2">
      <c r="A1884" s="1"/>
      <c r="B1884" s="4"/>
      <c r="C1884" s="16"/>
      <c r="D1884" s="17"/>
      <c r="E1884" s="17"/>
      <c r="F1884" s="18"/>
      <c r="G1884" s="17"/>
      <c r="H1884" s="17"/>
      <c r="I1884" s="17"/>
      <c r="J1884" s="17"/>
      <c r="K1884" s="19"/>
      <c r="L1884" s="17"/>
      <c r="M1884" s="20"/>
      <c r="N1884" s="8"/>
      <c r="O1884" s="50"/>
      <c r="P1884" s="27" t="str" cm="1">
        <f t="array" ref="P1884">IF(ISBLANK($C1884),"",IF(SUMPRODUCT(--EXACT($C1884,CrewOrPassenger[Crew or Passenger]))=1,"Pass","Fail"))</f>
        <v/>
      </c>
      <c r="Q1884" s="24" t="str" cm="1">
        <f t="array" ref="Q1884">IF(ISBLANK($D1884),"",IF(SUMPRODUCT(--EXACT($D1884,TravelDocumentType[Travel Document Type]))=1,"Pass","Fail"))</f>
        <v/>
      </c>
      <c r="R1884" s="24" t="str" cm="1">
        <f t="array" ref="R1884">IF(ISBLANK($E1884),"",IF(SUMPRODUCT(--EXACT($E1884,ISO3List[ISO3 List]))=1,"Pass","Fail"))</f>
        <v/>
      </c>
      <c r="S1884" s="24" t="str" cm="1">
        <f t="array" ref="S1884">IF(ISBLANK($F1884),"",IF(SUMPRODUCT(--EXACT(MID($F1884,COLUMN($A$1:$T$1),1),DocCharacters[Accepted Characters For Documents]))=20,"Pass","Fail"))</f>
        <v/>
      </c>
      <c r="T1884" s="24" t="str" cm="1">
        <f t="array" ref="T1884">IF(ISBLANK($G1884),"",IF(SUMPRODUCT(--EXACT(MID($G1884,COLUMN($A$1:$AX$1),1),NameCharacters[Accepted Characters For Names]))=50,"Pass","Fail"))</f>
        <v/>
      </c>
      <c r="U1884" s="24" t="str" cm="1">
        <f t="array" ref="U1884">IF(ISBLANK($H1884),"",IF(SUMPRODUCT(--EXACT(MID($H1884,COLUMN($A$1:$AX$1),1),NameCharacters[Accepted Characters For Names]))=50,"Pass","Fail"))</f>
        <v/>
      </c>
      <c r="V1884" s="24" t="str" cm="1">
        <f t="array" ref="V1884">IF(ISBLANK($I1884),"",IF(SUMPRODUCT(--EXACT(MID($I1884,COLUMN($A$1:$AX$1),1),NameCharacters[Accepted Characters For Names]))=50,"Pass","Fail"))</f>
        <v/>
      </c>
      <c r="W1884" s="24" t="str" cm="1">
        <f t="array" ref="W1884">IF(ISBLANK($J1884),"",IF(SUMPRODUCT(--EXACT($J1884,ISO3List[ISO3 List]))=1,"Pass","Fail"))</f>
        <v/>
      </c>
      <c r="X1884" s="24" t="str">
        <f t="shared" ca="1" si="72"/>
        <v/>
      </c>
      <c r="Y1884" s="24" t="str" cm="1">
        <f t="array" ref="Y1884">IF(ISBLANK($L1884),"",IF(SUMPRODUCT(--EXACT($L1884,Sex[Sex]))=1,"Pass","Fail"))</f>
        <v/>
      </c>
      <c r="Z1884" s="24" t="str">
        <f t="shared" ca="1" si="73"/>
        <v/>
      </c>
      <c r="AA1884" s="35" t="str">
        <f t="shared" ca="1" si="74"/>
        <v/>
      </c>
      <c r="AB1884" s="8"/>
      <c r="AC1884" s="58"/>
      <c r="AD1884" s="8"/>
      <c r="AE1884" s="8"/>
      <c r="AF1884" s="8"/>
      <c r="GU1884" s="8"/>
    </row>
    <row r="1885" spans="1:203" s="5" customFormat="1" x14ac:dyDescent="0.2">
      <c r="A1885" s="1"/>
      <c r="B1885" s="4"/>
      <c r="C1885" s="16"/>
      <c r="D1885" s="17"/>
      <c r="E1885" s="17"/>
      <c r="F1885" s="18"/>
      <c r="G1885" s="17"/>
      <c r="H1885" s="17"/>
      <c r="I1885" s="17"/>
      <c r="J1885" s="17"/>
      <c r="K1885" s="19"/>
      <c r="L1885" s="17"/>
      <c r="M1885" s="20"/>
      <c r="N1885" s="8"/>
      <c r="O1885" s="50"/>
      <c r="P1885" s="27" t="str" cm="1">
        <f t="array" ref="P1885">IF(ISBLANK($C1885),"",IF(SUMPRODUCT(--EXACT($C1885,CrewOrPassenger[Crew or Passenger]))=1,"Pass","Fail"))</f>
        <v/>
      </c>
      <c r="Q1885" s="24" t="str" cm="1">
        <f t="array" ref="Q1885">IF(ISBLANK($D1885),"",IF(SUMPRODUCT(--EXACT($D1885,TravelDocumentType[Travel Document Type]))=1,"Pass","Fail"))</f>
        <v/>
      </c>
      <c r="R1885" s="24" t="str" cm="1">
        <f t="array" ref="R1885">IF(ISBLANK($E1885),"",IF(SUMPRODUCT(--EXACT($E1885,ISO3List[ISO3 List]))=1,"Pass","Fail"))</f>
        <v/>
      </c>
      <c r="S1885" s="24" t="str" cm="1">
        <f t="array" ref="S1885">IF(ISBLANK($F1885),"",IF(SUMPRODUCT(--EXACT(MID($F1885,COLUMN($A$1:$T$1),1),DocCharacters[Accepted Characters For Documents]))=20,"Pass","Fail"))</f>
        <v/>
      </c>
      <c r="T1885" s="24" t="str" cm="1">
        <f t="array" ref="T1885">IF(ISBLANK($G1885),"",IF(SUMPRODUCT(--EXACT(MID($G1885,COLUMN($A$1:$AX$1),1),NameCharacters[Accepted Characters For Names]))=50,"Pass","Fail"))</f>
        <v/>
      </c>
      <c r="U1885" s="24" t="str" cm="1">
        <f t="array" ref="U1885">IF(ISBLANK($H1885),"",IF(SUMPRODUCT(--EXACT(MID($H1885,COLUMN($A$1:$AX$1),1),NameCharacters[Accepted Characters For Names]))=50,"Pass","Fail"))</f>
        <v/>
      </c>
      <c r="V1885" s="24" t="str" cm="1">
        <f t="array" ref="V1885">IF(ISBLANK($I1885),"",IF(SUMPRODUCT(--EXACT(MID($I1885,COLUMN($A$1:$AX$1),1),NameCharacters[Accepted Characters For Names]))=50,"Pass","Fail"))</f>
        <v/>
      </c>
      <c r="W1885" s="24" t="str" cm="1">
        <f t="array" ref="W1885">IF(ISBLANK($J1885),"",IF(SUMPRODUCT(--EXACT($J1885,ISO3List[ISO3 List]))=1,"Pass","Fail"))</f>
        <v/>
      </c>
      <c r="X1885" s="24" t="str">
        <f t="shared" ca="1" si="72"/>
        <v/>
      </c>
      <c r="Y1885" s="24" t="str" cm="1">
        <f t="array" ref="Y1885">IF(ISBLANK($L1885),"",IF(SUMPRODUCT(--EXACT($L1885,Sex[Sex]))=1,"Pass","Fail"))</f>
        <v/>
      </c>
      <c r="Z1885" s="24" t="str">
        <f t="shared" ca="1" si="73"/>
        <v/>
      </c>
      <c r="AA1885" s="35" t="str">
        <f t="shared" ca="1" si="74"/>
        <v/>
      </c>
      <c r="AB1885" s="8"/>
      <c r="AC1885" s="58"/>
      <c r="AD1885" s="8"/>
      <c r="AE1885" s="8"/>
      <c r="AF1885" s="8"/>
      <c r="GU1885" s="8"/>
    </row>
    <row r="1886" spans="1:203" s="5" customFormat="1" x14ac:dyDescent="0.2">
      <c r="A1886" s="1"/>
      <c r="B1886" s="4"/>
      <c r="C1886" s="16"/>
      <c r="D1886" s="17"/>
      <c r="E1886" s="17"/>
      <c r="F1886" s="18"/>
      <c r="G1886" s="17"/>
      <c r="H1886" s="17"/>
      <c r="I1886" s="17"/>
      <c r="J1886" s="17"/>
      <c r="K1886" s="19"/>
      <c r="L1886" s="17"/>
      <c r="M1886" s="20"/>
      <c r="N1886" s="8"/>
      <c r="O1886" s="50"/>
      <c r="P1886" s="27" t="str" cm="1">
        <f t="array" ref="P1886">IF(ISBLANK($C1886),"",IF(SUMPRODUCT(--EXACT($C1886,CrewOrPassenger[Crew or Passenger]))=1,"Pass","Fail"))</f>
        <v/>
      </c>
      <c r="Q1886" s="24" t="str" cm="1">
        <f t="array" ref="Q1886">IF(ISBLANK($D1886),"",IF(SUMPRODUCT(--EXACT($D1886,TravelDocumentType[Travel Document Type]))=1,"Pass","Fail"))</f>
        <v/>
      </c>
      <c r="R1886" s="24" t="str" cm="1">
        <f t="array" ref="R1886">IF(ISBLANK($E1886),"",IF(SUMPRODUCT(--EXACT($E1886,ISO3List[ISO3 List]))=1,"Pass","Fail"))</f>
        <v/>
      </c>
      <c r="S1886" s="24" t="str" cm="1">
        <f t="array" ref="S1886">IF(ISBLANK($F1886),"",IF(SUMPRODUCT(--EXACT(MID($F1886,COLUMN($A$1:$T$1),1),DocCharacters[Accepted Characters For Documents]))=20,"Pass","Fail"))</f>
        <v/>
      </c>
      <c r="T1886" s="24" t="str" cm="1">
        <f t="array" ref="T1886">IF(ISBLANK($G1886),"",IF(SUMPRODUCT(--EXACT(MID($G1886,COLUMN($A$1:$AX$1),1),NameCharacters[Accepted Characters For Names]))=50,"Pass","Fail"))</f>
        <v/>
      </c>
      <c r="U1886" s="24" t="str" cm="1">
        <f t="array" ref="U1886">IF(ISBLANK($H1886),"",IF(SUMPRODUCT(--EXACT(MID($H1886,COLUMN($A$1:$AX$1),1),NameCharacters[Accepted Characters For Names]))=50,"Pass","Fail"))</f>
        <v/>
      </c>
      <c r="V1886" s="24" t="str" cm="1">
        <f t="array" ref="V1886">IF(ISBLANK($I1886),"",IF(SUMPRODUCT(--EXACT(MID($I1886,COLUMN($A$1:$AX$1),1),NameCharacters[Accepted Characters For Names]))=50,"Pass","Fail"))</f>
        <v/>
      </c>
      <c r="W1886" s="24" t="str" cm="1">
        <f t="array" ref="W1886">IF(ISBLANK($J1886),"",IF(SUMPRODUCT(--EXACT($J1886,ISO3List[ISO3 List]))=1,"Pass","Fail"))</f>
        <v/>
      </c>
      <c r="X1886" s="24" t="str">
        <f t="shared" ca="1" si="72"/>
        <v/>
      </c>
      <c r="Y1886" s="24" t="str" cm="1">
        <f t="array" ref="Y1886">IF(ISBLANK($L1886),"",IF(SUMPRODUCT(--EXACT($L1886,Sex[Sex]))=1,"Pass","Fail"))</f>
        <v/>
      </c>
      <c r="Z1886" s="24" t="str">
        <f t="shared" ca="1" si="73"/>
        <v/>
      </c>
      <c r="AA1886" s="35" t="str">
        <f t="shared" ca="1" si="74"/>
        <v/>
      </c>
      <c r="AB1886" s="8"/>
      <c r="AC1886" s="58"/>
      <c r="AD1886" s="8"/>
      <c r="AE1886" s="8"/>
      <c r="AF1886" s="8"/>
      <c r="GU1886" s="8"/>
    </row>
    <row r="1887" spans="1:203" s="5" customFormat="1" x14ac:dyDescent="0.2">
      <c r="A1887" s="1"/>
      <c r="B1887" s="4"/>
      <c r="C1887" s="16"/>
      <c r="D1887" s="17"/>
      <c r="E1887" s="17"/>
      <c r="F1887" s="18"/>
      <c r="G1887" s="17"/>
      <c r="H1887" s="17"/>
      <c r="I1887" s="17"/>
      <c r="J1887" s="17"/>
      <c r="K1887" s="19"/>
      <c r="L1887" s="17"/>
      <c r="M1887" s="20"/>
      <c r="N1887" s="8"/>
      <c r="O1887" s="50"/>
      <c r="P1887" s="27" t="str" cm="1">
        <f t="array" ref="P1887">IF(ISBLANK($C1887),"",IF(SUMPRODUCT(--EXACT($C1887,CrewOrPassenger[Crew or Passenger]))=1,"Pass","Fail"))</f>
        <v/>
      </c>
      <c r="Q1887" s="24" t="str" cm="1">
        <f t="array" ref="Q1887">IF(ISBLANK($D1887),"",IF(SUMPRODUCT(--EXACT($D1887,TravelDocumentType[Travel Document Type]))=1,"Pass","Fail"))</f>
        <v/>
      </c>
      <c r="R1887" s="24" t="str" cm="1">
        <f t="array" ref="R1887">IF(ISBLANK($E1887),"",IF(SUMPRODUCT(--EXACT($E1887,ISO3List[ISO3 List]))=1,"Pass","Fail"))</f>
        <v/>
      </c>
      <c r="S1887" s="24" t="str" cm="1">
        <f t="array" ref="S1887">IF(ISBLANK($F1887),"",IF(SUMPRODUCT(--EXACT(MID($F1887,COLUMN($A$1:$T$1),1),DocCharacters[Accepted Characters For Documents]))=20,"Pass","Fail"))</f>
        <v/>
      </c>
      <c r="T1887" s="24" t="str" cm="1">
        <f t="array" ref="T1887">IF(ISBLANK($G1887),"",IF(SUMPRODUCT(--EXACT(MID($G1887,COLUMN($A$1:$AX$1),1),NameCharacters[Accepted Characters For Names]))=50,"Pass","Fail"))</f>
        <v/>
      </c>
      <c r="U1887" s="24" t="str" cm="1">
        <f t="array" ref="U1887">IF(ISBLANK($H1887),"",IF(SUMPRODUCT(--EXACT(MID($H1887,COLUMN($A$1:$AX$1),1),NameCharacters[Accepted Characters For Names]))=50,"Pass","Fail"))</f>
        <v/>
      </c>
      <c r="V1887" s="24" t="str" cm="1">
        <f t="array" ref="V1887">IF(ISBLANK($I1887),"",IF(SUMPRODUCT(--EXACT(MID($I1887,COLUMN($A$1:$AX$1),1),NameCharacters[Accepted Characters For Names]))=50,"Pass","Fail"))</f>
        <v/>
      </c>
      <c r="W1887" s="24" t="str" cm="1">
        <f t="array" ref="W1887">IF(ISBLANK($J1887),"",IF(SUMPRODUCT(--EXACT($J1887,ISO3List[ISO3 List]))=1,"Pass","Fail"))</f>
        <v/>
      </c>
      <c r="X1887" s="24" t="str">
        <f t="shared" ca="1" si="72"/>
        <v/>
      </c>
      <c r="Y1887" s="24" t="str" cm="1">
        <f t="array" ref="Y1887">IF(ISBLANK($L1887),"",IF(SUMPRODUCT(--EXACT($L1887,Sex[Sex]))=1,"Pass","Fail"))</f>
        <v/>
      </c>
      <c r="Z1887" s="24" t="str">
        <f t="shared" ca="1" si="73"/>
        <v/>
      </c>
      <c r="AA1887" s="35" t="str">
        <f t="shared" ca="1" si="74"/>
        <v/>
      </c>
      <c r="AB1887" s="8"/>
      <c r="AC1887" s="58"/>
      <c r="AD1887" s="8"/>
      <c r="AE1887" s="8"/>
      <c r="AF1887" s="8"/>
      <c r="GU1887" s="8"/>
    </row>
    <row r="1888" spans="1:203" s="5" customFormat="1" x14ac:dyDescent="0.2">
      <c r="A1888" s="1"/>
      <c r="B1888" s="4"/>
      <c r="C1888" s="16"/>
      <c r="D1888" s="17"/>
      <c r="E1888" s="17"/>
      <c r="F1888" s="18"/>
      <c r="G1888" s="17"/>
      <c r="H1888" s="17"/>
      <c r="I1888" s="17"/>
      <c r="J1888" s="17"/>
      <c r="K1888" s="19"/>
      <c r="L1888" s="17"/>
      <c r="M1888" s="20"/>
      <c r="N1888" s="8"/>
      <c r="O1888" s="50"/>
      <c r="P1888" s="27" t="str" cm="1">
        <f t="array" ref="P1888">IF(ISBLANK($C1888),"",IF(SUMPRODUCT(--EXACT($C1888,CrewOrPassenger[Crew or Passenger]))=1,"Pass","Fail"))</f>
        <v/>
      </c>
      <c r="Q1888" s="24" t="str" cm="1">
        <f t="array" ref="Q1888">IF(ISBLANK($D1888),"",IF(SUMPRODUCT(--EXACT($D1888,TravelDocumentType[Travel Document Type]))=1,"Pass","Fail"))</f>
        <v/>
      </c>
      <c r="R1888" s="24" t="str" cm="1">
        <f t="array" ref="R1888">IF(ISBLANK($E1888),"",IF(SUMPRODUCT(--EXACT($E1888,ISO3List[ISO3 List]))=1,"Pass","Fail"))</f>
        <v/>
      </c>
      <c r="S1888" s="24" t="str" cm="1">
        <f t="array" ref="S1888">IF(ISBLANK($F1888),"",IF(SUMPRODUCT(--EXACT(MID($F1888,COLUMN($A$1:$T$1),1),DocCharacters[Accepted Characters For Documents]))=20,"Pass","Fail"))</f>
        <v/>
      </c>
      <c r="T1888" s="24" t="str" cm="1">
        <f t="array" ref="T1888">IF(ISBLANK($G1888),"",IF(SUMPRODUCT(--EXACT(MID($G1888,COLUMN($A$1:$AX$1),1),NameCharacters[Accepted Characters For Names]))=50,"Pass","Fail"))</f>
        <v/>
      </c>
      <c r="U1888" s="24" t="str" cm="1">
        <f t="array" ref="U1888">IF(ISBLANK($H1888),"",IF(SUMPRODUCT(--EXACT(MID($H1888,COLUMN($A$1:$AX$1),1),NameCharacters[Accepted Characters For Names]))=50,"Pass","Fail"))</f>
        <v/>
      </c>
      <c r="V1888" s="24" t="str" cm="1">
        <f t="array" ref="V1888">IF(ISBLANK($I1888),"",IF(SUMPRODUCT(--EXACT(MID($I1888,COLUMN($A$1:$AX$1),1),NameCharacters[Accepted Characters For Names]))=50,"Pass","Fail"))</f>
        <v/>
      </c>
      <c r="W1888" s="24" t="str" cm="1">
        <f t="array" ref="W1888">IF(ISBLANK($J1888),"",IF(SUMPRODUCT(--EXACT($J1888,ISO3List[ISO3 List]))=1,"Pass","Fail"))</f>
        <v/>
      </c>
      <c r="X1888" s="24" t="str">
        <f t="shared" ca="1" si="72"/>
        <v/>
      </c>
      <c r="Y1888" s="24" t="str" cm="1">
        <f t="array" ref="Y1888">IF(ISBLANK($L1888),"",IF(SUMPRODUCT(--EXACT($L1888,Sex[Sex]))=1,"Pass","Fail"))</f>
        <v/>
      </c>
      <c r="Z1888" s="24" t="str">
        <f t="shared" ca="1" si="73"/>
        <v/>
      </c>
      <c r="AA1888" s="35" t="str">
        <f t="shared" ca="1" si="74"/>
        <v/>
      </c>
      <c r="AB1888" s="8"/>
      <c r="AC1888" s="58"/>
      <c r="AD1888" s="8"/>
      <c r="AE1888" s="8"/>
      <c r="AF1888" s="8"/>
      <c r="GU1888" s="8"/>
    </row>
    <row r="1889" spans="1:203" s="5" customFormat="1" x14ac:dyDescent="0.2">
      <c r="A1889" s="1"/>
      <c r="B1889" s="4"/>
      <c r="C1889" s="16"/>
      <c r="D1889" s="17"/>
      <c r="E1889" s="17"/>
      <c r="F1889" s="18"/>
      <c r="G1889" s="17"/>
      <c r="H1889" s="17"/>
      <c r="I1889" s="17"/>
      <c r="J1889" s="17"/>
      <c r="K1889" s="19"/>
      <c r="L1889" s="17"/>
      <c r="M1889" s="20"/>
      <c r="N1889" s="8"/>
      <c r="O1889" s="50"/>
      <c r="P1889" s="27" t="str" cm="1">
        <f t="array" ref="P1889">IF(ISBLANK($C1889),"",IF(SUMPRODUCT(--EXACT($C1889,CrewOrPassenger[Crew or Passenger]))=1,"Pass","Fail"))</f>
        <v/>
      </c>
      <c r="Q1889" s="24" t="str" cm="1">
        <f t="array" ref="Q1889">IF(ISBLANK($D1889),"",IF(SUMPRODUCT(--EXACT($D1889,TravelDocumentType[Travel Document Type]))=1,"Pass","Fail"))</f>
        <v/>
      </c>
      <c r="R1889" s="24" t="str" cm="1">
        <f t="array" ref="R1889">IF(ISBLANK($E1889),"",IF(SUMPRODUCT(--EXACT($E1889,ISO3List[ISO3 List]))=1,"Pass","Fail"))</f>
        <v/>
      </c>
      <c r="S1889" s="24" t="str" cm="1">
        <f t="array" ref="S1889">IF(ISBLANK($F1889),"",IF(SUMPRODUCT(--EXACT(MID($F1889,COLUMN($A$1:$T$1),1),DocCharacters[Accepted Characters For Documents]))=20,"Pass","Fail"))</f>
        <v/>
      </c>
      <c r="T1889" s="24" t="str" cm="1">
        <f t="array" ref="T1889">IF(ISBLANK($G1889),"",IF(SUMPRODUCT(--EXACT(MID($G1889,COLUMN($A$1:$AX$1),1),NameCharacters[Accepted Characters For Names]))=50,"Pass","Fail"))</f>
        <v/>
      </c>
      <c r="U1889" s="24" t="str" cm="1">
        <f t="array" ref="U1889">IF(ISBLANK($H1889),"",IF(SUMPRODUCT(--EXACT(MID($H1889,COLUMN($A$1:$AX$1),1),NameCharacters[Accepted Characters For Names]))=50,"Pass","Fail"))</f>
        <v/>
      </c>
      <c r="V1889" s="24" t="str" cm="1">
        <f t="array" ref="V1889">IF(ISBLANK($I1889),"",IF(SUMPRODUCT(--EXACT(MID($I1889,COLUMN($A$1:$AX$1),1),NameCharacters[Accepted Characters For Names]))=50,"Pass","Fail"))</f>
        <v/>
      </c>
      <c r="W1889" s="24" t="str" cm="1">
        <f t="array" ref="W1889">IF(ISBLANK($J1889),"",IF(SUMPRODUCT(--EXACT($J1889,ISO3List[ISO3 List]))=1,"Pass","Fail"))</f>
        <v/>
      </c>
      <c r="X1889" s="24" t="str">
        <f t="shared" ca="1" si="72"/>
        <v/>
      </c>
      <c r="Y1889" s="24" t="str" cm="1">
        <f t="array" ref="Y1889">IF(ISBLANK($L1889),"",IF(SUMPRODUCT(--EXACT($L1889,Sex[Sex]))=1,"Pass","Fail"))</f>
        <v/>
      </c>
      <c r="Z1889" s="24" t="str">
        <f t="shared" ca="1" si="73"/>
        <v/>
      </c>
      <c r="AA1889" s="35" t="str">
        <f t="shared" ca="1" si="74"/>
        <v/>
      </c>
      <c r="AB1889" s="8"/>
      <c r="AC1889" s="58"/>
      <c r="AD1889" s="8"/>
      <c r="AE1889" s="8"/>
      <c r="AF1889" s="8"/>
      <c r="GU1889" s="8"/>
    </row>
    <row r="1890" spans="1:203" s="5" customFormat="1" x14ac:dyDescent="0.2">
      <c r="A1890" s="1"/>
      <c r="B1890" s="4"/>
      <c r="C1890" s="16"/>
      <c r="D1890" s="17"/>
      <c r="E1890" s="17"/>
      <c r="F1890" s="18"/>
      <c r="G1890" s="17"/>
      <c r="H1890" s="17"/>
      <c r="I1890" s="17"/>
      <c r="J1890" s="17"/>
      <c r="K1890" s="19"/>
      <c r="L1890" s="17"/>
      <c r="M1890" s="20"/>
      <c r="N1890" s="8"/>
      <c r="O1890" s="50"/>
      <c r="P1890" s="27" t="str" cm="1">
        <f t="array" ref="P1890">IF(ISBLANK($C1890),"",IF(SUMPRODUCT(--EXACT($C1890,CrewOrPassenger[Crew or Passenger]))=1,"Pass","Fail"))</f>
        <v/>
      </c>
      <c r="Q1890" s="24" t="str" cm="1">
        <f t="array" ref="Q1890">IF(ISBLANK($D1890),"",IF(SUMPRODUCT(--EXACT($D1890,TravelDocumentType[Travel Document Type]))=1,"Pass","Fail"))</f>
        <v/>
      </c>
      <c r="R1890" s="24" t="str" cm="1">
        <f t="array" ref="R1890">IF(ISBLANK($E1890),"",IF(SUMPRODUCT(--EXACT($E1890,ISO3List[ISO3 List]))=1,"Pass","Fail"))</f>
        <v/>
      </c>
      <c r="S1890" s="24" t="str" cm="1">
        <f t="array" ref="S1890">IF(ISBLANK($F1890),"",IF(SUMPRODUCT(--EXACT(MID($F1890,COLUMN($A$1:$T$1),1),DocCharacters[Accepted Characters For Documents]))=20,"Pass","Fail"))</f>
        <v/>
      </c>
      <c r="T1890" s="24" t="str" cm="1">
        <f t="array" ref="T1890">IF(ISBLANK($G1890),"",IF(SUMPRODUCT(--EXACT(MID($G1890,COLUMN($A$1:$AX$1),1),NameCharacters[Accepted Characters For Names]))=50,"Pass","Fail"))</f>
        <v/>
      </c>
      <c r="U1890" s="24" t="str" cm="1">
        <f t="array" ref="U1890">IF(ISBLANK($H1890),"",IF(SUMPRODUCT(--EXACT(MID($H1890,COLUMN($A$1:$AX$1),1),NameCharacters[Accepted Characters For Names]))=50,"Pass","Fail"))</f>
        <v/>
      </c>
      <c r="V1890" s="24" t="str" cm="1">
        <f t="array" ref="V1890">IF(ISBLANK($I1890),"",IF(SUMPRODUCT(--EXACT(MID($I1890,COLUMN($A$1:$AX$1),1),NameCharacters[Accepted Characters For Names]))=50,"Pass","Fail"))</f>
        <v/>
      </c>
      <c r="W1890" s="24" t="str" cm="1">
        <f t="array" ref="W1890">IF(ISBLANK($J1890),"",IF(SUMPRODUCT(--EXACT($J1890,ISO3List[ISO3 List]))=1,"Pass","Fail"))</f>
        <v/>
      </c>
      <c r="X1890" s="24" t="str">
        <f t="shared" ca="1" si="72"/>
        <v/>
      </c>
      <c r="Y1890" s="24" t="str" cm="1">
        <f t="array" ref="Y1890">IF(ISBLANK($L1890),"",IF(SUMPRODUCT(--EXACT($L1890,Sex[Sex]))=1,"Pass","Fail"))</f>
        <v/>
      </c>
      <c r="Z1890" s="24" t="str">
        <f t="shared" ca="1" si="73"/>
        <v/>
      </c>
      <c r="AA1890" s="35" t="str">
        <f t="shared" ca="1" si="74"/>
        <v/>
      </c>
      <c r="AB1890" s="8"/>
      <c r="AC1890" s="58"/>
      <c r="AD1890" s="8"/>
      <c r="AE1890" s="8"/>
      <c r="AF1890" s="8"/>
      <c r="GU1890" s="8"/>
    </row>
    <row r="1891" spans="1:203" s="5" customFormat="1" x14ac:dyDescent="0.2">
      <c r="A1891" s="1"/>
      <c r="B1891" s="4"/>
      <c r="C1891" s="16"/>
      <c r="D1891" s="17"/>
      <c r="E1891" s="17"/>
      <c r="F1891" s="18"/>
      <c r="G1891" s="17"/>
      <c r="H1891" s="17"/>
      <c r="I1891" s="17"/>
      <c r="J1891" s="17"/>
      <c r="K1891" s="19"/>
      <c r="L1891" s="17"/>
      <c r="M1891" s="20"/>
      <c r="N1891" s="8"/>
      <c r="O1891" s="50"/>
      <c r="P1891" s="27" t="str" cm="1">
        <f t="array" ref="P1891">IF(ISBLANK($C1891),"",IF(SUMPRODUCT(--EXACT($C1891,CrewOrPassenger[Crew or Passenger]))=1,"Pass","Fail"))</f>
        <v/>
      </c>
      <c r="Q1891" s="24" t="str" cm="1">
        <f t="array" ref="Q1891">IF(ISBLANK($D1891),"",IF(SUMPRODUCT(--EXACT($D1891,TravelDocumentType[Travel Document Type]))=1,"Pass","Fail"))</f>
        <v/>
      </c>
      <c r="R1891" s="24" t="str" cm="1">
        <f t="array" ref="R1891">IF(ISBLANK($E1891),"",IF(SUMPRODUCT(--EXACT($E1891,ISO3List[ISO3 List]))=1,"Pass","Fail"))</f>
        <v/>
      </c>
      <c r="S1891" s="24" t="str" cm="1">
        <f t="array" ref="S1891">IF(ISBLANK($F1891),"",IF(SUMPRODUCT(--EXACT(MID($F1891,COLUMN($A$1:$T$1),1),DocCharacters[Accepted Characters For Documents]))=20,"Pass","Fail"))</f>
        <v/>
      </c>
      <c r="T1891" s="24" t="str" cm="1">
        <f t="array" ref="T1891">IF(ISBLANK($G1891),"",IF(SUMPRODUCT(--EXACT(MID($G1891,COLUMN($A$1:$AX$1),1),NameCharacters[Accepted Characters For Names]))=50,"Pass","Fail"))</f>
        <v/>
      </c>
      <c r="U1891" s="24" t="str" cm="1">
        <f t="array" ref="U1891">IF(ISBLANK($H1891),"",IF(SUMPRODUCT(--EXACT(MID($H1891,COLUMN($A$1:$AX$1),1),NameCharacters[Accepted Characters For Names]))=50,"Pass","Fail"))</f>
        <v/>
      </c>
      <c r="V1891" s="24" t="str" cm="1">
        <f t="array" ref="V1891">IF(ISBLANK($I1891),"",IF(SUMPRODUCT(--EXACT(MID($I1891,COLUMN($A$1:$AX$1),1),NameCharacters[Accepted Characters For Names]))=50,"Pass","Fail"))</f>
        <v/>
      </c>
      <c r="W1891" s="24" t="str" cm="1">
        <f t="array" ref="W1891">IF(ISBLANK($J1891),"",IF(SUMPRODUCT(--EXACT($J1891,ISO3List[ISO3 List]))=1,"Pass","Fail"))</f>
        <v/>
      </c>
      <c r="X1891" s="24" t="str">
        <f t="shared" ca="1" si="72"/>
        <v/>
      </c>
      <c r="Y1891" s="24" t="str" cm="1">
        <f t="array" ref="Y1891">IF(ISBLANK($L1891),"",IF(SUMPRODUCT(--EXACT($L1891,Sex[Sex]))=1,"Pass","Fail"))</f>
        <v/>
      </c>
      <c r="Z1891" s="24" t="str">
        <f t="shared" ca="1" si="73"/>
        <v/>
      </c>
      <c r="AA1891" s="35" t="str">
        <f t="shared" ca="1" si="74"/>
        <v/>
      </c>
      <c r="AB1891" s="8"/>
      <c r="AC1891" s="58"/>
      <c r="AD1891" s="8"/>
      <c r="AE1891" s="8"/>
      <c r="AF1891" s="8"/>
      <c r="GU1891" s="8"/>
    </row>
    <row r="1892" spans="1:203" s="5" customFormat="1" x14ac:dyDescent="0.2">
      <c r="A1892" s="1"/>
      <c r="B1892" s="4"/>
      <c r="C1892" s="16"/>
      <c r="D1892" s="17"/>
      <c r="E1892" s="17"/>
      <c r="F1892" s="18"/>
      <c r="G1892" s="17"/>
      <c r="H1892" s="17"/>
      <c r="I1892" s="17"/>
      <c r="J1892" s="17"/>
      <c r="K1892" s="19"/>
      <c r="L1892" s="17"/>
      <c r="M1892" s="20"/>
      <c r="N1892" s="8"/>
      <c r="O1892" s="50"/>
      <c r="P1892" s="27" t="str" cm="1">
        <f t="array" ref="P1892">IF(ISBLANK($C1892),"",IF(SUMPRODUCT(--EXACT($C1892,CrewOrPassenger[Crew or Passenger]))=1,"Pass","Fail"))</f>
        <v/>
      </c>
      <c r="Q1892" s="24" t="str" cm="1">
        <f t="array" ref="Q1892">IF(ISBLANK($D1892),"",IF(SUMPRODUCT(--EXACT($D1892,TravelDocumentType[Travel Document Type]))=1,"Pass","Fail"))</f>
        <v/>
      </c>
      <c r="R1892" s="24" t="str" cm="1">
        <f t="array" ref="R1892">IF(ISBLANK($E1892),"",IF(SUMPRODUCT(--EXACT($E1892,ISO3List[ISO3 List]))=1,"Pass","Fail"))</f>
        <v/>
      </c>
      <c r="S1892" s="24" t="str" cm="1">
        <f t="array" ref="S1892">IF(ISBLANK($F1892),"",IF(SUMPRODUCT(--EXACT(MID($F1892,COLUMN($A$1:$T$1),1),DocCharacters[Accepted Characters For Documents]))=20,"Pass","Fail"))</f>
        <v/>
      </c>
      <c r="T1892" s="24" t="str" cm="1">
        <f t="array" ref="T1892">IF(ISBLANK($G1892),"",IF(SUMPRODUCT(--EXACT(MID($G1892,COLUMN($A$1:$AX$1),1),NameCharacters[Accepted Characters For Names]))=50,"Pass","Fail"))</f>
        <v/>
      </c>
      <c r="U1892" s="24" t="str" cm="1">
        <f t="array" ref="U1892">IF(ISBLANK($H1892),"",IF(SUMPRODUCT(--EXACT(MID($H1892,COLUMN($A$1:$AX$1),1),NameCharacters[Accepted Characters For Names]))=50,"Pass","Fail"))</f>
        <v/>
      </c>
      <c r="V1892" s="24" t="str" cm="1">
        <f t="array" ref="V1892">IF(ISBLANK($I1892),"",IF(SUMPRODUCT(--EXACT(MID($I1892,COLUMN($A$1:$AX$1),1),NameCharacters[Accepted Characters For Names]))=50,"Pass","Fail"))</f>
        <v/>
      </c>
      <c r="W1892" s="24" t="str" cm="1">
        <f t="array" ref="W1892">IF(ISBLANK($J1892),"",IF(SUMPRODUCT(--EXACT($J1892,ISO3List[ISO3 List]))=1,"Pass","Fail"))</f>
        <v/>
      </c>
      <c r="X1892" s="24" t="str">
        <f t="shared" ca="1" si="72"/>
        <v/>
      </c>
      <c r="Y1892" s="24" t="str" cm="1">
        <f t="array" ref="Y1892">IF(ISBLANK($L1892),"",IF(SUMPRODUCT(--EXACT($L1892,Sex[Sex]))=1,"Pass","Fail"))</f>
        <v/>
      </c>
      <c r="Z1892" s="24" t="str">
        <f t="shared" ca="1" si="73"/>
        <v/>
      </c>
      <c r="AA1892" s="35" t="str">
        <f t="shared" ca="1" si="74"/>
        <v/>
      </c>
      <c r="AB1892" s="8"/>
      <c r="AC1892" s="58"/>
      <c r="AD1892" s="8"/>
      <c r="AE1892" s="8"/>
      <c r="AF1892" s="8"/>
      <c r="GU1892" s="8"/>
    </row>
    <row r="1893" spans="1:203" s="5" customFormat="1" x14ac:dyDescent="0.2">
      <c r="A1893" s="1"/>
      <c r="B1893" s="4"/>
      <c r="C1893" s="16"/>
      <c r="D1893" s="17"/>
      <c r="E1893" s="17"/>
      <c r="F1893" s="18"/>
      <c r="G1893" s="17"/>
      <c r="H1893" s="17"/>
      <c r="I1893" s="17"/>
      <c r="J1893" s="17"/>
      <c r="K1893" s="19"/>
      <c r="L1893" s="17"/>
      <c r="M1893" s="20"/>
      <c r="N1893" s="8"/>
      <c r="O1893" s="50"/>
      <c r="P1893" s="27" t="str" cm="1">
        <f t="array" ref="P1893">IF(ISBLANK($C1893),"",IF(SUMPRODUCT(--EXACT($C1893,CrewOrPassenger[Crew or Passenger]))=1,"Pass","Fail"))</f>
        <v/>
      </c>
      <c r="Q1893" s="24" t="str" cm="1">
        <f t="array" ref="Q1893">IF(ISBLANK($D1893),"",IF(SUMPRODUCT(--EXACT($D1893,TravelDocumentType[Travel Document Type]))=1,"Pass","Fail"))</f>
        <v/>
      </c>
      <c r="R1893" s="24" t="str" cm="1">
        <f t="array" ref="R1893">IF(ISBLANK($E1893),"",IF(SUMPRODUCT(--EXACT($E1893,ISO3List[ISO3 List]))=1,"Pass","Fail"))</f>
        <v/>
      </c>
      <c r="S1893" s="24" t="str" cm="1">
        <f t="array" ref="S1893">IF(ISBLANK($F1893),"",IF(SUMPRODUCT(--EXACT(MID($F1893,COLUMN($A$1:$T$1),1),DocCharacters[Accepted Characters For Documents]))=20,"Pass","Fail"))</f>
        <v/>
      </c>
      <c r="T1893" s="24" t="str" cm="1">
        <f t="array" ref="T1893">IF(ISBLANK($G1893),"",IF(SUMPRODUCT(--EXACT(MID($G1893,COLUMN($A$1:$AX$1),1),NameCharacters[Accepted Characters For Names]))=50,"Pass","Fail"))</f>
        <v/>
      </c>
      <c r="U1893" s="24" t="str" cm="1">
        <f t="array" ref="U1893">IF(ISBLANK($H1893),"",IF(SUMPRODUCT(--EXACT(MID($H1893,COLUMN($A$1:$AX$1),1),NameCharacters[Accepted Characters For Names]))=50,"Pass","Fail"))</f>
        <v/>
      </c>
      <c r="V1893" s="24" t="str" cm="1">
        <f t="array" ref="V1893">IF(ISBLANK($I1893),"",IF(SUMPRODUCT(--EXACT(MID($I1893,COLUMN($A$1:$AX$1),1),NameCharacters[Accepted Characters For Names]))=50,"Pass","Fail"))</f>
        <v/>
      </c>
      <c r="W1893" s="24" t="str" cm="1">
        <f t="array" ref="W1893">IF(ISBLANK($J1893),"",IF(SUMPRODUCT(--EXACT($J1893,ISO3List[ISO3 List]))=1,"Pass","Fail"))</f>
        <v/>
      </c>
      <c r="X1893" s="24" t="str">
        <f t="shared" ca="1" si="72"/>
        <v/>
      </c>
      <c r="Y1893" s="24" t="str" cm="1">
        <f t="array" ref="Y1893">IF(ISBLANK($L1893),"",IF(SUMPRODUCT(--EXACT($L1893,Sex[Sex]))=1,"Pass","Fail"))</f>
        <v/>
      </c>
      <c r="Z1893" s="24" t="str">
        <f t="shared" ca="1" si="73"/>
        <v/>
      </c>
      <c r="AA1893" s="35" t="str">
        <f t="shared" ca="1" si="74"/>
        <v/>
      </c>
      <c r="AB1893" s="8"/>
      <c r="AC1893" s="58"/>
      <c r="AD1893" s="8"/>
      <c r="AE1893" s="8"/>
      <c r="AF1893" s="8"/>
      <c r="GU1893" s="8"/>
    </row>
    <row r="1894" spans="1:203" s="5" customFormat="1" x14ac:dyDescent="0.2">
      <c r="A1894" s="1"/>
      <c r="B1894" s="4"/>
      <c r="C1894" s="16"/>
      <c r="D1894" s="17"/>
      <c r="E1894" s="17"/>
      <c r="F1894" s="18"/>
      <c r="G1894" s="17"/>
      <c r="H1894" s="17"/>
      <c r="I1894" s="17"/>
      <c r="J1894" s="17"/>
      <c r="K1894" s="19"/>
      <c r="L1894" s="17"/>
      <c r="M1894" s="20"/>
      <c r="N1894" s="8"/>
      <c r="O1894" s="50"/>
      <c r="P1894" s="27" t="str" cm="1">
        <f t="array" ref="P1894">IF(ISBLANK($C1894),"",IF(SUMPRODUCT(--EXACT($C1894,CrewOrPassenger[Crew or Passenger]))=1,"Pass","Fail"))</f>
        <v/>
      </c>
      <c r="Q1894" s="24" t="str" cm="1">
        <f t="array" ref="Q1894">IF(ISBLANK($D1894),"",IF(SUMPRODUCT(--EXACT($D1894,TravelDocumentType[Travel Document Type]))=1,"Pass","Fail"))</f>
        <v/>
      </c>
      <c r="R1894" s="24" t="str" cm="1">
        <f t="array" ref="R1894">IF(ISBLANK($E1894),"",IF(SUMPRODUCT(--EXACT($E1894,ISO3List[ISO3 List]))=1,"Pass","Fail"))</f>
        <v/>
      </c>
      <c r="S1894" s="24" t="str" cm="1">
        <f t="array" ref="S1894">IF(ISBLANK($F1894),"",IF(SUMPRODUCT(--EXACT(MID($F1894,COLUMN($A$1:$T$1),1),DocCharacters[Accepted Characters For Documents]))=20,"Pass","Fail"))</f>
        <v/>
      </c>
      <c r="T1894" s="24" t="str" cm="1">
        <f t="array" ref="T1894">IF(ISBLANK($G1894),"",IF(SUMPRODUCT(--EXACT(MID($G1894,COLUMN($A$1:$AX$1),1),NameCharacters[Accepted Characters For Names]))=50,"Pass","Fail"))</f>
        <v/>
      </c>
      <c r="U1894" s="24" t="str" cm="1">
        <f t="array" ref="U1894">IF(ISBLANK($H1894),"",IF(SUMPRODUCT(--EXACT(MID($H1894,COLUMN($A$1:$AX$1),1),NameCharacters[Accepted Characters For Names]))=50,"Pass","Fail"))</f>
        <v/>
      </c>
      <c r="V1894" s="24" t="str" cm="1">
        <f t="array" ref="V1894">IF(ISBLANK($I1894),"",IF(SUMPRODUCT(--EXACT(MID($I1894,COLUMN($A$1:$AX$1),1),NameCharacters[Accepted Characters For Names]))=50,"Pass","Fail"))</f>
        <v/>
      </c>
      <c r="W1894" s="24" t="str" cm="1">
        <f t="array" ref="W1894">IF(ISBLANK($J1894),"",IF(SUMPRODUCT(--EXACT($J1894,ISO3List[ISO3 List]))=1,"Pass","Fail"))</f>
        <v/>
      </c>
      <c r="X1894" s="24" t="str">
        <f t="shared" ca="1" si="72"/>
        <v/>
      </c>
      <c r="Y1894" s="24" t="str" cm="1">
        <f t="array" ref="Y1894">IF(ISBLANK($L1894),"",IF(SUMPRODUCT(--EXACT($L1894,Sex[Sex]))=1,"Pass","Fail"))</f>
        <v/>
      </c>
      <c r="Z1894" s="24" t="str">
        <f t="shared" ca="1" si="73"/>
        <v/>
      </c>
      <c r="AA1894" s="35" t="str">
        <f t="shared" ca="1" si="74"/>
        <v/>
      </c>
      <c r="AB1894" s="8"/>
      <c r="AC1894" s="58"/>
      <c r="AD1894" s="8"/>
      <c r="AE1894" s="8"/>
      <c r="AF1894" s="8"/>
      <c r="GU1894" s="8"/>
    </row>
    <row r="1895" spans="1:203" s="5" customFormat="1" x14ac:dyDescent="0.2">
      <c r="A1895" s="1"/>
      <c r="B1895" s="4"/>
      <c r="C1895" s="16"/>
      <c r="D1895" s="17"/>
      <c r="E1895" s="17"/>
      <c r="F1895" s="18"/>
      <c r="G1895" s="17"/>
      <c r="H1895" s="17"/>
      <c r="I1895" s="17"/>
      <c r="J1895" s="17"/>
      <c r="K1895" s="19"/>
      <c r="L1895" s="17"/>
      <c r="M1895" s="20"/>
      <c r="N1895" s="8"/>
      <c r="O1895" s="50"/>
      <c r="P1895" s="27" t="str" cm="1">
        <f t="array" ref="P1895">IF(ISBLANK($C1895),"",IF(SUMPRODUCT(--EXACT($C1895,CrewOrPassenger[Crew or Passenger]))=1,"Pass","Fail"))</f>
        <v/>
      </c>
      <c r="Q1895" s="24" t="str" cm="1">
        <f t="array" ref="Q1895">IF(ISBLANK($D1895),"",IF(SUMPRODUCT(--EXACT($D1895,TravelDocumentType[Travel Document Type]))=1,"Pass","Fail"))</f>
        <v/>
      </c>
      <c r="R1895" s="24" t="str" cm="1">
        <f t="array" ref="R1895">IF(ISBLANK($E1895),"",IF(SUMPRODUCT(--EXACT($E1895,ISO3List[ISO3 List]))=1,"Pass","Fail"))</f>
        <v/>
      </c>
      <c r="S1895" s="24" t="str" cm="1">
        <f t="array" ref="S1895">IF(ISBLANK($F1895),"",IF(SUMPRODUCT(--EXACT(MID($F1895,COLUMN($A$1:$T$1),1),DocCharacters[Accepted Characters For Documents]))=20,"Pass","Fail"))</f>
        <v/>
      </c>
      <c r="T1895" s="24" t="str" cm="1">
        <f t="array" ref="T1895">IF(ISBLANK($G1895),"",IF(SUMPRODUCT(--EXACT(MID($G1895,COLUMN($A$1:$AX$1),1),NameCharacters[Accepted Characters For Names]))=50,"Pass","Fail"))</f>
        <v/>
      </c>
      <c r="U1895" s="24" t="str" cm="1">
        <f t="array" ref="U1895">IF(ISBLANK($H1895),"",IF(SUMPRODUCT(--EXACT(MID($H1895,COLUMN($A$1:$AX$1),1),NameCharacters[Accepted Characters For Names]))=50,"Pass","Fail"))</f>
        <v/>
      </c>
      <c r="V1895" s="24" t="str" cm="1">
        <f t="array" ref="V1895">IF(ISBLANK($I1895),"",IF(SUMPRODUCT(--EXACT(MID($I1895,COLUMN($A$1:$AX$1),1),NameCharacters[Accepted Characters For Names]))=50,"Pass","Fail"))</f>
        <v/>
      </c>
      <c r="W1895" s="24" t="str" cm="1">
        <f t="array" ref="W1895">IF(ISBLANK($J1895),"",IF(SUMPRODUCT(--EXACT($J1895,ISO3List[ISO3 List]))=1,"Pass","Fail"))</f>
        <v/>
      </c>
      <c r="X1895" s="24" t="str">
        <f t="shared" ca="1" si="72"/>
        <v/>
      </c>
      <c r="Y1895" s="24" t="str" cm="1">
        <f t="array" ref="Y1895">IF(ISBLANK($L1895),"",IF(SUMPRODUCT(--EXACT($L1895,Sex[Sex]))=1,"Pass","Fail"))</f>
        <v/>
      </c>
      <c r="Z1895" s="24" t="str">
        <f t="shared" ca="1" si="73"/>
        <v/>
      </c>
      <c r="AA1895" s="35" t="str">
        <f t="shared" ca="1" si="74"/>
        <v/>
      </c>
      <c r="AB1895" s="8"/>
      <c r="AC1895" s="58"/>
      <c r="AD1895" s="8"/>
      <c r="AE1895" s="8"/>
      <c r="AF1895" s="8"/>
      <c r="GU1895" s="8"/>
    </row>
    <row r="1896" spans="1:203" s="5" customFormat="1" x14ac:dyDescent="0.2">
      <c r="A1896" s="1"/>
      <c r="B1896" s="4"/>
      <c r="C1896" s="16"/>
      <c r="D1896" s="17"/>
      <c r="E1896" s="17"/>
      <c r="F1896" s="18"/>
      <c r="G1896" s="17"/>
      <c r="H1896" s="17"/>
      <c r="I1896" s="17"/>
      <c r="J1896" s="17"/>
      <c r="K1896" s="19"/>
      <c r="L1896" s="17"/>
      <c r="M1896" s="20"/>
      <c r="N1896" s="8"/>
      <c r="O1896" s="50"/>
      <c r="P1896" s="27" t="str" cm="1">
        <f t="array" ref="P1896">IF(ISBLANK($C1896),"",IF(SUMPRODUCT(--EXACT($C1896,CrewOrPassenger[Crew or Passenger]))=1,"Pass","Fail"))</f>
        <v/>
      </c>
      <c r="Q1896" s="24" t="str" cm="1">
        <f t="array" ref="Q1896">IF(ISBLANK($D1896),"",IF(SUMPRODUCT(--EXACT($D1896,TravelDocumentType[Travel Document Type]))=1,"Pass","Fail"))</f>
        <v/>
      </c>
      <c r="R1896" s="24" t="str" cm="1">
        <f t="array" ref="R1896">IF(ISBLANK($E1896),"",IF(SUMPRODUCT(--EXACT($E1896,ISO3List[ISO3 List]))=1,"Pass","Fail"))</f>
        <v/>
      </c>
      <c r="S1896" s="24" t="str" cm="1">
        <f t="array" ref="S1896">IF(ISBLANK($F1896),"",IF(SUMPRODUCT(--EXACT(MID($F1896,COLUMN($A$1:$T$1),1),DocCharacters[Accepted Characters For Documents]))=20,"Pass","Fail"))</f>
        <v/>
      </c>
      <c r="T1896" s="24" t="str" cm="1">
        <f t="array" ref="T1896">IF(ISBLANK($G1896),"",IF(SUMPRODUCT(--EXACT(MID($G1896,COLUMN($A$1:$AX$1),1),NameCharacters[Accepted Characters For Names]))=50,"Pass","Fail"))</f>
        <v/>
      </c>
      <c r="U1896" s="24" t="str" cm="1">
        <f t="array" ref="U1896">IF(ISBLANK($H1896),"",IF(SUMPRODUCT(--EXACT(MID($H1896,COLUMN($A$1:$AX$1),1),NameCharacters[Accepted Characters For Names]))=50,"Pass","Fail"))</f>
        <v/>
      </c>
      <c r="V1896" s="24" t="str" cm="1">
        <f t="array" ref="V1896">IF(ISBLANK($I1896),"",IF(SUMPRODUCT(--EXACT(MID($I1896,COLUMN($A$1:$AX$1),1),NameCharacters[Accepted Characters For Names]))=50,"Pass","Fail"))</f>
        <v/>
      </c>
      <c r="W1896" s="24" t="str" cm="1">
        <f t="array" ref="W1896">IF(ISBLANK($J1896),"",IF(SUMPRODUCT(--EXACT($J1896,ISO3List[ISO3 List]))=1,"Pass","Fail"))</f>
        <v/>
      </c>
      <c r="X1896" s="24" t="str">
        <f t="shared" ca="1" si="72"/>
        <v/>
      </c>
      <c r="Y1896" s="24" t="str" cm="1">
        <f t="array" ref="Y1896">IF(ISBLANK($L1896),"",IF(SUMPRODUCT(--EXACT($L1896,Sex[Sex]))=1,"Pass","Fail"))</f>
        <v/>
      </c>
      <c r="Z1896" s="24" t="str">
        <f t="shared" ca="1" si="73"/>
        <v/>
      </c>
      <c r="AA1896" s="35" t="str">
        <f t="shared" ca="1" si="74"/>
        <v/>
      </c>
      <c r="AB1896" s="8"/>
      <c r="AC1896" s="58"/>
      <c r="AD1896" s="8"/>
      <c r="AE1896" s="8"/>
      <c r="AF1896" s="8"/>
      <c r="GU1896" s="8"/>
    </row>
    <row r="1897" spans="1:203" s="5" customFormat="1" x14ac:dyDescent="0.2">
      <c r="A1897" s="1"/>
      <c r="B1897" s="4"/>
      <c r="C1897" s="16"/>
      <c r="D1897" s="17"/>
      <c r="E1897" s="17"/>
      <c r="F1897" s="18"/>
      <c r="G1897" s="17"/>
      <c r="H1897" s="17"/>
      <c r="I1897" s="17"/>
      <c r="J1897" s="17"/>
      <c r="K1897" s="19"/>
      <c r="L1897" s="17"/>
      <c r="M1897" s="20"/>
      <c r="N1897" s="8"/>
      <c r="O1897" s="50"/>
      <c r="P1897" s="27" t="str" cm="1">
        <f t="array" ref="P1897">IF(ISBLANK($C1897),"",IF(SUMPRODUCT(--EXACT($C1897,CrewOrPassenger[Crew or Passenger]))=1,"Pass","Fail"))</f>
        <v/>
      </c>
      <c r="Q1897" s="24" t="str" cm="1">
        <f t="array" ref="Q1897">IF(ISBLANK($D1897),"",IF(SUMPRODUCT(--EXACT($D1897,TravelDocumentType[Travel Document Type]))=1,"Pass","Fail"))</f>
        <v/>
      </c>
      <c r="R1897" s="24" t="str" cm="1">
        <f t="array" ref="R1897">IF(ISBLANK($E1897),"",IF(SUMPRODUCT(--EXACT($E1897,ISO3List[ISO3 List]))=1,"Pass","Fail"))</f>
        <v/>
      </c>
      <c r="S1897" s="24" t="str" cm="1">
        <f t="array" ref="S1897">IF(ISBLANK($F1897),"",IF(SUMPRODUCT(--EXACT(MID($F1897,COLUMN($A$1:$T$1),1),DocCharacters[Accepted Characters For Documents]))=20,"Pass","Fail"))</f>
        <v/>
      </c>
      <c r="T1897" s="24" t="str" cm="1">
        <f t="array" ref="T1897">IF(ISBLANK($G1897),"",IF(SUMPRODUCT(--EXACT(MID($G1897,COLUMN($A$1:$AX$1),1),NameCharacters[Accepted Characters For Names]))=50,"Pass","Fail"))</f>
        <v/>
      </c>
      <c r="U1897" s="24" t="str" cm="1">
        <f t="array" ref="U1897">IF(ISBLANK($H1897),"",IF(SUMPRODUCT(--EXACT(MID($H1897,COLUMN($A$1:$AX$1),1),NameCharacters[Accepted Characters For Names]))=50,"Pass","Fail"))</f>
        <v/>
      </c>
      <c r="V1897" s="24" t="str" cm="1">
        <f t="array" ref="V1897">IF(ISBLANK($I1897),"",IF(SUMPRODUCT(--EXACT(MID($I1897,COLUMN($A$1:$AX$1),1),NameCharacters[Accepted Characters For Names]))=50,"Pass","Fail"))</f>
        <v/>
      </c>
      <c r="W1897" s="24" t="str" cm="1">
        <f t="array" ref="W1897">IF(ISBLANK($J1897),"",IF(SUMPRODUCT(--EXACT($J1897,ISO3List[ISO3 List]))=1,"Pass","Fail"))</f>
        <v/>
      </c>
      <c r="X1897" s="24" t="str">
        <f t="shared" ca="1" si="72"/>
        <v/>
      </c>
      <c r="Y1897" s="24" t="str" cm="1">
        <f t="array" ref="Y1897">IF(ISBLANK($L1897),"",IF(SUMPRODUCT(--EXACT($L1897,Sex[Sex]))=1,"Pass","Fail"))</f>
        <v/>
      </c>
      <c r="Z1897" s="24" t="str">
        <f t="shared" ca="1" si="73"/>
        <v/>
      </c>
      <c r="AA1897" s="35" t="str">
        <f t="shared" ca="1" si="74"/>
        <v/>
      </c>
      <c r="AB1897" s="8"/>
      <c r="AC1897" s="58"/>
      <c r="AD1897" s="8"/>
      <c r="AE1897" s="8"/>
      <c r="AF1897" s="8"/>
      <c r="GU1897" s="8"/>
    </row>
    <row r="1898" spans="1:203" s="5" customFormat="1" x14ac:dyDescent="0.2">
      <c r="A1898" s="1"/>
      <c r="B1898" s="4"/>
      <c r="C1898" s="16"/>
      <c r="D1898" s="17"/>
      <c r="E1898" s="17"/>
      <c r="F1898" s="18"/>
      <c r="G1898" s="17"/>
      <c r="H1898" s="17"/>
      <c r="I1898" s="17"/>
      <c r="J1898" s="17"/>
      <c r="K1898" s="19"/>
      <c r="L1898" s="17"/>
      <c r="M1898" s="20"/>
      <c r="N1898" s="8"/>
      <c r="O1898" s="50"/>
      <c r="P1898" s="27" t="str" cm="1">
        <f t="array" ref="P1898">IF(ISBLANK($C1898),"",IF(SUMPRODUCT(--EXACT($C1898,CrewOrPassenger[Crew or Passenger]))=1,"Pass","Fail"))</f>
        <v/>
      </c>
      <c r="Q1898" s="24" t="str" cm="1">
        <f t="array" ref="Q1898">IF(ISBLANK($D1898),"",IF(SUMPRODUCT(--EXACT($D1898,TravelDocumentType[Travel Document Type]))=1,"Pass","Fail"))</f>
        <v/>
      </c>
      <c r="R1898" s="24" t="str" cm="1">
        <f t="array" ref="R1898">IF(ISBLANK($E1898),"",IF(SUMPRODUCT(--EXACT($E1898,ISO3List[ISO3 List]))=1,"Pass","Fail"))</f>
        <v/>
      </c>
      <c r="S1898" s="24" t="str" cm="1">
        <f t="array" ref="S1898">IF(ISBLANK($F1898),"",IF(SUMPRODUCT(--EXACT(MID($F1898,COLUMN($A$1:$T$1),1),DocCharacters[Accepted Characters For Documents]))=20,"Pass","Fail"))</f>
        <v/>
      </c>
      <c r="T1898" s="24" t="str" cm="1">
        <f t="array" ref="T1898">IF(ISBLANK($G1898),"",IF(SUMPRODUCT(--EXACT(MID($G1898,COLUMN($A$1:$AX$1),1),NameCharacters[Accepted Characters For Names]))=50,"Pass","Fail"))</f>
        <v/>
      </c>
      <c r="U1898" s="24" t="str" cm="1">
        <f t="array" ref="U1898">IF(ISBLANK($H1898),"",IF(SUMPRODUCT(--EXACT(MID($H1898,COLUMN($A$1:$AX$1),1),NameCharacters[Accepted Characters For Names]))=50,"Pass","Fail"))</f>
        <v/>
      </c>
      <c r="V1898" s="24" t="str" cm="1">
        <f t="array" ref="V1898">IF(ISBLANK($I1898),"",IF(SUMPRODUCT(--EXACT(MID($I1898,COLUMN($A$1:$AX$1),1),NameCharacters[Accepted Characters For Names]))=50,"Pass","Fail"))</f>
        <v/>
      </c>
      <c r="W1898" s="24" t="str" cm="1">
        <f t="array" ref="W1898">IF(ISBLANK($J1898),"",IF(SUMPRODUCT(--EXACT($J1898,ISO3List[ISO3 List]))=1,"Pass","Fail"))</f>
        <v/>
      </c>
      <c r="X1898" s="24" t="str">
        <f t="shared" ca="1" si="72"/>
        <v/>
      </c>
      <c r="Y1898" s="24" t="str" cm="1">
        <f t="array" ref="Y1898">IF(ISBLANK($L1898),"",IF(SUMPRODUCT(--EXACT($L1898,Sex[Sex]))=1,"Pass","Fail"))</f>
        <v/>
      </c>
      <c r="Z1898" s="24" t="str">
        <f t="shared" ca="1" si="73"/>
        <v/>
      </c>
      <c r="AA1898" s="35" t="str">
        <f t="shared" ca="1" si="74"/>
        <v/>
      </c>
      <c r="AB1898" s="8"/>
      <c r="AC1898" s="58"/>
      <c r="AD1898" s="8"/>
      <c r="AE1898" s="8"/>
      <c r="AF1898" s="8"/>
      <c r="GU1898" s="8"/>
    </row>
    <row r="1899" spans="1:203" s="5" customFormat="1" x14ac:dyDescent="0.2">
      <c r="A1899" s="1"/>
      <c r="B1899" s="4"/>
      <c r="C1899" s="16"/>
      <c r="D1899" s="17"/>
      <c r="E1899" s="17"/>
      <c r="F1899" s="18"/>
      <c r="G1899" s="17"/>
      <c r="H1899" s="17"/>
      <c r="I1899" s="17"/>
      <c r="J1899" s="17"/>
      <c r="K1899" s="19"/>
      <c r="L1899" s="17"/>
      <c r="M1899" s="20"/>
      <c r="N1899" s="8"/>
      <c r="O1899" s="50"/>
      <c r="P1899" s="27" t="str" cm="1">
        <f t="array" ref="P1899">IF(ISBLANK($C1899),"",IF(SUMPRODUCT(--EXACT($C1899,CrewOrPassenger[Crew or Passenger]))=1,"Pass","Fail"))</f>
        <v/>
      </c>
      <c r="Q1899" s="24" t="str" cm="1">
        <f t="array" ref="Q1899">IF(ISBLANK($D1899),"",IF(SUMPRODUCT(--EXACT($D1899,TravelDocumentType[Travel Document Type]))=1,"Pass","Fail"))</f>
        <v/>
      </c>
      <c r="R1899" s="24" t="str" cm="1">
        <f t="array" ref="R1899">IF(ISBLANK($E1899),"",IF(SUMPRODUCT(--EXACT($E1899,ISO3List[ISO3 List]))=1,"Pass","Fail"))</f>
        <v/>
      </c>
      <c r="S1899" s="24" t="str" cm="1">
        <f t="array" ref="S1899">IF(ISBLANK($F1899),"",IF(SUMPRODUCT(--EXACT(MID($F1899,COLUMN($A$1:$T$1),1),DocCharacters[Accepted Characters For Documents]))=20,"Pass","Fail"))</f>
        <v/>
      </c>
      <c r="T1899" s="24" t="str" cm="1">
        <f t="array" ref="T1899">IF(ISBLANK($G1899),"",IF(SUMPRODUCT(--EXACT(MID($G1899,COLUMN($A$1:$AX$1),1),NameCharacters[Accepted Characters For Names]))=50,"Pass","Fail"))</f>
        <v/>
      </c>
      <c r="U1899" s="24" t="str" cm="1">
        <f t="array" ref="U1899">IF(ISBLANK($H1899),"",IF(SUMPRODUCT(--EXACT(MID($H1899,COLUMN($A$1:$AX$1),1),NameCharacters[Accepted Characters For Names]))=50,"Pass","Fail"))</f>
        <v/>
      </c>
      <c r="V1899" s="24" t="str" cm="1">
        <f t="array" ref="V1899">IF(ISBLANK($I1899),"",IF(SUMPRODUCT(--EXACT(MID($I1899,COLUMN($A$1:$AX$1),1),NameCharacters[Accepted Characters For Names]))=50,"Pass","Fail"))</f>
        <v/>
      </c>
      <c r="W1899" s="24" t="str" cm="1">
        <f t="array" ref="W1899">IF(ISBLANK($J1899),"",IF(SUMPRODUCT(--EXACT($J1899,ISO3List[ISO3 List]))=1,"Pass","Fail"))</f>
        <v/>
      </c>
      <c r="X1899" s="24" t="str">
        <f t="shared" ca="1" si="72"/>
        <v/>
      </c>
      <c r="Y1899" s="24" t="str" cm="1">
        <f t="array" ref="Y1899">IF(ISBLANK($L1899),"",IF(SUMPRODUCT(--EXACT($L1899,Sex[Sex]))=1,"Pass","Fail"))</f>
        <v/>
      </c>
      <c r="Z1899" s="24" t="str">
        <f t="shared" ca="1" si="73"/>
        <v/>
      </c>
      <c r="AA1899" s="35" t="str">
        <f t="shared" ca="1" si="74"/>
        <v/>
      </c>
      <c r="AB1899" s="8"/>
      <c r="AC1899" s="58"/>
      <c r="AD1899" s="8"/>
      <c r="AE1899" s="8"/>
      <c r="AF1899" s="8"/>
      <c r="GU1899" s="8"/>
    </row>
    <row r="1900" spans="1:203" s="5" customFormat="1" x14ac:dyDescent="0.2">
      <c r="A1900" s="1"/>
      <c r="B1900" s="4"/>
      <c r="C1900" s="16"/>
      <c r="D1900" s="17"/>
      <c r="E1900" s="17"/>
      <c r="F1900" s="18"/>
      <c r="G1900" s="17"/>
      <c r="H1900" s="17"/>
      <c r="I1900" s="17"/>
      <c r="J1900" s="17"/>
      <c r="K1900" s="19"/>
      <c r="L1900" s="17"/>
      <c r="M1900" s="20"/>
      <c r="N1900" s="8"/>
      <c r="O1900" s="50"/>
      <c r="P1900" s="27" t="str" cm="1">
        <f t="array" ref="P1900">IF(ISBLANK($C1900),"",IF(SUMPRODUCT(--EXACT($C1900,CrewOrPassenger[Crew or Passenger]))=1,"Pass","Fail"))</f>
        <v/>
      </c>
      <c r="Q1900" s="24" t="str" cm="1">
        <f t="array" ref="Q1900">IF(ISBLANK($D1900),"",IF(SUMPRODUCT(--EXACT($D1900,TravelDocumentType[Travel Document Type]))=1,"Pass","Fail"))</f>
        <v/>
      </c>
      <c r="R1900" s="24" t="str" cm="1">
        <f t="array" ref="R1900">IF(ISBLANK($E1900),"",IF(SUMPRODUCT(--EXACT($E1900,ISO3List[ISO3 List]))=1,"Pass","Fail"))</f>
        <v/>
      </c>
      <c r="S1900" s="24" t="str" cm="1">
        <f t="array" ref="S1900">IF(ISBLANK($F1900),"",IF(SUMPRODUCT(--EXACT(MID($F1900,COLUMN($A$1:$T$1),1),DocCharacters[Accepted Characters For Documents]))=20,"Pass","Fail"))</f>
        <v/>
      </c>
      <c r="T1900" s="24" t="str" cm="1">
        <f t="array" ref="T1900">IF(ISBLANK($G1900),"",IF(SUMPRODUCT(--EXACT(MID($G1900,COLUMN($A$1:$AX$1),1),NameCharacters[Accepted Characters For Names]))=50,"Pass","Fail"))</f>
        <v/>
      </c>
      <c r="U1900" s="24" t="str" cm="1">
        <f t="array" ref="U1900">IF(ISBLANK($H1900),"",IF(SUMPRODUCT(--EXACT(MID($H1900,COLUMN($A$1:$AX$1),1),NameCharacters[Accepted Characters For Names]))=50,"Pass","Fail"))</f>
        <v/>
      </c>
      <c r="V1900" s="24" t="str" cm="1">
        <f t="array" ref="V1900">IF(ISBLANK($I1900),"",IF(SUMPRODUCT(--EXACT(MID($I1900,COLUMN($A$1:$AX$1),1),NameCharacters[Accepted Characters For Names]))=50,"Pass","Fail"))</f>
        <v/>
      </c>
      <c r="W1900" s="24" t="str" cm="1">
        <f t="array" ref="W1900">IF(ISBLANK($J1900),"",IF(SUMPRODUCT(--EXACT($J1900,ISO3List[ISO3 List]))=1,"Pass","Fail"))</f>
        <v/>
      </c>
      <c r="X1900" s="24" t="str">
        <f t="shared" ca="1" si="72"/>
        <v/>
      </c>
      <c r="Y1900" s="24" t="str" cm="1">
        <f t="array" ref="Y1900">IF(ISBLANK($L1900),"",IF(SUMPRODUCT(--EXACT($L1900,Sex[Sex]))=1,"Pass","Fail"))</f>
        <v/>
      </c>
      <c r="Z1900" s="24" t="str">
        <f t="shared" ca="1" si="73"/>
        <v/>
      </c>
      <c r="AA1900" s="35" t="str">
        <f t="shared" ca="1" si="74"/>
        <v/>
      </c>
      <c r="AB1900" s="8"/>
      <c r="AC1900" s="58"/>
      <c r="AD1900" s="8"/>
      <c r="AE1900" s="8"/>
      <c r="AF1900" s="8"/>
      <c r="GU1900" s="8"/>
    </row>
    <row r="1901" spans="1:203" s="5" customFormat="1" x14ac:dyDescent="0.2">
      <c r="A1901" s="1"/>
      <c r="B1901" s="4"/>
      <c r="C1901" s="16"/>
      <c r="D1901" s="17"/>
      <c r="E1901" s="17"/>
      <c r="F1901" s="18"/>
      <c r="G1901" s="17"/>
      <c r="H1901" s="17"/>
      <c r="I1901" s="17"/>
      <c r="J1901" s="17"/>
      <c r="K1901" s="19"/>
      <c r="L1901" s="17"/>
      <c r="M1901" s="20"/>
      <c r="N1901" s="8"/>
      <c r="O1901" s="50"/>
      <c r="P1901" s="27" t="str" cm="1">
        <f t="array" ref="P1901">IF(ISBLANK($C1901),"",IF(SUMPRODUCT(--EXACT($C1901,CrewOrPassenger[Crew or Passenger]))=1,"Pass","Fail"))</f>
        <v/>
      </c>
      <c r="Q1901" s="24" t="str" cm="1">
        <f t="array" ref="Q1901">IF(ISBLANK($D1901),"",IF(SUMPRODUCT(--EXACT($D1901,TravelDocumentType[Travel Document Type]))=1,"Pass","Fail"))</f>
        <v/>
      </c>
      <c r="R1901" s="24" t="str" cm="1">
        <f t="array" ref="R1901">IF(ISBLANK($E1901),"",IF(SUMPRODUCT(--EXACT($E1901,ISO3List[ISO3 List]))=1,"Pass","Fail"))</f>
        <v/>
      </c>
      <c r="S1901" s="24" t="str" cm="1">
        <f t="array" ref="S1901">IF(ISBLANK($F1901),"",IF(SUMPRODUCT(--EXACT(MID($F1901,COLUMN($A$1:$T$1),1),DocCharacters[Accepted Characters For Documents]))=20,"Pass","Fail"))</f>
        <v/>
      </c>
      <c r="T1901" s="24" t="str" cm="1">
        <f t="array" ref="T1901">IF(ISBLANK($G1901),"",IF(SUMPRODUCT(--EXACT(MID($G1901,COLUMN($A$1:$AX$1),1),NameCharacters[Accepted Characters For Names]))=50,"Pass","Fail"))</f>
        <v/>
      </c>
      <c r="U1901" s="24" t="str" cm="1">
        <f t="array" ref="U1901">IF(ISBLANK($H1901),"",IF(SUMPRODUCT(--EXACT(MID($H1901,COLUMN($A$1:$AX$1),1),NameCharacters[Accepted Characters For Names]))=50,"Pass","Fail"))</f>
        <v/>
      </c>
      <c r="V1901" s="24" t="str" cm="1">
        <f t="array" ref="V1901">IF(ISBLANK($I1901),"",IF(SUMPRODUCT(--EXACT(MID($I1901,COLUMN($A$1:$AX$1),1),NameCharacters[Accepted Characters For Names]))=50,"Pass","Fail"))</f>
        <v/>
      </c>
      <c r="W1901" s="24" t="str" cm="1">
        <f t="array" ref="W1901">IF(ISBLANK($J1901),"",IF(SUMPRODUCT(--EXACT($J1901,ISO3List[ISO3 List]))=1,"Pass","Fail"))</f>
        <v/>
      </c>
      <c r="X1901" s="24" t="str">
        <f t="shared" ca="1" si="72"/>
        <v/>
      </c>
      <c r="Y1901" s="24" t="str" cm="1">
        <f t="array" ref="Y1901">IF(ISBLANK($L1901),"",IF(SUMPRODUCT(--EXACT($L1901,Sex[Sex]))=1,"Pass","Fail"))</f>
        <v/>
      </c>
      <c r="Z1901" s="24" t="str">
        <f t="shared" ca="1" si="73"/>
        <v/>
      </c>
      <c r="AA1901" s="35" t="str">
        <f t="shared" ca="1" si="74"/>
        <v/>
      </c>
      <c r="AB1901" s="8"/>
      <c r="AC1901" s="58"/>
      <c r="AD1901" s="8"/>
      <c r="AE1901" s="8"/>
      <c r="AF1901" s="8"/>
      <c r="GU1901" s="8"/>
    </row>
    <row r="1902" spans="1:203" s="5" customFormat="1" x14ac:dyDescent="0.2">
      <c r="A1902" s="1"/>
      <c r="B1902" s="4"/>
      <c r="C1902" s="16"/>
      <c r="D1902" s="17"/>
      <c r="E1902" s="17"/>
      <c r="F1902" s="18"/>
      <c r="G1902" s="17"/>
      <c r="H1902" s="17"/>
      <c r="I1902" s="17"/>
      <c r="J1902" s="17"/>
      <c r="K1902" s="19"/>
      <c r="L1902" s="17"/>
      <c r="M1902" s="20"/>
      <c r="N1902" s="8"/>
      <c r="O1902" s="50"/>
      <c r="P1902" s="27" t="str" cm="1">
        <f t="array" ref="P1902">IF(ISBLANK($C1902),"",IF(SUMPRODUCT(--EXACT($C1902,CrewOrPassenger[Crew or Passenger]))=1,"Pass","Fail"))</f>
        <v/>
      </c>
      <c r="Q1902" s="24" t="str" cm="1">
        <f t="array" ref="Q1902">IF(ISBLANK($D1902),"",IF(SUMPRODUCT(--EXACT($D1902,TravelDocumentType[Travel Document Type]))=1,"Pass","Fail"))</f>
        <v/>
      </c>
      <c r="R1902" s="24" t="str" cm="1">
        <f t="array" ref="R1902">IF(ISBLANK($E1902),"",IF(SUMPRODUCT(--EXACT($E1902,ISO3List[ISO3 List]))=1,"Pass","Fail"))</f>
        <v/>
      </c>
      <c r="S1902" s="24" t="str" cm="1">
        <f t="array" ref="S1902">IF(ISBLANK($F1902),"",IF(SUMPRODUCT(--EXACT(MID($F1902,COLUMN($A$1:$T$1),1),DocCharacters[Accepted Characters For Documents]))=20,"Pass","Fail"))</f>
        <v/>
      </c>
      <c r="T1902" s="24" t="str" cm="1">
        <f t="array" ref="T1902">IF(ISBLANK($G1902),"",IF(SUMPRODUCT(--EXACT(MID($G1902,COLUMN($A$1:$AX$1),1),NameCharacters[Accepted Characters For Names]))=50,"Pass","Fail"))</f>
        <v/>
      </c>
      <c r="U1902" s="24" t="str" cm="1">
        <f t="array" ref="U1902">IF(ISBLANK($H1902),"",IF(SUMPRODUCT(--EXACT(MID($H1902,COLUMN($A$1:$AX$1),1),NameCharacters[Accepted Characters For Names]))=50,"Pass","Fail"))</f>
        <v/>
      </c>
      <c r="V1902" s="24" t="str" cm="1">
        <f t="array" ref="V1902">IF(ISBLANK($I1902),"",IF(SUMPRODUCT(--EXACT(MID($I1902,COLUMN($A$1:$AX$1),1),NameCharacters[Accepted Characters For Names]))=50,"Pass","Fail"))</f>
        <v/>
      </c>
      <c r="W1902" s="24" t="str" cm="1">
        <f t="array" ref="W1902">IF(ISBLANK($J1902),"",IF(SUMPRODUCT(--EXACT($J1902,ISO3List[ISO3 List]))=1,"Pass","Fail"))</f>
        <v/>
      </c>
      <c r="X1902" s="24" t="str">
        <f t="shared" ca="1" si="72"/>
        <v/>
      </c>
      <c r="Y1902" s="24" t="str" cm="1">
        <f t="array" ref="Y1902">IF(ISBLANK($L1902),"",IF(SUMPRODUCT(--EXACT($L1902,Sex[Sex]))=1,"Pass","Fail"))</f>
        <v/>
      </c>
      <c r="Z1902" s="24" t="str">
        <f t="shared" ca="1" si="73"/>
        <v/>
      </c>
      <c r="AA1902" s="35" t="str">
        <f t="shared" ca="1" si="74"/>
        <v/>
      </c>
      <c r="AB1902" s="8"/>
      <c r="AC1902" s="58"/>
      <c r="AD1902" s="8"/>
      <c r="AE1902" s="8"/>
      <c r="AF1902" s="8"/>
      <c r="GU1902" s="8"/>
    </row>
    <row r="1903" spans="1:203" s="5" customFormat="1" x14ac:dyDescent="0.2">
      <c r="A1903" s="1"/>
      <c r="B1903" s="4"/>
      <c r="C1903" s="16"/>
      <c r="D1903" s="17"/>
      <c r="E1903" s="17"/>
      <c r="F1903" s="18"/>
      <c r="G1903" s="17"/>
      <c r="H1903" s="17"/>
      <c r="I1903" s="17"/>
      <c r="J1903" s="17"/>
      <c r="K1903" s="19"/>
      <c r="L1903" s="17"/>
      <c r="M1903" s="20"/>
      <c r="N1903" s="8"/>
      <c r="O1903" s="50"/>
      <c r="P1903" s="27" t="str" cm="1">
        <f t="array" ref="P1903">IF(ISBLANK($C1903),"",IF(SUMPRODUCT(--EXACT($C1903,CrewOrPassenger[Crew or Passenger]))=1,"Pass","Fail"))</f>
        <v/>
      </c>
      <c r="Q1903" s="24" t="str" cm="1">
        <f t="array" ref="Q1903">IF(ISBLANK($D1903),"",IF(SUMPRODUCT(--EXACT($D1903,TravelDocumentType[Travel Document Type]))=1,"Pass","Fail"))</f>
        <v/>
      </c>
      <c r="R1903" s="24" t="str" cm="1">
        <f t="array" ref="R1903">IF(ISBLANK($E1903),"",IF(SUMPRODUCT(--EXACT($E1903,ISO3List[ISO3 List]))=1,"Pass","Fail"))</f>
        <v/>
      </c>
      <c r="S1903" s="24" t="str" cm="1">
        <f t="array" ref="S1903">IF(ISBLANK($F1903),"",IF(SUMPRODUCT(--EXACT(MID($F1903,COLUMN($A$1:$T$1),1),DocCharacters[Accepted Characters For Documents]))=20,"Pass","Fail"))</f>
        <v/>
      </c>
      <c r="T1903" s="24" t="str" cm="1">
        <f t="array" ref="T1903">IF(ISBLANK($G1903),"",IF(SUMPRODUCT(--EXACT(MID($G1903,COLUMN($A$1:$AX$1),1),NameCharacters[Accepted Characters For Names]))=50,"Pass","Fail"))</f>
        <v/>
      </c>
      <c r="U1903" s="24" t="str" cm="1">
        <f t="array" ref="U1903">IF(ISBLANK($H1903),"",IF(SUMPRODUCT(--EXACT(MID($H1903,COLUMN($A$1:$AX$1),1),NameCharacters[Accepted Characters For Names]))=50,"Pass","Fail"))</f>
        <v/>
      </c>
      <c r="V1903" s="24" t="str" cm="1">
        <f t="array" ref="V1903">IF(ISBLANK($I1903),"",IF(SUMPRODUCT(--EXACT(MID($I1903,COLUMN($A$1:$AX$1),1),NameCharacters[Accepted Characters For Names]))=50,"Pass","Fail"))</f>
        <v/>
      </c>
      <c r="W1903" s="24" t="str" cm="1">
        <f t="array" ref="W1903">IF(ISBLANK($J1903),"",IF(SUMPRODUCT(--EXACT($J1903,ISO3List[ISO3 List]))=1,"Pass","Fail"))</f>
        <v/>
      </c>
      <c r="X1903" s="24" t="str">
        <f t="shared" ca="1" si="72"/>
        <v/>
      </c>
      <c r="Y1903" s="24" t="str" cm="1">
        <f t="array" ref="Y1903">IF(ISBLANK($L1903),"",IF(SUMPRODUCT(--EXACT($L1903,Sex[Sex]))=1,"Pass","Fail"))</f>
        <v/>
      </c>
      <c r="Z1903" s="24" t="str">
        <f t="shared" ca="1" si="73"/>
        <v/>
      </c>
      <c r="AA1903" s="35" t="str">
        <f t="shared" ca="1" si="74"/>
        <v/>
      </c>
      <c r="AB1903" s="8"/>
      <c r="AC1903" s="58"/>
      <c r="AD1903" s="8"/>
      <c r="AE1903" s="8"/>
      <c r="AF1903" s="8"/>
      <c r="GU1903" s="8"/>
    </row>
    <row r="1904" spans="1:203" s="5" customFormat="1" x14ac:dyDescent="0.2">
      <c r="A1904" s="1"/>
      <c r="B1904" s="4"/>
      <c r="C1904" s="16"/>
      <c r="D1904" s="17"/>
      <c r="E1904" s="17"/>
      <c r="F1904" s="18"/>
      <c r="G1904" s="17"/>
      <c r="H1904" s="17"/>
      <c r="I1904" s="17"/>
      <c r="J1904" s="17"/>
      <c r="K1904" s="19"/>
      <c r="L1904" s="17"/>
      <c r="M1904" s="20"/>
      <c r="N1904" s="8"/>
      <c r="O1904" s="50"/>
      <c r="P1904" s="27" t="str" cm="1">
        <f t="array" ref="P1904">IF(ISBLANK($C1904),"",IF(SUMPRODUCT(--EXACT($C1904,CrewOrPassenger[Crew or Passenger]))=1,"Pass","Fail"))</f>
        <v/>
      </c>
      <c r="Q1904" s="24" t="str" cm="1">
        <f t="array" ref="Q1904">IF(ISBLANK($D1904),"",IF(SUMPRODUCT(--EXACT($D1904,TravelDocumentType[Travel Document Type]))=1,"Pass","Fail"))</f>
        <v/>
      </c>
      <c r="R1904" s="24" t="str" cm="1">
        <f t="array" ref="R1904">IF(ISBLANK($E1904),"",IF(SUMPRODUCT(--EXACT($E1904,ISO3List[ISO3 List]))=1,"Pass","Fail"))</f>
        <v/>
      </c>
      <c r="S1904" s="24" t="str" cm="1">
        <f t="array" ref="S1904">IF(ISBLANK($F1904),"",IF(SUMPRODUCT(--EXACT(MID($F1904,COLUMN($A$1:$T$1),1),DocCharacters[Accepted Characters For Documents]))=20,"Pass","Fail"))</f>
        <v/>
      </c>
      <c r="T1904" s="24" t="str" cm="1">
        <f t="array" ref="T1904">IF(ISBLANK($G1904),"",IF(SUMPRODUCT(--EXACT(MID($G1904,COLUMN($A$1:$AX$1),1),NameCharacters[Accepted Characters For Names]))=50,"Pass","Fail"))</f>
        <v/>
      </c>
      <c r="U1904" s="24" t="str" cm="1">
        <f t="array" ref="U1904">IF(ISBLANK($H1904),"",IF(SUMPRODUCT(--EXACT(MID($H1904,COLUMN($A$1:$AX$1),1),NameCharacters[Accepted Characters For Names]))=50,"Pass","Fail"))</f>
        <v/>
      </c>
      <c r="V1904" s="24" t="str" cm="1">
        <f t="array" ref="V1904">IF(ISBLANK($I1904),"",IF(SUMPRODUCT(--EXACT(MID($I1904,COLUMN($A$1:$AX$1),1),NameCharacters[Accepted Characters For Names]))=50,"Pass","Fail"))</f>
        <v/>
      </c>
      <c r="W1904" s="24" t="str" cm="1">
        <f t="array" ref="W1904">IF(ISBLANK($J1904),"",IF(SUMPRODUCT(--EXACT($J1904,ISO3List[ISO3 List]))=1,"Pass","Fail"))</f>
        <v/>
      </c>
      <c r="X1904" s="24" t="str">
        <f t="shared" ca="1" si="72"/>
        <v/>
      </c>
      <c r="Y1904" s="24" t="str" cm="1">
        <f t="array" ref="Y1904">IF(ISBLANK($L1904),"",IF(SUMPRODUCT(--EXACT($L1904,Sex[Sex]))=1,"Pass","Fail"))</f>
        <v/>
      </c>
      <c r="Z1904" s="24" t="str">
        <f t="shared" ca="1" si="73"/>
        <v/>
      </c>
      <c r="AA1904" s="35" t="str">
        <f t="shared" ca="1" si="74"/>
        <v/>
      </c>
      <c r="AB1904" s="8"/>
      <c r="AC1904" s="58"/>
      <c r="AD1904" s="8"/>
      <c r="AE1904" s="8"/>
      <c r="AF1904" s="8"/>
      <c r="GU1904" s="8"/>
    </row>
    <row r="1905" spans="1:203" s="5" customFormat="1" x14ac:dyDescent="0.2">
      <c r="A1905" s="1"/>
      <c r="B1905" s="4"/>
      <c r="C1905" s="16"/>
      <c r="D1905" s="17"/>
      <c r="E1905" s="17"/>
      <c r="F1905" s="18"/>
      <c r="G1905" s="17"/>
      <c r="H1905" s="17"/>
      <c r="I1905" s="17"/>
      <c r="J1905" s="17"/>
      <c r="K1905" s="19"/>
      <c r="L1905" s="17"/>
      <c r="M1905" s="20"/>
      <c r="N1905" s="8"/>
      <c r="O1905" s="50"/>
      <c r="P1905" s="27" t="str" cm="1">
        <f t="array" ref="P1905">IF(ISBLANK($C1905),"",IF(SUMPRODUCT(--EXACT($C1905,CrewOrPassenger[Crew or Passenger]))=1,"Pass","Fail"))</f>
        <v/>
      </c>
      <c r="Q1905" s="24" t="str" cm="1">
        <f t="array" ref="Q1905">IF(ISBLANK($D1905),"",IF(SUMPRODUCT(--EXACT($D1905,TravelDocumentType[Travel Document Type]))=1,"Pass","Fail"))</f>
        <v/>
      </c>
      <c r="R1905" s="24" t="str" cm="1">
        <f t="array" ref="R1905">IF(ISBLANK($E1905),"",IF(SUMPRODUCT(--EXACT($E1905,ISO3List[ISO3 List]))=1,"Pass","Fail"))</f>
        <v/>
      </c>
      <c r="S1905" s="24" t="str" cm="1">
        <f t="array" ref="S1905">IF(ISBLANK($F1905),"",IF(SUMPRODUCT(--EXACT(MID($F1905,COLUMN($A$1:$T$1),1),DocCharacters[Accepted Characters For Documents]))=20,"Pass","Fail"))</f>
        <v/>
      </c>
      <c r="T1905" s="24" t="str" cm="1">
        <f t="array" ref="T1905">IF(ISBLANK($G1905),"",IF(SUMPRODUCT(--EXACT(MID($G1905,COLUMN($A$1:$AX$1),1),NameCharacters[Accepted Characters For Names]))=50,"Pass","Fail"))</f>
        <v/>
      </c>
      <c r="U1905" s="24" t="str" cm="1">
        <f t="array" ref="U1905">IF(ISBLANK($H1905),"",IF(SUMPRODUCT(--EXACT(MID($H1905,COLUMN($A$1:$AX$1),1),NameCharacters[Accepted Characters For Names]))=50,"Pass","Fail"))</f>
        <v/>
      </c>
      <c r="V1905" s="24" t="str" cm="1">
        <f t="array" ref="V1905">IF(ISBLANK($I1905),"",IF(SUMPRODUCT(--EXACT(MID($I1905,COLUMN($A$1:$AX$1),1),NameCharacters[Accepted Characters For Names]))=50,"Pass","Fail"))</f>
        <v/>
      </c>
      <c r="W1905" s="24" t="str" cm="1">
        <f t="array" ref="W1905">IF(ISBLANK($J1905),"",IF(SUMPRODUCT(--EXACT($J1905,ISO3List[ISO3 List]))=1,"Pass","Fail"))</f>
        <v/>
      </c>
      <c r="X1905" s="24" t="str">
        <f t="shared" ca="1" si="72"/>
        <v/>
      </c>
      <c r="Y1905" s="24" t="str" cm="1">
        <f t="array" ref="Y1905">IF(ISBLANK($L1905),"",IF(SUMPRODUCT(--EXACT($L1905,Sex[Sex]))=1,"Pass","Fail"))</f>
        <v/>
      </c>
      <c r="Z1905" s="24" t="str">
        <f t="shared" ca="1" si="73"/>
        <v/>
      </c>
      <c r="AA1905" s="35" t="str">
        <f t="shared" ca="1" si="74"/>
        <v/>
      </c>
      <c r="AB1905" s="8"/>
      <c r="AC1905" s="58"/>
      <c r="AD1905" s="8"/>
      <c r="AE1905" s="8"/>
      <c r="AF1905" s="8"/>
      <c r="GU1905" s="8"/>
    </row>
    <row r="1906" spans="1:203" s="5" customFormat="1" x14ac:dyDescent="0.2">
      <c r="A1906" s="1"/>
      <c r="B1906" s="4"/>
      <c r="C1906" s="16"/>
      <c r="D1906" s="17"/>
      <c r="E1906" s="17"/>
      <c r="F1906" s="18"/>
      <c r="G1906" s="17"/>
      <c r="H1906" s="17"/>
      <c r="I1906" s="17"/>
      <c r="J1906" s="17"/>
      <c r="K1906" s="19"/>
      <c r="L1906" s="17"/>
      <c r="M1906" s="20"/>
      <c r="N1906" s="8"/>
      <c r="O1906" s="50"/>
      <c r="P1906" s="27" t="str" cm="1">
        <f t="array" ref="P1906">IF(ISBLANK($C1906),"",IF(SUMPRODUCT(--EXACT($C1906,CrewOrPassenger[Crew or Passenger]))=1,"Pass","Fail"))</f>
        <v/>
      </c>
      <c r="Q1906" s="24" t="str" cm="1">
        <f t="array" ref="Q1906">IF(ISBLANK($D1906),"",IF(SUMPRODUCT(--EXACT($D1906,TravelDocumentType[Travel Document Type]))=1,"Pass","Fail"))</f>
        <v/>
      </c>
      <c r="R1906" s="24" t="str" cm="1">
        <f t="array" ref="R1906">IF(ISBLANK($E1906),"",IF(SUMPRODUCT(--EXACT($E1906,ISO3List[ISO3 List]))=1,"Pass","Fail"))</f>
        <v/>
      </c>
      <c r="S1906" s="24" t="str" cm="1">
        <f t="array" ref="S1906">IF(ISBLANK($F1906),"",IF(SUMPRODUCT(--EXACT(MID($F1906,COLUMN($A$1:$T$1),1),DocCharacters[Accepted Characters For Documents]))=20,"Pass","Fail"))</f>
        <v/>
      </c>
      <c r="T1906" s="24" t="str" cm="1">
        <f t="array" ref="T1906">IF(ISBLANK($G1906),"",IF(SUMPRODUCT(--EXACT(MID($G1906,COLUMN($A$1:$AX$1),1),NameCharacters[Accepted Characters For Names]))=50,"Pass","Fail"))</f>
        <v/>
      </c>
      <c r="U1906" s="24" t="str" cm="1">
        <f t="array" ref="U1906">IF(ISBLANK($H1906),"",IF(SUMPRODUCT(--EXACT(MID($H1906,COLUMN($A$1:$AX$1),1),NameCharacters[Accepted Characters For Names]))=50,"Pass","Fail"))</f>
        <v/>
      </c>
      <c r="V1906" s="24" t="str" cm="1">
        <f t="array" ref="V1906">IF(ISBLANK($I1906),"",IF(SUMPRODUCT(--EXACT(MID($I1906,COLUMN($A$1:$AX$1),1),NameCharacters[Accepted Characters For Names]))=50,"Pass","Fail"))</f>
        <v/>
      </c>
      <c r="W1906" s="24" t="str" cm="1">
        <f t="array" ref="W1906">IF(ISBLANK($J1906),"",IF(SUMPRODUCT(--EXACT($J1906,ISO3List[ISO3 List]))=1,"Pass","Fail"))</f>
        <v/>
      </c>
      <c r="X1906" s="24" t="str">
        <f t="shared" ca="1" si="72"/>
        <v/>
      </c>
      <c r="Y1906" s="24" t="str" cm="1">
        <f t="array" ref="Y1906">IF(ISBLANK($L1906),"",IF(SUMPRODUCT(--EXACT($L1906,Sex[Sex]))=1,"Pass","Fail"))</f>
        <v/>
      </c>
      <c r="Z1906" s="24" t="str">
        <f t="shared" ca="1" si="73"/>
        <v/>
      </c>
      <c r="AA1906" s="35" t="str">
        <f t="shared" ca="1" si="74"/>
        <v/>
      </c>
      <c r="AB1906" s="8"/>
      <c r="AC1906" s="58"/>
      <c r="AD1906" s="8"/>
      <c r="AE1906" s="8"/>
      <c r="AF1906" s="8"/>
      <c r="GU1906" s="8"/>
    </row>
    <row r="1907" spans="1:203" s="5" customFormat="1" x14ac:dyDescent="0.2">
      <c r="A1907" s="1"/>
      <c r="B1907" s="4"/>
      <c r="C1907" s="16"/>
      <c r="D1907" s="17"/>
      <c r="E1907" s="17"/>
      <c r="F1907" s="18"/>
      <c r="G1907" s="17"/>
      <c r="H1907" s="17"/>
      <c r="I1907" s="17"/>
      <c r="J1907" s="17"/>
      <c r="K1907" s="19"/>
      <c r="L1907" s="17"/>
      <c r="M1907" s="20"/>
      <c r="N1907" s="8"/>
      <c r="O1907" s="50"/>
      <c r="P1907" s="27" t="str" cm="1">
        <f t="array" ref="P1907">IF(ISBLANK($C1907),"",IF(SUMPRODUCT(--EXACT($C1907,CrewOrPassenger[Crew or Passenger]))=1,"Pass","Fail"))</f>
        <v/>
      </c>
      <c r="Q1907" s="24" t="str" cm="1">
        <f t="array" ref="Q1907">IF(ISBLANK($D1907),"",IF(SUMPRODUCT(--EXACT($D1907,TravelDocumentType[Travel Document Type]))=1,"Pass","Fail"))</f>
        <v/>
      </c>
      <c r="R1907" s="24" t="str" cm="1">
        <f t="array" ref="R1907">IF(ISBLANK($E1907),"",IF(SUMPRODUCT(--EXACT($E1907,ISO3List[ISO3 List]))=1,"Pass","Fail"))</f>
        <v/>
      </c>
      <c r="S1907" s="24" t="str" cm="1">
        <f t="array" ref="S1907">IF(ISBLANK($F1907),"",IF(SUMPRODUCT(--EXACT(MID($F1907,COLUMN($A$1:$T$1),1),DocCharacters[Accepted Characters For Documents]))=20,"Pass","Fail"))</f>
        <v/>
      </c>
      <c r="T1907" s="24" t="str" cm="1">
        <f t="array" ref="T1907">IF(ISBLANK($G1907),"",IF(SUMPRODUCT(--EXACT(MID($G1907,COLUMN($A$1:$AX$1),1),NameCharacters[Accepted Characters For Names]))=50,"Pass","Fail"))</f>
        <v/>
      </c>
      <c r="U1907" s="24" t="str" cm="1">
        <f t="array" ref="U1907">IF(ISBLANK($H1907),"",IF(SUMPRODUCT(--EXACT(MID($H1907,COLUMN($A$1:$AX$1),1),NameCharacters[Accepted Characters For Names]))=50,"Pass","Fail"))</f>
        <v/>
      </c>
      <c r="V1907" s="24" t="str" cm="1">
        <f t="array" ref="V1907">IF(ISBLANK($I1907),"",IF(SUMPRODUCT(--EXACT(MID($I1907,COLUMN($A$1:$AX$1),1),NameCharacters[Accepted Characters For Names]))=50,"Pass","Fail"))</f>
        <v/>
      </c>
      <c r="W1907" s="24" t="str" cm="1">
        <f t="array" ref="W1907">IF(ISBLANK($J1907),"",IF(SUMPRODUCT(--EXACT($J1907,ISO3List[ISO3 List]))=1,"Pass","Fail"))</f>
        <v/>
      </c>
      <c r="X1907" s="24" t="str">
        <f t="shared" ca="1" si="72"/>
        <v/>
      </c>
      <c r="Y1907" s="24" t="str" cm="1">
        <f t="array" ref="Y1907">IF(ISBLANK($L1907),"",IF(SUMPRODUCT(--EXACT($L1907,Sex[Sex]))=1,"Pass","Fail"))</f>
        <v/>
      </c>
      <c r="Z1907" s="24" t="str">
        <f t="shared" ca="1" si="73"/>
        <v/>
      </c>
      <c r="AA1907" s="35" t="str">
        <f t="shared" ca="1" si="74"/>
        <v/>
      </c>
      <c r="AB1907" s="8"/>
      <c r="AC1907" s="58"/>
      <c r="AD1907" s="8"/>
      <c r="AE1907" s="8"/>
      <c r="AF1907" s="8"/>
      <c r="GU1907" s="8"/>
    </row>
    <row r="1908" spans="1:203" s="5" customFormat="1" x14ac:dyDescent="0.2">
      <c r="A1908" s="1"/>
      <c r="B1908" s="4"/>
      <c r="C1908" s="16"/>
      <c r="D1908" s="17"/>
      <c r="E1908" s="17"/>
      <c r="F1908" s="18"/>
      <c r="G1908" s="17"/>
      <c r="H1908" s="17"/>
      <c r="I1908" s="17"/>
      <c r="J1908" s="17"/>
      <c r="K1908" s="19"/>
      <c r="L1908" s="17"/>
      <c r="M1908" s="20"/>
      <c r="N1908" s="8"/>
      <c r="O1908" s="50"/>
      <c r="P1908" s="27" t="str" cm="1">
        <f t="array" ref="P1908">IF(ISBLANK($C1908),"",IF(SUMPRODUCT(--EXACT($C1908,CrewOrPassenger[Crew or Passenger]))=1,"Pass","Fail"))</f>
        <v/>
      </c>
      <c r="Q1908" s="24" t="str" cm="1">
        <f t="array" ref="Q1908">IF(ISBLANK($D1908),"",IF(SUMPRODUCT(--EXACT($D1908,TravelDocumentType[Travel Document Type]))=1,"Pass","Fail"))</f>
        <v/>
      </c>
      <c r="R1908" s="24" t="str" cm="1">
        <f t="array" ref="R1908">IF(ISBLANK($E1908),"",IF(SUMPRODUCT(--EXACT($E1908,ISO3List[ISO3 List]))=1,"Pass","Fail"))</f>
        <v/>
      </c>
      <c r="S1908" s="24" t="str" cm="1">
        <f t="array" ref="S1908">IF(ISBLANK($F1908),"",IF(SUMPRODUCT(--EXACT(MID($F1908,COLUMN($A$1:$T$1),1),DocCharacters[Accepted Characters For Documents]))=20,"Pass","Fail"))</f>
        <v/>
      </c>
      <c r="T1908" s="24" t="str" cm="1">
        <f t="array" ref="T1908">IF(ISBLANK($G1908),"",IF(SUMPRODUCT(--EXACT(MID($G1908,COLUMN($A$1:$AX$1),1),NameCharacters[Accepted Characters For Names]))=50,"Pass","Fail"))</f>
        <v/>
      </c>
      <c r="U1908" s="24" t="str" cm="1">
        <f t="array" ref="U1908">IF(ISBLANK($H1908),"",IF(SUMPRODUCT(--EXACT(MID($H1908,COLUMN($A$1:$AX$1),1),NameCharacters[Accepted Characters For Names]))=50,"Pass","Fail"))</f>
        <v/>
      </c>
      <c r="V1908" s="24" t="str" cm="1">
        <f t="array" ref="V1908">IF(ISBLANK($I1908),"",IF(SUMPRODUCT(--EXACT(MID($I1908,COLUMN($A$1:$AX$1),1),NameCharacters[Accepted Characters For Names]))=50,"Pass","Fail"))</f>
        <v/>
      </c>
      <c r="W1908" s="24" t="str" cm="1">
        <f t="array" ref="W1908">IF(ISBLANK($J1908),"",IF(SUMPRODUCT(--EXACT($J1908,ISO3List[ISO3 List]))=1,"Pass","Fail"))</f>
        <v/>
      </c>
      <c r="X1908" s="24" t="str">
        <f t="shared" ca="1" si="72"/>
        <v/>
      </c>
      <c r="Y1908" s="24" t="str" cm="1">
        <f t="array" ref="Y1908">IF(ISBLANK($L1908),"",IF(SUMPRODUCT(--EXACT($L1908,Sex[Sex]))=1,"Pass","Fail"))</f>
        <v/>
      </c>
      <c r="Z1908" s="24" t="str">
        <f t="shared" ca="1" si="73"/>
        <v/>
      </c>
      <c r="AA1908" s="35" t="str">
        <f t="shared" ca="1" si="74"/>
        <v/>
      </c>
      <c r="AB1908" s="8"/>
      <c r="AC1908" s="58"/>
      <c r="AD1908" s="8"/>
      <c r="AE1908" s="8"/>
      <c r="AF1908" s="8"/>
      <c r="GU1908" s="8"/>
    </row>
    <row r="1909" spans="1:203" s="5" customFormat="1" x14ac:dyDescent="0.2">
      <c r="A1909" s="1"/>
      <c r="B1909" s="4"/>
      <c r="C1909" s="16"/>
      <c r="D1909" s="17"/>
      <c r="E1909" s="17"/>
      <c r="F1909" s="18"/>
      <c r="G1909" s="17"/>
      <c r="H1909" s="17"/>
      <c r="I1909" s="17"/>
      <c r="J1909" s="17"/>
      <c r="K1909" s="19"/>
      <c r="L1909" s="17"/>
      <c r="M1909" s="20"/>
      <c r="N1909" s="8"/>
      <c r="O1909" s="50"/>
      <c r="P1909" s="27" t="str" cm="1">
        <f t="array" ref="P1909">IF(ISBLANK($C1909),"",IF(SUMPRODUCT(--EXACT($C1909,CrewOrPassenger[Crew or Passenger]))=1,"Pass","Fail"))</f>
        <v/>
      </c>
      <c r="Q1909" s="24" t="str" cm="1">
        <f t="array" ref="Q1909">IF(ISBLANK($D1909),"",IF(SUMPRODUCT(--EXACT($D1909,TravelDocumentType[Travel Document Type]))=1,"Pass","Fail"))</f>
        <v/>
      </c>
      <c r="R1909" s="24" t="str" cm="1">
        <f t="array" ref="R1909">IF(ISBLANK($E1909),"",IF(SUMPRODUCT(--EXACT($E1909,ISO3List[ISO3 List]))=1,"Pass","Fail"))</f>
        <v/>
      </c>
      <c r="S1909" s="24" t="str" cm="1">
        <f t="array" ref="S1909">IF(ISBLANK($F1909),"",IF(SUMPRODUCT(--EXACT(MID($F1909,COLUMN($A$1:$T$1),1),DocCharacters[Accepted Characters For Documents]))=20,"Pass","Fail"))</f>
        <v/>
      </c>
      <c r="T1909" s="24" t="str" cm="1">
        <f t="array" ref="T1909">IF(ISBLANK($G1909),"",IF(SUMPRODUCT(--EXACT(MID($G1909,COLUMN($A$1:$AX$1),1),NameCharacters[Accepted Characters For Names]))=50,"Pass","Fail"))</f>
        <v/>
      </c>
      <c r="U1909" s="24" t="str" cm="1">
        <f t="array" ref="U1909">IF(ISBLANK($H1909),"",IF(SUMPRODUCT(--EXACT(MID($H1909,COLUMN($A$1:$AX$1),1),NameCharacters[Accepted Characters For Names]))=50,"Pass","Fail"))</f>
        <v/>
      </c>
      <c r="V1909" s="24" t="str" cm="1">
        <f t="array" ref="V1909">IF(ISBLANK($I1909),"",IF(SUMPRODUCT(--EXACT(MID($I1909,COLUMN($A$1:$AX$1),1),NameCharacters[Accepted Characters For Names]))=50,"Pass","Fail"))</f>
        <v/>
      </c>
      <c r="W1909" s="24" t="str" cm="1">
        <f t="array" ref="W1909">IF(ISBLANK($J1909),"",IF(SUMPRODUCT(--EXACT($J1909,ISO3List[ISO3 List]))=1,"Pass","Fail"))</f>
        <v/>
      </c>
      <c r="X1909" s="24" t="str">
        <f t="shared" ca="1" si="72"/>
        <v/>
      </c>
      <c r="Y1909" s="24" t="str" cm="1">
        <f t="array" ref="Y1909">IF(ISBLANK($L1909),"",IF(SUMPRODUCT(--EXACT($L1909,Sex[Sex]))=1,"Pass","Fail"))</f>
        <v/>
      </c>
      <c r="Z1909" s="24" t="str">
        <f t="shared" ca="1" si="73"/>
        <v/>
      </c>
      <c r="AA1909" s="35" t="str">
        <f t="shared" ca="1" si="74"/>
        <v/>
      </c>
      <c r="AB1909" s="8"/>
      <c r="AC1909" s="58"/>
      <c r="AD1909" s="8"/>
      <c r="AE1909" s="8"/>
      <c r="AF1909" s="8"/>
      <c r="GU1909" s="8"/>
    </row>
    <row r="1910" spans="1:203" s="5" customFormat="1" x14ac:dyDescent="0.2">
      <c r="A1910" s="1"/>
      <c r="B1910" s="4"/>
      <c r="C1910" s="16"/>
      <c r="D1910" s="17"/>
      <c r="E1910" s="17"/>
      <c r="F1910" s="18"/>
      <c r="G1910" s="17"/>
      <c r="H1910" s="17"/>
      <c r="I1910" s="17"/>
      <c r="J1910" s="17"/>
      <c r="K1910" s="19"/>
      <c r="L1910" s="17"/>
      <c r="M1910" s="20"/>
      <c r="N1910" s="8"/>
      <c r="O1910" s="50"/>
      <c r="P1910" s="27" t="str" cm="1">
        <f t="array" ref="P1910">IF(ISBLANK($C1910),"",IF(SUMPRODUCT(--EXACT($C1910,CrewOrPassenger[Crew or Passenger]))=1,"Pass","Fail"))</f>
        <v/>
      </c>
      <c r="Q1910" s="24" t="str" cm="1">
        <f t="array" ref="Q1910">IF(ISBLANK($D1910),"",IF(SUMPRODUCT(--EXACT($D1910,TravelDocumentType[Travel Document Type]))=1,"Pass","Fail"))</f>
        <v/>
      </c>
      <c r="R1910" s="24" t="str" cm="1">
        <f t="array" ref="R1910">IF(ISBLANK($E1910),"",IF(SUMPRODUCT(--EXACT($E1910,ISO3List[ISO3 List]))=1,"Pass","Fail"))</f>
        <v/>
      </c>
      <c r="S1910" s="24" t="str" cm="1">
        <f t="array" ref="S1910">IF(ISBLANK($F1910),"",IF(SUMPRODUCT(--EXACT(MID($F1910,COLUMN($A$1:$T$1),1),DocCharacters[Accepted Characters For Documents]))=20,"Pass","Fail"))</f>
        <v/>
      </c>
      <c r="T1910" s="24" t="str" cm="1">
        <f t="array" ref="T1910">IF(ISBLANK($G1910),"",IF(SUMPRODUCT(--EXACT(MID($G1910,COLUMN($A$1:$AX$1),1),NameCharacters[Accepted Characters For Names]))=50,"Pass","Fail"))</f>
        <v/>
      </c>
      <c r="U1910" s="24" t="str" cm="1">
        <f t="array" ref="U1910">IF(ISBLANK($H1910),"",IF(SUMPRODUCT(--EXACT(MID($H1910,COLUMN($A$1:$AX$1),1),NameCharacters[Accepted Characters For Names]))=50,"Pass","Fail"))</f>
        <v/>
      </c>
      <c r="V1910" s="24" t="str" cm="1">
        <f t="array" ref="V1910">IF(ISBLANK($I1910),"",IF(SUMPRODUCT(--EXACT(MID($I1910,COLUMN($A$1:$AX$1),1),NameCharacters[Accepted Characters For Names]))=50,"Pass","Fail"))</f>
        <v/>
      </c>
      <c r="W1910" s="24" t="str" cm="1">
        <f t="array" ref="W1910">IF(ISBLANK($J1910),"",IF(SUMPRODUCT(--EXACT($J1910,ISO3List[ISO3 List]))=1,"Pass","Fail"))</f>
        <v/>
      </c>
      <c r="X1910" s="24" t="str">
        <f t="shared" ref="X1910:X1973" ca="1" si="75">IF(ISBLANK($K1910),"",IF(AND(ISNUMBER(DATEVALUE(TEXT($K1910,"dd/MM/yyyy"))),$K1910&lt;TODAY()),"Pass","Fail"))</f>
        <v/>
      </c>
      <c r="Y1910" s="24" t="str" cm="1">
        <f t="array" ref="Y1910">IF(ISBLANK($L1910),"",IF(SUMPRODUCT(--EXACT($L1910,Sex[Sex]))=1,"Pass","Fail"))</f>
        <v/>
      </c>
      <c r="Z1910" s="24" t="str">
        <f t="shared" ca="1" si="73"/>
        <v/>
      </c>
      <c r="AA1910" s="35" t="str">
        <f t="shared" ca="1" si="74"/>
        <v/>
      </c>
      <c r="AB1910" s="8"/>
      <c r="AC1910" s="58"/>
      <c r="AD1910" s="8"/>
      <c r="AE1910" s="8"/>
      <c r="AF1910" s="8"/>
      <c r="GU1910" s="8"/>
    </row>
    <row r="1911" spans="1:203" s="5" customFormat="1" x14ac:dyDescent="0.2">
      <c r="A1911" s="1"/>
      <c r="B1911" s="4"/>
      <c r="C1911" s="16"/>
      <c r="D1911" s="17"/>
      <c r="E1911" s="17"/>
      <c r="F1911" s="18"/>
      <c r="G1911" s="17"/>
      <c r="H1911" s="17"/>
      <c r="I1911" s="17"/>
      <c r="J1911" s="17"/>
      <c r="K1911" s="19"/>
      <c r="L1911" s="17"/>
      <c r="M1911" s="20"/>
      <c r="N1911" s="8"/>
      <c r="O1911" s="50"/>
      <c r="P1911" s="27" t="str" cm="1">
        <f t="array" ref="P1911">IF(ISBLANK($C1911),"",IF(SUMPRODUCT(--EXACT($C1911,CrewOrPassenger[Crew or Passenger]))=1,"Pass","Fail"))</f>
        <v/>
      </c>
      <c r="Q1911" s="24" t="str" cm="1">
        <f t="array" ref="Q1911">IF(ISBLANK($D1911),"",IF(SUMPRODUCT(--EXACT($D1911,TravelDocumentType[Travel Document Type]))=1,"Pass","Fail"))</f>
        <v/>
      </c>
      <c r="R1911" s="24" t="str" cm="1">
        <f t="array" ref="R1911">IF(ISBLANK($E1911),"",IF(SUMPRODUCT(--EXACT($E1911,ISO3List[ISO3 List]))=1,"Pass","Fail"))</f>
        <v/>
      </c>
      <c r="S1911" s="24" t="str" cm="1">
        <f t="array" ref="S1911">IF(ISBLANK($F1911),"",IF(SUMPRODUCT(--EXACT(MID($F1911,COLUMN($A$1:$T$1),1),DocCharacters[Accepted Characters For Documents]))=20,"Pass","Fail"))</f>
        <v/>
      </c>
      <c r="T1911" s="24" t="str" cm="1">
        <f t="array" ref="T1911">IF(ISBLANK($G1911),"",IF(SUMPRODUCT(--EXACT(MID($G1911,COLUMN($A$1:$AX$1),1),NameCharacters[Accepted Characters For Names]))=50,"Pass","Fail"))</f>
        <v/>
      </c>
      <c r="U1911" s="24" t="str" cm="1">
        <f t="array" ref="U1911">IF(ISBLANK($H1911),"",IF(SUMPRODUCT(--EXACT(MID($H1911,COLUMN($A$1:$AX$1),1),NameCharacters[Accepted Characters For Names]))=50,"Pass","Fail"))</f>
        <v/>
      </c>
      <c r="V1911" s="24" t="str" cm="1">
        <f t="array" ref="V1911">IF(ISBLANK($I1911),"",IF(SUMPRODUCT(--EXACT(MID($I1911,COLUMN($A$1:$AX$1),1),NameCharacters[Accepted Characters For Names]))=50,"Pass","Fail"))</f>
        <v/>
      </c>
      <c r="W1911" s="24" t="str" cm="1">
        <f t="array" ref="W1911">IF(ISBLANK($J1911),"",IF(SUMPRODUCT(--EXACT($J1911,ISO3List[ISO3 List]))=1,"Pass","Fail"))</f>
        <v/>
      </c>
      <c r="X1911" s="24" t="str">
        <f t="shared" ca="1" si="75"/>
        <v/>
      </c>
      <c r="Y1911" s="24" t="str" cm="1">
        <f t="array" ref="Y1911">IF(ISBLANK($L1911),"",IF(SUMPRODUCT(--EXACT($L1911,Sex[Sex]))=1,"Pass","Fail"))</f>
        <v/>
      </c>
      <c r="Z1911" s="24" t="str">
        <f t="shared" ref="Z1911:Z1974" ca="1" si="76">IF(ISBLANK($M1911),"",IF(AND(ISNUMBER(DATEVALUE(TEXT($M1911,"dd/MM/yyyy"))),$M1911&gt;=TODAY()),"Pass","Fail"))</f>
        <v/>
      </c>
      <c r="AA1911" s="35" t="str">
        <f t="shared" ca="1" si="74"/>
        <v/>
      </c>
      <c r="AB1911" s="8"/>
      <c r="AC1911" s="58"/>
      <c r="AD1911" s="8"/>
      <c r="AE1911" s="8"/>
      <c r="AF1911" s="8"/>
      <c r="GU1911" s="8"/>
    </row>
    <row r="1912" spans="1:203" s="5" customFormat="1" x14ac:dyDescent="0.2">
      <c r="A1912" s="1"/>
      <c r="B1912" s="4"/>
      <c r="C1912" s="16"/>
      <c r="D1912" s="17"/>
      <c r="E1912" s="17"/>
      <c r="F1912" s="18"/>
      <c r="G1912" s="17"/>
      <c r="H1912" s="17"/>
      <c r="I1912" s="17"/>
      <c r="J1912" s="17"/>
      <c r="K1912" s="19"/>
      <c r="L1912" s="17"/>
      <c r="M1912" s="20"/>
      <c r="N1912" s="8"/>
      <c r="O1912" s="50"/>
      <c r="P1912" s="27" t="str" cm="1">
        <f t="array" ref="P1912">IF(ISBLANK($C1912),"",IF(SUMPRODUCT(--EXACT($C1912,CrewOrPassenger[Crew or Passenger]))=1,"Pass","Fail"))</f>
        <v/>
      </c>
      <c r="Q1912" s="24" t="str" cm="1">
        <f t="array" ref="Q1912">IF(ISBLANK($D1912),"",IF(SUMPRODUCT(--EXACT($D1912,TravelDocumentType[Travel Document Type]))=1,"Pass","Fail"))</f>
        <v/>
      </c>
      <c r="R1912" s="24" t="str" cm="1">
        <f t="array" ref="R1912">IF(ISBLANK($E1912),"",IF(SUMPRODUCT(--EXACT($E1912,ISO3List[ISO3 List]))=1,"Pass","Fail"))</f>
        <v/>
      </c>
      <c r="S1912" s="24" t="str" cm="1">
        <f t="array" ref="S1912">IF(ISBLANK($F1912),"",IF(SUMPRODUCT(--EXACT(MID($F1912,COLUMN($A$1:$T$1),1),DocCharacters[Accepted Characters For Documents]))=20,"Pass","Fail"))</f>
        <v/>
      </c>
      <c r="T1912" s="24" t="str" cm="1">
        <f t="array" ref="T1912">IF(ISBLANK($G1912),"",IF(SUMPRODUCT(--EXACT(MID($G1912,COLUMN($A$1:$AX$1),1),NameCharacters[Accepted Characters For Names]))=50,"Pass","Fail"))</f>
        <v/>
      </c>
      <c r="U1912" s="24" t="str" cm="1">
        <f t="array" ref="U1912">IF(ISBLANK($H1912),"",IF(SUMPRODUCT(--EXACT(MID($H1912,COLUMN($A$1:$AX$1),1),NameCharacters[Accepted Characters For Names]))=50,"Pass","Fail"))</f>
        <v/>
      </c>
      <c r="V1912" s="24" t="str" cm="1">
        <f t="array" ref="V1912">IF(ISBLANK($I1912),"",IF(SUMPRODUCT(--EXACT(MID($I1912,COLUMN($A$1:$AX$1),1),NameCharacters[Accepted Characters For Names]))=50,"Pass","Fail"))</f>
        <v/>
      </c>
      <c r="W1912" s="24" t="str" cm="1">
        <f t="array" ref="W1912">IF(ISBLANK($J1912),"",IF(SUMPRODUCT(--EXACT($J1912,ISO3List[ISO3 List]))=1,"Pass","Fail"))</f>
        <v/>
      </c>
      <c r="X1912" s="24" t="str">
        <f t="shared" ca="1" si="75"/>
        <v/>
      </c>
      <c r="Y1912" s="24" t="str" cm="1">
        <f t="array" ref="Y1912">IF(ISBLANK($L1912),"",IF(SUMPRODUCT(--EXACT($L1912,Sex[Sex]))=1,"Pass","Fail"))</f>
        <v/>
      </c>
      <c r="Z1912" s="24" t="str">
        <f t="shared" ca="1" si="76"/>
        <v/>
      </c>
      <c r="AA1912" s="35" t="str">
        <f t="shared" ca="1" si="74"/>
        <v/>
      </c>
      <c r="AB1912" s="8"/>
      <c r="AC1912" s="58"/>
      <c r="AD1912" s="8"/>
      <c r="AE1912" s="8"/>
      <c r="AF1912" s="8"/>
      <c r="GU1912" s="8"/>
    </row>
    <row r="1913" spans="1:203" s="5" customFormat="1" x14ac:dyDescent="0.2">
      <c r="A1913" s="1"/>
      <c r="B1913" s="4"/>
      <c r="C1913" s="16"/>
      <c r="D1913" s="17"/>
      <c r="E1913" s="17"/>
      <c r="F1913" s="18"/>
      <c r="G1913" s="17"/>
      <c r="H1913" s="17"/>
      <c r="I1913" s="17"/>
      <c r="J1913" s="17"/>
      <c r="K1913" s="19"/>
      <c r="L1913" s="17"/>
      <c r="M1913" s="20"/>
      <c r="N1913" s="8"/>
      <c r="O1913" s="50"/>
      <c r="P1913" s="27" t="str" cm="1">
        <f t="array" ref="P1913">IF(ISBLANK($C1913),"",IF(SUMPRODUCT(--EXACT($C1913,CrewOrPassenger[Crew or Passenger]))=1,"Pass","Fail"))</f>
        <v/>
      </c>
      <c r="Q1913" s="24" t="str" cm="1">
        <f t="array" ref="Q1913">IF(ISBLANK($D1913),"",IF(SUMPRODUCT(--EXACT($D1913,TravelDocumentType[Travel Document Type]))=1,"Pass","Fail"))</f>
        <v/>
      </c>
      <c r="R1913" s="24" t="str" cm="1">
        <f t="array" ref="R1913">IF(ISBLANK($E1913),"",IF(SUMPRODUCT(--EXACT($E1913,ISO3List[ISO3 List]))=1,"Pass","Fail"))</f>
        <v/>
      </c>
      <c r="S1913" s="24" t="str" cm="1">
        <f t="array" ref="S1913">IF(ISBLANK($F1913),"",IF(SUMPRODUCT(--EXACT(MID($F1913,COLUMN($A$1:$T$1),1),DocCharacters[Accepted Characters For Documents]))=20,"Pass","Fail"))</f>
        <v/>
      </c>
      <c r="T1913" s="24" t="str" cm="1">
        <f t="array" ref="T1913">IF(ISBLANK($G1913),"",IF(SUMPRODUCT(--EXACT(MID($G1913,COLUMN($A$1:$AX$1),1),NameCharacters[Accepted Characters For Names]))=50,"Pass","Fail"))</f>
        <v/>
      </c>
      <c r="U1913" s="24" t="str" cm="1">
        <f t="array" ref="U1913">IF(ISBLANK($H1913),"",IF(SUMPRODUCT(--EXACT(MID($H1913,COLUMN($A$1:$AX$1),1),NameCharacters[Accepted Characters For Names]))=50,"Pass","Fail"))</f>
        <v/>
      </c>
      <c r="V1913" s="24" t="str" cm="1">
        <f t="array" ref="V1913">IF(ISBLANK($I1913),"",IF(SUMPRODUCT(--EXACT(MID($I1913,COLUMN($A$1:$AX$1),1),NameCharacters[Accepted Characters For Names]))=50,"Pass","Fail"))</f>
        <v/>
      </c>
      <c r="W1913" s="24" t="str" cm="1">
        <f t="array" ref="W1913">IF(ISBLANK($J1913),"",IF(SUMPRODUCT(--EXACT($J1913,ISO3List[ISO3 List]))=1,"Pass","Fail"))</f>
        <v/>
      </c>
      <c r="X1913" s="24" t="str">
        <f t="shared" ca="1" si="75"/>
        <v/>
      </c>
      <c r="Y1913" s="24" t="str" cm="1">
        <f t="array" ref="Y1913">IF(ISBLANK($L1913),"",IF(SUMPRODUCT(--EXACT($L1913,Sex[Sex]))=1,"Pass","Fail"))</f>
        <v/>
      </c>
      <c r="Z1913" s="24" t="str">
        <f t="shared" ca="1" si="76"/>
        <v/>
      </c>
      <c r="AA1913" s="35" t="str">
        <f t="shared" ca="1" si="74"/>
        <v/>
      </c>
      <c r="AB1913" s="8"/>
      <c r="AC1913" s="58"/>
      <c r="AD1913" s="8"/>
      <c r="AE1913" s="8"/>
      <c r="AF1913" s="8"/>
      <c r="GU1913" s="8"/>
    </row>
    <row r="1914" spans="1:203" s="5" customFormat="1" x14ac:dyDescent="0.2">
      <c r="A1914" s="1"/>
      <c r="B1914" s="4"/>
      <c r="C1914" s="16"/>
      <c r="D1914" s="17"/>
      <c r="E1914" s="17"/>
      <c r="F1914" s="18"/>
      <c r="G1914" s="17"/>
      <c r="H1914" s="17"/>
      <c r="I1914" s="17"/>
      <c r="J1914" s="17"/>
      <c r="K1914" s="19"/>
      <c r="L1914" s="17"/>
      <c r="M1914" s="20"/>
      <c r="N1914" s="8"/>
      <c r="O1914" s="50"/>
      <c r="P1914" s="27" t="str" cm="1">
        <f t="array" ref="P1914">IF(ISBLANK($C1914),"",IF(SUMPRODUCT(--EXACT($C1914,CrewOrPassenger[Crew or Passenger]))=1,"Pass","Fail"))</f>
        <v/>
      </c>
      <c r="Q1914" s="24" t="str" cm="1">
        <f t="array" ref="Q1914">IF(ISBLANK($D1914),"",IF(SUMPRODUCT(--EXACT($D1914,TravelDocumentType[Travel Document Type]))=1,"Pass","Fail"))</f>
        <v/>
      </c>
      <c r="R1914" s="24" t="str" cm="1">
        <f t="array" ref="R1914">IF(ISBLANK($E1914),"",IF(SUMPRODUCT(--EXACT($E1914,ISO3List[ISO3 List]))=1,"Pass","Fail"))</f>
        <v/>
      </c>
      <c r="S1914" s="24" t="str" cm="1">
        <f t="array" ref="S1914">IF(ISBLANK($F1914),"",IF(SUMPRODUCT(--EXACT(MID($F1914,COLUMN($A$1:$T$1),1),DocCharacters[Accepted Characters For Documents]))=20,"Pass","Fail"))</f>
        <v/>
      </c>
      <c r="T1914" s="24" t="str" cm="1">
        <f t="array" ref="T1914">IF(ISBLANK($G1914),"",IF(SUMPRODUCT(--EXACT(MID($G1914,COLUMN($A$1:$AX$1),1),NameCharacters[Accepted Characters For Names]))=50,"Pass","Fail"))</f>
        <v/>
      </c>
      <c r="U1914" s="24" t="str" cm="1">
        <f t="array" ref="U1914">IF(ISBLANK($H1914),"",IF(SUMPRODUCT(--EXACT(MID($H1914,COLUMN($A$1:$AX$1),1),NameCharacters[Accepted Characters For Names]))=50,"Pass","Fail"))</f>
        <v/>
      </c>
      <c r="V1914" s="24" t="str" cm="1">
        <f t="array" ref="V1914">IF(ISBLANK($I1914),"",IF(SUMPRODUCT(--EXACT(MID($I1914,COLUMN($A$1:$AX$1),1),NameCharacters[Accepted Characters For Names]))=50,"Pass","Fail"))</f>
        <v/>
      </c>
      <c r="W1914" s="24" t="str" cm="1">
        <f t="array" ref="W1914">IF(ISBLANK($J1914),"",IF(SUMPRODUCT(--EXACT($J1914,ISO3List[ISO3 List]))=1,"Pass","Fail"))</f>
        <v/>
      </c>
      <c r="X1914" s="24" t="str">
        <f t="shared" ca="1" si="75"/>
        <v/>
      </c>
      <c r="Y1914" s="24" t="str" cm="1">
        <f t="array" ref="Y1914">IF(ISBLANK($L1914),"",IF(SUMPRODUCT(--EXACT($L1914,Sex[Sex]))=1,"Pass","Fail"))</f>
        <v/>
      </c>
      <c r="Z1914" s="24" t="str">
        <f t="shared" ca="1" si="76"/>
        <v/>
      </c>
      <c r="AA1914" s="35" t="str">
        <f t="shared" ca="1" si="74"/>
        <v/>
      </c>
      <c r="AB1914" s="8"/>
      <c r="AC1914" s="58"/>
      <c r="AD1914" s="8"/>
      <c r="AE1914" s="8"/>
      <c r="AF1914" s="8"/>
      <c r="GU1914" s="8"/>
    </row>
    <row r="1915" spans="1:203" s="5" customFormat="1" x14ac:dyDescent="0.2">
      <c r="A1915" s="1"/>
      <c r="B1915" s="4"/>
      <c r="C1915" s="16"/>
      <c r="D1915" s="17"/>
      <c r="E1915" s="17"/>
      <c r="F1915" s="18"/>
      <c r="G1915" s="17"/>
      <c r="H1915" s="17"/>
      <c r="I1915" s="17"/>
      <c r="J1915" s="17"/>
      <c r="K1915" s="19"/>
      <c r="L1915" s="17"/>
      <c r="M1915" s="20"/>
      <c r="N1915" s="8"/>
      <c r="O1915" s="50"/>
      <c r="P1915" s="27" t="str" cm="1">
        <f t="array" ref="P1915">IF(ISBLANK($C1915),"",IF(SUMPRODUCT(--EXACT($C1915,CrewOrPassenger[Crew or Passenger]))=1,"Pass","Fail"))</f>
        <v/>
      </c>
      <c r="Q1915" s="24" t="str" cm="1">
        <f t="array" ref="Q1915">IF(ISBLANK($D1915),"",IF(SUMPRODUCT(--EXACT($D1915,TravelDocumentType[Travel Document Type]))=1,"Pass","Fail"))</f>
        <v/>
      </c>
      <c r="R1915" s="24" t="str" cm="1">
        <f t="array" ref="R1915">IF(ISBLANK($E1915),"",IF(SUMPRODUCT(--EXACT($E1915,ISO3List[ISO3 List]))=1,"Pass","Fail"))</f>
        <v/>
      </c>
      <c r="S1915" s="24" t="str" cm="1">
        <f t="array" ref="S1915">IF(ISBLANK($F1915),"",IF(SUMPRODUCT(--EXACT(MID($F1915,COLUMN($A$1:$T$1),1),DocCharacters[Accepted Characters For Documents]))=20,"Pass","Fail"))</f>
        <v/>
      </c>
      <c r="T1915" s="24" t="str" cm="1">
        <f t="array" ref="T1915">IF(ISBLANK($G1915),"",IF(SUMPRODUCT(--EXACT(MID($G1915,COLUMN($A$1:$AX$1),1),NameCharacters[Accepted Characters For Names]))=50,"Pass","Fail"))</f>
        <v/>
      </c>
      <c r="U1915" s="24" t="str" cm="1">
        <f t="array" ref="U1915">IF(ISBLANK($H1915),"",IF(SUMPRODUCT(--EXACT(MID($H1915,COLUMN($A$1:$AX$1),1),NameCharacters[Accepted Characters For Names]))=50,"Pass","Fail"))</f>
        <v/>
      </c>
      <c r="V1915" s="24" t="str" cm="1">
        <f t="array" ref="V1915">IF(ISBLANK($I1915),"",IF(SUMPRODUCT(--EXACT(MID($I1915,COLUMN($A$1:$AX$1),1),NameCharacters[Accepted Characters For Names]))=50,"Pass","Fail"))</f>
        <v/>
      </c>
      <c r="W1915" s="24" t="str" cm="1">
        <f t="array" ref="W1915">IF(ISBLANK($J1915),"",IF(SUMPRODUCT(--EXACT($J1915,ISO3List[ISO3 List]))=1,"Pass","Fail"))</f>
        <v/>
      </c>
      <c r="X1915" s="24" t="str">
        <f t="shared" ca="1" si="75"/>
        <v/>
      </c>
      <c r="Y1915" s="24" t="str" cm="1">
        <f t="array" ref="Y1915">IF(ISBLANK($L1915),"",IF(SUMPRODUCT(--EXACT($L1915,Sex[Sex]))=1,"Pass","Fail"))</f>
        <v/>
      </c>
      <c r="Z1915" s="24" t="str">
        <f t="shared" ca="1" si="76"/>
        <v/>
      </c>
      <c r="AA1915" s="35" t="str">
        <f t="shared" ca="1" si="74"/>
        <v/>
      </c>
      <c r="AB1915" s="8"/>
      <c r="AC1915" s="58"/>
      <c r="AD1915" s="8"/>
      <c r="AE1915" s="8"/>
      <c r="AF1915" s="8"/>
      <c r="GU1915" s="8"/>
    </row>
    <row r="1916" spans="1:203" s="5" customFormat="1" x14ac:dyDescent="0.2">
      <c r="A1916" s="1"/>
      <c r="B1916" s="4"/>
      <c r="C1916" s="16"/>
      <c r="D1916" s="17"/>
      <c r="E1916" s="17"/>
      <c r="F1916" s="18"/>
      <c r="G1916" s="17"/>
      <c r="H1916" s="17"/>
      <c r="I1916" s="17"/>
      <c r="J1916" s="17"/>
      <c r="K1916" s="19"/>
      <c r="L1916" s="17"/>
      <c r="M1916" s="20"/>
      <c r="N1916" s="8"/>
      <c r="O1916" s="50"/>
      <c r="P1916" s="27" t="str" cm="1">
        <f t="array" ref="P1916">IF(ISBLANK($C1916),"",IF(SUMPRODUCT(--EXACT($C1916,CrewOrPassenger[Crew or Passenger]))=1,"Pass","Fail"))</f>
        <v/>
      </c>
      <c r="Q1916" s="24" t="str" cm="1">
        <f t="array" ref="Q1916">IF(ISBLANK($D1916),"",IF(SUMPRODUCT(--EXACT($D1916,TravelDocumentType[Travel Document Type]))=1,"Pass","Fail"))</f>
        <v/>
      </c>
      <c r="R1916" s="24" t="str" cm="1">
        <f t="array" ref="R1916">IF(ISBLANK($E1916),"",IF(SUMPRODUCT(--EXACT($E1916,ISO3List[ISO3 List]))=1,"Pass","Fail"))</f>
        <v/>
      </c>
      <c r="S1916" s="24" t="str" cm="1">
        <f t="array" ref="S1916">IF(ISBLANK($F1916),"",IF(SUMPRODUCT(--EXACT(MID($F1916,COLUMN($A$1:$T$1),1),DocCharacters[Accepted Characters For Documents]))=20,"Pass","Fail"))</f>
        <v/>
      </c>
      <c r="T1916" s="24" t="str" cm="1">
        <f t="array" ref="T1916">IF(ISBLANK($G1916),"",IF(SUMPRODUCT(--EXACT(MID($G1916,COLUMN($A$1:$AX$1),1),NameCharacters[Accepted Characters For Names]))=50,"Pass","Fail"))</f>
        <v/>
      </c>
      <c r="U1916" s="24" t="str" cm="1">
        <f t="array" ref="U1916">IF(ISBLANK($H1916),"",IF(SUMPRODUCT(--EXACT(MID($H1916,COLUMN($A$1:$AX$1),1),NameCharacters[Accepted Characters For Names]))=50,"Pass","Fail"))</f>
        <v/>
      </c>
      <c r="V1916" s="24" t="str" cm="1">
        <f t="array" ref="V1916">IF(ISBLANK($I1916),"",IF(SUMPRODUCT(--EXACT(MID($I1916,COLUMN($A$1:$AX$1),1),NameCharacters[Accepted Characters For Names]))=50,"Pass","Fail"))</f>
        <v/>
      </c>
      <c r="W1916" s="24" t="str" cm="1">
        <f t="array" ref="W1916">IF(ISBLANK($J1916),"",IF(SUMPRODUCT(--EXACT($J1916,ISO3List[ISO3 List]))=1,"Pass","Fail"))</f>
        <v/>
      </c>
      <c r="X1916" s="24" t="str">
        <f t="shared" ca="1" si="75"/>
        <v/>
      </c>
      <c r="Y1916" s="24" t="str" cm="1">
        <f t="array" ref="Y1916">IF(ISBLANK($L1916),"",IF(SUMPRODUCT(--EXACT($L1916,Sex[Sex]))=1,"Pass","Fail"))</f>
        <v/>
      </c>
      <c r="Z1916" s="24" t="str">
        <f t="shared" ca="1" si="76"/>
        <v/>
      </c>
      <c r="AA1916" s="35" t="str">
        <f t="shared" ca="1" si="74"/>
        <v/>
      </c>
      <c r="AB1916" s="8"/>
      <c r="AC1916" s="58"/>
      <c r="AD1916" s="8"/>
      <c r="AE1916" s="8"/>
      <c r="AF1916" s="8"/>
      <c r="GU1916" s="8"/>
    </row>
    <row r="1917" spans="1:203" s="5" customFormat="1" x14ac:dyDescent="0.2">
      <c r="A1917" s="1"/>
      <c r="B1917" s="4"/>
      <c r="C1917" s="16"/>
      <c r="D1917" s="17"/>
      <c r="E1917" s="17"/>
      <c r="F1917" s="18"/>
      <c r="G1917" s="17"/>
      <c r="H1917" s="17"/>
      <c r="I1917" s="17"/>
      <c r="J1917" s="17"/>
      <c r="K1917" s="19"/>
      <c r="L1917" s="17"/>
      <c r="M1917" s="20"/>
      <c r="N1917" s="8"/>
      <c r="O1917" s="50"/>
      <c r="P1917" s="27" t="str" cm="1">
        <f t="array" ref="P1917">IF(ISBLANK($C1917),"",IF(SUMPRODUCT(--EXACT($C1917,CrewOrPassenger[Crew or Passenger]))=1,"Pass","Fail"))</f>
        <v/>
      </c>
      <c r="Q1917" s="24" t="str" cm="1">
        <f t="array" ref="Q1917">IF(ISBLANK($D1917),"",IF(SUMPRODUCT(--EXACT($D1917,TravelDocumentType[Travel Document Type]))=1,"Pass","Fail"))</f>
        <v/>
      </c>
      <c r="R1917" s="24" t="str" cm="1">
        <f t="array" ref="R1917">IF(ISBLANK($E1917),"",IF(SUMPRODUCT(--EXACT($E1917,ISO3List[ISO3 List]))=1,"Pass","Fail"))</f>
        <v/>
      </c>
      <c r="S1917" s="24" t="str" cm="1">
        <f t="array" ref="S1917">IF(ISBLANK($F1917),"",IF(SUMPRODUCT(--EXACT(MID($F1917,COLUMN($A$1:$T$1),1),DocCharacters[Accepted Characters For Documents]))=20,"Pass","Fail"))</f>
        <v/>
      </c>
      <c r="T1917" s="24" t="str" cm="1">
        <f t="array" ref="T1917">IF(ISBLANK($G1917),"",IF(SUMPRODUCT(--EXACT(MID($G1917,COLUMN($A$1:$AX$1),1),NameCharacters[Accepted Characters For Names]))=50,"Pass","Fail"))</f>
        <v/>
      </c>
      <c r="U1917" s="24" t="str" cm="1">
        <f t="array" ref="U1917">IF(ISBLANK($H1917),"",IF(SUMPRODUCT(--EXACT(MID($H1917,COLUMN($A$1:$AX$1),1),NameCharacters[Accepted Characters For Names]))=50,"Pass","Fail"))</f>
        <v/>
      </c>
      <c r="V1917" s="24" t="str" cm="1">
        <f t="array" ref="V1917">IF(ISBLANK($I1917),"",IF(SUMPRODUCT(--EXACT(MID($I1917,COLUMN($A$1:$AX$1),1),NameCharacters[Accepted Characters For Names]))=50,"Pass","Fail"))</f>
        <v/>
      </c>
      <c r="W1917" s="24" t="str" cm="1">
        <f t="array" ref="W1917">IF(ISBLANK($J1917),"",IF(SUMPRODUCT(--EXACT($J1917,ISO3List[ISO3 List]))=1,"Pass","Fail"))</f>
        <v/>
      </c>
      <c r="X1917" s="24" t="str">
        <f t="shared" ca="1" si="75"/>
        <v/>
      </c>
      <c r="Y1917" s="24" t="str" cm="1">
        <f t="array" ref="Y1917">IF(ISBLANK($L1917),"",IF(SUMPRODUCT(--EXACT($L1917,Sex[Sex]))=1,"Pass","Fail"))</f>
        <v/>
      </c>
      <c r="Z1917" s="24" t="str">
        <f t="shared" ca="1" si="76"/>
        <v/>
      </c>
      <c r="AA1917" s="35" t="str">
        <f t="shared" ca="1" si="74"/>
        <v/>
      </c>
      <c r="AB1917" s="8"/>
      <c r="AC1917" s="58"/>
      <c r="AD1917" s="8"/>
      <c r="AE1917" s="8"/>
      <c r="AF1917" s="8"/>
      <c r="GU1917" s="8"/>
    </row>
    <row r="1918" spans="1:203" s="5" customFormat="1" x14ac:dyDescent="0.2">
      <c r="A1918" s="1"/>
      <c r="B1918" s="4"/>
      <c r="C1918" s="16"/>
      <c r="D1918" s="17"/>
      <c r="E1918" s="17"/>
      <c r="F1918" s="18"/>
      <c r="G1918" s="17"/>
      <c r="H1918" s="17"/>
      <c r="I1918" s="17"/>
      <c r="J1918" s="17"/>
      <c r="K1918" s="19"/>
      <c r="L1918" s="17"/>
      <c r="M1918" s="20"/>
      <c r="N1918" s="8"/>
      <c r="O1918" s="50"/>
      <c r="P1918" s="27" t="str" cm="1">
        <f t="array" ref="P1918">IF(ISBLANK($C1918),"",IF(SUMPRODUCT(--EXACT($C1918,CrewOrPassenger[Crew or Passenger]))=1,"Pass","Fail"))</f>
        <v/>
      </c>
      <c r="Q1918" s="24" t="str" cm="1">
        <f t="array" ref="Q1918">IF(ISBLANK($D1918),"",IF(SUMPRODUCT(--EXACT($D1918,TravelDocumentType[Travel Document Type]))=1,"Pass","Fail"))</f>
        <v/>
      </c>
      <c r="R1918" s="24" t="str" cm="1">
        <f t="array" ref="R1918">IF(ISBLANK($E1918),"",IF(SUMPRODUCT(--EXACT($E1918,ISO3List[ISO3 List]))=1,"Pass","Fail"))</f>
        <v/>
      </c>
      <c r="S1918" s="24" t="str" cm="1">
        <f t="array" ref="S1918">IF(ISBLANK($F1918),"",IF(SUMPRODUCT(--EXACT(MID($F1918,COLUMN($A$1:$T$1),1),DocCharacters[Accepted Characters For Documents]))=20,"Pass","Fail"))</f>
        <v/>
      </c>
      <c r="T1918" s="24" t="str" cm="1">
        <f t="array" ref="T1918">IF(ISBLANK($G1918),"",IF(SUMPRODUCT(--EXACT(MID($G1918,COLUMN($A$1:$AX$1),1),NameCharacters[Accepted Characters For Names]))=50,"Pass","Fail"))</f>
        <v/>
      </c>
      <c r="U1918" s="24" t="str" cm="1">
        <f t="array" ref="U1918">IF(ISBLANK($H1918),"",IF(SUMPRODUCT(--EXACT(MID($H1918,COLUMN($A$1:$AX$1),1),NameCharacters[Accepted Characters For Names]))=50,"Pass","Fail"))</f>
        <v/>
      </c>
      <c r="V1918" s="24" t="str" cm="1">
        <f t="array" ref="V1918">IF(ISBLANK($I1918),"",IF(SUMPRODUCT(--EXACT(MID($I1918,COLUMN($A$1:$AX$1),1),NameCharacters[Accepted Characters For Names]))=50,"Pass","Fail"))</f>
        <v/>
      </c>
      <c r="W1918" s="24" t="str" cm="1">
        <f t="array" ref="W1918">IF(ISBLANK($J1918),"",IF(SUMPRODUCT(--EXACT($J1918,ISO3List[ISO3 List]))=1,"Pass","Fail"))</f>
        <v/>
      </c>
      <c r="X1918" s="24" t="str">
        <f t="shared" ca="1" si="75"/>
        <v/>
      </c>
      <c r="Y1918" s="24" t="str" cm="1">
        <f t="array" ref="Y1918">IF(ISBLANK($L1918),"",IF(SUMPRODUCT(--EXACT($L1918,Sex[Sex]))=1,"Pass","Fail"))</f>
        <v/>
      </c>
      <c r="Z1918" s="24" t="str">
        <f t="shared" ca="1" si="76"/>
        <v/>
      </c>
      <c r="AA1918" s="35" t="str">
        <f t="shared" ca="1" si="74"/>
        <v/>
      </c>
      <c r="AB1918" s="8"/>
      <c r="AC1918" s="58"/>
      <c r="AD1918" s="8"/>
      <c r="AE1918" s="8"/>
      <c r="AF1918" s="8"/>
      <c r="GU1918" s="8"/>
    </row>
    <row r="1919" spans="1:203" s="5" customFormat="1" x14ac:dyDescent="0.2">
      <c r="A1919" s="1"/>
      <c r="B1919" s="4"/>
      <c r="C1919" s="16"/>
      <c r="D1919" s="17"/>
      <c r="E1919" s="17"/>
      <c r="F1919" s="18"/>
      <c r="G1919" s="17"/>
      <c r="H1919" s="17"/>
      <c r="I1919" s="17"/>
      <c r="J1919" s="17"/>
      <c r="K1919" s="19"/>
      <c r="L1919" s="17"/>
      <c r="M1919" s="20"/>
      <c r="N1919" s="8"/>
      <c r="O1919" s="50"/>
      <c r="P1919" s="27" t="str" cm="1">
        <f t="array" ref="P1919">IF(ISBLANK($C1919),"",IF(SUMPRODUCT(--EXACT($C1919,CrewOrPassenger[Crew or Passenger]))=1,"Pass","Fail"))</f>
        <v/>
      </c>
      <c r="Q1919" s="24" t="str" cm="1">
        <f t="array" ref="Q1919">IF(ISBLANK($D1919),"",IF(SUMPRODUCT(--EXACT($D1919,TravelDocumentType[Travel Document Type]))=1,"Pass","Fail"))</f>
        <v/>
      </c>
      <c r="R1919" s="24" t="str" cm="1">
        <f t="array" ref="R1919">IF(ISBLANK($E1919),"",IF(SUMPRODUCT(--EXACT($E1919,ISO3List[ISO3 List]))=1,"Pass","Fail"))</f>
        <v/>
      </c>
      <c r="S1919" s="24" t="str" cm="1">
        <f t="array" ref="S1919">IF(ISBLANK($F1919),"",IF(SUMPRODUCT(--EXACT(MID($F1919,COLUMN($A$1:$T$1),1),DocCharacters[Accepted Characters For Documents]))=20,"Pass","Fail"))</f>
        <v/>
      </c>
      <c r="T1919" s="24" t="str" cm="1">
        <f t="array" ref="T1919">IF(ISBLANK($G1919),"",IF(SUMPRODUCT(--EXACT(MID($G1919,COLUMN($A$1:$AX$1),1),NameCharacters[Accepted Characters For Names]))=50,"Pass","Fail"))</f>
        <v/>
      </c>
      <c r="U1919" s="24" t="str" cm="1">
        <f t="array" ref="U1919">IF(ISBLANK($H1919),"",IF(SUMPRODUCT(--EXACT(MID($H1919,COLUMN($A$1:$AX$1),1),NameCharacters[Accepted Characters For Names]))=50,"Pass","Fail"))</f>
        <v/>
      </c>
      <c r="V1919" s="24" t="str" cm="1">
        <f t="array" ref="V1919">IF(ISBLANK($I1919),"",IF(SUMPRODUCT(--EXACT(MID($I1919,COLUMN($A$1:$AX$1),1),NameCharacters[Accepted Characters For Names]))=50,"Pass","Fail"))</f>
        <v/>
      </c>
      <c r="W1919" s="24" t="str" cm="1">
        <f t="array" ref="W1919">IF(ISBLANK($J1919),"",IF(SUMPRODUCT(--EXACT($J1919,ISO3List[ISO3 List]))=1,"Pass","Fail"))</f>
        <v/>
      </c>
      <c r="X1919" s="24" t="str">
        <f t="shared" ca="1" si="75"/>
        <v/>
      </c>
      <c r="Y1919" s="24" t="str" cm="1">
        <f t="array" ref="Y1919">IF(ISBLANK($L1919),"",IF(SUMPRODUCT(--EXACT($L1919,Sex[Sex]))=1,"Pass","Fail"))</f>
        <v/>
      </c>
      <c r="Z1919" s="24" t="str">
        <f t="shared" ca="1" si="76"/>
        <v/>
      </c>
      <c r="AA1919" s="35" t="str">
        <f t="shared" ca="1" si="74"/>
        <v/>
      </c>
      <c r="AB1919" s="8"/>
      <c r="AC1919" s="58"/>
      <c r="AD1919" s="8"/>
      <c r="AE1919" s="8"/>
      <c r="AF1919" s="8"/>
      <c r="GU1919" s="8"/>
    </row>
    <row r="1920" spans="1:203" s="5" customFormat="1" x14ac:dyDescent="0.2">
      <c r="A1920" s="1"/>
      <c r="B1920" s="4"/>
      <c r="C1920" s="16"/>
      <c r="D1920" s="17"/>
      <c r="E1920" s="17"/>
      <c r="F1920" s="18"/>
      <c r="G1920" s="17"/>
      <c r="H1920" s="17"/>
      <c r="I1920" s="17"/>
      <c r="J1920" s="17"/>
      <c r="K1920" s="19"/>
      <c r="L1920" s="17"/>
      <c r="M1920" s="20"/>
      <c r="N1920" s="8"/>
      <c r="O1920" s="50"/>
      <c r="P1920" s="27" t="str" cm="1">
        <f t="array" ref="P1920">IF(ISBLANK($C1920),"",IF(SUMPRODUCT(--EXACT($C1920,CrewOrPassenger[Crew or Passenger]))=1,"Pass","Fail"))</f>
        <v/>
      </c>
      <c r="Q1920" s="24" t="str" cm="1">
        <f t="array" ref="Q1920">IF(ISBLANK($D1920),"",IF(SUMPRODUCT(--EXACT($D1920,TravelDocumentType[Travel Document Type]))=1,"Pass","Fail"))</f>
        <v/>
      </c>
      <c r="R1920" s="24" t="str" cm="1">
        <f t="array" ref="R1920">IF(ISBLANK($E1920),"",IF(SUMPRODUCT(--EXACT($E1920,ISO3List[ISO3 List]))=1,"Pass","Fail"))</f>
        <v/>
      </c>
      <c r="S1920" s="24" t="str" cm="1">
        <f t="array" ref="S1920">IF(ISBLANK($F1920),"",IF(SUMPRODUCT(--EXACT(MID($F1920,COLUMN($A$1:$T$1),1),DocCharacters[Accepted Characters For Documents]))=20,"Pass","Fail"))</f>
        <v/>
      </c>
      <c r="T1920" s="24" t="str" cm="1">
        <f t="array" ref="T1920">IF(ISBLANK($G1920),"",IF(SUMPRODUCT(--EXACT(MID($G1920,COLUMN($A$1:$AX$1),1),NameCharacters[Accepted Characters For Names]))=50,"Pass","Fail"))</f>
        <v/>
      </c>
      <c r="U1920" s="24" t="str" cm="1">
        <f t="array" ref="U1920">IF(ISBLANK($H1920),"",IF(SUMPRODUCT(--EXACT(MID($H1920,COLUMN($A$1:$AX$1),1),NameCharacters[Accepted Characters For Names]))=50,"Pass","Fail"))</f>
        <v/>
      </c>
      <c r="V1920" s="24" t="str" cm="1">
        <f t="array" ref="V1920">IF(ISBLANK($I1920),"",IF(SUMPRODUCT(--EXACT(MID($I1920,COLUMN($A$1:$AX$1),1),NameCharacters[Accepted Characters For Names]))=50,"Pass","Fail"))</f>
        <v/>
      </c>
      <c r="W1920" s="24" t="str" cm="1">
        <f t="array" ref="W1920">IF(ISBLANK($J1920),"",IF(SUMPRODUCT(--EXACT($J1920,ISO3List[ISO3 List]))=1,"Pass","Fail"))</f>
        <v/>
      </c>
      <c r="X1920" s="24" t="str">
        <f t="shared" ca="1" si="75"/>
        <v/>
      </c>
      <c r="Y1920" s="24" t="str" cm="1">
        <f t="array" ref="Y1920">IF(ISBLANK($L1920),"",IF(SUMPRODUCT(--EXACT($L1920,Sex[Sex]))=1,"Pass","Fail"))</f>
        <v/>
      </c>
      <c r="Z1920" s="24" t="str">
        <f t="shared" ca="1" si="76"/>
        <v/>
      </c>
      <c r="AA1920" s="35" t="str">
        <f t="shared" ca="1" si="74"/>
        <v/>
      </c>
      <c r="AB1920" s="8"/>
      <c r="AC1920" s="58"/>
      <c r="AD1920" s="8"/>
      <c r="AE1920" s="8"/>
      <c r="AF1920" s="8"/>
      <c r="GU1920" s="8"/>
    </row>
    <row r="1921" spans="1:203" s="5" customFormat="1" x14ac:dyDescent="0.2">
      <c r="A1921" s="1"/>
      <c r="B1921" s="4"/>
      <c r="C1921" s="16"/>
      <c r="D1921" s="17"/>
      <c r="E1921" s="17"/>
      <c r="F1921" s="18"/>
      <c r="G1921" s="17"/>
      <c r="H1921" s="17"/>
      <c r="I1921" s="17"/>
      <c r="J1921" s="17"/>
      <c r="K1921" s="19"/>
      <c r="L1921" s="17"/>
      <c r="M1921" s="20"/>
      <c r="N1921" s="8"/>
      <c r="O1921" s="50"/>
      <c r="P1921" s="27" t="str" cm="1">
        <f t="array" ref="P1921">IF(ISBLANK($C1921),"",IF(SUMPRODUCT(--EXACT($C1921,CrewOrPassenger[Crew or Passenger]))=1,"Pass","Fail"))</f>
        <v/>
      </c>
      <c r="Q1921" s="24" t="str" cm="1">
        <f t="array" ref="Q1921">IF(ISBLANK($D1921),"",IF(SUMPRODUCT(--EXACT($D1921,TravelDocumentType[Travel Document Type]))=1,"Pass","Fail"))</f>
        <v/>
      </c>
      <c r="R1921" s="24" t="str" cm="1">
        <f t="array" ref="R1921">IF(ISBLANK($E1921),"",IF(SUMPRODUCT(--EXACT($E1921,ISO3List[ISO3 List]))=1,"Pass","Fail"))</f>
        <v/>
      </c>
      <c r="S1921" s="24" t="str" cm="1">
        <f t="array" ref="S1921">IF(ISBLANK($F1921),"",IF(SUMPRODUCT(--EXACT(MID($F1921,COLUMN($A$1:$T$1),1),DocCharacters[Accepted Characters For Documents]))=20,"Pass","Fail"))</f>
        <v/>
      </c>
      <c r="T1921" s="24" t="str" cm="1">
        <f t="array" ref="T1921">IF(ISBLANK($G1921),"",IF(SUMPRODUCT(--EXACT(MID($G1921,COLUMN($A$1:$AX$1),1),NameCharacters[Accepted Characters For Names]))=50,"Pass","Fail"))</f>
        <v/>
      </c>
      <c r="U1921" s="24" t="str" cm="1">
        <f t="array" ref="U1921">IF(ISBLANK($H1921),"",IF(SUMPRODUCT(--EXACT(MID($H1921,COLUMN($A$1:$AX$1),1),NameCharacters[Accepted Characters For Names]))=50,"Pass","Fail"))</f>
        <v/>
      </c>
      <c r="V1921" s="24" t="str" cm="1">
        <f t="array" ref="V1921">IF(ISBLANK($I1921),"",IF(SUMPRODUCT(--EXACT(MID($I1921,COLUMN($A$1:$AX$1),1),NameCharacters[Accepted Characters For Names]))=50,"Pass","Fail"))</f>
        <v/>
      </c>
      <c r="W1921" s="24" t="str" cm="1">
        <f t="array" ref="W1921">IF(ISBLANK($J1921),"",IF(SUMPRODUCT(--EXACT($J1921,ISO3List[ISO3 List]))=1,"Pass","Fail"))</f>
        <v/>
      </c>
      <c r="X1921" s="24" t="str">
        <f t="shared" ca="1" si="75"/>
        <v/>
      </c>
      <c r="Y1921" s="24" t="str" cm="1">
        <f t="array" ref="Y1921">IF(ISBLANK($L1921),"",IF(SUMPRODUCT(--EXACT($L1921,Sex[Sex]))=1,"Pass","Fail"))</f>
        <v/>
      </c>
      <c r="Z1921" s="24" t="str">
        <f t="shared" ca="1" si="76"/>
        <v/>
      </c>
      <c r="AA1921" s="35" t="str">
        <f t="shared" ca="1" si="74"/>
        <v/>
      </c>
      <c r="AB1921" s="8"/>
      <c r="AC1921" s="58"/>
      <c r="AD1921" s="8"/>
      <c r="AE1921" s="8"/>
      <c r="AF1921" s="8"/>
      <c r="GU1921" s="8"/>
    </row>
    <row r="1922" spans="1:203" s="5" customFormat="1" x14ac:dyDescent="0.2">
      <c r="A1922" s="1"/>
      <c r="B1922" s="4"/>
      <c r="C1922" s="16"/>
      <c r="D1922" s="17"/>
      <c r="E1922" s="17"/>
      <c r="F1922" s="18"/>
      <c r="G1922" s="17"/>
      <c r="H1922" s="17"/>
      <c r="I1922" s="17"/>
      <c r="J1922" s="17"/>
      <c r="K1922" s="19"/>
      <c r="L1922" s="17"/>
      <c r="M1922" s="20"/>
      <c r="N1922" s="8"/>
      <c r="O1922" s="50"/>
      <c r="P1922" s="27" t="str" cm="1">
        <f t="array" ref="P1922">IF(ISBLANK($C1922),"",IF(SUMPRODUCT(--EXACT($C1922,CrewOrPassenger[Crew or Passenger]))=1,"Pass","Fail"))</f>
        <v/>
      </c>
      <c r="Q1922" s="24" t="str" cm="1">
        <f t="array" ref="Q1922">IF(ISBLANK($D1922),"",IF(SUMPRODUCT(--EXACT($D1922,TravelDocumentType[Travel Document Type]))=1,"Pass","Fail"))</f>
        <v/>
      </c>
      <c r="R1922" s="24" t="str" cm="1">
        <f t="array" ref="R1922">IF(ISBLANK($E1922),"",IF(SUMPRODUCT(--EXACT($E1922,ISO3List[ISO3 List]))=1,"Pass","Fail"))</f>
        <v/>
      </c>
      <c r="S1922" s="24" t="str" cm="1">
        <f t="array" ref="S1922">IF(ISBLANK($F1922),"",IF(SUMPRODUCT(--EXACT(MID($F1922,COLUMN($A$1:$T$1),1),DocCharacters[Accepted Characters For Documents]))=20,"Pass","Fail"))</f>
        <v/>
      </c>
      <c r="T1922" s="24" t="str" cm="1">
        <f t="array" ref="T1922">IF(ISBLANK($G1922),"",IF(SUMPRODUCT(--EXACT(MID($G1922,COLUMN($A$1:$AX$1),1),NameCharacters[Accepted Characters For Names]))=50,"Pass","Fail"))</f>
        <v/>
      </c>
      <c r="U1922" s="24" t="str" cm="1">
        <f t="array" ref="U1922">IF(ISBLANK($H1922),"",IF(SUMPRODUCT(--EXACT(MID($H1922,COLUMN($A$1:$AX$1),1),NameCharacters[Accepted Characters For Names]))=50,"Pass","Fail"))</f>
        <v/>
      </c>
      <c r="V1922" s="24" t="str" cm="1">
        <f t="array" ref="V1922">IF(ISBLANK($I1922),"",IF(SUMPRODUCT(--EXACT(MID($I1922,COLUMN($A$1:$AX$1),1),NameCharacters[Accepted Characters For Names]))=50,"Pass","Fail"))</f>
        <v/>
      </c>
      <c r="W1922" s="24" t="str" cm="1">
        <f t="array" ref="W1922">IF(ISBLANK($J1922),"",IF(SUMPRODUCT(--EXACT($J1922,ISO3List[ISO3 List]))=1,"Pass","Fail"))</f>
        <v/>
      </c>
      <c r="X1922" s="24" t="str">
        <f t="shared" ca="1" si="75"/>
        <v/>
      </c>
      <c r="Y1922" s="24" t="str" cm="1">
        <f t="array" ref="Y1922">IF(ISBLANK($L1922),"",IF(SUMPRODUCT(--EXACT($L1922,Sex[Sex]))=1,"Pass","Fail"))</f>
        <v/>
      </c>
      <c r="Z1922" s="24" t="str">
        <f t="shared" ca="1" si="76"/>
        <v/>
      </c>
      <c r="AA1922" s="35" t="str">
        <f t="shared" ca="1" si="74"/>
        <v/>
      </c>
      <c r="AB1922" s="8"/>
      <c r="AC1922" s="58"/>
      <c r="AD1922" s="8"/>
      <c r="AE1922" s="8"/>
      <c r="AF1922" s="8"/>
      <c r="GU1922" s="8"/>
    </row>
    <row r="1923" spans="1:203" s="5" customFormat="1" x14ac:dyDescent="0.2">
      <c r="A1923" s="1"/>
      <c r="B1923" s="4"/>
      <c r="C1923" s="16"/>
      <c r="D1923" s="17"/>
      <c r="E1923" s="17"/>
      <c r="F1923" s="18"/>
      <c r="G1923" s="17"/>
      <c r="H1923" s="17"/>
      <c r="I1923" s="17"/>
      <c r="J1923" s="17"/>
      <c r="K1923" s="19"/>
      <c r="L1923" s="17"/>
      <c r="M1923" s="20"/>
      <c r="N1923" s="8"/>
      <c r="O1923" s="50"/>
      <c r="P1923" s="27" t="str" cm="1">
        <f t="array" ref="P1923">IF(ISBLANK($C1923),"",IF(SUMPRODUCT(--EXACT($C1923,CrewOrPassenger[Crew or Passenger]))=1,"Pass","Fail"))</f>
        <v/>
      </c>
      <c r="Q1923" s="24" t="str" cm="1">
        <f t="array" ref="Q1923">IF(ISBLANK($D1923),"",IF(SUMPRODUCT(--EXACT($D1923,TravelDocumentType[Travel Document Type]))=1,"Pass","Fail"))</f>
        <v/>
      </c>
      <c r="R1923" s="24" t="str" cm="1">
        <f t="array" ref="R1923">IF(ISBLANK($E1923),"",IF(SUMPRODUCT(--EXACT($E1923,ISO3List[ISO3 List]))=1,"Pass","Fail"))</f>
        <v/>
      </c>
      <c r="S1923" s="24" t="str" cm="1">
        <f t="array" ref="S1923">IF(ISBLANK($F1923),"",IF(SUMPRODUCT(--EXACT(MID($F1923,COLUMN($A$1:$T$1),1),DocCharacters[Accepted Characters For Documents]))=20,"Pass","Fail"))</f>
        <v/>
      </c>
      <c r="T1923" s="24" t="str" cm="1">
        <f t="array" ref="T1923">IF(ISBLANK($G1923),"",IF(SUMPRODUCT(--EXACT(MID($G1923,COLUMN($A$1:$AX$1),1),NameCharacters[Accepted Characters For Names]))=50,"Pass","Fail"))</f>
        <v/>
      </c>
      <c r="U1923" s="24" t="str" cm="1">
        <f t="array" ref="U1923">IF(ISBLANK($H1923),"",IF(SUMPRODUCT(--EXACT(MID($H1923,COLUMN($A$1:$AX$1),1),NameCharacters[Accepted Characters For Names]))=50,"Pass","Fail"))</f>
        <v/>
      </c>
      <c r="V1923" s="24" t="str" cm="1">
        <f t="array" ref="V1923">IF(ISBLANK($I1923),"",IF(SUMPRODUCT(--EXACT(MID($I1923,COLUMN($A$1:$AX$1),1),NameCharacters[Accepted Characters For Names]))=50,"Pass","Fail"))</f>
        <v/>
      </c>
      <c r="W1923" s="24" t="str" cm="1">
        <f t="array" ref="W1923">IF(ISBLANK($J1923),"",IF(SUMPRODUCT(--EXACT($J1923,ISO3List[ISO3 List]))=1,"Pass","Fail"))</f>
        <v/>
      </c>
      <c r="X1923" s="24" t="str">
        <f t="shared" ca="1" si="75"/>
        <v/>
      </c>
      <c r="Y1923" s="24" t="str" cm="1">
        <f t="array" ref="Y1923">IF(ISBLANK($L1923),"",IF(SUMPRODUCT(--EXACT($L1923,Sex[Sex]))=1,"Pass","Fail"))</f>
        <v/>
      </c>
      <c r="Z1923" s="24" t="str">
        <f t="shared" ca="1" si="76"/>
        <v/>
      </c>
      <c r="AA1923" s="35" t="str">
        <f t="shared" ca="1" si="74"/>
        <v/>
      </c>
      <c r="AB1923" s="8"/>
      <c r="AC1923" s="58"/>
      <c r="AD1923" s="8"/>
      <c r="AE1923" s="8"/>
      <c r="AF1923" s="8"/>
      <c r="GU1923" s="8"/>
    </row>
    <row r="1924" spans="1:203" s="5" customFormat="1" x14ac:dyDescent="0.2">
      <c r="A1924" s="1"/>
      <c r="B1924" s="4"/>
      <c r="C1924" s="16"/>
      <c r="D1924" s="17"/>
      <c r="E1924" s="17"/>
      <c r="F1924" s="18"/>
      <c r="G1924" s="17"/>
      <c r="H1924" s="17"/>
      <c r="I1924" s="17"/>
      <c r="J1924" s="17"/>
      <c r="K1924" s="19"/>
      <c r="L1924" s="17"/>
      <c r="M1924" s="20"/>
      <c r="N1924" s="8"/>
      <c r="O1924" s="50"/>
      <c r="P1924" s="27" t="str" cm="1">
        <f t="array" ref="P1924">IF(ISBLANK($C1924),"",IF(SUMPRODUCT(--EXACT($C1924,CrewOrPassenger[Crew or Passenger]))=1,"Pass","Fail"))</f>
        <v/>
      </c>
      <c r="Q1924" s="24" t="str" cm="1">
        <f t="array" ref="Q1924">IF(ISBLANK($D1924),"",IF(SUMPRODUCT(--EXACT($D1924,TravelDocumentType[Travel Document Type]))=1,"Pass","Fail"))</f>
        <v/>
      </c>
      <c r="R1924" s="24" t="str" cm="1">
        <f t="array" ref="R1924">IF(ISBLANK($E1924),"",IF(SUMPRODUCT(--EXACT($E1924,ISO3List[ISO3 List]))=1,"Pass","Fail"))</f>
        <v/>
      </c>
      <c r="S1924" s="24" t="str" cm="1">
        <f t="array" ref="S1924">IF(ISBLANK($F1924),"",IF(SUMPRODUCT(--EXACT(MID($F1924,COLUMN($A$1:$T$1),1),DocCharacters[Accepted Characters For Documents]))=20,"Pass","Fail"))</f>
        <v/>
      </c>
      <c r="T1924" s="24" t="str" cm="1">
        <f t="array" ref="T1924">IF(ISBLANK($G1924),"",IF(SUMPRODUCT(--EXACT(MID($G1924,COLUMN($A$1:$AX$1),1),NameCharacters[Accepted Characters For Names]))=50,"Pass","Fail"))</f>
        <v/>
      </c>
      <c r="U1924" s="24" t="str" cm="1">
        <f t="array" ref="U1924">IF(ISBLANK($H1924),"",IF(SUMPRODUCT(--EXACT(MID($H1924,COLUMN($A$1:$AX$1),1),NameCharacters[Accepted Characters For Names]))=50,"Pass","Fail"))</f>
        <v/>
      </c>
      <c r="V1924" s="24" t="str" cm="1">
        <f t="array" ref="V1924">IF(ISBLANK($I1924),"",IF(SUMPRODUCT(--EXACT(MID($I1924,COLUMN($A$1:$AX$1),1),NameCharacters[Accepted Characters For Names]))=50,"Pass","Fail"))</f>
        <v/>
      </c>
      <c r="W1924" s="24" t="str" cm="1">
        <f t="array" ref="W1924">IF(ISBLANK($J1924),"",IF(SUMPRODUCT(--EXACT($J1924,ISO3List[ISO3 List]))=1,"Pass","Fail"))</f>
        <v/>
      </c>
      <c r="X1924" s="24" t="str">
        <f t="shared" ca="1" si="75"/>
        <v/>
      </c>
      <c r="Y1924" s="24" t="str" cm="1">
        <f t="array" ref="Y1924">IF(ISBLANK($L1924),"",IF(SUMPRODUCT(--EXACT($L1924,Sex[Sex]))=1,"Pass","Fail"))</f>
        <v/>
      </c>
      <c r="Z1924" s="24" t="str">
        <f t="shared" ca="1" si="76"/>
        <v/>
      </c>
      <c r="AA1924" s="35" t="str">
        <f t="shared" ca="1" si="74"/>
        <v/>
      </c>
      <c r="AB1924" s="8"/>
      <c r="AC1924" s="58"/>
      <c r="AD1924" s="8"/>
      <c r="AE1924" s="8"/>
      <c r="AF1924" s="8"/>
      <c r="GU1924" s="8"/>
    </row>
    <row r="1925" spans="1:203" s="5" customFormat="1" x14ac:dyDescent="0.2">
      <c r="A1925" s="1"/>
      <c r="B1925" s="4"/>
      <c r="C1925" s="16"/>
      <c r="D1925" s="17"/>
      <c r="E1925" s="17"/>
      <c r="F1925" s="18"/>
      <c r="G1925" s="17"/>
      <c r="H1925" s="17"/>
      <c r="I1925" s="17"/>
      <c r="J1925" s="17"/>
      <c r="K1925" s="19"/>
      <c r="L1925" s="17"/>
      <c r="M1925" s="20"/>
      <c r="N1925" s="8"/>
      <c r="O1925" s="50"/>
      <c r="P1925" s="27" t="str" cm="1">
        <f t="array" ref="P1925">IF(ISBLANK($C1925),"",IF(SUMPRODUCT(--EXACT($C1925,CrewOrPassenger[Crew or Passenger]))=1,"Pass","Fail"))</f>
        <v/>
      </c>
      <c r="Q1925" s="24" t="str" cm="1">
        <f t="array" ref="Q1925">IF(ISBLANK($D1925),"",IF(SUMPRODUCT(--EXACT($D1925,TravelDocumentType[Travel Document Type]))=1,"Pass","Fail"))</f>
        <v/>
      </c>
      <c r="R1925" s="24" t="str" cm="1">
        <f t="array" ref="R1925">IF(ISBLANK($E1925),"",IF(SUMPRODUCT(--EXACT($E1925,ISO3List[ISO3 List]))=1,"Pass","Fail"))</f>
        <v/>
      </c>
      <c r="S1925" s="24" t="str" cm="1">
        <f t="array" ref="S1925">IF(ISBLANK($F1925),"",IF(SUMPRODUCT(--EXACT(MID($F1925,COLUMN($A$1:$T$1),1),DocCharacters[Accepted Characters For Documents]))=20,"Pass","Fail"))</f>
        <v/>
      </c>
      <c r="T1925" s="24" t="str" cm="1">
        <f t="array" ref="T1925">IF(ISBLANK($G1925),"",IF(SUMPRODUCT(--EXACT(MID($G1925,COLUMN($A$1:$AX$1),1),NameCharacters[Accepted Characters For Names]))=50,"Pass","Fail"))</f>
        <v/>
      </c>
      <c r="U1925" s="24" t="str" cm="1">
        <f t="array" ref="U1925">IF(ISBLANK($H1925),"",IF(SUMPRODUCT(--EXACT(MID($H1925,COLUMN($A$1:$AX$1),1),NameCharacters[Accepted Characters For Names]))=50,"Pass","Fail"))</f>
        <v/>
      </c>
      <c r="V1925" s="24" t="str" cm="1">
        <f t="array" ref="V1925">IF(ISBLANK($I1925),"",IF(SUMPRODUCT(--EXACT(MID($I1925,COLUMN($A$1:$AX$1),1),NameCharacters[Accepted Characters For Names]))=50,"Pass","Fail"))</f>
        <v/>
      </c>
      <c r="W1925" s="24" t="str" cm="1">
        <f t="array" ref="W1925">IF(ISBLANK($J1925),"",IF(SUMPRODUCT(--EXACT($J1925,ISO3List[ISO3 List]))=1,"Pass","Fail"))</f>
        <v/>
      </c>
      <c r="X1925" s="24" t="str">
        <f t="shared" ca="1" si="75"/>
        <v/>
      </c>
      <c r="Y1925" s="24" t="str" cm="1">
        <f t="array" ref="Y1925">IF(ISBLANK($L1925),"",IF(SUMPRODUCT(--EXACT($L1925,Sex[Sex]))=1,"Pass","Fail"))</f>
        <v/>
      </c>
      <c r="Z1925" s="24" t="str">
        <f t="shared" ca="1" si="76"/>
        <v/>
      </c>
      <c r="AA1925" s="35" t="str">
        <f t="shared" ref="AA1925:AA1988" ca="1" si="77">IF(COUNTBLANK($P1925:$Z1925)=11,"",IF(SUM(COUNTBLANK(P1925:U1925),COUNTBLANK(W1925:Z1925))=0,"Pass","Fail"))</f>
        <v/>
      </c>
      <c r="AB1925" s="8"/>
      <c r="AC1925" s="58"/>
      <c r="AD1925" s="8"/>
      <c r="AE1925" s="8"/>
      <c r="AF1925" s="8"/>
      <c r="GU1925" s="8"/>
    </row>
    <row r="1926" spans="1:203" s="5" customFormat="1" x14ac:dyDescent="0.2">
      <c r="A1926" s="1"/>
      <c r="B1926" s="4"/>
      <c r="C1926" s="16"/>
      <c r="D1926" s="17"/>
      <c r="E1926" s="17"/>
      <c r="F1926" s="18"/>
      <c r="G1926" s="17"/>
      <c r="H1926" s="17"/>
      <c r="I1926" s="17"/>
      <c r="J1926" s="17"/>
      <c r="K1926" s="19"/>
      <c r="L1926" s="17"/>
      <c r="M1926" s="20"/>
      <c r="N1926" s="8"/>
      <c r="O1926" s="50"/>
      <c r="P1926" s="27" t="str" cm="1">
        <f t="array" ref="P1926">IF(ISBLANK($C1926),"",IF(SUMPRODUCT(--EXACT($C1926,CrewOrPassenger[Crew or Passenger]))=1,"Pass","Fail"))</f>
        <v/>
      </c>
      <c r="Q1926" s="24" t="str" cm="1">
        <f t="array" ref="Q1926">IF(ISBLANK($D1926),"",IF(SUMPRODUCT(--EXACT($D1926,TravelDocumentType[Travel Document Type]))=1,"Pass","Fail"))</f>
        <v/>
      </c>
      <c r="R1926" s="24" t="str" cm="1">
        <f t="array" ref="R1926">IF(ISBLANK($E1926),"",IF(SUMPRODUCT(--EXACT($E1926,ISO3List[ISO3 List]))=1,"Pass","Fail"))</f>
        <v/>
      </c>
      <c r="S1926" s="24" t="str" cm="1">
        <f t="array" ref="S1926">IF(ISBLANK($F1926),"",IF(SUMPRODUCT(--EXACT(MID($F1926,COLUMN($A$1:$T$1),1),DocCharacters[Accepted Characters For Documents]))=20,"Pass","Fail"))</f>
        <v/>
      </c>
      <c r="T1926" s="24" t="str" cm="1">
        <f t="array" ref="T1926">IF(ISBLANK($G1926),"",IF(SUMPRODUCT(--EXACT(MID($G1926,COLUMN($A$1:$AX$1),1),NameCharacters[Accepted Characters For Names]))=50,"Pass","Fail"))</f>
        <v/>
      </c>
      <c r="U1926" s="24" t="str" cm="1">
        <f t="array" ref="U1926">IF(ISBLANK($H1926),"",IF(SUMPRODUCT(--EXACT(MID($H1926,COLUMN($A$1:$AX$1),1),NameCharacters[Accepted Characters For Names]))=50,"Pass","Fail"))</f>
        <v/>
      </c>
      <c r="V1926" s="24" t="str" cm="1">
        <f t="array" ref="V1926">IF(ISBLANK($I1926),"",IF(SUMPRODUCT(--EXACT(MID($I1926,COLUMN($A$1:$AX$1),1),NameCharacters[Accepted Characters For Names]))=50,"Pass","Fail"))</f>
        <v/>
      </c>
      <c r="W1926" s="24" t="str" cm="1">
        <f t="array" ref="W1926">IF(ISBLANK($J1926),"",IF(SUMPRODUCT(--EXACT($J1926,ISO3List[ISO3 List]))=1,"Pass","Fail"))</f>
        <v/>
      </c>
      <c r="X1926" s="24" t="str">
        <f t="shared" ca="1" si="75"/>
        <v/>
      </c>
      <c r="Y1926" s="24" t="str" cm="1">
        <f t="array" ref="Y1926">IF(ISBLANK($L1926),"",IF(SUMPRODUCT(--EXACT($L1926,Sex[Sex]))=1,"Pass","Fail"))</f>
        <v/>
      </c>
      <c r="Z1926" s="24" t="str">
        <f t="shared" ca="1" si="76"/>
        <v/>
      </c>
      <c r="AA1926" s="35" t="str">
        <f t="shared" ca="1" si="77"/>
        <v/>
      </c>
      <c r="AB1926" s="8"/>
      <c r="AC1926" s="58"/>
      <c r="AD1926" s="8"/>
      <c r="AE1926" s="8"/>
      <c r="AF1926" s="8"/>
      <c r="GU1926" s="8"/>
    </row>
    <row r="1927" spans="1:203" s="5" customFormat="1" x14ac:dyDescent="0.2">
      <c r="A1927" s="1"/>
      <c r="B1927" s="4"/>
      <c r="C1927" s="16"/>
      <c r="D1927" s="17"/>
      <c r="E1927" s="17"/>
      <c r="F1927" s="18"/>
      <c r="G1927" s="17"/>
      <c r="H1927" s="17"/>
      <c r="I1927" s="17"/>
      <c r="J1927" s="17"/>
      <c r="K1927" s="19"/>
      <c r="L1927" s="17"/>
      <c r="M1927" s="20"/>
      <c r="N1927" s="8"/>
      <c r="O1927" s="50"/>
      <c r="P1927" s="27" t="str" cm="1">
        <f t="array" ref="P1927">IF(ISBLANK($C1927),"",IF(SUMPRODUCT(--EXACT($C1927,CrewOrPassenger[Crew or Passenger]))=1,"Pass","Fail"))</f>
        <v/>
      </c>
      <c r="Q1927" s="24" t="str" cm="1">
        <f t="array" ref="Q1927">IF(ISBLANK($D1927),"",IF(SUMPRODUCT(--EXACT($D1927,TravelDocumentType[Travel Document Type]))=1,"Pass","Fail"))</f>
        <v/>
      </c>
      <c r="R1927" s="24" t="str" cm="1">
        <f t="array" ref="R1927">IF(ISBLANK($E1927),"",IF(SUMPRODUCT(--EXACT($E1927,ISO3List[ISO3 List]))=1,"Pass","Fail"))</f>
        <v/>
      </c>
      <c r="S1927" s="24" t="str" cm="1">
        <f t="array" ref="S1927">IF(ISBLANK($F1927),"",IF(SUMPRODUCT(--EXACT(MID($F1927,COLUMN($A$1:$T$1),1),DocCharacters[Accepted Characters For Documents]))=20,"Pass","Fail"))</f>
        <v/>
      </c>
      <c r="T1927" s="24" t="str" cm="1">
        <f t="array" ref="T1927">IF(ISBLANK($G1927),"",IF(SUMPRODUCT(--EXACT(MID($G1927,COLUMN($A$1:$AX$1),1),NameCharacters[Accepted Characters For Names]))=50,"Pass","Fail"))</f>
        <v/>
      </c>
      <c r="U1927" s="24" t="str" cm="1">
        <f t="array" ref="U1927">IF(ISBLANK($H1927),"",IF(SUMPRODUCT(--EXACT(MID($H1927,COLUMN($A$1:$AX$1),1),NameCharacters[Accepted Characters For Names]))=50,"Pass","Fail"))</f>
        <v/>
      </c>
      <c r="V1927" s="24" t="str" cm="1">
        <f t="array" ref="V1927">IF(ISBLANK($I1927),"",IF(SUMPRODUCT(--EXACT(MID($I1927,COLUMN($A$1:$AX$1),1),NameCharacters[Accepted Characters For Names]))=50,"Pass","Fail"))</f>
        <v/>
      </c>
      <c r="W1927" s="24" t="str" cm="1">
        <f t="array" ref="W1927">IF(ISBLANK($J1927),"",IF(SUMPRODUCT(--EXACT($J1927,ISO3List[ISO3 List]))=1,"Pass","Fail"))</f>
        <v/>
      </c>
      <c r="X1927" s="24" t="str">
        <f t="shared" ca="1" si="75"/>
        <v/>
      </c>
      <c r="Y1927" s="24" t="str" cm="1">
        <f t="array" ref="Y1927">IF(ISBLANK($L1927),"",IF(SUMPRODUCT(--EXACT($L1927,Sex[Sex]))=1,"Pass","Fail"))</f>
        <v/>
      </c>
      <c r="Z1927" s="24" t="str">
        <f t="shared" ca="1" si="76"/>
        <v/>
      </c>
      <c r="AA1927" s="35" t="str">
        <f t="shared" ca="1" si="77"/>
        <v/>
      </c>
      <c r="AB1927" s="8"/>
      <c r="AC1927" s="58"/>
      <c r="AD1927" s="8"/>
      <c r="AE1927" s="8"/>
      <c r="AF1927" s="8"/>
      <c r="GU1927" s="8"/>
    </row>
    <row r="1928" spans="1:203" s="5" customFormat="1" x14ac:dyDescent="0.2">
      <c r="A1928" s="1"/>
      <c r="B1928" s="4"/>
      <c r="C1928" s="16"/>
      <c r="D1928" s="17"/>
      <c r="E1928" s="17"/>
      <c r="F1928" s="18"/>
      <c r="G1928" s="17"/>
      <c r="H1928" s="17"/>
      <c r="I1928" s="17"/>
      <c r="J1928" s="17"/>
      <c r="K1928" s="19"/>
      <c r="L1928" s="17"/>
      <c r="M1928" s="20"/>
      <c r="N1928" s="8"/>
      <c r="O1928" s="50"/>
      <c r="P1928" s="27" t="str" cm="1">
        <f t="array" ref="P1928">IF(ISBLANK($C1928),"",IF(SUMPRODUCT(--EXACT($C1928,CrewOrPassenger[Crew or Passenger]))=1,"Pass","Fail"))</f>
        <v/>
      </c>
      <c r="Q1928" s="24" t="str" cm="1">
        <f t="array" ref="Q1928">IF(ISBLANK($D1928),"",IF(SUMPRODUCT(--EXACT($D1928,TravelDocumentType[Travel Document Type]))=1,"Pass","Fail"))</f>
        <v/>
      </c>
      <c r="R1928" s="24" t="str" cm="1">
        <f t="array" ref="R1928">IF(ISBLANK($E1928),"",IF(SUMPRODUCT(--EXACT($E1928,ISO3List[ISO3 List]))=1,"Pass","Fail"))</f>
        <v/>
      </c>
      <c r="S1928" s="24" t="str" cm="1">
        <f t="array" ref="S1928">IF(ISBLANK($F1928),"",IF(SUMPRODUCT(--EXACT(MID($F1928,COLUMN($A$1:$T$1),1),DocCharacters[Accepted Characters For Documents]))=20,"Pass","Fail"))</f>
        <v/>
      </c>
      <c r="T1928" s="24" t="str" cm="1">
        <f t="array" ref="T1928">IF(ISBLANK($G1928),"",IF(SUMPRODUCT(--EXACT(MID($G1928,COLUMN($A$1:$AX$1),1),NameCharacters[Accepted Characters For Names]))=50,"Pass","Fail"))</f>
        <v/>
      </c>
      <c r="U1928" s="24" t="str" cm="1">
        <f t="array" ref="U1928">IF(ISBLANK($H1928),"",IF(SUMPRODUCT(--EXACT(MID($H1928,COLUMN($A$1:$AX$1),1),NameCharacters[Accepted Characters For Names]))=50,"Pass","Fail"))</f>
        <v/>
      </c>
      <c r="V1928" s="24" t="str" cm="1">
        <f t="array" ref="V1928">IF(ISBLANK($I1928),"",IF(SUMPRODUCT(--EXACT(MID($I1928,COLUMN($A$1:$AX$1),1),NameCharacters[Accepted Characters For Names]))=50,"Pass","Fail"))</f>
        <v/>
      </c>
      <c r="W1928" s="24" t="str" cm="1">
        <f t="array" ref="W1928">IF(ISBLANK($J1928),"",IF(SUMPRODUCT(--EXACT($J1928,ISO3List[ISO3 List]))=1,"Pass","Fail"))</f>
        <v/>
      </c>
      <c r="X1928" s="24" t="str">
        <f t="shared" ca="1" si="75"/>
        <v/>
      </c>
      <c r="Y1928" s="24" t="str" cm="1">
        <f t="array" ref="Y1928">IF(ISBLANK($L1928),"",IF(SUMPRODUCT(--EXACT($L1928,Sex[Sex]))=1,"Pass","Fail"))</f>
        <v/>
      </c>
      <c r="Z1928" s="24" t="str">
        <f t="shared" ca="1" si="76"/>
        <v/>
      </c>
      <c r="AA1928" s="35" t="str">
        <f t="shared" ca="1" si="77"/>
        <v/>
      </c>
      <c r="AB1928" s="8"/>
      <c r="AC1928" s="58"/>
      <c r="AD1928" s="8"/>
      <c r="AE1928" s="8"/>
      <c r="AF1928" s="8"/>
      <c r="GU1928" s="8"/>
    </row>
    <row r="1929" spans="1:203" s="5" customFormat="1" x14ac:dyDescent="0.2">
      <c r="A1929" s="1"/>
      <c r="B1929" s="4"/>
      <c r="C1929" s="16"/>
      <c r="D1929" s="17"/>
      <c r="E1929" s="17"/>
      <c r="F1929" s="18"/>
      <c r="G1929" s="17"/>
      <c r="H1929" s="17"/>
      <c r="I1929" s="17"/>
      <c r="J1929" s="17"/>
      <c r="K1929" s="19"/>
      <c r="L1929" s="17"/>
      <c r="M1929" s="20"/>
      <c r="N1929" s="8"/>
      <c r="O1929" s="50"/>
      <c r="P1929" s="27" t="str" cm="1">
        <f t="array" ref="P1929">IF(ISBLANK($C1929),"",IF(SUMPRODUCT(--EXACT($C1929,CrewOrPassenger[Crew or Passenger]))=1,"Pass","Fail"))</f>
        <v/>
      </c>
      <c r="Q1929" s="24" t="str" cm="1">
        <f t="array" ref="Q1929">IF(ISBLANK($D1929),"",IF(SUMPRODUCT(--EXACT($D1929,TravelDocumentType[Travel Document Type]))=1,"Pass","Fail"))</f>
        <v/>
      </c>
      <c r="R1929" s="24" t="str" cm="1">
        <f t="array" ref="R1929">IF(ISBLANK($E1929),"",IF(SUMPRODUCT(--EXACT($E1929,ISO3List[ISO3 List]))=1,"Pass","Fail"))</f>
        <v/>
      </c>
      <c r="S1929" s="24" t="str" cm="1">
        <f t="array" ref="S1929">IF(ISBLANK($F1929),"",IF(SUMPRODUCT(--EXACT(MID($F1929,COLUMN($A$1:$T$1),1),DocCharacters[Accepted Characters For Documents]))=20,"Pass","Fail"))</f>
        <v/>
      </c>
      <c r="T1929" s="24" t="str" cm="1">
        <f t="array" ref="T1929">IF(ISBLANK($G1929),"",IF(SUMPRODUCT(--EXACT(MID($G1929,COLUMN($A$1:$AX$1),1),NameCharacters[Accepted Characters For Names]))=50,"Pass","Fail"))</f>
        <v/>
      </c>
      <c r="U1929" s="24" t="str" cm="1">
        <f t="array" ref="U1929">IF(ISBLANK($H1929),"",IF(SUMPRODUCT(--EXACT(MID($H1929,COLUMN($A$1:$AX$1),1),NameCharacters[Accepted Characters For Names]))=50,"Pass","Fail"))</f>
        <v/>
      </c>
      <c r="V1929" s="24" t="str" cm="1">
        <f t="array" ref="V1929">IF(ISBLANK($I1929),"",IF(SUMPRODUCT(--EXACT(MID($I1929,COLUMN($A$1:$AX$1),1),NameCharacters[Accepted Characters For Names]))=50,"Pass","Fail"))</f>
        <v/>
      </c>
      <c r="W1929" s="24" t="str" cm="1">
        <f t="array" ref="W1929">IF(ISBLANK($J1929),"",IF(SUMPRODUCT(--EXACT($J1929,ISO3List[ISO3 List]))=1,"Pass","Fail"))</f>
        <v/>
      </c>
      <c r="X1929" s="24" t="str">
        <f t="shared" ca="1" si="75"/>
        <v/>
      </c>
      <c r="Y1929" s="24" t="str" cm="1">
        <f t="array" ref="Y1929">IF(ISBLANK($L1929),"",IF(SUMPRODUCT(--EXACT($L1929,Sex[Sex]))=1,"Pass","Fail"))</f>
        <v/>
      </c>
      <c r="Z1929" s="24" t="str">
        <f t="shared" ca="1" si="76"/>
        <v/>
      </c>
      <c r="AA1929" s="35" t="str">
        <f t="shared" ca="1" si="77"/>
        <v/>
      </c>
      <c r="AB1929" s="8"/>
      <c r="AC1929" s="58"/>
      <c r="AD1929" s="8"/>
      <c r="AE1929" s="8"/>
      <c r="AF1929" s="8"/>
      <c r="GU1929" s="8"/>
    </row>
    <row r="1930" spans="1:203" s="5" customFormat="1" x14ac:dyDescent="0.2">
      <c r="A1930" s="1"/>
      <c r="B1930" s="4"/>
      <c r="C1930" s="16"/>
      <c r="D1930" s="17"/>
      <c r="E1930" s="17"/>
      <c r="F1930" s="18"/>
      <c r="G1930" s="17"/>
      <c r="H1930" s="17"/>
      <c r="I1930" s="17"/>
      <c r="J1930" s="17"/>
      <c r="K1930" s="19"/>
      <c r="L1930" s="17"/>
      <c r="M1930" s="20"/>
      <c r="N1930" s="8"/>
      <c r="O1930" s="50"/>
      <c r="P1930" s="27" t="str" cm="1">
        <f t="array" ref="P1930">IF(ISBLANK($C1930),"",IF(SUMPRODUCT(--EXACT($C1930,CrewOrPassenger[Crew or Passenger]))=1,"Pass","Fail"))</f>
        <v/>
      </c>
      <c r="Q1930" s="24" t="str" cm="1">
        <f t="array" ref="Q1930">IF(ISBLANK($D1930),"",IF(SUMPRODUCT(--EXACT($D1930,TravelDocumentType[Travel Document Type]))=1,"Pass","Fail"))</f>
        <v/>
      </c>
      <c r="R1930" s="24" t="str" cm="1">
        <f t="array" ref="R1930">IF(ISBLANK($E1930),"",IF(SUMPRODUCT(--EXACT($E1930,ISO3List[ISO3 List]))=1,"Pass","Fail"))</f>
        <v/>
      </c>
      <c r="S1930" s="24" t="str" cm="1">
        <f t="array" ref="S1930">IF(ISBLANK($F1930),"",IF(SUMPRODUCT(--EXACT(MID($F1930,COLUMN($A$1:$T$1),1),DocCharacters[Accepted Characters For Documents]))=20,"Pass","Fail"))</f>
        <v/>
      </c>
      <c r="T1930" s="24" t="str" cm="1">
        <f t="array" ref="T1930">IF(ISBLANK($G1930),"",IF(SUMPRODUCT(--EXACT(MID($G1930,COLUMN($A$1:$AX$1),1),NameCharacters[Accepted Characters For Names]))=50,"Pass","Fail"))</f>
        <v/>
      </c>
      <c r="U1930" s="24" t="str" cm="1">
        <f t="array" ref="U1930">IF(ISBLANK($H1930),"",IF(SUMPRODUCT(--EXACT(MID($H1930,COLUMN($A$1:$AX$1),1),NameCharacters[Accepted Characters For Names]))=50,"Pass","Fail"))</f>
        <v/>
      </c>
      <c r="V1930" s="24" t="str" cm="1">
        <f t="array" ref="V1930">IF(ISBLANK($I1930),"",IF(SUMPRODUCT(--EXACT(MID($I1930,COLUMN($A$1:$AX$1),1),NameCharacters[Accepted Characters For Names]))=50,"Pass","Fail"))</f>
        <v/>
      </c>
      <c r="W1930" s="24" t="str" cm="1">
        <f t="array" ref="W1930">IF(ISBLANK($J1930),"",IF(SUMPRODUCT(--EXACT($J1930,ISO3List[ISO3 List]))=1,"Pass","Fail"))</f>
        <v/>
      </c>
      <c r="X1930" s="24" t="str">
        <f t="shared" ca="1" si="75"/>
        <v/>
      </c>
      <c r="Y1930" s="24" t="str" cm="1">
        <f t="array" ref="Y1930">IF(ISBLANK($L1930),"",IF(SUMPRODUCT(--EXACT($L1930,Sex[Sex]))=1,"Pass","Fail"))</f>
        <v/>
      </c>
      <c r="Z1930" s="24" t="str">
        <f t="shared" ca="1" si="76"/>
        <v/>
      </c>
      <c r="AA1930" s="35" t="str">
        <f t="shared" ca="1" si="77"/>
        <v/>
      </c>
      <c r="AB1930" s="8"/>
      <c r="AC1930" s="58"/>
      <c r="AD1930" s="8"/>
      <c r="AE1930" s="8"/>
      <c r="AF1930" s="8"/>
      <c r="GU1930" s="8"/>
    </row>
    <row r="1931" spans="1:203" s="5" customFormat="1" x14ac:dyDescent="0.2">
      <c r="A1931" s="1"/>
      <c r="B1931" s="4"/>
      <c r="C1931" s="16"/>
      <c r="D1931" s="17"/>
      <c r="E1931" s="17"/>
      <c r="F1931" s="18"/>
      <c r="G1931" s="17"/>
      <c r="H1931" s="17"/>
      <c r="I1931" s="17"/>
      <c r="J1931" s="17"/>
      <c r="K1931" s="19"/>
      <c r="L1931" s="17"/>
      <c r="M1931" s="20"/>
      <c r="N1931" s="8"/>
      <c r="O1931" s="50"/>
      <c r="P1931" s="27" t="str" cm="1">
        <f t="array" ref="P1931">IF(ISBLANK($C1931),"",IF(SUMPRODUCT(--EXACT($C1931,CrewOrPassenger[Crew or Passenger]))=1,"Pass","Fail"))</f>
        <v/>
      </c>
      <c r="Q1931" s="24" t="str" cm="1">
        <f t="array" ref="Q1931">IF(ISBLANK($D1931),"",IF(SUMPRODUCT(--EXACT($D1931,TravelDocumentType[Travel Document Type]))=1,"Pass","Fail"))</f>
        <v/>
      </c>
      <c r="R1931" s="24" t="str" cm="1">
        <f t="array" ref="R1931">IF(ISBLANK($E1931),"",IF(SUMPRODUCT(--EXACT($E1931,ISO3List[ISO3 List]))=1,"Pass","Fail"))</f>
        <v/>
      </c>
      <c r="S1931" s="24" t="str" cm="1">
        <f t="array" ref="S1931">IF(ISBLANK($F1931),"",IF(SUMPRODUCT(--EXACT(MID($F1931,COLUMN($A$1:$T$1),1),DocCharacters[Accepted Characters For Documents]))=20,"Pass","Fail"))</f>
        <v/>
      </c>
      <c r="T1931" s="24" t="str" cm="1">
        <f t="array" ref="T1931">IF(ISBLANK($G1931),"",IF(SUMPRODUCT(--EXACT(MID($G1931,COLUMN($A$1:$AX$1),1),NameCharacters[Accepted Characters For Names]))=50,"Pass","Fail"))</f>
        <v/>
      </c>
      <c r="U1931" s="24" t="str" cm="1">
        <f t="array" ref="U1931">IF(ISBLANK($H1931),"",IF(SUMPRODUCT(--EXACT(MID($H1931,COLUMN($A$1:$AX$1),1),NameCharacters[Accepted Characters For Names]))=50,"Pass","Fail"))</f>
        <v/>
      </c>
      <c r="V1931" s="24" t="str" cm="1">
        <f t="array" ref="V1931">IF(ISBLANK($I1931),"",IF(SUMPRODUCT(--EXACT(MID($I1931,COLUMN($A$1:$AX$1),1),NameCharacters[Accepted Characters For Names]))=50,"Pass","Fail"))</f>
        <v/>
      </c>
      <c r="W1931" s="24" t="str" cm="1">
        <f t="array" ref="W1931">IF(ISBLANK($J1931),"",IF(SUMPRODUCT(--EXACT($J1931,ISO3List[ISO3 List]))=1,"Pass","Fail"))</f>
        <v/>
      </c>
      <c r="X1931" s="24" t="str">
        <f t="shared" ca="1" si="75"/>
        <v/>
      </c>
      <c r="Y1931" s="24" t="str" cm="1">
        <f t="array" ref="Y1931">IF(ISBLANK($L1931),"",IF(SUMPRODUCT(--EXACT($L1931,Sex[Sex]))=1,"Pass","Fail"))</f>
        <v/>
      </c>
      <c r="Z1931" s="24" t="str">
        <f t="shared" ca="1" si="76"/>
        <v/>
      </c>
      <c r="AA1931" s="35" t="str">
        <f t="shared" ca="1" si="77"/>
        <v/>
      </c>
      <c r="AB1931" s="8"/>
      <c r="AC1931" s="58"/>
      <c r="AD1931" s="8"/>
      <c r="AE1931" s="8"/>
      <c r="AF1931" s="8"/>
      <c r="GU1931" s="8"/>
    </row>
    <row r="1932" spans="1:203" s="5" customFormat="1" x14ac:dyDescent="0.2">
      <c r="A1932" s="1"/>
      <c r="B1932" s="4"/>
      <c r="C1932" s="16"/>
      <c r="D1932" s="17"/>
      <c r="E1932" s="17"/>
      <c r="F1932" s="18"/>
      <c r="G1932" s="17"/>
      <c r="H1932" s="17"/>
      <c r="I1932" s="17"/>
      <c r="J1932" s="17"/>
      <c r="K1932" s="19"/>
      <c r="L1932" s="17"/>
      <c r="M1932" s="20"/>
      <c r="N1932" s="8"/>
      <c r="O1932" s="50"/>
      <c r="P1932" s="27" t="str" cm="1">
        <f t="array" ref="P1932">IF(ISBLANK($C1932),"",IF(SUMPRODUCT(--EXACT($C1932,CrewOrPassenger[Crew or Passenger]))=1,"Pass","Fail"))</f>
        <v/>
      </c>
      <c r="Q1932" s="24" t="str" cm="1">
        <f t="array" ref="Q1932">IF(ISBLANK($D1932),"",IF(SUMPRODUCT(--EXACT($D1932,TravelDocumentType[Travel Document Type]))=1,"Pass","Fail"))</f>
        <v/>
      </c>
      <c r="R1932" s="24" t="str" cm="1">
        <f t="array" ref="R1932">IF(ISBLANK($E1932),"",IF(SUMPRODUCT(--EXACT($E1932,ISO3List[ISO3 List]))=1,"Pass","Fail"))</f>
        <v/>
      </c>
      <c r="S1932" s="24" t="str" cm="1">
        <f t="array" ref="S1932">IF(ISBLANK($F1932),"",IF(SUMPRODUCT(--EXACT(MID($F1932,COLUMN($A$1:$T$1),1),DocCharacters[Accepted Characters For Documents]))=20,"Pass","Fail"))</f>
        <v/>
      </c>
      <c r="T1932" s="24" t="str" cm="1">
        <f t="array" ref="T1932">IF(ISBLANK($G1932),"",IF(SUMPRODUCT(--EXACT(MID($G1932,COLUMN($A$1:$AX$1),1),NameCharacters[Accepted Characters For Names]))=50,"Pass","Fail"))</f>
        <v/>
      </c>
      <c r="U1932" s="24" t="str" cm="1">
        <f t="array" ref="U1932">IF(ISBLANK($H1932),"",IF(SUMPRODUCT(--EXACT(MID($H1932,COLUMN($A$1:$AX$1),1),NameCharacters[Accepted Characters For Names]))=50,"Pass","Fail"))</f>
        <v/>
      </c>
      <c r="V1932" s="24" t="str" cm="1">
        <f t="array" ref="V1932">IF(ISBLANK($I1932),"",IF(SUMPRODUCT(--EXACT(MID($I1932,COLUMN($A$1:$AX$1),1),NameCharacters[Accepted Characters For Names]))=50,"Pass","Fail"))</f>
        <v/>
      </c>
      <c r="W1932" s="24" t="str" cm="1">
        <f t="array" ref="W1932">IF(ISBLANK($J1932),"",IF(SUMPRODUCT(--EXACT($J1932,ISO3List[ISO3 List]))=1,"Pass","Fail"))</f>
        <v/>
      </c>
      <c r="X1932" s="24" t="str">
        <f t="shared" ca="1" si="75"/>
        <v/>
      </c>
      <c r="Y1932" s="24" t="str" cm="1">
        <f t="array" ref="Y1932">IF(ISBLANK($L1932),"",IF(SUMPRODUCT(--EXACT($L1932,Sex[Sex]))=1,"Pass","Fail"))</f>
        <v/>
      </c>
      <c r="Z1932" s="24" t="str">
        <f t="shared" ca="1" si="76"/>
        <v/>
      </c>
      <c r="AA1932" s="35" t="str">
        <f t="shared" ca="1" si="77"/>
        <v/>
      </c>
      <c r="AB1932" s="8"/>
      <c r="AC1932" s="58"/>
      <c r="AD1932" s="8"/>
      <c r="AE1932" s="8"/>
      <c r="AF1932" s="8"/>
      <c r="GU1932" s="8"/>
    </row>
    <row r="1933" spans="1:203" s="5" customFormat="1" x14ac:dyDescent="0.2">
      <c r="A1933" s="1"/>
      <c r="B1933" s="4"/>
      <c r="C1933" s="16"/>
      <c r="D1933" s="17"/>
      <c r="E1933" s="17"/>
      <c r="F1933" s="18"/>
      <c r="G1933" s="17"/>
      <c r="H1933" s="17"/>
      <c r="I1933" s="17"/>
      <c r="J1933" s="17"/>
      <c r="K1933" s="19"/>
      <c r="L1933" s="17"/>
      <c r="M1933" s="20"/>
      <c r="N1933" s="8"/>
      <c r="O1933" s="50"/>
      <c r="P1933" s="27" t="str" cm="1">
        <f t="array" ref="P1933">IF(ISBLANK($C1933),"",IF(SUMPRODUCT(--EXACT($C1933,CrewOrPassenger[Crew or Passenger]))=1,"Pass","Fail"))</f>
        <v/>
      </c>
      <c r="Q1933" s="24" t="str" cm="1">
        <f t="array" ref="Q1933">IF(ISBLANK($D1933),"",IF(SUMPRODUCT(--EXACT($D1933,TravelDocumentType[Travel Document Type]))=1,"Pass","Fail"))</f>
        <v/>
      </c>
      <c r="R1933" s="24" t="str" cm="1">
        <f t="array" ref="R1933">IF(ISBLANK($E1933),"",IF(SUMPRODUCT(--EXACT($E1933,ISO3List[ISO3 List]))=1,"Pass","Fail"))</f>
        <v/>
      </c>
      <c r="S1933" s="24" t="str" cm="1">
        <f t="array" ref="S1933">IF(ISBLANK($F1933),"",IF(SUMPRODUCT(--EXACT(MID($F1933,COLUMN($A$1:$T$1),1),DocCharacters[Accepted Characters For Documents]))=20,"Pass","Fail"))</f>
        <v/>
      </c>
      <c r="T1933" s="24" t="str" cm="1">
        <f t="array" ref="T1933">IF(ISBLANK($G1933),"",IF(SUMPRODUCT(--EXACT(MID($G1933,COLUMN($A$1:$AX$1),1),NameCharacters[Accepted Characters For Names]))=50,"Pass","Fail"))</f>
        <v/>
      </c>
      <c r="U1933" s="24" t="str" cm="1">
        <f t="array" ref="U1933">IF(ISBLANK($H1933),"",IF(SUMPRODUCT(--EXACT(MID($H1933,COLUMN($A$1:$AX$1),1),NameCharacters[Accepted Characters For Names]))=50,"Pass","Fail"))</f>
        <v/>
      </c>
      <c r="V1933" s="24" t="str" cm="1">
        <f t="array" ref="V1933">IF(ISBLANK($I1933),"",IF(SUMPRODUCT(--EXACT(MID($I1933,COLUMN($A$1:$AX$1),1),NameCharacters[Accepted Characters For Names]))=50,"Pass","Fail"))</f>
        <v/>
      </c>
      <c r="W1933" s="24" t="str" cm="1">
        <f t="array" ref="W1933">IF(ISBLANK($J1933),"",IF(SUMPRODUCT(--EXACT($J1933,ISO3List[ISO3 List]))=1,"Pass","Fail"))</f>
        <v/>
      </c>
      <c r="X1933" s="24" t="str">
        <f t="shared" ca="1" si="75"/>
        <v/>
      </c>
      <c r="Y1933" s="24" t="str" cm="1">
        <f t="array" ref="Y1933">IF(ISBLANK($L1933),"",IF(SUMPRODUCT(--EXACT($L1933,Sex[Sex]))=1,"Pass","Fail"))</f>
        <v/>
      </c>
      <c r="Z1933" s="24" t="str">
        <f t="shared" ca="1" si="76"/>
        <v/>
      </c>
      <c r="AA1933" s="35" t="str">
        <f t="shared" ca="1" si="77"/>
        <v/>
      </c>
      <c r="AB1933" s="8"/>
      <c r="AC1933" s="58"/>
      <c r="AD1933" s="8"/>
      <c r="AE1933" s="8"/>
      <c r="AF1933" s="8"/>
      <c r="GU1933" s="8"/>
    </row>
    <row r="1934" spans="1:203" s="5" customFormat="1" x14ac:dyDescent="0.2">
      <c r="A1934" s="1"/>
      <c r="B1934" s="4"/>
      <c r="C1934" s="16"/>
      <c r="D1934" s="17"/>
      <c r="E1934" s="17"/>
      <c r="F1934" s="18"/>
      <c r="G1934" s="17"/>
      <c r="H1934" s="17"/>
      <c r="I1934" s="17"/>
      <c r="J1934" s="17"/>
      <c r="K1934" s="19"/>
      <c r="L1934" s="17"/>
      <c r="M1934" s="20"/>
      <c r="N1934" s="8"/>
      <c r="O1934" s="50"/>
      <c r="P1934" s="27" t="str" cm="1">
        <f t="array" ref="P1934">IF(ISBLANK($C1934),"",IF(SUMPRODUCT(--EXACT($C1934,CrewOrPassenger[Crew or Passenger]))=1,"Pass","Fail"))</f>
        <v/>
      </c>
      <c r="Q1934" s="24" t="str" cm="1">
        <f t="array" ref="Q1934">IF(ISBLANK($D1934),"",IF(SUMPRODUCT(--EXACT($D1934,TravelDocumentType[Travel Document Type]))=1,"Pass","Fail"))</f>
        <v/>
      </c>
      <c r="R1934" s="24" t="str" cm="1">
        <f t="array" ref="R1934">IF(ISBLANK($E1934),"",IF(SUMPRODUCT(--EXACT($E1934,ISO3List[ISO3 List]))=1,"Pass","Fail"))</f>
        <v/>
      </c>
      <c r="S1934" s="24" t="str" cm="1">
        <f t="array" ref="S1934">IF(ISBLANK($F1934),"",IF(SUMPRODUCT(--EXACT(MID($F1934,COLUMN($A$1:$T$1),1),DocCharacters[Accepted Characters For Documents]))=20,"Pass","Fail"))</f>
        <v/>
      </c>
      <c r="T1934" s="24" t="str" cm="1">
        <f t="array" ref="T1934">IF(ISBLANK($G1934),"",IF(SUMPRODUCT(--EXACT(MID($G1934,COLUMN($A$1:$AX$1),1),NameCharacters[Accepted Characters For Names]))=50,"Pass","Fail"))</f>
        <v/>
      </c>
      <c r="U1934" s="24" t="str" cm="1">
        <f t="array" ref="U1934">IF(ISBLANK($H1934),"",IF(SUMPRODUCT(--EXACT(MID($H1934,COLUMN($A$1:$AX$1),1),NameCharacters[Accepted Characters For Names]))=50,"Pass","Fail"))</f>
        <v/>
      </c>
      <c r="V1934" s="24" t="str" cm="1">
        <f t="array" ref="V1934">IF(ISBLANK($I1934),"",IF(SUMPRODUCT(--EXACT(MID($I1934,COLUMN($A$1:$AX$1),1),NameCharacters[Accepted Characters For Names]))=50,"Pass","Fail"))</f>
        <v/>
      </c>
      <c r="W1934" s="24" t="str" cm="1">
        <f t="array" ref="W1934">IF(ISBLANK($J1934),"",IF(SUMPRODUCT(--EXACT($J1934,ISO3List[ISO3 List]))=1,"Pass","Fail"))</f>
        <v/>
      </c>
      <c r="X1934" s="24" t="str">
        <f t="shared" ca="1" si="75"/>
        <v/>
      </c>
      <c r="Y1934" s="24" t="str" cm="1">
        <f t="array" ref="Y1934">IF(ISBLANK($L1934),"",IF(SUMPRODUCT(--EXACT($L1934,Sex[Sex]))=1,"Pass","Fail"))</f>
        <v/>
      </c>
      <c r="Z1934" s="24" t="str">
        <f t="shared" ca="1" si="76"/>
        <v/>
      </c>
      <c r="AA1934" s="35" t="str">
        <f t="shared" ca="1" si="77"/>
        <v/>
      </c>
      <c r="AB1934" s="8"/>
      <c r="AC1934" s="58"/>
      <c r="AD1934" s="8"/>
      <c r="AE1934" s="8"/>
      <c r="AF1934" s="8"/>
      <c r="GU1934" s="8"/>
    </row>
    <row r="1935" spans="1:203" s="5" customFormat="1" x14ac:dyDescent="0.2">
      <c r="A1935" s="1"/>
      <c r="B1935" s="4"/>
      <c r="C1935" s="16"/>
      <c r="D1935" s="17"/>
      <c r="E1935" s="17"/>
      <c r="F1935" s="18"/>
      <c r="G1935" s="17"/>
      <c r="H1935" s="17"/>
      <c r="I1935" s="17"/>
      <c r="J1935" s="17"/>
      <c r="K1935" s="19"/>
      <c r="L1935" s="17"/>
      <c r="M1935" s="20"/>
      <c r="N1935" s="8"/>
      <c r="O1935" s="50"/>
      <c r="P1935" s="27" t="str" cm="1">
        <f t="array" ref="P1935">IF(ISBLANK($C1935),"",IF(SUMPRODUCT(--EXACT($C1935,CrewOrPassenger[Crew or Passenger]))=1,"Pass","Fail"))</f>
        <v/>
      </c>
      <c r="Q1935" s="24" t="str" cm="1">
        <f t="array" ref="Q1935">IF(ISBLANK($D1935),"",IF(SUMPRODUCT(--EXACT($D1935,TravelDocumentType[Travel Document Type]))=1,"Pass","Fail"))</f>
        <v/>
      </c>
      <c r="R1935" s="24" t="str" cm="1">
        <f t="array" ref="R1935">IF(ISBLANK($E1935),"",IF(SUMPRODUCT(--EXACT($E1935,ISO3List[ISO3 List]))=1,"Pass","Fail"))</f>
        <v/>
      </c>
      <c r="S1935" s="24" t="str" cm="1">
        <f t="array" ref="S1935">IF(ISBLANK($F1935),"",IF(SUMPRODUCT(--EXACT(MID($F1935,COLUMN($A$1:$T$1),1),DocCharacters[Accepted Characters For Documents]))=20,"Pass","Fail"))</f>
        <v/>
      </c>
      <c r="T1935" s="24" t="str" cm="1">
        <f t="array" ref="T1935">IF(ISBLANK($G1935),"",IF(SUMPRODUCT(--EXACT(MID($G1935,COLUMN($A$1:$AX$1),1),NameCharacters[Accepted Characters For Names]))=50,"Pass","Fail"))</f>
        <v/>
      </c>
      <c r="U1935" s="24" t="str" cm="1">
        <f t="array" ref="U1935">IF(ISBLANK($H1935),"",IF(SUMPRODUCT(--EXACT(MID($H1935,COLUMN($A$1:$AX$1),1),NameCharacters[Accepted Characters For Names]))=50,"Pass","Fail"))</f>
        <v/>
      </c>
      <c r="V1935" s="24" t="str" cm="1">
        <f t="array" ref="V1935">IF(ISBLANK($I1935),"",IF(SUMPRODUCT(--EXACT(MID($I1935,COLUMN($A$1:$AX$1),1),NameCharacters[Accepted Characters For Names]))=50,"Pass","Fail"))</f>
        <v/>
      </c>
      <c r="W1935" s="24" t="str" cm="1">
        <f t="array" ref="W1935">IF(ISBLANK($J1935),"",IF(SUMPRODUCT(--EXACT($J1935,ISO3List[ISO3 List]))=1,"Pass","Fail"))</f>
        <v/>
      </c>
      <c r="X1935" s="24" t="str">
        <f t="shared" ca="1" si="75"/>
        <v/>
      </c>
      <c r="Y1935" s="24" t="str" cm="1">
        <f t="array" ref="Y1935">IF(ISBLANK($L1935),"",IF(SUMPRODUCT(--EXACT($L1935,Sex[Sex]))=1,"Pass","Fail"))</f>
        <v/>
      </c>
      <c r="Z1935" s="24" t="str">
        <f t="shared" ca="1" si="76"/>
        <v/>
      </c>
      <c r="AA1935" s="35" t="str">
        <f t="shared" ca="1" si="77"/>
        <v/>
      </c>
      <c r="AB1935" s="8"/>
      <c r="AC1935" s="58"/>
      <c r="AD1935" s="8"/>
      <c r="AE1935" s="8"/>
      <c r="AF1935" s="8"/>
      <c r="GU1935" s="8"/>
    </row>
    <row r="1936" spans="1:203" s="5" customFormat="1" x14ac:dyDescent="0.2">
      <c r="A1936" s="1"/>
      <c r="B1936" s="4"/>
      <c r="C1936" s="16"/>
      <c r="D1936" s="17"/>
      <c r="E1936" s="17"/>
      <c r="F1936" s="18"/>
      <c r="G1936" s="17"/>
      <c r="H1936" s="17"/>
      <c r="I1936" s="17"/>
      <c r="J1936" s="17"/>
      <c r="K1936" s="19"/>
      <c r="L1936" s="17"/>
      <c r="M1936" s="20"/>
      <c r="N1936" s="8"/>
      <c r="O1936" s="50"/>
      <c r="P1936" s="27" t="str" cm="1">
        <f t="array" ref="P1936">IF(ISBLANK($C1936),"",IF(SUMPRODUCT(--EXACT($C1936,CrewOrPassenger[Crew or Passenger]))=1,"Pass","Fail"))</f>
        <v/>
      </c>
      <c r="Q1936" s="24" t="str" cm="1">
        <f t="array" ref="Q1936">IF(ISBLANK($D1936),"",IF(SUMPRODUCT(--EXACT($D1936,TravelDocumentType[Travel Document Type]))=1,"Pass","Fail"))</f>
        <v/>
      </c>
      <c r="R1936" s="24" t="str" cm="1">
        <f t="array" ref="R1936">IF(ISBLANK($E1936),"",IF(SUMPRODUCT(--EXACT($E1936,ISO3List[ISO3 List]))=1,"Pass","Fail"))</f>
        <v/>
      </c>
      <c r="S1936" s="24" t="str" cm="1">
        <f t="array" ref="S1936">IF(ISBLANK($F1936),"",IF(SUMPRODUCT(--EXACT(MID($F1936,COLUMN($A$1:$T$1),1),DocCharacters[Accepted Characters For Documents]))=20,"Pass","Fail"))</f>
        <v/>
      </c>
      <c r="T1936" s="24" t="str" cm="1">
        <f t="array" ref="T1936">IF(ISBLANK($G1936),"",IF(SUMPRODUCT(--EXACT(MID($G1936,COLUMN($A$1:$AX$1),1),NameCharacters[Accepted Characters For Names]))=50,"Pass","Fail"))</f>
        <v/>
      </c>
      <c r="U1936" s="24" t="str" cm="1">
        <f t="array" ref="U1936">IF(ISBLANK($H1936),"",IF(SUMPRODUCT(--EXACT(MID($H1936,COLUMN($A$1:$AX$1),1),NameCharacters[Accepted Characters For Names]))=50,"Pass","Fail"))</f>
        <v/>
      </c>
      <c r="V1936" s="24" t="str" cm="1">
        <f t="array" ref="V1936">IF(ISBLANK($I1936),"",IF(SUMPRODUCT(--EXACT(MID($I1936,COLUMN($A$1:$AX$1),1),NameCharacters[Accepted Characters For Names]))=50,"Pass","Fail"))</f>
        <v/>
      </c>
      <c r="W1936" s="24" t="str" cm="1">
        <f t="array" ref="W1936">IF(ISBLANK($J1936),"",IF(SUMPRODUCT(--EXACT($J1936,ISO3List[ISO3 List]))=1,"Pass","Fail"))</f>
        <v/>
      </c>
      <c r="X1936" s="24" t="str">
        <f t="shared" ca="1" si="75"/>
        <v/>
      </c>
      <c r="Y1936" s="24" t="str" cm="1">
        <f t="array" ref="Y1936">IF(ISBLANK($L1936),"",IF(SUMPRODUCT(--EXACT($L1936,Sex[Sex]))=1,"Pass","Fail"))</f>
        <v/>
      </c>
      <c r="Z1936" s="24" t="str">
        <f t="shared" ca="1" si="76"/>
        <v/>
      </c>
      <c r="AA1936" s="35" t="str">
        <f t="shared" ca="1" si="77"/>
        <v/>
      </c>
      <c r="AB1936" s="8"/>
      <c r="AC1936" s="58"/>
      <c r="AD1936" s="8"/>
      <c r="AE1936" s="8"/>
      <c r="AF1936" s="8"/>
      <c r="GU1936" s="8"/>
    </row>
    <row r="1937" spans="1:203" s="5" customFormat="1" x14ac:dyDescent="0.2">
      <c r="A1937" s="1"/>
      <c r="B1937" s="4"/>
      <c r="C1937" s="16"/>
      <c r="D1937" s="17"/>
      <c r="E1937" s="17"/>
      <c r="F1937" s="18"/>
      <c r="G1937" s="17"/>
      <c r="H1937" s="17"/>
      <c r="I1937" s="17"/>
      <c r="J1937" s="17"/>
      <c r="K1937" s="19"/>
      <c r="L1937" s="17"/>
      <c r="M1937" s="20"/>
      <c r="N1937" s="8"/>
      <c r="O1937" s="50"/>
      <c r="P1937" s="27" t="str" cm="1">
        <f t="array" ref="P1937">IF(ISBLANK($C1937),"",IF(SUMPRODUCT(--EXACT($C1937,CrewOrPassenger[Crew or Passenger]))=1,"Pass","Fail"))</f>
        <v/>
      </c>
      <c r="Q1937" s="24" t="str" cm="1">
        <f t="array" ref="Q1937">IF(ISBLANK($D1937),"",IF(SUMPRODUCT(--EXACT($D1937,TravelDocumentType[Travel Document Type]))=1,"Pass","Fail"))</f>
        <v/>
      </c>
      <c r="R1937" s="24" t="str" cm="1">
        <f t="array" ref="R1937">IF(ISBLANK($E1937),"",IF(SUMPRODUCT(--EXACT($E1937,ISO3List[ISO3 List]))=1,"Pass","Fail"))</f>
        <v/>
      </c>
      <c r="S1937" s="24" t="str" cm="1">
        <f t="array" ref="S1937">IF(ISBLANK($F1937),"",IF(SUMPRODUCT(--EXACT(MID($F1937,COLUMN($A$1:$T$1),1),DocCharacters[Accepted Characters For Documents]))=20,"Pass","Fail"))</f>
        <v/>
      </c>
      <c r="T1937" s="24" t="str" cm="1">
        <f t="array" ref="T1937">IF(ISBLANK($G1937),"",IF(SUMPRODUCT(--EXACT(MID($G1937,COLUMN($A$1:$AX$1),1),NameCharacters[Accepted Characters For Names]))=50,"Pass","Fail"))</f>
        <v/>
      </c>
      <c r="U1937" s="24" t="str" cm="1">
        <f t="array" ref="U1937">IF(ISBLANK($H1937),"",IF(SUMPRODUCT(--EXACT(MID($H1937,COLUMN($A$1:$AX$1),1),NameCharacters[Accepted Characters For Names]))=50,"Pass","Fail"))</f>
        <v/>
      </c>
      <c r="V1937" s="24" t="str" cm="1">
        <f t="array" ref="V1937">IF(ISBLANK($I1937),"",IF(SUMPRODUCT(--EXACT(MID($I1937,COLUMN($A$1:$AX$1),1),NameCharacters[Accepted Characters For Names]))=50,"Pass","Fail"))</f>
        <v/>
      </c>
      <c r="W1937" s="24" t="str" cm="1">
        <f t="array" ref="W1937">IF(ISBLANK($J1937),"",IF(SUMPRODUCT(--EXACT($J1937,ISO3List[ISO3 List]))=1,"Pass","Fail"))</f>
        <v/>
      </c>
      <c r="X1937" s="24" t="str">
        <f t="shared" ca="1" si="75"/>
        <v/>
      </c>
      <c r="Y1937" s="24" t="str" cm="1">
        <f t="array" ref="Y1937">IF(ISBLANK($L1937),"",IF(SUMPRODUCT(--EXACT($L1937,Sex[Sex]))=1,"Pass","Fail"))</f>
        <v/>
      </c>
      <c r="Z1937" s="24" t="str">
        <f t="shared" ca="1" si="76"/>
        <v/>
      </c>
      <c r="AA1937" s="35" t="str">
        <f t="shared" ca="1" si="77"/>
        <v/>
      </c>
      <c r="AB1937" s="8"/>
      <c r="AC1937" s="58"/>
      <c r="AD1937" s="8"/>
      <c r="AE1937" s="8"/>
      <c r="AF1937" s="8"/>
      <c r="GU1937" s="8"/>
    </row>
    <row r="1938" spans="1:203" s="5" customFormat="1" x14ac:dyDescent="0.2">
      <c r="A1938" s="1"/>
      <c r="B1938" s="4"/>
      <c r="C1938" s="16"/>
      <c r="D1938" s="17"/>
      <c r="E1938" s="17"/>
      <c r="F1938" s="18"/>
      <c r="G1938" s="17"/>
      <c r="H1938" s="17"/>
      <c r="I1938" s="17"/>
      <c r="J1938" s="17"/>
      <c r="K1938" s="19"/>
      <c r="L1938" s="17"/>
      <c r="M1938" s="20"/>
      <c r="N1938" s="8"/>
      <c r="O1938" s="50"/>
      <c r="P1938" s="27" t="str" cm="1">
        <f t="array" ref="P1938">IF(ISBLANK($C1938),"",IF(SUMPRODUCT(--EXACT($C1938,CrewOrPassenger[Crew or Passenger]))=1,"Pass","Fail"))</f>
        <v/>
      </c>
      <c r="Q1938" s="24" t="str" cm="1">
        <f t="array" ref="Q1938">IF(ISBLANK($D1938),"",IF(SUMPRODUCT(--EXACT($D1938,TravelDocumentType[Travel Document Type]))=1,"Pass","Fail"))</f>
        <v/>
      </c>
      <c r="R1938" s="24" t="str" cm="1">
        <f t="array" ref="R1938">IF(ISBLANK($E1938),"",IF(SUMPRODUCT(--EXACT($E1938,ISO3List[ISO3 List]))=1,"Pass","Fail"))</f>
        <v/>
      </c>
      <c r="S1938" s="24" t="str" cm="1">
        <f t="array" ref="S1938">IF(ISBLANK($F1938),"",IF(SUMPRODUCT(--EXACT(MID($F1938,COLUMN($A$1:$T$1),1),DocCharacters[Accepted Characters For Documents]))=20,"Pass","Fail"))</f>
        <v/>
      </c>
      <c r="T1938" s="24" t="str" cm="1">
        <f t="array" ref="T1938">IF(ISBLANK($G1938),"",IF(SUMPRODUCT(--EXACT(MID($G1938,COLUMN($A$1:$AX$1),1),NameCharacters[Accepted Characters For Names]))=50,"Pass","Fail"))</f>
        <v/>
      </c>
      <c r="U1938" s="24" t="str" cm="1">
        <f t="array" ref="U1938">IF(ISBLANK($H1938),"",IF(SUMPRODUCT(--EXACT(MID($H1938,COLUMN($A$1:$AX$1),1),NameCharacters[Accepted Characters For Names]))=50,"Pass","Fail"))</f>
        <v/>
      </c>
      <c r="V1938" s="24" t="str" cm="1">
        <f t="array" ref="V1938">IF(ISBLANK($I1938),"",IF(SUMPRODUCT(--EXACT(MID($I1938,COLUMN($A$1:$AX$1),1),NameCharacters[Accepted Characters For Names]))=50,"Pass","Fail"))</f>
        <v/>
      </c>
      <c r="W1938" s="24" t="str" cm="1">
        <f t="array" ref="W1938">IF(ISBLANK($J1938),"",IF(SUMPRODUCT(--EXACT($J1938,ISO3List[ISO3 List]))=1,"Pass","Fail"))</f>
        <v/>
      </c>
      <c r="X1938" s="24" t="str">
        <f t="shared" ca="1" si="75"/>
        <v/>
      </c>
      <c r="Y1938" s="24" t="str" cm="1">
        <f t="array" ref="Y1938">IF(ISBLANK($L1938),"",IF(SUMPRODUCT(--EXACT($L1938,Sex[Sex]))=1,"Pass","Fail"))</f>
        <v/>
      </c>
      <c r="Z1938" s="24" t="str">
        <f t="shared" ca="1" si="76"/>
        <v/>
      </c>
      <c r="AA1938" s="35" t="str">
        <f t="shared" ca="1" si="77"/>
        <v/>
      </c>
      <c r="AB1938" s="8"/>
      <c r="AC1938" s="58"/>
      <c r="AD1938" s="8"/>
      <c r="AE1938" s="8"/>
      <c r="AF1938" s="8"/>
      <c r="GU1938" s="8"/>
    </row>
    <row r="1939" spans="1:203" s="5" customFormat="1" x14ac:dyDescent="0.2">
      <c r="A1939" s="1"/>
      <c r="B1939" s="4"/>
      <c r="C1939" s="16"/>
      <c r="D1939" s="17"/>
      <c r="E1939" s="17"/>
      <c r="F1939" s="18"/>
      <c r="G1939" s="17"/>
      <c r="H1939" s="17"/>
      <c r="I1939" s="17"/>
      <c r="J1939" s="17"/>
      <c r="K1939" s="19"/>
      <c r="L1939" s="17"/>
      <c r="M1939" s="20"/>
      <c r="N1939" s="8"/>
      <c r="O1939" s="50"/>
      <c r="P1939" s="27" t="str" cm="1">
        <f t="array" ref="P1939">IF(ISBLANK($C1939),"",IF(SUMPRODUCT(--EXACT($C1939,CrewOrPassenger[Crew or Passenger]))=1,"Pass","Fail"))</f>
        <v/>
      </c>
      <c r="Q1939" s="24" t="str" cm="1">
        <f t="array" ref="Q1939">IF(ISBLANK($D1939),"",IF(SUMPRODUCT(--EXACT($D1939,TravelDocumentType[Travel Document Type]))=1,"Pass","Fail"))</f>
        <v/>
      </c>
      <c r="R1939" s="24" t="str" cm="1">
        <f t="array" ref="R1939">IF(ISBLANK($E1939),"",IF(SUMPRODUCT(--EXACT($E1939,ISO3List[ISO3 List]))=1,"Pass","Fail"))</f>
        <v/>
      </c>
      <c r="S1939" s="24" t="str" cm="1">
        <f t="array" ref="S1939">IF(ISBLANK($F1939),"",IF(SUMPRODUCT(--EXACT(MID($F1939,COLUMN($A$1:$T$1),1),DocCharacters[Accepted Characters For Documents]))=20,"Pass","Fail"))</f>
        <v/>
      </c>
      <c r="T1939" s="24" t="str" cm="1">
        <f t="array" ref="T1939">IF(ISBLANK($G1939),"",IF(SUMPRODUCT(--EXACT(MID($G1939,COLUMN($A$1:$AX$1),1),NameCharacters[Accepted Characters For Names]))=50,"Pass","Fail"))</f>
        <v/>
      </c>
      <c r="U1939" s="24" t="str" cm="1">
        <f t="array" ref="U1939">IF(ISBLANK($H1939),"",IF(SUMPRODUCT(--EXACT(MID($H1939,COLUMN($A$1:$AX$1),1),NameCharacters[Accepted Characters For Names]))=50,"Pass","Fail"))</f>
        <v/>
      </c>
      <c r="V1939" s="24" t="str" cm="1">
        <f t="array" ref="V1939">IF(ISBLANK($I1939),"",IF(SUMPRODUCT(--EXACT(MID($I1939,COLUMN($A$1:$AX$1),1),NameCharacters[Accepted Characters For Names]))=50,"Pass","Fail"))</f>
        <v/>
      </c>
      <c r="W1939" s="24" t="str" cm="1">
        <f t="array" ref="W1939">IF(ISBLANK($J1939),"",IF(SUMPRODUCT(--EXACT($J1939,ISO3List[ISO3 List]))=1,"Pass","Fail"))</f>
        <v/>
      </c>
      <c r="X1939" s="24" t="str">
        <f t="shared" ca="1" si="75"/>
        <v/>
      </c>
      <c r="Y1939" s="24" t="str" cm="1">
        <f t="array" ref="Y1939">IF(ISBLANK($L1939),"",IF(SUMPRODUCT(--EXACT($L1939,Sex[Sex]))=1,"Pass","Fail"))</f>
        <v/>
      </c>
      <c r="Z1939" s="24" t="str">
        <f t="shared" ca="1" si="76"/>
        <v/>
      </c>
      <c r="AA1939" s="35" t="str">
        <f t="shared" ca="1" si="77"/>
        <v/>
      </c>
      <c r="AB1939" s="8"/>
      <c r="AC1939" s="58"/>
      <c r="AD1939" s="8"/>
      <c r="AE1939" s="8"/>
      <c r="AF1939" s="8"/>
      <c r="GU1939" s="8"/>
    </row>
    <row r="1940" spans="1:203" s="5" customFormat="1" x14ac:dyDescent="0.2">
      <c r="A1940" s="1"/>
      <c r="B1940" s="4"/>
      <c r="C1940" s="16"/>
      <c r="D1940" s="17"/>
      <c r="E1940" s="17"/>
      <c r="F1940" s="18"/>
      <c r="G1940" s="17"/>
      <c r="H1940" s="17"/>
      <c r="I1940" s="17"/>
      <c r="J1940" s="17"/>
      <c r="K1940" s="19"/>
      <c r="L1940" s="17"/>
      <c r="M1940" s="20"/>
      <c r="N1940" s="8"/>
      <c r="O1940" s="50"/>
      <c r="P1940" s="27" t="str" cm="1">
        <f t="array" ref="P1940">IF(ISBLANK($C1940),"",IF(SUMPRODUCT(--EXACT($C1940,CrewOrPassenger[Crew or Passenger]))=1,"Pass","Fail"))</f>
        <v/>
      </c>
      <c r="Q1940" s="24" t="str" cm="1">
        <f t="array" ref="Q1940">IF(ISBLANK($D1940),"",IF(SUMPRODUCT(--EXACT($D1940,TravelDocumentType[Travel Document Type]))=1,"Pass","Fail"))</f>
        <v/>
      </c>
      <c r="R1940" s="24" t="str" cm="1">
        <f t="array" ref="R1940">IF(ISBLANK($E1940),"",IF(SUMPRODUCT(--EXACT($E1940,ISO3List[ISO3 List]))=1,"Pass","Fail"))</f>
        <v/>
      </c>
      <c r="S1940" s="24" t="str" cm="1">
        <f t="array" ref="S1940">IF(ISBLANK($F1940),"",IF(SUMPRODUCT(--EXACT(MID($F1940,COLUMN($A$1:$T$1),1),DocCharacters[Accepted Characters For Documents]))=20,"Pass","Fail"))</f>
        <v/>
      </c>
      <c r="T1940" s="24" t="str" cm="1">
        <f t="array" ref="T1940">IF(ISBLANK($G1940),"",IF(SUMPRODUCT(--EXACT(MID($G1940,COLUMN($A$1:$AX$1),1),NameCharacters[Accepted Characters For Names]))=50,"Pass","Fail"))</f>
        <v/>
      </c>
      <c r="U1940" s="24" t="str" cm="1">
        <f t="array" ref="U1940">IF(ISBLANK($H1940),"",IF(SUMPRODUCT(--EXACT(MID($H1940,COLUMN($A$1:$AX$1),1),NameCharacters[Accepted Characters For Names]))=50,"Pass","Fail"))</f>
        <v/>
      </c>
      <c r="V1940" s="24" t="str" cm="1">
        <f t="array" ref="V1940">IF(ISBLANK($I1940),"",IF(SUMPRODUCT(--EXACT(MID($I1940,COLUMN($A$1:$AX$1),1),NameCharacters[Accepted Characters For Names]))=50,"Pass","Fail"))</f>
        <v/>
      </c>
      <c r="W1940" s="24" t="str" cm="1">
        <f t="array" ref="W1940">IF(ISBLANK($J1940),"",IF(SUMPRODUCT(--EXACT($J1940,ISO3List[ISO3 List]))=1,"Pass","Fail"))</f>
        <v/>
      </c>
      <c r="X1940" s="24" t="str">
        <f t="shared" ca="1" si="75"/>
        <v/>
      </c>
      <c r="Y1940" s="24" t="str" cm="1">
        <f t="array" ref="Y1940">IF(ISBLANK($L1940),"",IF(SUMPRODUCT(--EXACT($L1940,Sex[Sex]))=1,"Pass","Fail"))</f>
        <v/>
      </c>
      <c r="Z1940" s="24" t="str">
        <f t="shared" ca="1" si="76"/>
        <v/>
      </c>
      <c r="AA1940" s="35" t="str">
        <f t="shared" ca="1" si="77"/>
        <v/>
      </c>
      <c r="AB1940" s="8"/>
      <c r="AC1940" s="58"/>
      <c r="AD1940" s="8"/>
      <c r="AE1940" s="8"/>
      <c r="AF1940" s="8"/>
      <c r="GU1940" s="8"/>
    </row>
    <row r="1941" spans="1:203" s="5" customFormat="1" x14ac:dyDescent="0.2">
      <c r="A1941" s="1"/>
      <c r="B1941" s="4"/>
      <c r="C1941" s="16"/>
      <c r="D1941" s="17"/>
      <c r="E1941" s="17"/>
      <c r="F1941" s="18"/>
      <c r="G1941" s="17"/>
      <c r="H1941" s="17"/>
      <c r="I1941" s="17"/>
      <c r="J1941" s="17"/>
      <c r="K1941" s="19"/>
      <c r="L1941" s="17"/>
      <c r="M1941" s="20"/>
      <c r="N1941" s="8"/>
      <c r="O1941" s="50"/>
      <c r="P1941" s="27" t="str" cm="1">
        <f t="array" ref="P1941">IF(ISBLANK($C1941),"",IF(SUMPRODUCT(--EXACT($C1941,CrewOrPassenger[Crew or Passenger]))=1,"Pass","Fail"))</f>
        <v/>
      </c>
      <c r="Q1941" s="24" t="str" cm="1">
        <f t="array" ref="Q1941">IF(ISBLANK($D1941),"",IF(SUMPRODUCT(--EXACT($D1941,TravelDocumentType[Travel Document Type]))=1,"Pass","Fail"))</f>
        <v/>
      </c>
      <c r="R1941" s="24" t="str" cm="1">
        <f t="array" ref="R1941">IF(ISBLANK($E1941),"",IF(SUMPRODUCT(--EXACT($E1941,ISO3List[ISO3 List]))=1,"Pass","Fail"))</f>
        <v/>
      </c>
      <c r="S1941" s="24" t="str" cm="1">
        <f t="array" ref="S1941">IF(ISBLANK($F1941),"",IF(SUMPRODUCT(--EXACT(MID($F1941,COLUMN($A$1:$T$1),1),DocCharacters[Accepted Characters For Documents]))=20,"Pass","Fail"))</f>
        <v/>
      </c>
      <c r="T1941" s="24" t="str" cm="1">
        <f t="array" ref="T1941">IF(ISBLANK($G1941),"",IF(SUMPRODUCT(--EXACT(MID($G1941,COLUMN($A$1:$AX$1),1),NameCharacters[Accepted Characters For Names]))=50,"Pass","Fail"))</f>
        <v/>
      </c>
      <c r="U1941" s="24" t="str" cm="1">
        <f t="array" ref="U1941">IF(ISBLANK($H1941),"",IF(SUMPRODUCT(--EXACT(MID($H1941,COLUMN($A$1:$AX$1),1),NameCharacters[Accepted Characters For Names]))=50,"Pass","Fail"))</f>
        <v/>
      </c>
      <c r="V1941" s="24" t="str" cm="1">
        <f t="array" ref="V1941">IF(ISBLANK($I1941),"",IF(SUMPRODUCT(--EXACT(MID($I1941,COLUMN($A$1:$AX$1),1),NameCharacters[Accepted Characters For Names]))=50,"Pass","Fail"))</f>
        <v/>
      </c>
      <c r="W1941" s="24" t="str" cm="1">
        <f t="array" ref="W1941">IF(ISBLANK($J1941),"",IF(SUMPRODUCT(--EXACT($J1941,ISO3List[ISO3 List]))=1,"Pass","Fail"))</f>
        <v/>
      </c>
      <c r="X1941" s="24" t="str">
        <f t="shared" ca="1" si="75"/>
        <v/>
      </c>
      <c r="Y1941" s="24" t="str" cm="1">
        <f t="array" ref="Y1941">IF(ISBLANK($L1941),"",IF(SUMPRODUCT(--EXACT($L1941,Sex[Sex]))=1,"Pass","Fail"))</f>
        <v/>
      </c>
      <c r="Z1941" s="24" t="str">
        <f t="shared" ca="1" si="76"/>
        <v/>
      </c>
      <c r="AA1941" s="35" t="str">
        <f t="shared" ca="1" si="77"/>
        <v/>
      </c>
      <c r="AB1941" s="8"/>
      <c r="AC1941" s="58"/>
      <c r="AD1941" s="8"/>
      <c r="AE1941" s="8"/>
      <c r="AF1941" s="8"/>
      <c r="GU1941" s="8"/>
    </row>
    <row r="1942" spans="1:203" s="5" customFormat="1" x14ac:dyDescent="0.2">
      <c r="A1942" s="1"/>
      <c r="B1942" s="4"/>
      <c r="C1942" s="16"/>
      <c r="D1942" s="17"/>
      <c r="E1942" s="17"/>
      <c r="F1942" s="18"/>
      <c r="G1942" s="17"/>
      <c r="H1942" s="17"/>
      <c r="I1942" s="17"/>
      <c r="J1942" s="17"/>
      <c r="K1942" s="19"/>
      <c r="L1942" s="17"/>
      <c r="M1942" s="20"/>
      <c r="N1942" s="8"/>
      <c r="O1942" s="50"/>
      <c r="P1942" s="27" t="str" cm="1">
        <f t="array" ref="P1942">IF(ISBLANK($C1942),"",IF(SUMPRODUCT(--EXACT($C1942,CrewOrPassenger[Crew or Passenger]))=1,"Pass","Fail"))</f>
        <v/>
      </c>
      <c r="Q1942" s="24" t="str" cm="1">
        <f t="array" ref="Q1942">IF(ISBLANK($D1942),"",IF(SUMPRODUCT(--EXACT($D1942,TravelDocumentType[Travel Document Type]))=1,"Pass","Fail"))</f>
        <v/>
      </c>
      <c r="R1942" s="24" t="str" cm="1">
        <f t="array" ref="R1942">IF(ISBLANK($E1942),"",IF(SUMPRODUCT(--EXACT($E1942,ISO3List[ISO3 List]))=1,"Pass","Fail"))</f>
        <v/>
      </c>
      <c r="S1942" s="24" t="str" cm="1">
        <f t="array" ref="S1942">IF(ISBLANK($F1942),"",IF(SUMPRODUCT(--EXACT(MID($F1942,COLUMN($A$1:$T$1),1),DocCharacters[Accepted Characters For Documents]))=20,"Pass","Fail"))</f>
        <v/>
      </c>
      <c r="T1942" s="24" t="str" cm="1">
        <f t="array" ref="T1942">IF(ISBLANK($G1942),"",IF(SUMPRODUCT(--EXACT(MID($G1942,COLUMN($A$1:$AX$1),1),NameCharacters[Accepted Characters For Names]))=50,"Pass","Fail"))</f>
        <v/>
      </c>
      <c r="U1942" s="24" t="str" cm="1">
        <f t="array" ref="U1942">IF(ISBLANK($H1942),"",IF(SUMPRODUCT(--EXACT(MID($H1942,COLUMN($A$1:$AX$1),1),NameCharacters[Accepted Characters For Names]))=50,"Pass","Fail"))</f>
        <v/>
      </c>
      <c r="V1942" s="24" t="str" cm="1">
        <f t="array" ref="V1942">IF(ISBLANK($I1942),"",IF(SUMPRODUCT(--EXACT(MID($I1942,COLUMN($A$1:$AX$1),1),NameCharacters[Accepted Characters For Names]))=50,"Pass","Fail"))</f>
        <v/>
      </c>
      <c r="W1942" s="24" t="str" cm="1">
        <f t="array" ref="W1942">IF(ISBLANK($J1942),"",IF(SUMPRODUCT(--EXACT($J1942,ISO3List[ISO3 List]))=1,"Pass","Fail"))</f>
        <v/>
      </c>
      <c r="X1942" s="24" t="str">
        <f t="shared" ca="1" si="75"/>
        <v/>
      </c>
      <c r="Y1942" s="24" t="str" cm="1">
        <f t="array" ref="Y1942">IF(ISBLANK($L1942),"",IF(SUMPRODUCT(--EXACT($L1942,Sex[Sex]))=1,"Pass","Fail"))</f>
        <v/>
      </c>
      <c r="Z1942" s="24" t="str">
        <f t="shared" ca="1" si="76"/>
        <v/>
      </c>
      <c r="AA1942" s="35" t="str">
        <f t="shared" ca="1" si="77"/>
        <v/>
      </c>
      <c r="AB1942" s="8"/>
      <c r="AC1942" s="58"/>
      <c r="AD1942" s="8"/>
      <c r="AE1942" s="8"/>
      <c r="AF1942" s="8"/>
      <c r="GU1942" s="8"/>
    </row>
    <row r="1943" spans="1:203" s="5" customFormat="1" x14ac:dyDescent="0.2">
      <c r="A1943" s="1"/>
      <c r="B1943" s="4"/>
      <c r="C1943" s="16"/>
      <c r="D1943" s="17"/>
      <c r="E1943" s="17"/>
      <c r="F1943" s="18"/>
      <c r="G1943" s="17"/>
      <c r="H1943" s="17"/>
      <c r="I1943" s="17"/>
      <c r="J1943" s="17"/>
      <c r="K1943" s="19"/>
      <c r="L1943" s="17"/>
      <c r="M1943" s="20"/>
      <c r="N1943" s="8"/>
      <c r="O1943" s="50"/>
      <c r="P1943" s="27" t="str" cm="1">
        <f t="array" ref="P1943">IF(ISBLANK($C1943),"",IF(SUMPRODUCT(--EXACT($C1943,CrewOrPassenger[Crew or Passenger]))=1,"Pass","Fail"))</f>
        <v/>
      </c>
      <c r="Q1943" s="24" t="str" cm="1">
        <f t="array" ref="Q1943">IF(ISBLANK($D1943),"",IF(SUMPRODUCT(--EXACT($D1943,TravelDocumentType[Travel Document Type]))=1,"Pass","Fail"))</f>
        <v/>
      </c>
      <c r="R1943" s="24" t="str" cm="1">
        <f t="array" ref="R1943">IF(ISBLANK($E1943),"",IF(SUMPRODUCT(--EXACT($E1943,ISO3List[ISO3 List]))=1,"Pass","Fail"))</f>
        <v/>
      </c>
      <c r="S1943" s="24" t="str" cm="1">
        <f t="array" ref="S1943">IF(ISBLANK($F1943),"",IF(SUMPRODUCT(--EXACT(MID($F1943,COLUMN($A$1:$T$1),1),DocCharacters[Accepted Characters For Documents]))=20,"Pass","Fail"))</f>
        <v/>
      </c>
      <c r="T1943" s="24" t="str" cm="1">
        <f t="array" ref="T1943">IF(ISBLANK($G1943),"",IF(SUMPRODUCT(--EXACT(MID($G1943,COLUMN($A$1:$AX$1),1),NameCharacters[Accepted Characters For Names]))=50,"Pass","Fail"))</f>
        <v/>
      </c>
      <c r="U1943" s="24" t="str" cm="1">
        <f t="array" ref="U1943">IF(ISBLANK($H1943),"",IF(SUMPRODUCT(--EXACT(MID($H1943,COLUMN($A$1:$AX$1),1),NameCharacters[Accepted Characters For Names]))=50,"Pass","Fail"))</f>
        <v/>
      </c>
      <c r="V1943" s="24" t="str" cm="1">
        <f t="array" ref="V1943">IF(ISBLANK($I1943),"",IF(SUMPRODUCT(--EXACT(MID($I1943,COLUMN($A$1:$AX$1),1),NameCharacters[Accepted Characters For Names]))=50,"Pass","Fail"))</f>
        <v/>
      </c>
      <c r="W1943" s="24" t="str" cm="1">
        <f t="array" ref="W1943">IF(ISBLANK($J1943),"",IF(SUMPRODUCT(--EXACT($J1943,ISO3List[ISO3 List]))=1,"Pass","Fail"))</f>
        <v/>
      </c>
      <c r="X1943" s="24" t="str">
        <f t="shared" ca="1" si="75"/>
        <v/>
      </c>
      <c r="Y1943" s="24" t="str" cm="1">
        <f t="array" ref="Y1943">IF(ISBLANK($L1943),"",IF(SUMPRODUCT(--EXACT($L1943,Sex[Sex]))=1,"Pass","Fail"))</f>
        <v/>
      </c>
      <c r="Z1943" s="24" t="str">
        <f t="shared" ca="1" si="76"/>
        <v/>
      </c>
      <c r="AA1943" s="35" t="str">
        <f t="shared" ca="1" si="77"/>
        <v/>
      </c>
      <c r="AB1943" s="8"/>
      <c r="AC1943" s="58"/>
      <c r="AD1943" s="8"/>
      <c r="AE1943" s="8"/>
      <c r="AF1943" s="8"/>
      <c r="GU1943" s="8"/>
    </row>
    <row r="1944" spans="1:203" s="5" customFormat="1" x14ac:dyDescent="0.2">
      <c r="A1944" s="1"/>
      <c r="B1944" s="4"/>
      <c r="C1944" s="16"/>
      <c r="D1944" s="17"/>
      <c r="E1944" s="17"/>
      <c r="F1944" s="18"/>
      <c r="G1944" s="17"/>
      <c r="H1944" s="17"/>
      <c r="I1944" s="17"/>
      <c r="J1944" s="17"/>
      <c r="K1944" s="19"/>
      <c r="L1944" s="17"/>
      <c r="M1944" s="20"/>
      <c r="N1944" s="8"/>
      <c r="O1944" s="50"/>
      <c r="P1944" s="27" t="str" cm="1">
        <f t="array" ref="P1944">IF(ISBLANK($C1944),"",IF(SUMPRODUCT(--EXACT($C1944,CrewOrPassenger[Crew or Passenger]))=1,"Pass","Fail"))</f>
        <v/>
      </c>
      <c r="Q1944" s="24" t="str" cm="1">
        <f t="array" ref="Q1944">IF(ISBLANK($D1944),"",IF(SUMPRODUCT(--EXACT($D1944,TravelDocumentType[Travel Document Type]))=1,"Pass","Fail"))</f>
        <v/>
      </c>
      <c r="R1944" s="24" t="str" cm="1">
        <f t="array" ref="R1944">IF(ISBLANK($E1944),"",IF(SUMPRODUCT(--EXACT($E1944,ISO3List[ISO3 List]))=1,"Pass","Fail"))</f>
        <v/>
      </c>
      <c r="S1944" s="24" t="str" cm="1">
        <f t="array" ref="S1944">IF(ISBLANK($F1944),"",IF(SUMPRODUCT(--EXACT(MID($F1944,COLUMN($A$1:$T$1),1),DocCharacters[Accepted Characters For Documents]))=20,"Pass","Fail"))</f>
        <v/>
      </c>
      <c r="T1944" s="24" t="str" cm="1">
        <f t="array" ref="T1944">IF(ISBLANK($G1944),"",IF(SUMPRODUCT(--EXACT(MID($G1944,COLUMN($A$1:$AX$1),1),NameCharacters[Accepted Characters For Names]))=50,"Pass","Fail"))</f>
        <v/>
      </c>
      <c r="U1944" s="24" t="str" cm="1">
        <f t="array" ref="U1944">IF(ISBLANK($H1944),"",IF(SUMPRODUCT(--EXACT(MID($H1944,COLUMN($A$1:$AX$1),1),NameCharacters[Accepted Characters For Names]))=50,"Pass","Fail"))</f>
        <v/>
      </c>
      <c r="V1944" s="24" t="str" cm="1">
        <f t="array" ref="V1944">IF(ISBLANK($I1944),"",IF(SUMPRODUCT(--EXACT(MID($I1944,COLUMN($A$1:$AX$1),1),NameCharacters[Accepted Characters For Names]))=50,"Pass","Fail"))</f>
        <v/>
      </c>
      <c r="W1944" s="24" t="str" cm="1">
        <f t="array" ref="W1944">IF(ISBLANK($J1944),"",IF(SUMPRODUCT(--EXACT($J1944,ISO3List[ISO3 List]))=1,"Pass","Fail"))</f>
        <v/>
      </c>
      <c r="X1944" s="24" t="str">
        <f t="shared" ca="1" si="75"/>
        <v/>
      </c>
      <c r="Y1944" s="24" t="str" cm="1">
        <f t="array" ref="Y1944">IF(ISBLANK($L1944),"",IF(SUMPRODUCT(--EXACT($L1944,Sex[Sex]))=1,"Pass","Fail"))</f>
        <v/>
      </c>
      <c r="Z1944" s="24" t="str">
        <f t="shared" ca="1" si="76"/>
        <v/>
      </c>
      <c r="AA1944" s="35" t="str">
        <f t="shared" ca="1" si="77"/>
        <v/>
      </c>
      <c r="AB1944" s="8"/>
      <c r="AC1944" s="58"/>
      <c r="AD1944" s="8"/>
      <c r="AE1944" s="8"/>
      <c r="AF1944" s="8"/>
      <c r="GU1944" s="8"/>
    </row>
    <row r="1945" spans="1:203" s="5" customFormat="1" x14ac:dyDescent="0.2">
      <c r="A1945" s="1"/>
      <c r="B1945" s="4"/>
      <c r="C1945" s="16"/>
      <c r="D1945" s="17"/>
      <c r="E1945" s="17"/>
      <c r="F1945" s="18"/>
      <c r="G1945" s="17"/>
      <c r="H1945" s="17"/>
      <c r="I1945" s="17"/>
      <c r="J1945" s="17"/>
      <c r="K1945" s="19"/>
      <c r="L1945" s="17"/>
      <c r="M1945" s="20"/>
      <c r="N1945" s="8"/>
      <c r="O1945" s="50"/>
      <c r="P1945" s="27" t="str" cm="1">
        <f t="array" ref="P1945">IF(ISBLANK($C1945),"",IF(SUMPRODUCT(--EXACT($C1945,CrewOrPassenger[Crew or Passenger]))=1,"Pass","Fail"))</f>
        <v/>
      </c>
      <c r="Q1945" s="24" t="str" cm="1">
        <f t="array" ref="Q1945">IF(ISBLANK($D1945),"",IF(SUMPRODUCT(--EXACT($D1945,TravelDocumentType[Travel Document Type]))=1,"Pass","Fail"))</f>
        <v/>
      </c>
      <c r="R1945" s="24" t="str" cm="1">
        <f t="array" ref="R1945">IF(ISBLANK($E1945),"",IF(SUMPRODUCT(--EXACT($E1945,ISO3List[ISO3 List]))=1,"Pass","Fail"))</f>
        <v/>
      </c>
      <c r="S1945" s="24" t="str" cm="1">
        <f t="array" ref="S1945">IF(ISBLANK($F1945),"",IF(SUMPRODUCT(--EXACT(MID($F1945,COLUMN($A$1:$T$1),1),DocCharacters[Accepted Characters For Documents]))=20,"Pass","Fail"))</f>
        <v/>
      </c>
      <c r="T1945" s="24" t="str" cm="1">
        <f t="array" ref="T1945">IF(ISBLANK($G1945),"",IF(SUMPRODUCT(--EXACT(MID($G1945,COLUMN($A$1:$AX$1),1),NameCharacters[Accepted Characters For Names]))=50,"Pass","Fail"))</f>
        <v/>
      </c>
      <c r="U1945" s="24" t="str" cm="1">
        <f t="array" ref="U1945">IF(ISBLANK($H1945),"",IF(SUMPRODUCT(--EXACT(MID($H1945,COLUMN($A$1:$AX$1),1),NameCharacters[Accepted Characters For Names]))=50,"Pass","Fail"))</f>
        <v/>
      </c>
      <c r="V1945" s="24" t="str" cm="1">
        <f t="array" ref="V1945">IF(ISBLANK($I1945),"",IF(SUMPRODUCT(--EXACT(MID($I1945,COLUMN($A$1:$AX$1),1),NameCharacters[Accepted Characters For Names]))=50,"Pass","Fail"))</f>
        <v/>
      </c>
      <c r="W1945" s="24" t="str" cm="1">
        <f t="array" ref="W1945">IF(ISBLANK($J1945),"",IF(SUMPRODUCT(--EXACT($J1945,ISO3List[ISO3 List]))=1,"Pass","Fail"))</f>
        <v/>
      </c>
      <c r="X1945" s="24" t="str">
        <f t="shared" ca="1" si="75"/>
        <v/>
      </c>
      <c r="Y1945" s="24" t="str" cm="1">
        <f t="array" ref="Y1945">IF(ISBLANK($L1945),"",IF(SUMPRODUCT(--EXACT($L1945,Sex[Sex]))=1,"Pass","Fail"))</f>
        <v/>
      </c>
      <c r="Z1945" s="24" t="str">
        <f t="shared" ca="1" si="76"/>
        <v/>
      </c>
      <c r="AA1945" s="35" t="str">
        <f t="shared" ca="1" si="77"/>
        <v/>
      </c>
      <c r="AB1945" s="8"/>
      <c r="AC1945" s="58"/>
      <c r="AD1945" s="8"/>
      <c r="AE1945" s="8"/>
      <c r="AF1945" s="8"/>
      <c r="GU1945" s="8"/>
    </row>
    <row r="1946" spans="1:203" s="5" customFormat="1" x14ac:dyDescent="0.2">
      <c r="A1946" s="1"/>
      <c r="B1946" s="4"/>
      <c r="C1946" s="16"/>
      <c r="D1946" s="17"/>
      <c r="E1946" s="17"/>
      <c r="F1946" s="18"/>
      <c r="G1946" s="17"/>
      <c r="H1946" s="17"/>
      <c r="I1946" s="17"/>
      <c r="J1946" s="17"/>
      <c r="K1946" s="19"/>
      <c r="L1946" s="17"/>
      <c r="M1946" s="20"/>
      <c r="N1946" s="8"/>
      <c r="O1946" s="50"/>
      <c r="P1946" s="27" t="str" cm="1">
        <f t="array" ref="P1946">IF(ISBLANK($C1946),"",IF(SUMPRODUCT(--EXACT($C1946,CrewOrPassenger[Crew or Passenger]))=1,"Pass","Fail"))</f>
        <v/>
      </c>
      <c r="Q1946" s="24" t="str" cm="1">
        <f t="array" ref="Q1946">IF(ISBLANK($D1946),"",IF(SUMPRODUCT(--EXACT($D1946,TravelDocumentType[Travel Document Type]))=1,"Pass","Fail"))</f>
        <v/>
      </c>
      <c r="R1946" s="24" t="str" cm="1">
        <f t="array" ref="R1946">IF(ISBLANK($E1946),"",IF(SUMPRODUCT(--EXACT($E1946,ISO3List[ISO3 List]))=1,"Pass","Fail"))</f>
        <v/>
      </c>
      <c r="S1946" s="24" t="str" cm="1">
        <f t="array" ref="S1946">IF(ISBLANK($F1946),"",IF(SUMPRODUCT(--EXACT(MID($F1946,COLUMN($A$1:$T$1),1),DocCharacters[Accepted Characters For Documents]))=20,"Pass","Fail"))</f>
        <v/>
      </c>
      <c r="T1946" s="24" t="str" cm="1">
        <f t="array" ref="T1946">IF(ISBLANK($G1946),"",IF(SUMPRODUCT(--EXACT(MID($G1946,COLUMN($A$1:$AX$1),1),NameCharacters[Accepted Characters For Names]))=50,"Pass","Fail"))</f>
        <v/>
      </c>
      <c r="U1946" s="24" t="str" cm="1">
        <f t="array" ref="U1946">IF(ISBLANK($H1946),"",IF(SUMPRODUCT(--EXACT(MID($H1946,COLUMN($A$1:$AX$1),1),NameCharacters[Accepted Characters For Names]))=50,"Pass","Fail"))</f>
        <v/>
      </c>
      <c r="V1946" s="24" t="str" cm="1">
        <f t="array" ref="V1946">IF(ISBLANK($I1946),"",IF(SUMPRODUCT(--EXACT(MID($I1946,COLUMN($A$1:$AX$1),1),NameCharacters[Accepted Characters For Names]))=50,"Pass","Fail"))</f>
        <v/>
      </c>
      <c r="W1946" s="24" t="str" cm="1">
        <f t="array" ref="W1946">IF(ISBLANK($J1946),"",IF(SUMPRODUCT(--EXACT($J1946,ISO3List[ISO3 List]))=1,"Pass","Fail"))</f>
        <v/>
      </c>
      <c r="X1946" s="24" t="str">
        <f t="shared" ca="1" si="75"/>
        <v/>
      </c>
      <c r="Y1946" s="24" t="str" cm="1">
        <f t="array" ref="Y1946">IF(ISBLANK($L1946),"",IF(SUMPRODUCT(--EXACT($L1946,Sex[Sex]))=1,"Pass","Fail"))</f>
        <v/>
      </c>
      <c r="Z1946" s="24" t="str">
        <f t="shared" ca="1" si="76"/>
        <v/>
      </c>
      <c r="AA1946" s="35" t="str">
        <f t="shared" ca="1" si="77"/>
        <v/>
      </c>
      <c r="AB1946" s="8"/>
      <c r="AC1946" s="58"/>
      <c r="AD1946" s="8"/>
      <c r="AE1946" s="8"/>
      <c r="AF1946" s="8"/>
      <c r="GU1946" s="8"/>
    </row>
    <row r="1947" spans="1:203" s="5" customFormat="1" x14ac:dyDescent="0.2">
      <c r="A1947" s="1"/>
      <c r="B1947" s="4"/>
      <c r="C1947" s="16"/>
      <c r="D1947" s="17"/>
      <c r="E1947" s="17"/>
      <c r="F1947" s="18"/>
      <c r="G1947" s="17"/>
      <c r="H1947" s="17"/>
      <c r="I1947" s="17"/>
      <c r="J1947" s="17"/>
      <c r="K1947" s="19"/>
      <c r="L1947" s="17"/>
      <c r="M1947" s="20"/>
      <c r="N1947" s="8"/>
      <c r="O1947" s="50"/>
      <c r="P1947" s="27" t="str" cm="1">
        <f t="array" ref="P1947">IF(ISBLANK($C1947),"",IF(SUMPRODUCT(--EXACT($C1947,CrewOrPassenger[Crew or Passenger]))=1,"Pass","Fail"))</f>
        <v/>
      </c>
      <c r="Q1947" s="24" t="str" cm="1">
        <f t="array" ref="Q1947">IF(ISBLANK($D1947),"",IF(SUMPRODUCT(--EXACT($D1947,TravelDocumentType[Travel Document Type]))=1,"Pass","Fail"))</f>
        <v/>
      </c>
      <c r="R1947" s="24" t="str" cm="1">
        <f t="array" ref="R1947">IF(ISBLANK($E1947),"",IF(SUMPRODUCT(--EXACT($E1947,ISO3List[ISO3 List]))=1,"Pass","Fail"))</f>
        <v/>
      </c>
      <c r="S1947" s="24" t="str" cm="1">
        <f t="array" ref="S1947">IF(ISBLANK($F1947),"",IF(SUMPRODUCT(--EXACT(MID($F1947,COLUMN($A$1:$T$1),1),DocCharacters[Accepted Characters For Documents]))=20,"Pass","Fail"))</f>
        <v/>
      </c>
      <c r="T1947" s="24" t="str" cm="1">
        <f t="array" ref="T1947">IF(ISBLANK($G1947),"",IF(SUMPRODUCT(--EXACT(MID($G1947,COLUMN($A$1:$AX$1),1),NameCharacters[Accepted Characters For Names]))=50,"Pass","Fail"))</f>
        <v/>
      </c>
      <c r="U1947" s="24" t="str" cm="1">
        <f t="array" ref="U1947">IF(ISBLANK($H1947),"",IF(SUMPRODUCT(--EXACT(MID($H1947,COLUMN($A$1:$AX$1),1),NameCharacters[Accepted Characters For Names]))=50,"Pass","Fail"))</f>
        <v/>
      </c>
      <c r="V1947" s="24" t="str" cm="1">
        <f t="array" ref="V1947">IF(ISBLANK($I1947),"",IF(SUMPRODUCT(--EXACT(MID($I1947,COLUMN($A$1:$AX$1),1),NameCharacters[Accepted Characters For Names]))=50,"Pass","Fail"))</f>
        <v/>
      </c>
      <c r="W1947" s="24" t="str" cm="1">
        <f t="array" ref="W1947">IF(ISBLANK($J1947),"",IF(SUMPRODUCT(--EXACT($J1947,ISO3List[ISO3 List]))=1,"Pass","Fail"))</f>
        <v/>
      </c>
      <c r="X1947" s="24" t="str">
        <f t="shared" ca="1" si="75"/>
        <v/>
      </c>
      <c r="Y1947" s="24" t="str" cm="1">
        <f t="array" ref="Y1947">IF(ISBLANK($L1947),"",IF(SUMPRODUCT(--EXACT($L1947,Sex[Sex]))=1,"Pass","Fail"))</f>
        <v/>
      </c>
      <c r="Z1947" s="24" t="str">
        <f t="shared" ca="1" si="76"/>
        <v/>
      </c>
      <c r="AA1947" s="35" t="str">
        <f t="shared" ca="1" si="77"/>
        <v/>
      </c>
      <c r="AB1947" s="8"/>
      <c r="AC1947" s="58"/>
      <c r="AD1947" s="8"/>
      <c r="AE1947" s="8"/>
      <c r="AF1947" s="8"/>
      <c r="GU1947" s="8"/>
    </row>
    <row r="1948" spans="1:203" s="5" customFormat="1" x14ac:dyDescent="0.2">
      <c r="A1948" s="1"/>
      <c r="B1948" s="4"/>
      <c r="C1948" s="16"/>
      <c r="D1948" s="17"/>
      <c r="E1948" s="17"/>
      <c r="F1948" s="18"/>
      <c r="G1948" s="17"/>
      <c r="H1948" s="17"/>
      <c r="I1948" s="17"/>
      <c r="J1948" s="17"/>
      <c r="K1948" s="19"/>
      <c r="L1948" s="17"/>
      <c r="M1948" s="20"/>
      <c r="N1948" s="8"/>
      <c r="O1948" s="50"/>
      <c r="P1948" s="27" t="str" cm="1">
        <f t="array" ref="P1948">IF(ISBLANK($C1948),"",IF(SUMPRODUCT(--EXACT($C1948,CrewOrPassenger[Crew or Passenger]))=1,"Pass","Fail"))</f>
        <v/>
      </c>
      <c r="Q1948" s="24" t="str" cm="1">
        <f t="array" ref="Q1948">IF(ISBLANK($D1948),"",IF(SUMPRODUCT(--EXACT($D1948,TravelDocumentType[Travel Document Type]))=1,"Pass","Fail"))</f>
        <v/>
      </c>
      <c r="R1948" s="24" t="str" cm="1">
        <f t="array" ref="R1948">IF(ISBLANK($E1948),"",IF(SUMPRODUCT(--EXACT($E1948,ISO3List[ISO3 List]))=1,"Pass","Fail"))</f>
        <v/>
      </c>
      <c r="S1948" s="24" t="str" cm="1">
        <f t="array" ref="S1948">IF(ISBLANK($F1948),"",IF(SUMPRODUCT(--EXACT(MID($F1948,COLUMN($A$1:$T$1),1),DocCharacters[Accepted Characters For Documents]))=20,"Pass","Fail"))</f>
        <v/>
      </c>
      <c r="T1948" s="24" t="str" cm="1">
        <f t="array" ref="T1948">IF(ISBLANK($G1948),"",IF(SUMPRODUCT(--EXACT(MID($G1948,COLUMN($A$1:$AX$1),1),NameCharacters[Accepted Characters For Names]))=50,"Pass","Fail"))</f>
        <v/>
      </c>
      <c r="U1948" s="24" t="str" cm="1">
        <f t="array" ref="U1948">IF(ISBLANK($H1948),"",IF(SUMPRODUCT(--EXACT(MID($H1948,COLUMN($A$1:$AX$1),1),NameCharacters[Accepted Characters For Names]))=50,"Pass","Fail"))</f>
        <v/>
      </c>
      <c r="V1948" s="24" t="str" cm="1">
        <f t="array" ref="V1948">IF(ISBLANK($I1948),"",IF(SUMPRODUCT(--EXACT(MID($I1948,COLUMN($A$1:$AX$1),1),NameCharacters[Accepted Characters For Names]))=50,"Pass","Fail"))</f>
        <v/>
      </c>
      <c r="W1948" s="24" t="str" cm="1">
        <f t="array" ref="W1948">IF(ISBLANK($J1948),"",IF(SUMPRODUCT(--EXACT($J1948,ISO3List[ISO3 List]))=1,"Pass","Fail"))</f>
        <v/>
      </c>
      <c r="X1948" s="24" t="str">
        <f t="shared" ca="1" si="75"/>
        <v/>
      </c>
      <c r="Y1948" s="24" t="str" cm="1">
        <f t="array" ref="Y1948">IF(ISBLANK($L1948),"",IF(SUMPRODUCT(--EXACT($L1948,Sex[Sex]))=1,"Pass","Fail"))</f>
        <v/>
      </c>
      <c r="Z1948" s="24" t="str">
        <f t="shared" ca="1" si="76"/>
        <v/>
      </c>
      <c r="AA1948" s="35" t="str">
        <f t="shared" ca="1" si="77"/>
        <v/>
      </c>
      <c r="AB1948" s="8"/>
      <c r="AC1948" s="58"/>
      <c r="AD1948" s="8"/>
      <c r="AE1948" s="8"/>
      <c r="AF1948" s="8"/>
      <c r="GU1948" s="8"/>
    </row>
    <row r="1949" spans="1:203" s="5" customFormat="1" x14ac:dyDescent="0.2">
      <c r="A1949" s="1"/>
      <c r="B1949" s="4"/>
      <c r="C1949" s="16"/>
      <c r="D1949" s="17"/>
      <c r="E1949" s="17"/>
      <c r="F1949" s="18"/>
      <c r="G1949" s="17"/>
      <c r="H1949" s="17"/>
      <c r="I1949" s="17"/>
      <c r="J1949" s="17"/>
      <c r="K1949" s="19"/>
      <c r="L1949" s="17"/>
      <c r="M1949" s="20"/>
      <c r="N1949" s="8"/>
      <c r="O1949" s="50"/>
      <c r="P1949" s="27" t="str" cm="1">
        <f t="array" ref="P1949">IF(ISBLANK($C1949),"",IF(SUMPRODUCT(--EXACT($C1949,CrewOrPassenger[Crew or Passenger]))=1,"Pass","Fail"))</f>
        <v/>
      </c>
      <c r="Q1949" s="24" t="str" cm="1">
        <f t="array" ref="Q1949">IF(ISBLANK($D1949),"",IF(SUMPRODUCT(--EXACT($D1949,TravelDocumentType[Travel Document Type]))=1,"Pass","Fail"))</f>
        <v/>
      </c>
      <c r="R1949" s="24" t="str" cm="1">
        <f t="array" ref="R1949">IF(ISBLANK($E1949),"",IF(SUMPRODUCT(--EXACT($E1949,ISO3List[ISO3 List]))=1,"Pass","Fail"))</f>
        <v/>
      </c>
      <c r="S1949" s="24" t="str" cm="1">
        <f t="array" ref="S1949">IF(ISBLANK($F1949),"",IF(SUMPRODUCT(--EXACT(MID($F1949,COLUMN($A$1:$T$1),1),DocCharacters[Accepted Characters For Documents]))=20,"Pass","Fail"))</f>
        <v/>
      </c>
      <c r="T1949" s="24" t="str" cm="1">
        <f t="array" ref="T1949">IF(ISBLANK($G1949),"",IF(SUMPRODUCT(--EXACT(MID($G1949,COLUMN($A$1:$AX$1),1),NameCharacters[Accepted Characters For Names]))=50,"Pass","Fail"))</f>
        <v/>
      </c>
      <c r="U1949" s="24" t="str" cm="1">
        <f t="array" ref="U1949">IF(ISBLANK($H1949),"",IF(SUMPRODUCT(--EXACT(MID($H1949,COLUMN($A$1:$AX$1),1),NameCharacters[Accepted Characters For Names]))=50,"Pass","Fail"))</f>
        <v/>
      </c>
      <c r="V1949" s="24" t="str" cm="1">
        <f t="array" ref="V1949">IF(ISBLANK($I1949),"",IF(SUMPRODUCT(--EXACT(MID($I1949,COLUMN($A$1:$AX$1),1),NameCharacters[Accepted Characters For Names]))=50,"Pass","Fail"))</f>
        <v/>
      </c>
      <c r="W1949" s="24" t="str" cm="1">
        <f t="array" ref="W1949">IF(ISBLANK($J1949),"",IF(SUMPRODUCT(--EXACT($J1949,ISO3List[ISO3 List]))=1,"Pass","Fail"))</f>
        <v/>
      </c>
      <c r="X1949" s="24" t="str">
        <f t="shared" ca="1" si="75"/>
        <v/>
      </c>
      <c r="Y1949" s="24" t="str" cm="1">
        <f t="array" ref="Y1949">IF(ISBLANK($L1949),"",IF(SUMPRODUCT(--EXACT($L1949,Sex[Sex]))=1,"Pass","Fail"))</f>
        <v/>
      </c>
      <c r="Z1949" s="24" t="str">
        <f t="shared" ca="1" si="76"/>
        <v/>
      </c>
      <c r="AA1949" s="35" t="str">
        <f t="shared" ca="1" si="77"/>
        <v/>
      </c>
      <c r="AB1949" s="8"/>
      <c r="AC1949" s="58"/>
      <c r="AD1949" s="8"/>
      <c r="AE1949" s="8"/>
      <c r="AF1949" s="8"/>
      <c r="GU1949" s="8"/>
    </row>
    <row r="1950" spans="1:203" s="5" customFormat="1" x14ac:dyDescent="0.2">
      <c r="A1950" s="1"/>
      <c r="B1950" s="4"/>
      <c r="C1950" s="16"/>
      <c r="D1950" s="17"/>
      <c r="E1950" s="17"/>
      <c r="F1950" s="18"/>
      <c r="G1950" s="17"/>
      <c r="H1950" s="17"/>
      <c r="I1950" s="17"/>
      <c r="J1950" s="17"/>
      <c r="K1950" s="19"/>
      <c r="L1950" s="17"/>
      <c r="M1950" s="20"/>
      <c r="N1950" s="8"/>
      <c r="O1950" s="50"/>
      <c r="P1950" s="27" t="str" cm="1">
        <f t="array" ref="P1950">IF(ISBLANK($C1950),"",IF(SUMPRODUCT(--EXACT($C1950,CrewOrPassenger[Crew or Passenger]))=1,"Pass","Fail"))</f>
        <v/>
      </c>
      <c r="Q1950" s="24" t="str" cm="1">
        <f t="array" ref="Q1950">IF(ISBLANK($D1950),"",IF(SUMPRODUCT(--EXACT($D1950,TravelDocumentType[Travel Document Type]))=1,"Pass","Fail"))</f>
        <v/>
      </c>
      <c r="R1950" s="24" t="str" cm="1">
        <f t="array" ref="R1950">IF(ISBLANK($E1950),"",IF(SUMPRODUCT(--EXACT($E1950,ISO3List[ISO3 List]))=1,"Pass","Fail"))</f>
        <v/>
      </c>
      <c r="S1950" s="24" t="str" cm="1">
        <f t="array" ref="S1950">IF(ISBLANK($F1950),"",IF(SUMPRODUCT(--EXACT(MID($F1950,COLUMN($A$1:$T$1),1),DocCharacters[Accepted Characters For Documents]))=20,"Pass","Fail"))</f>
        <v/>
      </c>
      <c r="T1950" s="24" t="str" cm="1">
        <f t="array" ref="T1950">IF(ISBLANK($G1950),"",IF(SUMPRODUCT(--EXACT(MID($G1950,COLUMN($A$1:$AX$1),1),NameCharacters[Accepted Characters For Names]))=50,"Pass","Fail"))</f>
        <v/>
      </c>
      <c r="U1950" s="24" t="str" cm="1">
        <f t="array" ref="U1950">IF(ISBLANK($H1950),"",IF(SUMPRODUCT(--EXACT(MID($H1950,COLUMN($A$1:$AX$1),1),NameCharacters[Accepted Characters For Names]))=50,"Pass","Fail"))</f>
        <v/>
      </c>
      <c r="V1950" s="24" t="str" cm="1">
        <f t="array" ref="V1950">IF(ISBLANK($I1950),"",IF(SUMPRODUCT(--EXACT(MID($I1950,COLUMN($A$1:$AX$1),1),NameCharacters[Accepted Characters For Names]))=50,"Pass","Fail"))</f>
        <v/>
      </c>
      <c r="W1950" s="24" t="str" cm="1">
        <f t="array" ref="W1950">IF(ISBLANK($J1950),"",IF(SUMPRODUCT(--EXACT($J1950,ISO3List[ISO3 List]))=1,"Pass","Fail"))</f>
        <v/>
      </c>
      <c r="X1950" s="24" t="str">
        <f t="shared" ca="1" si="75"/>
        <v/>
      </c>
      <c r="Y1950" s="24" t="str" cm="1">
        <f t="array" ref="Y1950">IF(ISBLANK($L1950),"",IF(SUMPRODUCT(--EXACT($L1950,Sex[Sex]))=1,"Pass","Fail"))</f>
        <v/>
      </c>
      <c r="Z1950" s="24" t="str">
        <f t="shared" ca="1" si="76"/>
        <v/>
      </c>
      <c r="AA1950" s="35" t="str">
        <f t="shared" ca="1" si="77"/>
        <v/>
      </c>
      <c r="AB1950" s="8"/>
      <c r="AC1950" s="58"/>
      <c r="AD1950" s="8"/>
      <c r="AE1950" s="8"/>
      <c r="AF1950" s="8"/>
      <c r="GU1950" s="8"/>
    </row>
    <row r="1951" spans="1:203" s="5" customFormat="1" x14ac:dyDescent="0.2">
      <c r="A1951" s="1"/>
      <c r="B1951" s="4"/>
      <c r="C1951" s="16"/>
      <c r="D1951" s="17"/>
      <c r="E1951" s="17"/>
      <c r="F1951" s="18"/>
      <c r="G1951" s="17"/>
      <c r="H1951" s="17"/>
      <c r="I1951" s="17"/>
      <c r="J1951" s="17"/>
      <c r="K1951" s="19"/>
      <c r="L1951" s="17"/>
      <c r="M1951" s="20"/>
      <c r="N1951" s="8"/>
      <c r="O1951" s="50"/>
      <c r="P1951" s="27" t="str" cm="1">
        <f t="array" ref="P1951">IF(ISBLANK($C1951),"",IF(SUMPRODUCT(--EXACT($C1951,CrewOrPassenger[Crew or Passenger]))=1,"Pass","Fail"))</f>
        <v/>
      </c>
      <c r="Q1951" s="24" t="str" cm="1">
        <f t="array" ref="Q1951">IF(ISBLANK($D1951),"",IF(SUMPRODUCT(--EXACT($D1951,TravelDocumentType[Travel Document Type]))=1,"Pass","Fail"))</f>
        <v/>
      </c>
      <c r="R1951" s="24" t="str" cm="1">
        <f t="array" ref="R1951">IF(ISBLANK($E1951),"",IF(SUMPRODUCT(--EXACT($E1951,ISO3List[ISO3 List]))=1,"Pass","Fail"))</f>
        <v/>
      </c>
      <c r="S1951" s="24" t="str" cm="1">
        <f t="array" ref="S1951">IF(ISBLANK($F1951),"",IF(SUMPRODUCT(--EXACT(MID($F1951,COLUMN($A$1:$T$1),1),DocCharacters[Accepted Characters For Documents]))=20,"Pass","Fail"))</f>
        <v/>
      </c>
      <c r="T1951" s="24" t="str" cm="1">
        <f t="array" ref="T1951">IF(ISBLANK($G1951),"",IF(SUMPRODUCT(--EXACT(MID($G1951,COLUMN($A$1:$AX$1),1),NameCharacters[Accepted Characters For Names]))=50,"Pass","Fail"))</f>
        <v/>
      </c>
      <c r="U1951" s="24" t="str" cm="1">
        <f t="array" ref="U1951">IF(ISBLANK($H1951),"",IF(SUMPRODUCT(--EXACT(MID($H1951,COLUMN($A$1:$AX$1),1),NameCharacters[Accepted Characters For Names]))=50,"Pass","Fail"))</f>
        <v/>
      </c>
      <c r="V1951" s="24" t="str" cm="1">
        <f t="array" ref="V1951">IF(ISBLANK($I1951),"",IF(SUMPRODUCT(--EXACT(MID($I1951,COLUMN($A$1:$AX$1),1),NameCharacters[Accepted Characters For Names]))=50,"Pass","Fail"))</f>
        <v/>
      </c>
      <c r="W1951" s="24" t="str" cm="1">
        <f t="array" ref="W1951">IF(ISBLANK($J1951),"",IF(SUMPRODUCT(--EXACT($J1951,ISO3List[ISO3 List]))=1,"Pass","Fail"))</f>
        <v/>
      </c>
      <c r="X1951" s="24" t="str">
        <f t="shared" ca="1" si="75"/>
        <v/>
      </c>
      <c r="Y1951" s="24" t="str" cm="1">
        <f t="array" ref="Y1951">IF(ISBLANK($L1951),"",IF(SUMPRODUCT(--EXACT($L1951,Sex[Sex]))=1,"Pass","Fail"))</f>
        <v/>
      </c>
      <c r="Z1951" s="24" t="str">
        <f t="shared" ca="1" si="76"/>
        <v/>
      </c>
      <c r="AA1951" s="35" t="str">
        <f t="shared" ca="1" si="77"/>
        <v/>
      </c>
      <c r="AB1951" s="8"/>
      <c r="AC1951" s="58"/>
      <c r="AD1951" s="8"/>
      <c r="AE1951" s="8"/>
      <c r="AF1951" s="8"/>
      <c r="GU1951" s="8"/>
    </row>
    <row r="1952" spans="1:203" s="5" customFormat="1" x14ac:dyDescent="0.2">
      <c r="A1952" s="1"/>
      <c r="B1952" s="4"/>
      <c r="C1952" s="16"/>
      <c r="D1952" s="17"/>
      <c r="E1952" s="17"/>
      <c r="F1952" s="18"/>
      <c r="G1952" s="17"/>
      <c r="H1952" s="17"/>
      <c r="I1952" s="17"/>
      <c r="J1952" s="17"/>
      <c r="K1952" s="19"/>
      <c r="L1952" s="17"/>
      <c r="M1952" s="20"/>
      <c r="N1952" s="8"/>
      <c r="O1952" s="50"/>
      <c r="P1952" s="27" t="str" cm="1">
        <f t="array" ref="P1952">IF(ISBLANK($C1952),"",IF(SUMPRODUCT(--EXACT($C1952,CrewOrPassenger[Crew or Passenger]))=1,"Pass","Fail"))</f>
        <v/>
      </c>
      <c r="Q1952" s="24" t="str" cm="1">
        <f t="array" ref="Q1952">IF(ISBLANK($D1952),"",IF(SUMPRODUCT(--EXACT($D1952,TravelDocumentType[Travel Document Type]))=1,"Pass","Fail"))</f>
        <v/>
      </c>
      <c r="R1952" s="24" t="str" cm="1">
        <f t="array" ref="R1952">IF(ISBLANK($E1952),"",IF(SUMPRODUCT(--EXACT($E1952,ISO3List[ISO3 List]))=1,"Pass","Fail"))</f>
        <v/>
      </c>
      <c r="S1952" s="24" t="str" cm="1">
        <f t="array" ref="S1952">IF(ISBLANK($F1952),"",IF(SUMPRODUCT(--EXACT(MID($F1952,COLUMN($A$1:$T$1),1),DocCharacters[Accepted Characters For Documents]))=20,"Pass","Fail"))</f>
        <v/>
      </c>
      <c r="T1952" s="24" t="str" cm="1">
        <f t="array" ref="T1952">IF(ISBLANK($G1952),"",IF(SUMPRODUCT(--EXACT(MID($G1952,COLUMN($A$1:$AX$1),1),NameCharacters[Accepted Characters For Names]))=50,"Pass","Fail"))</f>
        <v/>
      </c>
      <c r="U1952" s="24" t="str" cm="1">
        <f t="array" ref="U1952">IF(ISBLANK($H1952),"",IF(SUMPRODUCT(--EXACT(MID($H1952,COLUMN($A$1:$AX$1),1),NameCharacters[Accepted Characters For Names]))=50,"Pass","Fail"))</f>
        <v/>
      </c>
      <c r="V1952" s="24" t="str" cm="1">
        <f t="array" ref="V1952">IF(ISBLANK($I1952),"",IF(SUMPRODUCT(--EXACT(MID($I1952,COLUMN($A$1:$AX$1),1),NameCharacters[Accepted Characters For Names]))=50,"Pass","Fail"))</f>
        <v/>
      </c>
      <c r="W1952" s="24" t="str" cm="1">
        <f t="array" ref="W1952">IF(ISBLANK($J1952),"",IF(SUMPRODUCT(--EXACT($J1952,ISO3List[ISO3 List]))=1,"Pass","Fail"))</f>
        <v/>
      </c>
      <c r="X1952" s="24" t="str">
        <f t="shared" ca="1" si="75"/>
        <v/>
      </c>
      <c r="Y1952" s="24" t="str" cm="1">
        <f t="array" ref="Y1952">IF(ISBLANK($L1952),"",IF(SUMPRODUCT(--EXACT($L1952,Sex[Sex]))=1,"Pass","Fail"))</f>
        <v/>
      </c>
      <c r="Z1952" s="24" t="str">
        <f t="shared" ca="1" si="76"/>
        <v/>
      </c>
      <c r="AA1952" s="35" t="str">
        <f t="shared" ca="1" si="77"/>
        <v/>
      </c>
      <c r="AB1952" s="8"/>
      <c r="AC1952" s="58"/>
      <c r="AD1952" s="8"/>
      <c r="AE1952" s="8"/>
      <c r="AF1952" s="8"/>
      <c r="GU1952" s="8"/>
    </row>
    <row r="1953" spans="1:203" s="5" customFormat="1" x14ac:dyDescent="0.2">
      <c r="A1953" s="1"/>
      <c r="B1953" s="4"/>
      <c r="C1953" s="16"/>
      <c r="D1953" s="17"/>
      <c r="E1953" s="17"/>
      <c r="F1953" s="18"/>
      <c r="G1953" s="17"/>
      <c r="H1953" s="17"/>
      <c r="I1953" s="17"/>
      <c r="J1953" s="17"/>
      <c r="K1953" s="19"/>
      <c r="L1953" s="17"/>
      <c r="M1953" s="20"/>
      <c r="N1953" s="8"/>
      <c r="O1953" s="50"/>
      <c r="P1953" s="27" t="str" cm="1">
        <f t="array" ref="P1953">IF(ISBLANK($C1953),"",IF(SUMPRODUCT(--EXACT($C1953,CrewOrPassenger[Crew or Passenger]))=1,"Pass","Fail"))</f>
        <v/>
      </c>
      <c r="Q1953" s="24" t="str" cm="1">
        <f t="array" ref="Q1953">IF(ISBLANK($D1953),"",IF(SUMPRODUCT(--EXACT($D1953,TravelDocumentType[Travel Document Type]))=1,"Pass","Fail"))</f>
        <v/>
      </c>
      <c r="R1953" s="24" t="str" cm="1">
        <f t="array" ref="R1953">IF(ISBLANK($E1953),"",IF(SUMPRODUCT(--EXACT($E1953,ISO3List[ISO3 List]))=1,"Pass","Fail"))</f>
        <v/>
      </c>
      <c r="S1953" s="24" t="str" cm="1">
        <f t="array" ref="S1953">IF(ISBLANK($F1953),"",IF(SUMPRODUCT(--EXACT(MID($F1953,COLUMN($A$1:$T$1),1),DocCharacters[Accepted Characters For Documents]))=20,"Pass","Fail"))</f>
        <v/>
      </c>
      <c r="T1953" s="24" t="str" cm="1">
        <f t="array" ref="T1953">IF(ISBLANK($G1953),"",IF(SUMPRODUCT(--EXACT(MID($G1953,COLUMN($A$1:$AX$1),1),NameCharacters[Accepted Characters For Names]))=50,"Pass","Fail"))</f>
        <v/>
      </c>
      <c r="U1953" s="24" t="str" cm="1">
        <f t="array" ref="U1953">IF(ISBLANK($H1953),"",IF(SUMPRODUCT(--EXACT(MID($H1953,COLUMN($A$1:$AX$1),1),NameCharacters[Accepted Characters For Names]))=50,"Pass","Fail"))</f>
        <v/>
      </c>
      <c r="V1953" s="24" t="str" cm="1">
        <f t="array" ref="V1953">IF(ISBLANK($I1953),"",IF(SUMPRODUCT(--EXACT(MID($I1953,COLUMN($A$1:$AX$1),1),NameCharacters[Accepted Characters For Names]))=50,"Pass","Fail"))</f>
        <v/>
      </c>
      <c r="W1953" s="24" t="str" cm="1">
        <f t="array" ref="W1953">IF(ISBLANK($J1953),"",IF(SUMPRODUCT(--EXACT($J1953,ISO3List[ISO3 List]))=1,"Pass","Fail"))</f>
        <v/>
      </c>
      <c r="X1953" s="24" t="str">
        <f t="shared" ca="1" si="75"/>
        <v/>
      </c>
      <c r="Y1953" s="24" t="str" cm="1">
        <f t="array" ref="Y1953">IF(ISBLANK($L1953),"",IF(SUMPRODUCT(--EXACT($L1953,Sex[Sex]))=1,"Pass","Fail"))</f>
        <v/>
      </c>
      <c r="Z1953" s="24" t="str">
        <f t="shared" ca="1" si="76"/>
        <v/>
      </c>
      <c r="AA1953" s="35" t="str">
        <f t="shared" ca="1" si="77"/>
        <v/>
      </c>
      <c r="AB1953" s="8"/>
      <c r="AC1953" s="58"/>
      <c r="AD1953" s="8"/>
      <c r="AE1953" s="8"/>
      <c r="AF1953" s="8"/>
      <c r="GU1953" s="8"/>
    </row>
    <row r="1954" spans="1:203" s="5" customFormat="1" x14ac:dyDescent="0.2">
      <c r="A1954" s="1"/>
      <c r="B1954" s="4"/>
      <c r="C1954" s="16"/>
      <c r="D1954" s="17"/>
      <c r="E1954" s="17"/>
      <c r="F1954" s="18"/>
      <c r="G1954" s="17"/>
      <c r="H1954" s="17"/>
      <c r="I1954" s="17"/>
      <c r="J1954" s="17"/>
      <c r="K1954" s="19"/>
      <c r="L1954" s="17"/>
      <c r="M1954" s="20"/>
      <c r="N1954" s="8"/>
      <c r="O1954" s="50"/>
      <c r="P1954" s="27" t="str" cm="1">
        <f t="array" ref="P1954">IF(ISBLANK($C1954),"",IF(SUMPRODUCT(--EXACT($C1954,CrewOrPassenger[Crew or Passenger]))=1,"Pass","Fail"))</f>
        <v/>
      </c>
      <c r="Q1954" s="24" t="str" cm="1">
        <f t="array" ref="Q1954">IF(ISBLANK($D1954),"",IF(SUMPRODUCT(--EXACT($D1954,TravelDocumentType[Travel Document Type]))=1,"Pass","Fail"))</f>
        <v/>
      </c>
      <c r="R1954" s="24" t="str" cm="1">
        <f t="array" ref="R1954">IF(ISBLANK($E1954),"",IF(SUMPRODUCT(--EXACT($E1954,ISO3List[ISO3 List]))=1,"Pass","Fail"))</f>
        <v/>
      </c>
      <c r="S1954" s="24" t="str" cm="1">
        <f t="array" ref="S1954">IF(ISBLANK($F1954),"",IF(SUMPRODUCT(--EXACT(MID($F1954,COLUMN($A$1:$T$1),1),DocCharacters[Accepted Characters For Documents]))=20,"Pass","Fail"))</f>
        <v/>
      </c>
      <c r="T1954" s="24" t="str" cm="1">
        <f t="array" ref="T1954">IF(ISBLANK($G1954),"",IF(SUMPRODUCT(--EXACT(MID($G1954,COLUMN($A$1:$AX$1),1),NameCharacters[Accepted Characters For Names]))=50,"Pass","Fail"))</f>
        <v/>
      </c>
      <c r="U1954" s="24" t="str" cm="1">
        <f t="array" ref="U1954">IF(ISBLANK($H1954),"",IF(SUMPRODUCT(--EXACT(MID($H1954,COLUMN($A$1:$AX$1),1),NameCharacters[Accepted Characters For Names]))=50,"Pass","Fail"))</f>
        <v/>
      </c>
      <c r="V1954" s="24" t="str" cm="1">
        <f t="array" ref="V1954">IF(ISBLANK($I1954),"",IF(SUMPRODUCT(--EXACT(MID($I1954,COLUMN($A$1:$AX$1),1),NameCharacters[Accepted Characters For Names]))=50,"Pass","Fail"))</f>
        <v/>
      </c>
      <c r="W1954" s="24" t="str" cm="1">
        <f t="array" ref="W1954">IF(ISBLANK($J1954),"",IF(SUMPRODUCT(--EXACT($J1954,ISO3List[ISO3 List]))=1,"Pass","Fail"))</f>
        <v/>
      </c>
      <c r="X1954" s="24" t="str">
        <f t="shared" ca="1" si="75"/>
        <v/>
      </c>
      <c r="Y1954" s="24" t="str" cm="1">
        <f t="array" ref="Y1954">IF(ISBLANK($L1954),"",IF(SUMPRODUCT(--EXACT($L1954,Sex[Sex]))=1,"Pass","Fail"))</f>
        <v/>
      </c>
      <c r="Z1954" s="24" t="str">
        <f t="shared" ca="1" si="76"/>
        <v/>
      </c>
      <c r="AA1954" s="35" t="str">
        <f t="shared" ca="1" si="77"/>
        <v/>
      </c>
      <c r="AB1954" s="8"/>
      <c r="AC1954" s="58"/>
      <c r="AD1954" s="8"/>
      <c r="AE1954" s="8"/>
      <c r="AF1954" s="8"/>
      <c r="GU1954" s="8"/>
    </row>
    <row r="1955" spans="1:203" s="5" customFormat="1" x14ac:dyDescent="0.2">
      <c r="A1955" s="1"/>
      <c r="B1955" s="4"/>
      <c r="C1955" s="16"/>
      <c r="D1955" s="17"/>
      <c r="E1955" s="17"/>
      <c r="F1955" s="18"/>
      <c r="G1955" s="17"/>
      <c r="H1955" s="17"/>
      <c r="I1955" s="17"/>
      <c r="J1955" s="17"/>
      <c r="K1955" s="19"/>
      <c r="L1955" s="17"/>
      <c r="M1955" s="20"/>
      <c r="N1955" s="8"/>
      <c r="O1955" s="50"/>
      <c r="P1955" s="27" t="str" cm="1">
        <f t="array" ref="P1955">IF(ISBLANK($C1955),"",IF(SUMPRODUCT(--EXACT($C1955,CrewOrPassenger[Crew or Passenger]))=1,"Pass","Fail"))</f>
        <v/>
      </c>
      <c r="Q1955" s="24" t="str" cm="1">
        <f t="array" ref="Q1955">IF(ISBLANK($D1955),"",IF(SUMPRODUCT(--EXACT($D1955,TravelDocumentType[Travel Document Type]))=1,"Pass","Fail"))</f>
        <v/>
      </c>
      <c r="R1955" s="24" t="str" cm="1">
        <f t="array" ref="R1955">IF(ISBLANK($E1955),"",IF(SUMPRODUCT(--EXACT($E1955,ISO3List[ISO3 List]))=1,"Pass","Fail"))</f>
        <v/>
      </c>
      <c r="S1955" s="24" t="str" cm="1">
        <f t="array" ref="S1955">IF(ISBLANK($F1955),"",IF(SUMPRODUCT(--EXACT(MID($F1955,COLUMN($A$1:$T$1),1),DocCharacters[Accepted Characters For Documents]))=20,"Pass","Fail"))</f>
        <v/>
      </c>
      <c r="T1955" s="24" t="str" cm="1">
        <f t="array" ref="T1955">IF(ISBLANK($G1955),"",IF(SUMPRODUCT(--EXACT(MID($G1955,COLUMN($A$1:$AX$1),1),NameCharacters[Accepted Characters For Names]))=50,"Pass","Fail"))</f>
        <v/>
      </c>
      <c r="U1955" s="24" t="str" cm="1">
        <f t="array" ref="U1955">IF(ISBLANK($H1955),"",IF(SUMPRODUCT(--EXACT(MID($H1955,COLUMN($A$1:$AX$1),1),NameCharacters[Accepted Characters For Names]))=50,"Pass","Fail"))</f>
        <v/>
      </c>
      <c r="V1955" s="24" t="str" cm="1">
        <f t="array" ref="V1955">IF(ISBLANK($I1955),"",IF(SUMPRODUCT(--EXACT(MID($I1955,COLUMN($A$1:$AX$1),1),NameCharacters[Accepted Characters For Names]))=50,"Pass","Fail"))</f>
        <v/>
      </c>
      <c r="W1955" s="24" t="str" cm="1">
        <f t="array" ref="W1955">IF(ISBLANK($J1955),"",IF(SUMPRODUCT(--EXACT($J1955,ISO3List[ISO3 List]))=1,"Pass","Fail"))</f>
        <v/>
      </c>
      <c r="X1955" s="24" t="str">
        <f t="shared" ca="1" si="75"/>
        <v/>
      </c>
      <c r="Y1955" s="24" t="str" cm="1">
        <f t="array" ref="Y1955">IF(ISBLANK($L1955),"",IF(SUMPRODUCT(--EXACT($L1955,Sex[Sex]))=1,"Pass","Fail"))</f>
        <v/>
      </c>
      <c r="Z1955" s="24" t="str">
        <f t="shared" ca="1" si="76"/>
        <v/>
      </c>
      <c r="AA1955" s="35" t="str">
        <f t="shared" ca="1" si="77"/>
        <v/>
      </c>
      <c r="AB1955" s="8"/>
      <c r="AC1955" s="58"/>
      <c r="AD1955" s="8"/>
      <c r="AE1955" s="8"/>
      <c r="AF1955" s="8"/>
      <c r="GU1955" s="8"/>
    </row>
    <row r="1956" spans="1:203" s="5" customFormat="1" x14ac:dyDescent="0.2">
      <c r="A1956" s="1"/>
      <c r="B1956" s="4"/>
      <c r="C1956" s="16"/>
      <c r="D1956" s="17"/>
      <c r="E1956" s="17"/>
      <c r="F1956" s="18"/>
      <c r="G1956" s="17"/>
      <c r="H1956" s="17"/>
      <c r="I1956" s="17"/>
      <c r="J1956" s="17"/>
      <c r="K1956" s="19"/>
      <c r="L1956" s="17"/>
      <c r="M1956" s="20"/>
      <c r="N1956" s="8"/>
      <c r="O1956" s="50"/>
      <c r="P1956" s="27" t="str" cm="1">
        <f t="array" ref="P1956">IF(ISBLANK($C1956),"",IF(SUMPRODUCT(--EXACT($C1956,CrewOrPassenger[Crew or Passenger]))=1,"Pass","Fail"))</f>
        <v/>
      </c>
      <c r="Q1956" s="24" t="str" cm="1">
        <f t="array" ref="Q1956">IF(ISBLANK($D1956),"",IF(SUMPRODUCT(--EXACT($D1956,TravelDocumentType[Travel Document Type]))=1,"Pass","Fail"))</f>
        <v/>
      </c>
      <c r="R1956" s="24" t="str" cm="1">
        <f t="array" ref="R1956">IF(ISBLANK($E1956),"",IF(SUMPRODUCT(--EXACT($E1956,ISO3List[ISO3 List]))=1,"Pass","Fail"))</f>
        <v/>
      </c>
      <c r="S1956" s="24" t="str" cm="1">
        <f t="array" ref="S1956">IF(ISBLANK($F1956),"",IF(SUMPRODUCT(--EXACT(MID($F1956,COLUMN($A$1:$T$1),1),DocCharacters[Accepted Characters For Documents]))=20,"Pass","Fail"))</f>
        <v/>
      </c>
      <c r="T1956" s="24" t="str" cm="1">
        <f t="array" ref="T1956">IF(ISBLANK($G1956),"",IF(SUMPRODUCT(--EXACT(MID($G1956,COLUMN($A$1:$AX$1),1),NameCharacters[Accepted Characters For Names]))=50,"Pass","Fail"))</f>
        <v/>
      </c>
      <c r="U1956" s="24" t="str" cm="1">
        <f t="array" ref="U1956">IF(ISBLANK($H1956),"",IF(SUMPRODUCT(--EXACT(MID($H1956,COLUMN($A$1:$AX$1),1),NameCharacters[Accepted Characters For Names]))=50,"Pass","Fail"))</f>
        <v/>
      </c>
      <c r="V1956" s="24" t="str" cm="1">
        <f t="array" ref="V1956">IF(ISBLANK($I1956),"",IF(SUMPRODUCT(--EXACT(MID($I1956,COLUMN($A$1:$AX$1),1),NameCharacters[Accepted Characters For Names]))=50,"Pass","Fail"))</f>
        <v/>
      </c>
      <c r="W1956" s="24" t="str" cm="1">
        <f t="array" ref="W1956">IF(ISBLANK($J1956),"",IF(SUMPRODUCT(--EXACT($J1956,ISO3List[ISO3 List]))=1,"Pass","Fail"))</f>
        <v/>
      </c>
      <c r="X1956" s="24" t="str">
        <f t="shared" ca="1" si="75"/>
        <v/>
      </c>
      <c r="Y1956" s="24" t="str" cm="1">
        <f t="array" ref="Y1956">IF(ISBLANK($L1956),"",IF(SUMPRODUCT(--EXACT($L1956,Sex[Sex]))=1,"Pass","Fail"))</f>
        <v/>
      </c>
      <c r="Z1956" s="24" t="str">
        <f t="shared" ca="1" si="76"/>
        <v/>
      </c>
      <c r="AA1956" s="35" t="str">
        <f t="shared" ca="1" si="77"/>
        <v/>
      </c>
      <c r="AB1956" s="8"/>
      <c r="AC1956" s="58"/>
      <c r="AD1956" s="8"/>
      <c r="AE1956" s="8"/>
      <c r="AF1956" s="8"/>
      <c r="GU1956" s="8"/>
    </row>
    <row r="1957" spans="1:203" s="5" customFormat="1" x14ac:dyDescent="0.2">
      <c r="A1957" s="1"/>
      <c r="B1957" s="4"/>
      <c r="C1957" s="16"/>
      <c r="D1957" s="17"/>
      <c r="E1957" s="17"/>
      <c r="F1957" s="18"/>
      <c r="G1957" s="17"/>
      <c r="H1957" s="17"/>
      <c r="I1957" s="17"/>
      <c r="J1957" s="17"/>
      <c r="K1957" s="19"/>
      <c r="L1957" s="17"/>
      <c r="M1957" s="20"/>
      <c r="N1957" s="8"/>
      <c r="O1957" s="50"/>
      <c r="P1957" s="27" t="str" cm="1">
        <f t="array" ref="P1957">IF(ISBLANK($C1957),"",IF(SUMPRODUCT(--EXACT($C1957,CrewOrPassenger[Crew or Passenger]))=1,"Pass","Fail"))</f>
        <v/>
      </c>
      <c r="Q1957" s="24" t="str" cm="1">
        <f t="array" ref="Q1957">IF(ISBLANK($D1957),"",IF(SUMPRODUCT(--EXACT($D1957,TravelDocumentType[Travel Document Type]))=1,"Pass","Fail"))</f>
        <v/>
      </c>
      <c r="R1957" s="24" t="str" cm="1">
        <f t="array" ref="R1957">IF(ISBLANK($E1957),"",IF(SUMPRODUCT(--EXACT($E1957,ISO3List[ISO3 List]))=1,"Pass","Fail"))</f>
        <v/>
      </c>
      <c r="S1957" s="24" t="str" cm="1">
        <f t="array" ref="S1957">IF(ISBLANK($F1957),"",IF(SUMPRODUCT(--EXACT(MID($F1957,COLUMN($A$1:$T$1),1),DocCharacters[Accepted Characters For Documents]))=20,"Pass","Fail"))</f>
        <v/>
      </c>
      <c r="T1957" s="24" t="str" cm="1">
        <f t="array" ref="T1957">IF(ISBLANK($G1957),"",IF(SUMPRODUCT(--EXACT(MID($G1957,COLUMN($A$1:$AX$1),1),NameCharacters[Accepted Characters For Names]))=50,"Pass","Fail"))</f>
        <v/>
      </c>
      <c r="U1957" s="24" t="str" cm="1">
        <f t="array" ref="U1957">IF(ISBLANK($H1957),"",IF(SUMPRODUCT(--EXACT(MID($H1957,COLUMN($A$1:$AX$1),1),NameCharacters[Accepted Characters For Names]))=50,"Pass","Fail"))</f>
        <v/>
      </c>
      <c r="V1957" s="24" t="str" cm="1">
        <f t="array" ref="V1957">IF(ISBLANK($I1957),"",IF(SUMPRODUCT(--EXACT(MID($I1957,COLUMN($A$1:$AX$1),1),NameCharacters[Accepted Characters For Names]))=50,"Pass","Fail"))</f>
        <v/>
      </c>
      <c r="W1957" s="24" t="str" cm="1">
        <f t="array" ref="W1957">IF(ISBLANK($J1957),"",IF(SUMPRODUCT(--EXACT($J1957,ISO3List[ISO3 List]))=1,"Pass","Fail"))</f>
        <v/>
      </c>
      <c r="X1957" s="24" t="str">
        <f t="shared" ca="1" si="75"/>
        <v/>
      </c>
      <c r="Y1957" s="24" t="str" cm="1">
        <f t="array" ref="Y1957">IF(ISBLANK($L1957),"",IF(SUMPRODUCT(--EXACT($L1957,Sex[Sex]))=1,"Pass","Fail"))</f>
        <v/>
      </c>
      <c r="Z1957" s="24" t="str">
        <f t="shared" ca="1" si="76"/>
        <v/>
      </c>
      <c r="AA1957" s="35" t="str">
        <f t="shared" ca="1" si="77"/>
        <v/>
      </c>
      <c r="AB1957" s="8"/>
      <c r="AC1957" s="58"/>
      <c r="AD1957" s="8"/>
      <c r="AE1957" s="8"/>
      <c r="AF1957" s="8"/>
      <c r="GU1957" s="8"/>
    </row>
    <row r="1958" spans="1:203" s="5" customFormat="1" x14ac:dyDescent="0.2">
      <c r="A1958" s="1"/>
      <c r="B1958" s="4"/>
      <c r="C1958" s="16"/>
      <c r="D1958" s="17"/>
      <c r="E1958" s="17"/>
      <c r="F1958" s="18"/>
      <c r="G1958" s="17"/>
      <c r="H1958" s="17"/>
      <c r="I1958" s="17"/>
      <c r="J1958" s="17"/>
      <c r="K1958" s="19"/>
      <c r="L1958" s="17"/>
      <c r="M1958" s="20"/>
      <c r="N1958" s="8"/>
      <c r="O1958" s="50"/>
      <c r="P1958" s="27" t="str" cm="1">
        <f t="array" ref="P1958">IF(ISBLANK($C1958),"",IF(SUMPRODUCT(--EXACT($C1958,CrewOrPassenger[Crew or Passenger]))=1,"Pass","Fail"))</f>
        <v/>
      </c>
      <c r="Q1958" s="24" t="str" cm="1">
        <f t="array" ref="Q1958">IF(ISBLANK($D1958),"",IF(SUMPRODUCT(--EXACT($D1958,TravelDocumentType[Travel Document Type]))=1,"Pass","Fail"))</f>
        <v/>
      </c>
      <c r="R1958" s="24" t="str" cm="1">
        <f t="array" ref="R1958">IF(ISBLANK($E1958),"",IF(SUMPRODUCT(--EXACT($E1958,ISO3List[ISO3 List]))=1,"Pass","Fail"))</f>
        <v/>
      </c>
      <c r="S1958" s="24" t="str" cm="1">
        <f t="array" ref="S1958">IF(ISBLANK($F1958),"",IF(SUMPRODUCT(--EXACT(MID($F1958,COLUMN($A$1:$T$1),1),DocCharacters[Accepted Characters For Documents]))=20,"Pass","Fail"))</f>
        <v/>
      </c>
      <c r="T1958" s="24" t="str" cm="1">
        <f t="array" ref="T1958">IF(ISBLANK($G1958),"",IF(SUMPRODUCT(--EXACT(MID($G1958,COLUMN($A$1:$AX$1),1),NameCharacters[Accepted Characters For Names]))=50,"Pass","Fail"))</f>
        <v/>
      </c>
      <c r="U1958" s="24" t="str" cm="1">
        <f t="array" ref="U1958">IF(ISBLANK($H1958),"",IF(SUMPRODUCT(--EXACT(MID($H1958,COLUMN($A$1:$AX$1),1),NameCharacters[Accepted Characters For Names]))=50,"Pass","Fail"))</f>
        <v/>
      </c>
      <c r="V1958" s="24" t="str" cm="1">
        <f t="array" ref="V1958">IF(ISBLANK($I1958),"",IF(SUMPRODUCT(--EXACT(MID($I1958,COLUMN($A$1:$AX$1),1),NameCharacters[Accepted Characters For Names]))=50,"Pass","Fail"))</f>
        <v/>
      </c>
      <c r="W1958" s="24" t="str" cm="1">
        <f t="array" ref="W1958">IF(ISBLANK($J1958),"",IF(SUMPRODUCT(--EXACT($J1958,ISO3List[ISO3 List]))=1,"Pass","Fail"))</f>
        <v/>
      </c>
      <c r="X1958" s="24" t="str">
        <f t="shared" ca="1" si="75"/>
        <v/>
      </c>
      <c r="Y1958" s="24" t="str" cm="1">
        <f t="array" ref="Y1958">IF(ISBLANK($L1958),"",IF(SUMPRODUCT(--EXACT($L1958,Sex[Sex]))=1,"Pass","Fail"))</f>
        <v/>
      </c>
      <c r="Z1958" s="24" t="str">
        <f t="shared" ca="1" si="76"/>
        <v/>
      </c>
      <c r="AA1958" s="35" t="str">
        <f t="shared" ca="1" si="77"/>
        <v/>
      </c>
      <c r="AB1958" s="8"/>
      <c r="AC1958" s="58"/>
      <c r="AD1958" s="8"/>
      <c r="AE1958" s="8"/>
      <c r="AF1958" s="8"/>
      <c r="GU1958" s="8"/>
    </row>
    <row r="1959" spans="1:203" s="5" customFormat="1" x14ac:dyDescent="0.2">
      <c r="A1959" s="1"/>
      <c r="B1959" s="4"/>
      <c r="C1959" s="16"/>
      <c r="D1959" s="17"/>
      <c r="E1959" s="17"/>
      <c r="F1959" s="18"/>
      <c r="G1959" s="17"/>
      <c r="H1959" s="17"/>
      <c r="I1959" s="17"/>
      <c r="J1959" s="17"/>
      <c r="K1959" s="19"/>
      <c r="L1959" s="17"/>
      <c r="M1959" s="20"/>
      <c r="N1959" s="8"/>
      <c r="O1959" s="50"/>
      <c r="P1959" s="27" t="str" cm="1">
        <f t="array" ref="P1959">IF(ISBLANK($C1959),"",IF(SUMPRODUCT(--EXACT($C1959,CrewOrPassenger[Crew or Passenger]))=1,"Pass","Fail"))</f>
        <v/>
      </c>
      <c r="Q1959" s="24" t="str" cm="1">
        <f t="array" ref="Q1959">IF(ISBLANK($D1959),"",IF(SUMPRODUCT(--EXACT($D1959,TravelDocumentType[Travel Document Type]))=1,"Pass","Fail"))</f>
        <v/>
      </c>
      <c r="R1959" s="24" t="str" cm="1">
        <f t="array" ref="R1959">IF(ISBLANK($E1959),"",IF(SUMPRODUCT(--EXACT($E1959,ISO3List[ISO3 List]))=1,"Pass","Fail"))</f>
        <v/>
      </c>
      <c r="S1959" s="24" t="str" cm="1">
        <f t="array" ref="S1959">IF(ISBLANK($F1959),"",IF(SUMPRODUCT(--EXACT(MID($F1959,COLUMN($A$1:$T$1),1),DocCharacters[Accepted Characters For Documents]))=20,"Pass","Fail"))</f>
        <v/>
      </c>
      <c r="T1959" s="24" t="str" cm="1">
        <f t="array" ref="T1959">IF(ISBLANK($G1959),"",IF(SUMPRODUCT(--EXACT(MID($G1959,COLUMN($A$1:$AX$1),1),NameCharacters[Accepted Characters For Names]))=50,"Pass","Fail"))</f>
        <v/>
      </c>
      <c r="U1959" s="24" t="str" cm="1">
        <f t="array" ref="U1959">IF(ISBLANK($H1959),"",IF(SUMPRODUCT(--EXACT(MID($H1959,COLUMN($A$1:$AX$1),1),NameCharacters[Accepted Characters For Names]))=50,"Pass","Fail"))</f>
        <v/>
      </c>
      <c r="V1959" s="24" t="str" cm="1">
        <f t="array" ref="V1959">IF(ISBLANK($I1959),"",IF(SUMPRODUCT(--EXACT(MID($I1959,COLUMN($A$1:$AX$1),1),NameCharacters[Accepted Characters For Names]))=50,"Pass","Fail"))</f>
        <v/>
      </c>
      <c r="W1959" s="24" t="str" cm="1">
        <f t="array" ref="W1959">IF(ISBLANK($J1959),"",IF(SUMPRODUCT(--EXACT($J1959,ISO3List[ISO3 List]))=1,"Pass","Fail"))</f>
        <v/>
      </c>
      <c r="X1959" s="24" t="str">
        <f t="shared" ca="1" si="75"/>
        <v/>
      </c>
      <c r="Y1959" s="24" t="str" cm="1">
        <f t="array" ref="Y1959">IF(ISBLANK($L1959),"",IF(SUMPRODUCT(--EXACT($L1959,Sex[Sex]))=1,"Pass","Fail"))</f>
        <v/>
      </c>
      <c r="Z1959" s="24" t="str">
        <f t="shared" ca="1" si="76"/>
        <v/>
      </c>
      <c r="AA1959" s="35" t="str">
        <f t="shared" ca="1" si="77"/>
        <v/>
      </c>
      <c r="AB1959" s="8"/>
      <c r="AC1959" s="58"/>
      <c r="AD1959" s="8"/>
      <c r="AE1959" s="8"/>
      <c r="AF1959" s="8"/>
      <c r="GU1959" s="8"/>
    </row>
    <row r="1960" spans="1:203" s="5" customFormat="1" x14ac:dyDescent="0.2">
      <c r="A1960" s="1"/>
      <c r="B1960" s="4"/>
      <c r="C1960" s="16"/>
      <c r="D1960" s="17"/>
      <c r="E1960" s="17"/>
      <c r="F1960" s="18"/>
      <c r="G1960" s="17"/>
      <c r="H1960" s="17"/>
      <c r="I1960" s="17"/>
      <c r="J1960" s="17"/>
      <c r="K1960" s="19"/>
      <c r="L1960" s="17"/>
      <c r="M1960" s="20"/>
      <c r="N1960" s="8"/>
      <c r="O1960" s="50"/>
      <c r="P1960" s="27" t="str" cm="1">
        <f t="array" ref="P1960">IF(ISBLANK($C1960),"",IF(SUMPRODUCT(--EXACT($C1960,CrewOrPassenger[Crew or Passenger]))=1,"Pass","Fail"))</f>
        <v/>
      </c>
      <c r="Q1960" s="24" t="str" cm="1">
        <f t="array" ref="Q1960">IF(ISBLANK($D1960),"",IF(SUMPRODUCT(--EXACT($D1960,TravelDocumentType[Travel Document Type]))=1,"Pass","Fail"))</f>
        <v/>
      </c>
      <c r="R1960" s="24" t="str" cm="1">
        <f t="array" ref="R1960">IF(ISBLANK($E1960),"",IF(SUMPRODUCT(--EXACT($E1960,ISO3List[ISO3 List]))=1,"Pass","Fail"))</f>
        <v/>
      </c>
      <c r="S1960" s="24" t="str" cm="1">
        <f t="array" ref="S1960">IF(ISBLANK($F1960),"",IF(SUMPRODUCT(--EXACT(MID($F1960,COLUMN($A$1:$T$1),1),DocCharacters[Accepted Characters For Documents]))=20,"Pass","Fail"))</f>
        <v/>
      </c>
      <c r="T1960" s="24" t="str" cm="1">
        <f t="array" ref="T1960">IF(ISBLANK($G1960),"",IF(SUMPRODUCT(--EXACT(MID($G1960,COLUMN($A$1:$AX$1),1),NameCharacters[Accepted Characters For Names]))=50,"Pass","Fail"))</f>
        <v/>
      </c>
      <c r="U1960" s="24" t="str" cm="1">
        <f t="array" ref="U1960">IF(ISBLANK($H1960),"",IF(SUMPRODUCT(--EXACT(MID($H1960,COLUMN($A$1:$AX$1),1),NameCharacters[Accepted Characters For Names]))=50,"Pass","Fail"))</f>
        <v/>
      </c>
      <c r="V1960" s="24" t="str" cm="1">
        <f t="array" ref="V1960">IF(ISBLANK($I1960),"",IF(SUMPRODUCT(--EXACT(MID($I1960,COLUMN($A$1:$AX$1),1),NameCharacters[Accepted Characters For Names]))=50,"Pass","Fail"))</f>
        <v/>
      </c>
      <c r="W1960" s="24" t="str" cm="1">
        <f t="array" ref="W1960">IF(ISBLANK($J1960),"",IF(SUMPRODUCT(--EXACT($J1960,ISO3List[ISO3 List]))=1,"Pass","Fail"))</f>
        <v/>
      </c>
      <c r="X1960" s="24" t="str">
        <f t="shared" ca="1" si="75"/>
        <v/>
      </c>
      <c r="Y1960" s="24" t="str" cm="1">
        <f t="array" ref="Y1960">IF(ISBLANK($L1960),"",IF(SUMPRODUCT(--EXACT($L1960,Sex[Sex]))=1,"Pass","Fail"))</f>
        <v/>
      </c>
      <c r="Z1960" s="24" t="str">
        <f t="shared" ca="1" si="76"/>
        <v/>
      </c>
      <c r="AA1960" s="35" t="str">
        <f t="shared" ca="1" si="77"/>
        <v/>
      </c>
      <c r="AB1960" s="8"/>
      <c r="AC1960" s="58"/>
      <c r="AD1960" s="8"/>
      <c r="AE1960" s="8"/>
      <c r="AF1960" s="8"/>
      <c r="GU1960" s="8"/>
    </row>
    <row r="1961" spans="1:203" s="5" customFormat="1" x14ac:dyDescent="0.2">
      <c r="A1961" s="1"/>
      <c r="B1961" s="4"/>
      <c r="C1961" s="16"/>
      <c r="D1961" s="17"/>
      <c r="E1961" s="17"/>
      <c r="F1961" s="18"/>
      <c r="G1961" s="17"/>
      <c r="H1961" s="17"/>
      <c r="I1961" s="17"/>
      <c r="J1961" s="17"/>
      <c r="K1961" s="19"/>
      <c r="L1961" s="17"/>
      <c r="M1961" s="20"/>
      <c r="N1961" s="8"/>
      <c r="O1961" s="50"/>
      <c r="P1961" s="27" t="str" cm="1">
        <f t="array" ref="P1961">IF(ISBLANK($C1961),"",IF(SUMPRODUCT(--EXACT($C1961,CrewOrPassenger[Crew or Passenger]))=1,"Pass","Fail"))</f>
        <v/>
      </c>
      <c r="Q1961" s="24" t="str" cm="1">
        <f t="array" ref="Q1961">IF(ISBLANK($D1961),"",IF(SUMPRODUCT(--EXACT($D1961,TravelDocumentType[Travel Document Type]))=1,"Pass","Fail"))</f>
        <v/>
      </c>
      <c r="R1961" s="24" t="str" cm="1">
        <f t="array" ref="R1961">IF(ISBLANK($E1961),"",IF(SUMPRODUCT(--EXACT($E1961,ISO3List[ISO3 List]))=1,"Pass","Fail"))</f>
        <v/>
      </c>
      <c r="S1961" s="24" t="str" cm="1">
        <f t="array" ref="S1961">IF(ISBLANK($F1961),"",IF(SUMPRODUCT(--EXACT(MID($F1961,COLUMN($A$1:$T$1),1),DocCharacters[Accepted Characters For Documents]))=20,"Pass","Fail"))</f>
        <v/>
      </c>
      <c r="T1961" s="24" t="str" cm="1">
        <f t="array" ref="T1961">IF(ISBLANK($G1961),"",IF(SUMPRODUCT(--EXACT(MID($G1961,COLUMN($A$1:$AX$1),1),NameCharacters[Accepted Characters For Names]))=50,"Pass","Fail"))</f>
        <v/>
      </c>
      <c r="U1961" s="24" t="str" cm="1">
        <f t="array" ref="U1961">IF(ISBLANK($H1961),"",IF(SUMPRODUCT(--EXACT(MID($H1961,COLUMN($A$1:$AX$1),1),NameCharacters[Accepted Characters For Names]))=50,"Pass","Fail"))</f>
        <v/>
      </c>
      <c r="V1961" s="24" t="str" cm="1">
        <f t="array" ref="V1961">IF(ISBLANK($I1961),"",IF(SUMPRODUCT(--EXACT(MID($I1961,COLUMN($A$1:$AX$1),1),NameCharacters[Accepted Characters For Names]))=50,"Pass","Fail"))</f>
        <v/>
      </c>
      <c r="W1961" s="24" t="str" cm="1">
        <f t="array" ref="W1961">IF(ISBLANK($J1961),"",IF(SUMPRODUCT(--EXACT($J1961,ISO3List[ISO3 List]))=1,"Pass","Fail"))</f>
        <v/>
      </c>
      <c r="X1961" s="24" t="str">
        <f t="shared" ca="1" si="75"/>
        <v/>
      </c>
      <c r="Y1961" s="24" t="str" cm="1">
        <f t="array" ref="Y1961">IF(ISBLANK($L1961),"",IF(SUMPRODUCT(--EXACT($L1961,Sex[Sex]))=1,"Pass","Fail"))</f>
        <v/>
      </c>
      <c r="Z1961" s="24" t="str">
        <f t="shared" ca="1" si="76"/>
        <v/>
      </c>
      <c r="AA1961" s="35" t="str">
        <f t="shared" ca="1" si="77"/>
        <v/>
      </c>
      <c r="AB1961" s="8"/>
      <c r="AC1961" s="58"/>
      <c r="AD1961" s="8"/>
      <c r="AE1961" s="8"/>
      <c r="AF1961" s="8"/>
      <c r="GU1961" s="8"/>
    </row>
    <row r="1962" spans="1:203" s="5" customFormat="1" x14ac:dyDescent="0.2">
      <c r="A1962" s="1"/>
      <c r="B1962" s="4"/>
      <c r="C1962" s="16"/>
      <c r="D1962" s="17"/>
      <c r="E1962" s="17"/>
      <c r="F1962" s="18"/>
      <c r="G1962" s="17"/>
      <c r="H1962" s="17"/>
      <c r="I1962" s="17"/>
      <c r="J1962" s="17"/>
      <c r="K1962" s="19"/>
      <c r="L1962" s="17"/>
      <c r="M1962" s="20"/>
      <c r="N1962" s="8"/>
      <c r="O1962" s="50"/>
      <c r="P1962" s="27" t="str" cm="1">
        <f t="array" ref="P1962">IF(ISBLANK($C1962),"",IF(SUMPRODUCT(--EXACT($C1962,CrewOrPassenger[Crew or Passenger]))=1,"Pass","Fail"))</f>
        <v/>
      </c>
      <c r="Q1962" s="24" t="str" cm="1">
        <f t="array" ref="Q1962">IF(ISBLANK($D1962),"",IF(SUMPRODUCT(--EXACT($D1962,TravelDocumentType[Travel Document Type]))=1,"Pass","Fail"))</f>
        <v/>
      </c>
      <c r="R1962" s="24" t="str" cm="1">
        <f t="array" ref="R1962">IF(ISBLANK($E1962),"",IF(SUMPRODUCT(--EXACT($E1962,ISO3List[ISO3 List]))=1,"Pass","Fail"))</f>
        <v/>
      </c>
      <c r="S1962" s="24" t="str" cm="1">
        <f t="array" ref="S1962">IF(ISBLANK($F1962),"",IF(SUMPRODUCT(--EXACT(MID($F1962,COLUMN($A$1:$T$1),1),DocCharacters[Accepted Characters For Documents]))=20,"Pass","Fail"))</f>
        <v/>
      </c>
      <c r="T1962" s="24" t="str" cm="1">
        <f t="array" ref="T1962">IF(ISBLANK($G1962),"",IF(SUMPRODUCT(--EXACT(MID($G1962,COLUMN($A$1:$AX$1),1),NameCharacters[Accepted Characters For Names]))=50,"Pass","Fail"))</f>
        <v/>
      </c>
      <c r="U1962" s="24" t="str" cm="1">
        <f t="array" ref="U1962">IF(ISBLANK($H1962),"",IF(SUMPRODUCT(--EXACT(MID($H1962,COLUMN($A$1:$AX$1),1),NameCharacters[Accepted Characters For Names]))=50,"Pass","Fail"))</f>
        <v/>
      </c>
      <c r="V1962" s="24" t="str" cm="1">
        <f t="array" ref="V1962">IF(ISBLANK($I1962),"",IF(SUMPRODUCT(--EXACT(MID($I1962,COLUMN($A$1:$AX$1),1),NameCharacters[Accepted Characters For Names]))=50,"Pass","Fail"))</f>
        <v/>
      </c>
      <c r="W1962" s="24" t="str" cm="1">
        <f t="array" ref="W1962">IF(ISBLANK($J1962),"",IF(SUMPRODUCT(--EXACT($J1962,ISO3List[ISO3 List]))=1,"Pass","Fail"))</f>
        <v/>
      </c>
      <c r="X1962" s="24" t="str">
        <f t="shared" ca="1" si="75"/>
        <v/>
      </c>
      <c r="Y1962" s="24" t="str" cm="1">
        <f t="array" ref="Y1962">IF(ISBLANK($L1962),"",IF(SUMPRODUCT(--EXACT($L1962,Sex[Sex]))=1,"Pass","Fail"))</f>
        <v/>
      </c>
      <c r="Z1962" s="24" t="str">
        <f t="shared" ca="1" si="76"/>
        <v/>
      </c>
      <c r="AA1962" s="35" t="str">
        <f t="shared" ca="1" si="77"/>
        <v/>
      </c>
      <c r="AB1962" s="8"/>
      <c r="AC1962" s="58"/>
      <c r="AD1962" s="8"/>
      <c r="AE1962" s="8"/>
      <c r="AF1962" s="8"/>
      <c r="GU1962" s="8"/>
    </row>
    <row r="1963" spans="1:203" s="5" customFormat="1" x14ac:dyDescent="0.2">
      <c r="A1963" s="1"/>
      <c r="B1963" s="4"/>
      <c r="C1963" s="16"/>
      <c r="D1963" s="17"/>
      <c r="E1963" s="17"/>
      <c r="F1963" s="18"/>
      <c r="G1963" s="17"/>
      <c r="H1963" s="17"/>
      <c r="I1963" s="17"/>
      <c r="J1963" s="17"/>
      <c r="K1963" s="19"/>
      <c r="L1963" s="17"/>
      <c r="M1963" s="20"/>
      <c r="N1963" s="8"/>
      <c r="O1963" s="50"/>
      <c r="P1963" s="27" t="str" cm="1">
        <f t="array" ref="P1963">IF(ISBLANK($C1963),"",IF(SUMPRODUCT(--EXACT($C1963,CrewOrPassenger[Crew or Passenger]))=1,"Pass","Fail"))</f>
        <v/>
      </c>
      <c r="Q1963" s="24" t="str" cm="1">
        <f t="array" ref="Q1963">IF(ISBLANK($D1963),"",IF(SUMPRODUCT(--EXACT($D1963,TravelDocumentType[Travel Document Type]))=1,"Pass","Fail"))</f>
        <v/>
      </c>
      <c r="R1963" s="24" t="str" cm="1">
        <f t="array" ref="R1963">IF(ISBLANK($E1963),"",IF(SUMPRODUCT(--EXACT($E1963,ISO3List[ISO3 List]))=1,"Pass","Fail"))</f>
        <v/>
      </c>
      <c r="S1963" s="24" t="str" cm="1">
        <f t="array" ref="S1963">IF(ISBLANK($F1963),"",IF(SUMPRODUCT(--EXACT(MID($F1963,COLUMN($A$1:$T$1),1),DocCharacters[Accepted Characters For Documents]))=20,"Pass","Fail"))</f>
        <v/>
      </c>
      <c r="T1963" s="24" t="str" cm="1">
        <f t="array" ref="T1963">IF(ISBLANK($G1963),"",IF(SUMPRODUCT(--EXACT(MID($G1963,COLUMN($A$1:$AX$1),1),NameCharacters[Accepted Characters For Names]))=50,"Pass","Fail"))</f>
        <v/>
      </c>
      <c r="U1963" s="24" t="str" cm="1">
        <f t="array" ref="U1963">IF(ISBLANK($H1963),"",IF(SUMPRODUCT(--EXACT(MID($H1963,COLUMN($A$1:$AX$1),1),NameCharacters[Accepted Characters For Names]))=50,"Pass","Fail"))</f>
        <v/>
      </c>
      <c r="V1963" s="24" t="str" cm="1">
        <f t="array" ref="V1963">IF(ISBLANK($I1963),"",IF(SUMPRODUCT(--EXACT(MID($I1963,COLUMN($A$1:$AX$1),1),NameCharacters[Accepted Characters For Names]))=50,"Pass","Fail"))</f>
        <v/>
      </c>
      <c r="W1963" s="24" t="str" cm="1">
        <f t="array" ref="W1963">IF(ISBLANK($J1963),"",IF(SUMPRODUCT(--EXACT($J1963,ISO3List[ISO3 List]))=1,"Pass","Fail"))</f>
        <v/>
      </c>
      <c r="X1963" s="24" t="str">
        <f t="shared" ca="1" si="75"/>
        <v/>
      </c>
      <c r="Y1963" s="24" t="str" cm="1">
        <f t="array" ref="Y1963">IF(ISBLANK($L1963),"",IF(SUMPRODUCT(--EXACT($L1963,Sex[Sex]))=1,"Pass","Fail"))</f>
        <v/>
      </c>
      <c r="Z1963" s="24" t="str">
        <f t="shared" ca="1" si="76"/>
        <v/>
      </c>
      <c r="AA1963" s="35" t="str">
        <f t="shared" ca="1" si="77"/>
        <v/>
      </c>
      <c r="AB1963" s="8"/>
      <c r="AC1963" s="58"/>
      <c r="AD1963" s="8"/>
      <c r="AE1963" s="8"/>
      <c r="AF1963" s="8"/>
      <c r="GU1963" s="8"/>
    </row>
    <row r="1964" spans="1:203" s="5" customFormat="1" x14ac:dyDescent="0.2">
      <c r="A1964" s="1"/>
      <c r="B1964" s="4"/>
      <c r="C1964" s="16"/>
      <c r="D1964" s="17"/>
      <c r="E1964" s="17"/>
      <c r="F1964" s="18"/>
      <c r="G1964" s="17"/>
      <c r="H1964" s="17"/>
      <c r="I1964" s="17"/>
      <c r="J1964" s="17"/>
      <c r="K1964" s="19"/>
      <c r="L1964" s="17"/>
      <c r="M1964" s="20"/>
      <c r="N1964" s="8"/>
      <c r="O1964" s="50"/>
      <c r="P1964" s="27" t="str" cm="1">
        <f t="array" ref="P1964">IF(ISBLANK($C1964),"",IF(SUMPRODUCT(--EXACT($C1964,CrewOrPassenger[Crew or Passenger]))=1,"Pass","Fail"))</f>
        <v/>
      </c>
      <c r="Q1964" s="24" t="str" cm="1">
        <f t="array" ref="Q1964">IF(ISBLANK($D1964),"",IF(SUMPRODUCT(--EXACT($D1964,TravelDocumentType[Travel Document Type]))=1,"Pass","Fail"))</f>
        <v/>
      </c>
      <c r="R1964" s="24" t="str" cm="1">
        <f t="array" ref="R1964">IF(ISBLANK($E1964),"",IF(SUMPRODUCT(--EXACT($E1964,ISO3List[ISO3 List]))=1,"Pass","Fail"))</f>
        <v/>
      </c>
      <c r="S1964" s="24" t="str" cm="1">
        <f t="array" ref="S1964">IF(ISBLANK($F1964),"",IF(SUMPRODUCT(--EXACT(MID($F1964,COLUMN($A$1:$T$1),1),DocCharacters[Accepted Characters For Documents]))=20,"Pass","Fail"))</f>
        <v/>
      </c>
      <c r="T1964" s="24" t="str" cm="1">
        <f t="array" ref="T1964">IF(ISBLANK($G1964),"",IF(SUMPRODUCT(--EXACT(MID($G1964,COLUMN($A$1:$AX$1),1),NameCharacters[Accepted Characters For Names]))=50,"Pass","Fail"))</f>
        <v/>
      </c>
      <c r="U1964" s="24" t="str" cm="1">
        <f t="array" ref="U1964">IF(ISBLANK($H1964),"",IF(SUMPRODUCT(--EXACT(MID($H1964,COLUMN($A$1:$AX$1),1),NameCharacters[Accepted Characters For Names]))=50,"Pass","Fail"))</f>
        <v/>
      </c>
      <c r="V1964" s="24" t="str" cm="1">
        <f t="array" ref="V1964">IF(ISBLANK($I1964),"",IF(SUMPRODUCT(--EXACT(MID($I1964,COLUMN($A$1:$AX$1),1),NameCharacters[Accepted Characters For Names]))=50,"Pass","Fail"))</f>
        <v/>
      </c>
      <c r="W1964" s="24" t="str" cm="1">
        <f t="array" ref="W1964">IF(ISBLANK($J1964),"",IF(SUMPRODUCT(--EXACT($J1964,ISO3List[ISO3 List]))=1,"Pass","Fail"))</f>
        <v/>
      </c>
      <c r="X1964" s="24" t="str">
        <f t="shared" ca="1" si="75"/>
        <v/>
      </c>
      <c r="Y1964" s="24" t="str" cm="1">
        <f t="array" ref="Y1964">IF(ISBLANK($L1964),"",IF(SUMPRODUCT(--EXACT($L1964,Sex[Sex]))=1,"Pass","Fail"))</f>
        <v/>
      </c>
      <c r="Z1964" s="24" t="str">
        <f t="shared" ca="1" si="76"/>
        <v/>
      </c>
      <c r="AA1964" s="35" t="str">
        <f t="shared" ca="1" si="77"/>
        <v/>
      </c>
      <c r="AB1964" s="8"/>
      <c r="AC1964" s="58"/>
      <c r="AD1964" s="8"/>
      <c r="AE1964" s="8"/>
      <c r="AF1964" s="8"/>
      <c r="GU1964" s="8"/>
    </row>
    <row r="1965" spans="1:203" s="5" customFormat="1" x14ac:dyDescent="0.2">
      <c r="A1965" s="1"/>
      <c r="B1965" s="4"/>
      <c r="C1965" s="16"/>
      <c r="D1965" s="17"/>
      <c r="E1965" s="17"/>
      <c r="F1965" s="18"/>
      <c r="G1965" s="17"/>
      <c r="H1965" s="17"/>
      <c r="I1965" s="17"/>
      <c r="J1965" s="17"/>
      <c r="K1965" s="19"/>
      <c r="L1965" s="17"/>
      <c r="M1965" s="20"/>
      <c r="N1965" s="8"/>
      <c r="O1965" s="50"/>
      <c r="P1965" s="27" t="str" cm="1">
        <f t="array" ref="P1965">IF(ISBLANK($C1965),"",IF(SUMPRODUCT(--EXACT($C1965,CrewOrPassenger[Crew or Passenger]))=1,"Pass","Fail"))</f>
        <v/>
      </c>
      <c r="Q1965" s="24" t="str" cm="1">
        <f t="array" ref="Q1965">IF(ISBLANK($D1965),"",IF(SUMPRODUCT(--EXACT($D1965,TravelDocumentType[Travel Document Type]))=1,"Pass","Fail"))</f>
        <v/>
      </c>
      <c r="R1965" s="24" t="str" cm="1">
        <f t="array" ref="R1965">IF(ISBLANK($E1965),"",IF(SUMPRODUCT(--EXACT($E1965,ISO3List[ISO3 List]))=1,"Pass","Fail"))</f>
        <v/>
      </c>
      <c r="S1965" s="24" t="str" cm="1">
        <f t="array" ref="S1965">IF(ISBLANK($F1965),"",IF(SUMPRODUCT(--EXACT(MID($F1965,COLUMN($A$1:$T$1),1),DocCharacters[Accepted Characters For Documents]))=20,"Pass","Fail"))</f>
        <v/>
      </c>
      <c r="T1965" s="24" t="str" cm="1">
        <f t="array" ref="T1965">IF(ISBLANK($G1965),"",IF(SUMPRODUCT(--EXACT(MID($G1965,COLUMN($A$1:$AX$1),1),NameCharacters[Accepted Characters For Names]))=50,"Pass","Fail"))</f>
        <v/>
      </c>
      <c r="U1965" s="24" t="str" cm="1">
        <f t="array" ref="U1965">IF(ISBLANK($H1965),"",IF(SUMPRODUCT(--EXACT(MID($H1965,COLUMN($A$1:$AX$1),1),NameCharacters[Accepted Characters For Names]))=50,"Pass","Fail"))</f>
        <v/>
      </c>
      <c r="V1965" s="24" t="str" cm="1">
        <f t="array" ref="V1965">IF(ISBLANK($I1965),"",IF(SUMPRODUCT(--EXACT(MID($I1965,COLUMN($A$1:$AX$1),1),NameCharacters[Accepted Characters For Names]))=50,"Pass","Fail"))</f>
        <v/>
      </c>
      <c r="W1965" s="24" t="str" cm="1">
        <f t="array" ref="W1965">IF(ISBLANK($J1965),"",IF(SUMPRODUCT(--EXACT($J1965,ISO3List[ISO3 List]))=1,"Pass","Fail"))</f>
        <v/>
      </c>
      <c r="X1965" s="24" t="str">
        <f t="shared" ca="1" si="75"/>
        <v/>
      </c>
      <c r="Y1965" s="24" t="str" cm="1">
        <f t="array" ref="Y1965">IF(ISBLANK($L1965),"",IF(SUMPRODUCT(--EXACT($L1965,Sex[Sex]))=1,"Pass","Fail"))</f>
        <v/>
      </c>
      <c r="Z1965" s="24" t="str">
        <f t="shared" ca="1" si="76"/>
        <v/>
      </c>
      <c r="AA1965" s="35" t="str">
        <f t="shared" ca="1" si="77"/>
        <v/>
      </c>
      <c r="AB1965" s="8"/>
      <c r="AC1965" s="58"/>
      <c r="AD1965" s="8"/>
      <c r="AE1965" s="8"/>
      <c r="AF1965" s="8"/>
      <c r="GU1965" s="8"/>
    </row>
    <row r="1966" spans="1:203" s="5" customFormat="1" x14ac:dyDescent="0.2">
      <c r="A1966" s="1"/>
      <c r="B1966" s="4"/>
      <c r="C1966" s="16"/>
      <c r="D1966" s="17"/>
      <c r="E1966" s="17"/>
      <c r="F1966" s="18"/>
      <c r="G1966" s="17"/>
      <c r="H1966" s="17"/>
      <c r="I1966" s="17"/>
      <c r="J1966" s="17"/>
      <c r="K1966" s="19"/>
      <c r="L1966" s="17"/>
      <c r="M1966" s="20"/>
      <c r="N1966" s="8"/>
      <c r="O1966" s="50"/>
      <c r="P1966" s="27" t="str" cm="1">
        <f t="array" ref="P1966">IF(ISBLANK($C1966),"",IF(SUMPRODUCT(--EXACT($C1966,CrewOrPassenger[Crew or Passenger]))=1,"Pass","Fail"))</f>
        <v/>
      </c>
      <c r="Q1966" s="24" t="str" cm="1">
        <f t="array" ref="Q1966">IF(ISBLANK($D1966),"",IF(SUMPRODUCT(--EXACT($D1966,TravelDocumentType[Travel Document Type]))=1,"Pass","Fail"))</f>
        <v/>
      </c>
      <c r="R1966" s="24" t="str" cm="1">
        <f t="array" ref="R1966">IF(ISBLANK($E1966),"",IF(SUMPRODUCT(--EXACT($E1966,ISO3List[ISO3 List]))=1,"Pass","Fail"))</f>
        <v/>
      </c>
      <c r="S1966" s="24" t="str" cm="1">
        <f t="array" ref="S1966">IF(ISBLANK($F1966),"",IF(SUMPRODUCT(--EXACT(MID($F1966,COLUMN($A$1:$T$1),1),DocCharacters[Accepted Characters For Documents]))=20,"Pass","Fail"))</f>
        <v/>
      </c>
      <c r="T1966" s="24" t="str" cm="1">
        <f t="array" ref="T1966">IF(ISBLANK($G1966),"",IF(SUMPRODUCT(--EXACT(MID($G1966,COLUMN($A$1:$AX$1),1),NameCharacters[Accepted Characters For Names]))=50,"Pass","Fail"))</f>
        <v/>
      </c>
      <c r="U1966" s="24" t="str" cm="1">
        <f t="array" ref="U1966">IF(ISBLANK($H1966),"",IF(SUMPRODUCT(--EXACT(MID($H1966,COLUMN($A$1:$AX$1),1),NameCharacters[Accepted Characters For Names]))=50,"Pass","Fail"))</f>
        <v/>
      </c>
      <c r="V1966" s="24" t="str" cm="1">
        <f t="array" ref="V1966">IF(ISBLANK($I1966),"",IF(SUMPRODUCT(--EXACT(MID($I1966,COLUMN($A$1:$AX$1),1),NameCharacters[Accepted Characters For Names]))=50,"Pass","Fail"))</f>
        <v/>
      </c>
      <c r="W1966" s="24" t="str" cm="1">
        <f t="array" ref="W1966">IF(ISBLANK($J1966),"",IF(SUMPRODUCT(--EXACT($J1966,ISO3List[ISO3 List]))=1,"Pass","Fail"))</f>
        <v/>
      </c>
      <c r="X1966" s="24" t="str">
        <f t="shared" ca="1" si="75"/>
        <v/>
      </c>
      <c r="Y1966" s="24" t="str" cm="1">
        <f t="array" ref="Y1966">IF(ISBLANK($L1966),"",IF(SUMPRODUCT(--EXACT($L1966,Sex[Sex]))=1,"Pass","Fail"))</f>
        <v/>
      </c>
      <c r="Z1966" s="24" t="str">
        <f t="shared" ca="1" si="76"/>
        <v/>
      </c>
      <c r="AA1966" s="35" t="str">
        <f t="shared" ca="1" si="77"/>
        <v/>
      </c>
      <c r="AB1966" s="8"/>
      <c r="AC1966" s="58"/>
      <c r="AD1966" s="8"/>
      <c r="AE1966" s="8"/>
      <c r="AF1966" s="8"/>
      <c r="GU1966" s="8"/>
    </row>
    <row r="1967" spans="1:203" s="5" customFormat="1" x14ac:dyDescent="0.2">
      <c r="A1967" s="1"/>
      <c r="B1967" s="4"/>
      <c r="C1967" s="16"/>
      <c r="D1967" s="17"/>
      <c r="E1967" s="17"/>
      <c r="F1967" s="18"/>
      <c r="G1967" s="17"/>
      <c r="H1967" s="17"/>
      <c r="I1967" s="17"/>
      <c r="J1967" s="17"/>
      <c r="K1967" s="19"/>
      <c r="L1967" s="17"/>
      <c r="M1967" s="20"/>
      <c r="N1967" s="8"/>
      <c r="O1967" s="50"/>
      <c r="P1967" s="27" t="str" cm="1">
        <f t="array" ref="P1967">IF(ISBLANK($C1967),"",IF(SUMPRODUCT(--EXACT($C1967,CrewOrPassenger[Crew or Passenger]))=1,"Pass","Fail"))</f>
        <v/>
      </c>
      <c r="Q1967" s="24" t="str" cm="1">
        <f t="array" ref="Q1967">IF(ISBLANK($D1967),"",IF(SUMPRODUCT(--EXACT($D1967,TravelDocumentType[Travel Document Type]))=1,"Pass","Fail"))</f>
        <v/>
      </c>
      <c r="R1967" s="24" t="str" cm="1">
        <f t="array" ref="R1967">IF(ISBLANK($E1967),"",IF(SUMPRODUCT(--EXACT($E1967,ISO3List[ISO3 List]))=1,"Pass","Fail"))</f>
        <v/>
      </c>
      <c r="S1967" s="24" t="str" cm="1">
        <f t="array" ref="S1967">IF(ISBLANK($F1967),"",IF(SUMPRODUCT(--EXACT(MID($F1967,COLUMN($A$1:$T$1),1),DocCharacters[Accepted Characters For Documents]))=20,"Pass","Fail"))</f>
        <v/>
      </c>
      <c r="T1967" s="24" t="str" cm="1">
        <f t="array" ref="T1967">IF(ISBLANK($G1967),"",IF(SUMPRODUCT(--EXACT(MID($G1967,COLUMN($A$1:$AX$1),1),NameCharacters[Accepted Characters For Names]))=50,"Pass","Fail"))</f>
        <v/>
      </c>
      <c r="U1967" s="24" t="str" cm="1">
        <f t="array" ref="U1967">IF(ISBLANK($H1967),"",IF(SUMPRODUCT(--EXACT(MID($H1967,COLUMN($A$1:$AX$1),1),NameCharacters[Accepted Characters For Names]))=50,"Pass","Fail"))</f>
        <v/>
      </c>
      <c r="V1967" s="24" t="str" cm="1">
        <f t="array" ref="V1967">IF(ISBLANK($I1967),"",IF(SUMPRODUCT(--EXACT(MID($I1967,COLUMN($A$1:$AX$1),1),NameCharacters[Accepted Characters For Names]))=50,"Pass","Fail"))</f>
        <v/>
      </c>
      <c r="W1967" s="24" t="str" cm="1">
        <f t="array" ref="W1967">IF(ISBLANK($J1967),"",IF(SUMPRODUCT(--EXACT($J1967,ISO3List[ISO3 List]))=1,"Pass","Fail"))</f>
        <v/>
      </c>
      <c r="X1967" s="24" t="str">
        <f t="shared" ca="1" si="75"/>
        <v/>
      </c>
      <c r="Y1967" s="24" t="str" cm="1">
        <f t="array" ref="Y1967">IF(ISBLANK($L1967),"",IF(SUMPRODUCT(--EXACT($L1967,Sex[Sex]))=1,"Pass","Fail"))</f>
        <v/>
      </c>
      <c r="Z1967" s="24" t="str">
        <f t="shared" ca="1" si="76"/>
        <v/>
      </c>
      <c r="AA1967" s="35" t="str">
        <f t="shared" ca="1" si="77"/>
        <v/>
      </c>
      <c r="AB1967" s="8"/>
      <c r="AC1967" s="58"/>
      <c r="AD1967" s="8"/>
      <c r="AE1967" s="8"/>
      <c r="AF1967" s="8"/>
      <c r="GU1967" s="8"/>
    </row>
    <row r="1968" spans="1:203" s="5" customFormat="1" x14ac:dyDescent="0.2">
      <c r="A1968" s="1"/>
      <c r="B1968" s="4"/>
      <c r="C1968" s="16"/>
      <c r="D1968" s="17"/>
      <c r="E1968" s="17"/>
      <c r="F1968" s="18"/>
      <c r="G1968" s="17"/>
      <c r="H1968" s="17"/>
      <c r="I1968" s="17"/>
      <c r="J1968" s="17"/>
      <c r="K1968" s="19"/>
      <c r="L1968" s="17"/>
      <c r="M1968" s="20"/>
      <c r="N1968" s="8"/>
      <c r="O1968" s="50"/>
      <c r="P1968" s="27" t="str" cm="1">
        <f t="array" ref="P1968">IF(ISBLANK($C1968),"",IF(SUMPRODUCT(--EXACT($C1968,CrewOrPassenger[Crew or Passenger]))=1,"Pass","Fail"))</f>
        <v/>
      </c>
      <c r="Q1968" s="24" t="str" cm="1">
        <f t="array" ref="Q1968">IF(ISBLANK($D1968),"",IF(SUMPRODUCT(--EXACT($D1968,TravelDocumentType[Travel Document Type]))=1,"Pass","Fail"))</f>
        <v/>
      </c>
      <c r="R1968" s="24" t="str" cm="1">
        <f t="array" ref="R1968">IF(ISBLANK($E1968),"",IF(SUMPRODUCT(--EXACT($E1968,ISO3List[ISO3 List]))=1,"Pass","Fail"))</f>
        <v/>
      </c>
      <c r="S1968" s="24" t="str" cm="1">
        <f t="array" ref="S1968">IF(ISBLANK($F1968),"",IF(SUMPRODUCT(--EXACT(MID($F1968,COLUMN($A$1:$T$1),1),DocCharacters[Accepted Characters For Documents]))=20,"Pass","Fail"))</f>
        <v/>
      </c>
      <c r="T1968" s="24" t="str" cm="1">
        <f t="array" ref="T1968">IF(ISBLANK($G1968),"",IF(SUMPRODUCT(--EXACT(MID($G1968,COLUMN($A$1:$AX$1),1),NameCharacters[Accepted Characters For Names]))=50,"Pass","Fail"))</f>
        <v/>
      </c>
      <c r="U1968" s="24" t="str" cm="1">
        <f t="array" ref="U1968">IF(ISBLANK($H1968),"",IF(SUMPRODUCT(--EXACT(MID($H1968,COLUMN($A$1:$AX$1),1),NameCharacters[Accepted Characters For Names]))=50,"Pass","Fail"))</f>
        <v/>
      </c>
      <c r="V1968" s="24" t="str" cm="1">
        <f t="array" ref="V1968">IF(ISBLANK($I1968),"",IF(SUMPRODUCT(--EXACT(MID($I1968,COLUMN($A$1:$AX$1),1),NameCharacters[Accepted Characters For Names]))=50,"Pass","Fail"))</f>
        <v/>
      </c>
      <c r="W1968" s="24" t="str" cm="1">
        <f t="array" ref="W1968">IF(ISBLANK($J1968),"",IF(SUMPRODUCT(--EXACT($J1968,ISO3List[ISO3 List]))=1,"Pass","Fail"))</f>
        <v/>
      </c>
      <c r="X1968" s="24" t="str">
        <f t="shared" ca="1" si="75"/>
        <v/>
      </c>
      <c r="Y1968" s="24" t="str" cm="1">
        <f t="array" ref="Y1968">IF(ISBLANK($L1968),"",IF(SUMPRODUCT(--EXACT($L1968,Sex[Sex]))=1,"Pass","Fail"))</f>
        <v/>
      </c>
      <c r="Z1968" s="24" t="str">
        <f t="shared" ca="1" si="76"/>
        <v/>
      </c>
      <c r="AA1968" s="35" t="str">
        <f t="shared" ca="1" si="77"/>
        <v/>
      </c>
      <c r="AB1968" s="8"/>
      <c r="AC1968" s="58"/>
      <c r="AD1968" s="8"/>
      <c r="AE1968" s="8"/>
      <c r="AF1968" s="8"/>
      <c r="GU1968" s="8"/>
    </row>
    <row r="1969" spans="1:203" s="5" customFormat="1" x14ac:dyDescent="0.2">
      <c r="A1969" s="1"/>
      <c r="B1969" s="4"/>
      <c r="C1969" s="16"/>
      <c r="D1969" s="17"/>
      <c r="E1969" s="17"/>
      <c r="F1969" s="18"/>
      <c r="G1969" s="17"/>
      <c r="H1969" s="17"/>
      <c r="I1969" s="17"/>
      <c r="J1969" s="17"/>
      <c r="K1969" s="19"/>
      <c r="L1969" s="17"/>
      <c r="M1969" s="20"/>
      <c r="N1969" s="8"/>
      <c r="O1969" s="50"/>
      <c r="P1969" s="27" t="str" cm="1">
        <f t="array" ref="P1969">IF(ISBLANK($C1969),"",IF(SUMPRODUCT(--EXACT($C1969,CrewOrPassenger[Crew or Passenger]))=1,"Pass","Fail"))</f>
        <v/>
      </c>
      <c r="Q1969" s="24" t="str" cm="1">
        <f t="array" ref="Q1969">IF(ISBLANK($D1969),"",IF(SUMPRODUCT(--EXACT($D1969,TravelDocumentType[Travel Document Type]))=1,"Pass","Fail"))</f>
        <v/>
      </c>
      <c r="R1969" s="24" t="str" cm="1">
        <f t="array" ref="R1969">IF(ISBLANK($E1969),"",IF(SUMPRODUCT(--EXACT($E1969,ISO3List[ISO3 List]))=1,"Pass","Fail"))</f>
        <v/>
      </c>
      <c r="S1969" s="24" t="str" cm="1">
        <f t="array" ref="S1969">IF(ISBLANK($F1969),"",IF(SUMPRODUCT(--EXACT(MID($F1969,COLUMN($A$1:$T$1),1),DocCharacters[Accepted Characters For Documents]))=20,"Pass","Fail"))</f>
        <v/>
      </c>
      <c r="T1969" s="24" t="str" cm="1">
        <f t="array" ref="T1969">IF(ISBLANK($G1969),"",IF(SUMPRODUCT(--EXACT(MID($G1969,COLUMN($A$1:$AX$1),1),NameCharacters[Accepted Characters For Names]))=50,"Pass","Fail"))</f>
        <v/>
      </c>
      <c r="U1969" s="24" t="str" cm="1">
        <f t="array" ref="U1969">IF(ISBLANK($H1969),"",IF(SUMPRODUCT(--EXACT(MID($H1969,COLUMN($A$1:$AX$1),1),NameCharacters[Accepted Characters For Names]))=50,"Pass","Fail"))</f>
        <v/>
      </c>
      <c r="V1969" s="24" t="str" cm="1">
        <f t="array" ref="V1969">IF(ISBLANK($I1969),"",IF(SUMPRODUCT(--EXACT(MID($I1969,COLUMN($A$1:$AX$1),1),NameCharacters[Accepted Characters For Names]))=50,"Pass","Fail"))</f>
        <v/>
      </c>
      <c r="W1969" s="24" t="str" cm="1">
        <f t="array" ref="W1969">IF(ISBLANK($J1969),"",IF(SUMPRODUCT(--EXACT($J1969,ISO3List[ISO3 List]))=1,"Pass","Fail"))</f>
        <v/>
      </c>
      <c r="X1969" s="24" t="str">
        <f t="shared" ca="1" si="75"/>
        <v/>
      </c>
      <c r="Y1969" s="24" t="str" cm="1">
        <f t="array" ref="Y1969">IF(ISBLANK($L1969),"",IF(SUMPRODUCT(--EXACT($L1969,Sex[Sex]))=1,"Pass","Fail"))</f>
        <v/>
      </c>
      <c r="Z1969" s="24" t="str">
        <f t="shared" ca="1" si="76"/>
        <v/>
      </c>
      <c r="AA1969" s="35" t="str">
        <f t="shared" ca="1" si="77"/>
        <v/>
      </c>
      <c r="AB1969" s="8"/>
      <c r="AC1969" s="58"/>
      <c r="AD1969" s="8"/>
      <c r="AE1969" s="8"/>
      <c r="AF1969" s="8"/>
      <c r="GU1969" s="8"/>
    </row>
    <row r="1970" spans="1:203" s="5" customFormat="1" x14ac:dyDescent="0.2">
      <c r="A1970" s="1"/>
      <c r="B1970" s="4"/>
      <c r="C1970" s="16"/>
      <c r="D1970" s="17"/>
      <c r="E1970" s="17"/>
      <c r="F1970" s="18"/>
      <c r="G1970" s="17"/>
      <c r="H1970" s="17"/>
      <c r="I1970" s="17"/>
      <c r="J1970" s="17"/>
      <c r="K1970" s="19"/>
      <c r="L1970" s="17"/>
      <c r="M1970" s="20"/>
      <c r="N1970" s="8"/>
      <c r="O1970" s="50"/>
      <c r="P1970" s="27" t="str" cm="1">
        <f t="array" ref="P1970">IF(ISBLANK($C1970),"",IF(SUMPRODUCT(--EXACT($C1970,CrewOrPassenger[Crew or Passenger]))=1,"Pass","Fail"))</f>
        <v/>
      </c>
      <c r="Q1970" s="24" t="str" cm="1">
        <f t="array" ref="Q1970">IF(ISBLANK($D1970),"",IF(SUMPRODUCT(--EXACT($D1970,TravelDocumentType[Travel Document Type]))=1,"Pass","Fail"))</f>
        <v/>
      </c>
      <c r="R1970" s="24" t="str" cm="1">
        <f t="array" ref="R1970">IF(ISBLANK($E1970),"",IF(SUMPRODUCT(--EXACT($E1970,ISO3List[ISO3 List]))=1,"Pass","Fail"))</f>
        <v/>
      </c>
      <c r="S1970" s="24" t="str" cm="1">
        <f t="array" ref="S1970">IF(ISBLANK($F1970),"",IF(SUMPRODUCT(--EXACT(MID($F1970,COLUMN($A$1:$T$1),1),DocCharacters[Accepted Characters For Documents]))=20,"Pass","Fail"))</f>
        <v/>
      </c>
      <c r="T1970" s="24" t="str" cm="1">
        <f t="array" ref="T1970">IF(ISBLANK($G1970),"",IF(SUMPRODUCT(--EXACT(MID($G1970,COLUMN($A$1:$AX$1),1),NameCharacters[Accepted Characters For Names]))=50,"Pass","Fail"))</f>
        <v/>
      </c>
      <c r="U1970" s="24" t="str" cm="1">
        <f t="array" ref="U1970">IF(ISBLANK($H1970),"",IF(SUMPRODUCT(--EXACT(MID($H1970,COLUMN($A$1:$AX$1),1),NameCharacters[Accepted Characters For Names]))=50,"Pass","Fail"))</f>
        <v/>
      </c>
      <c r="V1970" s="24" t="str" cm="1">
        <f t="array" ref="V1970">IF(ISBLANK($I1970),"",IF(SUMPRODUCT(--EXACT(MID($I1970,COLUMN($A$1:$AX$1),1),NameCharacters[Accepted Characters For Names]))=50,"Pass","Fail"))</f>
        <v/>
      </c>
      <c r="W1970" s="24" t="str" cm="1">
        <f t="array" ref="W1970">IF(ISBLANK($J1970),"",IF(SUMPRODUCT(--EXACT($J1970,ISO3List[ISO3 List]))=1,"Pass","Fail"))</f>
        <v/>
      </c>
      <c r="X1970" s="24" t="str">
        <f t="shared" ca="1" si="75"/>
        <v/>
      </c>
      <c r="Y1970" s="24" t="str" cm="1">
        <f t="array" ref="Y1970">IF(ISBLANK($L1970),"",IF(SUMPRODUCT(--EXACT($L1970,Sex[Sex]))=1,"Pass","Fail"))</f>
        <v/>
      </c>
      <c r="Z1970" s="24" t="str">
        <f t="shared" ca="1" si="76"/>
        <v/>
      </c>
      <c r="AA1970" s="35" t="str">
        <f t="shared" ca="1" si="77"/>
        <v/>
      </c>
      <c r="AB1970" s="8"/>
      <c r="AC1970" s="58"/>
      <c r="AD1970" s="8"/>
      <c r="AE1970" s="8"/>
      <c r="AF1970" s="8"/>
      <c r="GU1970" s="8"/>
    </row>
    <row r="1971" spans="1:203" s="5" customFormat="1" x14ac:dyDescent="0.2">
      <c r="A1971" s="1"/>
      <c r="B1971" s="4"/>
      <c r="C1971" s="16"/>
      <c r="D1971" s="17"/>
      <c r="E1971" s="17"/>
      <c r="F1971" s="18"/>
      <c r="G1971" s="17"/>
      <c r="H1971" s="17"/>
      <c r="I1971" s="17"/>
      <c r="J1971" s="17"/>
      <c r="K1971" s="19"/>
      <c r="L1971" s="17"/>
      <c r="M1971" s="20"/>
      <c r="N1971" s="8"/>
      <c r="O1971" s="50"/>
      <c r="P1971" s="27" t="str" cm="1">
        <f t="array" ref="P1971">IF(ISBLANK($C1971),"",IF(SUMPRODUCT(--EXACT($C1971,CrewOrPassenger[Crew or Passenger]))=1,"Pass","Fail"))</f>
        <v/>
      </c>
      <c r="Q1971" s="24" t="str" cm="1">
        <f t="array" ref="Q1971">IF(ISBLANK($D1971),"",IF(SUMPRODUCT(--EXACT($D1971,TravelDocumentType[Travel Document Type]))=1,"Pass","Fail"))</f>
        <v/>
      </c>
      <c r="R1971" s="24" t="str" cm="1">
        <f t="array" ref="R1971">IF(ISBLANK($E1971),"",IF(SUMPRODUCT(--EXACT($E1971,ISO3List[ISO3 List]))=1,"Pass","Fail"))</f>
        <v/>
      </c>
      <c r="S1971" s="24" t="str" cm="1">
        <f t="array" ref="S1971">IF(ISBLANK($F1971),"",IF(SUMPRODUCT(--EXACT(MID($F1971,COLUMN($A$1:$T$1),1),DocCharacters[Accepted Characters For Documents]))=20,"Pass","Fail"))</f>
        <v/>
      </c>
      <c r="T1971" s="24" t="str" cm="1">
        <f t="array" ref="T1971">IF(ISBLANK($G1971),"",IF(SUMPRODUCT(--EXACT(MID($G1971,COLUMN($A$1:$AX$1),1),NameCharacters[Accepted Characters For Names]))=50,"Pass","Fail"))</f>
        <v/>
      </c>
      <c r="U1971" s="24" t="str" cm="1">
        <f t="array" ref="U1971">IF(ISBLANK($H1971),"",IF(SUMPRODUCT(--EXACT(MID($H1971,COLUMN($A$1:$AX$1),1),NameCharacters[Accepted Characters For Names]))=50,"Pass","Fail"))</f>
        <v/>
      </c>
      <c r="V1971" s="24" t="str" cm="1">
        <f t="array" ref="V1971">IF(ISBLANK($I1971),"",IF(SUMPRODUCT(--EXACT(MID($I1971,COLUMN($A$1:$AX$1),1),NameCharacters[Accepted Characters For Names]))=50,"Pass","Fail"))</f>
        <v/>
      </c>
      <c r="W1971" s="24" t="str" cm="1">
        <f t="array" ref="W1971">IF(ISBLANK($J1971),"",IF(SUMPRODUCT(--EXACT($J1971,ISO3List[ISO3 List]))=1,"Pass","Fail"))</f>
        <v/>
      </c>
      <c r="X1971" s="24" t="str">
        <f t="shared" ca="1" si="75"/>
        <v/>
      </c>
      <c r="Y1971" s="24" t="str" cm="1">
        <f t="array" ref="Y1971">IF(ISBLANK($L1971),"",IF(SUMPRODUCT(--EXACT($L1971,Sex[Sex]))=1,"Pass","Fail"))</f>
        <v/>
      </c>
      <c r="Z1971" s="24" t="str">
        <f t="shared" ca="1" si="76"/>
        <v/>
      </c>
      <c r="AA1971" s="35" t="str">
        <f t="shared" ca="1" si="77"/>
        <v/>
      </c>
      <c r="AB1971" s="8"/>
      <c r="AC1971" s="58"/>
      <c r="AD1971" s="8"/>
      <c r="AE1971" s="8"/>
      <c r="AF1971" s="8"/>
      <c r="GU1971" s="8"/>
    </row>
    <row r="1972" spans="1:203" s="5" customFormat="1" x14ac:dyDescent="0.2">
      <c r="A1972" s="1"/>
      <c r="B1972" s="4"/>
      <c r="C1972" s="16"/>
      <c r="D1972" s="17"/>
      <c r="E1972" s="17"/>
      <c r="F1972" s="18"/>
      <c r="G1972" s="17"/>
      <c r="H1972" s="17"/>
      <c r="I1972" s="17"/>
      <c r="J1972" s="17"/>
      <c r="K1972" s="19"/>
      <c r="L1972" s="17"/>
      <c r="M1972" s="20"/>
      <c r="N1972" s="8"/>
      <c r="O1972" s="50"/>
      <c r="P1972" s="27" t="str" cm="1">
        <f t="array" ref="P1972">IF(ISBLANK($C1972),"",IF(SUMPRODUCT(--EXACT($C1972,CrewOrPassenger[Crew or Passenger]))=1,"Pass","Fail"))</f>
        <v/>
      </c>
      <c r="Q1972" s="24" t="str" cm="1">
        <f t="array" ref="Q1972">IF(ISBLANK($D1972),"",IF(SUMPRODUCT(--EXACT($D1972,TravelDocumentType[Travel Document Type]))=1,"Pass","Fail"))</f>
        <v/>
      </c>
      <c r="R1972" s="24" t="str" cm="1">
        <f t="array" ref="R1972">IF(ISBLANK($E1972),"",IF(SUMPRODUCT(--EXACT($E1972,ISO3List[ISO3 List]))=1,"Pass","Fail"))</f>
        <v/>
      </c>
      <c r="S1972" s="24" t="str" cm="1">
        <f t="array" ref="S1972">IF(ISBLANK($F1972),"",IF(SUMPRODUCT(--EXACT(MID($F1972,COLUMN($A$1:$T$1),1),DocCharacters[Accepted Characters For Documents]))=20,"Pass","Fail"))</f>
        <v/>
      </c>
      <c r="T1972" s="24" t="str" cm="1">
        <f t="array" ref="T1972">IF(ISBLANK($G1972),"",IF(SUMPRODUCT(--EXACT(MID($G1972,COLUMN($A$1:$AX$1),1),NameCharacters[Accepted Characters For Names]))=50,"Pass","Fail"))</f>
        <v/>
      </c>
      <c r="U1972" s="24" t="str" cm="1">
        <f t="array" ref="U1972">IF(ISBLANK($H1972),"",IF(SUMPRODUCT(--EXACT(MID($H1972,COLUMN($A$1:$AX$1),1),NameCharacters[Accepted Characters For Names]))=50,"Pass","Fail"))</f>
        <v/>
      </c>
      <c r="V1972" s="24" t="str" cm="1">
        <f t="array" ref="V1972">IF(ISBLANK($I1972),"",IF(SUMPRODUCT(--EXACT(MID($I1972,COLUMN($A$1:$AX$1),1),NameCharacters[Accepted Characters For Names]))=50,"Pass","Fail"))</f>
        <v/>
      </c>
      <c r="W1972" s="24" t="str" cm="1">
        <f t="array" ref="W1972">IF(ISBLANK($J1972),"",IF(SUMPRODUCT(--EXACT($J1972,ISO3List[ISO3 List]))=1,"Pass","Fail"))</f>
        <v/>
      </c>
      <c r="X1972" s="24" t="str">
        <f t="shared" ca="1" si="75"/>
        <v/>
      </c>
      <c r="Y1972" s="24" t="str" cm="1">
        <f t="array" ref="Y1972">IF(ISBLANK($L1972),"",IF(SUMPRODUCT(--EXACT($L1972,Sex[Sex]))=1,"Pass","Fail"))</f>
        <v/>
      </c>
      <c r="Z1972" s="24" t="str">
        <f t="shared" ca="1" si="76"/>
        <v/>
      </c>
      <c r="AA1972" s="35" t="str">
        <f t="shared" ca="1" si="77"/>
        <v/>
      </c>
      <c r="AB1972" s="8"/>
      <c r="AC1972" s="58"/>
      <c r="AD1972" s="8"/>
      <c r="AE1972" s="8"/>
      <c r="AF1972" s="8"/>
      <c r="GU1972" s="8"/>
    </row>
    <row r="1973" spans="1:203" s="5" customFormat="1" x14ac:dyDescent="0.2">
      <c r="A1973" s="1"/>
      <c r="B1973" s="4"/>
      <c r="C1973" s="16"/>
      <c r="D1973" s="17"/>
      <c r="E1973" s="17"/>
      <c r="F1973" s="18"/>
      <c r="G1973" s="17"/>
      <c r="H1973" s="17"/>
      <c r="I1973" s="17"/>
      <c r="J1973" s="17"/>
      <c r="K1973" s="19"/>
      <c r="L1973" s="17"/>
      <c r="M1973" s="20"/>
      <c r="N1973" s="8"/>
      <c r="O1973" s="50"/>
      <c r="P1973" s="27" t="str" cm="1">
        <f t="array" ref="P1973">IF(ISBLANK($C1973),"",IF(SUMPRODUCT(--EXACT($C1973,CrewOrPassenger[Crew or Passenger]))=1,"Pass","Fail"))</f>
        <v/>
      </c>
      <c r="Q1973" s="24" t="str" cm="1">
        <f t="array" ref="Q1973">IF(ISBLANK($D1973),"",IF(SUMPRODUCT(--EXACT($D1973,TravelDocumentType[Travel Document Type]))=1,"Pass","Fail"))</f>
        <v/>
      </c>
      <c r="R1973" s="24" t="str" cm="1">
        <f t="array" ref="R1973">IF(ISBLANK($E1973),"",IF(SUMPRODUCT(--EXACT($E1973,ISO3List[ISO3 List]))=1,"Pass","Fail"))</f>
        <v/>
      </c>
      <c r="S1973" s="24" t="str" cm="1">
        <f t="array" ref="S1973">IF(ISBLANK($F1973),"",IF(SUMPRODUCT(--EXACT(MID($F1973,COLUMN($A$1:$T$1),1),DocCharacters[Accepted Characters For Documents]))=20,"Pass","Fail"))</f>
        <v/>
      </c>
      <c r="T1973" s="24" t="str" cm="1">
        <f t="array" ref="T1973">IF(ISBLANK($G1973),"",IF(SUMPRODUCT(--EXACT(MID($G1973,COLUMN($A$1:$AX$1),1),NameCharacters[Accepted Characters For Names]))=50,"Pass","Fail"))</f>
        <v/>
      </c>
      <c r="U1973" s="24" t="str" cm="1">
        <f t="array" ref="U1973">IF(ISBLANK($H1973),"",IF(SUMPRODUCT(--EXACT(MID($H1973,COLUMN($A$1:$AX$1),1),NameCharacters[Accepted Characters For Names]))=50,"Pass","Fail"))</f>
        <v/>
      </c>
      <c r="V1973" s="24" t="str" cm="1">
        <f t="array" ref="V1973">IF(ISBLANK($I1973),"",IF(SUMPRODUCT(--EXACT(MID($I1973,COLUMN($A$1:$AX$1),1),NameCharacters[Accepted Characters For Names]))=50,"Pass","Fail"))</f>
        <v/>
      </c>
      <c r="W1973" s="24" t="str" cm="1">
        <f t="array" ref="W1973">IF(ISBLANK($J1973),"",IF(SUMPRODUCT(--EXACT($J1973,ISO3List[ISO3 List]))=1,"Pass","Fail"))</f>
        <v/>
      </c>
      <c r="X1973" s="24" t="str">
        <f t="shared" ca="1" si="75"/>
        <v/>
      </c>
      <c r="Y1973" s="24" t="str" cm="1">
        <f t="array" ref="Y1973">IF(ISBLANK($L1973),"",IF(SUMPRODUCT(--EXACT($L1973,Sex[Sex]))=1,"Pass","Fail"))</f>
        <v/>
      </c>
      <c r="Z1973" s="24" t="str">
        <f t="shared" ca="1" si="76"/>
        <v/>
      </c>
      <c r="AA1973" s="35" t="str">
        <f t="shared" ca="1" si="77"/>
        <v/>
      </c>
      <c r="AB1973" s="8"/>
      <c r="AC1973" s="58"/>
      <c r="AD1973" s="8"/>
      <c r="AE1973" s="8"/>
      <c r="AF1973" s="8"/>
      <c r="GU1973" s="8"/>
    </row>
    <row r="1974" spans="1:203" s="5" customFormat="1" x14ac:dyDescent="0.2">
      <c r="A1974" s="1"/>
      <c r="B1974" s="4"/>
      <c r="C1974" s="16"/>
      <c r="D1974" s="17"/>
      <c r="E1974" s="17"/>
      <c r="F1974" s="18"/>
      <c r="G1974" s="17"/>
      <c r="H1974" s="17"/>
      <c r="I1974" s="17"/>
      <c r="J1974" s="17"/>
      <c r="K1974" s="19"/>
      <c r="L1974" s="17"/>
      <c r="M1974" s="20"/>
      <c r="N1974" s="8"/>
      <c r="O1974" s="50"/>
      <c r="P1974" s="27" t="str" cm="1">
        <f t="array" ref="P1974">IF(ISBLANK($C1974),"",IF(SUMPRODUCT(--EXACT($C1974,CrewOrPassenger[Crew or Passenger]))=1,"Pass","Fail"))</f>
        <v/>
      </c>
      <c r="Q1974" s="24" t="str" cm="1">
        <f t="array" ref="Q1974">IF(ISBLANK($D1974),"",IF(SUMPRODUCT(--EXACT($D1974,TravelDocumentType[Travel Document Type]))=1,"Pass","Fail"))</f>
        <v/>
      </c>
      <c r="R1974" s="24" t="str" cm="1">
        <f t="array" ref="R1974">IF(ISBLANK($E1974),"",IF(SUMPRODUCT(--EXACT($E1974,ISO3List[ISO3 List]))=1,"Pass","Fail"))</f>
        <v/>
      </c>
      <c r="S1974" s="24" t="str" cm="1">
        <f t="array" ref="S1974">IF(ISBLANK($F1974),"",IF(SUMPRODUCT(--EXACT(MID($F1974,COLUMN($A$1:$T$1),1),DocCharacters[Accepted Characters For Documents]))=20,"Pass","Fail"))</f>
        <v/>
      </c>
      <c r="T1974" s="24" t="str" cm="1">
        <f t="array" ref="T1974">IF(ISBLANK($G1974),"",IF(SUMPRODUCT(--EXACT(MID($G1974,COLUMN($A$1:$AX$1),1),NameCharacters[Accepted Characters For Names]))=50,"Pass","Fail"))</f>
        <v/>
      </c>
      <c r="U1974" s="24" t="str" cm="1">
        <f t="array" ref="U1974">IF(ISBLANK($H1974),"",IF(SUMPRODUCT(--EXACT(MID($H1974,COLUMN($A$1:$AX$1),1),NameCharacters[Accepted Characters For Names]))=50,"Pass","Fail"))</f>
        <v/>
      </c>
      <c r="V1974" s="24" t="str" cm="1">
        <f t="array" ref="V1974">IF(ISBLANK($I1974),"",IF(SUMPRODUCT(--EXACT(MID($I1974,COLUMN($A$1:$AX$1),1),NameCharacters[Accepted Characters For Names]))=50,"Pass","Fail"))</f>
        <v/>
      </c>
      <c r="W1974" s="24" t="str" cm="1">
        <f t="array" ref="W1974">IF(ISBLANK($J1974),"",IF(SUMPRODUCT(--EXACT($J1974,ISO3List[ISO3 List]))=1,"Pass","Fail"))</f>
        <v/>
      </c>
      <c r="X1974" s="24" t="str">
        <f t="shared" ref="X1974:X2037" ca="1" si="78">IF(ISBLANK($K1974),"",IF(AND(ISNUMBER(DATEVALUE(TEXT($K1974,"dd/MM/yyyy"))),$K1974&lt;TODAY()),"Pass","Fail"))</f>
        <v/>
      </c>
      <c r="Y1974" s="24" t="str" cm="1">
        <f t="array" ref="Y1974">IF(ISBLANK($L1974),"",IF(SUMPRODUCT(--EXACT($L1974,Sex[Sex]))=1,"Pass","Fail"))</f>
        <v/>
      </c>
      <c r="Z1974" s="24" t="str">
        <f t="shared" ca="1" si="76"/>
        <v/>
      </c>
      <c r="AA1974" s="35" t="str">
        <f t="shared" ca="1" si="77"/>
        <v/>
      </c>
      <c r="AB1974" s="8"/>
      <c r="AC1974" s="58"/>
      <c r="AD1974" s="8"/>
      <c r="AE1974" s="8"/>
      <c r="AF1974" s="8"/>
      <c r="GU1974" s="8"/>
    </row>
    <row r="1975" spans="1:203" s="5" customFormat="1" x14ac:dyDescent="0.2">
      <c r="A1975" s="1"/>
      <c r="B1975" s="4"/>
      <c r="C1975" s="16"/>
      <c r="D1975" s="17"/>
      <c r="E1975" s="17"/>
      <c r="F1975" s="18"/>
      <c r="G1975" s="17"/>
      <c r="H1975" s="17"/>
      <c r="I1975" s="17"/>
      <c r="J1975" s="17"/>
      <c r="K1975" s="19"/>
      <c r="L1975" s="17"/>
      <c r="M1975" s="20"/>
      <c r="N1975" s="8"/>
      <c r="O1975" s="50"/>
      <c r="P1975" s="27" t="str" cm="1">
        <f t="array" ref="P1975">IF(ISBLANK($C1975),"",IF(SUMPRODUCT(--EXACT($C1975,CrewOrPassenger[Crew or Passenger]))=1,"Pass","Fail"))</f>
        <v/>
      </c>
      <c r="Q1975" s="24" t="str" cm="1">
        <f t="array" ref="Q1975">IF(ISBLANK($D1975),"",IF(SUMPRODUCT(--EXACT($D1975,TravelDocumentType[Travel Document Type]))=1,"Pass","Fail"))</f>
        <v/>
      </c>
      <c r="R1975" s="24" t="str" cm="1">
        <f t="array" ref="R1975">IF(ISBLANK($E1975),"",IF(SUMPRODUCT(--EXACT($E1975,ISO3List[ISO3 List]))=1,"Pass","Fail"))</f>
        <v/>
      </c>
      <c r="S1975" s="24" t="str" cm="1">
        <f t="array" ref="S1975">IF(ISBLANK($F1975),"",IF(SUMPRODUCT(--EXACT(MID($F1975,COLUMN($A$1:$T$1),1),DocCharacters[Accepted Characters For Documents]))=20,"Pass","Fail"))</f>
        <v/>
      </c>
      <c r="T1975" s="24" t="str" cm="1">
        <f t="array" ref="T1975">IF(ISBLANK($G1975),"",IF(SUMPRODUCT(--EXACT(MID($G1975,COLUMN($A$1:$AX$1),1),NameCharacters[Accepted Characters For Names]))=50,"Pass","Fail"))</f>
        <v/>
      </c>
      <c r="U1975" s="24" t="str" cm="1">
        <f t="array" ref="U1975">IF(ISBLANK($H1975),"",IF(SUMPRODUCT(--EXACT(MID($H1975,COLUMN($A$1:$AX$1),1),NameCharacters[Accepted Characters For Names]))=50,"Pass","Fail"))</f>
        <v/>
      </c>
      <c r="V1975" s="24" t="str" cm="1">
        <f t="array" ref="V1975">IF(ISBLANK($I1975),"",IF(SUMPRODUCT(--EXACT(MID($I1975,COLUMN($A$1:$AX$1),1),NameCharacters[Accepted Characters For Names]))=50,"Pass","Fail"))</f>
        <v/>
      </c>
      <c r="W1975" s="24" t="str" cm="1">
        <f t="array" ref="W1975">IF(ISBLANK($J1975),"",IF(SUMPRODUCT(--EXACT($J1975,ISO3List[ISO3 List]))=1,"Pass","Fail"))</f>
        <v/>
      </c>
      <c r="X1975" s="24" t="str">
        <f t="shared" ca="1" si="78"/>
        <v/>
      </c>
      <c r="Y1975" s="24" t="str" cm="1">
        <f t="array" ref="Y1975">IF(ISBLANK($L1975),"",IF(SUMPRODUCT(--EXACT($L1975,Sex[Sex]))=1,"Pass","Fail"))</f>
        <v/>
      </c>
      <c r="Z1975" s="24" t="str">
        <f t="shared" ref="Z1975:Z2038" ca="1" si="79">IF(ISBLANK($M1975),"",IF(AND(ISNUMBER(DATEVALUE(TEXT($M1975,"dd/MM/yyyy"))),$M1975&gt;=TODAY()),"Pass","Fail"))</f>
        <v/>
      </c>
      <c r="AA1975" s="35" t="str">
        <f t="shared" ca="1" si="77"/>
        <v/>
      </c>
      <c r="AB1975" s="8"/>
      <c r="AC1975" s="58"/>
      <c r="AD1975" s="8"/>
      <c r="AE1975" s="8"/>
      <c r="AF1975" s="8"/>
      <c r="GU1975" s="8"/>
    </row>
    <row r="1976" spans="1:203" s="5" customFormat="1" x14ac:dyDescent="0.2">
      <c r="A1976" s="1"/>
      <c r="B1976" s="4"/>
      <c r="C1976" s="16"/>
      <c r="D1976" s="17"/>
      <c r="E1976" s="17"/>
      <c r="F1976" s="18"/>
      <c r="G1976" s="17"/>
      <c r="H1976" s="17"/>
      <c r="I1976" s="17"/>
      <c r="J1976" s="17"/>
      <c r="K1976" s="19"/>
      <c r="L1976" s="17"/>
      <c r="M1976" s="20"/>
      <c r="N1976" s="8"/>
      <c r="O1976" s="50"/>
      <c r="P1976" s="27" t="str" cm="1">
        <f t="array" ref="P1976">IF(ISBLANK($C1976),"",IF(SUMPRODUCT(--EXACT($C1976,CrewOrPassenger[Crew or Passenger]))=1,"Pass","Fail"))</f>
        <v/>
      </c>
      <c r="Q1976" s="24" t="str" cm="1">
        <f t="array" ref="Q1976">IF(ISBLANK($D1976),"",IF(SUMPRODUCT(--EXACT($D1976,TravelDocumentType[Travel Document Type]))=1,"Pass","Fail"))</f>
        <v/>
      </c>
      <c r="R1976" s="24" t="str" cm="1">
        <f t="array" ref="R1976">IF(ISBLANK($E1976),"",IF(SUMPRODUCT(--EXACT($E1976,ISO3List[ISO3 List]))=1,"Pass","Fail"))</f>
        <v/>
      </c>
      <c r="S1976" s="24" t="str" cm="1">
        <f t="array" ref="S1976">IF(ISBLANK($F1976),"",IF(SUMPRODUCT(--EXACT(MID($F1976,COLUMN($A$1:$T$1),1),DocCharacters[Accepted Characters For Documents]))=20,"Pass","Fail"))</f>
        <v/>
      </c>
      <c r="T1976" s="24" t="str" cm="1">
        <f t="array" ref="T1976">IF(ISBLANK($G1976),"",IF(SUMPRODUCT(--EXACT(MID($G1976,COLUMN($A$1:$AX$1),1),NameCharacters[Accepted Characters For Names]))=50,"Pass","Fail"))</f>
        <v/>
      </c>
      <c r="U1976" s="24" t="str" cm="1">
        <f t="array" ref="U1976">IF(ISBLANK($H1976),"",IF(SUMPRODUCT(--EXACT(MID($H1976,COLUMN($A$1:$AX$1),1),NameCharacters[Accepted Characters For Names]))=50,"Pass","Fail"))</f>
        <v/>
      </c>
      <c r="V1976" s="24" t="str" cm="1">
        <f t="array" ref="V1976">IF(ISBLANK($I1976),"",IF(SUMPRODUCT(--EXACT(MID($I1976,COLUMN($A$1:$AX$1),1),NameCharacters[Accepted Characters For Names]))=50,"Pass","Fail"))</f>
        <v/>
      </c>
      <c r="W1976" s="24" t="str" cm="1">
        <f t="array" ref="W1976">IF(ISBLANK($J1976),"",IF(SUMPRODUCT(--EXACT($J1976,ISO3List[ISO3 List]))=1,"Pass","Fail"))</f>
        <v/>
      </c>
      <c r="X1976" s="24" t="str">
        <f t="shared" ca="1" si="78"/>
        <v/>
      </c>
      <c r="Y1976" s="24" t="str" cm="1">
        <f t="array" ref="Y1976">IF(ISBLANK($L1976),"",IF(SUMPRODUCT(--EXACT($L1976,Sex[Sex]))=1,"Pass","Fail"))</f>
        <v/>
      </c>
      <c r="Z1976" s="24" t="str">
        <f t="shared" ca="1" si="79"/>
        <v/>
      </c>
      <c r="AA1976" s="35" t="str">
        <f t="shared" ca="1" si="77"/>
        <v/>
      </c>
      <c r="AB1976" s="8"/>
      <c r="AC1976" s="58"/>
      <c r="AD1976" s="8"/>
      <c r="AE1976" s="8"/>
      <c r="AF1976" s="8"/>
      <c r="GU1976" s="8"/>
    </row>
    <row r="1977" spans="1:203" s="5" customFormat="1" x14ac:dyDescent="0.2">
      <c r="A1977" s="1"/>
      <c r="B1977" s="4"/>
      <c r="C1977" s="16"/>
      <c r="D1977" s="17"/>
      <c r="E1977" s="17"/>
      <c r="F1977" s="18"/>
      <c r="G1977" s="17"/>
      <c r="H1977" s="17"/>
      <c r="I1977" s="17"/>
      <c r="J1977" s="17"/>
      <c r="K1977" s="19"/>
      <c r="L1977" s="17"/>
      <c r="M1977" s="20"/>
      <c r="N1977" s="8"/>
      <c r="O1977" s="50"/>
      <c r="P1977" s="27" t="str" cm="1">
        <f t="array" ref="P1977">IF(ISBLANK($C1977),"",IF(SUMPRODUCT(--EXACT($C1977,CrewOrPassenger[Crew or Passenger]))=1,"Pass","Fail"))</f>
        <v/>
      </c>
      <c r="Q1977" s="24" t="str" cm="1">
        <f t="array" ref="Q1977">IF(ISBLANK($D1977),"",IF(SUMPRODUCT(--EXACT($D1977,TravelDocumentType[Travel Document Type]))=1,"Pass","Fail"))</f>
        <v/>
      </c>
      <c r="R1977" s="24" t="str" cm="1">
        <f t="array" ref="R1977">IF(ISBLANK($E1977),"",IF(SUMPRODUCT(--EXACT($E1977,ISO3List[ISO3 List]))=1,"Pass","Fail"))</f>
        <v/>
      </c>
      <c r="S1977" s="24" t="str" cm="1">
        <f t="array" ref="S1977">IF(ISBLANK($F1977),"",IF(SUMPRODUCT(--EXACT(MID($F1977,COLUMN($A$1:$T$1),1),DocCharacters[Accepted Characters For Documents]))=20,"Pass","Fail"))</f>
        <v/>
      </c>
      <c r="T1977" s="24" t="str" cm="1">
        <f t="array" ref="T1977">IF(ISBLANK($G1977),"",IF(SUMPRODUCT(--EXACT(MID($G1977,COLUMN($A$1:$AX$1),1),NameCharacters[Accepted Characters For Names]))=50,"Pass","Fail"))</f>
        <v/>
      </c>
      <c r="U1977" s="24" t="str" cm="1">
        <f t="array" ref="U1977">IF(ISBLANK($H1977),"",IF(SUMPRODUCT(--EXACT(MID($H1977,COLUMN($A$1:$AX$1),1),NameCharacters[Accepted Characters For Names]))=50,"Pass","Fail"))</f>
        <v/>
      </c>
      <c r="V1977" s="24" t="str" cm="1">
        <f t="array" ref="V1977">IF(ISBLANK($I1977),"",IF(SUMPRODUCT(--EXACT(MID($I1977,COLUMN($A$1:$AX$1),1),NameCharacters[Accepted Characters For Names]))=50,"Pass","Fail"))</f>
        <v/>
      </c>
      <c r="W1977" s="24" t="str" cm="1">
        <f t="array" ref="W1977">IF(ISBLANK($J1977),"",IF(SUMPRODUCT(--EXACT($J1977,ISO3List[ISO3 List]))=1,"Pass","Fail"))</f>
        <v/>
      </c>
      <c r="X1977" s="24" t="str">
        <f t="shared" ca="1" si="78"/>
        <v/>
      </c>
      <c r="Y1977" s="24" t="str" cm="1">
        <f t="array" ref="Y1977">IF(ISBLANK($L1977),"",IF(SUMPRODUCT(--EXACT($L1977,Sex[Sex]))=1,"Pass","Fail"))</f>
        <v/>
      </c>
      <c r="Z1977" s="24" t="str">
        <f t="shared" ca="1" si="79"/>
        <v/>
      </c>
      <c r="AA1977" s="35" t="str">
        <f t="shared" ca="1" si="77"/>
        <v/>
      </c>
      <c r="AB1977" s="8"/>
      <c r="AC1977" s="58"/>
      <c r="AD1977" s="8"/>
      <c r="AE1977" s="8"/>
      <c r="AF1977" s="8"/>
      <c r="GU1977" s="8"/>
    </row>
    <row r="1978" spans="1:203" s="5" customFormat="1" x14ac:dyDescent="0.2">
      <c r="A1978" s="1"/>
      <c r="B1978" s="4"/>
      <c r="C1978" s="16"/>
      <c r="D1978" s="17"/>
      <c r="E1978" s="17"/>
      <c r="F1978" s="18"/>
      <c r="G1978" s="17"/>
      <c r="H1978" s="17"/>
      <c r="I1978" s="17"/>
      <c r="J1978" s="17"/>
      <c r="K1978" s="19"/>
      <c r="L1978" s="17"/>
      <c r="M1978" s="20"/>
      <c r="N1978" s="8"/>
      <c r="O1978" s="50"/>
      <c r="P1978" s="27" t="str" cm="1">
        <f t="array" ref="P1978">IF(ISBLANK($C1978),"",IF(SUMPRODUCT(--EXACT($C1978,CrewOrPassenger[Crew or Passenger]))=1,"Pass","Fail"))</f>
        <v/>
      </c>
      <c r="Q1978" s="24" t="str" cm="1">
        <f t="array" ref="Q1978">IF(ISBLANK($D1978),"",IF(SUMPRODUCT(--EXACT($D1978,TravelDocumentType[Travel Document Type]))=1,"Pass","Fail"))</f>
        <v/>
      </c>
      <c r="R1978" s="24" t="str" cm="1">
        <f t="array" ref="R1978">IF(ISBLANK($E1978),"",IF(SUMPRODUCT(--EXACT($E1978,ISO3List[ISO3 List]))=1,"Pass","Fail"))</f>
        <v/>
      </c>
      <c r="S1978" s="24" t="str" cm="1">
        <f t="array" ref="S1978">IF(ISBLANK($F1978),"",IF(SUMPRODUCT(--EXACT(MID($F1978,COLUMN($A$1:$T$1),1),DocCharacters[Accepted Characters For Documents]))=20,"Pass","Fail"))</f>
        <v/>
      </c>
      <c r="T1978" s="24" t="str" cm="1">
        <f t="array" ref="T1978">IF(ISBLANK($G1978),"",IF(SUMPRODUCT(--EXACT(MID($G1978,COLUMN($A$1:$AX$1),1),NameCharacters[Accepted Characters For Names]))=50,"Pass","Fail"))</f>
        <v/>
      </c>
      <c r="U1978" s="24" t="str" cm="1">
        <f t="array" ref="U1978">IF(ISBLANK($H1978),"",IF(SUMPRODUCT(--EXACT(MID($H1978,COLUMN($A$1:$AX$1),1),NameCharacters[Accepted Characters For Names]))=50,"Pass","Fail"))</f>
        <v/>
      </c>
      <c r="V1978" s="24" t="str" cm="1">
        <f t="array" ref="V1978">IF(ISBLANK($I1978),"",IF(SUMPRODUCT(--EXACT(MID($I1978,COLUMN($A$1:$AX$1),1),NameCharacters[Accepted Characters For Names]))=50,"Pass","Fail"))</f>
        <v/>
      </c>
      <c r="W1978" s="24" t="str" cm="1">
        <f t="array" ref="W1978">IF(ISBLANK($J1978),"",IF(SUMPRODUCT(--EXACT($J1978,ISO3List[ISO3 List]))=1,"Pass","Fail"))</f>
        <v/>
      </c>
      <c r="X1978" s="24" t="str">
        <f t="shared" ca="1" si="78"/>
        <v/>
      </c>
      <c r="Y1978" s="24" t="str" cm="1">
        <f t="array" ref="Y1978">IF(ISBLANK($L1978),"",IF(SUMPRODUCT(--EXACT($L1978,Sex[Sex]))=1,"Pass","Fail"))</f>
        <v/>
      </c>
      <c r="Z1978" s="24" t="str">
        <f t="shared" ca="1" si="79"/>
        <v/>
      </c>
      <c r="AA1978" s="35" t="str">
        <f t="shared" ca="1" si="77"/>
        <v/>
      </c>
      <c r="AB1978" s="8"/>
      <c r="AC1978" s="58"/>
      <c r="AD1978" s="8"/>
      <c r="AE1978" s="8"/>
      <c r="AF1978" s="8"/>
      <c r="GU1978" s="8"/>
    </row>
    <row r="1979" spans="1:203" s="5" customFormat="1" x14ac:dyDescent="0.2">
      <c r="A1979" s="1"/>
      <c r="B1979" s="4"/>
      <c r="C1979" s="16"/>
      <c r="D1979" s="17"/>
      <c r="E1979" s="17"/>
      <c r="F1979" s="18"/>
      <c r="G1979" s="17"/>
      <c r="H1979" s="17"/>
      <c r="I1979" s="17"/>
      <c r="J1979" s="17"/>
      <c r="K1979" s="19"/>
      <c r="L1979" s="17"/>
      <c r="M1979" s="20"/>
      <c r="N1979" s="8"/>
      <c r="O1979" s="50"/>
      <c r="P1979" s="27" t="str" cm="1">
        <f t="array" ref="P1979">IF(ISBLANK($C1979),"",IF(SUMPRODUCT(--EXACT($C1979,CrewOrPassenger[Crew or Passenger]))=1,"Pass","Fail"))</f>
        <v/>
      </c>
      <c r="Q1979" s="24" t="str" cm="1">
        <f t="array" ref="Q1979">IF(ISBLANK($D1979),"",IF(SUMPRODUCT(--EXACT($D1979,TravelDocumentType[Travel Document Type]))=1,"Pass","Fail"))</f>
        <v/>
      </c>
      <c r="R1979" s="24" t="str" cm="1">
        <f t="array" ref="R1979">IF(ISBLANK($E1979),"",IF(SUMPRODUCT(--EXACT($E1979,ISO3List[ISO3 List]))=1,"Pass","Fail"))</f>
        <v/>
      </c>
      <c r="S1979" s="24" t="str" cm="1">
        <f t="array" ref="S1979">IF(ISBLANK($F1979),"",IF(SUMPRODUCT(--EXACT(MID($F1979,COLUMN($A$1:$T$1),1),DocCharacters[Accepted Characters For Documents]))=20,"Pass","Fail"))</f>
        <v/>
      </c>
      <c r="T1979" s="24" t="str" cm="1">
        <f t="array" ref="T1979">IF(ISBLANK($G1979),"",IF(SUMPRODUCT(--EXACT(MID($G1979,COLUMN($A$1:$AX$1),1),NameCharacters[Accepted Characters For Names]))=50,"Pass","Fail"))</f>
        <v/>
      </c>
      <c r="U1979" s="24" t="str" cm="1">
        <f t="array" ref="U1979">IF(ISBLANK($H1979),"",IF(SUMPRODUCT(--EXACT(MID($H1979,COLUMN($A$1:$AX$1),1),NameCharacters[Accepted Characters For Names]))=50,"Pass","Fail"))</f>
        <v/>
      </c>
      <c r="V1979" s="24" t="str" cm="1">
        <f t="array" ref="V1979">IF(ISBLANK($I1979),"",IF(SUMPRODUCT(--EXACT(MID($I1979,COLUMN($A$1:$AX$1),1),NameCharacters[Accepted Characters For Names]))=50,"Pass","Fail"))</f>
        <v/>
      </c>
      <c r="W1979" s="24" t="str" cm="1">
        <f t="array" ref="W1979">IF(ISBLANK($J1979),"",IF(SUMPRODUCT(--EXACT($J1979,ISO3List[ISO3 List]))=1,"Pass","Fail"))</f>
        <v/>
      </c>
      <c r="X1979" s="24" t="str">
        <f t="shared" ca="1" si="78"/>
        <v/>
      </c>
      <c r="Y1979" s="24" t="str" cm="1">
        <f t="array" ref="Y1979">IF(ISBLANK($L1979),"",IF(SUMPRODUCT(--EXACT($L1979,Sex[Sex]))=1,"Pass","Fail"))</f>
        <v/>
      </c>
      <c r="Z1979" s="24" t="str">
        <f t="shared" ca="1" si="79"/>
        <v/>
      </c>
      <c r="AA1979" s="35" t="str">
        <f t="shared" ca="1" si="77"/>
        <v/>
      </c>
      <c r="AB1979" s="8"/>
      <c r="AC1979" s="58"/>
      <c r="AD1979" s="8"/>
      <c r="AE1979" s="8"/>
      <c r="AF1979" s="8"/>
      <c r="GU1979" s="8"/>
    </row>
    <row r="1980" spans="1:203" s="5" customFormat="1" x14ac:dyDescent="0.2">
      <c r="A1980" s="1"/>
      <c r="B1980" s="4"/>
      <c r="C1980" s="16"/>
      <c r="D1980" s="17"/>
      <c r="E1980" s="17"/>
      <c r="F1980" s="18"/>
      <c r="G1980" s="17"/>
      <c r="H1980" s="17"/>
      <c r="I1980" s="17"/>
      <c r="J1980" s="17"/>
      <c r="K1980" s="19"/>
      <c r="L1980" s="17"/>
      <c r="M1980" s="20"/>
      <c r="N1980" s="8"/>
      <c r="O1980" s="50"/>
      <c r="P1980" s="27" t="str" cm="1">
        <f t="array" ref="P1980">IF(ISBLANK($C1980),"",IF(SUMPRODUCT(--EXACT($C1980,CrewOrPassenger[Crew or Passenger]))=1,"Pass","Fail"))</f>
        <v/>
      </c>
      <c r="Q1980" s="24" t="str" cm="1">
        <f t="array" ref="Q1980">IF(ISBLANK($D1980),"",IF(SUMPRODUCT(--EXACT($D1980,TravelDocumentType[Travel Document Type]))=1,"Pass","Fail"))</f>
        <v/>
      </c>
      <c r="R1980" s="24" t="str" cm="1">
        <f t="array" ref="R1980">IF(ISBLANK($E1980),"",IF(SUMPRODUCT(--EXACT($E1980,ISO3List[ISO3 List]))=1,"Pass","Fail"))</f>
        <v/>
      </c>
      <c r="S1980" s="24" t="str" cm="1">
        <f t="array" ref="S1980">IF(ISBLANK($F1980),"",IF(SUMPRODUCT(--EXACT(MID($F1980,COLUMN($A$1:$T$1),1),DocCharacters[Accepted Characters For Documents]))=20,"Pass","Fail"))</f>
        <v/>
      </c>
      <c r="T1980" s="24" t="str" cm="1">
        <f t="array" ref="T1980">IF(ISBLANK($G1980),"",IF(SUMPRODUCT(--EXACT(MID($G1980,COLUMN($A$1:$AX$1),1),NameCharacters[Accepted Characters For Names]))=50,"Pass","Fail"))</f>
        <v/>
      </c>
      <c r="U1980" s="24" t="str" cm="1">
        <f t="array" ref="U1980">IF(ISBLANK($H1980),"",IF(SUMPRODUCT(--EXACT(MID($H1980,COLUMN($A$1:$AX$1),1),NameCharacters[Accepted Characters For Names]))=50,"Pass","Fail"))</f>
        <v/>
      </c>
      <c r="V1980" s="24" t="str" cm="1">
        <f t="array" ref="V1980">IF(ISBLANK($I1980),"",IF(SUMPRODUCT(--EXACT(MID($I1980,COLUMN($A$1:$AX$1),1),NameCharacters[Accepted Characters For Names]))=50,"Pass","Fail"))</f>
        <v/>
      </c>
      <c r="W1980" s="24" t="str" cm="1">
        <f t="array" ref="W1980">IF(ISBLANK($J1980),"",IF(SUMPRODUCT(--EXACT($J1980,ISO3List[ISO3 List]))=1,"Pass","Fail"))</f>
        <v/>
      </c>
      <c r="X1980" s="24" t="str">
        <f t="shared" ca="1" si="78"/>
        <v/>
      </c>
      <c r="Y1980" s="24" t="str" cm="1">
        <f t="array" ref="Y1980">IF(ISBLANK($L1980),"",IF(SUMPRODUCT(--EXACT($L1980,Sex[Sex]))=1,"Pass","Fail"))</f>
        <v/>
      </c>
      <c r="Z1980" s="24" t="str">
        <f t="shared" ca="1" si="79"/>
        <v/>
      </c>
      <c r="AA1980" s="35" t="str">
        <f t="shared" ca="1" si="77"/>
        <v/>
      </c>
      <c r="AB1980" s="8"/>
      <c r="AC1980" s="58"/>
      <c r="AD1980" s="8"/>
      <c r="AE1980" s="8"/>
      <c r="AF1980" s="8"/>
      <c r="GU1980" s="8"/>
    </row>
    <row r="1981" spans="1:203" s="5" customFormat="1" x14ac:dyDescent="0.2">
      <c r="A1981" s="1"/>
      <c r="B1981" s="4"/>
      <c r="C1981" s="16"/>
      <c r="D1981" s="17"/>
      <c r="E1981" s="17"/>
      <c r="F1981" s="18"/>
      <c r="G1981" s="17"/>
      <c r="H1981" s="17"/>
      <c r="I1981" s="17"/>
      <c r="J1981" s="17"/>
      <c r="K1981" s="19"/>
      <c r="L1981" s="17"/>
      <c r="M1981" s="20"/>
      <c r="N1981" s="8"/>
      <c r="O1981" s="50"/>
      <c r="P1981" s="27" t="str" cm="1">
        <f t="array" ref="P1981">IF(ISBLANK($C1981),"",IF(SUMPRODUCT(--EXACT($C1981,CrewOrPassenger[Crew or Passenger]))=1,"Pass","Fail"))</f>
        <v/>
      </c>
      <c r="Q1981" s="24" t="str" cm="1">
        <f t="array" ref="Q1981">IF(ISBLANK($D1981),"",IF(SUMPRODUCT(--EXACT($D1981,TravelDocumentType[Travel Document Type]))=1,"Pass","Fail"))</f>
        <v/>
      </c>
      <c r="R1981" s="24" t="str" cm="1">
        <f t="array" ref="R1981">IF(ISBLANK($E1981),"",IF(SUMPRODUCT(--EXACT($E1981,ISO3List[ISO3 List]))=1,"Pass","Fail"))</f>
        <v/>
      </c>
      <c r="S1981" s="24" t="str" cm="1">
        <f t="array" ref="S1981">IF(ISBLANK($F1981),"",IF(SUMPRODUCT(--EXACT(MID($F1981,COLUMN($A$1:$T$1),1),DocCharacters[Accepted Characters For Documents]))=20,"Pass","Fail"))</f>
        <v/>
      </c>
      <c r="T1981" s="24" t="str" cm="1">
        <f t="array" ref="T1981">IF(ISBLANK($G1981),"",IF(SUMPRODUCT(--EXACT(MID($G1981,COLUMN($A$1:$AX$1),1),NameCharacters[Accepted Characters For Names]))=50,"Pass","Fail"))</f>
        <v/>
      </c>
      <c r="U1981" s="24" t="str" cm="1">
        <f t="array" ref="U1981">IF(ISBLANK($H1981),"",IF(SUMPRODUCT(--EXACT(MID($H1981,COLUMN($A$1:$AX$1),1),NameCharacters[Accepted Characters For Names]))=50,"Pass","Fail"))</f>
        <v/>
      </c>
      <c r="V1981" s="24" t="str" cm="1">
        <f t="array" ref="V1981">IF(ISBLANK($I1981),"",IF(SUMPRODUCT(--EXACT(MID($I1981,COLUMN($A$1:$AX$1),1),NameCharacters[Accepted Characters For Names]))=50,"Pass","Fail"))</f>
        <v/>
      </c>
      <c r="W1981" s="24" t="str" cm="1">
        <f t="array" ref="W1981">IF(ISBLANK($J1981),"",IF(SUMPRODUCT(--EXACT($J1981,ISO3List[ISO3 List]))=1,"Pass","Fail"))</f>
        <v/>
      </c>
      <c r="X1981" s="24" t="str">
        <f t="shared" ca="1" si="78"/>
        <v/>
      </c>
      <c r="Y1981" s="24" t="str" cm="1">
        <f t="array" ref="Y1981">IF(ISBLANK($L1981),"",IF(SUMPRODUCT(--EXACT($L1981,Sex[Sex]))=1,"Pass","Fail"))</f>
        <v/>
      </c>
      <c r="Z1981" s="24" t="str">
        <f t="shared" ca="1" si="79"/>
        <v/>
      </c>
      <c r="AA1981" s="35" t="str">
        <f t="shared" ca="1" si="77"/>
        <v/>
      </c>
      <c r="AB1981" s="8"/>
      <c r="AC1981" s="58"/>
      <c r="AD1981" s="8"/>
      <c r="AE1981" s="8"/>
      <c r="AF1981" s="8"/>
      <c r="GU1981" s="8"/>
    </row>
    <row r="1982" spans="1:203" s="5" customFormat="1" x14ac:dyDescent="0.2">
      <c r="A1982" s="1"/>
      <c r="B1982" s="4"/>
      <c r="C1982" s="16"/>
      <c r="D1982" s="17"/>
      <c r="E1982" s="17"/>
      <c r="F1982" s="18"/>
      <c r="G1982" s="17"/>
      <c r="H1982" s="17"/>
      <c r="I1982" s="17"/>
      <c r="J1982" s="17"/>
      <c r="K1982" s="19"/>
      <c r="L1982" s="17"/>
      <c r="M1982" s="20"/>
      <c r="N1982" s="8"/>
      <c r="O1982" s="50"/>
      <c r="P1982" s="27" t="str" cm="1">
        <f t="array" ref="P1982">IF(ISBLANK($C1982),"",IF(SUMPRODUCT(--EXACT($C1982,CrewOrPassenger[Crew or Passenger]))=1,"Pass","Fail"))</f>
        <v/>
      </c>
      <c r="Q1982" s="24" t="str" cm="1">
        <f t="array" ref="Q1982">IF(ISBLANK($D1982),"",IF(SUMPRODUCT(--EXACT($D1982,TravelDocumentType[Travel Document Type]))=1,"Pass","Fail"))</f>
        <v/>
      </c>
      <c r="R1982" s="24" t="str" cm="1">
        <f t="array" ref="R1982">IF(ISBLANK($E1982),"",IF(SUMPRODUCT(--EXACT($E1982,ISO3List[ISO3 List]))=1,"Pass","Fail"))</f>
        <v/>
      </c>
      <c r="S1982" s="24" t="str" cm="1">
        <f t="array" ref="S1982">IF(ISBLANK($F1982),"",IF(SUMPRODUCT(--EXACT(MID($F1982,COLUMN($A$1:$T$1),1),DocCharacters[Accepted Characters For Documents]))=20,"Pass","Fail"))</f>
        <v/>
      </c>
      <c r="T1982" s="24" t="str" cm="1">
        <f t="array" ref="T1982">IF(ISBLANK($G1982),"",IF(SUMPRODUCT(--EXACT(MID($G1982,COLUMN($A$1:$AX$1),1),NameCharacters[Accepted Characters For Names]))=50,"Pass","Fail"))</f>
        <v/>
      </c>
      <c r="U1982" s="24" t="str" cm="1">
        <f t="array" ref="U1982">IF(ISBLANK($H1982),"",IF(SUMPRODUCT(--EXACT(MID($H1982,COLUMN($A$1:$AX$1),1),NameCharacters[Accepted Characters For Names]))=50,"Pass","Fail"))</f>
        <v/>
      </c>
      <c r="V1982" s="24" t="str" cm="1">
        <f t="array" ref="V1982">IF(ISBLANK($I1982),"",IF(SUMPRODUCT(--EXACT(MID($I1982,COLUMN($A$1:$AX$1),1),NameCharacters[Accepted Characters For Names]))=50,"Pass","Fail"))</f>
        <v/>
      </c>
      <c r="W1982" s="24" t="str" cm="1">
        <f t="array" ref="W1982">IF(ISBLANK($J1982),"",IF(SUMPRODUCT(--EXACT($J1982,ISO3List[ISO3 List]))=1,"Pass","Fail"))</f>
        <v/>
      </c>
      <c r="X1982" s="24" t="str">
        <f t="shared" ca="1" si="78"/>
        <v/>
      </c>
      <c r="Y1982" s="24" t="str" cm="1">
        <f t="array" ref="Y1982">IF(ISBLANK($L1982),"",IF(SUMPRODUCT(--EXACT($L1982,Sex[Sex]))=1,"Pass","Fail"))</f>
        <v/>
      </c>
      <c r="Z1982" s="24" t="str">
        <f t="shared" ca="1" si="79"/>
        <v/>
      </c>
      <c r="AA1982" s="35" t="str">
        <f t="shared" ca="1" si="77"/>
        <v/>
      </c>
      <c r="AB1982" s="8"/>
      <c r="AC1982" s="58"/>
      <c r="AD1982" s="8"/>
      <c r="AE1982" s="8"/>
      <c r="AF1982" s="8"/>
      <c r="GU1982" s="8"/>
    </row>
    <row r="1983" spans="1:203" s="5" customFormat="1" x14ac:dyDescent="0.2">
      <c r="A1983" s="1"/>
      <c r="B1983" s="4"/>
      <c r="C1983" s="16"/>
      <c r="D1983" s="17"/>
      <c r="E1983" s="17"/>
      <c r="F1983" s="18"/>
      <c r="G1983" s="17"/>
      <c r="H1983" s="17"/>
      <c r="I1983" s="17"/>
      <c r="J1983" s="17"/>
      <c r="K1983" s="19"/>
      <c r="L1983" s="17"/>
      <c r="M1983" s="20"/>
      <c r="N1983" s="8"/>
      <c r="O1983" s="50"/>
      <c r="P1983" s="27" t="str" cm="1">
        <f t="array" ref="P1983">IF(ISBLANK($C1983),"",IF(SUMPRODUCT(--EXACT($C1983,CrewOrPassenger[Crew or Passenger]))=1,"Pass","Fail"))</f>
        <v/>
      </c>
      <c r="Q1983" s="24" t="str" cm="1">
        <f t="array" ref="Q1983">IF(ISBLANK($D1983),"",IF(SUMPRODUCT(--EXACT($D1983,TravelDocumentType[Travel Document Type]))=1,"Pass","Fail"))</f>
        <v/>
      </c>
      <c r="R1983" s="24" t="str" cm="1">
        <f t="array" ref="R1983">IF(ISBLANK($E1983),"",IF(SUMPRODUCT(--EXACT($E1983,ISO3List[ISO3 List]))=1,"Pass","Fail"))</f>
        <v/>
      </c>
      <c r="S1983" s="24" t="str" cm="1">
        <f t="array" ref="S1983">IF(ISBLANK($F1983),"",IF(SUMPRODUCT(--EXACT(MID($F1983,COLUMN($A$1:$T$1),1),DocCharacters[Accepted Characters For Documents]))=20,"Pass","Fail"))</f>
        <v/>
      </c>
      <c r="T1983" s="24" t="str" cm="1">
        <f t="array" ref="T1983">IF(ISBLANK($G1983),"",IF(SUMPRODUCT(--EXACT(MID($G1983,COLUMN($A$1:$AX$1),1),NameCharacters[Accepted Characters For Names]))=50,"Pass","Fail"))</f>
        <v/>
      </c>
      <c r="U1983" s="24" t="str" cm="1">
        <f t="array" ref="U1983">IF(ISBLANK($H1983),"",IF(SUMPRODUCT(--EXACT(MID($H1983,COLUMN($A$1:$AX$1),1),NameCharacters[Accepted Characters For Names]))=50,"Pass","Fail"))</f>
        <v/>
      </c>
      <c r="V1983" s="24" t="str" cm="1">
        <f t="array" ref="V1983">IF(ISBLANK($I1983),"",IF(SUMPRODUCT(--EXACT(MID($I1983,COLUMN($A$1:$AX$1),1),NameCharacters[Accepted Characters For Names]))=50,"Pass","Fail"))</f>
        <v/>
      </c>
      <c r="W1983" s="24" t="str" cm="1">
        <f t="array" ref="W1983">IF(ISBLANK($J1983),"",IF(SUMPRODUCT(--EXACT($J1983,ISO3List[ISO3 List]))=1,"Pass","Fail"))</f>
        <v/>
      </c>
      <c r="X1983" s="24" t="str">
        <f t="shared" ca="1" si="78"/>
        <v/>
      </c>
      <c r="Y1983" s="24" t="str" cm="1">
        <f t="array" ref="Y1983">IF(ISBLANK($L1983),"",IF(SUMPRODUCT(--EXACT($L1983,Sex[Sex]))=1,"Pass","Fail"))</f>
        <v/>
      </c>
      <c r="Z1983" s="24" t="str">
        <f t="shared" ca="1" si="79"/>
        <v/>
      </c>
      <c r="AA1983" s="35" t="str">
        <f t="shared" ca="1" si="77"/>
        <v/>
      </c>
      <c r="AB1983" s="8"/>
      <c r="AC1983" s="58"/>
      <c r="AD1983" s="8"/>
      <c r="AE1983" s="8"/>
      <c r="AF1983" s="8"/>
      <c r="GU1983" s="8"/>
    </row>
    <row r="1984" spans="1:203" s="5" customFormat="1" x14ac:dyDescent="0.2">
      <c r="A1984" s="1"/>
      <c r="B1984" s="4"/>
      <c r="C1984" s="16"/>
      <c r="D1984" s="17"/>
      <c r="E1984" s="17"/>
      <c r="F1984" s="18"/>
      <c r="G1984" s="17"/>
      <c r="H1984" s="17"/>
      <c r="I1984" s="17"/>
      <c r="J1984" s="17"/>
      <c r="K1984" s="19"/>
      <c r="L1984" s="17"/>
      <c r="M1984" s="20"/>
      <c r="N1984" s="8"/>
      <c r="O1984" s="50"/>
      <c r="P1984" s="27" t="str" cm="1">
        <f t="array" ref="P1984">IF(ISBLANK($C1984),"",IF(SUMPRODUCT(--EXACT($C1984,CrewOrPassenger[Crew or Passenger]))=1,"Pass","Fail"))</f>
        <v/>
      </c>
      <c r="Q1984" s="24" t="str" cm="1">
        <f t="array" ref="Q1984">IF(ISBLANK($D1984),"",IF(SUMPRODUCT(--EXACT($D1984,TravelDocumentType[Travel Document Type]))=1,"Pass","Fail"))</f>
        <v/>
      </c>
      <c r="R1984" s="24" t="str" cm="1">
        <f t="array" ref="R1984">IF(ISBLANK($E1984),"",IF(SUMPRODUCT(--EXACT($E1984,ISO3List[ISO3 List]))=1,"Pass","Fail"))</f>
        <v/>
      </c>
      <c r="S1984" s="24" t="str" cm="1">
        <f t="array" ref="S1984">IF(ISBLANK($F1984),"",IF(SUMPRODUCT(--EXACT(MID($F1984,COLUMN($A$1:$T$1),1),DocCharacters[Accepted Characters For Documents]))=20,"Pass","Fail"))</f>
        <v/>
      </c>
      <c r="T1984" s="24" t="str" cm="1">
        <f t="array" ref="T1984">IF(ISBLANK($G1984),"",IF(SUMPRODUCT(--EXACT(MID($G1984,COLUMN($A$1:$AX$1),1),NameCharacters[Accepted Characters For Names]))=50,"Pass","Fail"))</f>
        <v/>
      </c>
      <c r="U1984" s="24" t="str" cm="1">
        <f t="array" ref="U1984">IF(ISBLANK($H1984),"",IF(SUMPRODUCT(--EXACT(MID($H1984,COLUMN($A$1:$AX$1),1),NameCharacters[Accepted Characters For Names]))=50,"Pass","Fail"))</f>
        <v/>
      </c>
      <c r="V1984" s="24" t="str" cm="1">
        <f t="array" ref="V1984">IF(ISBLANK($I1984),"",IF(SUMPRODUCT(--EXACT(MID($I1984,COLUMN($A$1:$AX$1),1),NameCharacters[Accepted Characters For Names]))=50,"Pass","Fail"))</f>
        <v/>
      </c>
      <c r="W1984" s="24" t="str" cm="1">
        <f t="array" ref="W1984">IF(ISBLANK($J1984),"",IF(SUMPRODUCT(--EXACT($J1984,ISO3List[ISO3 List]))=1,"Pass","Fail"))</f>
        <v/>
      </c>
      <c r="X1984" s="24" t="str">
        <f t="shared" ca="1" si="78"/>
        <v/>
      </c>
      <c r="Y1984" s="24" t="str" cm="1">
        <f t="array" ref="Y1984">IF(ISBLANK($L1984),"",IF(SUMPRODUCT(--EXACT($L1984,Sex[Sex]))=1,"Pass","Fail"))</f>
        <v/>
      </c>
      <c r="Z1984" s="24" t="str">
        <f t="shared" ca="1" si="79"/>
        <v/>
      </c>
      <c r="AA1984" s="35" t="str">
        <f t="shared" ca="1" si="77"/>
        <v/>
      </c>
      <c r="AB1984" s="8"/>
      <c r="AC1984" s="58"/>
      <c r="AD1984" s="8"/>
      <c r="AE1984" s="8"/>
      <c r="AF1984" s="8"/>
      <c r="GU1984" s="8"/>
    </row>
    <row r="1985" spans="1:203" s="5" customFormat="1" x14ac:dyDescent="0.2">
      <c r="A1985" s="1"/>
      <c r="B1985" s="4"/>
      <c r="C1985" s="16"/>
      <c r="D1985" s="17"/>
      <c r="E1985" s="17"/>
      <c r="F1985" s="18"/>
      <c r="G1985" s="17"/>
      <c r="H1985" s="17"/>
      <c r="I1985" s="17"/>
      <c r="J1985" s="17"/>
      <c r="K1985" s="19"/>
      <c r="L1985" s="17"/>
      <c r="M1985" s="20"/>
      <c r="N1985" s="8"/>
      <c r="O1985" s="50"/>
      <c r="P1985" s="27" t="str" cm="1">
        <f t="array" ref="P1985">IF(ISBLANK($C1985),"",IF(SUMPRODUCT(--EXACT($C1985,CrewOrPassenger[Crew or Passenger]))=1,"Pass","Fail"))</f>
        <v/>
      </c>
      <c r="Q1985" s="24" t="str" cm="1">
        <f t="array" ref="Q1985">IF(ISBLANK($D1985),"",IF(SUMPRODUCT(--EXACT($D1985,TravelDocumentType[Travel Document Type]))=1,"Pass","Fail"))</f>
        <v/>
      </c>
      <c r="R1985" s="24" t="str" cm="1">
        <f t="array" ref="R1985">IF(ISBLANK($E1985),"",IF(SUMPRODUCT(--EXACT($E1985,ISO3List[ISO3 List]))=1,"Pass","Fail"))</f>
        <v/>
      </c>
      <c r="S1985" s="24" t="str" cm="1">
        <f t="array" ref="S1985">IF(ISBLANK($F1985),"",IF(SUMPRODUCT(--EXACT(MID($F1985,COLUMN($A$1:$T$1),1),DocCharacters[Accepted Characters For Documents]))=20,"Pass","Fail"))</f>
        <v/>
      </c>
      <c r="T1985" s="24" t="str" cm="1">
        <f t="array" ref="T1985">IF(ISBLANK($G1985),"",IF(SUMPRODUCT(--EXACT(MID($G1985,COLUMN($A$1:$AX$1),1),NameCharacters[Accepted Characters For Names]))=50,"Pass","Fail"))</f>
        <v/>
      </c>
      <c r="U1985" s="24" t="str" cm="1">
        <f t="array" ref="U1985">IF(ISBLANK($H1985),"",IF(SUMPRODUCT(--EXACT(MID($H1985,COLUMN($A$1:$AX$1),1),NameCharacters[Accepted Characters For Names]))=50,"Pass","Fail"))</f>
        <v/>
      </c>
      <c r="V1985" s="24" t="str" cm="1">
        <f t="array" ref="V1985">IF(ISBLANK($I1985),"",IF(SUMPRODUCT(--EXACT(MID($I1985,COLUMN($A$1:$AX$1),1),NameCharacters[Accepted Characters For Names]))=50,"Pass","Fail"))</f>
        <v/>
      </c>
      <c r="W1985" s="24" t="str" cm="1">
        <f t="array" ref="W1985">IF(ISBLANK($J1985),"",IF(SUMPRODUCT(--EXACT($J1985,ISO3List[ISO3 List]))=1,"Pass","Fail"))</f>
        <v/>
      </c>
      <c r="X1985" s="24" t="str">
        <f t="shared" ca="1" si="78"/>
        <v/>
      </c>
      <c r="Y1985" s="24" t="str" cm="1">
        <f t="array" ref="Y1985">IF(ISBLANK($L1985),"",IF(SUMPRODUCT(--EXACT($L1985,Sex[Sex]))=1,"Pass","Fail"))</f>
        <v/>
      </c>
      <c r="Z1985" s="24" t="str">
        <f t="shared" ca="1" si="79"/>
        <v/>
      </c>
      <c r="AA1985" s="35" t="str">
        <f t="shared" ca="1" si="77"/>
        <v/>
      </c>
      <c r="AB1985" s="8"/>
      <c r="AC1985" s="58"/>
      <c r="AD1985" s="8"/>
      <c r="AE1985" s="8"/>
      <c r="AF1985" s="8"/>
      <c r="GU1985" s="8"/>
    </row>
    <row r="1986" spans="1:203" s="5" customFormat="1" x14ac:dyDescent="0.2">
      <c r="A1986" s="1"/>
      <c r="B1986" s="4"/>
      <c r="C1986" s="16"/>
      <c r="D1986" s="17"/>
      <c r="E1986" s="17"/>
      <c r="F1986" s="18"/>
      <c r="G1986" s="17"/>
      <c r="H1986" s="17"/>
      <c r="I1986" s="17"/>
      <c r="J1986" s="17"/>
      <c r="K1986" s="19"/>
      <c r="L1986" s="17"/>
      <c r="M1986" s="20"/>
      <c r="N1986" s="8"/>
      <c r="O1986" s="50"/>
      <c r="P1986" s="27" t="str" cm="1">
        <f t="array" ref="P1986">IF(ISBLANK($C1986),"",IF(SUMPRODUCT(--EXACT($C1986,CrewOrPassenger[Crew or Passenger]))=1,"Pass","Fail"))</f>
        <v/>
      </c>
      <c r="Q1986" s="24" t="str" cm="1">
        <f t="array" ref="Q1986">IF(ISBLANK($D1986),"",IF(SUMPRODUCT(--EXACT($D1986,TravelDocumentType[Travel Document Type]))=1,"Pass","Fail"))</f>
        <v/>
      </c>
      <c r="R1986" s="24" t="str" cm="1">
        <f t="array" ref="R1986">IF(ISBLANK($E1986),"",IF(SUMPRODUCT(--EXACT($E1986,ISO3List[ISO3 List]))=1,"Pass","Fail"))</f>
        <v/>
      </c>
      <c r="S1986" s="24" t="str" cm="1">
        <f t="array" ref="S1986">IF(ISBLANK($F1986),"",IF(SUMPRODUCT(--EXACT(MID($F1986,COLUMN($A$1:$T$1),1),DocCharacters[Accepted Characters For Documents]))=20,"Pass","Fail"))</f>
        <v/>
      </c>
      <c r="T1986" s="24" t="str" cm="1">
        <f t="array" ref="T1986">IF(ISBLANK($G1986),"",IF(SUMPRODUCT(--EXACT(MID($G1986,COLUMN($A$1:$AX$1),1),NameCharacters[Accepted Characters For Names]))=50,"Pass","Fail"))</f>
        <v/>
      </c>
      <c r="U1986" s="24" t="str" cm="1">
        <f t="array" ref="U1986">IF(ISBLANK($H1986),"",IF(SUMPRODUCT(--EXACT(MID($H1986,COLUMN($A$1:$AX$1),1),NameCharacters[Accepted Characters For Names]))=50,"Pass","Fail"))</f>
        <v/>
      </c>
      <c r="V1986" s="24" t="str" cm="1">
        <f t="array" ref="V1986">IF(ISBLANK($I1986),"",IF(SUMPRODUCT(--EXACT(MID($I1986,COLUMN($A$1:$AX$1),1),NameCharacters[Accepted Characters For Names]))=50,"Pass","Fail"))</f>
        <v/>
      </c>
      <c r="W1986" s="24" t="str" cm="1">
        <f t="array" ref="W1986">IF(ISBLANK($J1986),"",IF(SUMPRODUCT(--EXACT($J1986,ISO3List[ISO3 List]))=1,"Pass","Fail"))</f>
        <v/>
      </c>
      <c r="X1986" s="24" t="str">
        <f t="shared" ca="1" si="78"/>
        <v/>
      </c>
      <c r="Y1986" s="24" t="str" cm="1">
        <f t="array" ref="Y1986">IF(ISBLANK($L1986),"",IF(SUMPRODUCT(--EXACT($L1986,Sex[Sex]))=1,"Pass","Fail"))</f>
        <v/>
      </c>
      <c r="Z1986" s="24" t="str">
        <f t="shared" ca="1" si="79"/>
        <v/>
      </c>
      <c r="AA1986" s="35" t="str">
        <f t="shared" ca="1" si="77"/>
        <v/>
      </c>
      <c r="AB1986" s="8"/>
      <c r="AC1986" s="58"/>
      <c r="AD1986" s="8"/>
      <c r="AE1986" s="8"/>
      <c r="AF1986" s="8"/>
      <c r="GU1986" s="8"/>
    </row>
    <row r="1987" spans="1:203" s="5" customFormat="1" x14ac:dyDescent="0.2">
      <c r="A1987" s="1"/>
      <c r="B1987" s="4"/>
      <c r="C1987" s="16"/>
      <c r="D1987" s="17"/>
      <c r="E1987" s="17"/>
      <c r="F1987" s="18"/>
      <c r="G1987" s="17"/>
      <c r="H1987" s="17"/>
      <c r="I1987" s="17"/>
      <c r="J1987" s="17"/>
      <c r="K1987" s="19"/>
      <c r="L1987" s="17"/>
      <c r="M1987" s="20"/>
      <c r="N1987" s="8"/>
      <c r="O1987" s="50"/>
      <c r="P1987" s="27" t="str" cm="1">
        <f t="array" ref="P1987">IF(ISBLANK($C1987),"",IF(SUMPRODUCT(--EXACT($C1987,CrewOrPassenger[Crew or Passenger]))=1,"Pass","Fail"))</f>
        <v/>
      </c>
      <c r="Q1987" s="24" t="str" cm="1">
        <f t="array" ref="Q1987">IF(ISBLANK($D1987),"",IF(SUMPRODUCT(--EXACT($D1987,TravelDocumentType[Travel Document Type]))=1,"Pass","Fail"))</f>
        <v/>
      </c>
      <c r="R1987" s="24" t="str" cm="1">
        <f t="array" ref="R1987">IF(ISBLANK($E1987),"",IF(SUMPRODUCT(--EXACT($E1987,ISO3List[ISO3 List]))=1,"Pass","Fail"))</f>
        <v/>
      </c>
      <c r="S1987" s="24" t="str" cm="1">
        <f t="array" ref="S1987">IF(ISBLANK($F1987),"",IF(SUMPRODUCT(--EXACT(MID($F1987,COLUMN($A$1:$T$1),1),DocCharacters[Accepted Characters For Documents]))=20,"Pass","Fail"))</f>
        <v/>
      </c>
      <c r="T1987" s="24" t="str" cm="1">
        <f t="array" ref="T1987">IF(ISBLANK($G1987),"",IF(SUMPRODUCT(--EXACT(MID($G1987,COLUMN($A$1:$AX$1),1),NameCharacters[Accepted Characters For Names]))=50,"Pass","Fail"))</f>
        <v/>
      </c>
      <c r="U1987" s="24" t="str" cm="1">
        <f t="array" ref="U1987">IF(ISBLANK($H1987),"",IF(SUMPRODUCT(--EXACT(MID($H1987,COLUMN($A$1:$AX$1),1),NameCharacters[Accepted Characters For Names]))=50,"Pass","Fail"))</f>
        <v/>
      </c>
      <c r="V1987" s="24" t="str" cm="1">
        <f t="array" ref="V1987">IF(ISBLANK($I1987),"",IF(SUMPRODUCT(--EXACT(MID($I1987,COLUMN($A$1:$AX$1),1),NameCharacters[Accepted Characters For Names]))=50,"Pass","Fail"))</f>
        <v/>
      </c>
      <c r="W1987" s="24" t="str" cm="1">
        <f t="array" ref="W1987">IF(ISBLANK($J1987),"",IF(SUMPRODUCT(--EXACT($J1987,ISO3List[ISO3 List]))=1,"Pass","Fail"))</f>
        <v/>
      </c>
      <c r="X1987" s="24" t="str">
        <f t="shared" ca="1" si="78"/>
        <v/>
      </c>
      <c r="Y1987" s="24" t="str" cm="1">
        <f t="array" ref="Y1987">IF(ISBLANK($L1987),"",IF(SUMPRODUCT(--EXACT($L1987,Sex[Sex]))=1,"Pass","Fail"))</f>
        <v/>
      </c>
      <c r="Z1987" s="24" t="str">
        <f t="shared" ca="1" si="79"/>
        <v/>
      </c>
      <c r="AA1987" s="35" t="str">
        <f t="shared" ca="1" si="77"/>
        <v/>
      </c>
      <c r="AB1987" s="8"/>
      <c r="AC1987" s="58"/>
      <c r="AD1987" s="8"/>
      <c r="AE1987" s="8"/>
      <c r="AF1987" s="8"/>
      <c r="GU1987" s="8"/>
    </row>
    <row r="1988" spans="1:203" s="5" customFormat="1" x14ac:dyDescent="0.2">
      <c r="A1988" s="1"/>
      <c r="B1988" s="4"/>
      <c r="C1988" s="16"/>
      <c r="D1988" s="17"/>
      <c r="E1988" s="17"/>
      <c r="F1988" s="18"/>
      <c r="G1988" s="17"/>
      <c r="H1988" s="17"/>
      <c r="I1988" s="17"/>
      <c r="J1988" s="17"/>
      <c r="K1988" s="19"/>
      <c r="L1988" s="17"/>
      <c r="M1988" s="20"/>
      <c r="N1988" s="8"/>
      <c r="O1988" s="50"/>
      <c r="P1988" s="27" t="str" cm="1">
        <f t="array" ref="P1988">IF(ISBLANK($C1988),"",IF(SUMPRODUCT(--EXACT($C1988,CrewOrPassenger[Crew or Passenger]))=1,"Pass","Fail"))</f>
        <v/>
      </c>
      <c r="Q1988" s="24" t="str" cm="1">
        <f t="array" ref="Q1988">IF(ISBLANK($D1988),"",IF(SUMPRODUCT(--EXACT($D1988,TravelDocumentType[Travel Document Type]))=1,"Pass","Fail"))</f>
        <v/>
      </c>
      <c r="R1988" s="24" t="str" cm="1">
        <f t="array" ref="R1988">IF(ISBLANK($E1988),"",IF(SUMPRODUCT(--EXACT($E1988,ISO3List[ISO3 List]))=1,"Pass","Fail"))</f>
        <v/>
      </c>
      <c r="S1988" s="24" t="str" cm="1">
        <f t="array" ref="S1988">IF(ISBLANK($F1988),"",IF(SUMPRODUCT(--EXACT(MID($F1988,COLUMN($A$1:$T$1),1),DocCharacters[Accepted Characters For Documents]))=20,"Pass","Fail"))</f>
        <v/>
      </c>
      <c r="T1988" s="24" t="str" cm="1">
        <f t="array" ref="T1988">IF(ISBLANK($G1988),"",IF(SUMPRODUCT(--EXACT(MID($G1988,COLUMN($A$1:$AX$1),1),NameCharacters[Accepted Characters For Names]))=50,"Pass","Fail"))</f>
        <v/>
      </c>
      <c r="U1988" s="24" t="str" cm="1">
        <f t="array" ref="U1988">IF(ISBLANK($H1988),"",IF(SUMPRODUCT(--EXACT(MID($H1988,COLUMN($A$1:$AX$1),1),NameCharacters[Accepted Characters For Names]))=50,"Pass","Fail"))</f>
        <v/>
      </c>
      <c r="V1988" s="24" t="str" cm="1">
        <f t="array" ref="V1988">IF(ISBLANK($I1988),"",IF(SUMPRODUCT(--EXACT(MID($I1988,COLUMN($A$1:$AX$1),1),NameCharacters[Accepted Characters For Names]))=50,"Pass","Fail"))</f>
        <v/>
      </c>
      <c r="W1988" s="24" t="str" cm="1">
        <f t="array" ref="W1988">IF(ISBLANK($J1988),"",IF(SUMPRODUCT(--EXACT($J1988,ISO3List[ISO3 List]))=1,"Pass","Fail"))</f>
        <v/>
      </c>
      <c r="X1988" s="24" t="str">
        <f t="shared" ca="1" si="78"/>
        <v/>
      </c>
      <c r="Y1988" s="24" t="str" cm="1">
        <f t="array" ref="Y1988">IF(ISBLANK($L1988),"",IF(SUMPRODUCT(--EXACT($L1988,Sex[Sex]))=1,"Pass","Fail"))</f>
        <v/>
      </c>
      <c r="Z1988" s="24" t="str">
        <f t="shared" ca="1" si="79"/>
        <v/>
      </c>
      <c r="AA1988" s="35" t="str">
        <f t="shared" ca="1" si="77"/>
        <v/>
      </c>
      <c r="AB1988" s="8"/>
      <c r="AC1988" s="58"/>
      <c r="AD1988" s="8"/>
      <c r="AE1988" s="8"/>
      <c r="AF1988" s="8"/>
      <c r="GU1988" s="8"/>
    </row>
    <row r="1989" spans="1:203" s="5" customFormat="1" x14ac:dyDescent="0.2">
      <c r="A1989" s="1"/>
      <c r="B1989" s="4"/>
      <c r="C1989" s="16"/>
      <c r="D1989" s="17"/>
      <c r="E1989" s="17"/>
      <c r="F1989" s="18"/>
      <c r="G1989" s="17"/>
      <c r="H1989" s="17"/>
      <c r="I1989" s="17"/>
      <c r="J1989" s="17"/>
      <c r="K1989" s="19"/>
      <c r="L1989" s="17"/>
      <c r="M1989" s="20"/>
      <c r="N1989" s="8"/>
      <c r="O1989" s="50"/>
      <c r="P1989" s="27" t="str" cm="1">
        <f t="array" ref="P1989">IF(ISBLANK($C1989),"",IF(SUMPRODUCT(--EXACT($C1989,CrewOrPassenger[Crew or Passenger]))=1,"Pass","Fail"))</f>
        <v/>
      </c>
      <c r="Q1989" s="24" t="str" cm="1">
        <f t="array" ref="Q1989">IF(ISBLANK($D1989),"",IF(SUMPRODUCT(--EXACT($D1989,TravelDocumentType[Travel Document Type]))=1,"Pass","Fail"))</f>
        <v/>
      </c>
      <c r="R1989" s="24" t="str" cm="1">
        <f t="array" ref="R1989">IF(ISBLANK($E1989),"",IF(SUMPRODUCT(--EXACT($E1989,ISO3List[ISO3 List]))=1,"Pass","Fail"))</f>
        <v/>
      </c>
      <c r="S1989" s="24" t="str" cm="1">
        <f t="array" ref="S1989">IF(ISBLANK($F1989),"",IF(SUMPRODUCT(--EXACT(MID($F1989,COLUMN($A$1:$T$1),1),DocCharacters[Accepted Characters For Documents]))=20,"Pass","Fail"))</f>
        <v/>
      </c>
      <c r="T1989" s="24" t="str" cm="1">
        <f t="array" ref="T1989">IF(ISBLANK($G1989),"",IF(SUMPRODUCT(--EXACT(MID($G1989,COLUMN($A$1:$AX$1),1),NameCharacters[Accepted Characters For Names]))=50,"Pass","Fail"))</f>
        <v/>
      </c>
      <c r="U1989" s="24" t="str" cm="1">
        <f t="array" ref="U1989">IF(ISBLANK($H1989),"",IF(SUMPRODUCT(--EXACT(MID($H1989,COLUMN($A$1:$AX$1),1),NameCharacters[Accepted Characters For Names]))=50,"Pass","Fail"))</f>
        <v/>
      </c>
      <c r="V1989" s="24" t="str" cm="1">
        <f t="array" ref="V1989">IF(ISBLANK($I1989),"",IF(SUMPRODUCT(--EXACT(MID($I1989,COLUMN($A$1:$AX$1),1),NameCharacters[Accepted Characters For Names]))=50,"Pass","Fail"))</f>
        <v/>
      </c>
      <c r="W1989" s="24" t="str" cm="1">
        <f t="array" ref="W1989">IF(ISBLANK($J1989),"",IF(SUMPRODUCT(--EXACT($J1989,ISO3List[ISO3 List]))=1,"Pass","Fail"))</f>
        <v/>
      </c>
      <c r="X1989" s="24" t="str">
        <f t="shared" ca="1" si="78"/>
        <v/>
      </c>
      <c r="Y1989" s="24" t="str" cm="1">
        <f t="array" ref="Y1989">IF(ISBLANK($L1989),"",IF(SUMPRODUCT(--EXACT($L1989,Sex[Sex]))=1,"Pass","Fail"))</f>
        <v/>
      </c>
      <c r="Z1989" s="24" t="str">
        <f t="shared" ca="1" si="79"/>
        <v/>
      </c>
      <c r="AA1989" s="35" t="str">
        <f t="shared" ref="AA1989:AA2052" ca="1" si="80">IF(COUNTBLANK($P1989:$Z1989)=11,"",IF(SUM(COUNTBLANK(P1989:U1989),COUNTBLANK(W1989:Z1989))=0,"Pass","Fail"))</f>
        <v/>
      </c>
      <c r="AB1989" s="8"/>
      <c r="AC1989" s="58"/>
      <c r="AD1989" s="8"/>
      <c r="AE1989" s="8"/>
      <c r="AF1989" s="8"/>
      <c r="GU1989" s="8"/>
    </row>
    <row r="1990" spans="1:203" s="5" customFormat="1" x14ac:dyDescent="0.2">
      <c r="A1990" s="1"/>
      <c r="B1990" s="4"/>
      <c r="C1990" s="16"/>
      <c r="D1990" s="17"/>
      <c r="E1990" s="17"/>
      <c r="F1990" s="18"/>
      <c r="G1990" s="17"/>
      <c r="H1990" s="17"/>
      <c r="I1990" s="17"/>
      <c r="J1990" s="17"/>
      <c r="K1990" s="19"/>
      <c r="L1990" s="17"/>
      <c r="M1990" s="20"/>
      <c r="N1990" s="8"/>
      <c r="O1990" s="50"/>
      <c r="P1990" s="27" t="str" cm="1">
        <f t="array" ref="P1990">IF(ISBLANK($C1990),"",IF(SUMPRODUCT(--EXACT($C1990,CrewOrPassenger[Crew or Passenger]))=1,"Pass","Fail"))</f>
        <v/>
      </c>
      <c r="Q1990" s="24" t="str" cm="1">
        <f t="array" ref="Q1990">IF(ISBLANK($D1990),"",IF(SUMPRODUCT(--EXACT($D1990,TravelDocumentType[Travel Document Type]))=1,"Pass","Fail"))</f>
        <v/>
      </c>
      <c r="R1990" s="24" t="str" cm="1">
        <f t="array" ref="R1990">IF(ISBLANK($E1990),"",IF(SUMPRODUCT(--EXACT($E1990,ISO3List[ISO3 List]))=1,"Pass","Fail"))</f>
        <v/>
      </c>
      <c r="S1990" s="24" t="str" cm="1">
        <f t="array" ref="S1990">IF(ISBLANK($F1990),"",IF(SUMPRODUCT(--EXACT(MID($F1990,COLUMN($A$1:$T$1),1),DocCharacters[Accepted Characters For Documents]))=20,"Pass","Fail"))</f>
        <v/>
      </c>
      <c r="T1990" s="24" t="str" cm="1">
        <f t="array" ref="T1990">IF(ISBLANK($G1990),"",IF(SUMPRODUCT(--EXACT(MID($G1990,COLUMN($A$1:$AX$1),1),NameCharacters[Accepted Characters For Names]))=50,"Pass","Fail"))</f>
        <v/>
      </c>
      <c r="U1990" s="24" t="str" cm="1">
        <f t="array" ref="U1990">IF(ISBLANK($H1990),"",IF(SUMPRODUCT(--EXACT(MID($H1990,COLUMN($A$1:$AX$1),1),NameCharacters[Accepted Characters For Names]))=50,"Pass","Fail"))</f>
        <v/>
      </c>
      <c r="V1990" s="24" t="str" cm="1">
        <f t="array" ref="V1990">IF(ISBLANK($I1990),"",IF(SUMPRODUCT(--EXACT(MID($I1990,COLUMN($A$1:$AX$1),1),NameCharacters[Accepted Characters For Names]))=50,"Pass","Fail"))</f>
        <v/>
      </c>
      <c r="W1990" s="24" t="str" cm="1">
        <f t="array" ref="W1990">IF(ISBLANK($J1990),"",IF(SUMPRODUCT(--EXACT($J1990,ISO3List[ISO3 List]))=1,"Pass","Fail"))</f>
        <v/>
      </c>
      <c r="X1990" s="24" t="str">
        <f t="shared" ca="1" si="78"/>
        <v/>
      </c>
      <c r="Y1990" s="24" t="str" cm="1">
        <f t="array" ref="Y1990">IF(ISBLANK($L1990),"",IF(SUMPRODUCT(--EXACT($L1990,Sex[Sex]))=1,"Pass","Fail"))</f>
        <v/>
      </c>
      <c r="Z1990" s="24" t="str">
        <f t="shared" ca="1" si="79"/>
        <v/>
      </c>
      <c r="AA1990" s="35" t="str">
        <f t="shared" ca="1" si="80"/>
        <v/>
      </c>
      <c r="AB1990" s="8"/>
      <c r="AC1990" s="58"/>
      <c r="AD1990" s="8"/>
      <c r="AE1990" s="8"/>
      <c r="AF1990" s="8"/>
      <c r="GU1990" s="8"/>
    </row>
    <row r="1991" spans="1:203" s="5" customFormat="1" x14ac:dyDescent="0.2">
      <c r="A1991" s="1"/>
      <c r="B1991" s="4"/>
      <c r="C1991" s="16"/>
      <c r="D1991" s="17"/>
      <c r="E1991" s="17"/>
      <c r="F1991" s="18"/>
      <c r="G1991" s="17"/>
      <c r="H1991" s="17"/>
      <c r="I1991" s="17"/>
      <c r="J1991" s="17"/>
      <c r="K1991" s="19"/>
      <c r="L1991" s="17"/>
      <c r="M1991" s="20"/>
      <c r="N1991" s="8"/>
      <c r="O1991" s="50"/>
      <c r="P1991" s="27" t="str" cm="1">
        <f t="array" ref="P1991">IF(ISBLANK($C1991),"",IF(SUMPRODUCT(--EXACT($C1991,CrewOrPassenger[Crew or Passenger]))=1,"Pass","Fail"))</f>
        <v/>
      </c>
      <c r="Q1991" s="24" t="str" cm="1">
        <f t="array" ref="Q1991">IF(ISBLANK($D1991),"",IF(SUMPRODUCT(--EXACT($D1991,TravelDocumentType[Travel Document Type]))=1,"Pass","Fail"))</f>
        <v/>
      </c>
      <c r="R1991" s="24" t="str" cm="1">
        <f t="array" ref="R1991">IF(ISBLANK($E1991),"",IF(SUMPRODUCT(--EXACT($E1991,ISO3List[ISO3 List]))=1,"Pass","Fail"))</f>
        <v/>
      </c>
      <c r="S1991" s="24" t="str" cm="1">
        <f t="array" ref="S1991">IF(ISBLANK($F1991),"",IF(SUMPRODUCT(--EXACT(MID($F1991,COLUMN($A$1:$T$1),1),DocCharacters[Accepted Characters For Documents]))=20,"Pass","Fail"))</f>
        <v/>
      </c>
      <c r="T1991" s="24" t="str" cm="1">
        <f t="array" ref="T1991">IF(ISBLANK($G1991),"",IF(SUMPRODUCT(--EXACT(MID($G1991,COLUMN($A$1:$AX$1),1),NameCharacters[Accepted Characters For Names]))=50,"Pass","Fail"))</f>
        <v/>
      </c>
      <c r="U1991" s="24" t="str" cm="1">
        <f t="array" ref="U1991">IF(ISBLANK($H1991),"",IF(SUMPRODUCT(--EXACT(MID($H1991,COLUMN($A$1:$AX$1),1),NameCharacters[Accepted Characters For Names]))=50,"Pass","Fail"))</f>
        <v/>
      </c>
      <c r="V1991" s="24" t="str" cm="1">
        <f t="array" ref="V1991">IF(ISBLANK($I1991),"",IF(SUMPRODUCT(--EXACT(MID($I1991,COLUMN($A$1:$AX$1),1),NameCharacters[Accepted Characters For Names]))=50,"Pass","Fail"))</f>
        <v/>
      </c>
      <c r="W1991" s="24" t="str" cm="1">
        <f t="array" ref="W1991">IF(ISBLANK($J1991),"",IF(SUMPRODUCT(--EXACT($J1991,ISO3List[ISO3 List]))=1,"Pass","Fail"))</f>
        <v/>
      </c>
      <c r="X1991" s="24" t="str">
        <f t="shared" ca="1" si="78"/>
        <v/>
      </c>
      <c r="Y1991" s="24" t="str" cm="1">
        <f t="array" ref="Y1991">IF(ISBLANK($L1991),"",IF(SUMPRODUCT(--EXACT($L1991,Sex[Sex]))=1,"Pass","Fail"))</f>
        <v/>
      </c>
      <c r="Z1991" s="24" t="str">
        <f t="shared" ca="1" si="79"/>
        <v/>
      </c>
      <c r="AA1991" s="35" t="str">
        <f t="shared" ca="1" si="80"/>
        <v/>
      </c>
      <c r="AB1991" s="8"/>
      <c r="AC1991" s="58"/>
      <c r="AD1991" s="8"/>
      <c r="AE1991" s="8"/>
      <c r="AF1991" s="8"/>
      <c r="GU1991" s="8"/>
    </row>
    <row r="1992" spans="1:203" s="5" customFormat="1" x14ac:dyDescent="0.2">
      <c r="A1992" s="1"/>
      <c r="B1992" s="4"/>
      <c r="C1992" s="16"/>
      <c r="D1992" s="17"/>
      <c r="E1992" s="17"/>
      <c r="F1992" s="18"/>
      <c r="G1992" s="17"/>
      <c r="H1992" s="17"/>
      <c r="I1992" s="17"/>
      <c r="J1992" s="17"/>
      <c r="K1992" s="19"/>
      <c r="L1992" s="17"/>
      <c r="M1992" s="20"/>
      <c r="N1992" s="8"/>
      <c r="O1992" s="50"/>
      <c r="P1992" s="27" t="str" cm="1">
        <f t="array" ref="P1992">IF(ISBLANK($C1992),"",IF(SUMPRODUCT(--EXACT($C1992,CrewOrPassenger[Crew or Passenger]))=1,"Pass","Fail"))</f>
        <v/>
      </c>
      <c r="Q1992" s="24" t="str" cm="1">
        <f t="array" ref="Q1992">IF(ISBLANK($D1992),"",IF(SUMPRODUCT(--EXACT($D1992,TravelDocumentType[Travel Document Type]))=1,"Pass","Fail"))</f>
        <v/>
      </c>
      <c r="R1992" s="24" t="str" cm="1">
        <f t="array" ref="R1992">IF(ISBLANK($E1992),"",IF(SUMPRODUCT(--EXACT($E1992,ISO3List[ISO3 List]))=1,"Pass","Fail"))</f>
        <v/>
      </c>
      <c r="S1992" s="24" t="str" cm="1">
        <f t="array" ref="S1992">IF(ISBLANK($F1992),"",IF(SUMPRODUCT(--EXACT(MID($F1992,COLUMN($A$1:$T$1),1),DocCharacters[Accepted Characters For Documents]))=20,"Pass","Fail"))</f>
        <v/>
      </c>
      <c r="T1992" s="24" t="str" cm="1">
        <f t="array" ref="T1992">IF(ISBLANK($G1992),"",IF(SUMPRODUCT(--EXACT(MID($G1992,COLUMN($A$1:$AX$1),1),NameCharacters[Accepted Characters For Names]))=50,"Pass","Fail"))</f>
        <v/>
      </c>
      <c r="U1992" s="24" t="str" cm="1">
        <f t="array" ref="U1992">IF(ISBLANK($H1992),"",IF(SUMPRODUCT(--EXACT(MID($H1992,COLUMN($A$1:$AX$1),1),NameCharacters[Accepted Characters For Names]))=50,"Pass","Fail"))</f>
        <v/>
      </c>
      <c r="V1992" s="24" t="str" cm="1">
        <f t="array" ref="V1992">IF(ISBLANK($I1992),"",IF(SUMPRODUCT(--EXACT(MID($I1992,COLUMN($A$1:$AX$1),1),NameCharacters[Accepted Characters For Names]))=50,"Pass","Fail"))</f>
        <v/>
      </c>
      <c r="W1992" s="24" t="str" cm="1">
        <f t="array" ref="W1992">IF(ISBLANK($J1992),"",IF(SUMPRODUCT(--EXACT($J1992,ISO3List[ISO3 List]))=1,"Pass","Fail"))</f>
        <v/>
      </c>
      <c r="X1992" s="24" t="str">
        <f t="shared" ca="1" si="78"/>
        <v/>
      </c>
      <c r="Y1992" s="24" t="str" cm="1">
        <f t="array" ref="Y1992">IF(ISBLANK($L1992),"",IF(SUMPRODUCT(--EXACT($L1992,Sex[Sex]))=1,"Pass","Fail"))</f>
        <v/>
      </c>
      <c r="Z1992" s="24" t="str">
        <f t="shared" ca="1" si="79"/>
        <v/>
      </c>
      <c r="AA1992" s="35" t="str">
        <f t="shared" ca="1" si="80"/>
        <v/>
      </c>
      <c r="AB1992" s="8"/>
      <c r="AC1992" s="58"/>
      <c r="AD1992" s="8"/>
      <c r="AE1992" s="8"/>
      <c r="AF1992" s="8"/>
      <c r="GU1992" s="8"/>
    </row>
    <row r="1993" spans="1:203" s="5" customFormat="1" x14ac:dyDescent="0.2">
      <c r="A1993" s="1"/>
      <c r="B1993" s="4"/>
      <c r="C1993" s="16"/>
      <c r="D1993" s="17"/>
      <c r="E1993" s="17"/>
      <c r="F1993" s="18"/>
      <c r="G1993" s="17"/>
      <c r="H1993" s="17"/>
      <c r="I1993" s="17"/>
      <c r="J1993" s="17"/>
      <c r="K1993" s="19"/>
      <c r="L1993" s="17"/>
      <c r="M1993" s="20"/>
      <c r="N1993" s="8"/>
      <c r="O1993" s="50"/>
      <c r="P1993" s="27" t="str" cm="1">
        <f t="array" ref="P1993">IF(ISBLANK($C1993),"",IF(SUMPRODUCT(--EXACT($C1993,CrewOrPassenger[Crew or Passenger]))=1,"Pass","Fail"))</f>
        <v/>
      </c>
      <c r="Q1993" s="24" t="str" cm="1">
        <f t="array" ref="Q1993">IF(ISBLANK($D1993),"",IF(SUMPRODUCT(--EXACT($D1993,TravelDocumentType[Travel Document Type]))=1,"Pass","Fail"))</f>
        <v/>
      </c>
      <c r="R1993" s="24" t="str" cm="1">
        <f t="array" ref="R1993">IF(ISBLANK($E1993),"",IF(SUMPRODUCT(--EXACT($E1993,ISO3List[ISO3 List]))=1,"Pass","Fail"))</f>
        <v/>
      </c>
      <c r="S1993" s="24" t="str" cm="1">
        <f t="array" ref="S1993">IF(ISBLANK($F1993),"",IF(SUMPRODUCT(--EXACT(MID($F1993,COLUMN($A$1:$T$1),1),DocCharacters[Accepted Characters For Documents]))=20,"Pass","Fail"))</f>
        <v/>
      </c>
      <c r="T1993" s="24" t="str" cm="1">
        <f t="array" ref="T1993">IF(ISBLANK($G1993),"",IF(SUMPRODUCT(--EXACT(MID($G1993,COLUMN($A$1:$AX$1),1),NameCharacters[Accepted Characters For Names]))=50,"Pass","Fail"))</f>
        <v/>
      </c>
      <c r="U1993" s="24" t="str" cm="1">
        <f t="array" ref="U1993">IF(ISBLANK($H1993),"",IF(SUMPRODUCT(--EXACT(MID($H1993,COLUMN($A$1:$AX$1),1),NameCharacters[Accepted Characters For Names]))=50,"Pass","Fail"))</f>
        <v/>
      </c>
      <c r="V1993" s="24" t="str" cm="1">
        <f t="array" ref="V1993">IF(ISBLANK($I1993),"",IF(SUMPRODUCT(--EXACT(MID($I1993,COLUMN($A$1:$AX$1),1),NameCharacters[Accepted Characters For Names]))=50,"Pass","Fail"))</f>
        <v/>
      </c>
      <c r="W1993" s="24" t="str" cm="1">
        <f t="array" ref="W1993">IF(ISBLANK($J1993),"",IF(SUMPRODUCT(--EXACT($J1993,ISO3List[ISO3 List]))=1,"Pass","Fail"))</f>
        <v/>
      </c>
      <c r="X1993" s="24" t="str">
        <f t="shared" ca="1" si="78"/>
        <v/>
      </c>
      <c r="Y1993" s="24" t="str" cm="1">
        <f t="array" ref="Y1993">IF(ISBLANK($L1993),"",IF(SUMPRODUCT(--EXACT($L1993,Sex[Sex]))=1,"Pass","Fail"))</f>
        <v/>
      </c>
      <c r="Z1993" s="24" t="str">
        <f t="shared" ca="1" si="79"/>
        <v/>
      </c>
      <c r="AA1993" s="35" t="str">
        <f t="shared" ca="1" si="80"/>
        <v/>
      </c>
      <c r="AB1993" s="8"/>
      <c r="AC1993" s="58"/>
      <c r="AD1993" s="8"/>
      <c r="AE1993" s="8"/>
      <c r="AF1993" s="8"/>
      <c r="GU1993" s="8"/>
    </row>
    <row r="1994" spans="1:203" s="5" customFormat="1" x14ac:dyDescent="0.2">
      <c r="A1994" s="1"/>
      <c r="B1994" s="4"/>
      <c r="C1994" s="16"/>
      <c r="D1994" s="17"/>
      <c r="E1994" s="17"/>
      <c r="F1994" s="18"/>
      <c r="G1994" s="17"/>
      <c r="H1994" s="17"/>
      <c r="I1994" s="17"/>
      <c r="J1994" s="17"/>
      <c r="K1994" s="19"/>
      <c r="L1994" s="17"/>
      <c r="M1994" s="20"/>
      <c r="N1994" s="8"/>
      <c r="O1994" s="50"/>
      <c r="P1994" s="27" t="str" cm="1">
        <f t="array" ref="P1994">IF(ISBLANK($C1994),"",IF(SUMPRODUCT(--EXACT($C1994,CrewOrPassenger[Crew or Passenger]))=1,"Pass","Fail"))</f>
        <v/>
      </c>
      <c r="Q1994" s="24" t="str" cm="1">
        <f t="array" ref="Q1994">IF(ISBLANK($D1994),"",IF(SUMPRODUCT(--EXACT($D1994,TravelDocumentType[Travel Document Type]))=1,"Pass","Fail"))</f>
        <v/>
      </c>
      <c r="R1994" s="24" t="str" cm="1">
        <f t="array" ref="R1994">IF(ISBLANK($E1994),"",IF(SUMPRODUCT(--EXACT($E1994,ISO3List[ISO3 List]))=1,"Pass","Fail"))</f>
        <v/>
      </c>
      <c r="S1994" s="24" t="str" cm="1">
        <f t="array" ref="S1994">IF(ISBLANK($F1994),"",IF(SUMPRODUCT(--EXACT(MID($F1994,COLUMN($A$1:$T$1),1),DocCharacters[Accepted Characters For Documents]))=20,"Pass","Fail"))</f>
        <v/>
      </c>
      <c r="T1994" s="24" t="str" cm="1">
        <f t="array" ref="T1994">IF(ISBLANK($G1994),"",IF(SUMPRODUCT(--EXACT(MID($G1994,COLUMN($A$1:$AX$1),1),NameCharacters[Accepted Characters For Names]))=50,"Pass","Fail"))</f>
        <v/>
      </c>
      <c r="U1994" s="24" t="str" cm="1">
        <f t="array" ref="U1994">IF(ISBLANK($H1994),"",IF(SUMPRODUCT(--EXACT(MID($H1994,COLUMN($A$1:$AX$1),1),NameCharacters[Accepted Characters For Names]))=50,"Pass","Fail"))</f>
        <v/>
      </c>
      <c r="V1994" s="24" t="str" cm="1">
        <f t="array" ref="V1994">IF(ISBLANK($I1994),"",IF(SUMPRODUCT(--EXACT(MID($I1994,COLUMN($A$1:$AX$1),1),NameCharacters[Accepted Characters For Names]))=50,"Pass","Fail"))</f>
        <v/>
      </c>
      <c r="W1994" s="24" t="str" cm="1">
        <f t="array" ref="W1994">IF(ISBLANK($J1994),"",IF(SUMPRODUCT(--EXACT($J1994,ISO3List[ISO3 List]))=1,"Pass","Fail"))</f>
        <v/>
      </c>
      <c r="X1994" s="24" t="str">
        <f t="shared" ca="1" si="78"/>
        <v/>
      </c>
      <c r="Y1994" s="24" t="str" cm="1">
        <f t="array" ref="Y1994">IF(ISBLANK($L1994),"",IF(SUMPRODUCT(--EXACT($L1994,Sex[Sex]))=1,"Pass","Fail"))</f>
        <v/>
      </c>
      <c r="Z1994" s="24" t="str">
        <f t="shared" ca="1" si="79"/>
        <v/>
      </c>
      <c r="AA1994" s="35" t="str">
        <f t="shared" ca="1" si="80"/>
        <v/>
      </c>
      <c r="AB1994" s="8"/>
      <c r="AC1994" s="58"/>
      <c r="AD1994" s="8"/>
      <c r="AE1994" s="8"/>
      <c r="AF1994" s="8"/>
      <c r="GU1994" s="8"/>
    </row>
    <row r="1995" spans="1:203" s="5" customFormat="1" x14ac:dyDescent="0.2">
      <c r="A1995" s="1"/>
      <c r="B1995" s="4"/>
      <c r="C1995" s="16"/>
      <c r="D1995" s="17"/>
      <c r="E1995" s="17"/>
      <c r="F1995" s="18"/>
      <c r="G1995" s="17"/>
      <c r="H1995" s="17"/>
      <c r="I1995" s="17"/>
      <c r="J1995" s="17"/>
      <c r="K1995" s="19"/>
      <c r="L1995" s="17"/>
      <c r="M1995" s="20"/>
      <c r="N1995" s="8"/>
      <c r="O1995" s="50"/>
      <c r="P1995" s="27" t="str" cm="1">
        <f t="array" ref="P1995">IF(ISBLANK($C1995),"",IF(SUMPRODUCT(--EXACT($C1995,CrewOrPassenger[Crew or Passenger]))=1,"Pass","Fail"))</f>
        <v/>
      </c>
      <c r="Q1995" s="24" t="str" cm="1">
        <f t="array" ref="Q1995">IF(ISBLANK($D1995),"",IF(SUMPRODUCT(--EXACT($D1995,TravelDocumentType[Travel Document Type]))=1,"Pass","Fail"))</f>
        <v/>
      </c>
      <c r="R1995" s="24" t="str" cm="1">
        <f t="array" ref="R1995">IF(ISBLANK($E1995),"",IF(SUMPRODUCT(--EXACT($E1995,ISO3List[ISO3 List]))=1,"Pass","Fail"))</f>
        <v/>
      </c>
      <c r="S1995" s="24" t="str" cm="1">
        <f t="array" ref="S1995">IF(ISBLANK($F1995),"",IF(SUMPRODUCT(--EXACT(MID($F1995,COLUMN($A$1:$T$1),1),DocCharacters[Accepted Characters For Documents]))=20,"Pass","Fail"))</f>
        <v/>
      </c>
      <c r="T1995" s="24" t="str" cm="1">
        <f t="array" ref="T1995">IF(ISBLANK($G1995),"",IF(SUMPRODUCT(--EXACT(MID($G1995,COLUMN($A$1:$AX$1),1),NameCharacters[Accepted Characters For Names]))=50,"Pass","Fail"))</f>
        <v/>
      </c>
      <c r="U1995" s="24" t="str" cm="1">
        <f t="array" ref="U1995">IF(ISBLANK($H1995),"",IF(SUMPRODUCT(--EXACT(MID($H1995,COLUMN($A$1:$AX$1),1),NameCharacters[Accepted Characters For Names]))=50,"Pass","Fail"))</f>
        <v/>
      </c>
      <c r="V1995" s="24" t="str" cm="1">
        <f t="array" ref="V1995">IF(ISBLANK($I1995),"",IF(SUMPRODUCT(--EXACT(MID($I1995,COLUMN($A$1:$AX$1),1),NameCharacters[Accepted Characters For Names]))=50,"Pass","Fail"))</f>
        <v/>
      </c>
      <c r="W1995" s="24" t="str" cm="1">
        <f t="array" ref="W1995">IF(ISBLANK($J1995),"",IF(SUMPRODUCT(--EXACT($J1995,ISO3List[ISO3 List]))=1,"Pass","Fail"))</f>
        <v/>
      </c>
      <c r="X1995" s="24" t="str">
        <f t="shared" ca="1" si="78"/>
        <v/>
      </c>
      <c r="Y1995" s="24" t="str" cm="1">
        <f t="array" ref="Y1995">IF(ISBLANK($L1995),"",IF(SUMPRODUCT(--EXACT($L1995,Sex[Sex]))=1,"Pass","Fail"))</f>
        <v/>
      </c>
      <c r="Z1995" s="24" t="str">
        <f t="shared" ca="1" si="79"/>
        <v/>
      </c>
      <c r="AA1995" s="35" t="str">
        <f t="shared" ca="1" si="80"/>
        <v/>
      </c>
      <c r="AB1995" s="8"/>
      <c r="AC1995" s="58"/>
      <c r="AD1995" s="8"/>
      <c r="AE1995" s="8"/>
      <c r="AF1995" s="8"/>
      <c r="GU1995" s="8"/>
    </row>
    <row r="1996" spans="1:203" s="5" customFormat="1" x14ac:dyDescent="0.2">
      <c r="A1996" s="1"/>
      <c r="B1996" s="4"/>
      <c r="C1996" s="16"/>
      <c r="D1996" s="17"/>
      <c r="E1996" s="17"/>
      <c r="F1996" s="18"/>
      <c r="G1996" s="17"/>
      <c r="H1996" s="17"/>
      <c r="I1996" s="17"/>
      <c r="J1996" s="17"/>
      <c r="K1996" s="19"/>
      <c r="L1996" s="17"/>
      <c r="M1996" s="20"/>
      <c r="N1996" s="8"/>
      <c r="O1996" s="50"/>
      <c r="P1996" s="27" t="str" cm="1">
        <f t="array" ref="P1996">IF(ISBLANK($C1996),"",IF(SUMPRODUCT(--EXACT($C1996,CrewOrPassenger[Crew or Passenger]))=1,"Pass","Fail"))</f>
        <v/>
      </c>
      <c r="Q1996" s="24" t="str" cm="1">
        <f t="array" ref="Q1996">IF(ISBLANK($D1996),"",IF(SUMPRODUCT(--EXACT($D1996,TravelDocumentType[Travel Document Type]))=1,"Pass","Fail"))</f>
        <v/>
      </c>
      <c r="R1996" s="24" t="str" cm="1">
        <f t="array" ref="R1996">IF(ISBLANK($E1996),"",IF(SUMPRODUCT(--EXACT($E1996,ISO3List[ISO3 List]))=1,"Pass","Fail"))</f>
        <v/>
      </c>
      <c r="S1996" s="24" t="str" cm="1">
        <f t="array" ref="S1996">IF(ISBLANK($F1996),"",IF(SUMPRODUCT(--EXACT(MID($F1996,COLUMN($A$1:$T$1),1),DocCharacters[Accepted Characters For Documents]))=20,"Pass","Fail"))</f>
        <v/>
      </c>
      <c r="T1996" s="24" t="str" cm="1">
        <f t="array" ref="T1996">IF(ISBLANK($G1996),"",IF(SUMPRODUCT(--EXACT(MID($G1996,COLUMN($A$1:$AX$1),1),NameCharacters[Accepted Characters For Names]))=50,"Pass","Fail"))</f>
        <v/>
      </c>
      <c r="U1996" s="24" t="str" cm="1">
        <f t="array" ref="U1996">IF(ISBLANK($H1996),"",IF(SUMPRODUCT(--EXACT(MID($H1996,COLUMN($A$1:$AX$1),1),NameCharacters[Accepted Characters For Names]))=50,"Pass","Fail"))</f>
        <v/>
      </c>
      <c r="V1996" s="24" t="str" cm="1">
        <f t="array" ref="V1996">IF(ISBLANK($I1996),"",IF(SUMPRODUCT(--EXACT(MID($I1996,COLUMN($A$1:$AX$1),1),NameCharacters[Accepted Characters For Names]))=50,"Pass","Fail"))</f>
        <v/>
      </c>
      <c r="W1996" s="24" t="str" cm="1">
        <f t="array" ref="W1996">IF(ISBLANK($J1996),"",IF(SUMPRODUCT(--EXACT($J1996,ISO3List[ISO3 List]))=1,"Pass","Fail"))</f>
        <v/>
      </c>
      <c r="X1996" s="24" t="str">
        <f t="shared" ca="1" si="78"/>
        <v/>
      </c>
      <c r="Y1996" s="24" t="str" cm="1">
        <f t="array" ref="Y1996">IF(ISBLANK($L1996),"",IF(SUMPRODUCT(--EXACT($L1996,Sex[Sex]))=1,"Pass","Fail"))</f>
        <v/>
      </c>
      <c r="Z1996" s="24" t="str">
        <f t="shared" ca="1" si="79"/>
        <v/>
      </c>
      <c r="AA1996" s="35" t="str">
        <f t="shared" ca="1" si="80"/>
        <v/>
      </c>
      <c r="AB1996" s="8"/>
      <c r="AC1996" s="58"/>
      <c r="AD1996" s="8"/>
      <c r="AE1996" s="8"/>
      <c r="AF1996" s="8"/>
      <c r="GU1996" s="8"/>
    </row>
    <row r="1997" spans="1:203" s="5" customFormat="1" x14ac:dyDescent="0.2">
      <c r="A1997" s="1"/>
      <c r="B1997" s="4"/>
      <c r="C1997" s="16"/>
      <c r="D1997" s="17"/>
      <c r="E1997" s="17"/>
      <c r="F1997" s="18"/>
      <c r="G1997" s="17"/>
      <c r="H1997" s="17"/>
      <c r="I1997" s="17"/>
      <c r="J1997" s="17"/>
      <c r="K1997" s="19"/>
      <c r="L1997" s="17"/>
      <c r="M1997" s="20"/>
      <c r="N1997" s="8"/>
      <c r="O1997" s="50"/>
      <c r="P1997" s="27" t="str" cm="1">
        <f t="array" ref="P1997">IF(ISBLANK($C1997),"",IF(SUMPRODUCT(--EXACT($C1997,CrewOrPassenger[Crew or Passenger]))=1,"Pass","Fail"))</f>
        <v/>
      </c>
      <c r="Q1997" s="24" t="str" cm="1">
        <f t="array" ref="Q1997">IF(ISBLANK($D1997),"",IF(SUMPRODUCT(--EXACT($D1997,TravelDocumentType[Travel Document Type]))=1,"Pass","Fail"))</f>
        <v/>
      </c>
      <c r="R1997" s="24" t="str" cm="1">
        <f t="array" ref="R1997">IF(ISBLANK($E1997),"",IF(SUMPRODUCT(--EXACT($E1997,ISO3List[ISO3 List]))=1,"Pass","Fail"))</f>
        <v/>
      </c>
      <c r="S1997" s="24" t="str" cm="1">
        <f t="array" ref="S1997">IF(ISBLANK($F1997),"",IF(SUMPRODUCT(--EXACT(MID($F1997,COLUMN($A$1:$T$1),1),DocCharacters[Accepted Characters For Documents]))=20,"Pass","Fail"))</f>
        <v/>
      </c>
      <c r="T1997" s="24" t="str" cm="1">
        <f t="array" ref="T1997">IF(ISBLANK($G1997),"",IF(SUMPRODUCT(--EXACT(MID($G1997,COLUMN($A$1:$AX$1),1),NameCharacters[Accepted Characters For Names]))=50,"Pass","Fail"))</f>
        <v/>
      </c>
      <c r="U1997" s="24" t="str" cm="1">
        <f t="array" ref="U1997">IF(ISBLANK($H1997),"",IF(SUMPRODUCT(--EXACT(MID($H1997,COLUMN($A$1:$AX$1),1),NameCharacters[Accepted Characters For Names]))=50,"Pass","Fail"))</f>
        <v/>
      </c>
      <c r="V1997" s="24" t="str" cm="1">
        <f t="array" ref="V1997">IF(ISBLANK($I1997),"",IF(SUMPRODUCT(--EXACT(MID($I1997,COLUMN($A$1:$AX$1),1),NameCharacters[Accepted Characters For Names]))=50,"Pass","Fail"))</f>
        <v/>
      </c>
      <c r="W1997" s="24" t="str" cm="1">
        <f t="array" ref="W1997">IF(ISBLANK($J1997),"",IF(SUMPRODUCT(--EXACT($J1997,ISO3List[ISO3 List]))=1,"Pass","Fail"))</f>
        <v/>
      </c>
      <c r="X1997" s="24" t="str">
        <f t="shared" ca="1" si="78"/>
        <v/>
      </c>
      <c r="Y1997" s="24" t="str" cm="1">
        <f t="array" ref="Y1997">IF(ISBLANK($L1997),"",IF(SUMPRODUCT(--EXACT($L1997,Sex[Sex]))=1,"Pass","Fail"))</f>
        <v/>
      </c>
      <c r="Z1997" s="24" t="str">
        <f t="shared" ca="1" si="79"/>
        <v/>
      </c>
      <c r="AA1997" s="35" t="str">
        <f t="shared" ca="1" si="80"/>
        <v/>
      </c>
      <c r="AB1997" s="8"/>
      <c r="AC1997" s="58"/>
      <c r="AD1997" s="8"/>
      <c r="AE1997" s="8"/>
      <c r="AF1997" s="8"/>
      <c r="GU1997" s="8"/>
    </row>
    <row r="1998" spans="1:203" s="5" customFormat="1" x14ac:dyDescent="0.2">
      <c r="A1998" s="1"/>
      <c r="B1998" s="4"/>
      <c r="C1998" s="16"/>
      <c r="D1998" s="17"/>
      <c r="E1998" s="17"/>
      <c r="F1998" s="18"/>
      <c r="G1998" s="17"/>
      <c r="H1998" s="17"/>
      <c r="I1998" s="17"/>
      <c r="J1998" s="17"/>
      <c r="K1998" s="19"/>
      <c r="L1998" s="17"/>
      <c r="M1998" s="20"/>
      <c r="N1998" s="8"/>
      <c r="O1998" s="50"/>
      <c r="P1998" s="27" t="str" cm="1">
        <f t="array" ref="P1998">IF(ISBLANK($C1998),"",IF(SUMPRODUCT(--EXACT($C1998,CrewOrPassenger[Crew or Passenger]))=1,"Pass","Fail"))</f>
        <v/>
      </c>
      <c r="Q1998" s="24" t="str" cm="1">
        <f t="array" ref="Q1998">IF(ISBLANK($D1998),"",IF(SUMPRODUCT(--EXACT($D1998,TravelDocumentType[Travel Document Type]))=1,"Pass","Fail"))</f>
        <v/>
      </c>
      <c r="R1998" s="24" t="str" cm="1">
        <f t="array" ref="R1998">IF(ISBLANK($E1998),"",IF(SUMPRODUCT(--EXACT($E1998,ISO3List[ISO3 List]))=1,"Pass","Fail"))</f>
        <v/>
      </c>
      <c r="S1998" s="24" t="str" cm="1">
        <f t="array" ref="S1998">IF(ISBLANK($F1998),"",IF(SUMPRODUCT(--EXACT(MID($F1998,COLUMN($A$1:$T$1),1),DocCharacters[Accepted Characters For Documents]))=20,"Pass","Fail"))</f>
        <v/>
      </c>
      <c r="T1998" s="24" t="str" cm="1">
        <f t="array" ref="T1998">IF(ISBLANK($G1998),"",IF(SUMPRODUCT(--EXACT(MID($G1998,COLUMN($A$1:$AX$1),1),NameCharacters[Accepted Characters For Names]))=50,"Pass","Fail"))</f>
        <v/>
      </c>
      <c r="U1998" s="24" t="str" cm="1">
        <f t="array" ref="U1998">IF(ISBLANK($H1998),"",IF(SUMPRODUCT(--EXACT(MID($H1998,COLUMN($A$1:$AX$1),1),NameCharacters[Accepted Characters For Names]))=50,"Pass","Fail"))</f>
        <v/>
      </c>
      <c r="V1998" s="24" t="str" cm="1">
        <f t="array" ref="V1998">IF(ISBLANK($I1998),"",IF(SUMPRODUCT(--EXACT(MID($I1998,COLUMN($A$1:$AX$1),1),NameCharacters[Accepted Characters For Names]))=50,"Pass","Fail"))</f>
        <v/>
      </c>
      <c r="W1998" s="24" t="str" cm="1">
        <f t="array" ref="W1998">IF(ISBLANK($J1998),"",IF(SUMPRODUCT(--EXACT($J1998,ISO3List[ISO3 List]))=1,"Pass","Fail"))</f>
        <v/>
      </c>
      <c r="X1998" s="24" t="str">
        <f t="shared" ca="1" si="78"/>
        <v/>
      </c>
      <c r="Y1998" s="24" t="str" cm="1">
        <f t="array" ref="Y1998">IF(ISBLANK($L1998),"",IF(SUMPRODUCT(--EXACT($L1998,Sex[Sex]))=1,"Pass","Fail"))</f>
        <v/>
      </c>
      <c r="Z1998" s="24" t="str">
        <f t="shared" ca="1" si="79"/>
        <v/>
      </c>
      <c r="AA1998" s="35" t="str">
        <f t="shared" ca="1" si="80"/>
        <v/>
      </c>
      <c r="AB1998" s="8"/>
      <c r="AC1998" s="58"/>
      <c r="AD1998" s="8"/>
      <c r="AE1998" s="8"/>
      <c r="AF1998" s="8"/>
      <c r="GU1998" s="8"/>
    </row>
    <row r="1999" spans="1:203" s="5" customFormat="1" x14ac:dyDescent="0.2">
      <c r="A1999" s="1"/>
      <c r="B1999" s="4"/>
      <c r="C1999" s="16"/>
      <c r="D1999" s="17"/>
      <c r="E1999" s="17"/>
      <c r="F1999" s="18"/>
      <c r="G1999" s="17"/>
      <c r="H1999" s="17"/>
      <c r="I1999" s="17"/>
      <c r="J1999" s="17"/>
      <c r="K1999" s="19"/>
      <c r="L1999" s="17"/>
      <c r="M1999" s="20"/>
      <c r="N1999" s="8"/>
      <c r="O1999" s="50"/>
      <c r="P1999" s="27" t="str" cm="1">
        <f t="array" ref="P1999">IF(ISBLANK($C1999),"",IF(SUMPRODUCT(--EXACT($C1999,CrewOrPassenger[Crew or Passenger]))=1,"Pass","Fail"))</f>
        <v/>
      </c>
      <c r="Q1999" s="24" t="str" cm="1">
        <f t="array" ref="Q1999">IF(ISBLANK($D1999),"",IF(SUMPRODUCT(--EXACT($D1999,TravelDocumentType[Travel Document Type]))=1,"Pass","Fail"))</f>
        <v/>
      </c>
      <c r="R1999" s="24" t="str" cm="1">
        <f t="array" ref="R1999">IF(ISBLANK($E1999),"",IF(SUMPRODUCT(--EXACT($E1999,ISO3List[ISO3 List]))=1,"Pass","Fail"))</f>
        <v/>
      </c>
      <c r="S1999" s="24" t="str" cm="1">
        <f t="array" ref="S1999">IF(ISBLANK($F1999),"",IF(SUMPRODUCT(--EXACT(MID($F1999,COLUMN($A$1:$T$1),1),DocCharacters[Accepted Characters For Documents]))=20,"Pass","Fail"))</f>
        <v/>
      </c>
      <c r="T1999" s="24" t="str" cm="1">
        <f t="array" ref="T1999">IF(ISBLANK($G1999),"",IF(SUMPRODUCT(--EXACT(MID($G1999,COLUMN($A$1:$AX$1),1),NameCharacters[Accepted Characters For Names]))=50,"Pass","Fail"))</f>
        <v/>
      </c>
      <c r="U1999" s="24" t="str" cm="1">
        <f t="array" ref="U1999">IF(ISBLANK($H1999),"",IF(SUMPRODUCT(--EXACT(MID($H1999,COLUMN($A$1:$AX$1),1),NameCharacters[Accepted Characters For Names]))=50,"Pass","Fail"))</f>
        <v/>
      </c>
      <c r="V1999" s="24" t="str" cm="1">
        <f t="array" ref="V1999">IF(ISBLANK($I1999),"",IF(SUMPRODUCT(--EXACT(MID($I1999,COLUMN($A$1:$AX$1),1),NameCharacters[Accepted Characters For Names]))=50,"Pass","Fail"))</f>
        <v/>
      </c>
      <c r="W1999" s="24" t="str" cm="1">
        <f t="array" ref="W1999">IF(ISBLANK($J1999),"",IF(SUMPRODUCT(--EXACT($J1999,ISO3List[ISO3 List]))=1,"Pass","Fail"))</f>
        <v/>
      </c>
      <c r="X1999" s="24" t="str">
        <f t="shared" ca="1" si="78"/>
        <v/>
      </c>
      <c r="Y1999" s="24" t="str" cm="1">
        <f t="array" ref="Y1999">IF(ISBLANK($L1999),"",IF(SUMPRODUCT(--EXACT($L1999,Sex[Sex]))=1,"Pass","Fail"))</f>
        <v/>
      </c>
      <c r="Z1999" s="24" t="str">
        <f t="shared" ca="1" si="79"/>
        <v/>
      </c>
      <c r="AA1999" s="35" t="str">
        <f t="shared" ca="1" si="80"/>
        <v/>
      </c>
      <c r="AB1999" s="8"/>
      <c r="AC1999" s="58"/>
      <c r="AD1999" s="8"/>
      <c r="AE1999" s="8"/>
      <c r="AF1999" s="8"/>
      <c r="GU1999" s="8"/>
    </row>
    <row r="2000" spans="1:203" s="5" customFormat="1" x14ac:dyDescent="0.2">
      <c r="A2000" s="1"/>
      <c r="B2000" s="4"/>
      <c r="C2000" s="16"/>
      <c r="D2000" s="17"/>
      <c r="E2000" s="17"/>
      <c r="F2000" s="18"/>
      <c r="G2000" s="17"/>
      <c r="H2000" s="17"/>
      <c r="I2000" s="17"/>
      <c r="J2000" s="17"/>
      <c r="K2000" s="19"/>
      <c r="L2000" s="17"/>
      <c r="M2000" s="20"/>
      <c r="N2000" s="8"/>
      <c r="O2000" s="50"/>
      <c r="P2000" s="27" t="str" cm="1">
        <f t="array" ref="P2000">IF(ISBLANK($C2000),"",IF(SUMPRODUCT(--EXACT($C2000,CrewOrPassenger[Crew or Passenger]))=1,"Pass","Fail"))</f>
        <v/>
      </c>
      <c r="Q2000" s="24" t="str" cm="1">
        <f t="array" ref="Q2000">IF(ISBLANK($D2000),"",IF(SUMPRODUCT(--EXACT($D2000,TravelDocumentType[Travel Document Type]))=1,"Pass","Fail"))</f>
        <v/>
      </c>
      <c r="R2000" s="24" t="str" cm="1">
        <f t="array" ref="R2000">IF(ISBLANK($E2000),"",IF(SUMPRODUCT(--EXACT($E2000,ISO3List[ISO3 List]))=1,"Pass","Fail"))</f>
        <v/>
      </c>
      <c r="S2000" s="24" t="str" cm="1">
        <f t="array" ref="S2000">IF(ISBLANK($F2000),"",IF(SUMPRODUCT(--EXACT(MID($F2000,COLUMN($A$1:$T$1),1),DocCharacters[Accepted Characters For Documents]))=20,"Pass","Fail"))</f>
        <v/>
      </c>
      <c r="T2000" s="24" t="str" cm="1">
        <f t="array" ref="T2000">IF(ISBLANK($G2000),"",IF(SUMPRODUCT(--EXACT(MID($G2000,COLUMN($A$1:$AX$1),1),NameCharacters[Accepted Characters For Names]))=50,"Pass","Fail"))</f>
        <v/>
      </c>
      <c r="U2000" s="24" t="str" cm="1">
        <f t="array" ref="U2000">IF(ISBLANK($H2000),"",IF(SUMPRODUCT(--EXACT(MID($H2000,COLUMN($A$1:$AX$1),1),NameCharacters[Accepted Characters For Names]))=50,"Pass","Fail"))</f>
        <v/>
      </c>
      <c r="V2000" s="24" t="str" cm="1">
        <f t="array" ref="V2000">IF(ISBLANK($I2000),"",IF(SUMPRODUCT(--EXACT(MID($I2000,COLUMN($A$1:$AX$1),1),NameCharacters[Accepted Characters For Names]))=50,"Pass","Fail"))</f>
        <v/>
      </c>
      <c r="W2000" s="24" t="str" cm="1">
        <f t="array" ref="W2000">IF(ISBLANK($J2000),"",IF(SUMPRODUCT(--EXACT($J2000,ISO3List[ISO3 List]))=1,"Pass","Fail"))</f>
        <v/>
      </c>
      <c r="X2000" s="24" t="str">
        <f t="shared" ca="1" si="78"/>
        <v/>
      </c>
      <c r="Y2000" s="24" t="str" cm="1">
        <f t="array" ref="Y2000">IF(ISBLANK($L2000),"",IF(SUMPRODUCT(--EXACT($L2000,Sex[Sex]))=1,"Pass","Fail"))</f>
        <v/>
      </c>
      <c r="Z2000" s="24" t="str">
        <f t="shared" ca="1" si="79"/>
        <v/>
      </c>
      <c r="AA2000" s="35" t="str">
        <f t="shared" ca="1" si="80"/>
        <v/>
      </c>
      <c r="AB2000" s="8"/>
      <c r="AC2000" s="58"/>
      <c r="AD2000" s="8"/>
      <c r="AE2000" s="8"/>
      <c r="AF2000" s="8"/>
      <c r="GU2000" s="8"/>
    </row>
    <row r="2001" spans="1:203" s="5" customFormat="1" x14ac:dyDescent="0.2">
      <c r="A2001" s="1"/>
      <c r="B2001" s="4"/>
      <c r="C2001" s="16"/>
      <c r="D2001" s="17"/>
      <c r="E2001" s="17"/>
      <c r="F2001" s="18"/>
      <c r="G2001" s="17"/>
      <c r="H2001" s="17"/>
      <c r="I2001" s="17"/>
      <c r="J2001" s="17"/>
      <c r="K2001" s="19"/>
      <c r="L2001" s="17"/>
      <c r="M2001" s="20"/>
      <c r="N2001" s="8"/>
      <c r="O2001" s="50"/>
      <c r="P2001" s="27" t="str" cm="1">
        <f t="array" ref="P2001">IF(ISBLANK($C2001),"",IF(SUMPRODUCT(--EXACT($C2001,CrewOrPassenger[Crew or Passenger]))=1,"Pass","Fail"))</f>
        <v/>
      </c>
      <c r="Q2001" s="24" t="str" cm="1">
        <f t="array" ref="Q2001">IF(ISBLANK($D2001),"",IF(SUMPRODUCT(--EXACT($D2001,TravelDocumentType[Travel Document Type]))=1,"Pass","Fail"))</f>
        <v/>
      </c>
      <c r="R2001" s="24" t="str" cm="1">
        <f t="array" ref="R2001">IF(ISBLANK($E2001),"",IF(SUMPRODUCT(--EXACT($E2001,ISO3List[ISO3 List]))=1,"Pass","Fail"))</f>
        <v/>
      </c>
      <c r="S2001" s="24" t="str" cm="1">
        <f t="array" ref="S2001">IF(ISBLANK($F2001),"",IF(SUMPRODUCT(--EXACT(MID($F2001,COLUMN($A$1:$T$1),1),DocCharacters[Accepted Characters For Documents]))=20,"Pass","Fail"))</f>
        <v/>
      </c>
      <c r="T2001" s="24" t="str" cm="1">
        <f t="array" ref="T2001">IF(ISBLANK($G2001),"",IF(SUMPRODUCT(--EXACT(MID($G2001,COLUMN($A$1:$AX$1),1),NameCharacters[Accepted Characters For Names]))=50,"Pass","Fail"))</f>
        <v/>
      </c>
      <c r="U2001" s="24" t="str" cm="1">
        <f t="array" ref="U2001">IF(ISBLANK($H2001),"",IF(SUMPRODUCT(--EXACT(MID($H2001,COLUMN($A$1:$AX$1),1),NameCharacters[Accepted Characters For Names]))=50,"Pass","Fail"))</f>
        <v/>
      </c>
      <c r="V2001" s="24" t="str" cm="1">
        <f t="array" ref="V2001">IF(ISBLANK($I2001),"",IF(SUMPRODUCT(--EXACT(MID($I2001,COLUMN($A$1:$AX$1),1),NameCharacters[Accepted Characters For Names]))=50,"Pass","Fail"))</f>
        <v/>
      </c>
      <c r="W2001" s="24" t="str" cm="1">
        <f t="array" ref="W2001">IF(ISBLANK($J2001),"",IF(SUMPRODUCT(--EXACT($J2001,ISO3List[ISO3 List]))=1,"Pass","Fail"))</f>
        <v/>
      </c>
      <c r="X2001" s="24" t="str">
        <f t="shared" ca="1" si="78"/>
        <v/>
      </c>
      <c r="Y2001" s="24" t="str" cm="1">
        <f t="array" ref="Y2001">IF(ISBLANK($L2001),"",IF(SUMPRODUCT(--EXACT($L2001,Sex[Sex]))=1,"Pass","Fail"))</f>
        <v/>
      </c>
      <c r="Z2001" s="24" t="str">
        <f t="shared" ca="1" si="79"/>
        <v/>
      </c>
      <c r="AA2001" s="35" t="str">
        <f t="shared" ca="1" si="80"/>
        <v/>
      </c>
      <c r="AB2001" s="8"/>
      <c r="AC2001" s="58"/>
      <c r="AD2001" s="8"/>
      <c r="AE2001" s="8"/>
      <c r="AF2001" s="8"/>
      <c r="GU2001" s="8"/>
    </row>
    <row r="2002" spans="1:203" s="5" customFormat="1" x14ac:dyDescent="0.2">
      <c r="A2002" s="1"/>
      <c r="B2002" s="4"/>
      <c r="C2002" s="16"/>
      <c r="D2002" s="17"/>
      <c r="E2002" s="17"/>
      <c r="F2002" s="18"/>
      <c r="G2002" s="17"/>
      <c r="H2002" s="17"/>
      <c r="I2002" s="17"/>
      <c r="J2002" s="17"/>
      <c r="K2002" s="19"/>
      <c r="L2002" s="17"/>
      <c r="M2002" s="20"/>
      <c r="N2002" s="8"/>
      <c r="O2002" s="50"/>
      <c r="P2002" s="27" t="str" cm="1">
        <f t="array" ref="P2002">IF(ISBLANK($C2002),"",IF(SUMPRODUCT(--EXACT($C2002,CrewOrPassenger[Crew or Passenger]))=1,"Pass","Fail"))</f>
        <v/>
      </c>
      <c r="Q2002" s="24" t="str" cm="1">
        <f t="array" ref="Q2002">IF(ISBLANK($D2002),"",IF(SUMPRODUCT(--EXACT($D2002,TravelDocumentType[Travel Document Type]))=1,"Pass","Fail"))</f>
        <v/>
      </c>
      <c r="R2002" s="24" t="str" cm="1">
        <f t="array" ref="R2002">IF(ISBLANK($E2002),"",IF(SUMPRODUCT(--EXACT($E2002,ISO3List[ISO3 List]))=1,"Pass","Fail"))</f>
        <v/>
      </c>
      <c r="S2002" s="24" t="str" cm="1">
        <f t="array" ref="S2002">IF(ISBLANK($F2002),"",IF(SUMPRODUCT(--EXACT(MID($F2002,COLUMN($A$1:$T$1),1),DocCharacters[Accepted Characters For Documents]))=20,"Pass","Fail"))</f>
        <v/>
      </c>
      <c r="T2002" s="24" t="str" cm="1">
        <f t="array" ref="T2002">IF(ISBLANK($G2002),"",IF(SUMPRODUCT(--EXACT(MID($G2002,COLUMN($A$1:$AX$1),1),NameCharacters[Accepted Characters For Names]))=50,"Pass","Fail"))</f>
        <v/>
      </c>
      <c r="U2002" s="24" t="str" cm="1">
        <f t="array" ref="U2002">IF(ISBLANK($H2002),"",IF(SUMPRODUCT(--EXACT(MID($H2002,COLUMN($A$1:$AX$1),1),NameCharacters[Accepted Characters For Names]))=50,"Pass","Fail"))</f>
        <v/>
      </c>
      <c r="V2002" s="24" t="str" cm="1">
        <f t="array" ref="V2002">IF(ISBLANK($I2002),"",IF(SUMPRODUCT(--EXACT(MID($I2002,COLUMN($A$1:$AX$1),1),NameCharacters[Accepted Characters For Names]))=50,"Pass","Fail"))</f>
        <v/>
      </c>
      <c r="W2002" s="24" t="str" cm="1">
        <f t="array" ref="W2002">IF(ISBLANK($J2002),"",IF(SUMPRODUCT(--EXACT($J2002,ISO3List[ISO3 List]))=1,"Pass","Fail"))</f>
        <v/>
      </c>
      <c r="X2002" s="24" t="str">
        <f t="shared" ca="1" si="78"/>
        <v/>
      </c>
      <c r="Y2002" s="24" t="str" cm="1">
        <f t="array" ref="Y2002">IF(ISBLANK($L2002),"",IF(SUMPRODUCT(--EXACT($L2002,Sex[Sex]))=1,"Pass","Fail"))</f>
        <v/>
      </c>
      <c r="Z2002" s="24" t="str">
        <f t="shared" ca="1" si="79"/>
        <v/>
      </c>
      <c r="AA2002" s="35" t="str">
        <f t="shared" ca="1" si="80"/>
        <v/>
      </c>
      <c r="AB2002" s="8"/>
      <c r="AC2002" s="58"/>
      <c r="AD2002" s="8"/>
      <c r="AE2002" s="8"/>
      <c r="AF2002" s="8"/>
      <c r="GU2002" s="8"/>
    </row>
    <row r="2003" spans="1:203" s="5" customFormat="1" x14ac:dyDescent="0.2">
      <c r="A2003" s="1"/>
      <c r="B2003" s="4"/>
      <c r="C2003" s="16"/>
      <c r="D2003" s="17"/>
      <c r="E2003" s="17"/>
      <c r="F2003" s="18"/>
      <c r="G2003" s="17"/>
      <c r="H2003" s="17"/>
      <c r="I2003" s="17"/>
      <c r="J2003" s="17"/>
      <c r="K2003" s="19"/>
      <c r="L2003" s="17"/>
      <c r="M2003" s="20"/>
      <c r="N2003" s="8"/>
      <c r="O2003" s="50"/>
      <c r="P2003" s="27" t="str" cm="1">
        <f t="array" ref="P2003">IF(ISBLANK($C2003),"",IF(SUMPRODUCT(--EXACT($C2003,CrewOrPassenger[Crew or Passenger]))=1,"Pass","Fail"))</f>
        <v/>
      </c>
      <c r="Q2003" s="24" t="str" cm="1">
        <f t="array" ref="Q2003">IF(ISBLANK($D2003),"",IF(SUMPRODUCT(--EXACT($D2003,TravelDocumentType[Travel Document Type]))=1,"Pass","Fail"))</f>
        <v/>
      </c>
      <c r="R2003" s="24" t="str" cm="1">
        <f t="array" ref="R2003">IF(ISBLANK($E2003),"",IF(SUMPRODUCT(--EXACT($E2003,ISO3List[ISO3 List]))=1,"Pass","Fail"))</f>
        <v/>
      </c>
      <c r="S2003" s="24" t="str" cm="1">
        <f t="array" ref="S2003">IF(ISBLANK($F2003),"",IF(SUMPRODUCT(--EXACT(MID($F2003,COLUMN($A$1:$T$1),1),DocCharacters[Accepted Characters For Documents]))=20,"Pass","Fail"))</f>
        <v/>
      </c>
      <c r="T2003" s="24" t="str" cm="1">
        <f t="array" ref="T2003">IF(ISBLANK($G2003),"",IF(SUMPRODUCT(--EXACT(MID($G2003,COLUMN($A$1:$AX$1),1),NameCharacters[Accepted Characters For Names]))=50,"Pass","Fail"))</f>
        <v/>
      </c>
      <c r="U2003" s="24" t="str" cm="1">
        <f t="array" ref="U2003">IF(ISBLANK($H2003),"",IF(SUMPRODUCT(--EXACT(MID($H2003,COLUMN($A$1:$AX$1),1),NameCharacters[Accepted Characters For Names]))=50,"Pass","Fail"))</f>
        <v/>
      </c>
      <c r="V2003" s="24" t="str" cm="1">
        <f t="array" ref="V2003">IF(ISBLANK($I2003),"",IF(SUMPRODUCT(--EXACT(MID($I2003,COLUMN($A$1:$AX$1),1),NameCharacters[Accepted Characters For Names]))=50,"Pass","Fail"))</f>
        <v/>
      </c>
      <c r="W2003" s="24" t="str" cm="1">
        <f t="array" ref="W2003">IF(ISBLANK($J2003),"",IF(SUMPRODUCT(--EXACT($J2003,ISO3List[ISO3 List]))=1,"Pass","Fail"))</f>
        <v/>
      </c>
      <c r="X2003" s="24" t="str">
        <f t="shared" ca="1" si="78"/>
        <v/>
      </c>
      <c r="Y2003" s="24" t="str" cm="1">
        <f t="array" ref="Y2003">IF(ISBLANK($L2003),"",IF(SUMPRODUCT(--EXACT($L2003,Sex[Sex]))=1,"Pass","Fail"))</f>
        <v/>
      </c>
      <c r="Z2003" s="24" t="str">
        <f t="shared" ca="1" si="79"/>
        <v/>
      </c>
      <c r="AA2003" s="35" t="str">
        <f t="shared" ca="1" si="80"/>
        <v/>
      </c>
      <c r="AB2003" s="8"/>
      <c r="AC2003" s="58"/>
      <c r="AD2003" s="8"/>
      <c r="AE2003" s="8"/>
      <c r="AF2003" s="8"/>
      <c r="GU2003" s="8"/>
    </row>
    <row r="2004" spans="1:203" s="5" customFormat="1" x14ac:dyDescent="0.2">
      <c r="A2004" s="1"/>
      <c r="B2004" s="4"/>
      <c r="C2004" s="16"/>
      <c r="D2004" s="17"/>
      <c r="E2004" s="17"/>
      <c r="F2004" s="18"/>
      <c r="G2004" s="17"/>
      <c r="H2004" s="17"/>
      <c r="I2004" s="17"/>
      <c r="J2004" s="17"/>
      <c r="K2004" s="19"/>
      <c r="L2004" s="17"/>
      <c r="M2004" s="20"/>
      <c r="N2004" s="8"/>
      <c r="O2004" s="50"/>
      <c r="P2004" s="27" t="str" cm="1">
        <f t="array" ref="P2004">IF(ISBLANK($C2004),"",IF(SUMPRODUCT(--EXACT($C2004,CrewOrPassenger[Crew or Passenger]))=1,"Pass","Fail"))</f>
        <v/>
      </c>
      <c r="Q2004" s="24" t="str" cm="1">
        <f t="array" ref="Q2004">IF(ISBLANK($D2004),"",IF(SUMPRODUCT(--EXACT($D2004,TravelDocumentType[Travel Document Type]))=1,"Pass","Fail"))</f>
        <v/>
      </c>
      <c r="R2004" s="24" t="str" cm="1">
        <f t="array" ref="R2004">IF(ISBLANK($E2004),"",IF(SUMPRODUCT(--EXACT($E2004,ISO3List[ISO3 List]))=1,"Pass","Fail"))</f>
        <v/>
      </c>
      <c r="S2004" s="24" t="str" cm="1">
        <f t="array" ref="S2004">IF(ISBLANK($F2004),"",IF(SUMPRODUCT(--EXACT(MID($F2004,COLUMN($A$1:$T$1),1),DocCharacters[Accepted Characters For Documents]))=20,"Pass","Fail"))</f>
        <v/>
      </c>
      <c r="T2004" s="24" t="str" cm="1">
        <f t="array" ref="T2004">IF(ISBLANK($G2004),"",IF(SUMPRODUCT(--EXACT(MID($G2004,COLUMN($A$1:$AX$1),1),NameCharacters[Accepted Characters For Names]))=50,"Pass","Fail"))</f>
        <v/>
      </c>
      <c r="U2004" s="24" t="str" cm="1">
        <f t="array" ref="U2004">IF(ISBLANK($H2004),"",IF(SUMPRODUCT(--EXACT(MID($H2004,COLUMN($A$1:$AX$1),1),NameCharacters[Accepted Characters For Names]))=50,"Pass","Fail"))</f>
        <v/>
      </c>
      <c r="V2004" s="24" t="str" cm="1">
        <f t="array" ref="V2004">IF(ISBLANK($I2004),"",IF(SUMPRODUCT(--EXACT(MID($I2004,COLUMN($A$1:$AX$1),1),NameCharacters[Accepted Characters For Names]))=50,"Pass","Fail"))</f>
        <v/>
      </c>
      <c r="W2004" s="24" t="str" cm="1">
        <f t="array" ref="W2004">IF(ISBLANK($J2004),"",IF(SUMPRODUCT(--EXACT($J2004,ISO3List[ISO3 List]))=1,"Pass","Fail"))</f>
        <v/>
      </c>
      <c r="X2004" s="24" t="str">
        <f t="shared" ca="1" si="78"/>
        <v/>
      </c>
      <c r="Y2004" s="24" t="str" cm="1">
        <f t="array" ref="Y2004">IF(ISBLANK($L2004),"",IF(SUMPRODUCT(--EXACT($L2004,Sex[Sex]))=1,"Pass","Fail"))</f>
        <v/>
      </c>
      <c r="Z2004" s="24" t="str">
        <f t="shared" ca="1" si="79"/>
        <v/>
      </c>
      <c r="AA2004" s="35" t="str">
        <f t="shared" ca="1" si="80"/>
        <v/>
      </c>
      <c r="AB2004" s="8"/>
      <c r="AC2004" s="58"/>
      <c r="AD2004" s="8"/>
      <c r="AE2004" s="8"/>
      <c r="AF2004" s="8"/>
      <c r="GU2004" s="8"/>
    </row>
    <row r="2005" spans="1:203" s="5" customFormat="1" x14ac:dyDescent="0.2">
      <c r="A2005" s="1"/>
      <c r="B2005" s="4"/>
      <c r="C2005" s="16"/>
      <c r="D2005" s="17"/>
      <c r="E2005" s="17"/>
      <c r="F2005" s="18"/>
      <c r="G2005" s="17"/>
      <c r="H2005" s="17"/>
      <c r="I2005" s="17"/>
      <c r="J2005" s="17"/>
      <c r="K2005" s="19"/>
      <c r="L2005" s="17"/>
      <c r="M2005" s="20"/>
      <c r="N2005" s="8"/>
      <c r="O2005" s="50"/>
      <c r="P2005" s="27" t="str" cm="1">
        <f t="array" ref="P2005">IF(ISBLANK($C2005),"",IF(SUMPRODUCT(--EXACT($C2005,CrewOrPassenger[Crew or Passenger]))=1,"Pass","Fail"))</f>
        <v/>
      </c>
      <c r="Q2005" s="24" t="str" cm="1">
        <f t="array" ref="Q2005">IF(ISBLANK($D2005),"",IF(SUMPRODUCT(--EXACT($D2005,TravelDocumentType[Travel Document Type]))=1,"Pass","Fail"))</f>
        <v/>
      </c>
      <c r="R2005" s="24" t="str" cm="1">
        <f t="array" ref="R2005">IF(ISBLANK($E2005),"",IF(SUMPRODUCT(--EXACT($E2005,ISO3List[ISO3 List]))=1,"Pass","Fail"))</f>
        <v/>
      </c>
      <c r="S2005" s="24" t="str" cm="1">
        <f t="array" ref="S2005">IF(ISBLANK($F2005),"",IF(SUMPRODUCT(--EXACT(MID($F2005,COLUMN($A$1:$T$1),1),DocCharacters[Accepted Characters For Documents]))=20,"Pass","Fail"))</f>
        <v/>
      </c>
      <c r="T2005" s="24" t="str" cm="1">
        <f t="array" ref="T2005">IF(ISBLANK($G2005),"",IF(SUMPRODUCT(--EXACT(MID($G2005,COLUMN($A$1:$AX$1),1),NameCharacters[Accepted Characters For Names]))=50,"Pass","Fail"))</f>
        <v/>
      </c>
      <c r="U2005" s="24" t="str" cm="1">
        <f t="array" ref="U2005">IF(ISBLANK($H2005),"",IF(SUMPRODUCT(--EXACT(MID($H2005,COLUMN($A$1:$AX$1),1),NameCharacters[Accepted Characters For Names]))=50,"Pass","Fail"))</f>
        <v/>
      </c>
      <c r="V2005" s="24" t="str" cm="1">
        <f t="array" ref="V2005">IF(ISBLANK($I2005),"",IF(SUMPRODUCT(--EXACT(MID($I2005,COLUMN($A$1:$AX$1),1),NameCharacters[Accepted Characters For Names]))=50,"Pass","Fail"))</f>
        <v/>
      </c>
      <c r="W2005" s="24" t="str" cm="1">
        <f t="array" ref="W2005">IF(ISBLANK($J2005),"",IF(SUMPRODUCT(--EXACT($J2005,ISO3List[ISO3 List]))=1,"Pass","Fail"))</f>
        <v/>
      </c>
      <c r="X2005" s="24" t="str">
        <f t="shared" ca="1" si="78"/>
        <v/>
      </c>
      <c r="Y2005" s="24" t="str" cm="1">
        <f t="array" ref="Y2005">IF(ISBLANK($L2005),"",IF(SUMPRODUCT(--EXACT($L2005,Sex[Sex]))=1,"Pass","Fail"))</f>
        <v/>
      </c>
      <c r="Z2005" s="24" t="str">
        <f t="shared" ca="1" si="79"/>
        <v/>
      </c>
      <c r="AA2005" s="35" t="str">
        <f t="shared" ca="1" si="80"/>
        <v/>
      </c>
      <c r="AB2005" s="8"/>
      <c r="AC2005" s="58"/>
      <c r="AD2005" s="8"/>
      <c r="AE2005" s="8"/>
      <c r="AF2005" s="8"/>
      <c r="GU2005" s="8"/>
    </row>
    <row r="2006" spans="1:203" s="5" customFormat="1" x14ac:dyDescent="0.2">
      <c r="A2006" s="1"/>
      <c r="B2006" s="4"/>
      <c r="C2006" s="16"/>
      <c r="D2006" s="17"/>
      <c r="E2006" s="17"/>
      <c r="F2006" s="18"/>
      <c r="G2006" s="17"/>
      <c r="H2006" s="17"/>
      <c r="I2006" s="17"/>
      <c r="J2006" s="17"/>
      <c r="K2006" s="19"/>
      <c r="L2006" s="17"/>
      <c r="M2006" s="20"/>
      <c r="N2006" s="8"/>
      <c r="O2006" s="50"/>
      <c r="P2006" s="27" t="str" cm="1">
        <f t="array" ref="P2006">IF(ISBLANK($C2006),"",IF(SUMPRODUCT(--EXACT($C2006,CrewOrPassenger[Crew or Passenger]))=1,"Pass","Fail"))</f>
        <v/>
      </c>
      <c r="Q2006" s="24" t="str" cm="1">
        <f t="array" ref="Q2006">IF(ISBLANK($D2006),"",IF(SUMPRODUCT(--EXACT($D2006,TravelDocumentType[Travel Document Type]))=1,"Pass","Fail"))</f>
        <v/>
      </c>
      <c r="R2006" s="24" t="str" cm="1">
        <f t="array" ref="R2006">IF(ISBLANK($E2006),"",IF(SUMPRODUCT(--EXACT($E2006,ISO3List[ISO3 List]))=1,"Pass","Fail"))</f>
        <v/>
      </c>
      <c r="S2006" s="24" t="str" cm="1">
        <f t="array" ref="S2006">IF(ISBLANK($F2006),"",IF(SUMPRODUCT(--EXACT(MID($F2006,COLUMN($A$1:$T$1),1),DocCharacters[Accepted Characters For Documents]))=20,"Pass","Fail"))</f>
        <v/>
      </c>
      <c r="T2006" s="24" t="str" cm="1">
        <f t="array" ref="T2006">IF(ISBLANK($G2006),"",IF(SUMPRODUCT(--EXACT(MID($G2006,COLUMN($A$1:$AX$1),1),NameCharacters[Accepted Characters For Names]))=50,"Pass","Fail"))</f>
        <v/>
      </c>
      <c r="U2006" s="24" t="str" cm="1">
        <f t="array" ref="U2006">IF(ISBLANK($H2006),"",IF(SUMPRODUCT(--EXACT(MID($H2006,COLUMN($A$1:$AX$1),1),NameCharacters[Accepted Characters For Names]))=50,"Pass","Fail"))</f>
        <v/>
      </c>
      <c r="V2006" s="24" t="str" cm="1">
        <f t="array" ref="V2006">IF(ISBLANK($I2006),"",IF(SUMPRODUCT(--EXACT(MID($I2006,COLUMN($A$1:$AX$1),1),NameCharacters[Accepted Characters For Names]))=50,"Pass","Fail"))</f>
        <v/>
      </c>
      <c r="W2006" s="24" t="str" cm="1">
        <f t="array" ref="W2006">IF(ISBLANK($J2006),"",IF(SUMPRODUCT(--EXACT($J2006,ISO3List[ISO3 List]))=1,"Pass","Fail"))</f>
        <v/>
      </c>
      <c r="X2006" s="24" t="str">
        <f t="shared" ca="1" si="78"/>
        <v/>
      </c>
      <c r="Y2006" s="24" t="str" cm="1">
        <f t="array" ref="Y2006">IF(ISBLANK($L2006),"",IF(SUMPRODUCT(--EXACT($L2006,Sex[Sex]))=1,"Pass","Fail"))</f>
        <v/>
      </c>
      <c r="Z2006" s="24" t="str">
        <f t="shared" ca="1" si="79"/>
        <v/>
      </c>
      <c r="AA2006" s="35" t="str">
        <f t="shared" ca="1" si="80"/>
        <v/>
      </c>
      <c r="AB2006" s="8"/>
      <c r="AC2006" s="58"/>
      <c r="AD2006" s="8"/>
      <c r="AE2006" s="8"/>
      <c r="AF2006" s="8"/>
      <c r="GU2006" s="8"/>
    </row>
    <row r="2007" spans="1:203" s="5" customFormat="1" x14ac:dyDescent="0.2">
      <c r="A2007" s="1"/>
      <c r="B2007" s="4"/>
      <c r="C2007" s="16"/>
      <c r="D2007" s="17"/>
      <c r="E2007" s="17"/>
      <c r="F2007" s="18"/>
      <c r="G2007" s="17"/>
      <c r="H2007" s="17"/>
      <c r="I2007" s="17"/>
      <c r="J2007" s="17"/>
      <c r="K2007" s="19"/>
      <c r="L2007" s="17"/>
      <c r="M2007" s="20"/>
      <c r="N2007" s="8"/>
      <c r="O2007" s="50"/>
      <c r="P2007" s="27" t="str" cm="1">
        <f t="array" ref="P2007">IF(ISBLANK($C2007),"",IF(SUMPRODUCT(--EXACT($C2007,CrewOrPassenger[Crew or Passenger]))=1,"Pass","Fail"))</f>
        <v/>
      </c>
      <c r="Q2007" s="24" t="str" cm="1">
        <f t="array" ref="Q2007">IF(ISBLANK($D2007),"",IF(SUMPRODUCT(--EXACT($D2007,TravelDocumentType[Travel Document Type]))=1,"Pass","Fail"))</f>
        <v/>
      </c>
      <c r="R2007" s="24" t="str" cm="1">
        <f t="array" ref="R2007">IF(ISBLANK($E2007),"",IF(SUMPRODUCT(--EXACT($E2007,ISO3List[ISO3 List]))=1,"Pass","Fail"))</f>
        <v/>
      </c>
      <c r="S2007" s="24" t="str" cm="1">
        <f t="array" ref="S2007">IF(ISBLANK($F2007),"",IF(SUMPRODUCT(--EXACT(MID($F2007,COLUMN($A$1:$T$1),1),DocCharacters[Accepted Characters For Documents]))=20,"Pass","Fail"))</f>
        <v/>
      </c>
      <c r="T2007" s="24" t="str" cm="1">
        <f t="array" ref="T2007">IF(ISBLANK($G2007),"",IF(SUMPRODUCT(--EXACT(MID($G2007,COLUMN($A$1:$AX$1),1),NameCharacters[Accepted Characters For Names]))=50,"Pass","Fail"))</f>
        <v/>
      </c>
      <c r="U2007" s="24" t="str" cm="1">
        <f t="array" ref="U2007">IF(ISBLANK($H2007),"",IF(SUMPRODUCT(--EXACT(MID($H2007,COLUMN($A$1:$AX$1),1),NameCharacters[Accepted Characters For Names]))=50,"Pass","Fail"))</f>
        <v/>
      </c>
      <c r="V2007" s="24" t="str" cm="1">
        <f t="array" ref="V2007">IF(ISBLANK($I2007),"",IF(SUMPRODUCT(--EXACT(MID($I2007,COLUMN($A$1:$AX$1),1),NameCharacters[Accepted Characters For Names]))=50,"Pass","Fail"))</f>
        <v/>
      </c>
      <c r="W2007" s="24" t="str" cm="1">
        <f t="array" ref="W2007">IF(ISBLANK($J2007),"",IF(SUMPRODUCT(--EXACT($J2007,ISO3List[ISO3 List]))=1,"Pass","Fail"))</f>
        <v/>
      </c>
      <c r="X2007" s="24" t="str">
        <f t="shared" ca="1" si="78"/>
        <v/>
      </c>
      <c r="Y2007" s="24" t="str" cm="1">
        <f t="array" ref="Y2007">IF(ISBLANK($L2007),"",IF(SUMPRODUCT(--EXACT($L2007,Sex[Sex]))=1,"Pass","Fail"))</f>
        <v/>
      </c>
      <c r="Z2007" s="24" t="str">
        <f t="shared" ca="1" si="79"/>
        <v/>
      </c>
      <c r="AA2007" s="35" t="str">
        <f t="shared" ca="1" si="80"/>
        <v/>
      </c>
      <c r="AB2007" s="8"/>
      <c r="AC2007" s="58"/>
      <c r="AD2007" s="8"/>
      <c r="AE2007" s="8"/>
      <c r="AF2007" s="8"/>
      <c r="GU2007" s="8"/>
    </row>
    <row r="2008" spans="1:203" s="5" customFormat="1" x14ac:dyDescent="0.2">
      <c r="A2008" s="1"/>
      <c r="B2008" s="4"/>
      <c r="C2008" s="16"/>
      <c r="D2008" s="17"/>
      <c r="E2008" s="17"/>
      <c r="F2008" s="18"/>
      <c r="G2008" s="17"/>
      <c r="H2008" s="17"/>
      <c r="I2008" s="17"/>
      <c r="J2008" s="17"/>
      <c r="K2008" s="19"/>
      <c r="L2008" s="17"/>
      <c r="M2008" s="20"/>
      <c r="N2008" s="8"/>
      <c r="O2008" s="50"/>
      <c r="P2008" s="27" t="str" cm="1">
        <f t="array" ref="P2008">IF(ISBLANK($C2008),"",IF(SUMPRODUCT(--EXACT($C2008,CrewOrPassenger[Crew or Passenger]))=1,"Pass","Fail"))</f>
        <v/>
      </c>
      <c r="Q2008" s="24" t="str" cm="1">
        <f t="array" ref="Q2008">IF(ISBLANK($D2008),"",IF(SUMPRODUCT(--EXACT($D2008,TravelDocumentType[Travel Document Type]))=1,"Pass","Fail"))</f>
        <v/>
      </c>
      <c r="R2008" s="24" t="str" cm="1">
        <f t="array" ref="R2008">IF(ISBLANK($E2008),"",IF(SUMPRODUCT(--EXACT($E2008,ISO3List[ISO3 List]))=1,"Pass","Fail"))</f>
        <v/>
      </c>
      <c r="S2008" s="24" t="str" cm="1">
        <f t="array" ref="S2008">IF(ISBLANK($F2008),"",IF(SUMPRODUCT(--EXACT(MID($F2008,COLUMN($A$1:$T$1),1),DocCharacters[Accepted Characters For Documents]))=20,"Pass","Fail"))</f>
        <v/>
      </c>
      <c r="T2008" s="24" t="str" cm="1">
        <f t="array" ref="T2008">IF(ISBLANK($G2008),"",IF(SUMPRODUCT(--EXACT(MID($G2008,COLUMN($A$1:$AX$1),1),NameCharacters[Accepted Characters For Names]))=50,"Pass","Fail"))</f>
        <v/>
      </c>
      <c r="U2008" s="24" t="str" cm="1">
        <f t="array" ref="U2008">IF(ISBLANK($H2008),"",IF(SUMPRODUCT(--EXACT(MID($H2008,COLUMN($A$1:$AX$1),1),NameCharacters[Accepted Characters For Names]))=50,"Pass","Fail"))</f>
        <v/>
      </c>
      <c r="V2008" s="24" t="str" cm="1">
        <f t="array" ref="V2008">IF(ISBLANK($I2008),"",IF(SUMPRODUCT(--EXACT(MID($I2008,COLUMN($A$1:$AX$1),1),NameCharacters[Accepted Characters For Names]))=50,"Pass","Fail"))</f>
        <v/>
      </c>
      <c r="W2008" s="24" t="str" cm="1">
        <f t="array" ref="W2008">IF(ISBLANK($J2008),"",IF(SUMPRODUCT(--EXACT($J2008,ISO3List[ISO3 List]))=1,"Pass","Fail"))</f>
        <v/>
      </c>
      <c r="X2008" s="24" t="str">
        <f t="shared" ca="1" si="78"/>
        <v/>
      </c>
      <c r="Y2008" s="24" t="str" cm="1">
        <f t="array" ref="Y2008">IF(ISBLANK($L2008),"",IF(SUMPRODUCT(--EXACT($L2008,Sex[Sex]))=1,"Pass","Fail"))</f>
        <v/>
      </c>
      <c r="Z2008" s="24" t="str">
        <f t="shared" ca="1" si="79"/>
        <v/>
      </c>
      <c r="AA2008" s="35" t="str">
        <f t="shared" ca="1" si="80"/>
        <v/>
      </c>
      <c r="AB2008" s="8"/>
      <c r="AC2008" s="58"/>
      <c r="AD2008" s="8"/>
      <c r="AE2008" s="8"/>
      <c r="AF2008" s="8"/>
      <c r="GU2008" s="8"/>
    </row>
    <row r="2009" spans="1:203" s="5" customFormat="1" x14ac:dyDescent="0.2">
      <c r="A2009" s="1"/>
      <c r="B2009" s="4"/>
      <c r="C2009" s="16"/>
      <c r="D2009" s="17"/>
      <c r="E2009" s="17"/>
      <c r="F2009" s="18"/>
      <c r="G2009" s="17"/>
      <c r="H2009" s="17"/>
      <c r="I2009" s="17"/>
      <c r="J2009" s="17"/>
      <c r="K2009" s="19"/>
      <c r="L2009" s="17"/>
      <c r="M2009" s="20"/>
      <c r="N2009" s="8"/>
      <c r="O2009" s="50"/>
      <c r="P2009" s="27" t="str" cm="1">
        <f t="array" ref="P2009">IF(ISBLANK($C2009),"",IF(SUMPRODUCT(--EXACT($C2009,CrewOrPassenger[Crew or Passenger]))=1,"Pass","Fail"))</f>
        <v/>
      </c>
      <c r="Q2009" s="24" t="str" cm="1">
        <f t="array" ref="Q2009">IF(ISBLANK($D2009),"",IF(SUMPRODUCT(--EXACT($D2009,TravelDocumentType[Travel Document Type]))=1,"Pass","Fail"))</f>
        <v/>
      </c>
      <c r="R2009" s="24" t="str" cm="1">
        <f t="array" ref="R2009">IF(ISBLANK($E2009),"",IF(SUMPRODUCT(--EXACT($E2009,ISO3List[ISO3 List]))=1,"Pass","Fail"))</f>
        <v/>
      </c>
      <c r="S2009" s="24" t="str" cm="1">
        <f t="array" ref="S2009">IF(ISBLANK($F2009),"",IF(SUMPRODUCT(--EXACT(MID($F2009,COLUMN($A$1:$T$1),1),DocCharacters[Accepted Characters For Documents]))=20,"Pass","Fail"))</f>
        <v/>
      </c>
      <c r="T2009" s="24" t="str" cm="1">
        <f t="array" ref="T2009">IF(ISBLANK($G2009),"",IF(SUMPRODUCT(--EXACT(MID($G2009,COLUMN($A$1:$AX$1),1),NameCharacters[Accepted Characters For Names]))=50,"Pass","Fail"))</f>
        <v/>
      </c>
      <c r="U2009" s="24" t="str" cm="1">
        <f t="array" ref="U2009">IF(ISBLANK($H2009),"",IF(SUMPRODUCT(--EXACT(MID($H2009,COLUMN($A$1:$AX$1),1),NameCharacters[Accepted Characters For Names]))=50,"Pass","Fail"))</f>
        <v/>
      </c>
      <c r="V2009" s="24" t="str" cm="1">
        <f t="array" ref="V2009">IF(ISBLANK($I2009),"",IF(SUMPRODUCT(--EXACT(MID($I2009,COLUMN($A$1:$AX$1),1),NameCharacters[Accepted Characters For Names]))=50,"Pass","Fail"))</f>
        <v/>
      </c>
      <c r="W2009" s="24" t="str" cm="1">
        <f t="array" ref="W2009">IF(ISBLANK($J2009),"",IF(SUMPRODUCT(--EXACT($J2009,ISO3List[ISO3 List]))=1,"Pass","Fail"))</f>
        <v/>
      </c>
      <c r="X2009" s="24" t="str">
        <f t="shared" ca="1" si="78"/>
        <v/>
      </c>
      <c r="Y2009" s="24" t="str" cm="1">
        <f t="array" ref="Y2009">IF(ISBLANK($L2009),"",IF(SUMPRODUCT(--EXACT($L2009,Sex[Sex]))=1,"Pass","Fail"))</f>
        <v/>
      </c>
      <c r="Z2009" s="24" t="str">
        <f t="shared" ca="1" si="79"/>
        <v/>
      </c>
      <c r="AA2009" s="35" t="str">
        <f t="shared" ca="1" si="80"/>
        <v/>
      </c>
      <c r="AB2009" s="8"/>
      <c r="AC2009" s="58"/>
      <c r="AD2009" s="8"/>
      <c r="AE2009" s="8"/>
      <c r="AF2009" s="8"/>
      <c r="GU2009" s="8"/>
    </row>
    <row r="2010" spans="1:203" s="5" customFormat="1" x14ac:dyDescent="0.2">
      <c r="A2010" s="1"/>
      <c r="B2010" s="4"/>
      <c r="C2010" s="16"/>
      <c r="D2010" s="17"/>
      <c r="E2010" s="17"/>
      <c r="F2010" s="18"/>
      <c r="G2010" s="17"/>
      <c r="H2010" s="17"/>
      <c r="I2010" s="17"/>
      <c r="J2010" s="17"/>
      <c r="K2010" s="19"/>
      <c r="L2010" s="17"/>
      <c r="M2010" s="20"/>
      <c r="N2010" s="8"/>
      <c r="O2010" s="50"/>
      <c r="P2010" s="27" t="str" cm="1">
        <f t="array" ref="P2010">IF(ISBLANK($C2010),"",IF(SUMPRODUCT(--EXACT($C2010,CrewOrPassenger[Crew or Passenger]))=1,"Pass","Fail"))</f>
        <v/>
      </c>
      <c r="Q2010" s="24" t="str" cm="1">
        <f t="array" ref="Q2010">IF(ISBLANK($D2010),"",IF(SUMPRODUCT(--EXACT($D2010,TravelDocumentType[Travel Document Type]))=1,"Pass","Fail"))</f>
        <v/>
      </c>
      <c r="R2010" s="24" t="str" cm="1">
        <f t="array" ref="R2010">IF(ISBLANK($E2010),"",IF(SUMPRODUCT(--EXACT($E2010,ISO3List[ISO3 List]))=1,"Pass","Fail"))</f>
        <v/>
      </c>
      <c r="S2010" s="24" t="str" cm="1">
        <f t="array" ref="S2010">IF(ISBLANK($F2010),"",IF(SUMPRODUCT(--EXACT(MID($F2010,COLUMN($A$1:$T$1),1),DocCharacters[Accepted Characters For Documents]))=20,"Pass","Fail"))</f>
        <v/>
      </c>
      <c r="T2010" s="24" t="str" cm="1">
        <f t="array" ref="T2010">IF(ISBLANK($G2010),"",IF(SUMPRODUCT(--EXACT(MID($G2010,COLUMN($A$1:$AX$1),1),NameCharacters[Accepted Characters For Names]))=50,"Pass","Fail"))</f>
        <v/>
      </c>
      <c r="U2010" s="24" t="str" cm="1">
        <f t="array" ref="U2010">IF(ISBLANK($H2010),"",IF(SUMPRODUCT(--EXACT(MID($H2010,COLUMN($A$1:$AX$1),1),NameCharacters[Accepted Characters For Names]))=50,"Pass","Fail"))</f>
        <v/>
      </c>
      <c r="V2010" s="24" t="str" cm="1">
        <f t="array" ref="V2010">IF(ISBLANK($I2010),"",IF(SUMPRODUCT(--EXACT(MID($I2010,COLUMN($A$1:$AX$1),1),NameCharacters[Accepted Characters For Names]))=50,"Pass","Fail"))</f>
        <v/>
      </c>
      <c r="W2010" s="24" t="str" cm="1">
        <f t="array" ref="W2010">IF(ISBLANK($J2010),"",IF(SUMPRODUCT(--EXACT($J2010,ISO3List[ISO3 List]))=1,"Pass","Fail"))</f>
        <v/>
      </c>
      <c r="X2010" s="24" t="str">
        <f t="shared" ca="1" si="78"/>
        <v/>
      </c>
      <c r="Y2010" s="24" t="str" cm="1">
        <f t="array" ref="Y2010">IF(ISBLANK($L2010),"",IF(SUMPRODUCT(--EXACT($L2010,Sex[Sex]))=1,"Pass","Fail"))</f>
        <v/>
      </c>
      <c r="Z2010" s="24" t="str">
        <f t="shared" ca="1" si="79"/>
        <v/>
      </c>
      <c r="AA2010" s="35" t="str">
        <f t="shared" ca="1" si="80"/>
        <v/>
      </c>
      <c r="AB2010" s="8"/>
      <c r="AC2010" s="58"/>
      <c r="AD2010" s="8"/>
      <c r="AE2010" s="8"/>
      <c r="AF2010" s="8"/>
      <c r="GU2010" s="8"/>
    </row>
    <row r="2011" spans="1:203" s="5" customFormat="1" x14ac:dyDescent="0.2">
      <c r="A2011" s="1"/>
      <c r="B2011" s="4"/>
      <c r="C2011" s="16"/>
      <c r="D2011" s="17"/>
      <c r="E2011" s="17"/>
      <c r="F2011" s="18"/>
      <c r="G2011" s="17"/>
      <c r="H2011" s="17"/>
      <c r="I2011" s="17"/>
      <c r="J2011" s="17"/>
      <c r="K2011" s="19"/>
      <c r="L2011" s="17"/>
      <c r="M2011" s="20"/>
      <c r="N2011" s="8"/>
      <c r="O2011" s="50"/>
      <c r="P2011" s="27" t="str" cm="1">
        <f t="array" ref="P2011">IF(ISBLANK($C2011),"",IF(SUMPRODUCT(--EXACT($C2011,CrewOrPassenger[Crew or Passenger]))=1,"Pass","Fail"))</f>
        <v/>
      </c>
      <c r="Q2011" s="24" t="str" cm="1">
        <f t="array" ref="Q2011">IF(ISBLANK($D2011),"",IF(SUMPRODUCT(--EXACT($D2011,TravelDocumentType[Travel Document Type]))=1,"Pass","Fail"))</f>
        <v/>
      </c>
      <c r="R2011" s="24" t="str" cm="1">
        <f t="array" ref="R2011">IF(ISBLANK($E2011),"",IF(SUMPRODUCT(--EXACT($E2011,ISO3List[ISO3 List]))=1,"Pass","Fail"))</f>
        <v/>
      </c>
      <c r="S2011" s="24" t="str" cm="1">
        <f t="array" ref="S2011">IF(ISBLANK($F2011),"",IF(SUMPRODUCT(--EXACT(MID($F2011,COLUMN($A$1:$T$1),1),DocCharacters[Accepted Characters For Documents]))=20,"Pass","Fail"))</f>
        <v/>
      </c>
      <c r="T2011" s="24" t="str" cm="1">
        <f t="array" ref="T2011">IF(ISBLANK($G2011),"",IF(SUMPRODUCT(--EXACT(MID($G2011,COLUMN($A$1:$AX$1),1),NameCharacters[Accepted Characters For Names]))=50,"Pass","Fail"))</f>
        <v/>
      </c>
      <c r="U2011" s="24" t="str" cm="1">
        <f t="array" ref="U2011">IF(ISBLANK($H2011),"",IF(SUMPRODUCT(--EXACT(MID($H2011,COLUMN($A$1:$AX$1),1),NameCharacters[Accepted Characters For Names]))=50,"Pass","Fail"))</f>
        <v/>
      </c>
      <c r="V2011" s="24" t="str" cm="1">
        <f t="array" ref="V2011">IF(ISBLANK($I2011),"",IF(SUMPRODUCT(--EXACT(MID($I2011,COLUMN($A$1:$AX$1),1),NameCharacters[Accepted Characters For Names]))=50,"Pass","Fail"))</f>
        <v/>
      </c>
      <c r="W2011" s="24" t="str" cm="1">
        <f t="array" ref="W2011">IF(ISBLANK($J2011),"",IF(SUMPRODUCT(--EXACT($J2011,ISO3List[ISO3 List]))=1,"Pass","Fail"))</f>
        <v/>
      </c>
      <c r="X2011" s="24" t="str">
        <f t="shared" ca="1" si="78"/>
        <v/>
      </c>
      <c r="Y2011" s="24" t="str" cm="1">
        <f t="array" ref="Y2011">IF(ISBLANK($L2011),"",IF(SUMPRODUCT(--EXACT($L2011,Sex[Sex]))=1,"Pass","Fail"))</f>
        <v/>
      </c>
      <c r="Z2011" s="24" t="str">
        <f t="shared" ca="1" si="79"/>
        <v/>
      </c>
      <c r="AA2011" s="35" t="str">
        <f t="shared" ca="1" si="80"/>
        <v/>
      </c>
      <c r="AB2011" s="8"/>
      <c r="AC2011" s="58"/>
      <c r="AD2011" s="8"/>
      <c r="AE2011" s="8"/>
      <c r="AF2011" s="8"/>
      <c r="GU2011" s="8"/>
    </row>
    <row r="2012" spans="1:203" s="5" customFormat="1" x14ac:dyDescent="0.2">
      <c r="A2012" s="1"/>
      <c r="B2012" s="4"/>
      <c r="C2012" s="16"/>
      <c r="D2012" s="17"/>
      <c r="E2012" s="17"/>
      <c r="F2012" s="18"/>
      <c r="G2012" s="17"/>
      <c r="H2012" s="17"/>
      <c r="I2012" s="17"/>
      <c r="J2012" s="17"/>
      <c r="K2012" s="19"/>
      <c r="L2012" s="17"/>
      <c r="M2012" s="20"/>
      <c r="N2012" s="8"/>
      <c r="O2012" s="50"/>
      <c r="P2012" s="27" t="str" cm="1">
        <f t="array" ref="P2012">IF(ISBLANK($C2012),"",IF(SUMPRODUCT(--EXACT($C2012,CrewOrPassenger[Crew or Passenger]))=1,"Pass","Fail"))</f>
        <v/>
      </c>
      <c r="Q2012" s="24" t="str" cm="1">
        <f t="array" ref="Q2012">IF(ISBLANK($D2012),"",IF(SUMPRODUCT(--EXACT($D2012,TravelDocumentType[Travel Document Type]))=1,"Pass","Fail"))</f>
        <v/>
      </c>
      <c r="R2012" s="24" t="str" cm="1">
        <f t="array" ref="R2012">IF(ISBLANK($E2012),"",IF(SUMPRODUCT(--EXACT($E2012,ISO3List[ISO3 List]))=1,"Pass","Fail"))</f>
        <v/>
      </c>
      <c r="S2012" s="24" t="str" cm="1">
        <f t="array" ref="S2012">IF(ISBLANK($F2012),"",IF(SUMPRODUCT(--EXACT(MID($F2012,COLUMN($A$1:$T$1),1),DocCharacters[Accepted Characters For Documents]))=20,"Pass","Fail"))</f>
        <v/>
      </c>
      <c r="T2012" s="24" t="str" cm="1">
        <f t="array" ref="T2012">IF(ISBLANK($G2012),"",IF(SUMPRODUCT(--EXACT(MID($G2012,COLUMN($A$1:$AX$1),1),NameCharacters[Accepted Characters For Names]))=50,"Pass","Fail"))</f>
        <v/>
      </c>
      <c r="U2012" s="24" t="str" cm="1">
        <f t="array" ref="U2012">IF(ISBLANK($H2012),"",IF(SUMPRODUCT(--EXACT(MID($H2012,COLUMN($A$1:$AX$1),1),NameCharacters[Accepted Characters For Names]))=50,"Pass","Fail"))</f>
        <v/>
      </c>
      <c r="V2012" s="24" t="str" cm="1">
        <f t="array" ref="V2012">IF(ISBLANK($I2012),"",IF(SUMPRODUCT(--EXACT(MID($I2012,COLUMN($A$1:$AX$1),1),NameCharacters[Accepted Characters For Names]))=50,"Pass","Fail"))</f>
        <v/>
      </c>
      <c r="W2012" s="24" t="str" cm="1">
        <f t="array" ref="W2012">IF(ISBLANK($J2012),"",IF(SUMPRODUCT(--EXACT($J2012,ISO3List[ISO3 List]))=1,"Pass","Fail"))</f>
        <v/>
      </c>
      <c r="X2012" s="24" t="str">
        <f t="shared" ca="1" si="78"/>
        <v/>
      </c>
      <c r="Y2012" s="24" t="str" cm="1">
        <f t="array" ref="Y2012">IF(ISBLANK($L2012),"",IF(SUMPRODUCT(--EXACT($L2012,Sex[Sex]))=1,"Pass","Fail"))</f>
        <v/>
      </c>
      <c r="Z2012" s="24" t="str">
        <f t="shared" ca="1" si="79"/>
        <v/>
      </c>
      <c r="AA2012" s="35" t="str">
        <f t="shared" ca="1" si="80"/>
        <v/>
      </c>
      <c r="AB2012" s="8"/>
      <c r="AC2012" s="58"/>
      <c r="AD2012" s="8"/>
      <c r="AE2012" s="8"/>
      <c r="AF2012" s="8"/>
      <c r="GU2012" s="8"/>
    </row>
    <row r="2013" spans="1:203" s="5" customFormat="1" x14ac:dyDescent="0.2">
      <c r="A2013" s="1"/>
      <c r="B2013" s="4"/>
      <c r="C2013" s="16"/>
      <c r="D2013" s="17"/>
      <c r="E2013" s="17"/>
      <c r="F2013" s="18"/>
      <c r="G2013" s="17"/>
      <c r="H2013" s="17"/>
      <c r="I2013" s="17"/>
      <c r="J2013" s="17"/>
      <c r="K2013" s="19"/>
      <c r="L2013" s="17"/>
      <c r="M2013" s="20"/>
      <c r="N2013" s="8"/>
      <c r="O2013" s="50"/>
      <c r="P2013" s="27" t="str" cm="1">
        <f t="array" ref="P2013">IF(ISBLANK($C2013),"",IF(SUMPRODUCT(--EXACT($C2013,CrewOrPassenger[Crew or Passenger]))=1,"Pass","Fail"))</f>
        <v/>
      </c>
      <c r="Q2013" s="24" t="str" cm="1">
        <f t="array" ref="Q2013">IF(ISBLANK($D2013),"",IF(SUMPRODUCT(--EXACT($D2013,TravelDocumentType[Travel Document Type]))=1,"Pass","Fail"))</f>
        <v/>
      </c>
      <c r="R2013" s="24" t="str" cm="1">
        <f t="array" ref="R2013">IF(ISBLANK($E2013),"",IF(SUMPRODUCT(--EXACT($E2013,ISO3List[ISO3 List]))=1,"Pass","Fail"))</f>
        <v/>
      </c>
      <c r="S2013" s="24" t="str" cm="1">
        <f t="array" ref="S2013">IF(ISBLANK($F2013),"",IF(SUMPRODUCT(--EXACT(MID($F2013,COLUMN($A$1:$T$1),1),DocCharacters[Accepted Characters For Documents]))=20,"Pass","Fail"))</f>
        <v/>
      </c>
      <c r="T2013" s="24" t="str" cm="1">
        <f t="array" ref="T2013">IF(ISBLANK($G2013),"",IF(SUMPRODUCT(--EXACT(MID($G2013,COLUMN($A$1:$AX$1),1),NameCharacters[Accepted Characters For Names]))=50,"Pass","Fail"))</f>
        <v/>
      </c>
      <c r="U2013" s="24" t="str" cm="1">
        <f t="array" ref="U2013">IF(ISBLANK($H2013),"",IF(SUMPRODUCT(--EXACT(MID($H2013,COLUMN($A$1:$AX$1),1),NameCharacters[Accepted Characters For Names]))=50,"Pass","Fail"))</f>
        <v/>
      </c>
      <c r="V2013" s="24" t="str" cm="1">
        <f t="array" ref="V2013">IF(ISBLANK($I2013),"",IF(SUMPRODUCT(--EXACT(MID($I2013,COLUMN($A$1:$AX$1),1),NameCharacters[Accepted Characters For Names]))=50,"Pass","Fail"))</f>
        <v/>
      </c>
      <c r="W2013" s="24" t="str" cm="1">
        <f t="array" ref="W2013">IF(ISBLANK($J2013),"",IF(SUMPRODUCT(--EXACT($J2013,ISO3List[ISO3 List]))=1,"Pass","Fail"))</f>
        <v/>
      </c>
      <c r="X2013" s="24" t="str">
        <f t="shared" ca="1" si="78"/>
        <v/>
      </c>
      <c r="Y2013" s="24" t="str" cm="1">
        <f t="array" ref="Y2013">IF(ISBLANK($L2013),"",IF(SUMPRODUCT(--EXACT($L2013,Sex[Sex]))=1,"Pass","Fail"))</f>
        <v/>
      </c>
      <c r="Z2013" s="24" t="str">
        <f t="shared" ca="1" si="79"/>
        <v/>
      </c>
      <c r="AA2013" s="35" t="str">
        <f t="shared" ca="1" si="80"/>
        <v/>
      </c>
      <c r="AB2013" s="8"/>
      <c r="AC2013" s="58"/>
      <c r="AD2013" s="8"/>
      <c r="AE2013" s="8"/>
      <c r="AF2013" s="8"/>
      <c r="GU2013" s="8"/>
    </row>
    <row r="2014" spans="1:203" s="5" customFormat="1" x14ac:dyDescent="0.2">
      <c r="A2014" s="1"/>
      <c r="B2014" s="4"/>
      <c r="C2014" s="16"/>
      <c r="D2014" s="17"/>
      <c r="E2014" s="17"/>
      <c r="F2014" s="18"/>
      <c r="G2014" s="17"/>
      <c r="H2014" s="17"/>
      <c r="I2014" s="17"/>
      <c r="J2014" s="17"/>
      <c r="K2014" s="19"/>
      <c r="L2014" s="17"/>
      <c r="M2014" s="20"/>
      <c r="N2014" s="8"/>
      <c r="O2014" s="50"/>
      <c r="P2014" s="27" t="str" cm="1">
        <f t="array" ref="P2014">IF(ISBLANK($C2014),"",IF(SUMPRODUCT(--EXACT($C2014,CrewOrPassenger[Crew or Passenger]))=1,"Pass","Fail"))</f>
        <v/>
      </c>
      <c r="Q2014" s="24" t="str" cm="1">
        <f t="array" ref="Q2014">IF(ISBLANK($D2014),"",IF(SUMPRODUCT(--EXACT($D2014,TravelDocumentType[Travel Document Type]))=1,"Pass","Fail"))</f>
        <v/>
      </c>
      <c r="R2014" s="24" t="str" cm="1">
        <f t="array" ref="R2014">IF(ISBLANK($E2014),"",IF(SUMPRODUCT(--EXACT($E2014,ISO3List[ISO3 List]))=1,"Pass","Fail"))</f>
        <v/>
      </c>
      <c r="S2014" s="24" t="str" cm="1">
        <f t="array" ref="S2014">IF(ISBLANK($F2014),"",IF(SUMPRODUCT(--EXACT(MID($F2014,COLUMN($A$1:$T$1),1),DocCharacters[Accepted Characters For Documents]))=20,"Pass","Fail"))</f>
        <v/>
      </c>
      <c r="T2014" s="24" t="str" cm="1">
        <f t="array" ref="T2014">IF(ISBLANK($G2014),"",IF(SUMPRODUCT(--EXACT(MID($G2014,COLUMN($A$1:$AX$1),1),NameCharacters[Accepted Characters For Names]))=50,"Pass","Fail"))</f>
        <v/>
      </c>
      <c r="U2014" s="24" t="str" cm="1">
        <f t="array" ref="U2014">IF(ISBLANK($H2014),"",IF(SUMPRODUCT(--EXACT(MID($H2014,COLUMN($A$1:$AX$1),1),NameCharacters[Accepted Characters For Names]))=50,"Pass","Fail"))</f>
        <v/>
      </c>
      <c r="V2014" s="24" t="str" cm="1">
        <f t="array" ref="V2014">IF(ISBLANK($I2014),"",IF(SUMPRODUCT(--EXACT(MID($I2014,COLUMN($A$1:$AX$1),1),NameCharacters[Accepted Characters For Names]))=50,"Pass","Fail"))</f>
        <v/>
      </c>
      <c r="W2014" s="24" t="str" cm="1">
        <f t="array" ref="W2014">IF(ISBLANK($J2014),"",IF(SUMPRODUCT(--EXACT($J2014,ISO3List[ISO3 List]))=1,"Pass","Fail"))</f>
        <v/>
      </c>
      <c r="X2014" s="24" t="str">
        <f t="shared" ca="1" si="78"/>
        <v/>
      </c>
      <c r="Y2014" s="24" t="str" cm="1">
        <f t="array" ref="Y2014">IF(ISBLANK($L2014),"",IF(SUMPRODUCT(--EXACT($L2014,Sex[Sex]))=1,"Pass","Fail"))</f>
        <v/>
      </c>
      <c r="Z2014" s="24" t="str">
        <f t="shared" ca="1" si="79"/>
        <v/>
      </c>
      <c r="AA2014" s="35" t="str">
        <f t="shared" ca="1" si="80"/>
        <v/>
      </c>
      <c r="AB2014" s="8"/>
      <c r="AC2014" s="58"/>
      <c r="AD2014" s="8"/>
      <c r="AE2014" s="8"/>
      <c r="AF2014" s="8"/>
      <c r="GU2014" s="8"/>
    </row>
    <row r="2015" spans="1:203" s="5" customFormat="1" x14ac:dyDescent="0.2">
      <c r="A2015" s="1"/>
      <c r="B2015" s="4"/>
      <c r="C2015" s="16"/>
      <c r="D2015" s="17"/>
      <c r="E2015" s="17"/>
      <c r="F2015" s="18"/>
      <c r="G2015" s="17"/>
      <c r="H2015" s="17"/>
      <c r="I2015" s="17"/>
      <c r="J2015" s="17"/>
      <c r="K2015" s="19"/>
      <c r="L2015" s="17"/>
      <c r="M2015" s="20"/>
      <c r="N2015" s="8"/>
      <c r="O2015" s="50"/>
      <c r="P2015" s="27" t="str" cm="1">
        <f t="array" ref="P2015">IF(ISBLANK($C2015),"",IF(SUMPRODUCT(--EXACT($C2015,CrewOrPassenger[Crew or Passenger]))=1,"Pass","Fail"))</f>
        <v/>
      </c>
      <c r="Q2015" s="24" t="str" cm="1">
        <f t="array" ref="Q2015">IF(ISBLANK($D2015),"",IF(SUMPRODUCT(--EXACT($D2015,TravelDocumentType[Travel Document Type]))=1,"Pass","Fail"))</f>
        <v/>
      </c>
      <c r="R2015" s="24" t="str" cm="1">
        <f t="array" ref="R2015">IF(ISBLANK($E2015),"",IF(SUMPRODUCT(--EXACT($E2015,ISO3List[ISO3 List]))=1,"Pass","Fail"))</f>
        <v/>
      </c>
      <c r="S2015" s="24" t="str" cm="1">
        <f t="array" ref="S2015">IF(ISBLANK($F2015),"",IF(SUMPRODUCT(--EXACT(MID($F2015,COLUMN($A$1:$T$1),1),DocCharacters[Accepted Characters For Documents]))=20,"Pass","Fail"))</f>
        <v/>
      </c>
      <c r="T2015" s="24" t="str" cm="1">
        <f t="array" ref="T2015">IF(ISBLANK($G2015),"",IF(SUMPRODUCT(--EXACT(MID($G2015,COLUMN($A$1:$AX$1),1),NameCharacters[Accepted Characters For Names]))=50,"Pass","Fail"))</f>
        <v/>
      </c>
      <c r="U2015" s="24" t="str" cm="1">
        <f t="array" ref="U2015">IF(ISBLANK($H2015),"",IF(SUMPRODUCT(--EXACT(MID($H2015,COLUMN($A$1:$AX$1),1),NameCharacters[Accepted Characters For Names]))=50,"Pass","Fail"))</f>
        <v/>
      </c>
      <c r="V2015" s="24" t="str" cm="1">
        <f t="array" ref="V2015">IF(ISBLANK($I2015),"",IF(SUMPRODUCT(--EXACT(MID($I2015,COLUMN($A$1:$AX$1),1),NameCharacters[Accepted Characters For Names]))=50,"Pass","Fail"))</f>
        <v/>
      </c>
      <c r="W2015" s="24" t="str" cm="1">
        <f t="array" ref="W2015">IF(ISBLANK($J2015),"",IF(SUMPRODUCT(--EXACT($J2015,ISO3List[ISO3 List]))=1,"Pass","Fail"))</f>
        <v/>
      </c>
      <c r="X2015" s="24" t="str">
        <f t="shared" ca="1" si="78"/>
        <v/>
      </c>
      <c r="Y2015" s="24" t="str" cm="1">
        <f t="array" ref="Y2015">IF(ISBLANK($L2015),"",IF(SUMPRODUCT(--EXACT($L2015,Sex[Sex]))=1,"Pass","Fail"))</f>
        <v/>
      </c>
      <c r="Z2015" s="24" t="str">
        <f t="shared" ca="1" si="79"/>
        <v/>
      </c>
      <c r="AA2015" s="35" t="str">
        <f t="shared" ca="1" si="80"/>
        <v/>
      </c>
      <c r="AB2015" s="8"/>
      <c r="AC2015" s="58"/>
      <c r="AD2015" s="8"/>
      <c r="AE2015" s="8"/>
      <c r="AF2015" s="8"/>
      <c r="GU2015" s="8"/>
    </row>
    <row r="2016" spans="1:203" s="5" customFormat="1" x14ac:dyDescent="0.2">
      <c r="A2016" s="1"/>
      <c r="B2016" s="4"/>
      <c r="C2016" s="16"/>
      <c r="D2016" s="17"/>
      <c r="E2016" s="17"/>
      <c r="F2016" s="18"/>
      <c r="G2016" s="17"/>
      <c r="H2016" s="17"/>
      <c r="I2016" s="17"/>
      <c r="J2016" s="17"/>
      <c r="K2016" s="19"/>
      <c r="L2016" s="17"/>
      <c r="M2016" s="20"/>
      <c r="N2016" s="8"/>
      <c r="O2016" s="50"/>
      <c r="P2016" s="27" t="str" cm="1">
        <f t="array" ref="P2016">IF(ISBLANK($C2016),"",IF(SUMPRODUCT(--EXACT($C2016,CrewOrPassenger[Crew or Passenger]))=1,"Pass","Fail"))</f>
        <v/>
      </c>
      <c r="Q2016" s="24" t="str" cm="1">
        <f t="array" ref="Q2016">IF(ISBLANK($D2016),"",IF(SUMPRODUCT(--EXACT($D2016,TravelDocumentType[Travel Document Type]))=1,"Pass","Fail"))</f>
        <v/>
      </c>
      <c r="R2016" s="24" t="str" cm="1">
        <f t="array" ref="R2016">IF(ISBLANK($E2016),"",IF(SUMPRODUCT(--EXACT($E2016,ISO3List[ISO3 List]))=1,"Pass","Fail"))</f>
        <v/>
      </c>
      <c r="S2016" s="24" t="str" cm="1">
        <f t="array" ref="S2016">IF(ISBLANK($F2016),"",IF(SUMPRODUCT(--EXACT(MID($F2016,COLUMN($A$1:$T$1),1),DocCharacters[Accepted Characters For Documents]))=20,"Pass","Fail"))</f>
        <v/>
      </c>
      <c r="T2016" s="24" t="str" cm="1">
        <f t="array" ref="T2016">IF(ISBLANK($G2016),"",IF(SUMPRODUCT(--EXACT(MID($G2016,COLUMN($A$1:$AX$1),1),NameCharacters[Accepted Characters For Names]))=50,"Pass","Fail"))</f>
        <v/>
      </c>
      <c r="U2016" s="24" t="str" cm="1">
        <f t="array" ref="U2016">IF(ISBLANK($H2016),"",IF(SUMPRODUCT(--EXACT(MID($H2016,COLUMN($A$1:$AX$1),1),NameCharacters[Accepted Characters For Names]))=50,"Pass","Fail"))</f>
        <v/>
      </c>
      <c r="V2016" s="24" t="str" cm="1">
        <f t="array" ref="V2016">IF(ISBLANK($I2016),"",IF(SUMPRODUCT(--EXACT(MID($I2016,COLUMN($A$1:$AX$1),1),NameCharacters[Accepted Characters For Names]))=50,"Pass","Fail"))</f>
        <v/>
      </c>
      <c r="W2016" s="24" t="str" cm="1">
        <f t="array" ref="W2016">IF(ISBLANK($J2016),"",IF(SUMPRODUCT(--EXACT($J2016,ISO3List[ISO3 List]))=1,"Pass","Fail"))</f>
        <v/>
      </c>
      <c r="X2016" s="24" t="str">
        <f t="shared" ca="1" si="78"/>
        <v/>
      </c>
      <c r="Y2016" s="24" t="str" cm="1">
        <f t="array" ref="Y2016">IF(ISBLANK($L2016),"",IF(SUMPRODUCT(--EXACT($L2016,Sex[Sex]))=1,"Pass","Fail"))</f>
        <v/>
      </c>
      <c r="Z2016" s="24" t="str">
        <f t="shared" ca="1" si="79"/>
        <v/>
      </c>
      <c r="AA2016" s="35" t="str">
        <f t="shared" ca="1" si="80"/>
        <v/>
      </c>
      <c r="AB2016" s="8"/>
      <c r="AC2016" s="58"/>
      <c r="AD2016" s="8"/>
      <c r="AE2016" s="8"/>
      <c r="AF2016" s="8"/>
      <c r="GU2016" s="8"/>
    </row>
    <row r="2017" spans="1:203" s="5" customFormat="1" x14ac:dyDescent="0.2">
      <c r="A2017" s="1"/>
      <c r="B2017" s="4"/>
      <c r="C2017" s="16"/>
      <c r="D2017" s="17"/>
      <c r="E2017" s="17"/>
      <c r="F2017" s="18"/>
      <c r="G2017" s="17"/>
      <c r="H2017" s="17"/>
      <c r="I2017" s="17"/>
      <c r="J2017" s="17"/>
      <c r="K2017" s="19"/>
      <c r="L2017" s="17"/>
      <c r="M2017" s="20"/>
      <c r="N2017" s="8"/>
      <c r="O2017" s="50"/>
      <c r="P2017" s="27" t="str" cm="1">
        <f t="array" ref="P2017">IF(ISBLANK($C2017),"",IF(SUMPRODUCT(--EXACT($C2017,CrewOrPassenger[Crew or Passenger]))=1,"Pass","Fail"))</f>
        <v/>
      </c>
      <c r="Q2017" s="24" t="str" cm="1">
        <f t="array" ref="Q2017">IF(ISBLANK($D2017),"",IF(SUMPRODUCT(--EXACT($D2017,TravelDocumentType[Travel Document Type]))=1,"Pass","Fail"))</f>
        <v/>
      </c>
      <c r="R2017" s="24" t="str" cm="1">
        <f t="array" ref="R2017">IF(ISBLANK($E2017),"",IF(SUMPRODUCT(--EXACT($E2017,ISO3List[ISO3 List]))=1,"Pass","Fail"))</f>
        <v/>
      </c>
      <c r="S2017" s="24" t="str" cm="1">
        <f t="array" ref="S2017">IF(ISBLANK($F2017),"",IF(SUMPRODUCT(--EXACT(MID($F2017,COLUMN($A$1:$T$1),1),DocCharacters[Accepted Characters For Documents]))=20,"Pass","Fail"))</f>
        <v/>
      </c>
      <c r="T2017" s="24" t="str" cm="1">
        <f t="array" ref="T2017">IF(ISBLANK($G2017),"",IF(SUMPRODUCT(--EXACT(MID($G2017,COLUMN($A$1:$AX$1),1),NameCharacters[Accepted Characters For Names]))=50,"Pass","Fail"))</f>
        <v/>
      </c>
      <c r="U2017" s="24" t="str" cm="1">
        <f t="array" ref="U2017">IF(ISBLANK($H2017),"",IF(SUMPRODUCT(--EXACT(MID($H2017,COLUMN($A$1:$AX$1),1),NameCharacters[Accepted Characters For Names]))=50,"Pass","Fail"))</f>
        <v/>
      </c>
      <c r="V2017" s="24" t="str" cm="1">
        <f t="array" ref="V2017">IF(ISBLANK($I2017),"",IF(SUMPRODUCT(--EXACT(MID($I2017,COLUMN($A$1:$AX$1),1),NameCharacters[Accepted Characters For Names]))=50,"Pass","Fail"))</f>
        <v/>
      </c>
      <c r="W2017" s="24" t="str" cm="1">
        <f t="array" ref="W2017">IF(ISBLANK($J2017),"",IF(SUMPRODUCT(--EXACT($J2017,ISO3List[ISO3 List]))=1,"Pass","Fail"))</f>
        <v/>
      </c>
      <c r="X2017" s="24" t="str">
        <f t="shared" ca="1" si="78"/>
        <v/>
      </c>
      <c r="Y2017" s="24" t="str" cm="1">
        <f t="array" ref="Y2017">IF(ISBLANK($L2017),"",IF(SUMPRODUCT(--EXACT($L2017,Sex[Sex]))=1,"Pass","Fail"))</f>
        <v/>
      </c>
      <c r="Z2017" s="24" t="str">
        <f t="shared" ca="1" si="79"/>
        <v/>
      </c>
      <c r="AA2017" s="35" t="str">
        <f t="shared" ca="1" si="80"/>
        <v/>
      </c>
      <c r="AB2017" s="8"/>
      <c r="AC2017" s="58"/>
      <c r="AD2017" s="8"/>
      <c r="AE2017" s="8"/>
      <c r="AF2017" s="8"/>
      <c r="GU2017" s="8"/>
    </row>
    <row r="2018" spans="1:203" s="5" customFormat="1" x14ac:dyDescent="0.2">
      <c r="A2018" s="1"/>
      <c r="B2018" s="4"/>
      <c r="C2018" s="16"/>
      <c r="D2018" s="17"/>
      <c r="E2018" s="17"/>
      <c r="F2018" s="18"/>
      <c r="G2018" s="17"/>
      <c r="H2018" s="17"/>
      <c r="I2018" s="17"/>
      <c r="J2018" s="17"/>
      <c r="K2018" s="19"/>
      <c r="L2018" s="17"/>
      <c r="M2018" s="20"/>
      <c r="N2018" s="8"/>
      <c r="O2018" s="50"/>
      <c r="P2018" s="27" t="str" cm="1">
        <f t="array" ref="P2018">IF(ISBLANK($C2018),"",IF(SUMPRODUCT(--EXACT($C2018,CrewOrPassenger[Crew or Passenger]))=1,"Pass","Fail"))</f>
        <v/>
      </c>
      <c r="Q2018" s="24" t="str" cm="1">
        <f t="array" ref="Q2018">IF(ISBLANK($D2018),"",IF(SUMPRODUCT(--EXACT($D2018,TravelDocumentType[Travel Document Type]))=1,"Pass","Fail"))</f>
        <v/>
      </c>
      <c r="R2018" s="24" t="str" cm="1">
        <f t="array" ref="R2018">IF(ISBLANK($E2018),"",IF(SUMPRODUCT(--EXACT($E2018,ISO3List[ISO3 List]))=1,"Pass","Fail"))</f>
        <v/>
      </c>
      <c r="S2018" s="24" t="str" cm="1">
        <f t="array" ref="S2018">IF(ISBLANK($F2018),"",IF(SUMPRODUCT(--EXACT(MID($F2018,COLUMN($A$1:$T$1),1),DocCharacters[Accepted Characters For Documents]))=20,"Pass","Fail"))</f>
        <v/>
      </c>
      <c r="T2018" s="24" t="str" cm="1">
        <f t="array" ref="T2018">IF(ISBLANK($G2018),"",IF(SUMPRODUCT(--EXACT(MID($G2018,COLUMN($A$1:$AX$1),1),NameCharacters[Accepted Characters For Names]))=50,"Pass","Fail"))</f>
        <v/>
      </c>
      <c r="U2018" s="24" t="str" cm="1">
        <f t="array" ref="U2018">IF(ISBLANK($H2018),"",IF(SUMPRODUCT(--EXACT(MID($H2018,COLUMN($A$1:$AX$1),1),NameCharacters[Accepted Characters For Names]))=50,"Pass","Fail"))</f>
        <v/>
      </c>
      <c r="V2018" s="24" t="str" cm="1">
        <f t="array" ref="V2018">IF(ISBLANK($I2018),"",IF(SUMPRODUCT(--EXACT(MID($I2018,COLUMN($A$1:$AX$1),1),NameCharacters[Accepted Characters For Names]))=50,"Pass","Fail"))</f>
        <v/>
      </c>
      <c r="W2018" s="24" t="str" cm="1">
        <f t="array" ref="W2018">IF(ISBLANK($J2018),"",IF(SUMPRODUCT(--EXACT($J2018,ISO3List[ISO3 List]))=1,"Pass","Fail"))</f>
        <v/>
      </c>
      <c r="X2018" s="24" t="str">
        <f t="shared" ca="1" si="78"/>
        <v/>
      </c>
      <c r="Y2018" s="24" t="str" cm="1">
        <f t="array" ref="Y2018">IF(ISBLANK($L2018),"",IF(SUMPRODUCT(--EXACT($L2018,Sex[Sex]))=1,"Pass","Fail"))</f>
        <v/>
      </c>
      <c r="Z2018" s="24" t="str">
        <f t="shared" ca="1" si="79"/>
        <v/>
      </c>
      <c r="AA2018" s="35" t="str">
        <f t="shared" ca="1" si="80"/>
        <v/>
      </c>
      <c r="AB2018" s="8"/>
      <c r="AC2018" s="58"/>
      <c r="AD2018" s="8"/>
      <c r="AE2018" s="8"/>
      <c r="AF2018" s="8"/>
      <c r="GU2018" s="8"/>
    </row>
    <row r="2019" spans="1:203" s="5" customFormat="1" x14ac:dyDescent="0.2">
      <c r="A2019" s="1"/>
      <c r="B2019" s="4"/>
      <c r="C2019" s="16"/>
      <c r="D2019" s="17"/>
      <c r="E2019" s="17"/>
      <c r="F2019" s="18"/>
      <c r="G2019" s="17"/>
      <c r="H2019" s="17"/>
      <c r="I2019" s="17"/>
      <c r="J2019" s="17"/>
      <c r="K2019" s="19"/>
      <c r="L2019" s="17"/>
      <c r="M2019" s="20"/>
      <c r="N2019" s="8"/>
      <c r="O2019" s="50"/>
      <c r="P2019" s="27" t="str" cm="1">
        <f t="array" ref="P2019">IF(ISBLANK($C2019),"",IF(SUMPRODUCT(--EXACT($C2019,CrewOrPassenger[Crew or Passenger]))=1,"Pass","Fail"))</f>
        <v/>
      </c>
      <c r="Q2019" s="24" t="str" cm="1">
        <f t="array" ref="Q2019">IF(ISBLANK($D2019),"",IF(SUMPRODUCT(--EXACT($D2019,TravelDocumentType[Travel Document Type]))=1,"Pass","Fail"))</f>
        <v/>
      </c>
      <c r="R2019" s="24" t="str" cm="1">
        <f t="array" ref="R2019">IF(ISBLANK($E2019),"",IF(SUMPRODUCT(--EXACT($E2019,ISO3List[ISO3 List]))=1,"Pass","Fail"))</f>
        <v/>
      </c>
      <c r="S2019" s="24" t="str" cm="1">
        <f t="array" ref="S2019">IF(ISBLANK($F2019),"",IF(SUMPRODUCT(--EXACT(MID($F2019,COLUMN($A$1:$T$1),1),DocCharacters[Accepted Characters For Documents]))=20,"Pass","Fail"))</f>
        <v/>
      </c>
      <c r="T2019" s="24" t="str" cm="1">
        <f t="array" ref="T2019">IF(ISBLANK($G2019),"",IF(SUMPRODUCT(--EXACT(MID($G2019,COLUMN($A$1:$AX$1),1),NameCharacters[Accepted Characters For Names]))=50,"Pass","Fail"))</f>
        <v/>
      </c>
      <c r="U2019" s="24" t="str" cm="1">
        <f t="array" ref="U2019">IF(ISBLANK($H2019),"",IF(SUMPRODUCT(--EXACT(MID($H2019,COLUMN($A$1:$AX$1),1),NameCharacters[Accepted Characters For Names]))=50,"Pass","Fail"))</f>
        <v/>
      </c>
      <c r="V2019" s="24" t="str" cm="1">
        <f t="array" ref="V2019">IF(ISBLANK($I2019),"",IF(SUMPRODUCT(--EXACT(MID($I2019,COLUMN($A$1:$AX$1),1),NameCharacters[Accepted Characters For Names]))=50,"Pass","Fail"))</f>
        <v/>
      </c>
      <c r="W2019" s="24" t="str" cm="1">
        <f t="array" ref="W2019">IF(ISBLANK($J2019),"",IF(SUMPRODUCT(--EXACT($J2019,ISO3List[ISO3 List]))=1,"Pass","Fail"))</f>
        <v/>
      </c>
      <c r="X2019" s="24" t="str">
        <f t="shared" ca="1" si="78"/>
        <v/>
      </c>
      <c r="Y2019" s="24" t="str" cm="1">
        <f t="array" ref="Y2019">IF(ISBLANK($L2019),"",IF(SUMPRODUCT(--EXACT($L2019,Sex[Sex]))=1,"Pass","Fail"))</f>
        <v/>
      </c>
      <c r="Z2019" s="24" t="str">
        <f t="shared" ca="1" si="79"/>
        <v/>
      </c>
      <c r="AA2019" s="35" t="str">
        <f t="shared" ca="1" si="80"/>
        <v/>
      </c>
      <c r="AB2019" s="8"/>
      <c r="AC2019" s="58"/>
      <c r="AD2019" s="8"/>
      <c r="AE2019" s="8"/>
      <c r="AF2019" s="8"/>
      <c r="GU2019" s="8"/>
    </row>
    <row r="2020" spans="1:203" s="5" customFormat="1" x14ac:dyDescent="0.2">
      <c r="A2020" s="1"/>
      <c r="B2020" s="4"/>
      <c r="C2020" s="16"/>
      <c r="D2020" s="17"/>
      <c r="E2020" s="17"/>
      <c r="F2020" s="18"/>
      <c r="G2020" s="17"/>
      <c r="H2020" s="17"/>
      <c r="I2020" s="17"/>
      <c r="J2020" s="17"/>
      <c r="K2020" s="19"/>
      <c r="L2020" s="17"/>
      <c r="M2020" s="20"/>
      <c r="N2020" s="8"/>
      <c r="O2020" s="50"/>
      <c r="P2020" s="27" t="str" cm="1">
        <f t="array" ref="P2020">IF(ISBLANK($C2020),"",IF(SUMPRODUCT(--EXACT($C2020,CrewOrPassenger[Crew or Passenger]))=1,"Pass","Fail"))</f>
        <v/>
      </c>
      <c r="Q2020" s="24" t="str" cm="1">
        <f t="array" ref="Q2020">IF(ISBLANK($D2020),"",IF(SUMPRODUCT(--EXACT($D2020,TravelDocumentType[Travel Document Type]))=1,"Pass","Fail"))</f>
        <v/>
      </c>
      <c r="R2020" s="24" t="str" cm="1">
        <f t="array" ref="R2020">IF(ISBLANK($E2020),"",IF(SUMPRODUCT(--EXACT($E2020,ISO3List[ISO3 List]))=1,"Pass","Fail"))</f>
        <v/>
      </c>
      <c r="S2020" s="24" t="str" cm="1">
        <f t="array" ref="S2020">IF(ISBLANK($F2020),"",IF(SUMPRODUCT(--EXACT(MID($F2020,COLUMN($A$1:$T$1),1),DocCharacters[Accepted Characters For Documents]))=20,"Pass","Fail"))</f>
        <v/>
      </c>
      <c r="T2020" s="24" t="str" cm="1">
        <f t="array" ref="T2020">IF(ISBLANK($G2020),"",IF(SUMPRODUCT(--EXACT(MID($G2020,COLUMN($A$1:$AX$1),1),NameCharacters[Accepted Characters For Names]))=50,"Pass","Fail"))</f>
        <v/>
      </c>
      <c r="U2020" s="24" t="str" cm="1">
        <f t="array" ref="U2020">IF(ISBLANK($H2020),"",IF(SUMPRODUCT(--EXACT(MID($H2020,COLUMN($A$1:$AX$1),1),NameCharacters[Accepted Characters For Names]))=50,"Pass","Fail"))</f>
        <v/>
      </c>
      <c r="V2020" s="24" t="str" cm="1">
        <f t="array" ref="V2020">IF(ISBLANK($I2020),"",IF(SUMPRODUCT(--EXACT(MID($I2020,COLUMN($A$1:$AX$1),1),NameCharacters[Accepted Characters For Names]))=50,"Pass","Fail"))</f>
        <v/>
      </c>
      <c r="W2020" s="24" t="str" cm="1">
        <f t="array" ref="W2020">IF(ISBLANK($J2020),"",IF(SUMPRODUCT(--EXACT($J2020,ISO3List[ISO3 List]))=1,"Pass","Fail"))</f>
        <v/>
      </c>
      <c r="X2020" s="24" t="str">
        <f t="shared" ca="1" si="78"/>
        <v/>
      </c>
      <c r="Y2020" s="24" t="str" cm="1">
        <f t="array" ref="Y2020">IF(ISBLANK($L2020),"",IF(SUMPRODUCT(--EXACT($L2020,Sex[Sex]))=1,"Pass","Fail"))</f>
        <v/>
      </c>
      <c r="Z2020" s="24" t="str">
        <f t="shared" ca="1" si="79"/>
        <v/>
      </c>
      <c r="AA2020" s="35" t="str">
        <f t="shared" ca="1" si="80"/>
        <v/>
      </c>
      <c r="AB2020" s="8"/>
      <c r="AC2020" s="58"/>
      <c r="AD2020" s="8"/>
      <c r="AE2020" s="8"/>
      <c r="AF2020" s="8"/>
      <c r="GU2020" s="8"/>
    </row>
    <row r="2021" spans="1:203" s="5" customFormat="1" x14ac:dyDescent="0.2">
      <c r="A2021" s="1"/>
      <c r="B2021" s="4"/>
      <c r="C2021" s="16"/>
      <c r="D2021" s="17"/>
      <c r="E2021" s="17"/>
      <c r="F2021" s="18"/>
      <c r="G2021" s="17"/>
      <c r="H2021" s="17"/>
      <c r="I2021" s="17"/>
      <c r="J2021" s="17"/>
      <c r="K2021" s="19"/>
      <c r="L2021" s="17"/>
      <c r="M2021" s="20"/>
      <c r="N2021" s="8"/>
      <c r="O2021" s="50"/>
      <c r="P2021" s="27" t="str" cm="1">
        <f t="array" ref="P2021">IF(ISBLANK($C2021),"",IF(SUMPRODUCT(--EXACT($C2021,CrewOrPassenger[Crew or Passenger]))=1,"Pass","Fail"))</f>
        <v/>
      </c>
      <c r="Q2021" s="24" t="str" cm="1">
        <f t="array" ref="Q2021">IF(ISBLANK($D2021),"",IF(SUMPRODUCT(--EXACT($D2021,TravelDocumentType[Travel Document Type]))=1,"Pass","Fail"))</f>
        <v/>
      </c>
      <c r="R2021" s="24" t="str" cm="1">
        <f t="array" ref="R2021">IF(ISBLANK($E2021),"",IF(SUMPRODUCT(--EXACT($E2021,ISO3List[ISO3 List]))=1,"Pass","Fail"))</f>
        <v/>
      </c>
      <c r="S2021" s="24" t="str" cm="1">
        <f t="array" ref="S2021">IF(ISBLANK($F2021),"",IF(SUMPRODUCT(--EXACT(MID($F2021,COLUMN($A$1:$T$1),1),DocCharacters[Accepted Characters For Documents]))=20,"Pass","Fail"))</f>
        <v/>
      </c>
      <c r="T2021" s="24" t="str" cm="1">
        <f t="array" ref="T2021">IF(ISBLANK($G2021),"",IF(SUMPRODUCT(--EXACT(MID($G2021,COLUMN($A$1:$AX$1),1),NameCharacters[Accepted Characters For Names]))=50,"Pass","Fail"))</f>
        <v/>
      </c>
      <c r="U2021" s="24" t="str" cm="1">
        <f t="array" ref="U2021">IF(ISBLANK($H2021),"",IF(SUMPRODUCT(--EXACT(MID($H2021,COLUMN($A$1:$AX$1),1),NameCharacters[Accepted Characters For Names]))=50,"Pass","Fail"))</f>
        <v/>
      </c>
      <c r="V2021" s="24" t="str" cm="1">
        <f t="array" ref="V2021">IF(ISBLANK($I2021),"",IF(SUMPRODUCT(--EXACT(MID($I2021,COLUMN($A$1:$AX$1),1),NameCharacters[Accepted Characters For Names]))=50,"Pass","Fail"))</f>
        <v/>
      </c>
      <c r="W2021" s="24" t="str" cm="1">
        <f t="array" ref="W2021">IF(ISBLANK($J2021),"",IF(SUMPRODUCT(--EXACT($J2021,ISO3List[ISO3 List]))=1,"Pass","Fail"))</f>
        <v/>
      </c>
      <c r="X2021" s="24" t="str">
        <f t="shared" ca="1" si="78"/>
        <v/>
      </c>
      <c r="Y2021" s="24" t="str" cm="1">
        <f t="array" ref="Y2021">IF(ISBLANK($L2021),"",IF(SUMPRODUCT(--EXACT($L2021,Sex[Sex]))=1,"Pass","Fail"))</f>
        <v/>
      </c>
      <c r="Z2021" s="24" t="str">
        <f t="shared" ca="1" si="79"/>
        <v/>
      </c>
      <c r="AA2021" s="35" t="str">
        <f t="shared" ca="1" si="80"/>
        <v/>
      </c>
      <c r="AB2021" s="8"/>
      <c r="AC2021" s="58"/>
      <c r="AD2021" s="8"/>
      <c r="AE2021" s="8"/>
      <c r="AF2021" s="8"/>
      <c r="GU2021" s="8"/>
    </row>
    <row r="2022" spans="1:203" s="5" customFormat="1" x14ac:dyDescent="0.2">
      <c r="A2022" s="1"/>
      <c r="B2022" s="4"/>
      <c r="C2022" s="16"/>
      <c r="D2022" s="17"/>
      <c r="E2022" s="17"/>
      <c r="F2022" s="18"/>
      <c r="G2022" s="17"/>
      <c r="H2022" s="17"/>
      <c r="I2022" s="17"/>
      <c r="J2022" s="17"/>
      <c r="K2022" s="19"/>
      <c r="L2022" s="17"/>
      <c r="M2022" s="20"/>
      <c r="N2022" s="8"/>
      <c r="O2022" s="50"/>
      <c r="P2022" s="27" t="str" cm="1">
        <f t="array" ref="P2022">IF(ISBLANK($C2022),"",IF(SUMPRODUCT(--EXACT($C2022,CrewOrPassenger[Crew or Passenger]))=1,"Pass","Fail"))</f>
        <v/>
      </c>
      <c r="Q2022" s="24" t="str" cm="1">
        <f t="array" ref="Q2022">IF(ISBLANK($D2022),"",IF(SUMPRODUCT(--EXACT($D2022,TravelDocumentType[Travel Document Type]))=1,"Pass","Fail"))</f>
        <v/>
      </c>
      <c r="R2022" s="24" t="str" cm="1">
        <f t="array" ref="R2022">IF(ISBLANK($E2022),"",IF(SUMPRODUCT(--EXACT($E2022,ISO3List[ISO3 List]))=1,"Pass","Fail"))</f>
        <v/>
      </c>
      <c r="S2022" s="24" t="str" cm="1">
        <f t="array" ref="S2022">IF(ISBLANK($F2022),"",IF(SUMPRODUCT(--EXACT(MID($F2022,COLUMN($A$1:$T$1),1),DocCharacters[Accepted Characters For Documents]))=20,"Pass","Fail"))</f>
        <v/>
      </c>
      <c r="T2022" s="24" t="str" cm="1">
        <f t="array" ref="T2022">IF(ISBLANK($G2022),"",IF(SUMPRODUCT(--EXACT(MID($G2022,COLUMN($A$1:$AX$1),1),NameCharacters[Accepted Characters For Names]))=50,"Pass","Fail"))</f>
        <v/>
      </c>
      <c r="U2022" s="24" t="str" cm="1">
        <f t="array" ref="U2022">IF(ISBLANK($H2022),"",IF(SUMPRODUCT(--EXACT(MID($H2022,COLUMN($A$1:$AX$1),1),NameCharacters[Accepted Characters For Names]))=50,"Pass","Fail"))</f>
        <v/>
      </c>
      <c r="V2022" s="24" t="str" cm="1">
        <f t="array" ref="V2022">IF(ISBLANK($I2022),"",IF(SUMPRODUCT(--EXACT(MID($I2022,COLUMN($A$1:$AX$1),1),NameCharacters[Accepted Characters For Names]))=50,"Pass","Fail"))</f>
        <v/>
      </c>
      <c r="W2022" s="24" t="str" cm="1">
        <f t="array" ref="W2022">IF(ISBLANK($J2022),"",IF(SUMPRODUCT(--EXACT($J2022,ISO3List[ISO3 List]))=1,"Pass","Fail"))</f>
        <v/>
      </c>
      <c r="X2022" s="24" t="str">
        <f t="shared" ca="1" si="78"/>
        <v/>
      </c>
      <c r="Y2022" s="24" t="str" cm="1">
        <f t="array" ref="Y2022">IF(ISBLANK($L2022),"",IF(SUMPRODUCT(--EXACT($L2022,Sex[Sex]))=1,"Pass","Fail"))</f>
        <v/>
      </c>
      <c r="Z2022" s="24" t="str">
        <f t="shared" ca="1" si="79"/>
        <v/>
      </c>
      <c r="AA2022" s="35" t="str">
        <f t="shared" ca="1" si="80"/>
        <v/>
      </c>
      <c r="AB2022" s="8"/>
      <c r="AC2022" s="58"/>
      <c r="AD2022" s="8"/>
      <c r="AE2022" s="8"/>
      <c r="AF2022" s="8"/>
      <c r="GU2022" s="8"/>
    </row>
    <row r="2023" spans="1:203" s="5" customFormat="1" x14ac:dyDescent="0.2">
      <c r="A2023" s="1"/>
      <c r="B2023" s="4"/>
      <c r="C2023" s="16"/>
      <c r="D2023" s="17"/>
      <c r="E2023" s="17"/>
      <c r="F2023" s="18"/>
      <c r="G2023" s="17"/>
      <c r="H2023" s="17"/>
      <c r="I2023" s="17"/>
      <c r="J2023" s="17"/>
      <c r="K2023" s="19"/>
      <c r="L2023" s="17"/>
      <c r="M2023" s="20"/>
      <c r="N2023" s="8"/>
      <c r="O2023" s="50"/>
      <c r="P2023" s="27" t="str" cm="1">
        <f t="array" ref="P2023">IF(ISBLANK($C2023),"",IF(SUMPRODUCT(--EXACT($C2023,CrewOrPassenger[Crew or Passenger]))=1,"Pass","Fail"))</f>
        <v/>
      </c>
      <c r="Q2023" s="24" t="str" cm="1">
        <f t="array" ref="Q2023">IF(ISBLANK($D2023),"",IF(SUMPRODUCT(--EXACT($D2023,TravelDocumentType[Travel Document Type]))=1,"Pass","Fail"))</f>
        <v/>
      </c>
      <c r="R2023" s="24" t="str" cm="1">
        <f t="array" ref="R2023">IF(ISBLANK($E2023),"",IF(SUMPRODUCT(--EXACT($E2023,ISO3List[ISO3 List]))=1,"Pass","Fail"))</f>
        <v/>
      </c>
      <c r="S2023" s="24" t="str" cm="1">
        <f t="array" ref="S2023">IF(ISBLANK($F2023),"",IF(SUMPRODUCT(--EXACT(MID($F2023,COLUMN($A$1:$T$1),1),DocCharacters[Accepted Characters For Documents]))=20,"Pass","Fail"))</f>
        <v/>
      </c>
      <c r="T2023" s="24" t="str" cm="1">
        <f t="array" ref="T2023">IF(ISBLANK($G2023),"",IF(SUMPRODUCT(--EXACT(MID($G2023,COLUMN($A$1:$AX$1),1),NameCharacters[Accepted Characters For Names]))=50,"Pass","Fail"))</f>
        <v/>
      </c>
      <c r="U2023" s="24" t="str" cm="1">
        <f t="array" ref="U2023">IF(ISBLANK($H2023),"",IF(SUMPRODUCT(--EXACT(MID($H2023,COLUMN($A$1:$AX$1),1),NameCharacters[Accepted Characters For Names]))=50,"Pass","Fail"))</f>
        <v/>
      </c>
      <c r="V2023" s="24" t="str" cm="1">
        <f t="array" ref="V2023">IF(ISBLANK($I2023),"",IF(SUMPRODUCT(--EXACT(MID($I2023,COLUMN($A$1:$AX$1),1),NameCharacters[Accepted Characters For Names]))=50,"Pass","Fail"))</f>
        <v/>
      </c>
      <c r="W2023" s="24" t="str" cm="1">
        <f t="array" ref="W2023">IF(ISBLANK($J2023),"",IF(SUMPRODUCT(--EXACT($J2023,ISO3List[ISO3 List]))=1,"Pass","Fail"))</f>
        <v/>
      </c>
      <c r="X2023" s="24" t="str">
        <f t="shared" ca="1" si="78"/>
        <v/>
      </c>
      <c r="Y2023" s="24" t="str" cm="1">
        <f t="array" ref="Y2023">IF(ISBLANK($L2023),"",IF(SUMPRODUCT(--EXACT($L2023,Sex[Sex]))=1,"Pass","Fail"))</f>
        <v/>
      </c>
      <c r="Z2023" s="24" t="str">
        <f t="shared" ca="1" si="79"/>
        <v/>
      </c>
      <c r="AA2023" s="35" t="str">
        <f t="shared" ca="1" si="80"/>
        <v/>
      </c>
      <c r="AB2023" s="8"/>
      <c r="AC2023" s="58"/>
      <c r="AD2023" s="8"/>
      <c r="AE2023" s="8"/>
      <c r="AF2023" s="8"/>
      <c r="GU2023" s="8"/>
    </row>
    <row r="2024" spans="1:203" s="5" customFormat="1" x14ac:dyDescent="0.2">
      <c r="A2024" s="1"/>
      <c r="B2024" s="4"/>
      <c r="C2024" s="16"/>
      <c r="D2024" s="17"/>
      <c r="E2024" s="17"/>
      <c r="F2024" s="18"/>
      <c r="G2024" s="17"/>
      <c r="H2024" s="17"/>
      <c r="I2024" s="17"/>
      <c r="J2024" s="17"/>
      <c r="K2024" s="19"/>
      <c r="L2024" s="17"/>
      <c r="M2024" s="20"/>
      <c r="N2024" s="8"/>
      <c r="O2024" s="50"/>
      <c r="P2024" s="27" t="str" cm="1">
        <f t="array" ref="P2024">IF(ISBLANK($C2024),"",IF(SUMPRODUCT(--EXACT($C2024,CrewOrPassenger[Crew or Passenger]))=1,"Pass","Fail"))</f>
        <v/>
      </c>
      <c r="Q2024" s="24" t="str" cm="1">
        <f t="array" ref="Q2024">IF(ISBLANK($D2024),"",IF(SUMPRODUCT(--EXACT($D2024,TravelDocumentType[Travel Document Type]))=1,"Pass","Fail"))</f>
        <v/>
      </c>
      <c r="R2024" s="24" t="str" cm="1">
        <f t="array" ref="R2024">IF(ISBLANK($E2024),"",IF(SUMPRODUCT(--EXACT($E2024,ISO3List[ISO3 List]))=1,"Pass","Fail"))</f>
        <v/>
      </c>
      <c r="S2024" s="24" t="str" cm="1">
        <f t="array" ref="S2024">IF(ISBLANK($F2024),"",IF(SUMPRODUCT(--EXACT(MID($F2024,COLUMN($A$1:$T$1),1),DocCharacters[Accepted Characters For Documents]))=20,"Pass","Fail"))</f>
        <v/>
      </c>
      <c r="T2024" s="24" t="str" cm="1">
        <f t="array" ref="T2024">IF(ISBLANK($G2024),"",IF(SUMPRODUCT(--EXACT(MID($G2024,COLUMN($A$1:$AX$1),1),NameCharacters[Accepted Characters For Names]))=50,"Pass","Fail"))</f>
        <v/>
      </c>
      <c r="U2024" s="24" t="str" cm="1">
        <f t="array" ref="U2024">IF(ISBLANK($H2024),"",IF(SUMPRODUCT(--EXACT(MID($H2024,COLUMN($A$1:$AX$1),1),NameCharacters[Accepted Characters For Names]))=50,"Pass","Fail"))</f>
        <v/>
      </c>
      <c r="V2024" s="24" t="str" cm="1">
        <f t="array" ref="V2024">IF(ISBLANK($I2024),"",IF(SUMPRODUCT(--EXACT(MID($I2024,COLUMN($A$1:$AX$1),1),NameCharacters[Accepted Characters For Names]))=50,"Pass","Fail"))</f>
        <v/>
      </c>
      <c r="W2024" s="24" t="str" cm="1">
        <f t="array" ref="W2024">IF(ISBLANK($J2024),"",IF(SUMPRODUCT(--EXACT($J2024,ISO3List[ISO3 List]))=1,"Pass","Fail"))</f>
        <v/>
      </c>
      <c r="X2024" s="24" t="str">
        <f t="shared" ca="1" si="78"/>
        <v/>
      </c>
      <c r="Y2024" s="24" t="str" cm="1">
        <f t="array" ref="Y2024">IF(ISBLANK($L2024),"",IF(SUMPRODUCT(--EXACT($L2024,Sex[Sex]))=1,"Pass","Fail"))</f>
        <v/>
      </c>
      <c r="Z2024" s="24" t="str">
        <f t="shared" ca="1" si="79"/>
        <v/>
      </c>
      <c r="AA2024" s="35" t="str">
        <f t="shared" ca="1" si="80"/>
        <v/>
      </c>
      <c r="AB2024" s="8"/>
      <c r="AC2024" s="58"/>
      <c r="AD2024" s="8"/>
      <c r="AE2024" s="8"/>
      <c r="AF2024" s="8"/>
      <c r="GU2024" s="8"/>
    </row>
    <row r="2025" spans="1:203" s="5" customFormat="1" x14ac:dyDescent="0.2">
      <c r="A2025" s="1"/>
      <c r="B2025" s="4"/>
      <c r="C2025" s="16"/>
      <c r="D2025" s="17"/>
      <c r="E2025" s="17"/>
      <c r="F2025" s="18"/>
      <c r="G2025" s="17"/>
      <c r="H2025" s="17"/>
      <c r="I2025" s="17"/>
      <c r="J2025" s="17"/>
      <c r="K2025" s="19"/>
      <c r="L2025" s="17"/>
      <c r="M2025" s="20"/>
      <c r="N2025" s="8"/>
      <c r="O2025" s="50"/>
      <c r="P2025" s="27" t="str" cm="1">
        <f t="array" ref="P2025">IF(ISBLANK($C2025),"",IF(SUMPRODUCT(--EXACT($C2025,CrewOrPassenger[Crew or Passenger]))=1,"Pass","Fail"))</f>
        <v/>
      </c>
      <c r="Q2025" s="24" t="str" cm="1">
        <f t="array" ref="Q2025">IF(ISBLANK($D2025),"",IF(SUMPRODUCT(--EXACT($D2025,TravelDocumentType[Travel Document Type]))=1,"Pass","Fail"))</f>
        <v/>
      </c>
      <c r="R2025" s="24" t="str" cm="1">
        <f t="array" ref="R2025">IF(ISBLANK($E2025),"",IF(SUMPRODUCT(--EXACT($E2025,ISO3List[ISO3 List]))=1,"Pass","Fail"))</f>
        <v/>
      </c>
      <c r="S2025" s="24" t="str" cm="1">
        <f t="array" ref="S2025">IF(ISBLANK($F2025),"",IF(SUMPRODUCT(--EXACT(MID($F2025,COLUMN($A$1:$T$1),1),DocCharacters[Accepted Characters For Documents]))=20,"Pass","Fail"))</f>
        <v/>
      </c>
      <c r="T2025" s="24" t="str" cm="1">
        <f t="array" ref="T2025">IF(ISBLANK($G2025),"",IF(SUMPRODUCT(--EXACT(MID($G2025,COLUMN($A$1:$AX$1),1),NameCharacters[Accepted Characters For Names]))=50,"Pass","Fail"))</f>
        <v/>
      </c>
      <c r="U2025" s="24" t="str" cm="1">
        <f t="array" ref="U2025">IF(ISBLANK($H2025),"",IF(SUMPRODUCT(--EXACT(MID($H2025,COLUMN($A$1:$AX$1),1),NameCharacters[Accepted Characters For Names]))=50,"Pass","Fail"))</f>
        <v/>
      </c>
      <c r="V2025" s="24" t="str" cm="1">
        <f t="array" ref="V2025">IF(ISBLANK($I2025),"",IF(SUMPRODUCT(--EXACT(MID($I2025,COLUMN($A$1:$AX$1),1),NameCharacters[Accepted Characters For Names]))=50,"Pass","Fail"))</f>
        <v/>
      </c>
      <c r="W2025" s="24" t="str" cm="1">
        <f t="array" ref="W2025">IF(ISBLANK($J2025),"",IF(SUMPRODUCT(--EXACT($J2025,ISO3List[ISO3 List]))=1,"Pass","Fail"))</f>
        <v/>
      </c>
      <c r="X2025" s="24" t="str">
        <f t="shared" ca="1" si="78"/>
        <v/>
      </c>
      <c r="Y2025" s="24" t="str" cm="1">
        <f t="array" ref="Y2025">IF(ISBLANK($L2025),"",IF(SUMPRODUCT(--EXACT($L2025,Sex[Sex]))=1,"Pass","Fail"))</f>
        <v/>
      </c>
      <c r="Z2025" s="24" t="str">
        <f t="shared" ca="1" si="79"/>
        <v/>
      </c>
      <c r="AA2025" s="35" t="str">
        <f t="shared" ca="1" si="80"/>
        <v/>
      </c>
      <c r="AB2025" s="8"/>
      <c r="AC2025" s="58"/>
      <c r="AD2025" s="8"/>
      <c r="AE2025" s="8"/>
      <c r="AF2025" s="8"/>
      <c r="GU2025" s="8"/>
    </row>
    <row r="2026" spans="1:203" s="5" customFormat="1" x14ac:dyDescent="0.2">
      <c r="A2026" s="1"/>
      <c r="B2026" s="4"/>
      <c r="C2026" s="16"/>
      <c r="D2026" s="17"/>
      <c r="E2026" s="17"/>
      <c r="F2026" s="18"/>
      <c r="G2026" s="17"/>
      <c r="H2026" s="17"/>
      <c r="I2026" s="17"/>
      <c r="J2026" s="17"/>
      <c r="K2026" s="19"/>
      <c r="L2026" s="17"/>
      <c r="M2026" s="20"/>
      <c r="N2026" s="8"/>
      <c r="O2026" s="50"/>
      <c r="P2026" s="27" t="str" cm="1">
        <f t="array" ref="P2026">IF(ISBLANK($C2026),"",IF(SUMPRODUCT(--EXACT($C2026,CrewOrPassenger[Crew or Passenger]))=1,"Pass","Fail"))</f>
        <v/>
      </c>
      <c r="Q2026" s="24" t="str" cm="1">
        <f t="array" ref="Q2026">IF(ISBLANK($D2026),"",IF(SUMPRODUCT(--EXACT($D2026,TravelDocumentType[Travel Document Type]))=1,"Pass","Fail"))</f>
        <v/>
      </c>
      <c r="R2026" s="24" t="str" cm="1">
        <f t="array" ref="R2026">IF(ISBLANK($E2026),"",IF(SUMPRODUCT(--EXACT($E2026,ISO3List[ISO3 List]))=1,"Pass","Fail"))</f>
        <v/>
      </c>
      <c r="S2026" s="24" t="str" cm="1">
        <f t="array" ref="S2026">IF(ISBLANK($F2026),"",IF(SUMPRODUCT(--EXACT(MID($F2026,COLUMN($A$1:$T$1),1),DocCharacters[Accepted Characters For Documents]))=20,"Pass","Fail"))</f>
        <v/>
      </c>
      <c r="T2026" s="24" t="str" cm="1">
        <f t="array" ref="T2026">IF(ISBLANK($G2026),"",IF(SUMPRODUCT(--EXACT(MID($G2026,COLUMN($A$1:$AX$1),1),NameCharacters[Accepted Characters For Names]))=50,"Pass","Fail"))</f>
        <v/>
      </c>
      <c r="U2026" s="24" t="str" cm="1">
        <f t="array" ref="U2026">IF(ISBLANK($H2026),"",IF(SUMPRODUCT(--EXACT(MID($H2026,COLUMN($A$1:$AX$1),1),NameCharacters[Accepted Characters For Names]))=50,"Pass","Fail"))</f>
        <v/>
      </c>
      <c r="V2026" s="24" t="str" cm="1">
        <f t="array" ref="V2026">IF(ISBLANK($I2026),"",IF(SUMPRODUCT(--EXACT(MID($I2026,COLUMN($A$1:$AX$1),1),NameCharacters[Accepted Characters For Names]))=50,"Pass","Fail"))</f>
        <v/>
      </c>
      <c r="W2026" s="24" t="str" cm="1">
        <f t="array" ref="W2026">IF(ISBLANK($J2026),"",IF(SUMPRODUCT(--EXACT($J2026,ISO3List[ISO3 List]))=1,"Pass","Fail"))</f>
        <v/>
      </c>
      <c r="X2026" s="24" t="str">
        <f t="shared" ca="1" si="78"/>
        <v/>
      </c>
      <c r="Y2026" s="24" t="str" cm="1">
        <f t="array" ref="Y2026">IF(ISBLANK($L2026),"",IF(SUMPRODUCT(--EXACT($L2026,Sex[Sex]))=1,"Pass","Fail"))</f>
        <v/>
      </c>
      <c r="Z2026" s="24" t="str">
        <f t="shared" ca="1" si="79"/>
        <v/>
      </c>
      <c r="AA2026" s="35" t="str">
        <f t="shared" ca="1" si="80"/>
        <v/>
      </c>
      <c r="AB2026" s="8"/>
      <c r="AC2026" s="58"/>
      <c r="AD2026" s="8"/>
      <c r="AE2026" s="8"/>
      <c r="AF2026" s="8"/>
      <c r="GU2026" s="8"/>
    </row>
    <row r="2027" spans="1:203" s="5" customFormat="1" x14ac:dyDescent="0.2">
      <c r="A2027" s="1"/>
      <c r="B2027" s="4"/>
      <c r="C2027" s="16"/>
      <c r="D2027" s="17"/>
      <c r="E2027" s="17"/>
      <c r="F2027" s="18"/>
      <c r="G2027" s="17"/>
      <c r="H2027" s="17"/>
      <c r="I2027" s="17"/>
      <c r="J2027" s="17"/>
      <c r="K2027" s="19"/>
      <c r="L2027" s="17"/>
      <c r="M2027" s="20"/>
      <c r="N2027" s="8"/>
      <c r="O2027" s="50"/>
      <c r="P2027" s="27" t="str" cm="1">
        <f t="array" ref="P2027">IF(ISBLANK($C2027),"",IF(SUMPRODUCT(--EXACT($C2027,CrewOrPassenger[Crew or Passenger]))=1,"Pass","Fail"))</f>
        <v/>
      </c>
      <c r="Q2027" s="24" t="str" cm="1">
        <f t="array" ref="Q2027">IF(ISBLANK($D2027),"",IF(SUMPRODUCT(--EXACT($D2027,TravelDocumentType[Travel Document Type]))=1,"Pass","Fail"))</f>
        <v/>
      </c>
      <c r="R2027" s="24" t="str" cm="1">
        <f t="array" ref="R2027">IF(ISBLANK($E2027),"",IF(SUMPRODUCT(--EXACT($E2027,ISO3List[ISO3 List]))=1,"Pass","Fail"))</f>
        <v/>
      </c>
      <c r="S2027" s="24" t="str" cm="1">
        <f t="array" ref="S2027">IF(ISBLANK($F2027),"",IF(SUMPRODUCT(--EXACT(MID($F2027,COLUMN($A$1:$T$1),1),DocCharacters[Accepted Characters For Documents]))=20,"Pass","Fail"))</f>
        <v/>
      </c>
      <c r="T2027" s="24" t="str" cm="1">
        <f t="array" ref="T2027">IF(ISBLANK($G2027),"",IF(SUMPRODUCT(--EXACT(MID($G2027,COLUMN($A$1:$AX$1),1),NameCharacters[Accepted Characters For Names]))=50,"Pass","Fail"))</f>
        <v/>
      </c>
      <c r="U2027" s="24" t="str" cm="1">
        <f t="array" ref="U2027">IF(ISBLANK($H2027),"",IF(SUMPRODUCT(--EXACT(MID($H2027,COLUMN($A$1:$AX$1),1),NameCharacters[Accepted Characters For Names]))=50,"Pass","Fail"))</f>
        <v/>
      </c>
      <c r="V2027" s="24" t="str" cm="1">
        <f t="array" ref="V2027">IF(ISBLANK($I2027),"",IF(SUMPRODUCT(--EXACT(MID($I2027,COLUMN($A$1:$AX$1),1),NameCharacters[Accepted Characters For Names]))=50,"Pass","Fail"))</f>
        <v/>
      </c>
      <c r="W2027" s="24" t="str" cm="1">
        <f t="array" ref="W2027">IF(ISBLANK($J2027),"",IF(SUMPRODUCT(--EXACT($J2027,ISO3List[ISO3 List]))=1,"Pass","Fail"))</f>
        <v/>
      </c>
      <c r="X2027" s="24" t="str">
        <f t="shared" ca="1" si="78"/>
        <v/>
      </c>
      <c r="Y2027" s="24" t="str" cm="1">
        <f t="array" ref="Y2027">IF(ISBLANK($L2027),"",IF(SUMPRODUCT(--EXACT($L2027,Sex[Sex]))=1,"Pass","Fail"))</f>
        <v/>
      </c>
      <c r="Z2027" s="24" t="str">
        <f t="shared" ca="1" si="79"/>
        <v/>
      </c>
      <c r="AA2027" s="35" t="str">
        <f t="shared" ca="1" si="80"/>
        <v/>
      </c>
      <c r="AB2027" s="8"/>
      <c r="AC2027" s="58"/>
      <c r="AD2027" s="8"/>
      <c r="AE2027" s="8"/>
      <c r="AF2027" s="8"/>
      <c r="GU2027" s="8"/>
    </row>
    <row r="2028" spans="1:203" s="5" customFormat="1" x14ac:dyDescent="0.2">
      <c r="A2028" s="1"/>
      <c r="B2028" s="4"/>
      <c r="C2028" s="16"/>
      <c r="D2028" s="17"/>
      <c r="E2028" s="17"/>
      <c r="F2028" s="18"/>
      <c r="G2028" s="17"/>
      <c r="H2028" s="17"/>
      <c r="I2028" s="17"/>
      <c r="J2028" s="17"/>
      <c r="K2028" s="19"/>
      <c r="L2028" s="17"/>
      <c r="M2028" s="20"/>
      <c r="N2028" s="8"/>
      <c r="O2028" s="50"/>
      <c r="P2028" s="27" t="str" cm="1">
        <f t="array" ref="P2028">IF(ISBLANK($C2028),"",IF(SUMPRODUCT(--EXACT($C2028,CrewOrPassenger[Crew or Passenger]))=1,"Pass","Fail"))</f>
        <v/>
      </c>
      <c r="Q2028" s="24" t="str" cm="1">
        <f t="array" ref="Q2028">IF(ISBLANK($D2028),"",IF(SUMPRODUCT(--EXACT($D2028,TravelDocumentType[Travel Document Type]))=1,"Pass","Fail"))</f>
        <v/>
      </c>
      <c r="R2028" s="24" t="str" cm="1">
        <f t="array" ref="R2028">IF(ISBLANK($E2028),"",IF(SUMPRODUCT(--EXACT($E2028,ISO3List[ISO3 List]))=1,"Pass","Fail"))</f>
        <v/>
      </c>
      <c r="S2028" s="24" t="str" cm="1">
        <f t="array" ref="S2028">IF(ISBLANK($F2028),"",IF(SUMPRODUCT(--EXACT(MID($F2028,COLUMN($A$1:$T$1),1),DocCharacters[Accepted Characters For Documents]))=20,"Pass","Fail"))</f>
        <v/>
      </c>
      <c r="T2028" s="24" t="str" cm="1">
        <f t="array" ref="T2028">IF(ISBLANK($G2028),"",IF(SUMPRODUCT(--EXACT(MID($G2028,COLUMN($A$1:$AX$1),1),NameCharacters[Accepted Characters For Names]))=50,"Pass","Fail"))</f>
        <v/>
      </c>
      <c r="U2028" s="24" t="str" cm="1">
        <f t="array" ref="U2028">IF(ISBLANK($H2028),"",IF(SUMPRODUCT(--EXACT(MID($H2028,COLUMN($A$1:$AX$1),1),NameCharacters[Accepted Characters For Names]))=50,"Pass","Fail"))</f>
        <v/>
      </c>
      <c r="V2028" s="24" t="str" cm="1">
        <f t="array" ref="V2028">IF(ISBLANK($I2028),"",IF(SUMPRODUCT(--EXACT(MID($I2028,COLUMN($A$1:$AX$1),1),NameCharacters[Accepted Characters For Names]))=50,"Pass","Fail"))</f>
        <v/>
      </c>
      <c r="W2028" s="24" t="str" cm="1">
        <f t="array" ref="W2028">IF(ISBLANK($J2028),"",IF(SUMPRODUCT(--EXACT($J2028,ISO3List[ISO3 List]))=1,"Pass","Fail"))</f>
        <v/>
      </c>
      <c r="X2028" s="24" t="str">
        <f t="shared" ca="1" si="78"/>
        <v/>
      </c>
      <c r="Y2028" s="24" t="str" cm="1">
        <f t="array" ref="Y2028">IF(ISBLANK($L2028),"",IF(SUMPRODUCT(--EXACT($L2028,Sex[Sex]))=1,"Pass","Fail"))</f>
        <v/>
      </c>
      <c r="Z2028" s="24" t="str">
        <f t="shared" ca="1" si="79"/>
        <v/>
      </c>
      <c r="AA2028" s="35" t="str">
        <f t="shared" ca="1" si="80"/>
        <v/>
      </c>
      <c r="AB2028" s="8"/>
      <c r="AC2028" s="58"/>
      <c r="AD2028" s="8"/>
      <c r="AE2028" s="8"/>
      <c r="AF2028" s="8"/>
      <c r="GU2028" s="8"/>
    </row>
    <row r="2029" spans="1:203" s="5" customFormat="1" x14ac:dyDescent="0.2">
      <c r="A2029" s="1"/>
      <c r="B2029" s="4"/>
      <c r="C2029" s="16"/>
      <c r="D2029" s="17"/>
      <c r="E2029" s="17"/>
      <c r="F2029" s="18"/>
      <c r="G2029" s="17"/>
      <c r="H2029" s="17"/>
      <c r="I2029" s="17"/>
      <c r="J2029" s="17"/>
      <c r="K2029" s="19"/>
      <c r="L2029" s="17"/>
      <c r="M2029" s="20"/>
      <c r="N2029" s="8"/>
      <c r="O2029" s="50"/>
      <c r="P2029" s="27" t="str" cm="1">
        <f t="array" ref="P2029">IF(ISBLANK($C2029),"",IF(SUMPRODUCT(--EXACT($C2029,CrewOrPassenger[Crew or Passenger]))=1,"Pass","Fail"))</f>
        <v/>
      </c>
      <c r="Q2029" s="24" t="str" cm="1">
        <f t="array" ref="Q2029">IF(ISBLANK($D2029),"",IF(SUMPRODUCT(--EXACT($D2029,TravelDocumentType[Travel Document Type]))=1,"Pass","Fail"))</f>
        <v/>
      </c>
      <c r="R2029" s="24" t="str" cm="1">
        <f t="array" ref="R2029">IF(ISBLANK($E2029),"",IF(SUMPRODUCT(--EXACT($E2029,ISO3List[ISO3 List]))=1,"Pass","Fail"))</f>
        <v/>
      </c>
      <c r="S2029" s="24" t="str" cm="1">
        <f t="array" ref="S2029">IF(ISBLANK($F2029),"",IF(SUMPRODUCT(--EXACT(MID($F2029,COLUMN($A$1:$T$1),1),DocCharacters[Accepted Characters For Documents]))=20,"Pass","Fail"))</f>
        <v/>
      </c>
      <c r="T2029" s="24" t="str" cm="1">
        <f t="array" ref="T2029">IF(ISBLANK($G2029),"",IF(SUMPRODUCT(--EXACT(MID($G2029,COLUMN($A$1:$AX$1),1),NameCharacters[Accepted Characters For Names]))=50,"Pass","Fail"))</f>
        <v/>
      </c>
      <c r="U2029" s="24" t="str" cm="1">
        <f t="array" ref="U2029">IF(ISBLANK($H2029),"",IF(SUMPRODUCT(--EXACT(MID($H2029,COLUMN($A$1:$AX$1),1),NameCharacters[Accepted Characters For Names]))=50,"Pass","Fail"))</f>
        <v/>
      </c>
      <c r="V2029" s="24" t="str" cm="1">
        <f t="array" ref="V2029">IF(ISBLANK($I2029),"",IF(SUMPRODUCT(--EXACT(MID($I2029,COLUMN($A$1:$AX$1),1),NameCharacters[Accepted Characters For Names]))=50,"Pass","Fail"))</f>
        <v/>
      </c>
      <c r="W2029" s="24" t="str" cm="1">
        <f t="array" ref="W2029">IF(ISBLANK($J2029),"",IF(SUMPRODUCT(--EXACT($J2029,ISO3List[ISO3 List]))=1,"Pass","Fail"))</f>
        <v/>
      </c>
      <c r="X2029" s="24" t="str">
        <f t="shared" ca="1" si="78"/>
        <v/>
      </c>
      <c r="Y2029" s="24" t="str" cm="1">
        <f t="array" ref="Y2029">IF(ISBLANK($L2029),"",IF(SUMPRODUCT(--EXACT($L2029,Sex[Sex]))=1,"Pass","Fail"))</f>
        <v/>
      </c>
      <c r="Z2029" s="24" t="str">
        <f t="shared" ca="1" si="79"/>
        <v/>
      </c>
      <c r="AA2029" s="35" t="str">
        <f t="shared" ca="1" si="80"/>
        <v/>
      </c>
      <c r="AB2029" s="8"/>
      <c r="AC2029" s="58"/>
      <c r="AD2029" s="8"/>
      <c r="AE2029" s="8"/>
      <c r="AF2029" s="8"/>
      <c r="GU2029" s="8"/>
    </row>
    <row r="2030" spans="1:203" s="5" customFormat="1" x14ac:dyDescent="0.2">
      <c r="A2030" s="1"/>
      <c r="B2030" s="4"/>
      <c r="C2030" s="16"/>
      <c r="D2030" s="17"/>
      <c r="E2030" s="17"/>
      <c r="F2030" s="18"/>
      <c r="G2030" s="17"/>
      <c r="H2030" s="17"/>
      <c r="I2030" s="17"/>
      <c r="J2030" s="17"/>
      <c r="K2030" s="19"/>
      <c r="L2030" s="17"/>
      <c r="M2030" s="20"/>
      <c r="N2030" s="8"/>
      <c r="O2030" s="50"/>
      <c r="P2030" s="27" t="str" cm="1">
        <f t="array" ref="P2030">IF(ISBLANK($C2030),"",IF(SUMPRODUCT(--EXACT($C2030,CrewOrPassenger[Crew or Passenger]))=1,"Pass","Fail"))</f>
        <v/>
      </c>
      <c r="Q2030" s="24" t="str" cm="1">
        <f t="array" ref="Q2030">IF(ISBLANK($D2030),"",IF(SUMPRODUCT(--EXACT($D2030,TravelDocumentType[Travel Document Type]))=1,"Pass","Fail"))</f>
        <v/>
      </c>
      <c r="R2030" s="24" t="str" cm="1">
        <f t="array" ref="R2030">IF(ISBLANK($E2030),"",IF(SUMPRODUCT(--EXACT($E2030,ISO3List[ISO3 List]))=1,"Pass","Fail"))</f>
        <v/>
      </c>
      <c r="S2030" s="24" t="str" cm="1">
        <f t="array" ref="S2030">IF(ISBLANK($F2030),"",IF(SUMPRODUCT(--EXACT(MID($F2030,COLUMN($A$1:$T$1),1),DocCharacters[Accepted Characters For Documents]))=20,"Pass","Fail"))</f>
        <v/>
      </c>
      <c r="T2030" s="24" t="str" cm="1">
        <f t="array" ref="T2030">IF(ISBLANK($G2030),"",IF(SUMPRODUCT(--EXACT(MID($G2030,COLUMN($A$1:$AX$1),1),NameCharacters[Accepted Characters For Names]))=50,"Pass","Fail"))</f>
        <v/>
      </c>
      <c r="U2030" s="24" t="str" cm="1">
        <f t="array" ref="U2030">IF(ISBLANK($H2030),"",IF(SUMPRODUCT(--EXACT(MID($H2030,COLUMN($A$1:$AX$1),1),NameCharacters[Accepted Characters For Names]))=50,"Pass","Fail"))</f>
        <v/>
      </c>
      <c r="V2030" s="24" t="str" cm="1">
        <f t="array" ref="V2030">IF(ISBLANK($I2030),"",IF(SUMPRODUCT(--EXACT(MID($I2030,COLUMN($A$1:$AX$1),1),NameCharacters[Accepted Characters For Names]))=50,"Pass","Fail"))</f>
        <v/>
      </c>
      <c r="W2030" s="24" t="str" cm="1">
        <f t="array" ref="W2030">IF(ISBLANK($J2030),"",IF(SUMPRODUCT(--EXACT($J2030,ISO3List[ISO3 List]))=1,"Pass","Fail"))</f>
        <v/>
      </c>
      <c r="X2030" s="24" t="str">
        <f t="shared" ca="1" si="78"/>
        <v/>
      </c>
      <c r="Y2030" s="24" t="str" cm="1">
        <f t="array" ref="Y2030">IF(ISBLANK($L2030),"",IF(SUMPRODUCT(--EXACT($L2030,Sex[Sex]))=1,"Pass","Fail"))</f>
        <v/>
      </c>
      <c r="Z2030" s="24" t="str">
        <f t="shared" ca="1" si="79"/>
        <v/>
      </c>
      <c r="AA2030" s="35" t="str">
        <f t="shared" ca="1" si="80"/>
        <v/>
      </c>
      <c r="AB2030" s="8"/>
      <c r="AC2030" s="58"/>
      <c r="AD2030" s="8"/>
      <c r="AE2030" s="8"/>
      <c r="AF2030" s="8"/>
      <c r="GU2030" s="8"/>
    </row>
    <row r="2031" spans="1:203" s="5" customFormat="1" x14ac:dyDescent="0.2">
      <c r="A2031" s="1"/>
      <c r="B2031" s="4"/>
      <c r="C2031" s="16"/>
      <c r="D2031" s="17"/>
      <c r="E2031" s="17"/>
      <c r="F2031" s="18"/>
      <c r="G2031" s="17"/>
      <c r="H2031" s="17"/>
      <c r="I2031" s="17"/>
      <c r="J2031" s="17"/>
      <c r="K2031" s="19"/>
      <c r="L2031" s="17"/>
      <c r="M2031" s="20"/>
      <c r="N2031" s="8"/>
      <c r="O2031" s="50"/>
      <c r="P2031" s="27" t="str" cm="1">
        <f t="array" ref="P2031">IF(ISBLANK($C2031),"",IF(SUMPRODUCT(--EXACT($C2031,CrewOrPassenger[Crew or Passenger]))=1,"Pass","Fail"))</f>
        <v/>
      </c>
      <c r="Q2031" s="24" t="str" cm="1">
        <f t="array" ref="Q2031">IF(ISBLANK($D2031),"",IF(SUMPRODUCT(--EXACT($D2031,TravelDocumentType[Travel Document Type]))=1,"Pass","Fail"))</f>
        <v/>
      </c>
      <c r="R2031" s="24" t="str" cm="1">
        <f t="array" ref="R2031">IF(ISBLANK($E2031),"",IF(SUMPRODUCT(--EXACT($E2031,ISO3List[ISO3 List]))=1,"Pass","Fail"))</f>
        <v/>
      </c>
      <c r="S2031" s="24" t="str" cm="1">
        <f t="array" ref="S2031">IF(ISBLANK($F2031),"",IF(SUMPRODUCT(--EXACT(MID($F2031,COLUMN($A$1:$T$1),1),DocCharacters[Accepted Characters For Documents]))=20,"Pass","Fail"))</f>
        <v/>
      </c>
      <c r="T2031" s="24" t="str" cm="1">
        <f t="array" ref="T2031">IF(ISBLANK($G2031),"",IF(SUMPRODUCT(--EXACT(MID($G2031,COLUMN($A$1:$AX$1),1),NameCharacters[Accepted Characters For Names]))=50,"Pass","Fail"))</f>
        <v/>
      </c>
      <c r="U2031" s="24" t="str" cm="1">
        <f t="array" ref="U2031">IF(ISBLANK($H2031),"",IF(SUMPRODUCT(--EXACT(MID($H2031,COLUMN($A$1:$AX$1),1),NameCharacters[Accepted Characters For Names]))=50,"Pass","Fail"))</f>
        <v/>
      </c>
      <c r="V2031" s="24" t="str" cm="1">
        <f t="array" ref="V2031">IF(ISBLANK($I2031),"",IF(SUMPRODUCT(--EXACT(MID($I2031,COLUMN($A$1:$AX$1),1),NameCharacters[Accepted Characters For Names]))=50,"Pass","Fail"))</f>
        <v/>
      </c>
      <c r="W2031" s="24" t="str" cm="1">
        <f t="array" ref="W2031">IF(ISBLANK($J2031),"",IF(SUMPRODUCT(--EXACT($J2031,ISO3List[ISO3 List]))=1,"Pass","Fail"))</f>
        <v/>
      </c>
      <c r="X2031" s="24" t="str">
        <f t="shared" ca="1" si="78"/>
        <v/>
      </c>
      <c r="Y2031" s="24" t="str" cm="1">
        <f t="array" ref="Y2031">IF(ISBLANK($L2031),"",IF(SUMPRODUCT(--EXACT($L2031,Sex[Sex]))=1,"Pass","Fail"))</f>
        <v/>
      </c>
      <c r="Z2031" s="24" t="str">
        <f t="shared" ca="1" si="79"/>
        <v/>
      </c>
      <c r="AA2031" s="35" t="str">
        <f t="shared" ca="1" si="80"/>
        <v/>
      </c>
      <c r="AB2031" s="8"/>
      <c r="AC2031" s="58"/>
      <c r="AD2031" s="8"/>
      <c r="AE2031" s="8"/>
      <c r="AF2031" s="8"/>
      <c r="GU2031" s="8"/>
    </row>
    <row r="2032" spans="1:203" s="5" customFormat="1" x14ac:dyDescent="0.2">
      <c r="A2032" s="1"/>
      <c r="B2032" s="4"/>
      <c r="C2032" s="16"/>
      <c r="D2032" s="17"/>
      <c r="E2032" s="17"/>
      <c r="F2032" s="18"/>
      <c r="G2032" s="17"/>
      <c r="H2032" s="17"/>
      <c r="I2032" s="17"/>
      <c r="J2032" s="17"/>
      <c r="K2032" s="19"/>
      <c r="L2032" s="17"/>
      <c r="M2032" s="20"/>
      <c r="N2032" s="8"/>
      <c r="O2032" s="50"/>
      <c r="P2032" s="27" t="str" cm="1">
        <f t="array" ref="P2032">IF(ISBLANK($C2032),"",IF(SUMPRODUCT(--EXACT($C2032,CrewOrPassenger[Crew or Passenger]))=1,"Pass","Fail"))</f>
        <v/>
      </c>
      <c r="Q2032" s="24" t="str" cm="1">
        <f t="array" ref="Q2032">IF(ISBLANK($D2032),"",IF(SUMPRODUCT(--EXACT($D2032,TravelDocumentType[Travel Document Type]))=1,"Pass","Fail"))</f>
        <v/>
      </c>
      <c r="R2032" s="24" t="str" cm="1">
        <f t="array" ref="R2032">IF(ISBLANK($E2032),"",IF(SUMPRODUCT(--EXACT($E2032,ISO3List[ISO3 List]))=1,"Pass","Fail"))</f>
        <v/>
      </c>
      <c r="S2032" s="24" t="str" cm="1">
        <f t="array" ref="S2032">IF(ISBLANK($F2032),"",IF(SUMPRODUCT(--EXACT(MID($F2032,COLUMN($A$1:$T$1),1),DocCharacters[Accepted Characters For Documents]))=20,"Pass","Fail"))</f>
        <v/>
      </c>
      <c r="T2032" s="24" t="str" cm="1">
        <f t="array" ref="T2032">IF(ISBLANK($G2032),"",IF(SUMPRODUCT(--EXACT(MID($G2032,COLUMN($A$1:$AX$1),1),NameCharacters[Accepted Characters For Names]))=50,"Pass","Fail"))</f>
        <v/>
      </c>
      <c r="U2032" s="24" t="str" cm="1">
        <f t="array" ref="U2032">IF(ISBLANK($H2032),"",IF(SUMPRODUCT(--EXACT(MID($H2032,COLUMN($A$1:$AX$1),1),NameCharacters[Accepted Characters For Names]))=50,"Pass","Fail"))</f>
        <v/>
      </c>
      <c r="V2032" s="24" t="str" cm="1">
        <f t="array" ref="V2032">IF(ISBLANK($I2032),"",IF(SUMPRODUCT(--EXACT(MID($I2032,COLUMN($A$1:$AX$1),1),NameCharacters[Accepted Characters For Names]))=50,"Pass","Fail"))</f>
        <v/>
      </c>
      <c r="W2032" s="24" t="str" cm="1">
        <f t="array" ref="W2032">IF(ISBLANK($J2032),"",IF(SUMPRODUCT(--EXACT($J2032,ISO3List[ISO3 List]))=1,"Pass","Fail"))</f>
        <v/>
      </c>
      <c r="X2032" s="24" t="str">
        <f t="shared" ca="1" si="78"/>
        <v/>
      </c>
      <c r="Y2032" s="24" t="str" cm="1">
        <f t="array" ref="Y2032">IF(ISBLANK($L2032),"",IF(SUMPRODUCT(--EXACT($L2032,Sex[Sex]))=1,"Pass","Fail"))</f>
        <v/>
      </c>
      <c r="Z2032" s="24" t="str">
        <f t="shared" ca="1" si="79"/>
        <v/>
      </c>
      <c r="AA2032" s="35" t="str">
        <f t="shared" ca="1" si="80"/>
        <v/>
      </c>
      <c r="AB2032" s="8"/>
      <c r="AC2032" s="58"/>
      <c r="AD2032" s="8"/>
      <c r="AE2032" s="8"/>
      <c r="AF2032" s="8"/>
      <c r="GU2032" s="8"/>
    </row>
    <row r="2033" spans="1:203" s="5" customFormat="1" x14ac:dyDescent="0.2">
      <c r="A2033" s="1"/>
      <c r="B2033" s="4"/>
      <c r="C2033" s="16"/>
      <c r="D2033" s="17"/>
      <c r="E2033" s="17"/>
      <c r="F2033" s="18"/>
      <c r="G2033" s="17"/>
      <c r="H2033" s="17"/>
      <c r="I2033" s="17"/>
      <c r="J2033" s="17"/>
      <c r="K2033" s="19"/>
      <c r="L2033" s="17"/>
      <c r="M2033" s="20"/>
      <c r="N2033" s="8"/>
      <c r="O2033" s="50"/>
      <c r="P2033" s="27" t="str" cm="1">
        <f t="array" ref="P2033">IF(ISBLANK($C2033),"",IF(SUMPRODUCT(--EXACT($C2033,CrewOrPassenger[Crew or Passenger]))=1,"Pass","Fail"))</f>
        <v/>
      </c>
      <c r="Q2033" s="24" t="str" cm="1">
        <f t="array" ref="Q2033">IF(ISBLANK($D2033),"",IF(SUMPRODUCT(--EXACT($D2033,TravelDocumentType[Travel Document Type]))=1,"Pass","Fail"))</f>
        <v/>
      </c>
      <c r="R2033" s="24" t="str" cm="1">
        <f t="array" ref="R2033">IF(ISBLANK($E2033),"",IF(SUMPRODUCT(--EXACT($E2033,ISO3List[ISO3 List]))=1,"Pass","Fail"))</f>
        <v/>
      </c>
      <c r="S2033" s="24" t="str" cm="1">
        <f t="array" ref="S2033">IF(ISBLANK($F2033),"",IF(SUMPRODUCT(--EXACT(MID($F2033,COLUMN($A$1:$T$1),1),DocCharacters[Accepted Characters For Documents]))=20,"Pass","Fail"))</f>
        <v/>
      </c>
      <c r="T2033" s="24" t="str" cm="1">
        <f t="array" ref="T2033">IF(ISBLANK($G2033),"",IF(SUMPRODUCT(--EXACT(MID($G2033,COLUMN($A$1:$AX$1),1),NameCharacters[Accepted Characters For Names]))=50,"Pass","Fail"))</f>
        <v/>
      </c>
      <c r="U2033" s="24" t="str" cm="1">
        <f t="array" ref="U2033">IF(ISBLANK($H2033),"",IF(SUMPRODUCT(--EXACT(MID($H2033,COLUMN($A$1:$AX$1),1),NameCharacters[Accepted Characters For Names]))=50,"Pass","Fail"))</f>
        <v/>
      </c>
      <c r="V2033" s="24" t="str" cm="1">
        <f t="array" ref="V2033">IF(ISBLANK($I2033),"",IF(SUMPRODUCT(--EXACT(MID($I2033,COLUMN($A$1:$AX$1),1),NameCharacters[Accepted Characters For Names]))=50,"Pass","Fail"))</f>
        <v/>
      </c>
      <c r="W2033" s="24" t="str" cm="1">
        <f t="array" ref="W2033">IF(ISBLANK($J2033),"",IF(SUMPRODUCT(--EXACT($J2033,ISO3List[ISO3 List]))=1,"Pass","Fail"))</f>
        <v/>
      </c>
      <c r="X2033" s="24" t="str">
        <f t="shared" ca="1" si="78"/>
        <v/>
      </c>
      <c r="Y2033" s="24" t="str" cm="1">
        <f t="array" ref="Y2033">IF(ISBLANK($L2033),"",IF(SUMPRODUCT(--EXACT($L2033,Sex[Sex]))=1,"Pass","Fail"))</f>
        <v/>
      </c>
      <c r="Z2033" s="24" t="str">
        <f t="shared" ca="1" si="79"/>
        <v/>
      </c>
      <c r="AA2033" s="35" t="str">
        <f t="shared" ca="1" si="80"/>
        <v/>
      </c>
      <c r="AB2033" s="8"/>
      <c r="AC2033" s="58"/>
      <c r="AD2033" s="8"/>
      <c r="AE2033" s="8"/>
      <c r="AF2033" s="8"/>
      <c r="GU2033" s="8"/>
    </row>
    <row r="2034" spans="1:203" s="5" customFormat="1" x14ac:dyDescent="0.2">
      <c r="A2034" s="1"/>
      <c r="B2034" s="4"/>
      <c r="C2034" s="16"/>
      <c r="D2034" s="17"/>
      <c r="E2034" s="17"/>
      <c r="F2034" s="18"/>
      <c r="G2034" s="17"/>
      <c r="H2034" s="17"/>
      <c r="I2034" s="17"/>
      <c r="J2034" s="17"/>
      <c r="K2034" s="19"/>
      <c r="L2034" s="17"/>
      <c r="M2034" s="20"/>
      <c r="N2034" s="8"/>
      <c r="O2034" s="50"/>
      <c r="P2034" s="27" t="str" cm="1">
        <f t="array" ref="P2034">IF(ISBLANK($C2034),"",IF(SUMPRODUCT(--EXACT($C2034,CrewOrPassenger[Crew or Passenger]))=1,"Pass","Fail"))</f>
        <v/>
      </c>
      <c r="Q2034" s="24" t="str" cm="1">
        <f t="array" ref="Q2034">IF(ISBLANK($D2034),"",IF(SUMPRODUCT(--EXACT($D2034,TravelDocumentType[Travel Document Type]))=1,"Pass","Fail"))</f>
        <v/>
      </c>
      <c r="R2034" s="24" t="str" cm="1">
        <f t="array" ref="R2034">IF(ISBLANK($E2034),"",IF(SUMPRODUCT(--EXACT($E2034,ISO3List[ISO3 List]))=1,"Pass","Fail"))</f>
        <v/>
      </c>
      <c r="S2034" s="24" t="str" cm="1">
        <f t="array" ref="S2034">IF(ISBLANK($F2034),"",IF(SUMPRODUCT(--EXACT(MID($F2034,COLUMN($A$1:$T$1),1),DocCharacters[Accepted Characters For Documents]))=20,"Pass","Fail"))</f>
        <v/>
      </c>
      <c r="T2034" s="24" t="str" cm="1">
        <f t="array" ref="T2034">IF(ISBLANK($G2034),"",IF(SUMPRODUCT(--EXACT(MID($G2034,COLUMN($A$1:$AX$1),1),NameCharacters[Accepted Characters For Names]))=50,"Pass","Fail"))</f>
        <v/>
      </c>
      <c r="U2034" s="24" t="str" cm="1">
        <f t="array" ref="U2034">IF(ISBLANK($H2034),"",IF(SUMPRODUCT(--EXACT(MID($H2034,COLUMN($A$1:$AX$1),1),NameCharacters[Accepted Characters For Names]))=50,"Pass","Fail"))</f>
        <v/>
      </c>
      <c r="V2034" s="24" t="str" cm="1">
        <f t="array" ref="V2034">IF(ISBLANK($I2034),"",IF(SUMPRODUCT(--EXACT(MID($I2034,COLUMN($A$1:$AX$1),1),NameCharacters[Accepted Characters For Names]))=50,"Pass","Fail"))</f>
        <v/>
      </c>
      <c r="W2034" s="24" t="str" cm="1">
        <f t="array" ref="W2034">IF(ISBLANK($J2034),"",IF(SUMPRODUCT(--EXACT($J2034,ISO3List[ISO3 List]))=1,"Pass","Fail"))</f>
        <v/>
      </c>
      <c r="X2034" s="24" t="str">
        <f t="shared" ca="1" si="78"/>
        <v/>
      </c>
      <c r="Y2034" s="24" t="str" cm="1">
        <f t="array" ref="Y2034">IF(ISBLANK($L2034),"",IF(SUMPRODUCT(--EXACT($L2034,Sex[Sex]))=1,"Pass","Fail"))</f>
        <v/>
      </c>
      <c r="Z2034" s="24" t="str">
        <f t="shared" ca="1" si="79"/>
        <v/>
      </c>
      <c r="AA2034" s="35" t="str">
        <f t="shared" ca="1" si="80"/>
        <v/>
      </c>
      <c r="AB2034" s="8"/>
      <c r="AC2034" s="58"/>
      <c r="AD2034" s="8"/>
      <c r="AE2034" s="8"/>
      <c r="AF2034" s="8"/>
      <c r="GU2034" s="8"/>
    </row>
    <row r="2035" spans="1:203" s="5" customFormat="1" x14ac:dyDescent="0.2">
      <c r="A2035" s="1"/>
      <c r="B2035" s="4"/>
      <c r="C2035" s="16"/>
      <c r="D2035" s="17"/>
      <c r="E2035" s="17"/>
      <c r="F2035" s="18"/>
      <c r="G2035" s="17"/>
      <c r="H2035" s="17"/>
      <c r="I2035" s="17"/>
      <c r="J2035" s="17"/>
      <c r="K2035" s="19"/>
      <c r="L2035" s="17"/>
      <c r="M2035" s="20"/>
      <c r="N2035" s="8"/>
      <c r="O2035" s="50"/>
      <c r="P2035" s="27" t="str" cm="1">
        <f t="array" ref="P2035">IF(ISBLANK($C2035),"",IF(SUMPRODUCT(--EXACT($C2035,CrewOrPassenger[Crew or Passenger]))=1,"Pass","Fail"))</f>
        <v/>
      </c>
      <c r="Q2035" s="24" t="str" cm="1">
        <f t="array" ref="Q2035">IF(ISBLANK($D2035),"",IF(SUMPRODUCT(--EXACT($D2035,TravelDocumentType[Travel Document Type]))=1,"Pass","Fail"))</f>
        <v/>
      </c>
      <c r="R2035" s="24" t="str" cm="1">
        <f t="array" ref="R2035">IF(ISBLANK($E2035),"",IF(SUMPRODUCT(--EXACT($E2035,ISO3List[ISO3 List]))=1,"Pass","Fail"))</f>
        <v/>
      </c>
      <c r="S2035" s="24" t="str" cm="1">
        <f t="array" ref="S2035">IF(ISBLANK($F2035),"",IF(SUMPRODUCT(--EXACT(MID($F2035,COLUMN($A$1:$T$1),1),DocCharacters[Accepted Characters For Documents]))=20,"Pass","Fail"))</f>
        <v/>
      </c>
      <c r="T2035" s="24" t="str" cm="1">
        <f t="array" ref="T2035">IF(ISBLANK($G2035),"",IF(SUMPRODUCT(--EXACT(MID($G2035,COLUMN($A$1:$AX$1),1),NameCharacters[Accepted Characters For Names]))=50,"Pass","Fail"))</f>
        <v/>
      </c>
      <c r="U2035" s="24" t="str" cm="1">
        <f t="array" ref="U2035">IF(ISBLANK($H2035),"",IF(SUMPRODUCT(--EXACT(MID($H2035,COLUMN($A$1:$AX$1),1),NameCharacters[Accepted Characters For Names]))=50,"Pass","Fail"))</f>
        <v/>
      </c>
      <c r="V2035" s="24" t="str" cm="1">
        <f t="array" ref="V2035">IF(ISBLANK($I2035),"",IF(SUMPRODUCT(--EXACT(MID($I2035,COLUMN($A$1:$AX$1),1),NameCharacters[Accepted Characters For Names]))=50,"Pass","Fail"))</f>
        <v/>
      </c>
      <c r="W2035" s="24" t="str" cm="1">
        <f t="array" ref="W2035">IF(ISBLANK($J2035),"",IF(SUMPRODUCT(--EXACT($J2035,ISO3List[ISO3 List]))=1,"Pass","Fail"))</f>
        <v/>
      </c>
      <c r="X2035" s="24" t="str">
        <f t="shared" ca="1" si="78"/>
        <v/>
      </c>
      <c r="Y2035" s="24" t="str" cm="1">
        <f t="array" ref="Y2035">IF(ISBLANK($L2035),"",IF(SUMPRODUCT(--EXACT($L2035,Sex[Sex]))=1,"Pass","Fail"))</f>
        <v/>
      </c>
      <c r="Z2035" s="24" t="str">
        <f t="shared" ca="1" si="79"/>
        <v/>
      </c>
      <c r="AA2035" s="35" t="str">
        <f t="shared" ca="1" si="80"/>
        <v/>
      </c>
      <c r="AB2035" s="8"/>
      <c r="AC2035" s="58"/>
      <c r="AD2035" s="8"/>
      <c r="AE2035" s="8"/>
      <c r="AF2035" s="8"/>
      <c r="GU2035" s="8"/>
    </row>
    <row r="2036" spans="1:203" s="5" customFormat="1" x14ac:dyDescent="0.2">
      <c r="A2036" s="1"/>
      <c r="B2036" s="4"/>
      <c r="C2036" s="16"/>
      <c r="D2036" s="17"/>
      <c r="E2036" s="17"/>
      <c r="F2036" s="18"/>
      <c r="G2036" s="17"/>
      <c r="H2036" s="17"/>
      <c r="I2036" s="17"/>
      <c r="J2036" s="17"/>
      <c r="K2036" s="19"/>
      <c r="L2036" s="17"/>
      <c r="M2036" s="20"/>
      <c r="N2036" s="8"/>
      <c r="O2036" s="50"/>
      <c r="P2036" s="27" t="str" cm="1">
        <f t="array" ref="P2036">IF(ISBLANK($C2036),"",IF(SUMPRODUCT(--EXACT($C2036,CrewOrPassenger[Crew or Passenger]))=1,"Pass","Fail"))</f>
        <v/>
      </c>
      <c r="Q2036" s="24" t="str" cm="1">
        <f t="array" ref="Q2036">IF(ISBLANK($D2036),"",IF(SUMPRODUCT(--EXACT($D2036,TravelDocumentType[Travel Document Type]))=1,"Pass","Fail"))</f>
        <v/>
      </c>
      <c r="R2036" s="24" t="str" cm="1">
        <f t="array" ref="R2036">IF(ISBLANK($E2036),"",IF(SUMPRODUCT(--EXACT($E2036,ISO3List[ISO3 List]))=1,"Pass","Fail"))</f>
        <v/>
      </c>
      <c r="S2036" s="24" t="str" cm="1">
        <f t="array" ref="S2036">IF(ISBLANK($F2036),"",IF(SUMPRODUCT(--EXACT(MID($F2036,COLUMN($A$1:$T$1),1),DocCharacters[Accepted Characters For Documents]))=20,"Pass","Fail"))</f>
        <v/>
      </c>
      <c r="T2036" s="24" t="str" cm="1">
        <f t="array" ref="T2036">IF(ISBLANK($G2036),"",IF(SUMPRODUCT(--EXACT(MID($G2036,COLUMN($A$1:$AX$1),1),NameCharacters[Accepted Characters For Names]))=50,"Pass","Fail"))</f>
        <v/>
      </c>
      <c r="U2036" s="24" t="str" cm="1">
        <f t="array" ref="U2036">IF(ISBLANK($H2036),"",IF(SUMPRODUCT(--EXACT(MID($H2036,COLUMN($A$1:$AX$1),1),NameCharacters[Accepted Characters For Names]))=50,"Pass","Fail"))</f>
        <v/>
      </c>
      <c r="V2036" s="24" t="str" cm="1">
        <f t="array" ref="V2036">IF(ISBLANK($I2036),"",IF(SUMPRODUCT(--EXACT(MID($I2036,COLUMN($A$1:$AX$1),1),NameCharacters[Accepted Characters For Names]))=50,"Pass","Fail"))</f>
        <v/>
      </c>
      <c r="W2036" s="24" t="str" cm="1">
        <f t="array" ref="W2036">IF(ISBLANK($J2036),"",IF(SUMPRODUCT(--EXACT($J2036,ISO3List[ISO3 List]))=1,"Pass","Fail"))</f>
        <v/>
      </c>
      <c r="X2036" s="24" t="str">
        <f t="shared" ca="1" si="78"/>
        <v/>
      </c>
      <c r="Y2036" s="24" t="str" cm="1">
        <f t="array" ref="Y2036">IF(ISBLANK($L2036),"",IF(SUMPRODUCT(--EXACT($L2036,Sex[Sex]))=1,"Pass","Fail"))</f>
        <v/>
      </c>
      <c r="Z2036" s="24" t="str">
        <f t="shared" ca="1" si="79"/>
        <v/>
      </c>
      <c r="AA2036" s="35" t="str">
        <f t="shared" ca="1" si="80"/>
        <v/>
      </c>
      <c r="AB2036" s="8"/>
      <c r="AC2036" s="58"/>
      <c r="AD2036" s="8"/>
      <c r="AE2036" s="8"/>
      <c r="AF2036" s="8"/>
      <c r="GU2036" s="8"/>
    </row>
    <row r="2037" spans="1:203" s="5" customFormat="1" x14ac:dyDescent="0.2">
      <c r="A2037" s="1"/>
      <c r="B2037" s="4"/>
      <c r="C2037" s="16"/>
      <c r="D2037" s="17"/>
      <c r="E2037" s="17"/>
      <c r="F2037" s="18"/>
      <c r="G2037" s="17"/>
      <c r="H2037" s="17"/>
      <c r="I2037" s="17"/>
      <c r="J2037" s="17"/>
      <c r="K2037" s="19"/>
      <c r="L2037" s="17"/>
      <c r="M2037" s="20"/>
      <c r="N2037" s="8"/>
      <c r="O2037" s="50"/>
      <c r="P2037" s="27" t="str" cm="1">
        <f t="array" ref="P2037">IF(ISBLANK($C2037),"",IF(SUMPRODUCT(--EXACT($C2037,CrewOrPassenger[Crew or Passenger]))=1,"Pass","Fail"))</f>
        <v/>
      </c>
      <c r="Q2037" s="24" t="str" cm="1">
        <f t="array" ref="Q2037">IF(ISBLANK($D2037),"",IF(SUMPRODUCT(--EXACT($D2037,TravelDocumentType[Travel Document Type]))=1,"Pass","Fail"))</f>
        <v/>
      </c>
      <c r="R2037" s="24" t="str" cm="1">
        <f t="array" ref="R2037">IF(ISBLANK($E2037),"",IF(SUMPRODUCT(--EXACT($E2037,ISO3List[ISO3 List]))=1,"Pass","Fail"))</f>
        <v/>
      </c>
      <c r="S2037" s="24" t="str" cm="1">
        <f t="array" ref="S2037">IF(ISBLANK($F2037),"",IF(SUMPRODUCT(--EXACT(MID($F2037,COLUMN($A$1:$T$1),1),DocCharacters[Accepted Characters For Documents]))=20,"Pass","Fail"))</f>
        <v/>
      </c>
      <c r="T2037" s="24" t="str" cm="1">
        <f t="array" ref="T2037">IF(ISBLANK($G2037),"",IF(SUMPRODUCT(--EXACT(MID($G2037,COLUMN($A$1:$AX$1),1),NameCharacters[Accepted Characters For Names]))=50,"Pass","Fail"))</f>
        <v/>
      </c>
      <c r="U2037" s="24" t="str" cm="1">
        <f t="array" ref="U2037">IF(ISBLANK($H2037),"",IF(SUMPRODUCT(--EXACT(MID($H2037,COLUMN($A$1:$AX$1),1),NameCharacters[Accepted Characters For Names]))=50,"Pass","Fail"))</f>
        <v/>
      </c>
      <c r="V2037" s="24" t="str" cm="1">
        <f t="array" ref="V2037">IF(ISBLANK($I2037),"",IF(SUMPRODUCT(--EXACT(MID($I2037,COLUMN($A$1:$AX$1),1),NameCharacters[Accepted Characters For Names]))=50,"Pass","Fail"))</f>
        <v/>
      </c>
      <c r="W2037" s="24" t="str" cm="1">
        <f t="array" ref="W2037">IF(ISBLANK($J2037),"",IF(SUMPRODUCT(--EXACT($J2037,ISO3List[ISO3 List]))=1,"Pass","Fail"))</f>
        <v/>
      </c>
      <c r="X2037" s="24" t="str">
        <f t="shared" ca="1" si="78"/>
        <v/>
      </c>
      <c r="Y2037" s="24" t="str" cm="1">
        <f t="array" ref="Y2037">IF(ISBLANK($L2037),"",IF(SUMPRODUCT(--EXACT($L2037,Sex[Sex]))=1,"Pass","Fail"))</f>
        <v/>
      </c>
      <c r="Z2037" s="24" t="str">
        <f t="shared" ca="1" si="79"/>
        <v/>
      </c>
      <c r="AA2037" s="35" t="str">
        <f t="shared" ca="1" si="80"/>
        <v/>
      </c>
      <c r="AB2037" s="8"/>
      <c r="AC2037" s="58"/>
      <c r="AD2037" s="8"/>
      <c r="AE2037" s="8"/>
      <c r="AF2037" s="8"/>
      <c r="GU2037" s="8"/>
    </row>
    <row r="2038" spans="1:203" s="5" customFormat="1" x14ac:dyDescent="0.2">
      <c r="A2038" s="1"/>
      <c r="B2038" s="4"/>
      <c r="C2038" s="16"/>
      <c r="D2038" s="17"/>
      <c r="E2038" s="17"/>
      <c r="F2038" s="18"/>
      <c r="G2038" s="17"/>
      <c r="H2038" s="17"/>
      <c r="I2038" s="17"/>
      <c r="J2038" s="17"/>
      <c r="K2038" s="19"/>
      <c r="L2038" s="17"/>
      <c r="M2038" s="20"/>
      <c r="N2038" s="8"/>
      <c r="O2038" s="50"/>
      <c r="P2038" s="27" t="str" cm="1">
        <f t="array" ref="P2038">IF(ISBLANK($C2038),"",IF(SUMPRODUCT(--EXACT($C2038,CrewOrPassenger[Crew or Passenger]))=1,"Pass","Fail"))</f>
        <v/>
      </c>
      <c r="Q2038" s="24" t="str" cm="1">
        <f t="array" ref="Q2038">IF(ISBLANK($D2038),"",IF(SUMPRODUCT(--EXACT($D2038,TravelDocumentType[Travel Document Type]))=1,"Pass","Fail"))</f>
        <v/>
      </c>
      <c r="R2038" s="24" t="str" cm="1">
        <f t="array" ref="R2038">IF(ISBLANK($E2038),"",IF(SUMPRODUCT(--EXACT($E2038,ISO3List[ISO3 List]))=1,"Pass","Fail"))</f>
        <v/>
      </c>
      <c r="S2038" s="24" t="str" cm="1">
        <f t="array" ref="S2038">IF(ISBLANK($F2038),"",IF(SUMPRODUCT(--EXACT(MID($F2038,COLUMN($A$1:$T$1),1),DocCharacters[Accepted Characters For Documents]))=20,"Pass","Fail"))</f>
        <v/>
      </c>
      <c r="T2038" s="24" t="str" cm="1">
        <f t="array" ref="T2038">IF(ISBLANK($G2038),"",IF(SUMPRODUCT(--EXACT(MID($G2038,COLUMN($A$1:$AX$1),1),NameCharacters[Accepted Characters For Names]))=50,"Pass","Fail"))</f>
        <v/>
      </c>
      <c r="U2038" s="24" t="str" cm="1">
        <f t="array" ref="U2038">IF(ISBLANK($H2038),"",IF(SUMPRODUCT(--EXACT(MID($H2038,COLUMN($A$1:$AX$1),1),NameCharacters[Accepted Characters For Names]))=50,"Pass","Fail"))</f>
        <v/>
      </c>
      <c r="V2038" s="24" t="str" cm="1">
        <f t="array" ref="V2038">IF(ISBLANK($I2038),"",IF(SUMPRODUCT(--EXACT(MID($I2038,COLUMN($A$1:$AX$1),1),NameCharacters[Accepted Characters For Names]))=50,"Pass","Fail"))</f>
        <v/>
      </c>
      <c r="W2038" s="24" t="str" cm="1">
        <f t="array" ref="W2038">IF(ISBLANK($J2038),"",IF(SUMPRODUCT(--EXACT($J2038,ISO3List[ISO3 List]))=1,"Pass","Fail"))</f>
        <v/>
      </c>
      <c r="X2038" s="24" t="str">
        <f t="shared" ref="X2038:X2101" ca="1" si="81">IF(ISBLANK($K2038),"",IF(AND(ISNUMBER(DATEVALUE(TEXT($K2038,"dd/MM/yyyy"))),$K2038&lt;TODAY()),"Pass","Fail"))</f>
        <v/>
      </c>
      <c r="Y2038" s="24" t="str" cm="1">
        <f t="array" ref="Y2038">IF(ISBLANK($L2038),"",IF(SUMPRODUCT(--EXACT($L2038,Sex[Sex]))=1,"Pass","Fail"))</f>
        <v/>
      </c>
      <c r="Z2038" s="24" t="str">
        <f t="shared" ca="1" si="79"/>
        <v/>
      </c>
      <c r="AA2038" s="35" t="str">
        <f t="shared" ca="1" si="80"/>
        <v/>
      </c>
      <c r="AB2038" s="8"/>
      <c r="AC2038" s="58"/>
      <c r="AD2038" s="8"/>
      <c r="AE2038" s="8"/>
      <c r="AF2038" s="8"/>
      <c r="GU2038" s="8"/>
    </row>
    <row r="2039" spans="1:203" s="5" customFormat="1" x14ac:dyDescent="0.2">
      <c r="A2039" s="1"/>
      <c r="B2039" s="4"/>
      <c r="C2039" s="16"/>
      <c r="D2039" s="17"/>
      <c r="E2039" s="17"/>
      <c r="F2039" s="18"/>
      <c r="G2039" s="17"/>
      <c r="H2039" s="17"/>
      <c r="I2039" s="17"/>
      <c r="J2039" s="17"/>
      <c r="K2039" s="19"/>
      <c r="L2039" s="17"/>
      <c r="M2039" s="20"/>
      <c r="N2039" s="8"/>
      <c r="O2039" s="50"/>
      <c r="P2039" s="27" t="str" cm="1">
        <f t="array" ref="P2039">IF(ISBLANK($C2039),"",IF(SUMPRODUCT(--EXACT($C2039,CrewOrPassenger[Crew or Passenger]))=1,"Pass","Fail"))</f>
        <v/>
      </c>
      <c r="Q2039" s="24" t="str" cm="1">
        <f t="array" ref="Q2039">IF(ISBLANK($D2039),"",IF(SUMPRODUCT(--EXACT($D2039,TravelDocumentType[Travel Document Type]))=1,"Pass","Fail"))</f>
        <v/>
      </c>
      <c r="R2039" s="24" t="str" cm="1">
        <f t="array" ref="R2039">IF(ISBLANK($E2039),"",IF(SUMPRODUCT(--EXACT($E2039,ISO3List[ISO3 List]))=1,"Pass","Fail"))</f>
        <v/>
      </c>
      <c r="S2039" s="24" t="str" cm="1">
        <f t="array" ref="S2039">IF(ISBLANK($F2039),"",IF(SUMPRODUCT(--EXACT(MID($F2039,COLUMN($A$1:$T$1),1),DocCharacters[Accepted Characters For Documents]))=20,"Pass","Fail"))</f>
        <v/>
      </c>
      <c r="T2039" s="24" t="str" cm="1">
        <f t="array" ref="T2039">IF(ISBLANK($G2039),"",IF(SUMPRODUCT(--EXACT(MID($G2039,COLUMN($A$1:$AX$1),1),NameCharacters[Accepted Characters For Names]))=50,"Pass","Fail"))</f>
        <v/>
      </c>
      <c r="U2039" s="24" t="str" cm="1">
        <f t="array" ref="U2039">IF(ISBLANK($H2039),"",IF(SUMPRODUCT(--EXACT(MID($H2039,COLUMN($A$1:$AX$1),1),NameCharacters[Accepted Characters For Names]))=50,"Pass","Fail"))</f>
        <v/>
      </c>
      <c r="V2039" s="24" t="str" cm="1">
        <f t="array" ref="V2039">IF(ISBLANK($I2039),"",IF(SUMPRODUCT(--EXACT(MID($I2039,COLUMN($A$1:$AX$1),1),NameCharacters[Accepted Characters For Names]))=50,"Pass","Fail"))</f>
        <v/>
      </c>
      <c r="W2039" s="24" t="str" cm="1">
        <f t="array" ref="W2039">IF(ISBLANK($J2039),"",IF(SUMPRODUCT(--EXACT($J2039,ISO3List[ISO3 List]))=1,"Pass","Fail"))</f>
        <v/>
      </c>
      <c r="X2039" s="24" t="str">
        <f t="shared" ca="1" si="81"/>
        <v/>
      </c>
      <c r="Y2039" s="24" t="str" cm="1">
        <f t="array" ref="Y2039">IF(ISBLANK($L2039),"",IF(SUMPRODUCT(--EXACT($L2039,Sex[Sex]))=1,"Pass","Fail"))</f>
        <v/>
      </c>
      <c r="Z2039" s="24" t="str">
        <f t="shared" ref="Z2039:Z2102" ca="1" si="82">IF(ISBLANK($M2039),"",IF(AND(ISNUMBER(DATEVALUE(TEXT($M2039,"dd/MM/yyyy"))),$M2039&gt;=TODAY()),"Pass","Fail"))</f>
        <v/>
      </c>
      <c r="AA2039" s="35" t="str">
        <f t="shared" ca="1" si="80"/>
        <v/>
      </c>
      <c r="AB2039" s="8"/>
      <c r="AC2039" s="58"/>
      <c r="AD2039" s="8"/>
      <c r="AE2039" s="8"/>
      <c r="AF2039" s="8"/>
      <c r="GU2039" s="8"/>
    </row>
    <row r="2040" spans="1:203" s="5" customFormat="1" x14ac:dyDescent="0.2">
      <c r="A2040" s="1"/>
      <c r="B2040" s="4"/>
      <c r="C2040" s="16"/>
      <c r="D2040" s="17"/>
      <c r="E2040" s="17"/>
      <c r="F2040" s="18"/>
      <c r="G2040" s="17"/>
      <c r="H2040" s="17"/>
      <c r="I2040" s="17"/>
      <c r="J2040" s="17"/>
      <c r="K2040" s="19"/>
      <c r="L2040" s="17"/>
      <c r="M2040" s="20"/>
      <c r="N2040" s="8"/>
      <c r="O2040" s="50"/>
      <c r="P2040" s="27" t="str" cm="1">
        <f t="array" ref="P2040">IF(ISBLANK($C2040),"",IF(SUMPRODUCT(--EXACT($C2040,CrewOrPassenger[Crew or Passenger]))=1,"Pass","Fail"))</f>
        <v/>
      </c>
      <c r="Q2040" s="24" t="str" cm="1">
        <f t="array" ref="Q2040">IF(ISBLANK($D2040),"",IF(SUMPRODUCT(--EXACT($D2040,TravelDocumentType[Travel Document Type]))=1,"Pass","Fail"))</f>
        <v/>
      </c>
      <c r="R2040" s="24" t="str" cm="1">
        <f t="array" ref="R2040">IF(ISBLANK($E2040),"",IF(SUMPRODUCT(--EXACT($E2040,ISO3List[ISO3 List]))=1,"Pass","Fail"))</f>
        <v/>
      </c>
      <c r="S2040" s="24" t="str" cm="1">
        <f t="array" ref="S2040">IF(ISBLANK($F2040),"",IF(SUMPRODUCT(--EXACT(MID($F2040,COLUMN($A$1:$T$1),1),DocCharacters[Accepted Characters For Documents]))=20,"Pass","Fail"))</f>
        <v/>
      </c>
      <c r="T2040" s="24" t="str" cm="1">
        <f t="array" ref="T2040">IF(ISBLANK($G2040),"",IF(SUMPRODUCT(--EXACT(MID($G2040,COLUMN($A$1:$AX$1),1),NameCharacters[Accepted Characters For Names]))=50,"Pass","Fail"))</f>
        <v/>
      </c>
      <c r="U2040" s="24" t="str" cm="1">
        <f t="array" ref="U2040">IF(ISBLANK($H2040),"",IF(SUMPRODUCT(--EXACT(MID($H2040,COLUMN($A$1:$AX$1),1),NameCharacters[Accepted Characters For Names]))=50,"Pass","Fail"))</f>
        <v/>
      </c>
      <c r="V2040" s="24" t="str" cm="1">
        <f t="array" ref="V2040">IF(ISBLANK($I2040),"",IF(SUMPRODUCT(--EXACT(MID($I2040,COLUMN($A$1:$AX$1),1),NameCharacters[Accepted Characters For Names]))=50,"Pass","Fail"))</f>
        <v/>
      </c>
      <c r="W2040" s="24" t="str" cm="1">
        <f t="array" ref="W2040">IF(ISBLANK($J2040),"",IF(SUMPRODUCT(--EXACT($J2040,ISO3List[ISO3 List]))=1,"Pass","Fail"))</f>
        <v/>
      </c>
      <c r="X2040" s="24" t="str">
        <f t="shared" ca="1" si="81"/>
        <v/>
      </c>
      <c r="Y2040" s="24" t="str" cm="1">
        <f t="array" ref="Y2040">IF(ISBLANK($L2040),"",IF(SUMPRODUCT(--EXACT($L2040,Sex[Sex]))=1,"Pass","Fail"))</f>
        <v/>
      </c>
      <c r="Z2040" s="24" t="str">
        <f t="shared" ca="1" si="82"/>
        <v/>
      </c>
      <c r="AA2040" s="35" t="str">
        <f t="shared" ca="1" si="80"/>
        <v/>
      </c>
      <c r="AB2040" s="8"/>
      <c r="AC2040" s="58"/>
      <c r="AD2040" s="8"/>
      <c r="AE2040" s="8"/>
      <c r="AF2040" s="8"/>
      <c r="GU2040" s="8"/>
    </row>
    <row r="2041" spans="1:203" s="5" customFormat="1" x14ac:dyDescent="0.2">
      <c r="A2041" s="1"/>
      <c r="B2041" s="4"/>
      <c r="C2041" s="16"/>
      <c r="D2041" s="17"/>
      <c r="E2041" s="17"/>
      <c r="F2041" s="18"/>
      <c r="G2041" s="17"/>
      <c r="H2041" s="17"/>
      <c r="I2041" s="17"/>
      <c r="J2041" s="17"/>
      <c r="K2041" s="19"/>
      <c r="L2041" s="17"/>
      <c r="M2041" s="20"/>
      <c r="N2041" s="8"/>
      <c r="O2041" s="50"/>
      <c r="P2041" s="27" t="str" cm="1">
        <f t="array" ref="P2041">IF(ISBLANK($C2041),"",IF(SUMPRODUCT(--EXACT($C2041,CrewOrPassenger[Crew or Passenger]))=1,"Pass","Fail"))</f>
        <v/>
      </c>
      <c r="Q2041" s="24" t="str" cm="1">
        <f t="array" ref="Q2041">IF(ISBLANK($D2041),"",IF(SUMPRODUCT(--EXACT($D2041,TravelDocumentType[Travel Document Type]))=1,"Pass","Fail"))</f>
        <v/>
      </c>
      <c r="R2041" s="24" t="str" cm="1">
        <f t="array" ref="R2041">IF(ISBLANK($E2041),"",IF(SUMPRODUCT(--EXACT($E2041,ISO3List[ISO3 List]))=1,"Pass","Fail"))</f>
        <v/>
      </c>
      <c r="S2041" s="24" t="str" cm="1">
        <f t="array" ref="S2041">IF(ISBLANK($F2041),"",IF(SUMPRODUCT(--EXACT(MID($F2041,COLUMN($A$1:$T$1),1),DocCharacters[Accepted Characters For Documents]))=20,"Pass","Fail"))</f>
        <v/>
      </c>
      <c r="T2041" s="24" t="str" cm="1">
        <f t="array" ref="T2041">IF(ISBLANK($G2041),"",IF(SUMPRODUCT(--EXACT(MID($G2041,COLUMN($A$1:$AX$1),1),NameCharacters[Accepted Characters For Names]))=50,"Pass","Fail"))</f>
        <v/>
      </c>
      <c r="U2041" s="24" t="str" cm="1">
        <f t="array" ref="U2041">IF(ISBLANK($H2041),"",IF(SUMPRODUCT(--EXACT(MID($H2041,COLUMN($A$1:$AX$1),1),NameCharacters[Accepted Characters For Names]))=50,"Pass","Fail"))</f>
        <v/>
      </c>
      <c r="V2041" s="24" t="str" cm="1">
        <f t="array" ref="V2041">IF(ISBLANK($I2041),"",IF(SUMPRODUCT(--EXACT(MID($I2041,COLUMN($A$1:$AX$1),1),NameCharacters[Accepted Characters For Names]))=50,"Pass","Fail"))</f>
        <v/>
      </c>
      <c r="W2041" s="24" t="str" cm="1">
        <f t="array" ref="W2041">IF(ISBLANK($J2041),"",IF(SUMPRODUCT(--EXACT($J2041,ISO3List[ISO3 List]))=1,"Pass","Fail"))</f>
        <v/>
      </c>
      <c r="X2041" s="24" t="str">
        <f t="shared" ca="1" si="81"/>
        <v/>
      </c>
      <c r="Y2041" s="24" t="str" cm="1">
        <f t="array" ref="Y2041">IF(ISBLANK($L2041),"",IF(SUMPRODUCT(--EXACT($L2041,Sex[Sex]))=1,"Pass","Fail"))</f>
        <v/>
      </c>
      <c r="Z2041" s="24" t="str">
        <f t="shared" ca="1" si="82"/>
        <v/>
      </c>
      <c r="AA2041" s="35" t="str">
        <f t="shared" ca="1" si="80"/>
        <v/>
      </c>
      <c r="AB2041" s="8"/>
      <c r="AC2041" s="58"/>
      <c r="AD2041" s="8"/>
      <c r="AE2041" s="8"/>
      <c r="AF2041" s="8"/>
      <c r="GU2041" s="8"/>
    </row>
    <row r="2042" spans="1:203" s="5" customFormat="1" x14ac:dyDescent="0.2">
      <c r="A2042" s="1"/>
      <c r="B2042" s="4"/>
      <c r="C2042" s="16"/>
      <c r="D2042" s="17"/>
      <c r="E2042" s="17"/>
      <c r="F2042" s="18"/>
      <c r="G2042" s="17"/>
      <c r="H2042" s="17"/>
      <c r="I2042" s="17"/>
      <c r="J2042" s="17"/>
      <c r="K2042" s="19"/>
      <c r="L2042" s="17"/>
      <c r="M2042" s="20"/>
      <c r="N2042" s="8"/>
      <c r="O2042" s="50"/>
      <c r="P2042" s="27" t="str" cm="1">
        <f t="array" ref="P2042">IF(ISBLANK($C2042),"",IF(SUMPRODUCT(--EXACT($C2042,CrewOrPassenger[Crew or Passenger]))=1,"Pass","Fail"))</f>
        <v/>
      </c>
      <c r="Q2042" s="24" t="str" cm="1">
        <f t="array" ref="Q2042">IF(ISBLANK($D2042),"",IF(SUMPRODUCT(--EXACT($D2042,TravelDocumentType[Travel Document Type]))=1,"Pass","Fail"))</f>
        <v/>
      </c>
      <c r="R2042" s="24" t="str" cm="1">
        <f t="array" ref="R2042">IF(ISBLANK($E2042),"",IF(SUMPRODUCT(--EXACT($E2042,ISO3List[ISO3 List]))=1,"Pass","Fail"))</f>
        <v/>
      </c>
      <c r="S2042" s="24" t="str" cm="1">
        <f t="array" ref="S2042">IF(ISBLANK($F2042),"",IF(SUMPRODUCT(--EXACT(MID($F2042,COLUMN($A$1:$T$1),1),DocCharacters[Accepted Characters For Documents]))=20,"Pass","Fail"))</f>
        <v/>
      </c>
      <c r="T2042" s="24" t="str" cm="1">
        <f t="array" ref="T2042">IF(ISBLANK($G2042),"",IF(SUMPRODUCT(--EXACT(MID($G2042,COLUMN($A$1:$AX$1),1),NameCharacters[Accepted Characters For Names]))=50,"Pass","Fail"))</f>
        <v/>
      </c>
      <c r="U2042" s="24" t="str" cm="1">
        <f t="array" ref="U2042">IF(ISBLANK($H2042),"",IF(SUMPRODUCT(--EXACT(MID($H2042,COLUMN($A$1:$AX$1),1),NameCharacters[Accepted Characters For Names]))=50,"Pass","Fail"))</f>
        <v/>
      </c>
      <c r="V2042" s="24" t="str" cm="1">
        <f t="array" ref="V2042">IF(ISBLANK($I2042),"",IF(SUMPRODUCT(--EXACT(MID($I2042,COLUMN($A$1:$AX$1),1),NameCharacters[Accepted Characters For Names]))=50,"Pass","Fail"))</f>
        <v/>
      </c>
      <c r="W2042" s="24" t="str" cm="1">
        <f t="array" ref="W2042">IF(ISBLANK($J2042),"",IF(SUMPRODUCT(--EXACT($J2042,ISO3List[ISO3 List]))=1,"Pass","Fail"))</f>
        <v/>
      </c>
      <c r="X2042" s="24" t="str">
        <f t="shared" ca="1" si="81"/>
        <v/>
      </c>
      <c r="Y2042" s="24" t="str" cm="1">
        <f t="array" ref="Y2042">IF(ISBLANK($L2042),"",IF(SUMPRODUCT(--EXACT($L2042,Sex[Sex]))=1,"Pass","Fail"))</f>
        <v/>
      </c>
      <c r="Z2042" s="24" t="str">
        <f t="shared" ca="1" si="82"/>
        <v/>
      </c>
      <c r="AA2042" s="35" t="str">
        <f t="shared" ca="1" si="80"/>
        <v/>
      </c>
      <c r="AB2042" s="8"/>
      <c r="AC2042" s="58"/>
      <c r="AD2042" s="8"/>
      <c r="AE2042" s="8"/>
      <c r="AF2042" s="8"/>
      <c r="GU2042" s="8"/>
    </row>
    <row r="2043" spans="1:203" s="5" customFormat="1" x14ac:dyDescent="0.2">
      <c r="A2043" s="1"/>
      <c r="B2043" s="4"/>
      <c r="C2043" s="16"/>
      <c r="D2043" s="17"/>
      <c r="E2043" s="17"/>
      <c r="F2043" s="18"/>
      <c r="G2043" s="17"/>
      <c r="H2043" s="17"/>
      <c r="I2043" s="17"/>
      <c r="J2043" s="17"/>
      <c r="K2043" s="19"/>
      <c r="L2043" s="17"/>
      <c r="M2043" s="20"/>
      <c r="N2043" s="8"/>
      <c r="O2043" s="50"/>
      <c r="P2043" s="27" t="str" cm="1">
        <f t="array" ref="P2043">IF(ISBLANK($C2043),"",IF(SUMPRODUCT(--EXACT($C2043,CrewOrPassenger[Crew or Passenger]))=1,"Pass","Fail"))</f>
        <v/>
      </c>
      <c r="Q2043" s="24" t="str" cm="1">
        <f t="array" ref="Q2043">IF(ISBLANK($D2043),"",IF(SUMPRODUCT(--EXACT($D2043,TravelDocumentType[Travel Document Type]))=1,"Pass","Fail"))</f>
        <v/>
      </c>
      <c r="R2043" s="24" t="str" cm="1">
        <f t="array" ref="R2043">IF(ISBLANK($E2043),"",IF(SUMPRODUCT(--EXACT($E2043,ISO3List[ISO3 List]))=1,"Pass","Fail"))</f>
        <v/>
      </c>
      <c r="S2043" s="24" t="str" cm="1">
        <f t="array" ref="S2043">IF(ISBLANK($F2043),"",IF(SUMPRODUCT(--EXACT(MID($F2043,COLUMN($A$1:$T$1),1),DocCharacters[Accepted Characters For Documents]))=20,"Pass","Fail"))</f>
        <v/>
      </c>
      <c r="T2043" s="24" t="str" cm="1">
        <f t="array" ref="T2043">IF(ISBLANK($G2043),"",IF(SUMPRODUCT(--EXACT(MID($G2043,COLUMN($A$1:$AX$1),1),NameCharacters[Accepted Characters For Names]))=50,"Pass","Fail"))</f>
        <v/>
      </c>
      <c r="U2043" s="24" t="str" cm="1">
        <f t="array" ref="U2043">IF(ISBLANK($H2043),"",IF(SUMPRODUCT(--EXACT(MID($H2043,COLUMN($A$1:$AX$1),1),NameCharacters[Accepted Characters For Names]))=50,"Pass","Fail"))</f>
        <v/>
      </c>
      <c r="V2043" s="24" t="str" cm="1">
        <f t="array" ref="V2043">IF(ISBLANK($I2043),"",IF(SUMPRODUCT(--EXACT(MID($I2043,COLUMN($A$1:$AX$1),1),NameCharacters[Accepted Characters For Names]))=50,"Pass","Fail"))</f>
        <v/>
      </c>
      <c r="W2043" s="24" t="str" cm="1">
        <f t="array" ref="W2043">IF(ISBLANK($J2043),"",IF(SUMPRODUCT(--EXACT($J2043,ISO3List[ISO3 List]))=1,"Pass","Fail"))</f>
        <v/>
      </c>
      <c r="X2043" s="24" t="str">
        <f t="shared" ca="1" si="81"/>
        <v/>
      </c>
      <c r="Y2043" s="24" t="str" cm="1">
        <f t="array" ref="Y2043">IF(ISBLANK($L2043),"",IF(SUMPRODUCT(--EXACT($L2043,Sex[Sex]))=1,"Pass","Fail"))</f>
        <v/>
      </c>
      <c r="Z2043" s="24" t="str">
        <f t="shared" ca="1" si="82"/>
        <v/>
      </c>
      <c r="AA2043" s="35" t="str">
        <f t="shared" ca="1" si="80"/>
        <v/>
      </c>
      <c r="AB2043" s="8"/>
      <c r="AC2043" s="58"/>
      <c r="AD2043" s="8"/>
      <c r="AE2043" s="8"/>
      <c r="AF2043" s="8"/>
      <c r="GU2043" s="8"/>
    </row>
    <row r="2044" spans="1:203" s="5" customFormat="1" x14ac:dyDescent="0.2">
      <c r="A2044" s="1"/>
      <c r="B2044" s="4"/>
      <c r="C2044" s="16"/>
      <c r="D2044" s="17"/>
      <c r="E2044" s="17"/>
      <c r="F2044" s="18"/>
      <c r="G2044" s="17"/>
      <c r="H2044" s="17"/>
      <c r="I2044" s="17"/>
      <c r="J2044" s="17"/>
      <c r="K2044" s="19"/>
      <c r="L2044" s="17"/>
      <c r="M2044" s="20"/>
      <c r="N2044" s="8"/>
      <c r="O2044" s="50"/>
      <c r="P2044" s="27" t="str" cm="1">
        <f t="array" ref="P2044">IF(ISBLANK($C2044),"",IF(SUMPRODUCT(--EXACT($C2044,CrewOrPassenger[Crew or Passenger]))=1,"Pass","Fail"))</f>
        <v/>
      </c>
      <c r="Q2044" s="24" t="str" cm="1">
        <f t="array" ref="Q2044">IF(ISBLANK($D2044),"",IF(SUMPRODUCT(--EXACT($D2044,TravelDocumentType[Travel Document Type]))=1,"Pass","Fail"))</f>
        <v/>
      </c>
      <c r="R2044" s="24" t="str" cm="1">
        <f t="array" ref="R2044">IF(ISBLANK($E2044),"",IF(SUMPRODUCT(--EXACT($E2044,ISO3List[ISO3 List]))=1,"Pass","Fail"))</f>
        <v/>
      </c>
      <c r="S2044" s="24" t="str" cm="1">
        <f t="array" ref="S2044">IF(ISBLANK($F2044),"",IF(SUMPRODUCT(--EXACT(MID($F2044,COLUMN($A$1:$T$1),1),DocCharacters[Accepted Characters For Documents]))=20,"Pass","Fail"))</f>
        <v/>
      </c>
      <c r="T2044" s="24" t="str" cm="1">
        <f t="array" ref="T2044">IF(ISBLANK($G2044),"",IF(SUMPRODUCT(--EXACT(MID($G2044,COLUMN($A$1:$AX$1),1),NameCharacters[Accepted Characters For Names]))=50,"Pass","Fail"))</f>
        <v/>
      </c>
      <c r="U2044" s="24" t="str" cm="1">
        <f t="array" ref="U2044">IF(ISBLANK($H2044),"",IF(SUMPRODUCT(--EXACT(MID($H2044,COLUMN($A$1:$AX$1),1),NameCharacters[Accepted Characters For Names]))=50,"Pass","Fail"))</f>
        <v/>
      </c>
      <c r="V2044" s="24" t="str" cm="1">
        <f t="array" ref="V2044">IF(ISBLANK($I2044),"",IF(SUMPRODUCT(--EXACT(MID($I2044,COLUMN($A$1:$AX$1),1),NameCharacters[Accepted Characters For Names]))=50,"Pass","Fail"))</f>
        <v/>
      </c>
      <c r="W2044" s="24" t="str" cm="1">
        <f t="array" ref="W2044">IF(ISBLANK($J2044),"",IF(SUMPRODUCT(--EXACT($J2044,ISO3List[ISO3 List]))=1,"Pass","Fail"))</f>
        <v/>
      </c>
      <c r="X2044" s="24" t="str">
        <f t="shared" ca="1" si="81"/>
        <v/>
      </c>
      <c r="Y2044" s="24" t="str" cm="1">
        <f t="array" ref="Y2044">IF(ISBLANK($L2044),"",IF(SUMPRODUCT(--EXACT($L2044,Sex[Sex]))=1,"Pass","Fail"))</f>
        <v/>
      </c>
      <c r="Z2044" s="24" t="str">
        <f t="shared" ca="1" si="82"/>
        <v/>
      </c>
      <c r="AA2044" s="35" t="str">
        <f t="shared" ca="1" si="80"/>
        <v/>
      </c>
      <c r="AB2044" s="8"/>
      <c r="AC2044" s="58"/>
      <c r="AD2044" s="8"/>
      <c r="AE2044" s="8"/>
      <c r="AF2044" s="8"/>
      <c r="GU2044" s="8"/>
    </row>
    <row r="2045" spans="1:203" s="5" customFormat="1" x14ac:dyDescent="0.2">
      <c r="A2045" s="1"/>
      <c r="B2045" s="4"/>
      <c r="C2045" s="16"/>
      <c r="D2045" s="17"/>
      <c r="E2045" s="17"/>
      <c r="F2045" s="18"/>
      <c r="G2045" s="17"/>
      <c r="H2045" s="17"/>
      <c r="I2045" s="17"/>
      <c r="J2045" s="17"/>
      <c r="K2045" s="19"/>
      <c r="L2045" s="17"/>
      <c r="M2045" s="20"/>
      <c r="N2045" s="8"/>
      <c r="O2045" s="50"/>
      <c r="P2045" s="27" t="str" cm="1">
        <f t="array" ref="P2045">IF(ISBLANK($C2045),"",IF(SUMPRODUCT(--EXACT($C2045,CrewOrPassenger[Crew or Passenger]))=1,"Pass","Fail"))</f>
        <v/>
      </c>
      <c r="Q2045" s="24" t="str" cm="1">
        <f t="array" ref="Q2045">IF(ISBLANK($D2045),"",IF(SUMPRODUCT(--EXACT($D2045,TravelDocumentType[Travel Document Type]))=1,"Pass","Fail"))</f>
        <v/>
      </c>
      <c r="R2045" s="24" t="str" cm="1">
        <f t="array" ref="R2045">IF(ISBLANK($E2045),"",IF(SUMPRODUCT(--EXACT($E2045,ISO3List[ISO3 List]))=1,"Pass","Fail"))</f>
        <v/>
      </c>
      <c r="S2045" s="24" t="str" cm="1">
        <f t="array" ref="S2045">IF(ISBLANK($F2045),"",IF(SUMPRODUCT(--EXACT(MID($F2045,COLUMN($A$1:$T$1),1),DocCharacters[Accepted Characters For Documents]))=20,"Pass","Fail"))</f>
        <v/>
      </c>
      <c r="T2045" s="24" t="str" cm="1">
        <f t="array" ref="T2045">IF(ISBLANK($G2045),"",IF(SUMPRODUCT(--EXACT(MID($G2045,COLUMN($A$1:$AX$1),1),NameCharacters[Accepted Characters For Names]))=50,"Pass","Fail"))</f>
        <v/>
      </c>
      <c r="U2045" s="24" t="str" cm="1">
        <f t="array" ref="U2045">IF(ISBLANK($H2045),"",IF(SUMPRODUCT(--EXACT(MID($H2045,COLUMN($A$1:$AX$1),1),NameCharacters[Accepted Characters For Names]))=50,"Pass","Fail"))</f>
        <v/>
      </c>
      <c r="V2045" s="24" t="str" cm="1">
        <f t="array" ref="V2045">IF(ISBLANK($I2045),"",IF(SUMPRODUCT(--EXACT(MID($I2045,COLUMN($A$1:$AX$1),1),NameCharacters[Accepted Characters For Names]))=50,"Pass","Fail"))</f>
        <v/>
      </c>
      <c r="W2045" s="24" t="str" cm="1">
        <f t="array" ref="W2045">IF(ISBLANK($J2045),"",IF(SUMPRODUCT(--EXACT($J2045,ISO3List[ISO3 List]))=1,"Pass","Fail"))</f>
        <v/>
      </c>
      <c r="X2045" s="24" t="str">
        <f t="shared" ca="1" si="81"/>
        <v/>
      </c>
      <c r="Y2045" s="24" t="str" cm="1">
        <f t="array" ref="Y2045">IF(ISBLANK($L2045),"",IF(SUMPRODUCT(--EXACT($L2045,Sex[Sex]))=1,"Pass","Fail"))</f>
        <v/>
      </c>
      <c r="Z2045" s="24" t="str">
        <f t="shared" ca="1" si="82"/>
        <v/>
      </c>
      <c r="AA2045" s="35" t="str">
        <f t="shared" ca="1" si="80"/>
        <v/>
      </c>
      <c r="AB2045" s="8"/>
      <c r="AC2045" s="58"/>
      <c r="AD2045" s="8"/>
      <c r="AE2045" s="8"/>
      <c r="AF2045" s="8"/>
      <c r="GU2045" s="8"/>
    </row>
    <row r="2046" spans="1:203" s="5" customFormat="1" x14ac:dyDescent="0.2">
      <c r="A2046" s="1"/>
      <c r="B2046" s="4"/>
      <c r="C2046" s="16"/>
      <c r="D2046" s="17"/>
      <c r="E2046" s="17"/>
      <c r="F2046" s="18"/>
      <c r="G2046" s="17"/>
      <c r="H2046" s="17"/>
      <c r="I2046" s="17"/>
      <c r="J2046" s="17"/>
      <c r="K2046" s="19"/>
      <c r="L2046" s="17"/>
      <c r="M2046" s="20"/>
      <c r="N2046" s="8"/>
      <c r="O2046" s="50"/>
      <c r="P2046" s="27" t="str" cm="1">
        <f t="array" ref="P2046">IF(ISBLANK($C2046),"",IF(SUMPRODUCT(--EXACT($C2046,CrewOrPassenger[Crew or Passenger]))=1,"Pass","Fail"))</f>
        <v/>
      </c>
      <c r="Q2046" s="24" t="str" cm="1">
        <f t="array" ref="Q2046">IF(ISBLANK($D2046),"",IF(SUMPRODUCT(--EXACT($D2046,TravelDocumentType[Travel Document Type]))=1,"Pass","Fail"))</f>
        <v/>
      </c>
      <c r="R2046" s="24" t="str" cm="1">
        <f t="array" ref="R2046">IF(ISBLANK($E2046),"",IF(SUMPRODUCT(--EXACT($E2046,ISO3List[ISO3 List]))=1,"Pass","Fail"))</f>
        <v/>
      </c>
      <c r="S2046" s="24" t="str" cm="1">
        <f t="array" ref="S2046">IF(ISBLANK($F2046),"",IF(SUMPRODUCT(--EXACT(MID($F2046,COLUMN($A$1:$T$1),1),DocCharacters[Accepted Characters For Documents]))=20,"Pass","Fail"))</f>
        <v/>
      </c>
      <c r="T2046" s="24" t="str" cm="1">
        <f t="array" ref="T2046">IF(ISBLANK($G2046),"",IF(SUMPRODUCT(--EXACT(MID($G2046,COLUMN($A$1:$AX$1),1),NameCharacters[Accepted Characters For Names]))=50,"Pass","Fail"))</f>
        <v/>
      </c>
      <c r="U2046" s="24" t="str" cm="1">
        <f t="array" ref="U2046">IF(ISBLANK($H2046),"",IF(SUMPRODUCT(--EXACT(MID($H2046,COLUMN($A$1:$AX$1),1),NameCharacters[Accepted Characters For Names]))=50,"Pass","Fail"))</f>
        <v/>
      </c>
      <c r="V2046" s="24" t="str" cm="1">
        <f t="array" ref="V2046">IF(ISBLANK($I2046),"",IF(SUMPRODUCT(--EXACT(MID($I2046,COLUMN($A$1:$AX$1),1),NameCharacters[Accepted Characters For Names]))=50,"Pass","Fail"))</f>
        <v/>
      </c>
      <c r="W2046" s="24" t="str" cm="1">
        <f t="array" ref="W2046">IF(ISBLANK($J2046),"",IF(SUMPRODUCT(--EXACT($J2046,ISO3List[ISO3 List]))=1,"Pass","Fail"))</f>
        <v/>
      </c>
      <c r="X2046" s="24" t="str">
        <f t="shared" ca="1" si="81"/>
        <v/>
      </c>
      <c r="Y2046" s="24" t="str" cm="1">
        <f t="array" ref="Y2046">IF(ISBLANK($L2046),"",IF(SUMPRODUCT(--EXACT($L2046,Sex[Sex]))=1,"Pass","Fail"))</f>
        <v/>
      </c>
      <c r="Z2046" s="24" t="str">
        <f t="shared" ca="1" si="82"/>
        <v/>
      </c>
      <c r="AA2046" s="35" t="str">
        <f t="shared" ca="1" si="80"/>
        <v/>
      </c>
      <c r="AB2046" s="8"/>
      <c r="AC2046" s="58"/>
      <c r="AD2046" s="8"/>
      <c r="AE2046" s="8"/>
      <c r="AF2046" s="8"/>
      <c r="GU2046" s="8"/>
    </row>
    <row r="2047" spans="1:203" s="5" customFormat="1" x14ac:dyDescent="0.2">
      <c r="A2047" s="1"/>
      <c r="B2047" s="4"/>
      <c r="C2047" s="16"/>
      <c r="D2047" s="17"/>
      <c r="E2047" s="17"/>
      <c r="F2047" s="18"/>
      <c r="G2047" s="17"/>
      <c r="H2047" s="17"/>
      <c r="I2047" s="17"/>
      <c r="J2047" s="17"/>
      <c r="K2047" s="19"/>
      <c r="L2047" s="17"/>
      <c r="M2047" s="20"/>
      <c r="N2047" s="8"/>
      <c r="O2047" s="50"/>
      <c r="P2047" s="27" t="str" cm="1">
        <f t="array" ref="P2047">IF(ISBLANK($C2047),"",IF(SUMPRODUCT(--EXACT($C2047,CrewOrPassenger[Crew or Passenger]))=1,"Pass","Fail"))</f>
        <v/>
      </c>
      <c r="Q2047" s="24" t="str" cm="1">
        <f t="array" ref="Q2047">IF(ISBLANK($D2047),"",IF(SUMPRODUCT(--EXACT($D2047,TravelDocumentType[Travel Document Type]))=1,"Pass","Fail"))</f>
        <v/>
      </c>
      <c r="R2047" s="24" t="str" cm="1">
        <f t="array" ref="R2047">IF(ISBLANK($E2047),"",IF(SUMPRODUCT(--EXACT($E2047,ISO3List[ISO3 List]))=1,"Pass","Fail"))</f>
        <v/>
      </c>
      <c r="S2047" s="24" t="str" cm="1">
        <f t="array" ref="S2047">IF(ISBLANK($F2047),"",IF(SUMPRODUCT(--EXACT(MID($F2047,COLUMN($A$1:$T$1),1),DocCharacters[Accepted Characters For Documents]))=20,"Pass","Fail"))</f>
        <v/>
      </c>
      <c r="T2047" s="24" t="str" cm="1">
        <f t="array" ref="T2047">IF(ISBLANK($G2047),"",IF(SUMPRODUCT(--EXACT(MID($G2047,COLUMN($A$1:$AX$1),1),NameCharacters[Accepted Characters For Names]))=50,"Pass","Fail"))</f>
        <v/>
      </c>
      <c r="U2047" s="24" t="str" cm="1">
        <f t="array" ref="U2047">IF(ISBLANK($H2047),"",IF(SUMPRODUCT(--EXACT(MID($H2047,COLUMN($A$1:$AX$1),1),NameCharacters[Accepted Characters For Names]))=50,"Pass","Fail"))</f>
        <v/>
      </c>
      <c r="V2047" s="24" t="str" cm="1">
        <f t="array" ref="V2047">IF(ISBLANK($I2047),"",IF(SUMPRODUCT(--EXACT(MID($I2047,COLUMN($A$1:$AX$1),1),NameCharacters[Accepted Characters For Names]))=50,"Pass","Fail"))</f>
        <v/>
      </c>
      <c r="W2047" s="24" t="str" cm="1">
        <f t="array" ref="W2047">IF(ISBLANK($J2047),"",IF(SUMPRODUCT(--EXACT($J2047,ISO3List[ISO3 List]))=1,"Pass","Fail"))</f>
        <v/>
      </c>
      <c r="X2047" s="24" t="str">
        <f t="shared" ca="1" si="81"/>
        <v/>
      </c>
      <c r="Y2047" s="24" t="str" cm="1">
        <f t="array" ref="Y2047">IF(ISBLANK($L2047),"",IF(SUMPRODUCT(--EXACT($L2047,Sex[Sex]))=1,"Pass","Fail"))</f>
        <v/>
      </c>
      <c r="Z2047" s="24" t="str">
        <f t="shared" ca="1" si="82"/>
        <v/>
      </c>
      <c r="AA2047" s="35" t="str">
        <f t="shared" ca="1" si="80"/>
        <v/>
      </c>
      <c r="AB2047" s="8"/>
      <c r="AC2047" s="58"/>
      <c r="AD2047" s="8"/>
      <c r="AE2047" s="8"/>
      <c r="AF2047" s="8"/>
      <c r="GU2047" s="8"/>
    </row>
    <row r="2048" spans="1:203" s="5" customFormat="1" x14ac:dyDescent="0.2">
      <c r="A2048" s="1"/>
      <c r="B2048" s="4"/>
      <c r="C2048" s="16"/>
      <c r="D2048" s="17"/>
      <c r="E2048" s="17"/>
      <c r="F2048" s="18"/>
      <c r="G2048" s="17"/>
      <c r="H2048" s="17"/>
      <c r="I2048" s="17"/>
      <c r="J2048" s="17"/>
      <c r="K2048" s="19"/>
      <c r="L2048" s="17"/>
      <c r="M2048" s="20"/>
      <c r="N2048" s="8"/>
      <c r="O2048" s="50"/>
      <c r="P2048" s="27" t="str" cm="1">
        <f t="array" ref="P2048">IF(ISBLANK($C2048),"",IF(SUMPRODUCT(--EXACT($C2048,CrewOrPassenger[Crew or Passenger]))=1,"Pass","Fail"))</f>
        <v/>
      </c>
      <c r="Q2048" s="24" t="str" cm="1">
        <f t="array" ref="Q2048">IF(ISBLANK($D2048),"",IF(SUMPRODUCT(--EXACT($D2048,TravelDocumentType[Travel Document Type]))=1,"Pass","Fail"))</f>
        <v/>
      </c>
      <c r="R2048" s="24" t="str" cm="1">
        <f t="array" ref="R2048">IF(ISBLANK($E2048),"",IF(SUMPRODUCT(--EXACT($E2048,ISO3List[ISO3 List]))=1,"Pass","Fail"))</f>
        <v/>
      </c>
      <c r="S2048" s="24" t="str" cm="1">
        <f t="array" ref="S2048">IF(ISBLANK($F2048),"",IF(SUMPRODUCT(--EXACT(MID($F2048,COLUMN($A$1:$T$1),1),DocCharacters[Accepted Characters For Documents]))=20,"Pass","Fail"))</f>
        <v/>
      </c>
      <c r="T2048" s="24" t="str" cm="1">
        <f t="array" ref="T2048">IF(ISBLANK($G2048),"",IF(SUMPRODUCT(--EXACT(MID($G2048,COLUMN($A$1:$AX$1),1),NameCharacters[Accepted Characters For Names]))=50,"Pass","Fail"))</f>
        <v/>
      </c>
      <c r="U2048" s="24" t="str" cm="1">
        <f t="array" ref="U2048">IF(ISBLANK($H2048),"",IF(SUMPRODUCT(--EXACT(MID($H2048,COLUMN($A$1:$AX$1),1),NameCharacters[Accepted Characters For Names]))=50,"Pass","Fail"))</f>
        <v/>
      </c>
      <c r="V2048" s="24" t="str" cm="1">
        <f t="array" ref="V2048">IF(ISBLANK($I2048),"",IF(SUMPRODUCT(--EXACT(MID($I2048,COLUMN($A$1:$AX$1),1),NameCharacters[Accepted Characters For Names]))=50,"Pass","Fail"))</f>
        <v/>
      </c>
      <c r="W2048" s="24" t="str" cm="1">
        <f t="array" ref="W2048">IF(ISBLANK($J2048),"",IF(SUMPRODUCT(--EXACT($J2048,ISO3List[ISO3 List]))=1,"Pass","Fail"))</f>
        <v/>
      </c>
      <c r="X2048" s="24" t="str">
        <f t="shared" ca="1" si="81"/>
        <v/>
      </c>
      <c r="Y2048" s="24" t="str" cm="1">
        <f t="array" ref="Y2048">IF(ISBLANK($L2048),"",IF(SUMPRODUCT(--EXACT($L2048,Sex[Sex]))=1,"Pass","Fail"))</f>
        <v/>
      </c>
      <c r="Z2048" s="24" t="str">
        <f t="shared" ca="1" si="82"/>
        <v/>
      </c>
      <c r="AA2048" s="35" t="str">
        <f t="shared" ca="1" si="80"/>
        <v/>
      </c>
      <c r="AB2048" s="8"/>
      <c r="AC2048" s="58"/>
      <c r="AD2048" s="8"/>
      <c r="AE2048" s="8"/>
      <c r="AF2048" s="8"/>
      <c r="GU2048" s="8"/>
    </row>
    <row r="2049" spans="1:203" s="5" customFormat="1" x14ac:dyDescent="0.2">
      <c r="A2049" s="1"/>
      <c r="B2049" s="4"/>
      <c r="C2049" s="16"/>
      <c r="D2049" s="17"/>
      <c r="E2049" s="17"/>
      <c r="F2049" s="18"/>
      <c r="G2049" s="17"/>
      <c r="H2049" s="17"/>
      <c r="I2049" s="17"/>
      <c r="J2049" s="17"/>
      <c r="K2049" s="19"/>
      <c r="L2049" s="17"/>
      <c r="M2049" s="20"/>
      <c r="N2049" s="8"/>
      <c r="O2049" s="50"/>
      <c r="P2049" s="27" t="str" cm="1">
        <f t="array" ref="P2049">IF(ISBLANK($C2049),"",IF(SUMPRODUCT(--EXACT($C2049,CrewOrPassenger[Crew or Passenger]))=1,"Pass","Fail"))</f>
        <v/>
      </c>
      <c r="Q2049" s="24" t="str" cm="1">
        <f t="array" ref="Q2049">IF(ISBLANK($D2049),"",IF(SUMPRODUCT(--EXACT($D2049,TravelDocumentType[Travel Document Type]))=1,"Pass","Fail"))</f>
        <v/>
      </c>
      <c r="R2049" s="24" t="str" cm="1">
        <f t="array" ref="R2049">IF(ISBLANK($E2049),"",IF(SUMPRODUCT(--EXACT($E2049,ISO3List[ISO3 List]))=1,"Pass","Fail"))</f>
        <v/>
      </c>
      <c r="S2049" s="24" t="str" cm="1">
        <f t="array" ref="S2049">IF(ISBLANK($F2049),"",IF(SUMPRODUCT(--EXACT(MID($F2049,COLUMN($A$1:$T$1),1),DocCharacters[Accepted Characters For Documents]))=20,"Pass","Fail"))</f>
        <v/>
      </c>
      <c r="T2049" s="24" t="str" cm="1">
        <f t="array" ref="T2049">IF(ISBLANK($G2049),"",IF(SUMPRODUCT(--EXACT(MID($G2049,COLUMN($A$1:$AX$1),1),NameCharacters[Accepted Characters For Names]))=50,"Pass","Fail"))</f>
        <v/>
      </c>
      <c r="U2049" s="24" t="str" cm="1">
        <f t="array" ref="U2049">IF(ISBLANK($H2049),"",IF(SUMPRODUCT(--EXACT(MID($H2049,COLUMN($A$1:$AX$1),1),NameCharacters[Accepted Characters For Names]))=50,"Pass","Fail"))</f>
        <v/>
      </c>
      <c r="V2049" s="24" t="str" cm="1">
        <f t="array" ref="V2049">IF(ISBLANK($I2049),"",IF(SUMPRODUCT(--EXACT(MID($I2049,COLUMN($A$1:$AX$1),1),NameCharacters[Accepted Characters For Names]))=50,"Pass","Fail"))</f>
        <v/>
      </c>
      <c r="W2049" s="24" t="str" cm="1">
        <f t="array" ref="W2049">IF(ISBLANK($J2049),"",IF(SUMPRODUCT(--EXACT($J2049,ISO3List[ISO3 List]))=1,"Pass","Fail"))</f>
        <v/>
      </c>
      <c r="X2049" s="24" t="str">
        <f t="shared" ca="1" si="81"/>
        <v/>
      </c>
      <c r="Y2049" s="24" t="str" cm="1">
        <f t="array" ref="Y2049">IF(ISBLANK($L2049),"",IF(SUMPRODUCT(--EXACT($L2049,Sex[Sex]))=1,"Pass","Fail"))</f>
        <v/>
      </c>
      <c r="Z2049" s="24" t="str">
        <f t="shared" ca="1" si="82"/>
        <v/>
      </c>
      <c r="AA2049" s="35" t="str">
        <f t="shared" ca="1" si="80"/>
        <v/>
      </c>
      <c r="AB2049" s="8"/>
      <c r="AC2049" s="58"/>
      <c r="AD2049" s="8"/>
      <c r="AE2049" s="8"/>
      <c r="AF2049" s="8"/>
      <c r="GU2049" s="8"/>
    </row>
    <row r="2050" spans="1:203" s="5" customFormat="1" x14ac:dyDescent="0.2">
      <c r="A2050" s="1"/>
      <c r="B2050" s="4"/>
      <c r="C2050" s="16"/>
      <c r="D2050" s="17"/>
      <c r="E2050" s="17"/>
      <c r="F2050" s="18"/>
      <c r="G2050" s="17"/>
      <c r="H2050" s="17"/>
      <c r="I2050" s="17"/>
      <c r="J2050" s="17"/>
      <c r="K2050" s="19"/>
      <c r="L2050" s="17"/>
      <c r="M2050" s="20"/>
      <c r="N2050" s="8"/>
      <c r="O2050" s="50"/>
      <c r="P2050" s="27" t="str" cm="1">
        <f t="array" ref="P2050">IF(ISBLANK($C2050),"",IF(SUMPRODUCT(--EXACT($C2050,CrewOrPassenger[Crew or Passenger]))=1,"Pass","Fail"))</f>
        <v/>
      </c>
      <c r="Q2050" s="24" t="str" cm="1">
        <f t="array" ref="Q2050">IF(ISBLANK($D2050),"",IF(SUMPRODUCT(--EXACT($D2050,TravelDocumentType[Travel Document Type]))=1,"Pass","Fail"))</f>
        <v/>
      </c>
      <c r="R2050" s="24" t="str" cm="1">
        <f t="array" ref="R2050">IF(ISBLANK($E2050),"",IF(SUMPRODUCT(--EXACT($E2050,ISO3List[ISO3 List]))=1,"Pass","Fail"))</f>
        <v/>
      </c>
      <c r="S2050" s="24" t="str" cm="1">
        <f t="array" ref="S2050">IF(ISBLANK($F2050),"",IF(SUMPRODUCT(--EXACT(MID($F2050,COLUMN($A$1:$T$1),1),DocCharacters[Accepted Characters For Documents]))=20,"Pass","Fail"))</f>
        <v/>
      </c>
      <c r="T2050" s="24" t="str" cm="1">
        <f t="array" ref="T2050">IF(ISBLANK($G2050),"",IF(SUMPRODUCT(--EXACT(MID($G2050,COLUMN($A$1:$AX$1),1),NameCharacters[Accepted Characters For Names]))=50,"Pass","Fail"))</f>
        <v/>
      </c>
      <c r="U2050" s="24" t="str" cm="1">
        <f t="array" ref="U2050">IF(ISBLANK($H2050),"",IF(SUMPRODUCT(--EXACT(MID($H2050,COLUMN($A$1:$AX$1),1),NameCharacters[Accepted Characters For Names]))=50,"Pass","Fail"))</f>
        <v/>
      </c>
      <c r="V2050" s="24" t="str" cm="1">
        <f t="array" ref="V2050">IF(ISBLANK($I2050),"",IF(SUMPRODUCT(--EXACT(MID($I2050,COLUMN($A$1:$AX$1),1),NameCharacters[Accepted Characters For Names]))=50,"Pass","Fail"))</f>
        <v/>
      </c>
      <c r="W2050" s="24" t="str" cm="1">
        <f t="array" ref="W2050">IF(ISBLANK($J2050),"",IF(SUMPRODUCT(--EXACT($J2050,ISO3List[ISO3 List]))=1,"Pass","Fail"))</f>
        <v/>
      </c>
      <c r="X2050" s="24" t="str">
        <f t="shared" ca="1" si="81"/>
        <v/>
      </c>
      <c r="Y2050" s="24" t="str" cm="1">
        <f t="array" ref="Y2050">IF(ISBLANK($L2050),"",IF(SUMPRODUCT(--EXACT($L2050,Sex[Sex]))=1,"Pass","Fail"))</f>
        <v/>
      </c>
      <c r="Z2050" s="24" t="str">
        <f t="shared" ca="1" si="82"/>
        <v/>
      </c>
      <c r="AA2050" s="35" t="str">
        <f t="shared" ca="1" si="80"/>
        <v/>
      </c>
      <c r="AB2050" s="8"/>
      <c r="AC2050" s="58"/>
      <c r="AD2050" s="8"/>
      <c r="AE2050" s="8"/>
      <c r="AF2050" s="8"/>
      <c r="GU2050" s="8"/>
    </row>
    <row r="2051" spans="1:203" s="5" customFormat="1" x14ac:dyDescent="0.2">
      <c r="A2051" s="1"/>
      <c r="B2051" s="4"/>
      <c r="C2051" s="16"/>
      <c r="D2051" s="17"/>
      <c r="E2051" s="17"/>
      <c r="F2051" s="18"/>
      <c r="G2051" s="17"/>
      <c r="H2051" s="17"/>
      <c r="I2051" s="17"/>
      <c r="J2051" s="17"/>
      <c r="K2051" s="19"/>
      <c r="L2051" s="17"/>
      <c r="M2051" s="20"/>
      <c r="N2051" s="8"/>
      <c r="O2051" s="50"/>
      <c r="P2051" s="27" t="str" cm="1">
        <f t="array" ref="P2051">IF(ISBLANK($C2051),"",IF(SUMPRODUCT(--EXACT($C2051,CrewOrPassenger[Crew or Passenger]))=1,"Pass","Fail"))</f>
        <v/>
      </c>
      <c r="Q2051" s="24" t="str" cm="1">
        <f t="array" ref="Q2051">IF(ISBLANK($D2051),"",IF(SUMPRODUCT(--EXACT($D2051,TravelDocumentType[Travel Document Type]))=1,"Pass","Fail"))</f>
        <v/>
      </c>
      <c r="R2051" s="24" t="str" cm="1">
        <f t="array" ref="R2051">IF(ISBLANK($E2051),"",IF(SUMPRODUCT(--EXACT($E2051,ISO3List[ISO3 List]))=1,"Pass","Fail"))</f>
        <v/>
      </c>
      <c r="S2051" s="24" t="str" cm="1">
        <f t="array" ref="S2051">IF(ISBLANK($F2051),"",IF(SUMPRODUCT(--EXACT(MID($F2051,COLUMN($A$1:$T$1),1),DocCharacters[Accepted Characters For Documents]))=20,"Pass","Fail"))</f>
        <v/>
      </c>
      <c r="T2051" s="24" t="str" cm="1">
        <f t="array" ref="T2051">IF(ISBLANK($G2051),"",IF(SUMPRODUCT(--EXACT(MID($G2051,COLUMN($A$1:$AX$1),1),NameCharacters[Accepted Characters For Names]))=50,"Pass","Fail"))</f>
        <v/>
      </c>
      <c r="U2051" s="24" t="str" cm="1">
        <f t="array" ref="U2051">IF(ISBLANK($H2051),"",IF(SUMPRODUCT(--EXACT(MID($H2051,COLUMN($A$1:$AX$1),1),NameCharacters[Accepted Characters For Names]))=50,"Pass","Fail"))</f>
        <v/>
      </c>
      <c r="V2051" s="24" t="str" cm="1">
        <f t="array" ref="V2051">IF(ISBLANK($I2051),"",IF(SUMPRODUCT(--EXACT(MID($I2051,COLUMN($A$1:$AX$1),1),NameCharacters[Accepted Characters For Names]))=50,"Pass","Fail"))</f>
        <v/>
      </c>
      <c r="W2051" s="24" t="str" cm="1">
        <f t="array" ref="W2051">IF(ISBLANK($J2051),"",IF(SUMPRODUCT(--EXACT($J2051,ISO3List[ISO3 List]))=1,"Pass","Fail"))</f>
        <v/>
      </c>
      <c r="X2051" s="24" t="str">
        <f t="shared" ca="1" si="81"/>
        <v/>
      </c>
      <c r="Y2051" s="24" t="str" cm="1">
        <f t="array" ref="Y2051">IF(ISBLANK($L2051),"",IF(SUMPRODUCT(--EXACT($L2051,Sex[Sex]))=1,"Pass","Fail"))</f>
        <v/>
      </c>
      <c r="Z2051" s="24" t="str">
        <f t="shared" ca="1" si="82"/>
        <v/>
      </c>
      <c r="AA2051" s="35" t="str">
        <f t="shared" ca="1" si="80"/>
        <v/>
      </c>
      <c r="AB2051" s="8"/>
      <c r="AC2051" s="58"/>
      <c r="AD2051" s="8"/>
      <c r="AE2051" s="8"/>
      <c r="AF2051" s="8"/>
      <c r="GU2051" s="8"/>
    </row>
    <row r="2052" spans="1:203" s="5" customFormat="1" x14ac:dyDescent="0.2">
      <c r="A2052" s="1"/>
      <c r="B2052" s="4"/>
      <c r="C2052" s="16"/>
      <c r="D2052" s="17"/>
      <c r="E2052" s="17"/>
      <c r="F2052" s="18"/>
      <c r="G2052" s="17"/>
      <c r="H2052" s="17"/>
      <c r="I2052" s="17"/>
      <c r="J2052" s="17"/>
      <c r="K2052" s="19"/>
      <c r="L2052" s="17"/>
      <c r="M2052" s="20"/>
      <c r="N2052" s="8"/>
      <c r="O2052" s="50"/>
      <c r="P2052" s="27" t="str" cm="1">
        <f t="array" ref="P2052">IF(ISBLANK($C2052),"",IF(SUMPRODUCT(--EXACT($C2052,CrewOrPassenger[Crew or Passenger]))=1,"Pass","Fail"))</f>
        <v/>
      </c>
      <c r="Q2052" s="24" t="str" cm="1">
        <f t="array" ref="Q2052">IF(ISBLANK($D2052),"",IF(SUMPRODUCT(--EXACT($D2052,TravelDocumentType[Travel Document Type]))=1,"Pass","Fail"))</f>
        <v/>
      </c>
      <c r="R2052" s="24" t="str" cm="1">
        <f t="array" ref="R2052">IF(ISBLANK($E2052),"",IF(SUMPRODUCT(--EXACT($E2052,ISO3List[ISO3 List]))=1,"Pass","Fail"))</f>
        <v/>
      </c>
      <c r="S2052" s="24" t="str" cm="1">
        <f t="array" ref="S2052">IF(ISBLANK($F2052),"",IF(SUMPRODUCT(--EXACT(MID($F2052,COLUMN($A$1:$T$1),1),DocCharacters[Accepted Characters For Documents]))=20,"Pass","Fail"))</f>
        <v/>
      </c>
      <c r="T2052" s="24" t="str" cm="1">
        <f t="array" ref="T2052">IF(ISBLANK($G2052),"",IF(SUMPRODUCT(--EXACT(MID($G2052,COLUMN($A$1:$AX$1),1),NameCharacters[Accepted Characters For Names]))=50,"Pass","Fail"))</f>
        <v/>
      </c>
      <c r="U2052" s="24" t="str" cm="1">
        <f t="array" ref="U2052">IF(ISBLANK($H2052),"",IF(SUMPRODUCT(--EXACT(MID($H2052,COLUMN($A$1:$AX$1),1),NameCharacters[Accepted Characters For Names]))=50,"Pass","Fail"))</f>
        <v/>
      </c>
      <c r="V2052" s="24" t="str" cm="1">
        <f t="array" ref="V2052">IF(ISBLANK($I2052),"",IF(SUMPRODUCT(--EXACT(MID($I2052,COLUMN($A$1:$AX$1),1),NameCharacters[Accepted Characters For Names]))=50,"Pass","Fail"))</f>
        <v/>
      </c>
      <c r="W2052" s="24" t="str" cm="1">
        <f t="array" ref="W2052">IF(ISBLANK($J2052),"",IF(SUMPRODUCT(--EXACT($J2052,ISO3List[ISO3 List]))=1,"Pass","Fail"))</f>
        <v/>
      </c>
      <c r="X2052" s="24" t="str">
        <f t="shared" ca="1" si="81"/>
        <v/>
      </c>
      <c r="Y2052" s="24" t="str" cm="1">
        <f t="array" ref="Y2052">IF(ISBLANK($L2052),"",IF(SUMPRODUCT(--EXACT($L2052,Sex[Sex]))=1,"Pass","Fail"))</f>
        <v/>
      </c>
      <c r="Z2052" s="24" t="str">
        <f t="shared" ca="1" si="82"/>
        <v/>
      </c>
      <c r="AA2052" s="35" t="str">
        <f t="shared" ca="1" si="80"/>
        <v/>
      </c>
      <c r="AB2052" s="8"/>
      <c r="AC2052" s="58"/>
      <c r="AD2052" s="8"/>
      <c r="AE2052" s="8"/>
      <c r="AF2052" s="8"/>
      <c r="GU2052" s="8"/>
    </row>
    <row r="2053" spans="1:203" s="5" customFormat="1" x14ac:dyDescent="0.2">
      <c r="A2053" s="1"/>
      <c r="B2053" s="4"/>
      <c r="C2053" s="16"/>
      <c r="D2053" s="17"/>
      <c r="E2053" s="17"/>
      <c r="F2053" s="18"/>
      <c r="G2053" s="17"/>
      <c r="H2053" s="17"/>
      <c r="I2053" s="17"/>
      <c r="J2053" s="17"/>
      <c r="K2053" s="19"/>
      <c r="L2053" s="17"/>
      <c r="M2053" s="20"/>
      <c r="N2053" s="8"/>
      <c r="O2053" s="50"/>
      <c r="P2053" s="27" t="str" cm="1">
        <f t="array" ref="P2053">IF(ISBLANK($C2053),"",IF(SUMPRODUCT(--EXACT($C2053,CrewOrPassenger[Crew or Passenger]))=1,"Pass","Fail"))</f>
        <v/>
      </c>
      <c r="Q2053" s="24" t="str" cm="1">
        <f t="array" ref="Q2053">IF(ISBLANK($D2053),"",IF(SUMPRODUCT(--EXACT($D2053,TravelDocumentType[Travel Document Type]))=1,"Pass","Fail"))</f>
        <v/>
      </c>
      <c r="R2053" s="24" t="str" cm="1">
        <f t="array" ref="R2053">IF(ISBLANK($E2053),"",IF(SUMPRODUCT(--EXACT($E2053,ISO3List[ISO3 List]))=1,"Pass","Fail"))</f>
        <v/>
      </c>
      <c r="S2053" s="24" t="str" cm="1">
        <f t="array" ref="S2053">IF(ISBLANK($F2053),"",IF(SUMPRODUCT(--EXACT(MID($F2053,COLUMN($A$1:$T$1),1),DocCharacters[Accepted Characters For Documents]))=20,"Pass","Fail"))</f>
        <v/>
      </c>
      <c r="T2053" s="24" t="str" cm="1">
        <f t="array" ref="T2053">IF(ISBLANK($G2053),"",IF(SUMPRODUCT(--EXACT(MID($G2053,COLUMN($A$1:$AX$1),1),NameCharacters[Accepted Characters For Names]))=50,"Pass","Fail"))</f>
        <v/>
      </c>
      <c r="U2053" s="24" t="str" cm="1">
        <f t="array" ref="U2053">IF(ISBLANK($H2053),"",IF(SUMPRODUCT(--EXACT(MID($H2053,COLUMN($A$1:$AX$1),1),NameCharacters[Accepted Characters For Names]))=50,"Pass","Fail"))</f>
        <v/>
      </c>
      <c r="V2053" s="24" t="str" cm="1">
        <f t="array" ref="V2053">IF(ISBLANK($I2053),"",IF(SUMPRODUCT(--EXACT(MID($I2053,COLUMN($A$1:$AX$1),1),NameCharacters[Accepted Characters For Names]))=50,"Pass","Fail"))</f>
        <v/>
      </c>
      <c r="W2053" s="24" t="str" cm="1">
        <f t="array" ref="W2053">IF(ISBLANK($J2053),"",IF(SUMPRODUCT(--EXACT($J2053,ISO3List[ISO3 List]))=1,"Pass","Fail"))</f>
        <v/>
      </c>
      <c r="X2053" s="24" t="str">
        <f t="shared" ca="1" si="81"/>
        <v/>
      </c>
      <c r="Y2053" s="24" t="str" cm="1">
        <f t="array" ref="Y2053">IF(ISBLANK($L2053),"",IF(SUMPRODUCT(--EXACT($L2053,Sex[Sex]))=1,"Pass","Fail"))</f>
        <v/>
      </c>
      <c r="Z2053" s="24" t="str">
        <f t="shared" ca="1" si="82"/>
        <v/>
      </c>
      <c r="AA2053" s="35" t="str">
        <f t="shared" ref="AA2053:AA2116" ca="1" si="83">IF(COUNTBLANK($P2053:$Z2053)=11,"",IF(SUM(COUNTBLANK(P2053:U2053),COUNTBLANK(W2053:Z2053))=0,"Pass","Fail"))</f>
        <v/>
      </c>
      <c r="AB2053" s="8"/>
      <c r="AC2053" s="58"/>
      <c r="AD2053" s="8"/>
      <c r="AE2053" s="8"/>
      <c r="AF2053" s="8"/>
      <c r="GU2053" s="8"/>
    </row>
    <row r="2054" spans="1:203" s="5" customFormat="1" x14ac:dyDescent="0.2">
      <c r="A2054" s="1"/>
      <c r="B2054" s="4"/>
      <c r="C2054" s="16"/>
      <c r="D2054" s="17"/>
      <c r="E2054" s="17"/>
      <c r="F2054" s="18"/>
      <c r="G2054" s="17"/>
      <c r="H2054" s="17"/>
      <c r="I2054" s="17"/>
      <c r="J2054" s="17"/>
      <c r="K2054" s="19"/>
      <c r="L2054" s="17"/>
      <c r="M2054" s="20"/>
      <c r="N2054" s="8"/>
      <c r="O2054" s="50"/>
      <c r="P2054" s="27" t="str" cm="1">
        <f t="array" ref="P2054">IF(ISBLANK($C2054),"",IF(SUMPRODUCT(--EXACT($C2054,CrewOrPassenger[Crew or Passenger]))=1,"Pass","Fail"))</f>
        <v/>
      </c>
      <c r="Q2054" s="24" t="str" cm="1">
        <f t="array" ref="Q2054">IF(ISBLANK($D2054),"",IF(SUMPRODUCT(--EXACT($D2054,TravelDocumentType[Travel Document Type]))=1,"Pass","Fail"))</f>
        <v/>
      </c>
      <c r="R2054" s="24" t="str" cm="1">
        <f t="array" ref="R2054">IF(ISBLANK($E2054),"",IF(SUMPRODUCT(--EXACT($E2054,ISO3List[ISO3 List]))=1,"Pass","Fail"))</f>
        <v/>
      </c>
      <c r="S2054" s="24" t="str" cm="1">
        <f t="array" ref="S2054">IF(ISBLANK($F2054),"",IF(SUMPRODUCT(--EXACT(MID($F2054,COLUMN($A$1:$T$1),1),DocCharacters[Accepted Characters For Documents]))=20,"Pass","Fail"))</f>
        <v/>
      </c>
      <c r="T2054" s="24" t="str" cm="1">
        <f t="array" ref="T2054">IF(ISBLANK($G2054),"",IF(SUMPRODUCT(--EXACT(MID($G2054,COLUMN($A$1:$AX$1),1),NameCharacters[Accepted Characters For Names]))=50,"Pass","Fail"))</f>
        <v/>
      </c>
      <c r="U2054" s="24" t="str" cm="1">
        <f t="array" ref="U2054">IF(ISBLANK($H2054),"",IF(SUMPRODUCT(--EXACT(MID($H2054,COLUMN($A$1:$AX$1),1),NameCharacters[Accepted Characters For Names]))=50,"Pass","Fail"))</f>
        <v/>
      </c>
      <c r="V2054" s="24" t="str" cm="1">
        <f t="array" ref="V2054">IF(ISBLANK($I2054),"",IF(SUMPRODUCT(--EXACT(MID($I2054,COLUMN($A$1:$AX$1),1),NameCharacters[Accepted Characters For Names]))=50,"Pass","Fail"))</f>
        <v/>
      </c>
      <c r="W2054" s="24" t="str" cm="1">
        <f t="array" ref="W2054">IF(ISBLANK($J2054),"",IF(SUMPRODUCT(--EXACT($J2054,ISO3List[ISO3 List]))=1,"Pass","Fail"))</f>
        <v/>
      </c>
      <c r="X2054" s="24" t="str">
        <f t="shared" ca="1" si="81"/>
        <v/>
      </c>
      <c r="Y2054" s="24" t="str" cm="1">
        <f t="array" ref="Y2054">IF(ISBLANK($L2054),"",IF(SUMPRODUCT(--EXACT($L2054,Sex[Sex]))=1,"Pass","Fail"))</f>
        <v/>
      </c>
      <c r="Z2054" s="24" t="str">
        <f t="shared" ca="1" si="82"/>
        <v/>
      </c>
      <c r="AA2054" s="35" t="str">
        <f t="shared" ca="1" si="83"/>
        <v/>
      </c>
      <c r="AB2054" s="8"/>
      <c r="AC2054" s="58"/>
      <c r="AD2054" s="8"/>
      <c r="AE2054" s="8"/>
      <c r="AF2054" s="8"/>
      <c r="GU2054" s="8"/>
    </row>
    <row r="2055" spans="1:203" s="5" customFormat="1" x14ac:dyDescent="0.2">
      <c r="A2055" s="1"/>
      <c r="B2055" s="4"/>
      <c r="C2055" s="16"/>
      <c r="D2055" s="17"/>
      <c r="E2055" s="17"/>
      <c r="F2055" s="18"/>
      <c r="G2055" s="17"/>
      <c r="H2055" s="17"/>
      <c r="I2055" s="17"/>
      <c r="J2055" s="17"/>
      <c r="K2055" s="19"/>
      <c r="L2055" s="17"/>
      <c r="M2055" s="20"/>
      <c r="N2055" s="8"/>
      <c r="O2055" s="50"/>
      <c r="P2055" s="27" t="str" cm="1">
        <f t="array" ref="P2055">IF(ISBLANK($C2055),"",IF(SUMPRODUCT(--EXACT($C2055,CrewOrPassenger[Crew or Passenger]))=1,"Pass","Fail"))</f>
        <v/>
      </c>
      <c r="Q2055" s="24" t="str" cm="1">
        <f t="array" ref="Q2055">IF(ISBLANK($D2055),"",IF(SUMPRODUCT(--EXACT($D2055,TravelDocumentType[Travel Document Type]))=1,"Pass","Fail"))</f>
        <v/>
      </c>
      <c r="R2055" s="24" t="str" cm="1">
        <f t="array" ref="R2055">IF(ISBLANK($E2055),"",IF(SUMPRODUCT(--EXACT($E2055,ISO3List[ISO3 List]))=1,"Pass","Fail"))</f>
        <v/>
      </c>
      <c r="S2055" s="24" t="str" cm="1">
        <f t="array" ref="S2055">IF(ISBLANK($F2055),"",IF(SUMPRODUCT(--EXACT(MID($F2055,COLUMN($A$1:$T$1),1),DocCharacters[Accepted Characters For Documents]))=20,"Pass","Fail"))</f>
        <v/>
      </c>
      <c r="T2055" s="24" t="str" cm="1">
        <f t="array" ref="T2055">IF(ISBLANK($G2055),"",IF(SUMPRODUCT(--EXACT(MID($G2055,COLUMN($A$1:$AX$1),1),NameCharacters[Accepted Characters For Names]))=50,"Pass","Fail"))</f>
        <v/>
      </c>
      <c r="U2055" s="24" t="str" cm="1">
        <f t="array" ref="U2055">IF(ISBLANK($H2055),"",IF(SUMPRODUCT(--EXACT(MID($H2055,COLUMN($A$1:$AX$1),1),NameCharacters[Accepted Characters For Names]))=50,"Pass","Fail"))</f>
        <v/>
      </c>
      <c r="V2055" s="24" t="str" cm="1">
        <f t="array" ref="V2055">IF(ISBLANK($I2055),"",IF(SUMPRODUCT(--EXACT(MID($I2055,COLUMN($A$1:$AX$1),1),NameCharacters[Accepted Characters For Names]))=50,"Pass","Fail"))</f>
        <v/>
      </c>
      <c r="W2055" s="24" t="str" cm="1">
        <f t="array" ref="W2055">IF(ISBLANK($J2055),"",IF(SUMPRODUCT(--EXACT($J2055,ISO3List[ISO3 List]))=1,"Pass","Fail"))</f>
        <v/>
      </c>
      <c r="X2055" s="24" t="str">
        <f t="shared" ca="1" si="81"/>
        <v/>
      </c>
      <c r="Y2055" s="24" t="str" cm="1">
        <f t="array" ref="Y2055">IF(ISBLANK($L2055),"",IF(SUMPRODUCT(--EXACT($L2055,Sex[Sex]))=1,"Pass","Fail"))</f>
        <v/>
      </c>
      <c r="Z2055" s="24" t="str">
        <f t="shared" ca="1" si="82"/>
        <v/>
      </c>
      <c r="AA2055" s="35" t="str">
        <f t="shared" ca="1" si="83"/>
        <v/>
      </c>
      <c r="AB2055" s="8"/>
      <c r="AC2055" s="58"/>
      <c r="AD2055" s="8"/>
      <c r="AE2055" s="8"/>
      <c r="AF2055" s="8"/>
      <c r="GU2055" s="8"/>
    </row>
    <row r="2056" spans="1:203" s="5" customFormat="1" x14ac:dyDescent="0.2">
      <c r="A2056" s="1"/>
      <c r="B2056" s="4"/>
      <c r="C2056" s="16"/>
      <c r="D2056" s="17"/>
      <c r="E2056" s="17"/>
      <c r="F2056" s="18"/>
      <c r="G2056" s="17"/>
      <c r="H2056" s="17"/>
      <c r="I2056" s="17"/>
      <c r="J2056" s="17"/>
      <c r="K2056" s="19"/>
      <c r="L2056" s="17"/>
      <c r="M2056" s="20"/>
      <c r="N2056" s="8"/>
      <c r="O2056" s="50"/>
      <c r="P2056" s="27" t="str" cm="1">
        <f t="array" ref="P2056">IF(ISBLANK($C2056),"",IF(SUMPRODUCT(--EXACT($C2056,CrewOrPassenger[Crew or Passenger]))=1,"Pass","Fail"))</f>
        <v/>
      </c>
      <c r="Q2056" s="24" t="str" cm="1">
        <f t="array" ref="Q2056">IF(ISBLANK($D2056),"",IF(SUMPRODUCT(--EXACT($D2056,TravelDocumentType[Travel Document Type]))=1,"Pass","Fail"))</f>
        <v/>
      </c>
      <c r="R2056" s="24" t="str" cm="1">
        <f t="array" ref="R2056">IF(ISBLANK($E2056),"",IF(SUMPRODUCT(--EXACT($E2056,ISO3List[ISO3 List]))=1,"Pass","Fail"))</f>
        <v/>
      </c>
      <c r="S2056" s="24" t="str" cm="1">
        <f t="array" ref="S2056">IF(ISBLANK($F2056),"",IF(SUMPRODUCT(--EXACT(MID($F2056,COLUMN($A$1:$T$1),1),DocCharacters[Accepted Characters For Documents]))=20,"Pass","Fail"))</f>
        <v/>
      </c>
      <c r="T2056" s="24" t="str" cm="1">
        <f t="array" ref="T2056">IF(ISBLANK($G2056),"",IF(SUMPRODUCT(--EXACT(MID($G2056,COLUMN($A$1:$AX$1),1),NameCharacters[Accepted Characters For Names]))=50,"Pass","Fail"))</f>
        <v/>
      </c>
      <c r="U2056" s="24" t="str" cm="1">
        <f t="array" ref="U2056">IF(ISBLANK($H2056),"",IF(SUMPRODUCT(--EXACT(MID($H2056,COLUMN($A$1:$AX$1),1),NameCharacters[Accepted Characters For Names]))=50,"Pass","Fail"))</f>
        <v/>
      </c>
      <c r="V2056" s="24" t="str" cm="1">
        <f t="array" ref="V2056">IF(ISBLANK($I2056),"",IF(SUMPRODUCT(--EXACT(MID($I2056,COLUMN($A$1:$AX$1),1),NameCharacters[Accepted Characters For Names]))=50,"Pass","Fail"))</f>
        <v/>
      </c>
      <c r="W2056" s="24" t="str" cm="1">
        <f t="array" ref="W2056">IF(ISBLANK($J2056),"",IF(SUMPRODUCT(--EXACT($J2056,ISO3List[ISO3 List]))=1,"Pass","Fail"))</f>
        <v/>
      </c>
      <c r="X2056" s="24" t="str">
        <f t="shared" ca="1" si="81"/>
        <v/>
      </c>
      <c r="Y2056" s="24" t="str" cm="1">
        <f t="array" ref="Y2056">IF(ISBLANK($L2056),"",IF(SUMPRODUCT(--EXACT($L2056,Sex[Sex]))=1,"Pass","Fail"))</f>
        <v/>
      </c>
      <c r="Z2056" s="24" t="str">
        <f t="shared" ca="1" si="82"/>
        <v/>
      </c>
      <c r="AA2056" s="35" t="str">
        <f t="shared" ca="1" si="83"/>
        <v/>
      </c>
      <c r="AB2056" s="8"/>
      <c r="AC2056" s="58"/>
      <c r="AD2056" s="8"/>
      <c r="AE2056" s="8"/>
      <c r="AF2056" s="8"/>
      <c r="GU2056" s="8"/>
    </row>
    <row r="2057" spans="1:203" s="5" customFormat="1" x14ac:dyDescent="0.2">
      <c r="A2057" s="1"/>
      <c r="B2057" s="4"/>
      <c r="C2057" s="16"/>
      <c r="D2057" s="17"/>
      <c r="E2057" s="17"/>
      <c r="F2057" s="18"/>
      <c r="G2057" s="17"/>
      <c r="H2057" s="17"/>
      <c r="I2057" s="17"/>
      <c r="J2057" s="17"/>
      <c r="K2057" s="19"/>
      <c r="L2057" s="17"/>
      <c r="M2057" s="20"/>
      <c r="N2057" s="8"/>
      <c r="O2057" s="50"/>
      <c r="P2057" s="27" t="str" cm="1">
        <f t="array" ref="P2057">IF(ISBLANK($C2057),"",IF(SUMPRODUCT(--EXACT($C2057,CrewOrPassenger[Crew or Passenger]))=1,"Pass","Fail"))</f>
        <v/>
      </c>
      <c r="Q2057" s="24" t="str" cm="1">
        <f t="array" ref="Q2057">IF(ISBLANK($D2057),"",IF(SUMPRODUCT(--EXACT($D2057,TravelDocumentType[Travel Document Type]))=1,"Pass","Fail"))</f>
        <v/>
      </c>
      <c r="R2057" s="24" t="str" cm="1">
        <f t="array" ref="R2057">IF(ISBLANK($E2057),"",IF(SUMPRODUCT(--EXACT($E2057,ISO3List[ISO3 List]))=1,"Pass","Fail"))</f>
        <v/>
      </c>
      <c r="S2057" s="24" t="str" cm="1">
        <f t="array" ref="S2057">IF(ISBLANK($F2057),"",IF(SUMPRODUCT(--EXACT(MID($F2057,COLUMN($A$1:$T$1),1),DocCharacters[Accepted Characters For Documents]))=20,"Pass","Fail"))</f>
        <v/>
      </c>
      <c r="T2057" s="24" t="str" cm="1">
        <f t="array" ref="T2057">IF(ISBLANK($G2057),"",IF(SUMPRODUCT(--EXACT(MID($G2057,COLUMN($A$1:$AX$1),1),NameCharacters[Accepted Characters For Names]))=50,"Pass","Fail"))</f>
        <v/>
      </c>
      <c r="U2057" s="24" t="str" cm="1">
        <f t="array" ref="U2057">IF(ISBLANK($H2057),"",IF(SUMPRODUCT(--EXACT(MID($H2057,COLUMN($A$1:$AX$1),1),NameCharacters[Accepted Characters For Names]))=50,"Pass","Fail"))</f>
        <v/>
      </c>
      <c r="V2057" s="24" t="str" cm="1">
        <f t="array" ref="V2057">IF(ISBLANK($I2057),"",IF(SUMPRODUCT(--EXACT(MID($I2057,COLUMN($A$1:$AX$1),1),NameCharacters[Accepted Characters For Names]))=50,"Pass","Fail"))</f>
        <v/>
      </c>
      <c r="W2057" s="24" t="str" cm="1">
        <f t="array" ref="W2057">IF(ISBLANK($J2057),"",IF(SUMPRODUCT(--EXACT($J2057,ISO3List[ISO3 List]))=1,"Pass","Fail"))</f>
        <v/>
      </c>
      <c r="X2057" s="24" t="str">
        <f t="shared" ca="1" si="81"/>
        <v/>
      </c>
      <c r="Y2057" s="24" t="str" cm="1">
        <f t="array" ref="Y2057">IF(ISBLANK($L2057),"",IF(SUMPRODUCT(--EXACT($L2057,Sex[Sex]))=1,"Pass","Fail"))</f>
        <v/>
      </c>
      <c r="Z2057" s="24" t="str">
        <f t="shared" ca="1" si="82"/>
        <v/>
      </c>
      <c r="AA2057" s="35" t="str">
        <f t="shared" ca="1" si="83"/>
        <v/>
      </c>
      <c r="AB2057" s="8"/>
      <c r="AC2057" s="58"/>
      <c r="AD2057" s="8"/>
      <c r="AE2057" s="8"/>
      <c r="AF2057" s="8"/>
      <c r="GU2057" s="8"/>
    </row>
    <row r="2058" spans="1:203" s="5" customFormat="1" x14ac:dyDescent="0.2">
      <c r="A2058" s="1"/>
      <c r="B2058" s="4"/>
      <c r="C2058" s="16"/>
      <c r="D2058" s="17"/>
      <c r="E2058" s="17"/>
      <c r="F2058" s="18"/>
      <c r="G2058" s="17"/>
      <c r="H2058" s="17"/>
      <c r="I2058" s="17"/>
      <c r="J2058" s="17"/>
      <c r="K2058" s="19"/>
      <c r="L2058" s="17"/>
      <c r="M2058" s="20"/>
      <c r="N2058" s="8"/>
      <c r="O2058" s="50"/>
      <c r="P2058" s="27" t="str" cm="1">
        <f t="array" ref="P2058">IF(ISBLANK($C2058),"",IF(SUMPRODUCT(--EXACT($C2058,CrewOrPassenger[Crew or Passenger]))=1,"Pass","Fail"))</f>
        <v/>
      </c>
      <c r="Q2058" s="24" t="str" cm="1">
        <f t="array" ref="Q2058">IF(ISBLANK($D2058),"",IF(SUMPRODUCT(--EXACT($D2058,TravelDocumentType[Travel Document Type]))=1,"Pass","Fail"))</f>
        <v/>
      </c>
      <c r="R2058" s="24" t="str" cm="1">
        <f t="array" ref="R2058">IF(ISBLANK($E2058),"",IF(SUMPRODUCT(--EXACT($E2058,ISO3List[ISO3 List]))=1,"Pass","Fail"))</f>
        <v/>
      </c>
      <c r="S2058" s="24" t="str" cm="1">
        <f t="array" ref="S2058">IF(ISBLANK($F2058),"",IF(SUMPRODUCT(--EXACT(MID($F2058,COLUMN($A$1:$T$1),1),DocCharacters[Accepted Characters For Documents]))=20,"Pass","Fail"))</f>
        <v/>
      </c>
      <c r="T2058" s="24" t="str" cm="1">
        <f t="array" ref="T2058">IF(ISBLANK($G2058),"",IF(SUMPRODUCT(--EXACT(MID($G2058,COLUMN($A$1:$AX$1),1),NameCharacters[Accepted Characters For Names]))=50,"Pass","Fail"))</f>
        <v/>
      </c>
      <c r="U2058" s="24" t="str" cm="1">
        <f t="array" ref="U2058">IF(ISBLANK($H2058),"",IF(SUMPRODUCT(--EXACT(MID($H2058,COLUMN($A$1:$AX$1),1),NameCharacters[Accepted Characters For Names]))=50,"Pass","Fail"))</f>
        <v/>
      </c>
      <c r="V2058" s="24" t="str" cm="1">
        <f t="array" ref="V2058">IF(ISBLANK($I2058),"",IF(SUMPRODUCT(--EXACT(MID($I2058,COLUMN($A$1:$AX$1),1),NameCharacters[Accepted Characters For Names]))=50,"Pass","Fail"))</f>
        <v/>
      </c>
      <c r="W2058" s="24" t="str" cm="1">
        <f t="array" ref="W2058">IF(ISBLANK($J2058),"",IF(SUMPRODUCT(--EXACT($J2058,ISO3List[ISO3 List]))=1,"Pass","Fail"))</f>
        <v/>
      </c>
      <c r="X2058" s="24" t="str">
        <f t="shared" ca="1" si="81"/>
        <v/>
      </c>
      <c r="Y2058" s="24" t="str" cm="1">
        <f t="array" ref="Y2058">IF(ISBLANK($L2058),"",IF(SUMPRODUCT(--EXACT($L2058,Sex[Sex]))=1,"Pass","Fail"))</f>
        <v/>
      </c>
      <c r="Z2058" s="24" t="str">
        <f t="shared" ca="1" si="82"/>
        <v/>
      </c>
      <c r="AA2058" s="35" t="str">
        <f t="shared" ca="1" si="83"/>
        <v/>
      </c>
      <c r="AB2058" s="8"/>
      <c r="AC2058" s="58"/>
      <c r="AD2058" s="8"/>
      <c r="AE2058" s="8"/>
      <c r="AF2058" s="8"/>
      <c r="GU2058" s="8"/>
    </row>
    <row r="2059" spans="1:203" s="5" customFormat="1" x14ac:dyDescent="0.2">
      <c r="A2059" s="1"/>
      <c r="B2059" s="4"/>
      <c r="C2059" s="16"/>
      <c r="D2059" s="17"/>
      <c r="E2059" s="17"/>
      <c r="F2059" s="18"/>
      <c r="G2059" s="17"/>
      <c r="H2059" s="17"/>
      <c r="I2059" s="17"/>
      <c r="J2059" s="17"/>
      <c r="K2059" s="19"/>
      <c r="L2059" s="17"/>
      <c r="M2059" s="20"/>
      <c r="N2059" s="8"/>
      <c r="O2059" s="50"/>
      <c r="P2059" s="27" t="str" cm="1">
        <f t="array" ref="P2059">IF(ISBLANK($C2059),"",IF(SUMPRODUCT(--EXACT($C2059,CrewOrPassenger[Crew or Passenger]))=1,"Pass","Fail"))</f>
        <v/>
      </c>
      <c r="Q2059" s="24" t="str" cm="1">
        <f t="array" ref="Q2059">IF(ISBLANK($D2059),"",IF(SUMPRODUCT(--EXACT($D2059,TravelDocumentType[Travel Document Type]))=1,"Pass","Fail"))</f>
        <v/>
      </c>
      <c r="R2059" s="24" t="str" cm="1">
        <f t="array" ref="R2059">IF(ISBLANK($E2059),"",IF(SUMPRODUCT(--EXACT($E2059,ISO3List[ISO3 List]))=1,"Pass","Fail"))</f>
        <v/>
      </c>
      <c r="S2059" s="24" t="str" cm="1">
        <f t="array" ref="S2059">IF(ISBLANK($F2059),"",IF(SUMPRODUCT(--EXACT(MID($F2059,COLUMN($A$1:$T$1),1),DocCharacters[Accepted Characters For Documents]))=20,"Pass","Fail"))</f>
        <v/>
      </c>
      <c r="T2059" s="24" t="str" cm="1">
        <f t="array" ref="T2059">IF(ISBLANK($G2059),"",IF(SUMPRODUCT(--EXACT(MID($G2059,COLUMN($A$1:$AX$1),1),NameCharacters[Accepted Characters For Names]))=50,"Pass","Fail"))</f>
        <v/>
      </c>
      <c r="U2059" s="24" t="str" cm="1">
        <f t="array" ref="U2059">IF(ISBLANK($H2059),"",IF(SUMPRODUCT(--EXACT(MID($H2059,COLUMN($A$1:$AX$1),1),NameCharacters[Accepted Characters For Names]))=50,"Pass","Fail"))</f>
        <v/>
      </c>
      <c r="V2059" s="24" t="str" cm="1">
        <f t="array" ref="V2059">IF(ISBLANK($I2059),"",IF(SUMPRODUCT(--EXACT(MID($I2059,COLUMN($A$1:$AX$1),1),NameCharacters[Accepted Characters For Names]))=50,"Pass","Fail"))</f>
        <v/>
      </c>
      <c r="W2059" s="24" t="str" cm="1">
        <f t="array" ref="W2059">IF(ISBLANK($J2059),"",IF(SUMPRODUCT(--EXACT($J2059,ISO3List[ISO3 List]))=1,"Pass","Fail"))</f>
        <v/>
      </c>
      <c r="X2059" s="24" t="str">
        <f t="shared" ca="1" si="81"/>
        <v/>
      </c>
      <c r="Y2059" s="24" t="str" cm="1">
        <f t="array" ref="Y2059">IF(ISBLANK($L2059),"",IF(SUMPRODUCT(--EXACT($L2059,Sex[Sex]))=1,"Pass","Fail"))</f>
        <v/>
      </c>
      <c r="Z2059" s="24" t="str">
        <f t="shared" ca="1" si="82"/>
        <v/>
      </c>
      <c r="AA2059" s="35" t="str">
        <f t="shared" ca="1" si="83"/>
        <v/>
      </c>
      <c r="AB2059" s="8"/>
      <c r="AC2059" s="58"/>
      <c r="AD2059" s="8"/>
      <c r="AE2059" s="8"/>
      <c r="AF2059" s="8"/>
      <c r="GU2059" s="8"/>
    </row>
    <row r="2060" spans="1:203" s="5" customFormat="1" x14ac:dyDescent="0.2">
      <c r="A2060" s="1"/>
      <c r="B2060" s="4"/>
      <c r="C2060" s="16"/>
      <c r="D2060" s="17"/>
      <c r="E2060" s="17"/>
      <c r="F2060" s="18"/>
      <c r="G2060" s="17"/>
      <c r="H2060" s="17"/>
      <c r="I2060" s="17"/>
      <c r="J2060" s="17"/>
      <c r="K2060" s="19"/>
      <c r="L2060" s="17"/>
      <c r="M2060" s="20"/>
      <c r="N2060" s="8"/>
      <c r="O2060" s="50"/>
      <c r="P2060" s="27" t="str" cm="1">
        <f t="array" ref="P2060">IF(ISBLANK($C2060),"",IF(SUMPRODUCT(--EXACT($C2060,CrewOrPassenger[Crew or Passenger]))=1,"Pass","Fail"))</f>
        <v/>
      </c>
      <c r="Q2060" s="24" t="str" cm="1">
        <f t="array" ref="Q2060">IF(ISBLANK($D2060),"",IF(SUMPRODUCT(--EXACT($D2060,TravelDocumentType[Travel Document Type]))=1,"Pass","Fail"))</f>
        <v/>
      </c>
      <c r="R2060" s="24" t="str" cm="1">
        <f t="array" ref="R2060">IF(ISBLANK($E2060),"",IF(SUMPRODUCT(--EXACT($E2060,ISO3List[ISO3 List]))=1,"Pass","Fail"))</f>
        <v/>
      </c>
      <c r="S2060" s="24" t="str" cm="1">
        <f t="array" ref="S2060">IF(ISBLANK($F2060),"",IF(SUMPRODUCT(--EXACT(MID($F2060,COLUMN($A$1:$T$1),1),DocCharacters[Accepted Characters For Documents]))=20,"Pass","Fail"))</f>
        <v/>
      </c>
      <c r="T2060" s="24" t="str" cm="1">
        <f t="array" ref="T2060">IF(ISBLANK($G2060),"",IF(SUMPRODUCT(--EXACT(MID($G2060,COLUMN($A$1:$AX$1),1),NameCharacters[Accepted Characters For Names]))=50,"Pass","Fail"))</f>
        <v/>
      </c>
      <c r="U2060" s="24" t="str" cm="1">
        <f t="array" ref="U2060">IF(ISBLANK($H2060),"",IF(SUMPRODUCT(--EXACT(MID($H2060,COLUMN($A$1:$AX$1),1),NameCharacters[Accepted Characters For Names]))=50,"Pass","Fail"))</f>
        <v/>
      </c>
      <c r="V2060" s="24" t="str" cm="1">
        <f t="array" ref="V2060">IF(ISBLANK($I2060),"",IF(SUMPRODUCT(--EXACT(MID($I2060,COLUMN($A$1:$AX$1),1),NameCharacters[Accepted Characters For Names]))=50,"Pass","Fail"))</f>
        <v/>
      </c>
      <c r="W2060" s="24" t="str" cm="1">
        <f t="array" ref="W2060">IF(ISBLANK($J2060),"",IF(SUMPRODUCT(--EXACT($J2060,ISO3List[ISO3 List]))=1,"Pass","Fail"))</f>
        <v/>
      </c>
      <c r="X2060" s="24" t="str">
        <f t="shared" ca="1" si="81"/>
        <v/>
      </c>
      <c r="Y2060" s="24" t="str" cm="1">
        <f t="array" ref="Y2060">IF(ISBLANK($L2060),"",IF(SUMPRODUCT(--EXACT($L2060,Sex[Sex]))=1,"Pass","Fail"))</f>
        <v/>
      </c>
      <c r="Z2060" s="24" t="str">
        <f t="shared" ca="1" si="82"/>
        <v/>
      </c>
      <c r="AA2060" s="35" t="str">
        <f t="shared" ca="1" si="83"/>
        <v/>
      </c>
      <c r="AB2060" s="8"/>
      <c r="AC2060" s="58"/>
      <c r="AD2060" s="8"/>
      <c r="AE2060" s="8"/>
      <c r="AF2060" s="8"/>
      <c r="GU2060" s="8"/>
    </row>
    <row r="2061" spans="1:203" s="5" customFormat="1" x14ac:dyDescent="0.2">
      <c r="A2061" s="1"/>
      <c r="B2061" s="4"/>
      <c r="C2061" s="16"/>
      <c r="D2061" s="17"/>
      <c r="E2061" s="17"/>
      <c r="F2061" s="18"/>
      <c r="G2061" s="17"/>
      <c r="H2061" s="17"/>
      <c r="I2061" s="17"/>
      <c r="J2061" s="17"/>
      <c r="K2061" s="19"/>
      <c r="L2061" s="17"/>
      <c r="M2061" s="20"/>
      <c r="N2061" s="8"/>
      <c r="O2061" s="50"/>
      <c r="P2061" s="27" t="str" cm="1">
        <f t="array" ref="P2061">IF(ISBLANK($C2061),"",IF(SUMPRODUCT(--EXACT($C2061,CrewOrPassenger[Crew or Passenger]))=1,"Pass","Fail"))</f>
        <v/>
      </c>
      <c r="Q2061" s="24" t="str" cm="1">
        <f t="array" ref="Q2061">IF(ISBLANK($D2061),"",IF(SUMPRODUCT(--EXACT($D2061,TravelDocumentType[Travel Document Type]))=1,"Pass","Fail"))</f>
        <v/>
      </c>
      <c r="R2061" s="24" t="str" cm="1">
        <f t="array" ref="R2061">IF(ISBLANK($E2061),"",IF(SUMPRODUCT(--EXACT($E2061,ISO3List[ISO3 List]))=1,"Pass","Fail"))</f>
        <v/>
      </c>
      <c r="S2061" s="24" t="str" cm="1">
        <f t="array" ref="S2061">IF(ISBLANK($F2061),"",IF(SUMPRODUCT(--EXACT(MID($F2061,COLUMN($A$1:$T$1),1),DocCharacters[Accepted Characters For Documents]))=20,"Pass","Fail"))</f>
        <v/>
      </c>
      <c r="T2061" s="24" t="str" cm="1">
        <f t="array" ref="T2061">IF(ISBLANK($G2061),"",IF(SUMPRODUCT(--EXACT(MID($G2061,COLUMN($A$1:$AX$1),1),NameCharacters[Accepted Characters For Names]))=50,"Pass","Fail"))</f>
        <v/>
      </c>
      <c r="U2061" s="24" t="str" cm="1">
        <f t="array" ref="U2061">IF(ISBLANK($H2061),"",IF(SUMPRODUCT(--EXACT(MID($H2061,COLUMN($A$1:$AX$1),1),NameCharacters[Accepted Characters For Names]))=50,"Pass","Fail"))</f>
        <v/>
      </c>
      <c r="V2061" s="24" t="str" cm="1">
        <f t="array" ref="V2061">IF(ISBLANK($I2061),"",IF(SUMPRODUCT(--EXACT(MID($I2061,COLUMN($A$1:$AX$1),1),NameCharacters[Accepted Characters For Names]))=50,"Pass","Fail"))</f>
        <v/>
      </c>
      <c r="W2061" s="24" t="str" cm="1">
        <f t="array" ref="W2061">IF(ISBLANK($J2061),"",IF(SUMPRODUCT(--EXACT($J2061,ISO3List[ISO3 List]))=1,"Pass","Fail"))</f>
        <v/>
      </c>
      <c r="X2061" s="24" t="str">
        <f t="shared" ca="1" si="81"/>
        <v/>
      </c>
      <c r="Y2061" s="24" t="str" cm="1">
        <f t="array" ref="Y2061">IF(ISBLANK($L2061),"",IF(SUMPRODUCT(--EXACT($L2061,Sex[Sex]))=1,"Pass","Fail"))</f>
        <v/>
      </c>
      <c r="Z2061" s="24" t="str">
        <f t="shared" ca="1" si="82"/>
        <v/>
      </c>
      <c r="AA2061" s="35" t="str">
        <f t="shared" ca="1" si="83"/>
        <v/>
      </c>
      <c r="AB2061" s="8"/>
      <c r="AC2061" s="58"/>
      <c r="AD2061" s="8"/>
      <c r="AE2061" s="8"/>
      <c r="AF2061" s="8"/>
      <c r="GU2061" s="8"/>
    </row>
    <row r="2062" spans="1:203" s="5" customFormat="1" x14ac:dyDescent="0.2">
      <c r="A2062" s="1"/>
      <c r="B2062" s="4"/>
      <c r="C2062" s="16"/>
      <c r="D2062" s="17"/>
      <c r="E2062" s="17"/>
      <c r="F2062" s="18"/>
      <c r="G2062" s="17"/>
      <c r="H2062" s="17"/>
      <c r="I2062" s="17"/>
      <c r="J2062" s="17"/>
      <c r="K2062" s="19"/>
      <c r="L2062" s="17"/>
      <c r="M2062" s="20"/>
      <c r="N2062" s="8"/>
      <c r="O2062" s="50"/>
      <c r="P2062" s="27" t="str" cm="1">
        <f t="array" ref="P2062">IF(ISBLANK($C2062),"",IF(SUMPRODUCT(--EXACT($C2062,CrewOrPassenger[Crew or Passenger]))=1,"Pass","Fail"))</f>
        <v/>
      </c>
      <c r="Q2062" s="24" t="str" cm="1">
        <f t="array" ref="Q2062">IF(ISBLANK($D2062),"",IF(SUMPRODUCT(--EXACT($D2062,TravelDocumentType[Travel Document Type]))=1,"Pass","Fail"))</f>
        <v/>
      </c>
      <c r="R2062" s="24" t="str" cm="1">
        <f t="array" ref="R2062">IF(ISBLANK($E2062),"",IF(SUMPRODUCT(--EXACT($E2062,ISO3List[ISO3 List]))=1,"Pass","Fail"))</f>
        <v/>
      </c>
      <c r="S2062" s="24" t="str" cm="1">
        <f t="array" ref="S2062">IF(ISBLANK($F2062),"",IF(SUMPRODUCT(--EXACT(MID($F2062,COLUMN($A$1:$T$1),1),DocCharacters[Accepted Characters For Documents]))=20,"Pass","Fail"))</f>
        <v/>
      </c>
      <c r="T2062" s="24" t="str" cm="1">
        <f t="array" ref="T2062">IF(ISBLANK($G2062),"",IF(SUMPRODUCT(--EXACT(MID($G2062,COLUMN($A$1:$AX$1),1),NameCharacters[Accepted Characters For Names]))=50,"Pass","Fail"))</f>
        <v/>
      </c>
      <c r="U2062" s="24" t="str" cm="1">
        <f t="array" ref="U2062">IF(ISBLANK($H2062),"",IF(SUMPRODUCT(--EXACT(MID($H2062,COLUMN($A$1:$AX$1),1),NameCharacters[Accepted Characters For Names]))=50,"Pass","Fail"))</f>
        <v/>
      </c>
      <c r="V2062" s="24" t="str" cm="1">
        <f t="array" ref="V2062">IF(ISBLANK($I2062),"",IF(SUMPRODUCT(--EXACT(MID($I2062,COLUMN($A$1:$AX$1),1),NameCharacters[Accepted Characters For Names]))=50,"Pass","Fail"))</f>
        <v/>
      </c>
      <c r="W2062" s="24" t="str" cm="1">
        <f t="array" ref="W2062">IF(ISBLANK($J2062),"",IF(SUMPRODUCT(--EXACT($J2062,ISO3List[ISO3 List]))=1,"Pass","Fail"))</f>
        <v/>
      </c>
      <c r="X2062" s="24" t="str">
        <f t="shared" ca="1" si="81"/>
        <v/>
      </c>
      <c r="Y2062" s="24" t="str" cm="1">
        <f t="array" ref="Y2062">IF(ISBLANK($L2062),"",IF(SUMPRODUCT(--EXACT($L2062,Sex[Sex]))=1,"Pass","Fail"))</f>
        <v/>
      </c>
      <c r="Z2062" s="24" t="str">
        <f t="shared" ca="1" si="82"/>
        <v/>
      </c>
      <c r="AA2062" s="35" t="str">
        <f t="shared" ca="1" si="83"/>
        <v/>
      </c>
      <c r="AB2062" s="8"/>
      <c r="AC2062" s="58"/>
      <c r="AD2062" s="8"/>
      <c r="AE2062" s="8"/>
      <c r="AF2062" s="8"/>
      <c r="GU2062" s="8"/>
    </row>
    <row r="2063" spans="1:203" s="5" customFormat="1" x14ac:dyDescent="0.2">
      <c r="A2063" s="1"/>
      <c r="B2063" s="4"/>
      <c r="C2063" s="16"/>
      <c r="D2063" s="17"/>
      <c r="E2063" s="17"/>
      <c r="F2063" s="18"/>
      <c r="G2063" s="17"/>
      <c r="H2063" s="17"/>
      <c r="I2063" s="17"/>
      <c r="J2063" s="17"/>
      <c r="K2063" s="19"/>
      <c r="L2063" s="17"/>
      <c r="M2063" s="20"/>
      <c r="N2063" s="8"/>
      <c r="O2063" s="50"/>
      <c r="P2063" s="27" t="str" cm="1">
        <f t="array" ref="P2063">IF(ISBLANK($C2063),"",IF(SUMPRODUCT(--EXACT($C2063,CrewOrPassenger[Crew or Passenger]))=1,"Pass","Fail"))</f>
        <v/>
      </c>
      <c r="Q2063" s="24" t="str" cm="1">
        <f t="array" ref="Q2063">IF(ISBLANK($D2063),"",IF(SUMPRODUCT(--EXACT($D2063,TravelDocumentType[Travel Document Type]))=1,"Pass","Fail"))</f>
        <v/>
      </c>
      <c r="R2063" s="24" t="str" cm="1">
        <f t="array" ref="R2063">IF(ISBLANK($E2063),"",IF(SUMPRODUCT(--EXACT($E2063,ISO3List[ISO3 List]))=1,"Pass","Fail"))</f>
        <v/>
      </c>
      <c r="S2063" s="24" t="str" cm="1">
        <f t="array" ref="S2063">IF(ISBLANK($F2063),"",IF(SUMPRODUCT(--EXACT(MID($F2063,COLUMN($A$1:$T$1),1),DocCharacters[Accepted Characters For Documents]))=20,"Pass","Fail"))</f>
        <v/>
      </c>
      <c r="T2063" s="24" t="str" cm="1">
        <f t="array" ref="T2063">IF(ISBLANK($G2063),"",IF(SUMPRODUCT(--EXACT(MID($G2063,COLUMN($A$1:$AX$1),1),NameCharacters[Accepted Characters For Names]))=50,"Pass","Fail"))</f>
        <v/>
      </c>
      <c r="U2063" s="24" t="str" cm="1">
        <f t="array" ref="U2063">IF(ISBLANK($H2063),"",IF(SUMPRODUCT(--EXACT(MID($H2063,COLUMN($A$1:$AX$1),1),NameCharacters[Accepted Characters For Names]))=50,"Pass","Fail"))</f>
        <v/>
      </c>
      <c r="V2063" s="24" t="str" cm="1">
        <f t="array" ref="V2063">IF(ISBLANK($I2063),"",IF(SUMPRODUCT(--EXACT(MID($I2063,COLUMN($A$1:$AX$1),1),NameCharacters[Accepted Characters For Names]))=50,"Pass","Fail"))</f>
        <v/>
      </c>
      <c r="W2063" s="24" t="str" cm="1">
        <f t="array" ref="W2063">IF(ISBLANK($J2063),"",IF(SUMPRODUCT(--EXACT($J2063,ISO3List[ISO3 List]))=1,"Pass","Fail"))</f>
        <v/>
      </c>
      <c r="X2063" s="24" t="str">
        <f t="shared" ca="1" si="81"/>
        <v/>
      </c>
      <c r="Y2063" s="24" t="str" cm="1">
        <f t="array" ref="Y2063">IF(ISBLANK($L2063),"",IF(SUMPRODUCT(--EXACT($L2063,Sex[Sex]))=1,"Pass","Fail"))</f>
        <v/>
      </c>
      <c r="Z2063" s="24" t="str">
        <f t="shared" ca="1" si="82"/>
        <v/>
      </c>
      <c r="AA2063" s="35" t="str">
        <f t="shared" ca="1" si="83"/>
        <v/>
      </c>
      <c r="AB2063" s="8"/>
      <c r="AC2063" s="58"/>
      <c r="AD2063" s="8"/>
      <c r="AE2063" s="8"/>
      <c r="AF2063" s="8"/>
      <c r="GU2063" s="8"/>
    </row>
    <row r="2064" spans="1:203" s="5" customFormat="1" x14ac:dyDescent="0.2">
      <c r="A2064" s="1"/>
      <c r="B2064" s="4"/>
      <c r="C2064" s="16"/>
      <c r="D2064" s="17"/>
      <c r="E2064" s="17"/>
      <c r="F2064" s="18"/>
      <c r="G2064" s="17"/>
      <c r="H2064" s="17"/>
      <c r="I2064" s="17"/>
      <c r="J2064" s="17"/>
      <c r="K2064" s="19"/>
      <c r="L2064" s="17"/>
      <c r="M2064" s="20"/>
      <c r="N2064" s="8"/>
      <c r="O2064" s="50"/>
      <c r="P2064" s="27" t="str" cm="1">
        <f t="array" ref="P2064">IF(ISBLANK($C2064),"",IF(SUMPRODUCT(--EXACT($C2064,CrewOrPassenger[Crew or Passenger]))=1,"Pass","Fail"))</f>
        <v/>
      </c>
      <c r="Q2064" s="24" t="str" cm="1">
        <f t="array" ref="Q2064">IF(ISBLANK($D2064),"",IF(SUMPRODUCT(--EXACT($D2064,TravelDocumentType[Travel Document Type]))=1,"Pass","Fail"))</f>
        <v/>
      </c>
      <c r="R2064" s="24" t="str" cm="1">
        <f t="array" ref="R2064">IF(ISBLANK($E2064),"",IF(SUMPRODUCT(--EXACT($E2064,ISO3List[ISO3 List]))=1,"Pass","Fail"))</f>
        <v/>
      </c>
      <c r="S2064" s="24" t="str" cm="1">
        <f t="array" ref="S2064">IF(ISBLANK($F2064),"",IF(SUMPRODUCT(--EXACT(MID($F2064,COLUMN($A$1:$T$1),1),DocCharacters[Accepted Characters For Documents]))=20,"Pass","Fail"))</f>
        <v/>
      </c>
      <c r="T2064" s="24" t="str" cm="1">
        <f t="array" ref="T2064">IF(ISBLANK($G2064),"",IF(SUMPRODUCT(--EXACT(MID($G2064,COLUMN($A$1:$AX$1),1),NameCharacters[Accepted Characters For Names]))=50,"Pass","Fail"))</f>
        <v/>
      </c>
      <c r="U2064" s="24" t="str" cm="1">
        <f t="array" ref="U2064">IF(ISBLANK($H2064),"",IF(SUMPRODUCT(--EXACT(MID($H2064,COLUMN($A$1:$AX$1),1),NameCharacters[Accepted Characters For Names]))=50,"Pass","Fail"))</f>
        <v/>
      </c>
      <c r="V2064" s="24" t="str" cm="1">
        <f t="array" ref="V2064">IF(ISBLANK($I2064),"",IF(SUMPRODUCT(--EXACT(MID($I2064,COLUMN($A$1:$AX$1),1),NameCharacters[Accepted Characters For Names]))=50,"Pass","Fail"))</f>
        <v/>
      </c>
      <c r="W2064" s="24" t="str" cm="1">
        <f t="array" ref="W2064">IF(ISBLANK($J2064),"",IF(SUMPRODUCT(--EXACT($J2064,ISO3List[ISO3 List]))=1,"Pass","Fail"))</f>
        <v/>
      </c>
      <c r="X2064" s="24" t="str">
        <f t="shared" ca="1" si="81"/>
        <v/>
      </c>
      <c r="Y2064" s="24" t="str" cm="1">
        <f t="array" ref="Y2064">IF(ISBLANK($L2064),"",IF(SUMPRODUCT(--EXACT($L2064,Sex[Sex]))=1,"Pass","Fail"))</f>
        <v/>
      </c>
      <c r="Z2064" s="24" t="str">
        <f t="shared" ca="1" si="82"/>
        <v/>
      </c>
      <c r="AA2064" s="35" t="str">
        <f t="shared" ca="1" si="83"/>
        <v/>
      </c>
      <c r="AB2064" s="8"/>
      <c r="AC2064" s="58"/>
      <c r="AD2064" s="8"/>
      <c r="AE2064" s="8"/>
      <c r="AF2064" s="8"/>
      <c r="GU2064" s="8"/>
    </row>
    <row r="2065" spans="1:203" s="5" customFormat="1" x14ac:dyDescent="0.2">
      <c r="A2065" s="1"/>
      <c r="B2065" s="4"/>
      <c r="C2065" s="16"/>
      <c r="D2065" s="17"/>
      <c r="E2065" s="17"/>
      <c r="F2065" s="18"/>
      <c r="G2065" s="17"/>
      <c r="H2065" s="17"/>
      <c r="I2065" s="17"/>
      <c r="J2065" s="17"/>
      <c r="K2065" s="19"/>
      <c r="L2065" s="17"/>
      <c r="M2065" s="20"/>
      <c r="N2065" s="8"/>
      <c r="O2065" s="50"/>
      <c r="P2065" s="27" t="str" cm="1">
        <f t="array" ref="P2065">IF(ISBLANK($C2065),"",IF(SUMPRODUCT(--EXACT($C2065,CrewOrPassenger[Crew or Passenger]))=1,"Pass","Fail"))</f>
        <v/>
      </c>
      <c r="Q2065" s="24" t="str" cm="1">
        <f t="array" ref="Q2065">IF(ISBLANK($D2065),"",IF(SUMPRODUCT(--EXACT($D2065,TravelDocumentType[Travel Document Type]))=1,"Pass","Fail"))</f>
        <v/>
      </c>
      <c r="R2065" s="24" t="str" cm="1">
        <f t="array" ref="R2065">IF(ISBLANK($E2065),"",IF(SUMPRODUCT(--EXACT($E2065,ISO3List[ISO3 List]))=1,"Pass","Fail"))</f>
        <v/>
      </c>
      <c r="S2065" s="24" t="str" cm="1">
        <f t="array" ref="S2065">IF(ISBLANK($F2065),"",IF(SUMPRODUCT(--EXACT(MID($F2065,COLUMN($A$1:$T$1),1),DocCharacters[Accepted Characters For Documents]))=20,"Pass","Fail"))</f>
        <v/>
      </c>
      <c r="T2065" s="24" t="str" cm="1">
        <f t="array" ref="T2065">IF(ISBLANK($G2065),"",IF(SUMPRODUCT(--EXACT(MID($G2065,COLUMN($A$1:$AX$1),1),NameCharacters[Accepted Characters For Names]))=50,"Pass","Fail"))</f>
        <v/>
      </c>
      <c r="U2065" s="24" t="str" cm="1">
        <f t="array" ref="U2065">IF(ISBLANK($H2065),"",IF(SUMPRODUCT(--EXACT(MID($H2065,COLUMN($A$1:$AX$1),1),NameCharacters[Accepted Characters For Names]))=50,"Pass","Fail"))</f>
        <v/>
      </c>
      <c r="V2065" s="24" t="str" cm="1">
        <f t="array" ref="V2065">IF(ISBLANK($I2065),"",IF(SUMPRODUCT(--EXACT(MID($I2065,COLUMN($A$1:$AX$1),1),NameCharacters[Accepted Characters For Names]))=50,"Pass","Fail"))</f>
        <v/>
      </c>
      <c r="W2065" s="24" t="str" cm="1">
        <f t="array" ref="W2065">IF(ISBLANK($J2065),"",IF(SUMPRODUCT(--EXACT($J2065,ISO3List[ISO3 List]))=1,"Pass","Fail"))</f>
        <v/>
      </c>
      <c r="X2065" s="24" t="str">
        <f t="shared" ca="1" si="81"/>
        <v/>
      </c>
      <c r="Y2065" s="24" t="str" cm="1">
        <f t="array" ref="Y2065">IF(ISBLANK($L2065),"",IF(SUMPRODUCT(--EXACT($L2065,Sex[Sex]))=1,"Pass","Fail"))</f>
        <v/>
      </c>
      <c r="Z2065" s="24" t="str">
        <f t="shared" ca="1" si="82"/>
        <v/>
      </c>
      <c r="AA2065" s="35" t="str">
        <f t="shared" ca="1" si="83"/>
        <v/>
      </c>
      <c r="AB2065" s="8"/>
      <c r="AC2065" s="58"/>
      <c r="AD2065" s="8"/>
      <c r="AE2065" s="8"/>
      <c r="AF2065" s="8"/>
      <c r="GU2065" s="8"/>
    </row>
    <row r="2066" spans="1:203" s="5" customFormat="1" x14ac:dyDescent="0.2">
      <c r="A2066" s="1"/>
      <c r="B2066" s="4"/>
      <c r="C2066" s="16"/>
      <c r="D2066" s="17"/>
      <c r="E2066" s="17"/>
      <c r="F2066" s="18"/>
      <c r="G2066" s="17"/>
      <c r="H2066" s="17"/>
      <c r="I2066" s="17"/>
      <c r="J2066" s="17"/>
      <c r="K2066" s="19"/>
      <c r="L2066" s="17"/>
      <c r="M2066" s="20"/>
      <c r="N2066" s="8"/>
      <c r="O2066" s="50"/>
      <c r="P2066" s="27" t="str" cm="1">
        <f t="array" ref="P2066">IF(ISBLANK($C2066),"",IF(SUMPRODUCT(--EXACT($C2066,CrewOrPassenger[Crew or Passenger]))=1,"Pass","Fail"))</f>
        <v/>
      </c>
      <c r="Q2066" s="24" t="str" cm="1">
        <f t="array" ref="Q2066">IF(ISBLANK($D2066),"",IF(SUMPRODUCT(--EXACT($D2066,TravelDocumentType[Travel Document Type]))=1,"Pass","Fail"))</f>
        <v/>
      </c>
      <c r="R2066" s="24" t="str" cm="1">
        <f t="array" ref="R2066">IF(ISBLANK($E2066),"",IF(SUMPRODUCT(--EXACT($E2066,ISO3List[ISO3 List]))=1,"Pass","Fail"))</f>
        <v/>
      </c>
      <c r="S2066" s="24" t="str" cm="1">
        <f t="array" ref="S2066">IF(ISBLANK($F2066),"",IF(SUMPRODUCT(--EXACT(MID($F2066,COLUMN($A$1:$T$1),1),DocCharacters[Accepted Characters For Documents]))=20,"Pass","Fail"))</f>
        <v/>
      </c>
      <c r="T2066" s="24" t="str" cm="1">
        <f t="array" ref="T2066">IF(ISBLANK($G2066),"",IF(SUMPRODUCT(--EXACT(MID($G2066,COLUMN($A$1:$AX$1),1),NameCharacters[Accepted Characters For Names]))=50,"Pass","Fail"))</f>
        <v/>
      </c>
      <c r="U2066" s="24" t="str" cm="1">
        <f t="array" ref="U2066">IF(ISBLANK($H2066),"",IF(SUMPRODUCT(--EXACT(MID($H2066,COLUMN($A$1:$AX$1),1),NameCharacters[Accepted Characters For Names]))=50,"Pass","Fail"))</f>
        <v/>
      </c>
      <c r="V2066" s="24" t="str" cm="1">
        <f t="array" ref="V2066">IF(ISBLANK($I2066),"",IF(SUMPRODUCT(--EXACT(MID($I2066,COLUMN($A$1:$AX$1),1),NameCharacters[Accepted Characters For Names]))=50,"Pass","Fail"))</f>
        <v/>
      </c>
      <c r="W2066" s="24" t="str" cm="1">
        <f t="array" ref="W2066">IF(ISBLANK($J2066),"",IF(SUMPRODUCT(--EXACT($J2066,ISO3List[ISO3 List]))=1,"Pass","Fail"))</f>
        <v/>
      </c>
      <c r="X2066" s="24" t="str">
        <f t="shared" ca="1" si="81"/>
        <v/>
      </c>
      <c r="Y2066" s="24" t="str" cm="1">
        <f t="array" ref="Y2066">IF(ISBLANK($L2066),"",IF(SUMPRODUCT(--EXACT($L2066,Sex[Sex]))=1,"Pass","Fail"))</f>
        <v/>
      </c>
      <c r="Z2066" s="24" t="str">
        <f t="shared" ca="1" si="82"/>
        <v/>
      </c>
      <c r="AA2066" s="35" t="str">
        <f t="shared" ca="1" si="83"/>
        <v/>
      </c>
      <c r="AB2066" s="8"/>
      <c r="AC2066" s="58"/>
      <c r="AD2066" s="8"/>
      <c r="AE2066" s="8"/>
      <c r="AF2066" s="8"/>
      <c r="GU2066" s="8"/>
    </row>
    <row r="2067" spans="1:203" s="5" customFormat="1" x14ac:dyDescent="0.2">
      <c r="A2067" s="1"/>
      <c r="B2067" s="4"/>
      <c r="C2067" s="16"/>
      <c r="D2067" s="17"/>
      <c r="E2067" s="17"/>
      <c r="F2067" s="18"/>
      <c r="G2067" s="17"/>
      <c r="H2067" s="17"/>
      <c r="I2067" s="17"/>
      <c r="J2067" s="17"/>
      <c r="K2067" s="19"/>
      <c r="L2067" s="17"/>
      <c r="M2067" s="20"/>
      <c r="N2067" s="8"/>
      <c r="O2067" s="50"/>
      <c r="P2067" s="27" t="str" cm="1">
        <f t="array" ref="P2067">IF(ISBLANK($C2067),"",IF(SUMPRODUCT(--EXACT($C2067,CrewOrPassenger[Crew or Passenger]))=1,"Pass","Fail"))</f>
        <v/>
      </c>
      <c r="Q2067" s="24" t="str" cm="1">
        <f t="array" ref="Q2067">IF(ISBLANK($D2067),"",IF(SUMPRODUCT(--EXACT($D2067,TravelDocumentType[Travel Document Type]))=1,"Pass","Fail"))</f>
        <v/>
      </c>
      <c r="R2067" s="24" t="str" cm="1">
        <f t="array" ref="R2067">IF(ISBLANK($E2067),"",IF(SUMPRODUCT(--EXACT($E2067,ISO3List[ISO3 List]))=1,"Pass","Fail"))</f>
        <v/>
      </c>
      <c r="S2067" s="24" t="str" cm="1">
        <f t="array" ref="S2067">IF(ISBLANK($F2067),"",IF(SUMPRODUCT(--EXACT(MID($F2067,COLUMN($A$1:$T$1),1),DocCharacters[Accepted Characters For Documents]))=20,"Pass","Fail"))</f>
        <v/>
      </c>
      <c r="T2067" s="24" t="str" cm="1">
        <f t="array" ref="T2067">IF(ISBLANK($G2067),"",IF(SUMPRODUCT(--EXACT(MID($G2067,COLUMN($A$1:$AX$1),1),NameCharacters[Accepted Characters For Names]))=50,"Pass","Fail"))</f>
        <v/>
      </c>
      <c r="U2067" s="24" t="str" cm="1">
        <f t="array" ref="U2067">IF(ISBLANK($H2067),"",IF(SUMPRODUCT(--EXACT(MID($H2067,COLUMN($A$1:$AX$1),1),NameCharacters[Accepted Characters For Names]))=50,"Pass","Fail"))</f>
        <v/>
      </c>
      <c r="V2067" s="24" t="str" cm="1">
        <f t="array" ref="V2067">IF(ISBLANK($I2067),"",IF(SUMPRODUCT(--EXACT(MID($I2067,COLUMN($A$1:$AX$1),1),NameCharacters[Accepted Characters For Names]))=50,"Pass","Fail"))</f>
        <v/>
      </c>
      <c r="W2067" s="24" t="str" cm="1">
        <f t="array" ref="W2067">IF(ISBLANK($J2067),"",IF(SUMPRODUCT(--EXACT($J2067,ISO3List[ISO3 List]))=1,"Pass","Fail"))</f>
        <v/>
      </c>
      <c r="X2067" s="24" t="str">
        <f t="shared" ca="1" si="81"/>
        <v/>
      </c>
      <c r="Y2067" s="24" t="str" cm="1">
        <f t="array" ref="Y2067">IF(ISBLANK($L2067),"",IF(SUMPRODUCT(--EXACT($L2067,Sex[Sex]))=1,"Pass","Fail"))</f>
        <v/>
      </c>
      <c r="Z2067" s="24" t="str">
        <f t="shared" ca="1" si="82"/>
        <v/>
      </c>
      <c r="AA2067" s="35" t="str">
        <f t="shared" ca="1" si="83"/>
        <v/>
      </c>
      <c r="AB2067" s="8"/>
      <c r="AC2067" s="58"/>
      <c r="AD2067" s="8"/>
      <c r="AE2067" s="8"/>
      <c r="AF2067" s="8"/>
      <c r="GU2067" s="8"/>
    </row>
    <row r="2068" spans="1:203" s="5" customFormat="1" x14ac:dyDescent="0.2">
      <c r="A2068" s="1"/>
      <c r="B2068" s="4"/>
      <c r="C2068" s="16"/>
      <c r="D2068" s="17"/>
      <c r="E2068" s="17"/>
      <c r="F2068" s="18"/>
      <c r="G2068" s="17"/>
      <c r="H2068" s="17"/>
      <c r="I2068" s="17"/>
      <c r="J2068" s="17"/>
      <c r="K2068" s="19"/>
      <c r="L2068" s="17"/>
      <c r="M2068" s="20"/>
      <c r="N2068" s="8"/>
      <c r="O2068" s="50"/>
      <c r="P2068" s="27" t="str" cm="1">
        <f t="array" ref="P2068">IF(ISBLANK($C2068),"",IF(SUMPRODUCT(--EXACT($C2068,CrewOrPassenger[Crew or Passenger]))=1,"Pass","Fail"))</f>
        <v/>
      </c>
      <c r="Q2068" s="24" t="str" cm="1">
        <f t="array" ref="Q2068">IF(ISBLANK($D2068),"",IF(SUMPRODUCT(--EXACT($D2068,TravelDocumentType[Travel Document Type]))=1,"Pass","Fail"))</f>
        <v/>
      </c>
      <c r="R2068" s="24" t="str" cm="1">
        <f t="array" ref="R2068">IF(ISBLANK($E2068),"",IF(SUMPRODUCT(--EXACT($E2068,ISO3List[ISO3 List]))=1,"Pass","Fail"))</f>
        <v/>
      </c>
      <c r="S2068" s="24" t="str" cm="1">
        <f t="array" ref="S2068">IF(ISBLANK($F2068),"",IF(SUMPRODUCT(--EXACT(MID($F2068,COLUMN($A$1:$T$1),1),DocCharacters[Accepted Characters For Documents]))=20,"Pass","Fail"))</f>
        <v/>
      </c>
      <c r="T2068" s="24" t="str" cm="1">
        <f t="array" ref="T2068">IF(ISBLANK($G2068),"",IF(SUMPRODUCT(--EXACT(MID($G2068,COLUMN($A$1:$AX$1),1),NameCharacters[Accepted Characters For Names]))=50,"Pass","Fail"))</f>
        <v/>
      </c>
      <c r="U2068" s="24" t="str" cm="1">
        <f t="array" ref="U2068">IF(ISBLANK($H2068),"",IF(SUMPRODUCT(--EXACT(MID($H2068,COLUMN($A$1:$AX$1),1),NameCharacters[Accepted Characters For Names]))=50,"Pass","Fail"))</f>
        <v/>
      </c>
      <c r="V2068" s="24" t="str" cm="1">
        <f t="array" ref="V2068">IF(ISBLANK($I2068),"",IF(SUMPRODUCT(--EXACT(MID($I2068,COLUMN($A$1:$AX$1),1),NameCharacters[Accepted Characters For Names]))=50,"Pass","Fail"))</f>
        <v/>
      </c>
      <c r="W2068" s="24" t="str" cm="1">
        <f t="array" ref="W2068">IF(ISBLANK($J2068),"",IF(SUMPRODUCT(--EXACT($J2068,ISO3List[ISO3 List]))=1,"Pass","Fail"))</f>
        <v/>
      </c>
      <c r="X2068" s="24" t="str">
        <f t="shared" ca="1" si="81"/>
        <v/>
      </c>
      <c r="Y2068" s="24" t="str" cm="1">
        <f t="array" ref="Y2068">IF(ISBLANK($L2068),"",IF(SUMPRODUCT(--EXACT($L2068,Sex[Sex]))=1,"Pass","Fail"))</f>
        <v/>
      </c>
      <c r="Z2068" s="24" t="str">
        <f t="shared" ca="1" si="82"/>
        <v/>
      </c>
      <c r="AA2068" s="35" t="str">
        <f t="shared" ca="1" si="83"/>
        <v/>
      </c>
      <c r="AB2068" s="8"/>
      <c r="AC2068" s="58"/>
      <c r="AD2068" s="8"/>
      <c r="AE2068" s="8"/>
      <c r="AF2068" s="8"/>
      <c r="GU2068" s="8"/>
    </row>
    <row r="2069" spans="1:203" s="5" customFormat="1" x14ac:dyDescent="0.2">
      <c r="A2069" s="1"/>
      <c r="B2069" s="4"/>
      <c r="C2069" s="16"/>
      <c r="D2069" s="17"/>
      <c r="E2069" s="17"/>
      <c r="F2069" s="18"/>
      <c r="G2069" s="17"/>
      <c r="H2069" s="17"/>
      <c r="I2069" s="17"/>
      <c r="J2069" s="17"/>
      <c r="K2069" s="19"/>
      <c r="L2069" s="17"/>
      <c r="M2069" s="20"/>
      <c r="N2069" s="8"/>
      <c r="O2069" s="50"/>
      <c r="P2069" s="27" t="str" cm="1">
        <f t="array" ref="P2069">IF(ISBLANK($C2069),"",IF(SUMPRODUCT(--EXACT($C2069,CrewOrPassenger[Crew or Passenger]))=1,"Pass","Fail"))</f>
        <v/>
      </c>
      <c r="Q2069" s="24" t="str" cm="1">
        <f t="array" ref="Q2069">IF(ISBLANK($D2069),"",IF(SUMPRODUCT(--EXACT($D2069,TravelDocumentType[Travel Document Type]))=1,"Pass","Fail"))</f>
        <v/>
      </c>
      <c r="R2069" s="24" t="str" cm="1">
        <f t="array" ref="R2069">IF(ISBLANK($E2069),"",IF(SUMPRODUCT(--EXACT($E2069,ISO3List[ISO3 List]))=1,"Pass","Fail"))</f>
        <v/>
      </c>
      <c r="S2069" s="24" t="str" cm="1">
        <f t="array" ref="S2069">IF(ISBLANK($F2069),"",IF(SUMPRODUCT(--EXACT(MID($F2069,COLUMN($A$1:$T$1),1),DocCharacters[Accepted Characters For Documents]))=20,"Pass","Fail"))</f>
        <v/>
      </c>
      <c r="T2069" s="24" t="str" cm="1">
        <f t="array" ref="T2069">IF(ISBLANK($G2069),"",IF(SUMPRODUCT(--EXACT(MID($G2069,COLUMN($A$1:$AX$1),1),NameCharacters[Accepted Characters For Names]))=50,"Pass","Fail"))</f>
        <v/>
      </c>
      <c r="U2069" s="24" t="str" cm="1">
        <f t="array" ref="U2069">IF(ISBLANK($H2069),"",IF(SUMPRODUCT(--EXACT(MID($H2069,COLUMN($A$1:$AX$1),1),NameCharacters[Accepted Characters For Names]))=50,"Pass","Fail"))</f>
        <v/>
      </c>
      <c r="V2069" s="24" t="str" cm="1">
        <f t="array" ref="V2069">IF(ISBLANK($I2069),"",IF(SUMPRODUCT(--EXACT(MID($I2069,COLUMN($A$1:$AX$1),1),NameCharacters[Accepted Characters For Names]))=50,"Pass","Fail"))</f>
        <v/>
      </c>
      <c r="W2069" s="24" t="str" cm="1">
        <f t="array" ref="W2069">IF(ISBLANK($J2069),"",IF(SUMPRODUCT(--EXACT($J2069,ISO3List[ISO3 List]))=1,"Pass","Fail"))</f>
        <v/>
      </c>
      <c r="X2069" s="24" t="str">
        <f t="shared" ca="1" si="81"/>
        <v/>
      </c>
      <c r="Y2069" s="24" t="str" cm="1">
        <f t="array" ref="Y2069">IF(ISBLANK($L2069),"",IF(SUMPRODUCT(--EXACT($L2069,Sex[Sex]))=1,"Pass","Fail"))</f>
        <v/>
      </c>
      <c r="Z2069" s="24" t="str">
        <f t="shared" ca="1" si="82"/>
        <v/>
      </c>
      <c r="AA2069" s="35" t="str">
        <f t="shared" ca="1" si="83"/>
        <v/>
      </c>
      <c r="AB2069" s="8"/>
      <c r="AC2069" s="58"/>
      <c r="AD2069" s="8"/>
      <c r="AE2069" s="8"/>
      <c r="AF2069" s="8"/>
      <c r="GU2069" s="8"/>
    </row>
    <row r="2070" spans="1:203" s="5" customFormat="1" x14ac:dyDescent="0.2">
      <c r="A2070" s="1"/>
      <c r="B2070" s="4"/>
      <c r="C2070" s="16"/>
      <c r="D2070" s="17"/>
      <c r="E2070" s="17"/>
      <c r="F2070" s="18"/>
      <c r="G2070" s="17"/>
      <c r="H2070" s="17"/>
      <c r="I2070" s="17"/>
      <c r="J2070" s="17"/>
      <c r="K2070" s="19"/>
      <c r="L2070" s="17"/>
      <c r="M2070" s="20"/>
      <c r="N2070" s="8"/>
      <c r="O2070" s="50"/>
      <c r="P2070" s="27" t="str" cm="1">
        <f t="array" ref="P2070">IF(ISBLANK($C2070),"",IF(SUMPRODUCT(--EXACT($C2070,CrewOrPassenger[Crew or Passenger]))=1,"Pass","Fail"))</f>
        <v/>
      </c>
      <c r="Q2070" s="24" t="str" cm="1">
        <f t="array" ref="Q2070">IF(ISBLANK($D2070),"",IF(SUMPRODUCT(--EXACT($D2070,TravelDocumentType[Travel Document Type]))=1,"Pass","Fail"))</f>
        <v/>
      </c>
      <c r="R2070" s="24" t="str" cm="1">
        <f t="array" ref="R2070">IF(ISBLANK($E2070),"",IF(SUMPRODUCT(--EXACT($E2070,ISO3List[ISO3 List]))=1,"Pass","Fail"))</f>
        <v/>
      </c>
      <c r="S2070" s="24" t="str" cm="1">
        <f t="array" ref="S2070">IF(ISBLANK($F2070),"",IF(SUMPRODUCT(--EXACT(MID($F2070,COLUMN($A$1:$T$1),1),DocCharacters[Accepted Characters For Documents]))=20,"Pass","Fail"))</f>
        <v/>
      </c>
      <c r="T2070" s="24" t="str" cm="1">
        <f t="array" ref="T2070">IF(ISBLANK($G2070),"",IF(SUMPRODUCT(--EXACT(MID($G2070,COLUMN($A$1:$AX$1),1),NameCharacters[Accepted Characters For Names]))=50,"Pass","Fail"))</f>
        <v/>
      </c>
      <c r="U2070" s="24" t="str" cm="1">
        <f t="array" ref="U2070">IF(ISBLANK($H2070),"",IF(SUMPRODUCT(--EXACT(MID($H2070,COLUMN($A$1:$AX$1),1),NameCharacters[Accepted Characters For Names]))=50,"Pass","Fail"))</f>
        <v/>
      </c>
      <c r="V2070" s="24" t="str" cm="1">
        <f t="array" ref="V2070">IF(ISBLANK($I2070),"",IF(SUMPRODUCT(--EXACT(MID($I2070,COLUMN($A$1:$AX$1),1),NameCharacters[Accepted Characters For Names]))=50,"Pass","Fail"))</f>
        <v/>
      </c>
      <c r="W2070" s="24" t="str" cm="1">
        <f t="array" ref="W2070">IF(ISBLANK($J2070),"",IF(SUMPRODUCT(--EXACT($J2070,ISO3List[ISO3 List]))=1,"Pass","Fail"))</f>
        <v/>
      </c>
      <c r="X2070" s="24" t="str">
        <f t="shared" ca="1" si="81"/>
        <v/>
      </c>
      <c r="Y2070" s="24" t="str" cm="1">
        <f t="array" ref="Y2070">IF(ISBLANK($L2070),"",IF(SUMPRODUCT(--EXACT($L2070,Sex[Sex]))=1,"Pass","Fail"))</f>
        <v/>
      </c>
      <c r="Z2070" s="24" t="str">
        <f t="shared" ca="1" si="82"/>
        <v/>
      </c>
      <c r="AA2070" s="35" t="str">
        <f t="shared" ca="1" si="83"/>
        <v/>
      </c>
      <c r="AB2070" s="8"/>
      <c r="AC2070" s="58"/>
      <c r="AD2070" s="8"/>
      <c r="AE2070" s="8"/>
      <c r="AF2070" s="8"/>
      <c r="GU2070" s="8"/>
    </row>
    <row r="2071" spans="1:203" s="5" customFormat="1" x14ac:dyDescent="0.2">
      <c r="A2071" s="1"/>
      <c r="B2071" s="4"/>
      <c r="C2071" s="16"/>
      <c r="D2071" s="17"/>
      <c r="E2071" s="17"/>
      <c r="F2071" s="18"/>
      <c r="G2071" s="17"/>
      <c r="H2071" s="17"/>
      <c r="I2071" s="17"/>
      <c r="J2071" s="17"/>
      <c r="K2071" s="19"/>
      <c r="L2071" s="17"/>
      <c r="M2071" s="20"/>
      <c r="N2071" s="8"/>
      <c r="O2071" s="50"/>
      <c r="P2071" s="27" t="str" cm="1">
        <f t="array" ref="P2071">IF(ISBLANK($C2071),"",IF(SUMPRODUCT(--EXACT($C2071,CrewOrPassenger[Crew or Passenger]))=1,"Pass","Fail"))</f>
        <v/>
      </c>
      <c r="Q2071" s="24" t="str" cm="1">
        <f t="array" ref="Q2071">IF(ISBLANK($D2071),"",IF(SUMPRODUCT(--EXACT($D2071,TravelDocumentType[Travel Document Type]))=1,"Pass","Fail"))</f>
        <v/>
      </c>
      <c r="R2071" s="24" t="str" cm="1">
        <f t="array" ref="R2071">IF(ISBLANK($E2071),"",IF(SUMPRODUCT(--EXACT($E2071,ISO3List[ISO3 List]))=1,"Pass","Fail"))</f>
        <v/>
      </c>
      <c r="S2071" s="24" t="str" cm="1">
        <f t="array" ref="S2071">IF(ISBLANK($F2071),"",IF(SUMPRODUCT(--EXACT(MID($F2071,COLUMN($A$1:$T$1),1),DocCharacters[Accepted Characters For Documents]))=20,"Pass","Fail"))</f>
        <v/>
      </c>
      <c r="T2071" s="24" t="str" cm="1">
        <f t="array" ref="T2071">IF(ISBLANK($G2071),"",IF(SUMPRODUCT(--EXACT(MID($G2071,COLUMN($A$1:$AX$1),1),NameCharacters[Accepted Characters For Names]))=50,"Pass","Fail"))</f>
        <v/>
      </c>
      <c r="U2071" s="24" t="str" cm="1">
        <f t="array" ref="U2071">IF(ISBLANK($H2071),"",IF(SUMPRODUCT(--EXACT(MID($H2071,COLUMN($A$1:$AX$1),1),NameCharacters[Accepted Characters For Names]))=50,"Pass","Fail"))</f>
        <v/>
      </c>
      <c r="V2071" s="24" t="str" cm="1">
        <f t="array" ref="V2071">IF(ISBLANK($I2071),"",IF(SUMPRODUCT(--EXACT(MID($I2071,COLUMN($A$1:$AX$1),1),NameCharacters[Accepted Characters For Names]))=50,"Pass","Fail"))</f>
        <v/>
      </c>
      <c r="W2071" s="24" t="str" cm="1">
        <f t="array" ref="W2071">IF(ISBLANK($J2071),"",IF(SUMPRODUCT(--EXACT($J2071,ISO3List[ISO3 List]))=1,"Pass","Fail"))</f>
        <v/>
      </c>
      <c r="X2071" s="24" t="str">
        <f t="shared" ca="1" si="81"/>
        <v/>
      </c>
      <c r="Y2071" s="24" t="str" cm="1">
        <f t="array" ref="Y2071">IF(ISBLANK($L2071),"",IF(SUMPRODUCT(--EXACT($L2071,Sex[Sex]))=1,"Pass","Fail"))</f>
        <v/>
      </c>
      <c r="Z2071" s="24" t="str">
        <f t="shared" ca="1" si="82"/>
        <v/>
      </c>
      <c r="AA2071" s="35" t="str">
        <f t="shared" ca="1" si="83"/>
        <v/>
      </c>
      <c r="AB2071" s="8"/>
      <c r="AC2071" s="58"/>
      <c r="AD2071" s="8"/>
      <c r="AE2071" s="8"/>
      <c r="AF2071" s="8"/>
      <c r="GU2071" s="8"/>
    </row>
    <row r="2072" spans="1:203" s="5" customFormat="1" x14ac:dyDescent="0.2">
      <c r="A2072" s="1"/>
      <c r="B2072" s="4"/>
      <c r="C2072" s="16"/>
      <c r="D2072" s="17"/>
      <c r="E2072" s="17"/>
      <c r="F2072" s="18"/>
      <c r="G2072" s="17"/>
      <c r="H2072" s="17"/>
      <c r="I2072" s="17"/>
      <c r="J2072" s="17"/>
      <c r="K2072" s="19"/>
      <c r="L2072" s="17"/>
      <c r="M2072" s="20"/>
      <c r="N2072" s="8"/>
      <c r="O2072" s="50"/>
      <c r="P2072" s="27" t="str" cm="1">
        <f t="array" ref="P2072">IF(ISBLANK($C2072),"",IF(SUMPRODUCT(--EXACT($C2072,CrewOrPassenger[Crew or Passenger]))=1,"Pass","Fail"))</f>
        <v/>
      </c>
      <c r="Q2072" s="24" t="str" cm="1">
        <f t="array" ref="Q2072">IF(ISBLANK($D2072),"",IF(SUMPRODUCT(--EXACT($D2072,TravelDocumentType[Travel Document Type]))=1,"Pass","Fail"))</f>
        <v/>
      </c>
      <c r="R2072" s="24" t="str" cm="1">
        <f t="array" ref="R2072">IF(ISBLANK($E2072),"",IF(SUMPRODUCT(--EXACT($E2072,ISO3List[ISO3 List]))=1,"Pass","Fail"))</f>
        <v/>
      </c>
      <c r="S2072" s="24" t="str" cm="1">
        <f t="array" ref="S2072">IF(ISBLANK($F2072),"",IF(SUMPRODUCT(--EXACT(MID($F2072,COLUMN($A$1:$T$1),1),DocCharacters[Accepted Characters For Documents]))=20,"Pass","Fail"))</f>
        <v/>
      </c>
      <c r="T2072" s="24" t="str" cm="1">
        <f t="array" ref="T2072">IF(ISBLANK($G2072),"",IF(SUMPRODUCT(--EXACT(MID($G2072,COLUMN($A$1:$AX$1),1),NameCharacters[Accepted Characters For Names]))=50,"Pass","Fail"))</f>
        <v/>
      </c>
      <c r="U2072" s="24" t="str" cm="1">
        <f t="array" ref="U2072">IF(ISBLANK($H2072),"",IF(SUMPRODUCT(--EXACT(MID($H2072,COLUMN($A$1:$AX$1),1),NameCharacters[Accepted Characters For Names]))=50,"Pass","Fail"))</f>
        <v/>
      </c>
      <c r="V2072" s="24" t="str" cm="1">
        <f t="array" ref="V2072">IF(ISBLANK($I2072),"",IF(SUMPRODUCT(--EXACT(MID($I2072,COLUMN($A$1:$AX$1),1),NameCharacters[Accepted Characters For Names]))=50,"Pass","Fail"))</f>
        <v/>
      </c>
      <c r="W2072" s="24" t="str" cm="1">
        <f t="array" ref="W2072">IF(ISBLANK($J2072),"",IF(SUMPRODUCT(--EXACT($J2072,ISO3List[ISO3 List]))=1,"Pass","Fail"))</f>
        <v/>
      </c>
      <c r="X2072" s="24" t="str">
        <f t="shared" ca="1" si="81"/>
        <v/>
      </c>
      <c r="Y2072" s="24" t="str" cm="1">
        <f t="array" ref="Y2072">IF(ISBLANK($L2072),"",IF(SUMPRODUCT(--EXACT($L2072,Sex[Sex]))=1,"Pass","Fail"))</f>
        <v/>
      </c>
      <c r="Z2072" s="24" t="str">
        <f t="shared" ca="1" si="82"/>
        <v/>
      </c>
      <c r="AA2072" s="35" t="str">
        <f t="shared" ca="1" si="83"/>
        <v/>
      </c>
      <c r="AB2072" s="8"/>
      <c r="AC2072" s="58"/>
      <c r="AD2072" s="8"/>
      <c r="AE2072" s="8"/>
      <c r="AF2072" s="8"/>
      <c r="GU2072" s="8"/>
    </row>
    <row r="2073" spans="1:203" s="5" customFormat="1" x14ac:dyDescent="0.2">
      <c r="A2073" s="1"/>
      <c r="B2073" s="4"/>
      <c r="C2073" s="16"/>
      <c r="D2073" s="17"/>
      <c r="E2073" s="17"/>
      <c r="F2073" s="18"/>
      <c r="G2073" s="17"/>
      <c r="H2073" s="17"/>
      <c r="I2073" s="17"/>
      <c r="J2073" s="17"/>
      <c r="K2073" s="19"/>
      <c r="L2073" s="17"/>
      <c r="M2073" s="20"/>
      <c r="N2073" s="8"/>
      <c r="O2073" s="50"/>
      <c r="P2073" s="27" t="str" cm="1">
        <f t="array" ref="P2073">IF(ISBLANK($C2073),"",IF(SUMPRODUCT(--EXACT($C2073,CrewOrPassenger[Crew or Passenger]))=1,"Pass","Fail"))</f>
        <v/>
      </c>
      <c r="Q2073" s="24" t="str" cm="1">
        <f t="array" ref="Q2073">IF(ISBLANK($D2073),"",IF(SUMPRODUCT(--EXACT($D2073,TravelDocumentType[Travel Document Type]))=1,"Pass","Fail"))</f>
        <v/>
      </c>
      <c r="R2073" s="24" t="str" cm="1">
        <f t="array" ref="R2073">IF(ISBLANK($E2073),"",IF(SUMPRODUCT(--EXACT($E2073,ISO3List[ISO3 List]))=1,"Pass","Fail"))</f>
        <v/>
      </c>
      <c r="S2073" s="24" t="str" cm="1">
        <f t="array" ref="S2073">IF(ISBLANK($F2073),"",IF(SUMPRODUCT(--EXACT(MID($F2073,COLUMN($A$1:$T$1),1),DocCharacters[Accepted Characters For Documents]))=20,"Pass","Fail"))</f>
        <v/>
      </c>
      <c r="T2073" s="24" t="str" cm="1">
        <f t="array" ref="T2073">IF(ISBLANK($G2073),"",IF(SUMPRODUCT(--EXACT(MID($G2073,COLUMN($A$1:$AX$1),1),NameCharacters[Accepted Characters For Names]))=50,"Pass","Fail"))</f>
        <v/>
      </c>
      <c r="U2073" s="24" t="str" cm="1">
        <f t="array" ref="U2073">IF(ISBLANK($H2073),"",IF(SUMPRODUCT(--EXACT(MID($H2073,COLUMN($A$1:$AX$1),1),NameCharacters[Accepted Characters For Names]))=50,"Pass","Fail"))</f>
        <v/>
      </c>
      <c r="V2073" s="24" t="str" cm="1">
        <f t="array" ref="V2073">IF(ISBLANK($I2073),"",IF(SUMPRODUCT(--EXACT(MID($I2073,COLUMN($A$1:$AX$1),1),NameCharacters[Accepted Characters For Names]))=50,"Pass","Fail"))</f>
        <v/>
      </c>
      <c r="W2073" s="24" t="str" cm="1">
        <f t="array" ref="W2073">IF(ISBLANK($J2073),"",IF(SUMPRODUCT(--EXACT($J2073,ISO3List[ISO3 List]))=1,"Pass","Fail"))</f>
        <v/>
      </c>
      <c r="X2073" s="24" t="str">
        <f t="shared" ca="1" si="81"/>
        <v/>
      </c>
      <c r="Y2073" s="24" t="str" cm="1">
        <f t="array" ref="Y2073">IF(ISBLANK($L2073),"",IF(SUMPRODUCT(--EXACT($L2073,Sex[Sex]))=1,"Pass","Fail"))</f>
        <v/>
      </c>
      <c r="Z2073" s="24" t="str">
        <f t="shared" ca="1" si="82"/>
        <v/>
      </c>
      <c r="AA2073" s="35" t="str">
        <f t="shared" ca="1" si="83"/>
        <v/>
      </c>
      <c r="AB2073" s="8"/>
      <c r="AC2073" s="58"/>
      <c r="AD2073" s="8"/>
      <c r="AE2073" s="8"/>
      <c r="AF2073" s="8"/>
      <c r="GU2073" s="8"/>
    </row>
    <row r="2074" spans="1:203" s="5" customFormat="1" x14ac:dyDescent="0.2">
      <c r="A2074" s="1"/>
      <c r="B2074" s="4"/>
      <c r="C2074" s="16"/>
      <c r="D2074" s="17"/>
      <c r="E2074" s="17"/>
      <c r="F2074" s="18"/>
      <c r="G2074" s="17"/>
      <c r="H2074" s="17"/>
      <c r="I2074" s="17"/>
      <c r="J2074" s="17"/>
      <c r="K2074" s="19"/>
      <c r="L2074" s="17"/>
      <c r="M2074" s="20"/>
      <c r="N2074" s="8"/>
      <c r="O2074" s="50"/>
      <c r="P2074" s="27" t="str" cm="1">
        <f t="array" ref="P2074">IF(ISBLANK($C2074),"",IF(SUMPRODUCT(--EXACT($C2074,CrewOrPassenger[Crew or Passenger]))=1,"Pass","Fail"))</f>
        <v/>
      </c>
      <c r="Q2074" s="24" t="str" cm="1">
        <f t="array" ref="Q2074">IF(ISBLANK($D2074),"",IF(SUMPRODUCT(--EXACT($D2074,TravelDocumentType[Travel Document Type]))=1,"Pass","Fail"))</f>
        <v/>
      </c>
      <c r="R2074" s="24" t="str" cm="1">
        <f t="array" ref="R2074">IF(ISBLANK($E2074),"",IF(SUMPRODUCT(--EXACT($E2074,ISO3List[ISO3 List]))=1,"Pass","Fail"))</f>
        <v/>
      </c>
      <c r="S2074" s="24" t="str" cm="1">
        <f t="array" ref="S2074">IF(ISBLANK($F2074),"",IF(SUMPRODUCT(--EXACT(MID($F2074,COLUMN($A$1:$T$1),1),DocCharacters[Accepted Characters For Documents]))=20,"Pass","Fail"))</f>
        <v/>
      </c>
      <c r="T2074" s="24" t="str" cm="1">
        <f t="array" ref="T2074">IF(ISBLANK($G2074),"",IF(SUMPRODUCT(--EXACT(MID($G2074,COLUMN($A$1:$AX$1),1),NameCharacters[Accepted Characters For Names]))=50,"Pass","Fail"))</f>
        <v/>
      </c>
      <c r="U2074" s="24" t="str" cm="1">
        <f t="array" ref="U2074">IF(ISBLANK($H2074),"",IF(SUMPRODUCT(--EXACT(MID($H2074,COLUMN($A$1:$AX$1),1),NameCharacters[Accepted Characters For Names]))=50,"Pass","Fail"))</f>
        <v/>
      </c>
      <c r="V2074" s="24" t="str" cm="1">
        <f t="array" ref="V2074">IF(ISBLANK($I2074),"",IF(SUMPRODUCT(--EXACT(MID($I2074,COLUMN($A$1:$AX$1),1),NameCharacters[Accepted Characters For Names]))=50,"Pass","Fail"))</f>
        <v/>
      </c>
      <c r="W2074" s="24" t="str" cm="1">
        <f t="array" ref="W2074">IF(ISBLANK($J2074),"",IF(SUMPRODUCT(--EXACT($J2074,ISO3List[ISO3 List]))=1,"Pass","Fail"))</f>
        <v/>
      </c>
      <c r="X2074" s="24" t="str">
        <f t="shared" ca="1" si="81"/>
        <v/>
      </c>
      <c r="Y2074" s="24" t="str" cm="1">
        <f t="array" ref="Y2074">IF(ISBLANK($L2074),"",IF(SUMPRODUCT(--EXACT($L2074,Sex[Sex]))=1,"Pass","Fail"))</f>
        <v/>
      </c>
      <c r="Z2074" s="24" t="str">
        <f t="shared" ca="1" si="82"/>
        <v/>
      </c>
      <c r="AA2074" s="35" t="str">
        <f t="shared" ca="1" si="83"/>
        <v/>
      </c>
      <c r="AB2074" s="8"/>
      <c r="AC2074" s="58"/>
      <c r="AD2074" s="8"/>
      <c r="AE2074" s="8"/>
      <c r="AF2074" s="8"/>
      <c r="GU2074" s="8"/>
    </row>
    <row r="2075" spans="1:203" s="5" customFormat="1" x14ac:dyDescent="0.2">
      <c r="A2075" s="1"/>
      <c r="B2075" s="4"/>
      <c r="C2075" s="16"/>
      <c r="D2075" s="17"/>
      <c r="E2075" s="17"/>
      <c r="F2075" s="18"/>
      <c r="G2075" s="17"/>
      <c r="H2075" s="17"/>
      <c r="I2075" s="17"/>
      <c r="J2075" s="17"/>
      <c r="K2075" s="19"/>
      <c r="L2075" s="17"/>
      <c r="M2075" s="20"/>
      <c r="N2075" s="8"/>
      <c r="O2075" s="50"/>
      <c r="P2075" s="27" t="str" cm="1">
        <f t="array" ref="P2075">IF(ISBLANK($C2075),"",IF(SUMPRODUCT(--EXACT($C2075,CrewOrPassenger[Crew or Passenger]))=1,"Pass","Fail"))</f>
        <v/>
      </c>
      <c r="Q2075" s="24" t="str" cm="1">
        <f t="array" ref="Q2075">IF(ISBLANK($D2075),"",IF(SUMPRODUCT(--EXACT($D2075,TravelDocumentType[Travel Document Type]))=1,"Pass","Fail"))</f>
        <v/>
      </c>
      <c r="R2075" s="24" t="str" cm="1">
        <f t="array" ref="R2075">IF(ISBLANK($E2075),"",IF(SUMPRODUCT(--EXACT($E2075,ISO3List[ISO3 List]))=1,"Pass","Fail"))</f>
        <v/>
      </c>
      <c r="S2075" s="24" t="str" cm="1">
        <f t="array" ref="S2075">IF(ISBLANK($F2075),"",IF(SUMPRODUCT(--EXACT(MID($F2075,COLUMN($A$1:$T$1),1),DocCharacters[Accepted Characters For Documents]))=20,"Pass","Fail"))</f>
        <v/>
      </c>
      <c r="T2075" s="24" t="str" cm="1">
        <f t="array" ref="T2075">IF(ISBLANK($G2075),"",IF(SUMPRODUCT(--EXACT(MID($G2075,COLUMN($A$1:$AX$1),1),NameCharacters[Accepted Characters For Names]))=50,"Pass","Fail"))</f>
        <v/>
      </c>
      <c r="U2075" s="24" t="str" cm="1">
        <f t="array" ref="U2075">IF(ISBLANK($H2075),"",IF(SUMPRODUCT(--EXACT(MID($H2075,COLUMN($A$1:$AX$1),1),NameCharacters[Accepted Characters For Names]))=50,"Pass","Fail"))</f>
        <v/>
      </c>
      <c r="V2075" s="24" t="str" cm="1">
        <f t="array" ref="V2075">IF(ISBLANK($I2075),"",IF(SUMPRODUCT(--EXACT(MID($I2075,COLUMN($A$1:$AX$1),1),NameCharacters[Accepted Characters For Names]))=50,"Pass","Fail"))</f>
        <v/>
      </c>
      <c r="W2075" s="24" t="str" cm="1">
        <f t="array" ref="W2075">IF(ISBLANK($J2075),"",IF(SUMPRODUCT(--EXACT($J2075,ISO3List[ISO3 List]))=1,"Pass","Fail"))</f>
        <v/>
      </c>
      <c r="X2075" s="24" t="str">
        <f t="shared" ca="1" si="81"/>
        <v/>
      </c>
      <c r="Y2075" s="24" t="str" cm="1">
        <f t="array" ref="Y2075">IF(ISBLANK($L2075),"",IF(SUMPRODUCT(--EXACT($L2075,Sex[Sex]))=1,"Pass","Fail"))</f>
        <v/>
      </c>
      <c r="Z2075" s="24" t="str">
        <f t="shared" ca="1" si="82"/>
        <v/>
      </c>
      <c r="AA2075" s="35" t="str">
        <f t="shared" ca="1" si="83"/>
        <v/>
      </c>
      <c r="AB2075" s="8"/>
      <c r="AC2075" s="58"/>
      <c r="AD2075" s="8"/>
      <c r="AE2075" s="8"/>
      <c r="AF2075" s="8"/>
      <c r="GU2075" s="8"/>
    </row>
    <row r="2076" spans="1:203" s="5" customFormat="1" x14ac:dyDescent="0.2">
      <c r="A2076" s="1"/>
      <c r="B2076" s="4"/>
      <c r="C2076" s="16"/>
      <c r="D2076" s="17"/>
      <c r="E2076" s="17"/>
      <c r="F2076" s="18"/>
      <c r="G2076" s="17"/>
      <c r="H2076" s="17"/>
      <c r="I2076" s="17"/>
      <c r="J2076" s="17"/>
      <c r="K2076" s="19"/>
      <c r="L2076" s="17"/>
      <c r="M2076" s="20"/>
      <c r="N2076" s="8"/>
      <c r="O2076" s="50"/>
      <c r="P2076" s="27" t="str" cm="1">
        <f t="array" ref="P2076">IF(ISBLANK($C2076),"",IF(SUMPRODUCT(--EXACT($C2076,CrewOrPassenger[Crew or Passenger]))=1,"Pass","Fail"))</f>
        <v/>
      </c>
      <c r="Q2076" s="24" t="str" cm="1">
        <f t="array" ref="Q2076">IF(ISBLANK($D2076),"",IF(SUMPRODUCT(--EXACT($D2076,TravelDocumentType[Travel Document Type]))=1,"Pass","Fail"))</f>
        <v/>
      </c>
      <c r="R2076" s="24" t="str" cm="1">
        <f t="array" ref="R2076">IF(ISBLANK($E2076),"",IF(SUMPRODUCT(--EXACT($E2076,ISO3List[ISO3 List]))=1,"Pass","Fail"))</f>
        <v/>
      </c>
      <c r="S2076" s="24" t="str" cm="1">
        <f t="array" ref="S2076">IF(ISBLANK($F2076),"",IF(SUMPRODUCT(--EXACT(MID($F2076,COLUMN($A$1:$T$1),1),DocCharacters[Accepted Characters For Documents]))=20,"Pass","Fail"))</f>
        <v/>
      </c>
      <c r="T2076" s="24" t="str" cm="1">
        <f t="array" ref="T2076">IF(ISBLANK($G2076),"",IF(SUMPRODUCT(--EXACT(MID($G2076,COLUMN($A$1:$AX$1),1),NameCharacters[Accepted Characters For Names]))=50,"Pass","Fail"))</f>
        <v/>
      </c>
      <c r="U2076" s="24" t="str" cm="1">
        <f t="array" ref="U2076">IF(ISBLANK($H2076),"",IF(SUMPRODUCT(--EXACT(MID($H2076,COLUMN($A$1:$AX$1),1),NameCharacters[Accepted Characters For Names]))=50,"Pass","Fail"))</f>
        <v/>
      </c>
      <c r="V2076" s="24" t="str" cm="1">
        <f t="array" ref="V2076">IF(ISBLANK($I2076),"",IF(SUMPRODUCT(--EXACT(MID($I2076,COLUMN($A$1:$AX$1),1),NameCharacters[Accepted Characters For Names]))=50,"Pass","Fail"))</f>
        <v/>
      </c>
      <c r="W2076" s="24" t="str" cm="1">
        <f t="array" ref="W2076">IF(ISBLANK($J2076),"",IF(SUMPRODUCT(--EXACT($J2076,ISO3List[ISO3 List]))=1,"Pass","Fail"))</f>
        <v/>
      </c>
      <c r="X2076" s="24" t="str">
        <f t="shared" ca="1" si="81"/>
        <v/>
      </c>
      <c r="Y2076" s="24" t="str" cm="1">
        <f t="array" ref="Y2076">IF(ISBLANK($L2076),"",IF(SUMPRODUCT(--EXACT($L2076,Sex[Sex]))=1,"Pass","Fail"))</f>
        <v/>
      </c>
      <c r="Z2076" s="24" t="str">
        <f t="shared" ca="1" si="82"/>
        <v/>
      </c>
      <c r="AA2076" s="35" t="str">
        <f t="shared" ca="1" si="83"/>
        <v/>
      </c>
      <c r="AB2076" s="8"/>
      <c r="AC2076" s="58"/>
      <c r="AD2076" s="8"/>
      <c r="AE2076" s="8"/>
      <c r="AF2076" s="8"/>
      <c r="GU2076" s="8"/>
    </row>
    <row r="2077" spans="1:203" s="5" customFormat="1" x14ac:dyDescent="0.2">
      <c r="A2077" s="1"/>
      <c r="B2077" s="4"/>
      <c r="C2077" s="16"/>
      <c r="D2077" s="17"/>
      <c r="E2077" s="17"/>
      <c r="F2077" s="18"/>
      <c r="G2077" s="17"/>
      <c r="H2077" s="17"/>
      <c r="I2077" s="17"/>
      <c r="J2077" s="17"/>
      <c r="K2077" s="19"/>
      <c r="L2077" s="17"/>
      <c r="M2077" s="20"/>
      <c r="N2077" s="8"/>
      <c r="O2077" s="50"/>
      <c r="P2077" s="27" t="str" cm="1">
        <f t="array" ref="P2077">IF(ISBLANK($C2077),"",IF(SUMPRODUCT(--EXACT($C2077,CrewOrPassenger[Crew or Passenger]))=1,"Pass","Fail"))</f>
        <v/>
      </c>
      <c r="Q2077" s="24" t="str" cm="1">
        <f t="array" ref="Q2077">IF(ISBLANK($D2077),"",IF(SUMPRODUCT(--EXACT($D2077,TravelDocumentType[Travel Document Type]))=1,"Pass","Fail"))</f>
        <v/>
      </c>
      <c r="R2077" s="24" t="str" cm="1">
        <f t="array" ref="R2077">IF(ISBLANK($E2077),"",IF(SUMPRODUCT(--EXACT($E2077,ISO3List[ISO3 List]))=1,"Pass","Fail"))</f>
        <v/>
      </c>
      <c r="S2077" s="24" t="str" cm="1">
        <f t="array" ref="S2077">IF(ISBLANK($F2077),"",IF(SUMPRODUCT(--EXACT(MID($F2077,COLUMN($A$1:$T$1),1),DocCharacters[Accepted Characters For Documents]))=20,"Pass","Fail"))</f>
        <v/>
      </c>
      <c r="T2077" s="24" t="str" cm="1">
        <f t="array" ref="T2077">IF(ISBLANK($G2077),"",IF(SUMPRODUCT(--EXACT(MID($G2077,COLUMN($A$1:$AX$1),1),NameCharacters[Accepted Characters For Names]))=50,"Pass","Fail"))</f>
        <v/>
      </c>
      <c r="U2077" s="24" t="str" cm="1">
        <f t="array" ref="U2077">IF(ISBLANK($H2077),"",IF(SUMPRODUCT(--EXACT(MID($H2077,COLUMN($A$1:$AX$1),1),NameCharacters[Accepted Characters For Names]))=50,"Pass","Fail"))</f>
        <v/>
      </c>
      <c r="V2077" s="24" t="str" cm="1">
        <f t="array" ref="V2077">IF(ISBLANK($I2077),"",IF(SUMPRODUCT(--EXACT(MID($I2077,COLUMN($A$1:$AX$1),1),NameCharacters[Accepted Characters For Names]))=50,"Pass","Fail"))</f>
        <v/>
      </c>
      <c r="W2077" s="24" t="str" cm="1">
        <f t="array" ref="W2077">IF(ISBLANK($J2077),"",IF(SUMPRODUCT(--EXACT($J2077,ISO3List[ISO3 List]))=1,"Pass","Fail"))</f>
        <v/>
      </c>
      <c r="X2077" s="24" t="str">
        <f t="shared" ca="1" si="81"/>
        <v/>
      </c>
      <c r="Y2077" s="24" t="str" cm="1">
        <f t="array" ref="Y2077">IF(ISBLANK($L2077),"",IF(SUMPRODUCT(--EXACT($L2077,Sex[Sex]))=1,"Pass","Fail"))</f>
        <v/>
      </c>
      <c r="Z2077" s="24" t="str">
        <f t="shared" ca="1" si="82"/>
        <v/>
      </c>
      <c r="AA2077" s="35" t="str">
        <f t="shared" ca="1" si="83"/>
        <v/>
      </c>
      <c r="AB2077" s="8"/>
      <c r="AC2077" s="58"/>
      <c r="AD2077" s="8"/>
      <c r="AE2077" s="8"/>
      <c r="AF2077" s="8"/>
      <c r="GU2077" s="8"/>
    </row>
    <row r="2078" spans="1:203" s="5" customFormat="1" x14ac:dyDescent="0.2">
      <c r="A2078" s="1"/>
      <c r="B2078" s="4"/>
      <c r="C2078" s="16"/>
      <c r="D2078" s="17"/>
      <c r="E2078" s="17"/>
      <c r="F2078" s="18"/>
      <c r="G2078" s="17"/>
      <c r="H2078" s="17"/>
      <c r="I2078" s="17"/>
      <c r="J2078" s="17"/>
      <c r="K2078" s="19"/>
      <c r="L2078" s="17"/>
      <c r="M2078" s="20"/>
      <c r="N2078" s="8"/>
      <c r="O2078" s="50"/>
      <c r="P2078" s="27" t="str" cm="1">
        <f t="array" ref="P2078">IF(ISBLANK($C2078),"",IF(SUMPRODUCT(--EXACT($C2078,CrewOrPassenger[Crew or Passenger]))=1,"Pass","Fail"))</f>
        <v/>
      </c>
      <c r="Q2078" s="24" t="str" cm="1">
        <f t="array" ref="Q2078">IF(ISBLANK($D2078),"",IF(SUMPRODUCT(--EXACT($D2078,TravelDocumentType[Travel Document Type]))=1,"Pass","Fail"))</f>
        <v/>
      </c>
      <c r="R2078" s="24" t="str" cm="1">
        <f t="array" ref="R2078">IF(ISBLANK($E2078),"",IF(SUMPRODUCT(--EXACT($E2078,ISO3List[ISO3 List]))=1,"Pass","Fail"))</f>
        <v/>
      </c>
      <c r="S2078" s="24" t="str" cm="1">
        <f t="array" ref="S2078">IF(ISBLANK($F2078),"",IF(SUMPRODUCT(--EXACT(MID($F2078,COLUMN($A$1:$T$1),1),DocCharacters[Accepted Characters For Documents]))=20,"Pass","Fail"))</f>
        <v/>
      </c>
      <c r="T2078" s="24" t="str" cm="1">
        <f t="array" ref="T2078">IF(ISBLANK($G2078),"",IF(SUMPRODUCT(--EXACT(MID($G2078,COLUMN($A$1:$AX$1),1),NameCharacters[Accepted Characters For Names]))=50,"Pass","Fail"))</f>
        <v/>
      </c>
      <c r="U2078" s="24" t="str" cm="1">
        <f t="array" ref="U2078">IF(ISBLANK($H2078),"",IF(SUMPRODUCT(--EXACT(MID($H2078,COLUMN($A$1:$AX$1),1),NameCharacters[Accepted Characters For Names]))=50,"Pass","Fail"))</f>
        <v/>
      </c>
      <c r="V2078" s="24" t="str" cm="1">
        <f t="array" ref="V2078">IF(ISBLANK($I2078),"",IF(SUMPRODUCT(--EXACT(MID($I2078,COLUMN($A$1:$AX$1),1),NameCharacters[Accepted Characters For Names]))=50,"Pass","Fail"))</f>
        <v/>
      </c>
      <c r="W2078" s="24" t="str" cm="1">
        <f t="array" ref="W2078">IF(ISBLANK($J2078),"",IF(SUMPRODUCT(--EXACT($J2078,ISO3List[ISO3 List]))=1,"Pass","Fail"))</f>
        <v/>
      </c>
      <c r="X2078" s="24" t="str">
        <f t="shared" ca="1" si="81"/>
        <v/>
      </c>
      <c r="Y2078" s="24" t="str" cm="1">
        <f t="array" ref="Y2078">IF(ISBLANK($L2078),"",IF(SUMPRODUCT(--EXACT($L2078,Sex[Sex]))=1,"Pass","Fail"))</f>
        <v/>
      </c>
      <c r="Z2078" s="24" t="str">
        <f t="shared" ca="1" si="82"/>
        <v/>
      </c>
      <c r="AA2078" s="35" t="str">
        <f t="shared" ca="1" si="83"/>
        <v/>
      </c>
      <c r="AB2078" s="8"/>
      <c r="AC2078" s="58"/>
      <c r="AD2078" s="8"/>
      <c r="AE2078" s="8"/>
      <c r="AF2078" s="8"/>
      <c r="GU2078" s="8"/>
    </row>
    <row r="2079" spans="1:203" s="5" customFormat="1" x14ac:dyDescent="0.2">
      <c r="A2079" s="1"/>
      <c r="B2079" s="4"/>
      <c r="C2079" s="16"/>
      <c r="D2079" s="17"/>
      <c r="E2079" s="17"/>
      <c r="F2079" s="18"/>
      <c r="G2079" s="17"/>
      <c r="H2079" s="17"/>
      <c r="I2079" s="17"/>
      <c r="J2079" s="17"/>
      <c r="K2079" s="19"/>
      <c r="L2079" s="17"/>
      <c r="M2079" s="20"/>
      <c r="N2079" s="8"/>
      <c r="O2079" s="50"/>
      <c r="P2079" s="27" t="str" cm="1">
        <f t="array" ref="P2079">IF(ISBLANK($C2079),"",IF(SUMPRODUCT(--EXACT($C2079,CrewOrPassenger[Crew or Passenger]))=1,"Pass","Fail"))</f>
        <v/>
      </c>
      <c r="Q2079" s="24" t="str" cm="1">
        <f t="array" ref="Q2079">IF(ISBLANK($D2079),"",IF(SUMPRODUCT(--EXACT($D2079,TravelDocumentType[Travel Document Type]))=1,"Pass","Fail"))</f>
        <v/>
      </c>
      <c r="R2079" s="24" t="str" cm="1">
        <f t="array" ref="R2079">IF(ISBLANK($E2079),"",IF(SUMPRODUCT(--EXACT($E2079,ISO3List[ISO3 List]))=1,"Pass","Fail"))</f>
        <v/>
      </c>
      <c r="S2079" s="24" t="str" cm="1">
        <f t="array" ref="S2079">IF(ISBLANK($F2079),"",IF(SUMPRODUCT(--EXACT(MID($F2079,COLUMN($A$1:$T$1),1),DocCharacters[Accepted Characters For Documents]))=20,"Pass","Fail"))</f>
        <v/>
      </c>
      <c r="T2079" s="24" t="str" cm="1">
        <f t="array" ref="T2079">IF(ISBLANK($G2079),"",IF(SUMPRODUCT(--EXACT(MID($G2079,COLUMN($A$1:$AX$1),1),NameCharacters[Accepted Characters For Names]))=50,"Pass","Fail"))</f>
        <v/>
      </c>
      <c r="U2079" s="24" t="str" cm="1">
        <f t="array" ref="U2079">IF(ISBLANK($H2079),"",IF(SUMPRODUCT(--EXACT(MID($H2079,COLUMN($A$1:$AX$1),1),NameCharacters[Accepted Characters For Names]))=50,"Pass","Fail"))</f>
        <v/>
      </c>
      <c r="V2079" s="24" t="str" cm="1">
        <f t="array" ref="V2079">IF(ISBLANK($I2079),"",IF(SUMPRODUCT(--EXACT(MID($I2079,COLUMN($A$1:$AX$1),1),NameCharacters[Accepted Characters For Names]))=50,"Pass","Fail"))</f>
        <v/>
      </c>
      <c r="W2079" s="24" t="str" cm="1">
        <f t="array" ref="W2079">IF(ISBLANK($J2079),"",IF(SUMPRODUCT(--EXACT($J2079,ISO3List[ISO3 List]))=1,"Pass","Fail"))</f>
        <v/>
      </c>
      <c r="X2079" s="24" t="str">
        <f t="shared" ca="1" si="81"/>
        <v/>
      </c>
      <c r="Y2079" s="24" t="str" cm="1">
        <f t="array" ref="Y2079">IF(ISBLANK($L2079),"",IF(SUMPRODUCT(--EXACT($L2079,Sex[Sex]))=1,"Pass","Fail"))</f>
        <v/>
      </c>
      <c r="Z2079" s="24" t="str">
        <f t="shared" ca="1" si="82"/>
        <v/>
      </c>
      <c r="AA2079" s="35" t="str">
        <f t="shared" ca="1" si="83"/>
        <v/>
      </c>
      <c r="AB2079" s="8"/>
      <c r="AC2079" s="58"/>
      <c r="AD2079" s="8"/>
      <c r="AE2079" s="8"/>
      <c r="AF2079" s="8"/>
      <c r="GU2079" s="8"/>
    </row>
    <row r="2080" spans="1:203" s="5" customFormat="1" x14ac:dyDescent="0.2">
      <c r="A2080" s="1"/>
      <c r="B2080" s="4"/>
      <c r="C2080" s="16"/>
      <c r="D2080" s="17"/>
      <c r="E2080" s="17"/>
      <c r="F2080" s="18"/>
      <c r="G2080" s="17"/>
      <c r="H2080" s="17"/>
      <c r="I2080" s="17"/>
      <c r="J2080" s="17"/>
      <c r="K2080" s="19"/>
      <c r="L2080" s="17"/>
      <c r="M2080" s="20"/>
      <c r="N2080" s="8"/>
      <c r="O2080" s="50"/>
      <c r="P2080" s="27" t="str" cm="1">
        <f t="array" ref="P2080">IF(ISBLANK($C2080),"",IF(SUMPRODUCT(--EXACT($C2080,CrewOrPassenger[Crew or Passenger]))=1,"Pass","Fail"))</f>
        <v/>
      </c>
      <c r="Q2080" s="24" t="str" cm="1">
        <f t="array" ref="Q2080">IF(ISBLANK($D2080),"",IF(SUMPRODUCT(--EXACT($D2080,TravelDocumentType[Travel Document Type]))=1,"Pass","Fail"))</f>
        <v/>
      </c>
      <c r="R2080" s="24" t="str" cm="1">
        <f t="array" ref="R2080">IF(ISBLANK($E2080),"",IF(SUMPRODUCT(--EXACT($E2080,ISO3List[ISO3 List]))=1,"Pass","Fail"))</f>
        <v/>
      </c>
      <c r="S2080" s="24" t="str" cm="1">
        <f t="array" ref="S2080">IF(ISBLANK($F2080),"",IF(SUMPRODUCT(--EXACT(MID($F2080,COLUMN($A$1:$T$1),1),DocCharacters[Accepted Characters For Documents]))=20,"Pass","Fail"))</f>
        <v/>
      </c>
      <c r="T2080" s="24" t="str" cm="1">
        <f t="array" ref="T2080">IF(ISBLANK($G2080),"",IF(SUMPRODUCT(--EXACT(MID($G2080,COLUMN($A$1:$AX$1),1),NameCharacters[Accepted Characters For Names]))=50,"Pass","Fail"))</f>
        <v/>
      </c>
      <c r="U2080" s="24" t="str" cm="1">
        <f t="array" ref="U2080">IF(ISBLANK($H2080),"",IF(SUMPRODUCT(--EXACT(MID($H2080,COLUMN($A$1:$AX$1),1),NameCharacters[Accepted Characters For Names]))=50,"Pass","Fail"))</f>
        <v/>
      </c>
      <c r="V2080" s="24" t="str" cm="1">
        <f t="array" ref="V2080">IF(ISBLANK($I2080),"",IF(SUMPRODUCT(--EXACT(MID($I2080,COLUMN($A$1:$AX$1),1),NameCharacters[Accepted Characters For Names]))=50,"Pass","Fail"))</f>
        <v/>
      </c>
      <c r="W2080" s="24" t="str" cm="1">
        <f t="array" ref="W2080">IF(ISBLANK($J2080),"",IF(SUMPRODUCT(--EXACT($J2080,ISO3List[ISO3 List]))=1,"Pass","Fail"))</f>
        <v/>
      </c>
      <c r="X2080" s="24" t="str">
        <f t="shared" ca="1" si="81"/>
        <v/>
      </c>
      <c r="Y2080" s="24" t="str" cm="1">
        <f t="array" ref="Y2080">IF(ISBLANK($L2080),"",IF(SUMPRODUCT(--EXACT($L2080,Sex[Sex]))=1,"Pass","Fail"))</f>
        <v/>
      </c>
      <c r="Z2080" s="24" t="str">
        <f t="shared" ca="1" si="82"/>
        <v/>
      </c>
      <c r="AA2080" s="35" t="str">
        <f t="shared" ca="1" si="83"/>
        <v/>
      </c>
      <c r="AB2080" s="8"/>
      <c r="AC2080" s="58"/>
      <c r="AD2080" s="8"/>
      <c r="AE2080" s="8"/>
      <c r="AF2080" s="8"/>
      <c r="GU2080" s="8"/>
    </row>
    <row r="2081" spans="1:203" s="5" customFormat="1" x14ac:dyDescent="0.2">
      <c r="A2081" s="1"/>
      <c r="B2081" s="4"/>
      <c r="C2081" s="16"/>
      <c r="D2081" s="17"/>
      <c r="E2081" s="17"/>
      <c r="F2081" s="18"/>
      <c r="G2081" s="17"/>
      <c r="H2081" s="17"/>
      <c r="I2081" s="17"/>
      <c r="J2081" s="17"/>
      <c r="K2081" s="19"/>
      <c r="L2081" s="17"/>
      <c r="M2081" s="20"/>
      <c r="N2081" s="8"/>
      <c r="O2081" s="50"/>
      <c r="P2081" s="27" t="str" cm="1">
        <f t="array" ref="P2081">IF(ISBLANK($C2081),"",IF(SUMPRODUCT(--EXACT($C2081,CrewOrPassenger[Crew or Passenger]))=1,"Pass","Fail"))</f>
        <v/>
      </c>
      <c r="Q2081" s="24" t="str" cm="1">
        <f t="array" ref="Q2081">IF(ISBLANK($D2081),"",IF(SUMPRODUCT(--EXACT($D2081,TravelDocumentType[Travel Document Type]))=1,"Pass","Fail"))</f>
        <v/>
      </c>
      <c r="R2081" s="24" t="str" cm="1">
        <f t="array" ref="R2081">IF(ISBLANK($E2081),"",IF(SUMPRODUCT(--EXACT($E2081,ISO3List[ISO3 List]))=1,"Pass","Fail"))</f>
        <v/>
      </c>
      <c r="S2081" s="24" t="str" cm="1">
        <f t="array" ref="S2081">IF(ISBLANK($F2081),"",IF(SUMPRODUCT(--EXACT(MID($F2081,COLUMN($A$1:$T$1),1),DocCharacters[Accepted Characters For Documents]))=20,"Pass","Fail"))</f>
        <v/>
      </c>
      <c r="T2081" s="24" t="str" cm="1">
        <f t="array" ref="T2081">IF(ISBLANK($G2081),"",IF(SUMPRODUCT(--EXACT(MID($G2081,COLUMN($A$1:$AX$1),1),NameCharacters[Accepted Characters For Names]))=50,"Pass","Fail"))</f>
        <v/>
      </c>
      <c r="U2081" s="24" t="str" cm="1">
        <f t="array" ref="U2081">IF(ISBLANK($H2081),"",IF(SUMPRODUCT(--EXACT(MID($H2081,COLUMN($A$1:$AX$1),1),NameCharacters[Accepted Characters For Names]))=50,"Pass","Fail"))</f>
        <v/>
      </c>
      <c r="V2081" s="24" t="str" cm="1">
        <f t="array" ref="V2081">IF(ISBLANK($I2081),"",IF(SUMPRODUCT(--EXACT(MID($I2081,COLUMN($A$1:$AX$1),1),NameCharacters[Accepted Characters For Names]))=50,"Pass","Fail"))</f>
        <v/>
      </c>
      <c r="W2081" s="24" t="str" cm="1">
        <f t="array" ref="W2081">IF(ISBLANK($J2081),"",IF(SUMPRODUCT(--EXACT($J2081,ISO3List[ISO3 List]))=1,"Pass","Fail"))</f>
        <v/>
      </c>
      <c r="X2081" s="24" t="str">
        <f t="shared" ca="1" si="81"/>
        <v/>
      </c>
      <c r="Y2081" s="24" t="str" cm="1">
        <f t="array" ref="Y2081">IF(ISBLANK($L2081),"",IF(SUMPRODUCT(--EXACT($L2081,Sex[Sex]))=1,"Pass","Fail"))</f>
        <v/>
      </c>
      <c r="Z2081" s="24" t="str">
        <f t="shared" ca="1" si="82"/>
        <v/>
      </c>
      <c r="AA2081" s="35" t="str">
        <f t="shared" ca="1" si="83"/>
        <v/>
      </c>
      <c r="AB2081" s="8"/>
      <c r="AC2081" s="58"/>
      <c r="AD2081" s="8"/>
      <c r="AE2081" s="8"/>
      <c r="AF2081" s="8"/>
      <c r="GU2081" s="8"/>
    </row>
    <row r="2082" spans="1:203" s="5" customFormat="1" x14ac:dyDescent="0.2">
      <c r="A2082" s="1"/>
      <c r="B2082" s="4"/>
      <c r="C2082" s="16"/>
      <c r="D2082" s="17"/>
      <c r="E2082" s="17"/>
      <c r="F2082" s="18"/>
      <c r="G2082" s="17"/>
      <c r="H2082" s="17"/>
      <c r="I2082" s="17"/>
      <c r="J2082" s="17"/>
      <c r="K2082" s="19"/>
      <c r="L2082" s="17"/>
      <c r="M2082" s="20"/>
      <c r="N2082" s="8"/>
      <c r="O2082" s="50"/>
      <c r="P2082" s="27" t="str" cm="1">
        <f t="array" ref="P2082">IF(ISBLANK($C2082),"",IF(SUMPRODUCT(--EXACT($C2082,CrewOrPassenger[Crew or Passenger]))=1,"Pass","Fail"))</f>
        <v/>
      </c>
      <c r="Q2082" s="24" t="str" cm="1">
        <f t="array" ref="Q2082">IF(ISBLANK($D2082),"",IF(SUMPRODUCT(--EXACT($D2082,TravelDocumentType[Travel Document Type]))=1,"Pass","Fail"))</f>
        <v/>
      </c>
      <c r="R2082" s="24" t="str" cm="1">
        <f t="array" ref="R2082">IF(ISBLANK($E2082),"",IF(SUMPRODUCT(--EXACT($E2082,ISO3List[ISO3 List]))=1,"Pass","Fail"))</f>
        <v/>
      </c>
      <c r="S2082" s="24" t="str" cm="1">
        <f t="array" ref="S2082">IF(ISBLANK($F2082),"",IF(SUMPRODUCT(--EXACT(MID($F2082,COLUMN($A$1:$T$1),1),DocCharacters[Accepted Characters For Documents]))=20,"Pass","Fail"))</f>
        <v/>
      </c>
      <c r="T2082" s="24" t="str" cm="1">
        <f t="array" ref="T2082">IF(ISBLANK($G2082),"",IF(SUMPRODUCT(--EXACT(MID($G2082,COLUMN($A$1:$AX$1),1),NameCharacters[Accepted Characters For Names]))=50,"Pass","Fail"))</f>
        <v/>
      </c>
      <c r="U2082" s="24" t="str" cm="1">
        <f t="array" ref="U2082">IF(ISBLANK($H2082),"",IF(SUMPRODUCT(--EXACT(MID($H2082,COLUMN($A$1:$AX$1),1),NameCharacters[Accepted Characters For Names]))=50,"Pass","Fail"))</f>
        <v/>
      </c>
      <c r="V2082" s="24" t="str" cm="1">
        <f t="array" ref="V2082">IF(ISBLANK($I2082),"",IF(SUMPRODUCT(--EXACT(MID($I2082,COLUMN($A$1:$AX$1),1),NameCharacters[Accepted Characters For Names]))=50,"Pass","Fail"))</f>
        <v/>
      </c>
      <c r="W2082" s="24" t="str" cm="1">
        <f t="array" ref="W2082">IF(ISBLANK($J2082),"",IF(SUMPRODUCT(--EXACT($J2082,ISO3List[ISO3 List]))=1,"Pass","Fail"))</f>
        <v/>
      </c>
      <c r="X2082" s="24" t="str">
        <f t="shared" ca="1" si="81"/>
        <v/>
      </c>
      <c r="Y2082" s="24" t="str" cm="1">
        <f t="array" ref="Y2082">IF(ISBLANK($L2082),"",IF(SUMPRODUCT(--EXACT($L2082,Sex[Sex]))=1,"Pass","Fail"))</f>
        <v/>
      </c>
      <c r="Z2082" s="24" t="str">
        <f t="shared" ca="1" si="82"/>
        <v/>
      </c>
      <c r="AA2082" s="35" t="str">
        <f t="shared" ca="1" si="83"/>
        <v/>
      </c>
      <c r="AB2082" s="8"/>
      <c r="AC2082" s="58"/>
      <c r="AD2082" s="8"/>
      <c r="AE2082" s="8"/>
      <c r="AF2082" s="8"/>
      <c r="GU2082" s="8"/>
    </row>
    <row r="2083" spans="1:203" s="5" customFormat="1" x14ac:dyDescent="0.2">
      <c r="A2083" s="1"/>
      <c r="B2083" s="4"/>
      <c r="C2083" s="16"/>
      <c r="D2083" s="17"/>
      <c r="E2083" s="17"/>
      <c r="F2083" s="18"/>
      <c r="G2083" s="17"/>
      <c r="H2083" s="17"/>
      <c r="I2083" s="17"/>
      <c r="J2083" s="17"/>
      <c r="K2083" s="19"/>
      <c r="L2083" s="17"/>
      <c r="M2083" s="20"/>
      <c r="N2083" s="8"/>
      <c r="O2083" s="50"/>
      <c r="P2083" s="27" t="str" cm="1">
        <f t="array" ref="P2083">IF(ISBLANK($C2083),"",IF(SUMPRODUCT(--EXACT($C2083,CrewOrPassenger[Crew or Passenger]))=1,"Pass","Fail"))</f>
        <v/>
      </c>
      <c r="Q2083" s="24" t="str" cm="1">
        <f t="array" ref="Q2083">IF(ISBLANK($D2083),"",IF(SUMPRODUCT(--EXACT($D2083,TravelDocumentType[Travel Document Type]))=1,"Pass","Fail"))</f>
        <v/>
      </c>
      <c r="R2083" s="24" t="str" cm="1">
        <f t="array" ref="R2083">IF(ISBLANK($E2083),"",IF(SUMPRODUCT(--EXACT($E2083,ISO3List[ISO3 List]))=1,"Pass","Fail"))</f>
        <v/>
      </c>
      <c r="S2083" s="24" t="str" cm="1">
        <f t="array" ref="S2083">IF(ISBLANK($F2083),"",IF(SUMPRODUCT(--EXACT(MID($F2083,COLUMN($A$1:$T$1),1),DocCharacters[Accepted Characters For Documents]))=20,"Pass","Fail"))</f>
        <v/>
      </c>
      <c r="T2083" s="24" t="str" cm="1">
        <f t="array" ref="T2083">IF(ISBLANK($G2083),"",IF(SUMPRODUCT(--EXACT(MID($G2083,COLUMN($A$1:$AX$1),1),NameCharacters[Accepted Characters For Names]))=50,"Pass","Fail"))</f>
        <v/>
      </c>
      <c r="U2083" s="24" t="str" cm="1">
        <f t="array" ref="U2083">IF(ISBLANK($H2083),"",IF(SUMPRODUCT(--EXACT(MID($H2083,COLUMN($A$1:$AX$1),1),NameCharacters[Accepted Characters For Names]))=50,"Pass","Fail"))</f>
        <v/>
      </c>
      <c r="V2083" s="24" t="str" cm="1">
        <f t="array" ref="V2083">IF(ISBLANK($I2083),"",IF(SUMPRODUCT(--EXACT(MID($I2083,COLUMN($A$1:$AX$1),1),NameCharacters[Accepted Characters For Names]))=50,"Pass","Fail"))</f>
        <v/>
      </c>
      <c r="W2083" s="24" t="str" cm="1">
        <f t="array" ref="W2083">IF(ISBLANK($J2083),"",IF(SUMPRODUCT(--EXACT($J2083,ISO3List[ISO3 List]))=1,"Pass","Fail"))</f>
        <v/>
      </c>
      <c r="X2083" s="24" t="str">
        <f t="shared" ca="1" si="81"/>
        <v/>
      </c>
      <c r="Y2083" s="24" t="str" cm="1">
        <f t="array" ref="Y2083">IF(ISBLANK($L2083),"",IF(SUMPRODUCT(--EXACT($L2083,Sex[Sex]))=1,"Pass","Fail"))</f>
        <v/>
      </c>
      <c r="Z2083" s="24" t="str">
        <f t="shared" ca="1" si="82"/>
        <v/>
      </c>
      <c r="AA2083" s="35" t="str">
        <f t="shared" ca="1" si="83"/>
        <v/>
      </c>
      <c r="AB2083" s="8"/>
      <c r="AC2083" s="58"/>
      <c r="AD2083" s="8"/>
      <c r="AE2083" s="8"/>
      <c r="AF2083" s="8"/>
      <c r="GU2083" s="8"/>
    </row>
    <row r="2084" spans="1:203" s="5" customFormat="1" x14ac:dyDescent="0.2">
      <c r="A2084" s="1"/>
      <c r="B2084" s="4"/>
      <c r="C2084" s="16"/>
      <c r="D2084" s="17"/>
      <c r="E2084" s="17"/>
      <c r="F2084" s="18"/>
      <c r="G2084" s="17"/>
      <c r="H2084" s="17"/>
      <c r="I2084" s="17"/>
      <c r="J2084" s="17"/>
      <c r="K2084" s="19"/>
      <c r="L2084" s="17"/>
      <c r="M2084" s="20"/>
      <c r="N2084" s="8"/>
      <c r="O2084" s="50"/>
      <c r="P2084" s="27" t="str" cm="1">
        <f t="array" ref="P2084">IF(ISBLANK($C2084),"",IF(SUMPRODUCT(--EXACT($C2084,CrewOrPassenger[Crew or Passenger]))=1,"Pass","Fail"))</f>
        <v/>
      </c>
      <c r="Q2084" s="24" t="str" cm="1">
        <f t="array" ref="Q2084">IF(ISBLANK($D2084),"",IF(SUMPRODUCT(--EXACT($D2084,TravelDocumentType[Travel Document Type]))=1,"Pass","Fail"))</f>
        <v/>
      </c>
      <c r="R2084" s="24" t="str" cm="1">
        <f t="array" ref="R2084">IF(ISBLANK($E2084),"",IF(SUMPRODUCT(--EXACT($E2084,ISO3List[ISO3 List]))=1,"Pass","Fail"))</f>
        <v/>
      </c>
      <c r="S2084" s="24" t="str" cm="1">
        <f t="array" ref="S2084">IF(ISBLANK($F2084),"",IF(SUMPRODUCT(--EXACT(MID($F2084,COLUMN($A$1:$T$1),1),DocCharacters[Accepted Characters For Documents]))=20,"Pass","Fail"))</f>
        <v/>
      </c>
      <c r="T2084" s="24" t="str" cm="1">
        <f t="array" ref="T2084">IF(ISBLANK($G2084),"",IF(SUMPRODUCT(--EXACT(MID($G2084,COLUMN($A$1:$AX$1),1),NameCharacters[Accepted Characters For Names]))=50,"Pass","Fail"))</f>
        <v/>
      </c>
      <c r="U2084" s="24" t="str" cm="1">
        <f t="array" ref="U2084">IF(ISBLANK($H2084),"",IF(SUMPRODUCT(--EXACT(MID($H2084,COLUMN($A$1:$AX$1),1),NameCharacters[Accepted Characters For Names]))=50,"Pass","Fail"))</f>
        <v/>
      </c>
      <c r="V2084" s="24" t="str" cm="1">
        <f t="array" ref="V2084">IF(ISBLANK($I2084),"",IF(SUMPRODUCT(--EXACT(MID($I2084,COLUMN($A$1:$AX$1),1),NameCharacters[Accepted Characters For Names]))=50,"Pass","Fail"))</f>
        <v/>
      </c>
      <c r="W2084" s="24" t="str" cm="1">
        <f t="array" ref="W2084">IF(ISBLANK($J2084),"",IF(SUMPRODUCT(--EXACT($J2084,ISO3List[ISO3 List]))=1,"Pass","Fail"))</f>
        <v/>
      </c>
      <c r="X2084" s="24" t="str">
        <f t="shared" ca="1" si="81"/>
        <v/>
      </c>
      <c r="Y2084" s="24" t="str" cm="1">
        <f t="array" ref="Y2084">IF(ISBLANK($L2084),"",IF(SUMPRODUCT(--EXACT($L2084,Sex[Sex]))=1,"Pass","Fail"))</f>
        <v/>
      </c>
      <c r="Z2084" s="24" t="str">
        <f t="shared" ca="1" si="82"/>
        <v/>
      </c>
      <c r="AA2084" s="35" t="str">
        <f t="shared" ca="1" si="83"/>
        <v/>
      </c>
      <c r="AB2084" s="8"/>
      <c r="AC2084" s="58"/>
      <c r="AD2084" s="8"/>
      <c r="AE2084" s="8"/>
      <c r="AF2084" s="8"/>
      <c r="GU2084" s="8"/>
    </row>
    <row r="2085" spans="1:203" s="5" customFormat="1" x14ac:dyDescent="0.2">
      <c r="A2085" s="1"/>
      <c r="B2085" s="4"/>
      <c r="C2085" s="16"/>
      <c r="D2085" s="17"/>
      <c r="E2085" s="17"/>
      <c r="F2085" s="18"/>
      <c r="G2085" s="17"/>
      <c r="H2085" s="17"/>
      <c r="I2085" s="17"/>
      <c r="J2085" s="17"/>
      <c r="K2085" s="19"/>
      <c r="L2085" s="17"/>
      <c r="M2085" s="20"/>
      <c r="N2085" s="8"/>
      <c r="O2085" s="50"/>
      <c r="P2085" s="27" t="str" cm="1">
        <f t="array" ref="P2085">IF(ISBLANK($C2085),"",IF(SUMPRODUCT(--EXACT($C2085,CrewOrPassenger[Crew or Passenger]))=1,"Pass","Fail"))</f>
        <v/>
      </c>
      <c r="Q2085" s="24" t="str" cm="1">
        <f t="array" ref="Q2085">IF(ISBLANK($D2085),"",IF(SUMPRODUCT(--EXACT($D2085,TravelDocumentType[Travel Document Type]))=1,"Pass","Fail"))</f>
        <v/>
      </c>
      <c r="R2085" s="24" t="str" cm="1">
        <f t="array" ref="R2085">IF(ISBLANK($E2085),"",IF(SUMPRODUCT(--EXACT($E2085,ISO3List[ISO3 List]))=1,"Pass","Fail"))</f>
        <v/>
      </c>
      <c r="S2085" s="24" t="str" cm="1">
        <f t="array" ref="S2085">IF(ISBLANK($F2085),"",IF(SUMPRODUCT(--EXACT(MID($F2085,COLUMN($A$1:$T$1),1),DocCharacters[Accepted Characters For Documents]))=20,"Pass","Fail"))</f>
        <v/>
      </c>
      <c r="T2085" s="24" t="str" cm="1">
        <f t="array" ref="T2085">IF(ISBLANK($G2085),"",IF(SUMPRODUCT(--EXACT(MID($G2085,COLUMN($A$1:$AX$1),1),NameCharacters[Accepted Characters For Names]))=50,"Pass","Fail"))</f>
        <v/>
      </c>
      <c r="U2085" s="24" t="str" cm="1">
        <f t="array" ref="U2085">IF(ISBLANK($H2085),"",IF(SUMPRODUCT(--EXACT(MID($H2085,COLUMN($A$1:$AX$1),1),NameCharacters[Accepted Characters For Names]))=50,"Pass","Fail"))</f>
        <v/>
      </c>
      <c r="V2085" s="24" t="str" cm="1">
        <f t="array" ref="V2085">IF(ISBLANK($I2085),"",IF(SUMPRODUCT(--EXACT(MID($I2085,COLUMN($A$1:$AX$1),1),NameCharacters[Accepted Characters For Names]))=50,"Pass","Fail"))</f>
        <v/>
      </c>
      <c r="W2085" s="24" t="str" cm="1">
        <f t="array" ref="W2085">IF(ISBLANK($J2085),"",IF(SUMPRODUCT(--EXACT($J2085,ISO3List[ISO3 List]))=1,"Pass","Fail"))</f>
        <v/>
      </c>
      <c r="X2085" s="24" t="str">
        <f t="shared" ca="1" si="81"/>
        <v/>
      </c>
      <c r="Y2085" s="24" t="str" cm="1">
        <f t="array" ref="Y2085">IF(ISBLANK($L2085),"",IF(SUMPRODUCT(--EXACT($L2085,Sex[Sex]))=1,"Pass","Fail"))</f>
        <v/>
      </c>
      <c r="Z2085" s="24" t="str">
        <f t="shared" ca="1" si="82"/>
        <v/>
      </c>
      <c r="AA2085" s="35" t="str">
        <f t="shared" ca="1" si="83"/>
        <v/>
      </c>
      <c r="AB2085" s="8"/>
      <c r="AC2085" s="58"/>
      <c r="AD2085" s="8"/>
      <c r="AE2085" s="8"/>
      <c r="AF2085" s="8"/>
      <c r="GU2085" s="8"/>
    </row>
    <row r="2086" spans="1:203" s="5" customFormat="1" x14ac:dyDescent="0.2">
      <c r="A2086" s="1"/>
      <c r="B2086" s="4"/>
      <c r="C2086" s="16"/>
      <c r="D2086" s="17"/>
      <c r="E2086" s="17"/>
      <c r="F2086" s="18"/>
      <c r="G2086" s="17"/>
      <c r="H2086" s="17"/>
      <c r="I2086" s="17"/>
      <c r="J2086" s="17"/>
      <c r="K2086" s="19"/>
      <c r="L2086" s="17"/>
      <c r="M2086" s="20"/>
      <c r="N2086" s="8"/>
      <c r="O2086" s="50"/>
      <c r="P2086" s="27" t="str" cm="1">
        <f t="array" ref="P2086">IF(ISBLANK($C2086),"",IF(SUMPRODUCT(--EXACT($C2086,CrewOrPassenger[Crew or Passenger]))=1,"Pass","Fail"))</f>
        <v/>
      </c>
      <c r="Q2086" s="24" t="str" cm="1">
        <f t="array" ref="Q2086">IF(ISBLANK($D2086),"",IF(SUMPRODUCT(--EXACT($D2086,TravelDocumentType[Travel Document Type]))=1,"Pass","Fail"))</f>
        <v/>
      </c>
      <c r="R2086" s="24" t="str" cm="1">
        <f t="array" ref="R2086">IF(ISBLANK($E2086),"",IF(SUMPRODUCT(--EXACT($E2086,ISO3List[ISO3 List]))=1,"Pass","Fail"))</f>
        <v/>
      </c>
      <c r="S2086" s="24" t="str" cm="1">
        <f t="array" ref="S2086">IF(ISBLANK($F2086),"",IF(SUMPRODUCT(--EXACT(MID($F2086,COLUMN($A$1:$T$1),1),DocCharacters[Accepted Characters For Documents]))=20,"Pass","Fail"))</f>
        <v/>
      </c>
      <c r="T2086" s="24" t="str" cm="1">
        <f t="array" ref="T2086">IF(ISBLANK($G2086),"",IF(SUMPRODUCT(--EXACT(MID($G2086,COLUMN($A$1:$AX$1),1),NameCharacters[Accepted Characters For Names]))=50,"Pass","Fail"))</f>
        <v/>
      </c>
      <c r="U2086" s="24" t="str" cm="1">
        <f t="array" ref="U2086">IF(ISBLANK($H2086),"",IF(SUMPRODUCT(--EXACT(MID($H2086,COLUMN($A$1:$AX$1),1),NameCharacters[Accepted Characters For Names]))=50,"Pass","Fail"))</f>
        <v/>
      </c>
      <c r="V2086" s="24" t="str" cm="1">
        <f t="array" ref="V2086">IF(ISBLANK($I2086),"",IF(SUMPRODUCT(--EXACT(MID($I2086,COLUMN($A$1:$AX$1),1),NameCharacters[Accepted Characters For Names]))=50,"Pass","Fail"))</f>
        <v/>
      </c>
      <c r="W2086" s="24" t="str" cm="1">
        <f t="array" ref="W2086">IF(ISBLANK($J2086),"",IF(SUMPRODUCT(--EXACT($J2086,ISO3List[ISO3 List]))=1,"Pass","Fail"))</f>
        <v/>
      </c>
      <c r="X2086" s="24" t="str">
        <f t="shared" ca="1" si="81"/>
        <v/>
      </c>
      <c r="Y2086" s="24" t="str" cm="1">
        <f t="array" ref="Y2086">IF(ISBLANK($L2086),"",IF(SUMPRODUCT(--EXACT($L2086,Sex[Sex]))=1,"Pass","Fail"))</f>
        <v/>
      </c>
      <c r="Z2086" s="24" t="str">
        <f t="shared" ca="1" si="82"/>
        <v/>
      </c>
      <c r="AA2086" s="35" t="str">
        <f t="shared" ca="1" si="83"/>
        <v/>
      </c>
      <c r="AB2086" s="8"/>
      <c r="AC2086" s="58"/>
      <c r="AD2086" s="8"/>
      <c r="AE2086" s="8"/>
      <c r="AF2086" s="8"/>
      <c r="GU2086" s="8"/>
    </row>
    <row r="2087" spans="1:203" s="5" customFormat="1" x14ac:dyDescent="0.2">
      <c r="A2087" s="1"/>
      <c r="B2087" s="4"/>
      <c r="C2087" s="16"/>
      <c r="D2087" s="17"/>
      <c r="E2087" s="17"/>
      <c r="F2087" s="18"/>
      <c r="G2087" s="17"/>
      <c r="H2087" s="17"/>
      <c r="I2087" s="17"/>
      <c r="J2087" s="17"/>
      <c r="K2087" s="19"/>
      <c r="L2087" s="17"/>
      <c r="M2087" s="20"/>
      <c r="N2087" s="8"/>
      <c r="O2087" s="50"/>
      <c r="P2087" s="27" t="str" cm="1">
        <f t="array" ref="P2087">IF(ISBLANK($C2087),"",IF(SUMPRODUCT(--EXACT($C2087,CrewOrPassenger[Crew or Passenger]))=1,"Pass","Fail"))</f>
        <v/>
      </c>
      <c r="Q2087" s="24" t="str" cm="1">
        <f t="array" ref="Q2087">IF(ISBLANK($D2087),"",IF(SUMPRODUCT(--EXACT($D2087,TravelDocumentType[Travel Document Type]))=1,"Pass","Fail"))</f>
        <v/>
      </c>
      <c r="R2087" s="24" t="str" cm="1">
        <f t="array" ref="R2087">IF(ISBLANK($E2087),"",IF(SUMPRODUCT(--EXACT($E2087,ISO3List[ISO3 List]))=1,"Pass","Fail"))</f>
        <v/>
      </c>
      <c r="S2087" s="24" t="str" cm="1">
        <f t="array" ref="S2087">IF(ISBLANK($F2087),"",IF(SUMPRODUCT(--EXACT(MID($F2087,COLUMN($A$1:$T$1),1),DocCharacters[Accepted Characters For Documents]))=20,"Pass","Fail"))</f>
        <v/>
      </c>
      <c r="T2087" s="24" t="str" cm="1">
        <f t="array" ref="T2087">IF(ISBLANK($G2087),"",IF(SUMPRODUCT(--EXACT(MID($G2087,COLUMN($A$1:$AX$1),1),NameCharacters[Accepted Characters For Names]))=50,"Pass","Fail"))</f>
        <v/>
      </c>
      <c r="U2087" s="24" t="str" cm="1">
        <f t="array" ref="U2087">IF(ISBLANK($H2087),"",IF(SUMPRODUCT(--EXACT(MID($H2087,COLUMN($A$1:$AX$1),1),NameCharacters[Accepted Characters For Names]))=50,"Pass","Fail"))</f>
        <v/>
      </c>
      <c r="V2087" s="24" t="str" cm="1">
        <f t="array" ref="V2087">IF(ISBLANK($I2087),"",IF(SUMPRODUCT(--EXACT(MID($I2087,COLUMN($A$1:$AX$1),1),NameCharacters[Accepted Characters For Names]))=50,"Pass","Fail"))</f>
        <v/>
      </c>
      <c r="W2087" s="24" t="str" cm="1">
        <f t="array" ref="W2087">IF(ISBLANK($J2087),"",IF(SUMPRODUCT(--EXACT($J2087,ISO3List[ISO3 List]))=1,"Pass","Fail"))</f>
        <v/>
      </c>
      <c r="X2087" s="24" t="str">
        <f t="shared" ca="1" si="81"/>
        <v/>
      </c>
      <c r="Y2087" s="24" t="str" cm="1">
        <f t="array" ref="Y2087">IF(ISBLANK($L2087),"",IF(SUMPRODUCT(--EXACT($L2087,Sex[Sex]))=1,"Pass","Fail"))</f>
        <v/>
      </c>
      <c r="Z2087" s="24" t="str">
        <f t="shared" ca="1" si="82"/>
        <v/>
      </c>
      <c r="AA2087" s="35" t="str">
        <f t="shared" ca="1" si="83"/>
        <v/>
      </c>
      <c r="AB2087" s="8"/>
      <c r="AC2087" s="58"/>
      <c r="AD2087" s="8"/>
      <c r="AE2087" s="8"/>
      <c r="AF2087" s="8"/>
      <c r="GU2087" s="8"/>
    </row>
    <row r="2088" spans="1:203" s="5" customFormat="1" x14ac:dyDescent="0.2">
      <c r="A2088" s="1"/>
      <c r="B2088" s="4"/>
      <c r="C2088" s="16"/>
      <c r="D2088" s="17"/>
      <c r="E2088" s="17"/>
      <c r="F2088" s="18"/>
      <c r="G2088" s="17"/>
      <c r="H2088" s="17"/>
      <c r="I2088" s="17"/>
      <c r="J2088" s="17"/>
      <c r="K2088" s="19"/>
      <c r="L2088" s="17"/>
      <c r="M2088" s="20"/>
      <c r="N2088" s="8"/>
      <c r="O2088" s="50"/>
      <c r="P2088" s="27" t="str" cm="1">
        <f t="array" ref="P2088">IF(ISBLANK($C2088),"",IF(SUMPRODUCT(--EXACT($C2088,CrewOrPassenger[Crew or Passenger]))=1,"Pass","Fail"))</f>
        <v/>
      </c>
      <c r="Q2088" s="24" t="str" cm="1">
        <f t="array" ref="Q2088">IF(ISBLANK($D2088),"",IF(SUMPRODUCT(--EXACT($D2088,TravelDocumentType[Travel Document Type]))=1,"Pass","Fail"))</f>
        <v/>
      </c>
      <c r="R2088" s="24" t="str" cm="1">
        <f t="array" ref="R2088">IF(ISBLANK($E2088),"",IF(SUMPRODUCT(--EXACT($E2088,ISO3List[ISO3 List]))=1,"Pass","Fail"))</f>
        <v/>
      </c>
      <c r="S2088" s="24" t="str" cm="1">
        <f t="array" ref="S2088">IF(ISBLANK($F2088),"",IF(SUMPRODUCT(--EXACT(MID($F2088,COLUMN($A$1:$T$1),1),DocCharacters[Accepted Characters For Documents]))=20,"Pass","Fail"))</f>
        <v/>
      </c>
      <c r="T2088" s="24" t="str" cm="1">
        <f t="array" ref="T2088">IF(ISBLANK($G2088),"",IF(SUMPRODUCT(--EXACT(MID($G2088,COLUMN($A$1:$AX$1),1),NameCharacters[Accepted Characters For Names]))=50,"Pass","Fail"))</f>
        <v/>
      </c>
      <c r="U2088" s="24" t="str" cm="1">
        <f t="array" ref="U2088">IF(ISBLANK($H2088),"",IF(SUMPRODUCT(--EXACT(MID($H2088,COLUMN($A$1:$AX$1),1),NameCharacters[Accepted Characters For Names]))=50,"Pass","Fail"))</f>
        <v/>
      </c>
      <c r="V2088" s="24" t="str" cm="1">
        <f t="array" ref="V2088">IF(ISBLANK($I2088),"",IF(SUMPRODUCT(--EXACT(MID($I2088,COLUMN($A$1:$AX$1),1),NameCharacters[Accepted Characters For Names]))=50,"Pass","Fail"))</f>
        <v/>
      </c>
      <c r="W2088" s="24" t="str" cm="1">
        <f t="array" ref="W2088">IF(ISBLANK($J2088),"",IF(SUMPRODUCT(--EXACT($J2088,ISO3List[ISO3 List]))=1,"Pass","Fail"))</f>
        <v/>
      </c>
      <c r="X2088" s="24" t="str">
        <f t="shared" ca="1" si="81"/>
        <v/>
      </c>
      <c r="Y2088" s="24" t="str" cm="1">
        <f t="array" ref="Y2088">IF(ISBLANK($L2088),"",IF(SUMPRODUCT(--EXACT($L2088,Sex[Sex]))=1,"Pass","Fail"))</f>
        <v/>
      </c>
      <c r="Z2088" s="24" t="str">
        <f t="shared" ca="1" si="82"/>
        <v/>
      </c>
      <c r="AA2088" s="35" t="str">
        <f t="shared" ca="1" si="83"/>
        <v/>
      </c>
      <c r="AB2088" s="8"/>
      <c r="AC2088" s="58"/>
      <c r="AD2088" s="8"/>
      <c r="AE2088" s="8"/>
      <c r="AF2088" s="8"/>
      <c r="GU2088" s="8"/>
    </row>
    <row r="2089" spans="1:203" s="5" customFormat="1" x14ac:dyDescent="0.2">
      <c r="A2089" s="1"/>
      <c r="B2089" s="4"/>
      <c r="C2089" s="16"/>
      <c r="D2089" s="17"/>
      <c r="E2089" s="17"/>
      <c r="F2089" s="18"/>
      <c r="G2089" s="17"/>
      <c r="H2089" s="17"/>
      <c r="I2089" s="17"/>
      <c r="J2089" s="17"/>
      <c r="K2089" s="19"/>
      <c r="L2089" s="17"/>
      <c r="M2089" s="20"/>
      <c r="N2089" s="8"/>
      <c r="O2089" s="50"/>
      <c r="P2089" s="27" t="str" cm="1">
        <f t="array" ref="P2089">IF(ISBLANK($C2089),"",IF(SUMPRODUCT(--EXACT($C2089,CrewOrPassenger[Crew or Passenger]))=1,"Pass","Fail"))</f>
        <v/>
      </c>
      <c r="Q2089" s="24" t="str" cm="1">
        <f t="array" ref="Q2089">IF(ISBLANK($D2089),"",IF(SUMPRODUCT(--EXACT($D2089,TravelDocumentType[Travel Document Type]))=1,"Pass","Fail"))</f>
        <v/>
      </c>
      <c r="R2089" s="24" t="str" cm="1">
        <f t="array" ref="R2089">IF(ISBLANK($E2089),"",IF(SUMPRODUCT(--EXACT($E2089,ISO3List[ISO3 List]))=1,"Pass","Fail"))</f>
        <v/>
      </c>
      <c r="S2089" s="24" t="str" cm="1">
        <f t="array" ref="S2089">IF(ISBLANK($F2089),"",IF(SUMPRODUCT(--EXACT(MID($F2089,COLUMN($A$1:$T$1),1),DocCharacters[Accepted Characters For Documents]))=20,"Pass","Fail"))</f>
        <v/>
      </c>
      <c r="T2089" s="24" t="str" cm="1">
        <f t="array" ref="T2089">IF(ISBLANK($G2089),"",IF(SUMPRODUCT(--EXACT(MID($G2089,COLUMN($A$1:$AX$1),1),NameCharacters[Accepted Characters For Names]))=50,"Pass","Fail"))</f>
        <v/>
      </c>
      <c r="U2089" s="24" t="str" cm="1">
        <f t="array" ref="U2089">IF(ISBLANK($H2089),"",IF(SUMPRODUCT(--EXACT(MID($H2089,COLUMN($A$1:$AX$1),1),NameCharacters[Accepted Characters For Names]))=50,"Pass","Fail"))</f>
        <v/>
      </c>
      <c r="V2089" s="24" t="str" cm="1">
        <f t="array" ref="V2089">IF(ISBLANK($I2089),"",IF(SUMPRODUCT(--EXACT(MID($I2089,COLUMN($A$1:$AX$1),1),NameCharacters[Accepted Characters For Names]))=50,"Pass","Fail"))</f>
        <v/>
      </c>
      <c r="W2089" s="24" t="str" cm="1">
        <f t="array" ref="W2089">IF(ISBLANK($J2089),"",IF(SUMPRODUCT(--EXACT($J2089,ISO3List[ISO3 List]))=1,"Pass","Fail"))</f>
        <v/>
      </c>
      <c r="X2089" s="24" t="str">
        <f t="shared" ca="1" si="81"/>
        <v/>
      </c>
      <c r="Y2089" s="24" t="str" cm="1">
        <f t="array" ref="Y2089">IF(ISBLANK($L2089),"",IF(SUMPRODUCT(--EXACT($L2089,Sex[Sex]))=1,"Pass","Fail"))</f>
        <v/>
      </c>
      <c r="Z2089" s="24" t="str">
        <f t="shared" ca="1" si="82"/>
        <v/>
      </c>
      <c r="AA2089" s="35" t="str">
        <f t="shared" ca="1" si="83"/>
        <v/>
      </c>
      <c r="AB2089" s="8"/>
      <c r="AC2089" s="58"/>
      <c r="AD2089" s="8"/>
      <c r="AE2089" s="8"/>
      <c r="AF2089" s="8"/>
      <c r="GU2089" s="8"/>
    </row>
    <row r="2090" spans="1:203" s="5" customFormat="1" x14ac:dyDescent="0.2">
      <c r="A2090" s="1"/>
      <c r="B2090" s="4"/>
      <c r="C2090" s="16"/>
      <c r="D2090" s="17"/>
      <c r="E2090" s="17"/>
      <c r="F2090" s="18"/>
      <c r="G2090" s="17"/>
      <c r="H2090" s="17"/>
      <c r="I2090" s="17"/>
      <c r="J2090" s="17"/>
      <c r="K2090" s="19"/>
      <c r="L2090" s="17"/>
      <c r="M2090" s="20"/>
      <c r="N2090" s="8"/>
      <c r="O2090" s="50"/>
      <c r="P2090" s="27" t="str" cm="1">
        <f t="array" ref="P2090">IF(ISBLANK($C2090),"",IF(SUMPRODUCT(--EXACT($C2090,CrewOrPassenger[Crew or Passenger]))=1,"Pass","Fail"))</f>
        <v/>
      </c>
      <c r="Q2090" s="24" t="str" cm="1">
        <f t="array" ref="Q2090">IF(ISBLANK($D2090),"",IF(SUMPRODUCT(--EXACT($D2090,TravelDocumentType[Travel Document Type]))=1,"Pass","Fail"))</f>
        <v/>
      </c>
      <c r="R2090" s="24" t="str" cm="1">
        <f t="array" ref="R2090">IF(ISBLANK($E2090),"",IF(SUMPRODUCT(--EXACT($E2090,ISO3List[ISO3 List]))=1,"Pass","Fail"))</f>
        <v/>
      </c>
      <c r="S2090" s="24" t="str" cm="1">
        <f t="array" ref="S2090">IF(ISBLANK($F2090),"",IF(SUMPRODUCT(--EXACT(MID($F2090,COLUMN($A$1:$T$1),1),DocCharacters[Accepted Characters For Documents]))=20,"Pass","Fail"))</f>
        <v/>
      </c>
      <c r="T2090" s="24" t="str" cm="1">
        <f t="array" ref="T2090">IF(ISBLANK($G2090),"",IF(SUMPRODUCT(--EXACT(MID($G2090,COLUMN($A$1:$AX$1),1),NameCharacters[Accepted Characters For Names]))=50,"Pass","Fail"))</f>
        <v/>
      </c>
      <c r="U2090" s="24" t="str" cm="1">
        <f t="array" ref="U2090">IF(ISBLANK($H2090),"",IF(SUMPRODUCT(--EXACT(MID($H2090,COLUMN($A$1:$AX$1),1),NameCharacters[Accepted Characters For Names]))=50,"Pass","Fail"))</f>
        <v/>
      </c>
      <c r="V2090" s="24" t="str" cm="1">
        <f t="array" ref="V2090">IF(ISBLANK($I2090),"",IF(SUMPRODUCT(--EXACT(MID($I2090,COLUMN($A$1:$AX$1),1),NameCharacters[Accepted Characters For Names]))=50,"Pass","Fail"))</f>
        <v/>
      </c>
      <c r="W2090" s="24" t="str" cm="1">
        <f t="array" ref="W2090">IF(ISBLANK($J2090),"",IF(SUMPRODUCT(--EXACT($J2090,ISO3List[ISO3 List]))=1,"Pass","Fail"))</f>
        <v/>
      </c>
      <c r="X2090" s="24" t="str">
        <f t="shared" ca="1" si="81"/>
        <v/>
      </c>
      <c r="Y2090" s="24" t="str" cm="1">
        <f t="array" ref="Y2090">IF(ISBLANK($L2090),"",IF(SUMPRODUCT(--EXACT($L2090,Sex[Sex]))=1,"Pass","Fail"))</f>
        <v/>
      </c>
      <c r="Z2090" s="24" t="str">
        <f t="shared" ca="1" si="82"/>
        <v/>
      </c>
      <c r="AA2090" s="35" t="str">
        <f t="shared" ca="1" si="83"/>
        <v/>
      </c>
      <c r="AB2090" s="8"/>
      <c r="AC2090" s="58"/>
      <c r="AD2090" s="8"/>
      <c r="AE2090" s="8"/>
      <c r="AF2090" s="8"/>
      <c r="GU2090" s="8"/>
    </row>
    <row r="2091" spans="1:203" s="5" customFormat="1" x14ac:dyDescent="0.2">
      <c r="A2091" s="1"/>
      <c r="B2091" s="4"/>
      <c r="C2091" s="16"/>
      <c r="D2091" s="17"/>
      <c r="E2091" s="17"/>
      <c r="F2091" s="18"/>
      <c r="G2091" s="17"/>
      <c r="H2091" s="17"/>
      <c r="I2091" s="17"/>
      <c r="J2091" s="17"/>
      <c r="K2091" s="19"/>
      <c r="L2091" s="17"/>
      <c r="M2091" s="20"/>
      <c r="N2091" s="8"/>
      <c r="O2091" s="50"/>
      <c r="P2091" s="27" t="str" cm="1">
        <f t="array" ref="P2091">IF(ISBLANK($C2091),"",IF(SUMPRODUCT(--EXACT($C2091,CrewOrPassenger[Crew or Passenger]))=1,"Pass","Fail"))</f>
        <v/>
      </c>
      <c r="Q2091" s="24" t="str" cm="1">
        <f t="array" ref="Q2091">IF(ISBLANK($D2091),"",IF(SUMPRODUCT(--EXACT($D2091,TravelDocumentType[Travel Document Type]))=1,"Pass","Fail"))</f>
        <v/>
      </c>
      <c r="R2091" s="24" t="str" cm="1">
        <f t="array" ref="R2091">IF(ISBLANK($E2091),"",IF(SUMPRODUCT(--EXACT($E2091,ISO3List[ISO3 List]))=1,"Pass","Fail"))</f>
        <v/>
      </c>
      <c r="S2091" s="24" t="str" cm="1">
        <f t="array" ref="S2091">IF(ISBLANK($F2091),"",IF(SUMPRODUCT(--EXACT(MID($F2091,COLUMN($A$1:$T$1),1),DocCharacters[Accepted Characters For Documents]))=20,"Pass","Fail"))</f>
        <v/>
      </c>
      <c r="T2091" s="24" t="str" cm="1">
        <f t="array" ref="T2091">IF(ISBLANK($G2091),"",IF(SUMPRODUCT(--EXACT(MID($G2091,COLUMN($A$1:$AX$1),1),NameCharacters[Accepted Characters For Names]))=50,"Pass","Fail"))</f>
        <v/>
      </c>
      <c r="U2091" s="24" t="str" cm="1">
        <f t="array" ref="U2091">IF(ISBLANK($H2091),"",IF(SUMPRODUCT(--EXACT(MID($H2091,COLUMN($A$1:$AX$1),1),NameCharacters[Accepted Characters For Names]))=50,"Pass","Fail"))</f>
        <v/>
      </c>
      <c r="V2091" s="24" t="str" cm="1">
        <f t="array" ref="V2091">IF(ISBLANK($I2091),"",IF(SUMPRODUCT(--EXACT(MID($I2091,COLUMN($A$1:$AX$1),1),NameCharacters[Accepted Characters For Names]))=50,"Pass","Fail"))</f>
        <v/>
      </c>
      <c r="W2091" s="24" t="str" cm="1">
        <f t="array" ref="W2091">IF(ISBLANK($J2091),"",IF(SUMPRODUCT(--EXACT($J2091,ISO3List[ISO3 List]))=1,"Pass","Fail"))</f>
        <v/>
      </c>
      <c r="X2091" s="24" t="str">
        <f t="shared" ca="1" si="81"/>
        <v/>
      </c>
      <c r="Y2091" s="24" t="str" cm="1">
        <f t="array" ref="Y2091">IF(ISBLANK($L2091),"",IF(SUMPRODUCT(--EXACT($L2091,Sex[Sex]))=1,"Pass","Fail"))</f>
        <v/>
      </c>
      <c r="Z2091" s="24" t="str">
        <f t="shared" ca="1" si="82"/>
        <v/>
      </c>
      <c r="AA2091" s="35" t="str">
        <f t="shared" ca="1" si="83"/>
        <v/>
      </c>
      <c r="AB2091" s="8"/>
      <c r="AC2091" s="58"/>
      <c r="AD2091" s="8"/>
      <c r="AE2091" s="8"/>
      <c r="AF2091" s="8"/>
      <c r="GU2091" s="8"/>
    </row>
    <row r="2092" spans="1:203" s="5" customFormat="1" x14ac:dyDescent="0.2">
      <c r="A2092" s="1"/>
      <c r="B2092" s="4"/>
      <c r="C2092" s="16"/>
      <c r="D2092" s="17"/>
      <c r="E2092" s="17"/>
      <c r="F2092" s="18"/>
      <c r="G2092" s="17"/>
      <c r="H2092" s="17"/>
      <c r="I2092" s="17"/>
      <c r="J2092" s="17"/>
      <c r="K2092" s="19"/>
      <c r="L2092" s="17"/>
      <c r="M2092" s="20"/>
      <c r="N2092" s="8"/>
      <c r="O2092" s="50"/>
      <c r="P2092" s="27" t="str" cm="1">
        <f t="array" ref="P2092">IF(ISBLANK($C2092),"",IF(SUMPRODUCT(--EXACT($C2092,CrewOrPassenger[Crew or Passenger]))=1,"Pass","Fail"))</f>
        <v/>
      </c>
      <c r="Q2092" s="24" t="str" cm="1">
        <f t="array" ref="Q2092">IF(ISBLANK($D2092),"",IF(SUMPRODUCT(--EXACT($D2092,TravelDocumentType[Travel Document Type]))=1,"Pass","Fail"))</f>
        <v/>
      </c>
      <c r="R2092" s="24" t="str" cm="1">
        <f t="array" ref="R2092">IF(ISBLANK($E2092),"",IF(SUMPRODUCT(--EXACT($E2092,ISO3List[ISO3 List]))=1,"Pass","Fail"))</f>
        <v/>
      </c>
      <c r="S2092" s="24" t="str" cm="1">
        <f t="array" ref="S2092">IF(ISBLANK($F2092),"",IF(SUMPRODUCT(--EXACT(MID($F2092,COLUMN($A$1:$T$1),1),DocCharacters[Accepted Characters For Documents]))=20,"Pass","Fail"))</f>
        <v/>
      </c>
      <c r="T2092" s="24" t="str" cm="1">
        <f t="array" ref="T2092">IF(ISBLANK($G2092),"",IF(SUMPRODUCT(--EXACT(MID($G2092,COLUMN($A$1:$AX$1),1),NameCharacters[Accepted Characters For Names]))=50,"Pass","Fail"))</f>
        <v/>
      </c>
      <c r="U2092" s="24" t="str" cm="1">
        <f t="array" ref="U2092">IF(ISBLANK($H2092),"",IF(SUMPRODUCT(--EXACT(MID($H2092,COLUMN($A$1:$AX$1),1),NameCharacters[Accepted Characters For Names]))=50,"Pass","Fail"))</f>
        <v/>
      </c>
      <c r="V2092" s="24" t="str" cm="1">
        <f t="array" ref="V2092">IF(ISBLANK($I2092),"",IF(SUMPRODUCT(--EXACT(MID($I2092,COLUMN($A$1:$AX$1),1),NameCharacters[Accepted Characters For Names]))=50,"Pass","Fail"))</f>
        <v/>
      </c>
      <c r="W2092" s="24" t="str" cm="1">
        <f t="array" ref="W2092">IF(ISBLANK($J2092),"",IF(SUMPRODUCT(--EXACT($J2092,ISO3List[ISO3 List]))=1,"Pass","Fail"))</f>
        <v/>
      </c>
      <c r="X2092" s="24" t="str">
        <f t="shared" ca="1" si="81"/>
        <v/>
      </c>
      <c r="Y2092" s="24" t="str" cm="1">
        <f t="array" ref="Y2092">IF(ISBLANK($L2092),"",IF(SUMPRODUCT(--EXACT($L2092,Sex[Sex]))=1,"Pass","Fail"))</f>
        <v/>
      </c>
      <c r="Z2092" s="24" t="str">
        <f t="shared" ca="1" si="82"/>
        <v/>
      </c>
      <c r="AA2092" s="35" t="str">
        <f t="shared" ca="1" si="83"/>
        <v/>
      </c>
      <c r="AB2092" s="8"/>
      <c r="AC2092" s="58"/>
      <c r="AD2092" s="8"/>
      <c r="AE2092" s="8"/>
      <c r="AF2092" s="8"/>
      <c r="GU2092" s="8"/>
    </row>
    <row r="2093" spans="1:203" s="5" customFormat="1" x14ac:dyDescent="0.2">
      <c r="A2093" s="1"/>
      <c r="B2093" s="4"/>
      <c r="C2093" s="16"/>
      <c r="D2093" s="17"/>
      <c r="E2093" s="17"/>
      <c r="F2093" s="18"/>
      <c r="G2093" s="17"/>
      <c r="H2093" s="17"/>
      <c r="I2093" s="17"/>
      <c r="J2093" s="17"/>
      <c r="K2093" s="19"/>
      <c r="L2093" s="17"/>
      <c r="M2093" s="20"/>
      <c r="N2093" s="8"/>
      <c r="O2093" s="50"/>
      <c r="P2093" s="27" t="str" cm="1">
        <f t="array" ref="P2093">IF(ISBLANK($C2093),"",IF(SUMPRODUCT(--EXACT($C2093,CrewOrPassenger[Crew or Passenger]))=1,"Pass","Fail"))</f>
        <v/>
      </c>
      <c r="Q2093" s="24" t="str" cm="1">
        <f t="array" ref="Q2093">IF(ISBLANK($D2093),"",IF(SUMPRODUCT(--EXACT($D2093,TravelDocumentType[Travel Document Type]))=1,"Pass","Fail"))</f>
        <v/>
      </c>
      <c r="R2093" s="24" t="str" cm="1">
        <f t="array" ref="R2093">IF(ISBLANK($E2093),"",IF(SUMPRODUCT(--EXACT($E2093,ISO3List[ISO3 List]))=1,"Pass","Fail"))</f>
        <v/>
      </c>
      <c r="S2093" s="24" t="str" cm="1">
        <f t="array" ref="S2093">IF(ISBLANK($F2093),"",IF(SUMPRODUCT(--EXACT(MID($F2093,COLUMN($A$1:$T$1),1),DocCharacters[Accepted Characters For Documents]))=20,"Pass","Fail"))</f>
        <v/>
      </c>
      <c r="T2093" s="24" t="str" cm="1">
        <f t="array" ref="T2093">IF(ISBLANK($G2093),"",IF(SUMPRODUCT(--EXACT(MID($G2093,COLUMN($A$1:$AX$1),1),NameCharacters[Accepted Characters For Names]))=50,"Pass","Fail"))</f>
        <v/>
      </c>
      <c r="U2093" s="24" t="str" cm="1">
        <f t="array" ref="U2093">IF(ISBLANK($H2093),"",IF(SUMPRODUCT(--EXACT(MID($H2093,COLUMN($A$1:$AX$1),1),NameCharacters[Accepted Characters For Names]))=50,"Pass","Fail"))</f>
        <v/>
      </c>
      <c r="V2093" s="24" t="str" cm="1">
        <f t="array" ref="V2093">IF(ISBLANK($I2093),"",IF(SUMPRODUCT(--EXACT(MID($I2093,COLUMN($A$1:$AX$1),1),NameCharacters[Accepted Characters For Names]))=50,"Pass","Fail"))</f>
        <v/>
      </c>
      <c r="W2093" s="24" t="str" cm="1">
        <f t="array" ref="W2093">IF(ISBLANK($J2093),"",IF(SUMPRODUCT(--EXACT($J2093,ISO3List[ISO3 List]))=1,"Pass","Fail"))</f>
        <v/>
      </c>
      <c r="X2093" s="24" t="str">
        <f t="shared" ca="1" si="81"/>
        <v/>
      </c>
      <c r="Y2093" s="24" t="str" cm="1">
        <f t="array" ref="Y2093">IF(ISBLANK($L2093),"",IF(SUMPRODUCT(--EXACT($L2093,Sex[Sex]))=1,"Pass","Fail"))</f>
        <v/>
      </c>
      <c r="Z2093" s="24" t="str">
        <f t="shared" ca="1" si="82"/>
        <v/>
      </c>
      <c r="AA2093" s="35" t="str">
        <f t="shared" ca="1" si="83"/>
        <v/>
      </c>
      <c r="AB2093" s="8"/>
      <c r="AC2093" s="58"/>
      <c r="AD2093" s="8"/>
      <c r="AE2093" s="8"/>
      <c r="AF2093" s="8"/>
      <c r="GU2093" s="8"/>
    </row>
    <row r="2094" spans="1:203" s="5" customFormat="1" x14ac:dyDescent="0.2">
      <c r="A2094" s="1"/>
      <c r="B2094" s="4"/>
      <c r="C2094" s="16"/>
      <c r="D2094" s="17"/>
      <c r="E2094" s="17"/>
      <c r="F2094" s="18"/>
      <c r="G2094" s="17"/>
      <c r="H2094" s="17"/>
      <c r="I2094" s="17"/>
      <c r="J2094" s="17"/>
      <c r="K2094" s="19"/>
      <c r="L2094" s="17"/>
      <c r="M2094" s="20"/>
      <c r="N2094" s="8"/>
      <c r="O2094" s="50"/>
      <c r="P2094" s="27" t="str" cm="1">
        <f t="array" ref="P2094">IF(ISBLANK($C2094),"",IF(SUMPRODUCT(--EXACT($C2094,CrewOrPassenger[Crew or Passenger]))=1,"Pass","Fail"))</f>
        <v/>
      </c>
      <c r="Q2094" s="24" t="str" cm="1">
        <f t="array" ref="Q2094">IF(ISBLANK($D2094),"",IF(SUMPRODUCT(--EXACT($D2094,TravelDocumentType[Travel Document Type]))=1,"Pass","Fail"))</f>
        <v/>
      </c>
      <c r="R2094" s="24" t="str" cm="1">
        <f t="array" ref="R2094">IF(ISBLANK($E2094),"",IF(SUMPRODUCT(--EXACT($E2094,ISO3List[ISO3 List]))=1,"Pass","Fail"))</f>
        <v/>
      </c>
      <c r="S2094" s="24" t="str" cm="1">
        <f t="array" ref="S2094">IF(ISBLANK($F2094),"",IF(SUMPRODUCT(--EXACT(MID($F2094,COLUMN($A$1:$T$1),1),DocCharacters[Accepted Characters For Documents]))=20,"Pass","Fail"))</f>
        <v/>
      </c>
      <c r="T2094" s="24" t="str" cm="1">
        <f t="array" ref="T2094">IF(ISBLANK($G2094),"",IF(SUMPRODUCT(--EXACT(MID($G2094,COLUMN($A$1:$AX$1),1),NameCharacters[Accepted Characters For Names]))=50,"Pass","Fail"))</f>
        <v/>
      </c>
      <c r="U2094" s="24" t="str" cm="1">
        <f t="array" ref="U2094">IF(ISBLANK($H2094),"",IF(SUMPRODUCT(--EXACT(MID($H2094,COLUMN($A$1:$AX$1),1),NameCharacters[Accepted Characters For Names]))=50,"Pass","Fail"))</f>
        <v/>
      </c>
      <c r="V2094" s="24" t="str" cm="1">
        <f t="array" ref="V2094">IF(ISBLANK($I2094),"",IF(SUMPRODUCT(--EXACT(MID($I2094,COLUMN($A$1:$AX$1),1),NameCharacters[Accepted Characters For Names]))=50,"Pass","Fail"))</f>
        <v/>
      </c>
      <c r="W2094" s="24" t="str" cm="1">
        <f t="array" ref="W2094">IF(ISBLANK($J2094),"",IF(SUMPRODUCT(--EXACT($J2094,ISO3List[ISO3 List]))=1,"Pass","Fail"))</f>
        <v/>
      </c>
      <c r="X2094" s="24" t="str">
        <f t="shared" ca="1" si="81"/>
        <v/>
      </c>
      <c r="Y2094" s="24" t="str" cm="1">
        <f t="array" ref="Y2094">IF(ISBLANK($L2094),"",IF(SUMPRODUCT(--EXACT($L2094,Sex[Sex]))=1,"Pass","Fail"))</f>
        <v/>
      </c>
      <c r="Z2094" s="24" t="str">
        <f t="shared" ca="1" si="82"/>
        <v/>
      </c>
      <c r="AA2094" s="35" t="str">
        <f t="shared" ca="1" si="83"/>
        <v/>
      </c>
      <c r="AB2094" s="8"/>
      <c r="AC2094" s="58"/>
      <c r="AD2094" s="8"/>
      <c r="AE2094" s="8"/>
      <c r="AF2094" s="8"/>
      <c r="GU2094" s="8"/>
    </row>
    <row r="2095" spans="1:203" s="5" customFormat="1" x14ac:dyDescent="0.2">
      <c r="A2095" s="1"/>
      <c r="B2095" s="4"/>
      <c r="C2095" s="16"/>
      <c r="D2095" s="17"/>
      <c r="E2095" s="17"/>
      <c r="F2095" s="18"/>
      <c r="G2095" s="17"/>
      <c r="H2095" s="17"/>
      <c r="I2095" s="17"/>
      <c r="J2095" s="17"/>
      <c r="K2095" s="19"/>
      <c r="L2095" s="17"/>
      <c r="M2095" s="20"/>
      <c r="N2095" s="8"/>
      <c r="O2095" s="50"/>
      <c r="P2095" s="27" t="str" cm="1">
        <f t="array" ref="P2095">IF(ISBLANK($C2095),"",IF(SUMPRODUCT(--EXACT($C2095,CrewOrPassenger[Crew or Passenger]))=1,"Pass","Fail"))</f>
        <v/>
      </c>
      <c r="Q2095" s="24" t="str" cm="1">
        <f t="array" ref="Q2095">IF(ISBLANK($D2095),"",IF(SUMPRODUCT(--EXACT($D2095,TravelDocumentType[Travel Document Type]))=1,"Pass","Fail"))</f>
        <v/>
      </c>
      <c r="R2095" s="24" t="str" cm="1">
        <f t="array" ref="R2095">IF(ISBLANK($E2095),"",IF(SUMPRODUCT(--EXACT($E2095,ISO3List[ISO3 List]))=1,"Pass","Fail"))</f>
        <v/>
      </c>
      <c r="S2095" s="24" t="str" cm="1">
        <f t="array" ref="S2095">IF(ISBLANK($F2095),"",IF(SUMPRODUCT(--EXACT(MID($F2095,COLUMN($A$1:$T$1),1),DocCharacters[Accepted Characters For Documents]))=20,"Pass","Fail"))</f>
        <v/>
      </c>
      <c r="T2095" s="24" t="str" cm="1">
        <f t="array" ref="T2095">IF(ISBLANK($G2095),"",IF(SUMPRODUCT(--EXACT(MID($G2095,COLUMN($A$1:$AX$1),1),NameCharacters[Accepted Characters For Names]))=50,"Pass","Fail"))</f>
        <v/>
      </c>
      <c r="U2095" s="24" t="str" cm="1">
        <f t="array" ref="U2095">IF(ISBLANK($H2095),"",IF(SUMPRODUCT(--EXACT(MID($H2095,COLUMN($A$1:$AX$1),1),NameCharacters[Accepted Characters For Names]))=50,"Pass","Fail"))</f>
        <v/>
      </c>
      <c r="V2095" s="24" t="str" cm="1">
        <f t="array" ref="V2095">IF(ISBLANK($I2095),"",IF(SUMPRODUCT(--EXACT(MID($I2095,COLUMN($A$1:$AX$1),1),NameCharacters[Accepted Characters For Names]))=50,"Pass","Fail"))</f>
        <v/>
      </c>
      <c r="W2095" s="24" t="str" cm="1">
        <f t="array" ref="W2095">IF(ISBLANK($J2095),"",IF(SUMPRODUCT(--EXACT($J2095,ISO3List[ISO3 List]))=1,"Pass","Fail"))</f>
        <v/>
      </c>
      <c r="X2095" s="24" t="str">
        <f t="shared" ca="1" si="81"/>
        <v/>
      </c>
      <c r="Y2095" s="24" t="str" cm="1">
        <f t="array" ref="Y2095">IF(ISBLANK($L2095),"",IF(SUMPRODUCT(--EXACT($L2095,Sex[Sex]))=1,"Pass","Fail"))</f>
        <v/>
      </c>
      <c r="Z2095" s="24" t="str">
        <f t="shared" ca="1" si="82"/>
        <v/>
      </c>
      <c r="AA2095" s="35" t="str">
        <f t="shared" ca="1" si="83"/>
        <v/>
      </c>
      <c r="AB2095" s="8"/>
      <c r="AC2095" s="58"/>
      <c r="AD2095" s="8"/>
      <c r="AE2095" s="8"/>
      <c r="AF2095" s="8"/>
      <c r="GU2095" s="8"/>
    </row>
    <row r="2096" spans="1:203" s="5" customFormat="1" x14ac:dyDescent="0.2">
      <c r="A2096" s="1"/>
      <c r="B2096" s="4"/>
      <c r="C2096" s="16"/>
      <c r="D2096" s="17"/>
      <c r="E2096" s="17"/>
      <c r="F2096" s="18"/>
      <c r="G2096" s="17"/>
      <c r="H2096" s="17"/>
      <c r="I2096" s="17"/>
      <c r="J2096" s="17"/>
      <c r="K2096" s="19"/>
      <c r="L2096" s="17"/>
      <c r="M2096" s="20"/>
      <c r="N2096" s="8"/>
      <c r="O2096" s="50"/>
      <c r="P2096" s="27" t="str" cm="1">
        <f t="array" ref="P2096">IF(ISBLANK($C2096),"",IF(SUMPRODUCT(--EXACT($C2096,CrewOrPassenger[Crew or Passenger]))=1,"Pass","Fail"))</f>
        <v/>
      </c>
      <c r="Q2096" s="24" t="str" cm="1">
        <f t="array" ref="Q2096">IF(ISBLANK($D2096),"",IF(SUMPRODUCT(--EXACT($D2096,TravelDocumentType[Travel Document Type]))=1,"Pass","Fail"))</f>
        <v/>
      </c>
      <c r="R2096" s="24" t="str" cm="1">
        <f t="array" ref="R2096">IF(ISBLANK($E2096),"",IF(SUMPRODUCT(--EXACT($E2096,ISO3List[ISO3 List]))=1,"Pass","Fail"))</f>
        <v/>
      </c>
      <c r="S2096" s="24" t="str" cm="1">
        <f t="array" ref="S2096">IF(ISBLANK($F2096),"",IF(SUMPRODUCT(--EXACT(MID($F2096,COLUMN($A$1:$T$1),1),DocCharacters[Accepted Characters For Documents]))=20,"Pass","Fail"))</f>
        <v/>
      </c>
      <c r="T2096" s="24" t="str" cm="1">
        <f t="array" ref="T2096">IF(ISBLANK($G2096),"",IF(SUMPRODUCT(--EXACT(MID($G2096,COLUMN($A$1:$AX$1),1),NameCharacters[Accepted Characters For Names]))=50,"Pass","Fail"))</f>
        <v/>
      </c>
      <c r="U2096" s="24" t="str" cm="1">
        <f t="array" ref="U2096">IF(ISBLANK($H2096),"",IF(SUMPRODUCT(--EXACT(MID($H2096,COLUMN($A$1:$AX$1),1),NameCharacters[Accepted Characters For Names]))=50,"Pass","Fail"))</f>
        <v/>
      </c>
      <c r="V2096" s="24" t="str" cm="1">
        <f t="array" ref="V2096">IF(ISBLANK($I2096),"",IF(SUMPRODUCT(--EXACT(MID($I2096,COLUMN($A$1:$AX$1),1),NameCharacters[Accepted Characters For Names]))=50,"Pass","Fail"))</f>
        <v/>
      </c>
      <c r="W2096" s="24" t="str" cm="1">
        <f t="array" ref="W2096">IF(ISBLANK($J2096),"",IF(SUMPRODUCT(--EXACT($J2096,ISO3List[ISO3 List]))=1,"Pass","Fail"))</f>
        <v/>
      </c>
      <c r="X2096" s="24" t="str">
        <f t="shared" ca="1" si="81"/>
        <v/>
      </c>
      <c r="Y2096" s="24" t="str" cm="1">
        <f t="array" ref="Y2096">IF(ISBLANK($L2096),"",IF(SUMPRODUCT(--EXACT($L2096,Sex[Sex]))=1,"Pass","Fail"))</f>
        <v/>
      </c>
      <c r="Z2096" s="24" t="str">
        <f t="shared" ca="1" si="82"/>
        <v/>
      </c>
      <c r="AA2096" s="35" t="str">
        <f t="shared" ca="1" si="83"/>
        <v/>
      </c>
      <c r="AB2096" s="8"/>
      <c r="AC2096" s="58"/>
      <c r="AD2096" s="8"/>
      <c r="AE2096" s="8"/>
      <c r="AF2096" s="8"/>
      <c r="GU2096" s="8"/>
    </row>
    <row r="2097" spans="1:203" s="5" customFormat="1" x14ac:dyDescent="0.2">
      <c r="A2097" s="1"/>
      <c r="B2097" s="4"/>
      <c r="C2097" s="16"/>
      <c r="D2097" s="17"/>
      <c r="E2097" s="17"/>
      <c r="F2097" s="18"/>
      <c r="G2097" s="17"/>
      <c r="H2097" s="17"/>
      <c r="I2097" s="17"/>
      <c r="J2097" s="17"/>
      <c r="K2097" s="19"/>
      <c r="L2097" s="17"/>
      <c r="M2097" s="20"/>
      <c r="N2097" s="8"/>
      <c r="O2097" s="50"/>
      <c r="P2097" s="27" t="str" cm="1">
        <f t="array" ref="P2097">IF(ISBLANK($C2097),"",IF(SUMPRODUCT(--EXACT($C2097,CrewOrPassenger[Crew or Passenger]))=1,"Pass","Fail"))</f>
        <v/>
      </c>
      <c r="Q2097" s="24" t="str" cm="1">
        <f t="array" ref="Q2097">IF(ISBLANK($D2097),"",IF(SUMPRODUCT(--EXACT($D2097,TravelDocumentType[Travel Document Type]))=1,"Pass","Fail"))</f>
        <v/>
      </c>
      <c r="R2097" s="24" t="str" cm="1">
        <f t="array" ref="R2097">IF(ISBLANK($E2097),"",IF(SUMPRODUCT(--EXACT($E2097,ISO3List[ISO3 List]))=1,"Pass","Fail"))</f>
        <v/>
      </c>
      <c r="S2097" s="24" t="str" cm="1">
        <f t="array" ref="S2097">IF(ISBLANK($F2097),"",IF(SUMPRODUCT(--EXACT(MID($F2097,COLUMN($A$1:$T$1),1),DocCharacters[Accepted Characters For Documents]))=20,"Pass","Fail"))</f>
        <v/>
      </c>
      <c r="T2097" s="24" t="str" cm="1">
        <f t="array" ref="T2097">IF(ISBLANK($G2097),"",IF(SUMPRODUCT(--EXACT(MID($G2097,COLUMN($A$1:$AX$1),1),NameCharacters[Accepted Characters For Names]))=50,"Pass","Fail"))</f>
        <v/>
      </c>
      <c r="U2097" s="24" t="str" cm="1">
        <f t="array" ref="U2097">IF(ISBLANK($H2097),"",IF(SUMPRODUCT(--EXACT(MID($H2097,COLUMN($A$1:$AX$1),1),NameCharacters[Accepted Characters For Names]))=50,"Pass","Fail"))</f>
        <v/>
      </c>
      <c r="V2097" s="24" t="str" cm="1">
        <f t="array" ref="V2097">IF(ISBLANK($I2097),"",IF(SUMPRODUCT(--EXACT(MID($I2097,COLUMN($A$1:$AX$1),1),NameCharacters[Accepted Characters For Names]))=50,"Pass","Fail"))</f>
        <v/>
      </c>
      <c r="W2097" s="24" t="str" cm="1">
        <f t="array" ref="W2097">IF(ISBLANK($J2097),"",IF(SUMPRODUCT(--EXACT($J2097,ISO3List[ISO3 List]))=1,"Pass","Fail"))</f>
        <v/>
      </c>
      <c r="X2097" s="24" t="str">
        <f t="shared" ca="1" si="81"/>
        <v/>
      </c>
      <c r="Y2097" s="24" t="str" cm="1">
        <f t="array" ref="Y2097">IF(ISBLANK($L2097),"",IF(SUMPRODUCT(--EXACT($L2097,Sex[Sex]))=1,"Pass","Fail"))</f>
        <v/>
      </c>
      <c r="Z2097" s="24" t="str">
        <f t="shared" ca="1" si="82"/>
        <v/>
      </c>
      <c r="AA2097" s="35" t="str">
        <f t="shared" ca="1" si="83"/>
        <v/>
      </c>
      <c r="AB2097" s="8"/>
      <c r="AC2097" s="58"/>
      <c r="AD2097" s="8"/>
      <c r="AE2097" s="8"/>
      <c r="AF2097" s="8"/>
      <c r="GU2097" s="8"/>
    </row>
    <row r="2098" spans="1:203" s="5" customFormat="1" x14ac:dyDescent="0.2">
      <c r="A2098" s="1"/>
      <c r="B2098" s="4"/>
      <c r="C2098" s="16"/>
      <c r="D2098" s="17"/>
      <c r="E2098" s="17"/>
      <c r="F2098" s="18"/>
      <c r="G2098" s="17"/>
      <c r="H2098" s="17"/>
      <c r="I2098" s="17"/>
      <c r="J2098" s="17"/>
      <c r="K2098" s="19"/>
      <c r="L2098" s="17"/>
      <c r="M2098" s="20"/>
      <c r="N2098" s="8"/>
      <c r="O2098" s="50"/>
      <c r="P2098" s="27" t="str" cm="1">
        <f t="array" ref="P2098">IF(ISBLANK($C2098),"",IF(SUMPRODUCT(--EXACT($C2098,CrewOrPassenger[Crew or Passenger]))=1,"Pass","Fail"))</f>
        <v/>
      </c>
      <c r="Q2098" s="24" t="str" cm="1">
        <f t="array" ref="Q2098">IF(ISBLANK($D2098),"",IF(SUMPRODUCT(--EXACT($D2098,TravelDocumentType[Travel Document Type]))=1,"Pass","Fail"))</f>
        <v/>
      </c>
      <c r="R2098" s="24" t="str" cm="1">
        <f t="array" ref="R2098">IF(ISBLANK($E2098),"",IF(SUMPRODUCT(--EXACT($E2098,ISO3List[ISO3 List]))=1,"Pass","Fail"))</f>
        <v/>
      </c>
      <c r="S2098" s="24" t="str" cm="1">
        <f t="array" ref="S2098">IF(ISBLANK($F2098),"",IF(SUMPRODUCT(--EXACT(MID($F2098,COLUMN($A$1:$T$1),1),DocCharacters[Accepted Characters For Documents]))=20,"Pass","Fail"))</f>
        <v/>
      </c>
      <c r="T2098" s="24" t="str" cm="1">
        <f t="array" ref="T2098">IF(ISBLANK($G2098),"",IF(SUMPRODUCT(--EXACT(MID($G2098,COLUMN($A$1:$AX$1),1),NameCharacters[Accepted Characters For Names]))=50,"Pass","Fail"))</f>
        <v/>
      </c>
      <c r="U2098" s="24" t="str" cm="1">
        <f t="array" ref="U2098">IF(ISBLANK($H2098),"",IF(SUMPRODUCT(--EXACT(MID($H2098,COLUMN($A$1:$AX$1),1),NameCharacters[Accepted Characters For Names]))=50,"Pass","Fail"))</f>
        <v/>
      </c>
      <c r="V2098" s="24" t="str" cm="1">
        <f t="array" ref="V2098">IF(ISBLANK($I2098),"",IF(SUMPRODUCT(--EXACT(MID($I2098,COLUMN($A$1:$AX$1),1),NameCharacters[Accepted Characters For Names]))=50,"Pass","Fail"))</f>
        <v/>
      </c>
      <c r="W2098" s="24" t="str" cm="1">
        <f t="array" ref="W2098">IF(ISBLANK($J2098),"",IF(SUMPRODUCT(--EXACT($J2098,ISO3List[ISO3 List]))=1,"Pass","Fail"))</f>
        <v/>
      </c>
      <c r="X2098" s="24" t="str">
        <f t="shared" ca="1" si="81"/>
        <v/>
      </c>
      <c r="Y2098" s="24" t="str" cm="1">
        <f t="array" ref="Y2098">IF(ISBLANK($L2098),"",IF(SUMPRODUCT(--EXACT($L2098,Sex[Sex]))=1,"Pass","Fail"))</f>
        <v/>
      </c>
      <c r="Z2098" s="24" t="str">
        <f t="shared" ca="1" si="82"/>
        <v/>
      </c>
      <c r="AA2098" s="35" t="str">
        <f t="shared" ca="1" si="83"/>
        <v/>
      </c>
      <c r="AB2098" s="8"/>
      <c r="AC2098" s="58"/>
      <c r="AD2098" s="8"/>
      <c r="AE2098" s="8"/>
      <c r="AF2098" s="8"/>
      <c r="GU2098" s="8"/>
    </row>
    <row r="2099" spans="1:203" s="5" customFormat="1" x14ac:dyDescent="0.2">
      <c r="A2099" s="1"/>
      <c r="B2099" s="4"/>
      <c r="C2099" s="16"/>
      <c r="D2099" s="17"/>
      <c r="E2099" s="17"/>
      <c r="F2099" s="18"/>
      <c r="G2099" s="17"/>
      <c r="H2099" s="17"/>
      <c r="I2099" s="17"/>
      <c r="J2099" s="17"/>
      <c r="K2099" s="19"/>
      <c r="L2099" s="17"/>
      <c r="M2099" s="20"/>
      <c r="N2099" s="8"/>
      <c r="O2099" s="50"/>
      <c r="P2099" s="27" t="str" cm="1">
        <f t="array" ref="P2099">IF(ISBLANK($C2099),"",IF(SUMPRODUCT(--EXACT($C2099,CrewOrPassenger[Crew or Passenger]))=1,"Pass","Fail"))</f>
        <v/>
      </c>
      <c r="Q2099" s="24" t="str" cm="1">
        <f t="array" ref="Q2099">IF(ISBLANK($D2099),"",IF(SUMPRODUCT(--EXACT($D2099,TravelDocumentType[Travel Document Type]))=1,"Pass","Fail"))</f>
        <v/>
      </c>
      <c r="R2099" s="24" t="str" cm="1">
        <f t="array" ref="R2099">IF(ISBLANK($E2099),"",IF(SUMPRODUCT(--EXACT($E2099,ISO3List[ISO3 List]))=1,"Pass","Fail"))</f>
        <v/>
      </c>
      <c r="S2099" s="24" t="str" cm="1">
        <f t="array" ref="S2099">IF(ISBLANK($F2099),"",IF(SUMPRODUCT(--EXACT(MID($F2099,COLUMN($A$1:$T$1),1),DocCharacters[Accepted Characters For Documents]))=20,"Pass","Fail"))</f>
        <v/>
      </c>
      <c r="T2099" s="24" t="str" cm="1">
        <f t="array" ref="T2099">IF(ISBLANK($G2099),"",IF(SUMPRODUCT(--EXACT(MID($G2099,COLUMN($A$1:$AX$1),1),NameCharacters[Accepted Characters For Names]))=50,"Pass","Fail"))</f>
        <v/>
      </c>
      <c r="U2099" s="24" t="str" cm="1">
        <f t="array" ref="U2099">IF(ISBLANK($H2099),"",IF(SUMPRODUCT(--EXACT(MID($H2099,COLUMN($A$1:$AX$1),1),NameCharacters[Accepted Characters For Names]))=50,"Pass","Fail"))</f>
        <v/>
      </c>
      <c r="V2099" s="24" t="str" cm="1">
        <f t="array" ref="V2099">IF(ISBLANK($I2099),"",IF(SUMPRODUCT(--EXACT(MID($I2099,COLUMN($A$1:$AX$1),1),NameCharacters[Accepted Characters For Names]))=50,"Pass","Fail"))</f>
        <v/>
      </c>
      <c r="W2099" s="24" t="str" cm="1">
        <f t="array" ref="W2099">IF(ISBLANK($J2099),"",IF(SUMPRODUCT(--EXACT($J2099,ISO3List[ISO3 List]))=1,"Pass","Fail"))</f>
        <v/>
      </c>
      <c r="X2099" s="24" t="str">
        <f t="shared" ca="1" si="81"/>
        <v/>
      </c>
      <c r="Y2099" s="24" t="str" cm="1">
        <f t="array" ref="Y2099">IF(ISBLANK($L2099),"",IF(SUMPRODUCT(--EXACT($L2099,Sex[Sex]))=1,"Pass","Fail"))</f>
        <v/>
      </c>
      <c r="Z2099" s="24" t="str">
        <f t="shared" ca="1" si="82"/>
        <v/>
      </c>
      <c r="AA2099" s="35" t="str">
        <f t="shared" ca="1" si="83"/>
        <v/>
      </c>
      <c r="AB2099" s="8"/>
      <c r="AC2099" s="58"/>
      <c r="AD2099" s="8"/>
      <c r="AE2099" s="8"/>
      <c r="AF2099" s="8"/>
      <c r="GU2099" s="8"/>
    </row>
    <row r="2100" spans="1:203" s="5" customFormat="1" x14ac:dyDescent="0.2">
      <c r="A2100" s="1"/>
      <c r="B2100" s="4"/>
      <c r="C2100" s="16"/>
      <c r="D2100" s="17"/>
      <c r="E2100" s="17"/>
      <c r="F2100" s="18"/>
      <c r="G2100" s="17"/>
      <c r="H2100" s="17"/>
      <c r="I2100" s="17"/>
      <c r="J2100" s="17"/>
      <c r="K2100" s="19"/>
      <c r="L2100" s="17"/>
      <c r="M2100" s="20"/>
      <c r="N2100" s="8"/>
      <c r="O2100" s="50"/>
      <c r="P2100" s="27" t="str" cm="1">
        <f t="array" ref="P2100">IF(ISBLANK($C2100),"",IF(SUMPRODUCT(--EXACT($C2100,CrewOrPassenger[Crew or Passenger]))=1,"Pass","Fail"))</f>
        <v/>
      </c>
      <c r="Q2100" s="24" t="str" cm="1">
        <f t="array" ref="Q2100">IF(ISBLANK($D2100),"",IF(SUMPRODUCT(--EXACT($D2100,TravelDocumentType[Travel Document Type]))=1,"Pass","Fail"))</f>
        <v/>
      </c>
      <c r="R2100" s="24" t="str" cm="1">
        <f t="array" ref="R2100">IF(ISBLANK($E2100),"",IF(SUMPRODUCT(--EXACT($E2100,ISO3List[ISO3 List]))=1,"Pass","Fail"))</f>
        <v/>
      </c>
      <c r="S2100" s="24" t="str" cm="1">
        <f t="array" ref="S2100">IF(ISBLANK($F2100),"",IF(SUMPRODUCT(--EXACT(MID($F2100,COLUMN($A$1:$T$1),1),DocCharacters[Accepted Characters For Documents]))=20,"Pass","Fail"))</f>
        <v/>
      </c>
      <c r="T2100" s="24" t="str" cm="1">
        <f t="array" ref="T2100">IF(ISBLANK($G2100),"",IF(SUMPRODUCT(--EXACT(MID($G2100,COLUMN($A$1:$AX$1),1),NameCharacters[Accepted Characters For Names]))=50,"Pass","Fail"))</f>
        <v/>
      </c>
      <c r="U2100" s="24" t="str" cm="1">
        <f t="array" ref="U2100">IF(ISBLANK($H2100),"",IF(SUMPRODUCT(--EXACT(MID($H2100,COLUMN($A$1:$AX$1),1),NameCharacters[Accepted Characters For Names]))=50,"Pass","Fail"))</f>
        <v/>
      </c>
      <c r="V2100" s="24" t="str" cm="1">
        <f t="array" ref="V2100">IF(ISBLANK($I2100),"",IF(SUMPRODUCT(--EXACT(MID($I2100,COLUMN($A$1:$AX$1),1),NameCharacters[Accepted Characters For Names]))=50,"Pass","Fail"))</f>
        <v/>
      </c>
      <c r="W2100" s="24" t="str" cm="1">
        <f t="array" ref="W2100">IF(ISBLANK($J2100),"",IF(SUMPRODUCT(--EXACT($J2100,ISO3List[ISO3 List]))=1,"Pass","Fail"))</f>
        <v/>
      </c>
      <c r="X2100" s="24" t="str">
        <f t="shared" ca="1" si="81"/>
        <v/>
      </c>
      <c r="Y2100" s="24" t="str" cm="1">
        <f t="array" ref="Y2100">IF(ISBLANK($L2100),"",IF(SUMPRODUCT(--EXACT($L2100,Sex[Sex]))=1,"Pass","Fail"))</f>
        <v/>
      </c>
      <c r="Z2100" s="24" t="str">
        <f t="shared" ca="1" si="82"/>
        <v/>
      </c>
      <c r="AA2100" s="35" t="str">
        <f t="shared" ca="1" si="83"/>
        <v/>
      </c>
      <c r="AB2100" s="8"/>
      <c r="AC2100" s="58"/>
      <c r="AD2100" s="8"/>
      <c r="AE2100" s="8"/>
      <c r="AF2100" s="8"/>
      <c r="GU2100" s="8"/>
    </row>
    <row r="2101" spans="1:203" s="5" customFormat="1" x14ac:dyDescent="0.2">
      <c r="A2101" s="1"/>
      <c r="B2101" s="4"/>
      <c r="C2101" s="16"/>
      <c r="D2101" s="17"/>
      <c r="E2101" s="17"/>
      <c r="F2101" s="18"/>
      <c r="G2101" s="17"/>
      <c r="H2101" s="17"/>
      <c r="I2101" s="17"/>
      <c r="J2101" s="17"/>
      <c r="K2101" s="19"/>
      <c r="L2101" s="17"/>
      <c r="M2101" s="20"/>
      <c r="N2101" s="8"/>
      <c r="O2101" s="50"/>
      <c r="P2101" s="27" t="str" cm="1">
        <f t="array" ref="P2101">IF(ISBLANK($C2101),"",IF(SUMPRODUCT(--EXACT($C2101,CrewOrPassenger[Crew or Passenger]))=1,"Pass","Fail"))</f>
        <v/>
      </c>
      <c r="Q2101" s="24" t="str" cm="1">
        <f t="array" ref="Q2101">IF(ISBLANK($D2101),"",IF(SUMPRODUCT(--EXACT($D2101,TravelDocumentType[Travel Document Type]))=1,"Pass","Fail"))</f>
        <v/>
      </c>
      <c r="R2101" s="24" t="str" cm="1">
        <f t="array" ref="R2101">IF(ISBLANK($E2101),"",IF(SUMPRODUCT(--EXACT($E2101,ISO3List[ISO3 List]))=1,"Pass","Fail"))</f>
        <v/>
      </c>
      <c r="S2101" s="24" t="str" cm="1">
        <f t="array" ref="S2101">IF(ISBLANK($F2101),"",IF(SUMPRODUCT(--EXACT(MID($F2101,COLUMN($A$1:$T$1),1),DocCharacters[Accepted Characters For Documents]))=20,"Pass","Fail"))</f>
        <v/>
      </c>
      <c r="T2101" s="24" t="str" cm="1">
        <f t="array" ref="T2101">IF(ISBLANK($G2101),"",IF(SUMPRODUCT(--EXACT(MID($G2101,COLUMN($A$1:$AX$1),1),NameCharacters[Accepted Characters For Names]))=50,"Pass","Fail"))</f>
        <v/>
      </c>
      <c r="U2101" s="24" t="str" cm="1">
        <f t="array" ref="U2101">IF(ISBLANK($H2101),"",IF(SUMPRODUCT(--EXACT(MID($H2101,COLUMN($A$1:$AX$1),1),NameCharacters[Accepted Characters For Names]))=50,"Pass","Fail"))</f>
        <v/>
      </c>
      <c r="V2101" s="24" t="str" cm="1">
        <f t="array" ref="V2101">IF(ISBLANK($I2101),"",IF(SUMPRODUCT(--EXACT(MID($I2101,COLUMN($A$1:$AX$1),1),NameCharacters[Accepted Characters For Names]))=50,"Pass","Fail"))</f>
        <v/>
      </c>
      <c r="W2101" s="24" t="str" cm="1">
        <f t="array" ref="W2101">IF(ISBLANK($J2101),"",IF(SUMPRODUCT(--EXACT($J2101,ISO3List[ISO3 List]))=1,"Pass","Fail"))</f>
        <v/>
      </c>
      <c r="X2101" s="24" t="str">
        <f t="shared" ca="1" si="81"/>
        <v/>
      </c>
      <c r="Y2101" s="24" t="str" cm="1">
        <f t="array" ref="Y2101">IF(ISBLANK($L2101),"",IF(SUMPRODUCT(--EXACT($L2101,Sex[Sex]))=1,"Pass","Fail"))</f>
        <v/>
      </c>
      <c r="Z2101" s="24" t="str">
        <f t="shared" ca="1" si="82"/>
        <v/>
      </c>
      <c r="AA2101" s="35" t="str">
        <f t="shared" ca="1" si="83"/>
        <v/>
      </c>
      <c r="AB2101" s="8"/>
      <c r="AC2101" s="58"/>
      <c r="AD2101" s="8"/>
      <c r="AE2101" s="8"/>
      <c r="AF2101" s="8"/>
      <c r="GU2101" s="8"/>
    </row>
    <row r="2102" spans="1:203" s="5" customFormat="1" x14ac:dyDescent="0.2">
      <c r="A2102" s="1"/>
      <c r="B2102" s="4"/>
      <c r="C2102" s="16"/>
      <c r="D2102" s="17"/>
      <c r="E2102" s="17"/>
      <c r="F2102" s="18"/>
      <c r="G2102" s="17"/>
      <c r="H2102" s="17"/>
      <c r="I2102" s="17"/>
      <c r="J2102" s="17"/>
      <c r="K2102" s="19"/>
      <c r="L2102" s="17"/>
      <c r="M2102" s="20"/>
      <c r="N2102" s="8"/>
      <c r="O2102" s="50"/>
      <c r="P2102" s="27" t="str" cm="1">
        <f t="array" ref="P2102">IF(ISBLANK($C2102),"",IF(SUMPRODUCT(--EXACT($C2102,CrewOrPassenger[Crew or Passenger]))=1,"Pass","Fail"))</f>
        <v/>
      </c>
      <c r="Q2102" s="24" t="str" cm="1">
        <f t="array" ref="Q2102">IF(ISBLANK($D2102),"",IF(SUMPRODUCT(--EXACT($D2102,TravelDocumentType[Travel Document Type]))=1,"Pass","Fail"))</f>
        <v/>
      </c>
      <c r="R2102" s="24" t="str" cm="1">
        <f t="array" ref="R2102">IF(ISBLANK($E2102),"",IF(SUMPRODUCT(--EXACT($E2102,ISO3List[ISO3 List]))=1,"Pass","Fail"))</f>
        <v/>
      </c>
      <c r="S2102" s="24" t="str" cm="1">
        <f t="array" ref="S2102">IF(ISBLANK($F2102),"",IF(SUMPRODUCT(--EXACT(MID($F2102,COLUMN($A$1:$T$1),1),DocCharacters[Accepted Characters For Documents]))=20,"Pass","Fail"))</f>
        <v/>
      </c>
      <c r="T2102" s="24" t="str" cm="1">
        <f t="array" ref="T2102">IF(ISBLANK($G2102),"",IF(SUMPRODUCT(--EXACT(MID($G2102,COLUMN($A$1:$AX$1),1),NameCharacters[Accepted Characters For Names]))=50,"Pass","Fail"))</f>
        <v/>
      </c>
      <c r="U2102" s="24" t="str" cm="1">
        <f t="array" ref="U2102">IF(ISBLANK($H2102),"",IF(SUMPRODUCT(--EXACT(MID($H2102,COLUMN($A$1:$AX$1),1),NameCharacters[Accepted Characters For Names]))=50,"Pass","Fail"))</f>
        <v/>
      </c>
      <c r="V2102" s="24" t="str" cm="1">
        <f t="array" ref="V2102">IF(ISBLANK($I2102),"",IF(SUMPRODUCT(--EXACT(MID($I2102,COLUMN($A$1:$AX$1),1),NameCharacters[Accepted Characters For Names]))=50,"Pass","Fail"))</f>
        <v/>
      </c>
      <c r="W2102" s="24" t="str" cm="1">
        <f t="array" ref="W2102">IF(ISBLANK($J2102),"",IF(SUMPRODUCT(--EXACT($J2102,ISO3List[ISO3 List]))=1,"Pass","Fail"))</f>
        <v/>
      </c>
      <c r="X2102" s="24" t="str">
        <f t="shared" ref="X2102:X2165" ca="1" si="84">IF(ISBLANK($K2102),"",IF(AND(ISNUMBER(DATEVALUE(TEXT($K2102,"dd/MM/yyyy"))),$K2102&lt;TODAY()),"Pass","Fail"))</f>
        <v/>
      </c>
      <c r="Y2102" s="24" t="str" cm="1">
        <f t="array" ref="Y2102">IF(ISBLANK($L2102),"",IF(SUMPRODUCT(--EXACT($L2102,Sex[Sex]))=1,"Pass","Fail"))</f>
        <v/>
      </c>
      <c r="Z2102" s="24" t="str">
        <f t="shared" ca="1" si="82"/>
        <v/>
      </c>
      <c r="AA2102" s="35" t="str">
        <f t="shared" ca="1" si="83"/>
        <v/>
      </c>
      <c r="AB2102" s="8"/>
      <c r="AC2102" s="58"/>
      <c r="AD2102" s="8"/>
      <c r="AE2102" s="8"/>
      <c r="AF2102" s="8"/>
      <c r="GU2102" s="8"/>
    </row>
    <row r="2103" spans="1:203" s="5" customFormat="1" x14ac:dyDescent="0.2">
      <c r="A2103" s="1"/>
      <c r="B2103" s="4"/>
      <c r="C2103" s="16"/>
      <c r="D2103" s="17"/>
      <c r="E2103" s="17"/>
      <c r="F2103" s="18"/>
      <c r="G2103" s="17"/>
      <c r="H2103" s="17"/>
      <c r="I2103" s="17"/>
      <c r="J2103" s="17"/>
      <c r="K2103" s="19"/>
      <c r="L2103" s="17"/>
      <c r="M2103" s="20"/>
      <c r="N2103" s="8"/>
      <c r="O2103" s="50"/>
      <c r="P2103" s="27" t="str" cm="1">
        <f t="array" ref="P2103">IF(ISBLANK($C2103),"",IF(SUMPRODUCT(--EXACT($C2103,CrewOrPassenger[Crew or Passenger]))=1,"Pass","Fail"))</f>
        <v/>
      </c>
      <c r="Q2103" s="24" t="str" cm="1">
        <f t="array" ref="Q2103">IF(ISBLANK($D2103),"",IF(SUMPRODUCT(--EXACT($D2103,TravelDocumentType[Travel Document Type]))=1,"Pass","Fail"))</f>
        <v/>
      </c>
      <c r="R2103" s="24" t="str" cm="1">
        <f t="array" ref="R2103">IF(ISBLANK($E2103),"",IF(SUMPRODUCT(--EXACT($E2103,ISO3List[ISO3 List]))=1,"Pass","Fail"))</f>
        <v/>
      </c>
      <c r="S2103" s="24" t="str" cm="1">
        <f t="array" ref="S2103">IF(ISBLANK($F2103),"",IF(SUMPRODUCT(--EXACT(MID($F2103,COLUMN($A$1:$T$1),1),DocCharacters[Accepted Characters For Documents]))=20,"Pass","Fail"))</f>
        <v/>
      </c>
      <c r="T2103" s="24" t="str" cm="1">
        <f t="array" ref="T2103">IF(ISBLANK($G2103),"",IF(SUMPRODUCT(--EXACT(MID($G2103,COLUMN($A$1:$AX$1),1),NameCharacters[Accepted Characters For Names]))=50,"Pass","Fail"))</f>
        <v/>
      </c>
      <c r="U2103" s="24" t="str" cm="1">
        <f t="array" ref="U2103">IF(ISBLANK($H2103),"",IF(SUMPRODUCT(--EXACT(MID($H2103,COLUMN($A$1:$AX$1),1),NameCharacters[Accepted Characters For Names]))=50,"Pass","Fail"))</f>
        <v/>
      </c>
      <c r="V2103" s="24" t="str" cm="1">
        <f t="array" ref="V2103">IF(ISBLANK($I2103),"",IF(SUMPRODUCT(--EXACT(MID($I2103,COLUMN($A$1:$AX$1),1),NameCharacters[Accepted Characters For Names]))=50,"Pass","Fail"))</f>
        <v/>
      </c>
      <c r="W2103" s="24" t="str" cm="1">
        <f t="array" ref="W2103">IF(ISBLANK($J2103),"",IF(SUMPRODUCT(--EXACT($J2103,ISO3List[ISO3 List]))=1,"Pass","Fail"))</f>
        <v/>
      </c>
      <c r="X2103" s="24" t="str">
        <f t="shared" ca="1" si="84"/>
        <v/>
      </c>
      <c r="Y2103" s="24" t="str" cm="1">
        <f t="array" ref="Y2103">IF(ISBLANK($L2103),"",IF(SUMPRODUCT(--EXACT($L2103,Sex[Sex]))=1,"Pass","Fail"))</f>
        <v/>
      </c>
      <c r="Z2103" s="24" t="str">
        <f t="shared" ref="Z2103:Z2166" ca="1" si="85">IF(ISBLANK($M2103),"",IF(AND(ISNUMBER(DATEVALUE(TEXT($M2103,"dd/MM/yyyy"))),$M2103&gt;=TODAY()),"Pass","Fail"))</f>
        <v/>
      </c>
      <c r="AA2103" s="35" t="str">
        <f t="shared" ca="1" si="83"/>
        <v/>
      </c>
      <c r="AB2103" s="8"/>
      <c r="AC2103" s="58"/>
      <c r="AD2103" s="8"/>
      <c r="AE2103" s="8"/>
      <c r="AF2103" s="8"/>
      <c r="GU2103" s="8"/>
    </row>
    <row r="2104" spans="1:203" s="5" customFormat="1" x14ac:dyDescent="0.2">
      <c r="A2104" s="1"/>
      <c r="B2104" s="4"/>
      <c r="C2104" s="16"/>
      <c r="D2104" s="17"/>
      <c r="E2104" s="17"/>
      <c r="F2104" s="18"/>
      <c r="G2104" s="17"/>
      <c r="H2104" s="17"/>
      <c r="I2104" s="17"/>
      <c r="J2104" s="17"/>
      <c r="K2104" s="19"/>
      <c r="L2104" s="17"/>
      <c r="M2104" s="20"/>
      <c r="N2104" s="8"/>
      <c r="O2104" s="50"/>
      <c r="P2104" s="27" t="str" cm="1">
        <f t="array" ref="P2104">IF(ISBLANK($C2104),"",IF(SUMPRODUCT(--EXACT($C2104,CrewOrPassenger[Crew or Passenger]))=1,"Pass","Fail"))</f>
        <v/>
      </c>
      <c r="Q2104" s="24" t="str" cm="1">
        <f t="array" ref="Q2104">IF(ISBLANK($D2104),"",IF(SUMPRODUCT(--EXACT($D2104,TravelDocumentType[Travel Document Type]))=1,"Pass","Fail"))</f>
        <v/>
      </c>
      <c r="R2104" s="24" t="str" cm="1">
        <f t="array" ref="R2104">IF(ISBLANK($E2104),"",IF(SUMPRODUCT(--EXACT($E2104,ISO3List[ISO3 List]))=1,"Pass","Fail"))</f>
        <v/>
      </c>
      <c r="S2104" s="24" t="str" cm="1">
        <f t="array" ref="S2104">IF(ISBLANK($F2104),"",IF(SUMPRODUCT(--EXACT(MID($F2104,COLUMN($A$1:$T$1),1),DocCharacters[Accepted Characters For Documents]))=20,"Pass","Fail"))</f>
        <v/>
      </c>
      <c r="T2104" s="24" t="str" cm="1">
        <f t="array" ref="T2104">IF(ISBLANK($G2104),"",IF(SUMPRODUCT(--EXACT(MID($G2104,COLUMN($A$1:$AX$1),1),NameCharacters[Accepted Characters For Names]))=50,"Pass","Fail"))</f>
        <v/>
      </c>
      <c r="U2104" s="24" t="str" cm="1">
        <f t="array" ref="U2104">IF(ISBLANK($H2104),"",IF(SUMPRODUCT(--EXACT(MID($H2104,COLUMN($A$1:$AX$1),1),NameCharacters[Accepted Characters For Names]))=50,"Pass","Fail"))</f>
        <v/>
      </c>
      <c r="V2104" s="24" t="str" cm="1">
        <f t="array" ref="V2104">IF(ISBLANK($I2104),"",IF(SUMPRODUCT(--EXACT(MID($I2104,COLUMN($A$1:$AX$1),1),NameCharacters[Accepted Characters For Names]))=50,"Pass","Fail"))</f>
        <v/>
      </c>
      <c r="W2104" s="24" t="str" cm="1">
        <f t="array" ref="W2104">IF(ISBLANK($J2104),"",IF(SUMPRODUCT(--EXACT($J2104,ISO3List[ISO3 List]))=1,"Pass","Fail"))</f>
        <v/>
      </c>
      <c r="X2104" s="24" t="str">
        <f t="shared" ca="1" si="84"/>
        <v/>
      </c>
      <c r="Y2104" s="24" t="str" cm="1">
        <f t="array" ref="Y2104">IF(ISBLANK($L2104),"",IF(SUMPRODUCT(--EXACT($L2104,Sex[Sex]))=1,"Pass","Fail"))</f>
        <v/>
      </c>
      <c r="Z2104" s="24" t="str">
        <f t="shared" ca="1" si="85"/>
        <v/>
      </c>
      <c r="AA2104" s="35" t="str">
        <f t="shared" ca="1" si="83"/>
        <v/>
      </c>
      <c r="AB2104" s="8"/>
      <c r="AC2104" s="58"/>
      <c r="AD2104" s="8"/>
      <c r="AE2104" s="8"/>
      <c r="AF2104" s="8"/>
      <c r="GU2104" s="8"/>
    </row>
    <row r="2105" spans="1:203" s="5" customFormat="1" x14ac:dyDescent="0.2">
      <c r="A2105" s="1"/>
      <c r="B2105" s="4"/>
      <c r="C2105" s="16"/>
      <c r="D2105" s="17"/>
      <c r="E2105" s="17"/>
      <c r="F2105" s="18"/>
      <c r="G2105" s="17"/>
      <c r="H2105" s="17"/>
      <c r="I2105" s="17"/>
      <c r="J2105" s="17"/>
      <c r="K2105" s="19"/>
      <c r="L2105" s="17"/>
      <c r="M2105" s="20"/>
      <c r="N2105" s="8"/>
      <c r="O2105" s="50"/>
      <c r="P2105" s="27" t="str" cm="1">
        <f t="array" ref="P2105">IF(ISBLANK($C2105),"",IF(SUMPRODUCT(--EXACT($C2105,CrewOrPassenger[Crew or Passenger]))=1,"Pass","Fail"))</f>
        <v/>
      </c>
      <c r="Q2105" s="24" t="str" cm="1">
        <f t="array" ref="Q2105">IF(ISBLANK($D2105),"",IF(SUMPRODUCT(--EXACT($D2105,TravelDocumentType[Travel Document Type]))=1,"Pass","Fail"))</f>
        <v/>
      </c>
      <c r="R2105" s="24" t="str" cm="1">
        <f t="array" ref="R2105">IF(ISBLANK($E2105),"",IF(SUMPRODUCT(--EXACT($E2105,ISO3List[ISO3 List]))=1,"Pass","Fail"))</f>
        <v/>
      </c>
      <c r="S2105" s="24" t="str" cm="1">
        <f t="array" ref="S2105">IF(ISBLANK($F2105),"",IF(SUMPRODUCT(--EXACT(MID($F2105,COLUMN($A$1:$T$1),1),DocCharacters[Accepted Characters For Documents]))=20,"Pass","Fail"))</f>
        <v/>
      </c>
      <c r="T2105" s="24" t="str" cm="1">
        <f t="array" ref="T2105">IF(ISBLANK($G2105),"",IF(SUMPRODUCT(--EXACT(MID($G2105,COLUMN($A$1:$AX$1),1),NameCharacters[Accepted Characters For Names]))=50,"Pass","Fail"))</f>
        <v/>
      </c>
      <c r="U2105" s="24" t="str" cm="1">
        <f t="array" ref="U2105">IF(ISBLANK($H2105),"",IF(SUMPRODUCT(--EXACT(MID($H2105,COLUMN($A$1:$AX$1),1),NameCharacters[Accepted Characters For Names]))=50,"Pass","Fail"))</f>
        <v/>
      </c>
      <c r="V2105" s="24" t="str" cm="1">
        <f t="array" ref="V2105">IF(ISBLANK($I2105),"",IF(SUMPRODUCT(--EXACT(MID($I2105,COLUMN($A$1:$AX$1),1),NameCharacters[Accepted Characters For Names]))=50,"Pass","Fail"))</f>
        <v/>
      </c>
      <c r="W2105" s="24" t="str" cm="1">
        <f t="array" ref="W2105">IF(ISBLANK($J2105),"",IF(SUMPRODUCT(--EXACT($J2105,ISO3List[ISO3 List]))=1,"Pass","Fail"))</f>
        <v/>
      </c>
      <c r="X2105" s="24" t="str">
        <f t="shared" ca="1" si="84"/>
        <v/>
      </c>
      <c r="Y2105" s="24" t="str" cm="1">
        <f t="array" ref="Y2105">IF(ISBLANK($L2105),"",IF(SUMPRODUCT(--EXACT($L2105,Sex[Sex]))=1,"Pass","Fail"))</f>
        <v/>
      </c>
      <c r="Z2105" s="24" t="str">
        <f t="shared" ca="1" si="85"/>
        <v/>
      </c>
      <c r="AA2105" s="35" t="str">
        <f t="shared" ca="1" si="83"/>
        <v/>
      </c>
      <c r="AB2105" s="8"/>
      <c r="AC2105" s="58"/>
      <c r="AD2105" s="8"/>
      <c r="AE2105" s="8"/>
      <c r="AF2105" s="8"/>
      <c r="GU2105" s="8"/>
    </row>
    <row r="2106" spans="1:203" s="5" customFormat="1" x14ac:dyDescent="0.2">
      <c r="A2106" s="1"/>
      <c r="B2106" s="4"/>
      <c r="C2106" s="16"/>
      <c r="D2106" s="17"/>
      <c r="E2106" s="17"/>
      <c r="F2106" s="18"/>
      <c r="G2106" s="17"/>
      <c r="H2106" s="17"/>
      <c r="I2106" s="17"/>
      <c r="J2106" s="17"/>
      <c r="K2106" s="19"/>
      <c r="L2106" s="17"/>
      <c r="M2106" s="20"/>
      <c r="N2106" s="8"/>
      <c r="O2106" s="50"/>
      <c r="P2106" s="27" t="str" cm="1">
        <f t="array" ref="P2106">IF(ISBLANK($C2106),"",IF(SUMPRODUCT(--EXACT($C2106,CrewOrPassenger[Crew or Passenger]))=1,"Pass","Fail"))</f>
        <v/>
      </c>
      <c r="Q2106" s="24" t="str" cm="1">
        <f t="array" ref="Q2106">IF(ISBLANK($D2106),"",IF(SUMPRODUCT(--EXACT($D2106,TravelDocumentType[Travel Document Type]))=1,"Pass","Fail"))</f>
        <v/>
      </c>
      <c r="R2106" s="24" t="str" cm="1">
        <f t="array" ref="R2106">IF(ISBLANK($E2106),"",IF(SUMPRODUCT(--EXACT($E2106,ISO3List[ISO3 List]))=1,"Pass","Fail"))</f>
        <v/>
      </c>
      <c r="S2106" s="24" t="str" cm="1">
        <f t="array" ref="S2106">IF(ISBLANK($F2106),"",IF(SUMPRODUCT(--EXACT(MID($F2106,COLUMN($A$1:$T$1),1),DocCharacters[Accepted Characters For Documents]))=20,"Pass","Fail"))</f>
        <v/>
      </c>
      <c r="T2106" s="24" t="str" cm="1">
        <f t="array" ref="T2106">IF(ISBLANK($G2106),"",IF(SUMPRODUCT(--EXACT(MID($G2106,COLUMN($A$1:$AX$1),1),NameCharacters[Accepted Characters For Names]))=50,"Pass","Fail"))</f>
        <v/>
      </c>
      <c r="U2106" s="24" t="str" cm="1">
        <f t="array" ref="U2106">IF(ISBLANK($H2106),"",IF(SUMPRODUCT(--EXACT(MID($H2106,COLUMN($A$1:$AX$1),1),NameCharacters[Accepted Characters For Names]))=50,"Pass","Fail"))</f>
        <v/>
      </c>
      <c r="V2106" s="24" t="str" cm="1">
        <f t="array" ref="V2106">IF(ISBLANK($I2106),"",IF(SUMPRODUCT(--EXACT(MID($I2106,COLUMN($A$1:$AX$1),1),NameCharacters[Accepted Characters For Names]))=50,"Pass","Fail"))</f>
        <v/>
      </c>
      <c r="W2106" s="24" t="str" cm="1">
        <f t="array" ref="W2106">IF(ISBLANK($J2106),"",IF(SUMPRODUCT(--EXACT($J2106,ISO3List[ISO3 List]))=1,"Pass","Fail"))</f>
        <v/>
      </c>
      <c r="X2106" s="24" t="str">
        <f t="shared" ca="1" si="84"/>
        <v/>
      </c>
      <c r="Y2106" s="24" t="str" cm="1">
        <f t="array" ref="Y2106">IF(ISBLANK($L2106),"",IF(SUMPRODUCT(--EXACT($L2106,Sex[Sex]))=1,"Pass","Fail"))</f>
        <v/>
      </c>
      <c r="Z2106" s="24" t="str">
        <f t="shared" ca="1" si="85"/>
        <v/>
      </c>
      <c r="AA2106" s="35" t="str">
        <f t="shared" ca="1" si="83"/>
        <v/>
      </c>
      <c r="AB2106" s="8"/>
      <c r="AC2106" s="58"/>
      <c r="AD2106" s="8"/>
      <c r="AE2106" s="8"/>
      <c r="AF2106" s="8"/>
      <c r="GU2106" s="8"/>
    </row>
    <row r="2107" spans="1:203" s="5" customFormat="1" x14ac:dyDescent="0.2">
      <c r="A2107" s="1"/>
      <c r="B2107" s="4"/>
      <c r="C2107" s="16"/>
      <c r="D2107" s="17"/>
      <c r="E2107" s="17"/>
      <c r="F2107" s="18"/>
      <c r="G2107" s="17"/>
      <c r="H2107" s="17"/>
      <c r="I2107" s="17"/>
      <c r="J2107" s="17"/>
      <c r="K2107" s="19"/>
      <c r="L2107" s="17"/>
      <c r="M2107" s="20"/>
      <c r="N2107" s="8"/>
      <c r="O2107" s="50"/>
      <c r="P2107" s="27" t="str" cm="1">
        <f t="array" ref="P2107">IF(ISBLANK($C2107),"",IF(SUMPRODUCT(--EXACT($C2107,CrewOrPassenger[Crew or Passenger]))=1,"Pass","Fail"))</f>
        <v/>
      </c>
      <c r="Q2107" s="24" t="str" cm="1">
        <f t="array" ref="Q2107">IF(ISBLANK($D2107),"",IF(SUMPRODUCT(--EXACT($D2107,TravelDocumentType[Travel Document Type]))=1,"Pass","Fail"))</f>
        <v/>
      </c>
      <c r="R2107" s="24" t="str" cm="1">
        <f t="array" ref="R2107">IF(ISBLANK($E2107),"",IF(SUMPRODUCT(--EXACT($E2107,ISO3List[ISO3 List]))=1,"Pass","Fail"))</f>
        <v/>
      </c>
      <c r="S2107" s="24" t="str" cm="1">
        <f t="array" ref="S2107">IF(ISBLANK($F2107),"",IF(SUMPRODUCT(--EXACT(MID($F2107,COLUMN($A$1:$T$1),1),DocCharacters[Accepted Characters For Documents]))=20,"Pass","Fail"))</f>
        <v/>
      </c>
      <c r="T2107" s="24" t="str" cm="1">
        <f t="array" ref="T2107">IF(ISBLANK($G2107),"",IF(SUMPRODUCT(--EXACT(MID($G2107,COLUMN($A$1:$AX$1),1),NameCharacters[Accepted Characters For Names]))=50,"Pass","Fail"))</f>
        <v/>
      </c>
      <c r="U2107" s="24" t="str" cm="1">
        <f t="array" ref="U2107">IF(ISBLANK($H2107),"",IF(SUMPRODUCT(--EXACT(MID($H2107,COLUMN($A$1:$AX$1),1),NameCharacters[Accepted Characters For Names]))=50,"Pass","Fail"))</f>
        <v/>
      </c>
      <c r="V2107" s="24" t="str" cm="1">
        <f t="array" ref="V2107">IF(ISBLANK($I2107),"",IF(SUMPRODUCT(--EXACT(MID($I2107,COLUMN($A$1:$AX$1),1),NameCharacters[Accepted Characters For Names]))=50,"Pass","Fail"))</f>
        <v/>
      </c>
      <c r="W2107" s="24" t="str" cm="1">
        <f t="array" ref="W2107">IF(ISBLANK($J2107),"",IF(SUMPRODUCT(--EXACT($J2107,ISO3List[ISO3 List]))=1,"Pass","Fail"))</f>
        <v/>
      </c>
      <c r="X2107" s="24" t="str">
        <f t="shared" ca="1" si="84"/>
        <v/>
      </c>
      <c r="Y2107" s="24" t="str" cm="1">
        <f t="array" ref="Y2107">IF(ISBLANK($L2107),"",IF(SUMPRODUCT(--EXACT($L2107,Sex[Sex]))=1,"Pass","Fail"))</f>
        <v/>
      </c>
      <c r="Z2107" s="24" t="str">
        <f t="shared" ca="1" si="85"/>
        <v/>
      </c>
      <c r="AA2107" s="35" t="str">
        <f t="shared" ca="1" si="83"/>
        <v/>
      </c>
      <c r="AB2107" s="8"/>
      <c r="AC2107" s="58"/>
      <c r="AD2107" s="8"/>
      <c r="AE2107" s="8"/>
      <c r="AF2107" s="8"/>
      <c r="GU2107" s="8"/>
    </row>
    <row r="2108" spans="1:203" s="5" customFormat="1" x14ac:dyDescent="0.2">
      <c r="A2108" s="1"/>
      <c r="B2108" s="4"/>
      <c r="C2108" s="16"/>
      <c r="D2108" s="17"/>
      <c r="E2108" s="17"/>
      <c r="F2108" s="18"/>
      <c r="G2108" s="17"/>
      <c r="H2108" s="17"/>
      <c r="I2108" s="17"/>
      <c r="J2108" s="17"/>
      <c r="K2108" s="19"/>
      <c r="L2108" s="17"/>
      <c r="M2108" s="20"/>
      <c r="N2108" s="8"/>
      <c r="O2108" s="50"/>
      <c r="P2108" s="27" t="str" cm="1">
        <f t="array" ref="P2108">IF(ISBLANK($C2108),"",IF(SUMPRODUCT(--EXACT($C2108,CrewOrPassenger[Crew or Passenger]))=1,"Pass","Fail"))</f>
        <v/>
      </c>
      <c r="Q2108" s="24" t="str" cm="1">
        <f t="array" ref="Q2108">IF(ISBLANK($D2108),"",IF(SUMPRODUCT(--EXACT($D2108,TravelDocumentType[Travel Document Type]))=1,"Pass","Fail"))</f>
        <v/>
      </c>
      <c r="R2108" s="24" t="str" cm="1">
        <f t="array" ref="R2108">IF(ISBLANK($E2108),"",IF(SUMPRODUCT(--EXACT($E2108,ISO3List[ISO3 List]))=1,"Pass","Fail"))</f>
        <v/>
      </c>
      <c r="S2108" s="24" t="str" cm="1">
        <f t="array" ref="S2108">IF(ISBLANK($F2108),"",IF(SUMPRODUCT(--EXACT(MID($F2108,COLUMN($A$1:$T$1),1),DocCharacters[Accepted Characters For Documents]))=20,"Pass","Fail"))</f>
        <v/>
      </c>
      <c r="T2108" s="24" t="str" cm="1">
        <f t="array" ref="T2108">IF(ISBLANK($G2108),"",IF(SUMPRODUCT(--EXACT(MID($G2108,COLUMN($A$1:$AX$1),1),NameCharacters[Accepted Characters For Names]))=50,"Pass","Fail"))</f>
        <v/>
      </c>
      <c r="U2108" s="24" t="str" cm="1">
        <f t="array" ref="U2108">IF(ISBLANK($H2108),"",IF(SUMPRODUCT(--EXACT(MID($H2108,COLUMN($A$1:$AX$1),1),NameCharacters[Accepted Characters For Names]))=50,"Pass","Fail"))</f>
        <v/>
      </c>
      <c r="V2108" s="24" t="str" cm="1">
        <f t="array" ref="V2108">IF(ISBLANK($I2108),"",IF(SUMPRODUCT(--EXACT(MID($I2108,COLUMN($A$1:$AX$1),1),NameCharacters[Accepted Characters For Names]))=50,"Pass","Fail"))</f>
        <v/>
      </c>
      <c r="W2108" s="24" t="str" cm="1">
        <f t="array" ref="W2108">IF(ISBLANK($J2108),"",IF(SUMPRODUCT(--EXACT($J2108,ISO3List[ISO3 List]))=1,"Pass","Fail"))</f>
        <v/>
      </c>
      <c r="X2108" s="24" t="str">
        <f t="shared" ca="1" si="84"/>
        <v/>
      </c>
      <c r="Y2108" s="24" t="str" cm="1">
        <f t="array" ref="Y2108">IF(ISBLANK($L2108),"",IF(SUMPRODUCT(--EXACT($L2108,Sex[Sex]))=1,"Pass","Fail"))</f>
        <v/>
      </c>
      <c r="Z2108" s="24" t="str">
        <f t="shared" ca="1" si="85"/>
        <v/>
      </c>
      <c r="AA2108" s="35" t="str">
        <f t="shared" ca="1" si="83"/>
        <v/>
      </c>
      <c r="AB2108" s="8"/>
      <c r="AC2108" s="58"/>
      <c r="AD2108" s="8"/>
      <c r="AE2108" s="8"/>
      <c r="AF2108" s="8"/>
      <c r="GU2108" s="8"/>
    </row>
    <row r="2109" spans="1:203" s="5" customFormat="1" x14ac:dyDescent="0.2">
      <c r="A2109" s="1"/>
      <c r="B2109" s="4"/>
      <c r="C2109" s="16"/>
      <c r="D2109" s="17"/>
      <c r="E2109" s="17"/>
      <c r="F2109" s="18"/>
      <c r="G2109" s="17"/>
      <c r="H2109" s="17"/>
      <c r="I2109" s="17"/>
      <c r="J2109" s="17"/>
      <c r="K2109" s="19"/>
      <c r="L2109" s="17"/>
      <c r="M2109" s="20"/>
      <c r="N2109" s="8"/>
      <c r="O2109" s="50"/>
      <c r="P2109" s="27" t="str" cm="1">
        <f t="array" ref="P2109">IF(ISBLANK($C2109),"",IF(SUMPRODUCT(--EXACT($C2109,CrewOrPassenger[Crew or Passenger]))=1,"Pass","Fail"))</f>
        <v/>
      </c>
      <c r="Q2109" s="24" t="str" cm="1">
        <f t="array" ref="Q2109">IF(ISBLANK($D2109),"",IF(SUMPRODUCT(--EXACT($D2109,TravelDocumentType[Travel Document Type]))=1,"Pass","Fail"))</f>
        <v/>
      </c>
      <c r="R2109" s="24" t="str" cm="1">
        <f t="array" ref="R2109">IF(ISBLANK($E2109),"",IF(SUMPRODUCT(--EXACT($E2109,ISO3List[ISO3 List]))=1,"Pass","Fail"))</f>
        <v/>
      </c>
      <c r="S2109" s="24" t="str" cm="1">
        <f t="array" ref="S2109">IF(ISBLANK($F2109),"",IF(SUMPRODUCT(--EXACT(MID($F2109,COLUMN($A$1:$T$1),1),DocCharacters[Accepted Characters For Documents]))=20,"Pass","Fail"))</f>
        <v/>
      </c>
      <c r="T2109" s="24" t="str" cm="1">
        <f t="array" ref="T2109">IF(ISBLANK($G2109),"",IF(SUMPRODUCT(--EXACT(MID($G2109,COLUMN($A$1:$AX$1),1),NameCharacters[Accepted Characters For Names]))=50,"Pass","Fail"))</f>
        <v/>
      </c>
      <c r="U2109" s="24" t="str" cm="1">
        <f t="array" ref="U2109">IF(ISBLANK($H2109),"",IF(SUMPRODUCT(--EXACT(MID($H2109,COLUMN($A$1:$AX$1),1),NameCharacters[Accepted Characters For Names]))=50,"Pass","Fail"))</f>
        <v/>
      </c>
      <c r="V2109" s="24" t="str" cm="1">
        <f t="array" ref="V2109">IF(ISBLANK($I2109),"",IF(SUMPRODUCT(--EXACT(MID($I2109,COLUMN($A$1:$AX$1),1),NameCharacters[Accepted Characters For Names]))=50,"Pass","Fail"))</f>
        <v/>
      </c>
      <c r="W2109" s="24" t="str" cm="1">
        <f t="array" ref="W2109">IF(ISBLANK($J2109),"",IF(SUMPRODUCT(--EXACT($J2109,ISO3List[ISO3 List]))=1,"Pass","Fail"))</f>
        <v/>
      </c>
      <c r="X2109" s="24" t="str">
        <f t="shared" ca="1" si="84"/>
        <v/>
      </c>
      <c r="Y2109" s="24" t="str" cm="1">
        <f t="array" ref="Y2109">IF(ISBLANK($L2109),"",IF(SUMPRODUCT(--EXACT($L2109,Sex[Sex]))=1,"Pass","Fail"))</f>
        <v/>
      </c>
      <c r="Z2109" s="24" t="str">
        <f t="shared" ca="1" si="85"/>
        <v/>
      </c>
      <c r="AA2109" s="35" t="str">
        <f t="shared" ca="1" si="83"/>
        <v/>
      </c>
      <c r="AB2109" s="8"/>
      <c r="AC2109" s="58"/>
      <c r="AD2109" s="8"/>
      <c r="AE2109" s="8"/>
      <c r="AF2109" s="8"/>
      <c r="GU2109" s="8"/>
    </row>
    <row r="2110" spans="1:203" s="5" customFormat="1" x14ac:dyDescent="0.2">
      <c r="A2110" s="1"/>
      <c r="B2110" s="4"/>
      <c r="C2110" s="16"/>
      <c r="D2110" s="17"/>
      <c r="E2110" s="17"/>
      <c r="F2110" s="18"/>
      <c r="G2110" s="17"/>
      <c r="H2110" s="17"/>
      <c r="I2110" s="17"/>
      <c r="J2110" s="17"/>
      <c r="K2110" s="19"/>
      <c r="L2110" s="17"/>
      <c r="M2110" s="20"/>
      <c r="N2110" s="8"/>
      <c r="O2110" s="50"/>
      <c r="P2110" s="27" t="str" cm="1">
        <f t="array" ref="P2110">IF(ISBLANK($C2110),"",IF(SUMPRODUCT(--EXACT($C2110,CrewOrPassenger[Crew or Passenger]))=1,"Pass","Fail"))</f>
        <v/>
      </c>
      <c r="Q2110" s="24" t="str" cm="1">
        <f t="array" ref="Q2110">IF(ISBLANK($D2110),"",IF(SUMPRODUCT(--EXACT($D2110,TravelDocumentType[Travel Document Type]))=1,"Pass","Fail"))</f>
        <v/>
      </c>
      <c r="R2110" s="24" t="str" cm="1">
        <f t="array" ref="R2110">IF(ISBLANK($E2110),"",IF(SUMPRODUCT(--EXACT($E2110,ISO3List[ISO3 List]))=1,"Pass","Fail"))</f>
        <v/>
      </c>
      <c r="S2110" s="24" t="str" cm="1">
        <f t="array" ref="S2110">IF(ISBLANK($F2110),"",IF(SUMPRODUCT(--EXACT(MID($F2110,COLUMN($A$1:$T$1),1),DocCharacters[Accepted Characters For Documents]))=20,"Pass","Fail"))</f>
        <v/>
      </c>
      <c r="T2110" s="24" t="str" cm="1">
        <f t="array" ref="T2110">IF(ISBLANK($G2110),"",IF(SUMPRODUCT(--EXACT(MID($G2110,COLUMN($A$1:$AX$1),1),NameCharacters[Accepted Characters For Names]))=50,"Pass","Fail"))</f>
        <v/>
      </c>
      <c r="U2110" s="24" t="str" cm="1">
        <f t="array" ref="U2110">IF(ISBLANK($H2110),"",IF(SUMPRODUCT(--EXACT(MID($H2110,COLUMN($A$1:$AX$1),1),NameCharacters[Accepted Characters For Names]))=50,"Pass","Fail"))</f>
        <v/>
      </c>
      <c r="V2110" s="24" t="str" cm="1">
        <f t="array" ref="V2110">IF(ISBLANK($I2110),"",IF(SUMPRODUCT(--EXACT(MID($I2110,COLUMN($A$1:$AX$1),1),NameCharacters[Accepted Characters For Names]))=50,"Pass","Fail"))</f>
        <v/>
      </c>
      <c r="W2110" s="24" t="str" cm="1">
        <f t="array" ref="W2110">IF(ISBLANK($J2110),"",IF(SUMPRODUCT(--EXACT($J2110,ISO3List[ISO3 List]))=1,"Pass","Fail"))</f>
        <v/>
      </c>
      <c r="X2110" s="24" t="str">
        <f t="shared" ca="1" si="84"/>
        <v/>
      </c>
      <c r="Y2110" s="24" t="str" cm="1">
        <f t="array" ref="Y2110">IF(ISBLANK($L2110),"",IF(SUMPRODUCT(--EXACT($L2110,Sex[Sex]))=1,"Pass","Fail"))</f>
        <v/>
      </c>
      <c r="Z2110" s="24" t="str">
        <f t="shared" ca="1" si="85"/>
        <v/>
      </c>
      <c r="AA2110" s="35" t="str">
        <f t="shared" ca="1" si="83"/>
        <v/>
      </c>
      <c r="AB2110" s="8"/>
      <c r="AC2110" s="58"/>
      <c r="AD2110" s="8"/>
      <c r="AE2110" s="8"/>
      <c r="AF2110" s="8"/>
      <c r="GU2110" s="8"/>
    </row>
    <row r="2111" spans="1:203" s="5" customFormat="1" x14ac:dyDescent="0.2">
      <c r="A2111" s="1"/>
      <c r="B2111" s="4"/>
      <c r="C2111" s="16"/>
      <c r="D2111" s="17"/>
      <c r="E2111" s="17"/>
      <c r="F2111" s="18"/>
      <c r="G2111" s="17"/>
      <c r="H2111" s="17"/>
      <c r="I2111" s="17"/>
      <c r="J2111" s="17"/>
      <c r="K2111" s="19"/>
      <c r="L2111" s="17"/>
      <c r="M2111" s="20"/>
      <c r="N2111" s="8"/>
      <c r="O2111" s="50"/>
      <c r="P2111" s="27" t="str" cm="1">
        <f t="array" ref="P2111">IF(ISBLANK($C2111),"",IF(SUMPRODUCT(--EXACT($C2111,CrewOrPassenger[Crew or Passenger]))=1,"Pass","Fail"))</f>
        <v/>
      </c>
      <c r="Q2111" s="24" t="str" cm="1">
        <f t="array" ref="Q2111">IF(ISBLANK($D2111),"",IF(SUMPRODUCT(--EXACT($D2111,TravelDocumentType[Travel Document Type]))=1,"Pass","Fail"))</f>
        <v/>
      </c>
      <c r="R2111" s="24" t="str" cm="1">
        <f t="array" ref="R2111">IF(ISBLANK($E2111),"",IF(SUMPRODUCT(--EXACT($E2111,ISO3List[ISO3 List]))=1,"Pass","Fail"))</f>
        <v/>
      </c>
      <c r="S2111" s="24" t="str" cm="1">
        <f t="array" ref="S2111">IF(ISBLANK($F2111),"",IF(SUMPRODUCT(--EXACT(MID($F2111,COLUMN($A$1:$T$1),1),DocCharacters[Accepted Characters For Documents]))=20,"Pass","Fail"))</f>
        <v/>
      </c>
      <c r="T2111" s="24" t="str" cm="1">
        <f t="array" ref="T2111">IF(ISBLANK($G2111),"",IF(SUMPRODUCT(--EXACT(MID($G2111,COLUMN($A$1:$AX$1),1),NameCharacters[Accepted Characters For Names]))=50,"Pass","Fail"))</f>
        <v/>
      </c>
      <c r="U2111" s="24" t="str" cm="1">
        <f t="array" ref="U2111">IF(ISBLANK($H2111),"",IF(SUMPRODUCT(--EXACT(MID($H2111,COLUMN($A$1:$AX$1),1),NameCharacters[Accepted Characters For Names]))=50,"Pass","Fail"))</f>
        <v/>
      </c>
      <c r="V2111" s="24" t="str" cm="1">
        <f t="array" ref="V2111">IF(ISBLANK($I2111),"",IF(SUMPRODUCT(--EXACT(MID($I2111,COLUMN($A$1:$AX$1),1),NameCharacters[Accepted Characters For Names]))=50,"Pass","Fail"))</f>
        <v/>
      </c>
      <c r="W2111" s="24" t="str" cm="1">
        <f t="array" ref="W2111">IF(ISBLANK($J2111),"",IF(SUMPRODUCT(--EXACT($J2111,ISO3List[ISO3 List]))=1,"Pass","Fail"))</f>
        <v/>
      </c>
      <c r="X2111" s="24" t="str">
        <f t="shared" ca="1" si="84"/>
        <v/>
      </c>
      <c r="Y2111" s="24" t="str" cm="1">
        <f t="array" ref="Y2111">IF(ISBLANK($L2111),"",IF(SUMPRODUCT(--EXACT($L2111,Sex[Sex]))=1,"Pass","Fail"))</f>
        <v/>
      </c>
      <c r="Z2111" s="24" t="str">
        <f t="shared" ca="1" si="85"/>
        <v/>
      </c>
      <c r="AA2111" s="35" t="str">
        <f t="shared" ca="1" si="83"/>
        <v/>
      </c>
      <c r="AB2111" s="8"/>
      <c r="AC2111" s="58"/>
      <c r="AD2111" s="8"/>
      <c r="AE2111" s="8"/>
      <c r="AF2111" s="8"/>
      <c r="GU2111" s="8"/>
    </row>
    <row r="2112" spans="1:203" s="5" customFormat="1" x14ac:dyDescent="0.2">
      <c r="A2112" s="1"/>
      <c r="B2112" s="4"/>
      <c r="C2112" s="16"/>
      <c r="D2112" s="17"/>
      <c r="E2112" s="17"/>
      <c r="F2112" s="18"/>
      <c r="G2112" s="17"/>
      <c r="H2112" s="17"/>
      <c r="I2112" s="17"/>
      <c r="J2112" s="17"/>
      <c r="K2112" s="19"/>
      <c r="L2112" s="17"/>
      <c r="M2112" s="20"/>
      <c r="N2112" s="8"/>
      <c r="O2112" s="50"/>
      <c r="P2112" s="27" t="str" cm="1">
        <f t="array" ref="P2112">IF(ISBLANK($C2112),"",IF(SUMPRODUCT(--EXACT($C2112,CrewOrPassenger[Crew or Passenger]))=1,"Pass","Fail"))</f>
        <v/>
      </c>
      <c r="Q2112" s="24" t="str" cm="1">
        <f t="array" ref="Q2112">IF(ISBLANK($D2112),"",IF(SUMPRODUCT(--EXACT($D2112,TravelDocumentType[Travel Document Type]))=1,"Pass","Fail"))</f>
        <v/>
      </c>
      <c r="R2112" s="24" t="str" cm="1">
        <f t="array" ref="R2112">IF(ISBLANK($E2112),"",IF(SUMPRODUCT(--EXACT($E2112,ISO3List[ISO3 List]))=1,"Pass","Fail"))</f>
        <v/>
      </c>
      <c r="S2112" s="24" t="str" cm="1">
        <f t="array" ref="S2112">IF(ISBLANK($F2112),"",IF(SUMPRODUCT(--EXACT(MID($F2112,COLUMN($A$1:$T$1),1),DocCharacters[Accepted Characters For Documents]))=20,"Pass","Fail"))</f>
        <v/>
      </c>
      <c r="T2112" s="24" t="str" cm="1">
        <f t="array" ref="T2112">IF(ISBLANK($G2112),"",IF(SUMPRODUCT(--EXACT(MID($G2112,COLUMN($A$1:$AX$1),1),NameCharacters[Accepted Characters For Names]))=50,"Pass","Fail"))</f>
        <v/>
      </c>
      <c r="U2112" s="24" t="str" cm="1">
        <f t="array" ref="U2112">IF(ISBLANK($H2112),"",IF(SUMPRODUCT(--EXACT(MID($H2112,COLUMN($A$1:$AX$1),1),NameCharacters[Accepted Characters For Names]))=50,"Pass","Fail"))</f>
        <v/>
      </c>
      <c r="V2112" s="24" t="str" cm="1">
        <f t="array" ref="V2112">IF(ISBLANK($I2112),"",IF(SUMPRODUCT(--EXACT(MID($I2112,COLUMN($A$1:$AX$1),1),NameCharacters[Accepted Characters For Names]))=50,"Pass","Fail"))</f>
        <v/>
      </c>
      <c r="W2112" s="24" t="str" cm="1">
        <f t="array" ref="W2112">IF(ISBLANK($J2112),"",IF(SUMPRODUCT(--EXACT($J2112,ISO3List[ISO3 List]))=1,"Pass","Fail"))</f>
        <v/>
      </c>
      <c r="X2112" s="24" t="str">
        <f t="shared" ca="1" si="84"/>
        <v/>
      </c>
      <c r="Y2112" s="24" t="str" cm="1">
        <f t="array" ref="Y2112">IF(ISBLANK($L2112),"",IF(SUMPRODUCT(--EXACT($L2112,Sex[Sex]))=1,"Pass","Fail"))</f>
        <v/>
      </c>
      <c r="Z2112" s="24" t="str">
        <f t="shared" ca="1" si="85"/>
        <v/>
      </c>
      <c r="AA2112" s="35" t="str">
        <f t="shared" ca="1" si="83"/>
        <v/>
      </c>
      <c r="AB2112" s="8"/>
      <c r="AC2112" s="58"/>
      <c r="AD2112" s="8"/>
      <c r="AE2112" s="8"/>
      <c r="AF2112" s="8"/>
      <c r="GU2112" s="8"/>
    </row>
    <row r="2113" spans="1:203" s="5" customFormat="1" x14ac:dyDescent="0.2">
      <c r="A2113" s="1"/>
      <c r="B2113" s="4"/>
      <c r="C2113" s="16"/>
      <c r="D2113" s="17"/>
      <c r="E2113" s="17"/>
      <c r="F2113" s="18"/>
      <c r="G2113" s="17"/>
      <c r="H2113" s="17"/>
      <c r="I2113" s="17"/>
      <c r="J2113" s="17"/>
      <c r="K2113" s="19"/>
      <c r="L2113" s="17"/>
      <c r="M2113" s="20"/>
      <c r="N2113" s="8"/>
      <c r="O2113" s="50"/>
      <c r="P2113" s="27" t="str" cm="1">
        <f t="array" ref="P2113">IF(ISBLANK($C2113),"",IF(SUMPRODUCT(--EXACT($C2113,CrewOrPassenger[Crew or Passenger]))=1,"Pass","Fail"))</f>
        <v/>
      </c>
      <c r="Q2113" s="24" t="str" cm="1">
        <f t="array" ref="Q2113">IF(ISBLANK($D2113),"",IF(SUMPRODUCT(--EXACT($D2113,TravelDocumentType[Travel Document Type]))=1,"Pass","Fail"))</f>
        <v/>
      </c>
      <c r="R2113" s="24" t="str" cm="1">
        <f t="array" ref="R2113">IF(ISBLANK($E2113),"",IF(SUMPRODUCT(--EXACT($E2113,ISO3List[ISO3 List]))=1,"Pass","Fail"))</f>
        <v/>
      </c>
      <c r="S2113" s="24" t="str" cm="1">
        <f t="array" ref="S2113">IF(ISBLANK($F2113),"",IF(SUMPRODUCT(--EXACT(MID($F2113,COLUMN($A$1:$T$1),1),DocCharacters[Accepted Characters For Documents]))=20,"Pass","Fail"))</f>
        <v/>
      </c>
      <c r="T2113" s="24" t="str" cm="1">
        <f t="array" ref="T2113">IF(ISBLANK($G2113),"",IF(SUMPRODUCT(--EXACT(MID($G2113,COLUMN($A$1:$AX$1),1),NameCharacters[Accepted Characters For Names]))=50,"Pass","Fail"))</f>
        <v/>
      </c>
      <c r="U2113" s="24" t="str" cm="1">
        <f t="array" ref="U2113">IF(ISBLANK($H2113),"",IF(SUMPRODUCT(--EXACT(MID($H2113,COLUMN($A$1:$AX$1),1),NameCharacters[Accepted Characters For Names]))=50,"Pass","Fail"))</f>
        <v/>
      </c>
      <c r="V2113" s="24" t="str" cm="1">
        <f t="array" ref="V2113">IF(ISBLANK($I2113),"",IF(SUMPRODUCT(--EXACT(MID($I2113,COLUMN($A$1:$AX$1),1),NameCharacters[Accepted Characters For Names]))=50,"Pass","Fail"))</f>
        <v/>
      </c>
      <c r="W2113" s="24" t="str" cm="1">
        <f t="array" ref="W2113">IF(ISBLANK($J2113),"",IF(SUMPRODUCT(--EXACT($J2113,ISO3List[ISO3 List]))=1,"Pass","Fail"))</f>
        <v/>
      </c>
      <c r="X2113" s="24" t="str">
        <f t="shared" ca="1" si="84"/>
        <v/>
      </c>
      <c r="Y2113" s="24" t="str" cm="1">
        <f t="array" ref="Y2113">IF(ISBLANK($L2113),"",IF(SUMPRODUCT(--EXACT($L2113,Sex[Sex]))=1,"Pass","Fail"))</f>
        <v/>
      </c>
      <c r="Z2113" s="24" t="str">
        <f t="shared" ca="1" si="85"/>
        <v/>
      </c>
      <c r="AA2113" s="35" t="str">
        <f t="shared" ca="1" si="83"/>
        <v/>
      </c>
      <c r="AB2113" s="8"/>
      <c r="AC2113" s="58"/>
      <c r="AD2113" s="8"/>
      <c r="AE2113" s="8"/>
      <c r="AF2113" s="8"/>
      <c r="GU2113" s="8"/>
    </row>
    <row r="2114" spans="1:203" s="5" customFormat="1" x14ac:dyDescent="0.2">
      <c r="A2114" s="1"/>
      <c r="B2114" s="4"/>
      <c r="C2114" s="16"/>
      <c r="D2114" s="17"/>
      <c r="E2114" s="17"/>
      <c r="F2114" s="18"/>
      <c r="G2114" s="17"/>
      <c r="H2114" s="17"/>
      <c r="I2114" s="17"/>
      <c r="J2114" s="17"/>
      <c r="K2114" s="19"/>
      <c r="L2114" s="17"/>
      <c r="M2114" s="20"/>
      <c r="N2114" s="8"/>
      <c r="O2114" s="50"/>
      <c r="P2114" s="27" t="str" cm="1">
        <f t="array" ref="P2114">IF(ISBLANK($C2114),"",IF(SUMPRODUCT(--EXACT($C2114,CrewOrPassenger[Crew or Passenger]))=1,"Pass","Fail"))</f>
        <v/>
      </c>
      <c r="Q2114" s="24" t="str" cm="1">
        <f t="array" ref="Q2114">IF(ISBLANK($D2114),"",IF(SUMPRODUCT(--EXACT($D2114,TravelDocumentType[Travel Document Type]))=1,"Pass","Fail"))</f>
        <v/>
      </c>
      <c r="R2114" s="24" t="str" cm="1">
        <f t="array" ref="R2114">IF(ISBLANK($E2114),"",IF(SUMPRODUCT(--EXACT($E2114,ISO3List[ISO3 List]))=1,"Pass","Fail"))</f>
        <v/>
      </c>
      <c r="S2114" s="24" t="str" cm="1">
        <f t="array" ref="S2114">IF(ISBLANK($F2114),"",IF(SUMPRODUCT(--EXACT(MID($F2114,COLUMN($A$1:$T$1),1),DocCharacters[Accepted Characters For Documents]))=20,"Pass","Fail"))</f>
        <v/>
      </c>
      <c r="T2114" s="24" t="str" cm="1">
        <f t="array" ref="T2114">IF(ISBLANK($G2114),"",IF(SUMPRODUCT(--EXACT(MID($G2114,COLUMN($A$1:$AX$1),1),NameCharacters[Accepted Characters For Names]))=50,"Pass","Fail"))</f>
        <v/>
      </c>
      <c r="U2114" s="24" t="str" cm="1">
        <f t="array" ref="U2114">IF(ISBLANK($H2114),"",IF(SUMPRODUCT(--EXACT(MID($H2114,COLUMN($A$1:$AX$1),1),NameCharacters[Accepted Characters For Names]))=50,"Pass","Fail"))</f>
        <v/>
      </c>
      <c r="V2114" s="24" t="str" cm="1">
        <f t="array" ref="V2114">IF(ISBLANK($I2114),"",IF(SUMPRODUCT(--EXACT(MID($I2114,COLUMN($A$1:$AX$1),1),NameCharacters[Accepted Characters For Names]))=50,"Pass","Fail"))</f>
        <v/>
      </c>
      <c r="W2114" s="24" t="str" cm="1">
        <f t="array" ref="W2114">IF(ISBLANK($J2114),"",IF(SUMPRODUCT(--EXACT($J2114,ISO3List[ISO3 List]))=1,"Pass","Fail"))</f>
        <v/>
      </c>
      <c r="X2114" s="24" t="str">
        <f t="shared" ca="1" si="84"/>
        <v/>
      </c>
      <c r="Y2114" s="24" t="str" cm="1">
        <f t="array" ref="Y2114">IF(ISBLANK($L2114),"",IF(SUMPRODUCT(--EXACT($L2114,Sex[Sex]))=1,"Pass","Fail"))</f>
        <v/>
      </c>
      <c r="Z2114" s="24" t="str">
        <f t="shared" ca="1" si="85"/>
        <v/>
      </c>
      <c r="AA2114" s="35" t="str">
        <f t="shared" ca="1" si="83"/>
        <v/>
      </c>
      <c r="AB2114" s="8"/>
      <c r="AC2114" s="58"/>
      <c r="AD2114" s="8"/>
      <c r="AE2114" s="8"/>
      <c r="AF2114" s="8"/>
      <c r="GU2114" s="8"/>
    </row>
    <row r="2115" spans="1:203" s="5" customFormat="1" x14ac:dyDescent="0.2">
      <c r="A2115" s="1"/>
      <c r="B2115" s="4"/>
      <c r="C2115" s="16"/>
      <c r="D2115" s="17"/>
      <c r="E2115" s="17"/>
      <c r="F2115" s="18"/>
      <c r="G2115" s="17"/>
      <c r="H2115" s="17"/>
      <c r="I2115" s="17"/>
      <c r="J2115" s="17"/>
      <c r="K2115" s="19"/>
      <c r="L2115" s="17"/>
      <c r="M2115" s="20"/>
      <c r="N2115" s="8"/>
      <c r="O2115" s="50"/>
      <c r="P2115" s="27" t="str" cm="1">
        <f t="array" ref="P2115">IF(ISBLANK($C2115),"",IF(SUMPRODUCT(--EXACT($C2115,CrewOrPassenger[Crew or Passenger]))=1,"Pass","Fail"))</f>
        <v/>
      </c>
      <c r="Q2115" s="24" t="str" cm="1">
        <f t="array" ref="Q2115">IF(ISBLANK($D2115),"",IF(SUMPRODUCT(--EXACT($D2115,TravelDocumentType[Travel Document Type]))=1,"Pass","Fail"))</f>
        <v/>
      </c>
      <c r="R2115" s="24" t="str" cm="1">
        <f t="array" ref="R2115">IF(ISBLANK($E2115),"",IF(SUMPRODUCT(--EXACT($E2115,ISO3List[ISO3 List]))=1,"Pass","Fail"))</f>
        <v/>
      </c>
      <c r="S2115" s="24" t="str" cm="1">
        <f t="array" ref="S2115">IF(ISBLANK($F2115),"",IF(SUMPRODUCT(--EXACT(MID($F2115,COLUMN($A$1:$T$1),1),DocCharacters[Accepted Characters For Documents]))=20,"Pass","Fail"))</f>
        <v/>
      </c>
      <c r="T2115" s="24" t="str" cm="1">
        <f t="array" ref="T2115">IF(ISBLANK($G2115),"",IF(SUMPRODUCT(--EXACT(MID($G2115,COLUMN($A$1:$AX$1),1),NameCharacters[Accepted Characters For Names]))=50,"Pass","Fail"))</f>
        <v/>
      </c>
      <c r="U2115" s="24" t="str" cm="1">
        <f t="array" ref="U2115">IF(ISBLANK($H2115),"",IF(SUMPRODUCT(--EXACT(MID($H2115,COLUMN($A$1:$AX$1),1),NameCharacters[Accepted Characters For Names]))=50,"Pass","Fail"))</f>
        <v/>
      </c>
      <c r="V2115" s="24" t="str" cm="1">
        <f t="array" ref="V2115">IF(ISBLANK($I2115),"",IF(SUMPRODUCT(--EXACT(MID($I2115,COLUMN($A$1:$AX$1),1),NameCharacters[Accepted Characters For Names]))=50,"Pass","Fail"))</f>
        <v/>
      </c>
      <c r="W2115" s="24" t="str" cm="1">
        <f t="array" ref="W2115">IF(ISBLANK($J2115),"",IF(SUMPRODUCT(--EXACT($J2115,ISO3List[ISO3 List]))=1,"Pass","Fail"))</f>
        <v/>
      </c>
      <c r="X2115" s="24" t="str">
        <f t="shared" ca="1" si="84"/>
        <v/>
      </c>
      <c r="Y2115" s="24" t="str" cm="1">
        <f t="array" ref="Y2115">IF(ISBLANK($L2115),"",IF(SUMPRODUCT(--EXACT($L2115,Sex[Sex]))=1,"Pass","Fail"))</f>
        <v/>
      </c>
      <c r="Z2115" s="24" t="str">
        <f t="shared" ca="1" si="85"/>
        <v/>
      </c>
      <c r="AA2115" s="35" t="str">
        <f t="shared" ca="1" si="83"/>
        <v/>
      </c>
      <c r="AB2115" s="8"/>
      <c r="AC2115" s="58"/>
      <c r="AD2115" s="8"/>
      <c r="AE2115" s="8"/>
      <c r="AF2115" s="8"/>
      <c r="GU2115" s="8"/>
    </row>
    <row r="2116" spans="1:203" s="5" customFormat="1" x14ac:dyDescent="0.2">
      <c r="A2116" s="1"/>
      <c r="B2116" s="4"/>
      <c r="C2116" s="16"/>
      <c r="D2116" s="17"/>
      <c r="E2116" s="17"/>
      <c r="F2116" s="18"/>
      <c r="G2116" s="17"/>
      <c r="H2116" s="17"/>
      <c r="I2116" s="17"/>
      <c r="J2116" s="17"/>
      <c r="K2116" s="19"/>
      <c r="L2116" s="17"/>
      <c r="M2116" s="20"/>
      <c r="N2116" s="8"/>
      <c r="O2116" s="50"/>
      <c r="P2116" s="27" t="str" cm="1">
        <f t="array" ref="P2116">IF(ISBLANK($C2116),"",IF(SUMPRODUCT(--EXACT($C2116,CrewOrPassenger[Crew or Passenger]))=1,"Pass","Fail"))</f>
        <v/>
      </c>
      <c r="Q2116" s="24" t="str" cm="1">
        <f t="array" ref="Q2116">IF(ISBLANK($D2116),"",IF(SUMPRODUCT(--EXACT($D2116,TravelDocumentType[Travel Document Type]))=1,"Pass","Fail"))</f>
        <v/>
      </c>
      <c r="R2116" s="24" t="str" cm="1">
        <f t="array" ref="R2116">IF(ISBLANK($E2116),"",IF(SUMPRODUCT(--EXACT($E2116,ISO3List[ISO3 List]))=1,"Pass","Fail"))</f>
        <v/>
      </c>
      <c r="S2116" s="24" t="str" cm="1">
        <f t="array" ref="S2116">IF(ISBLANK($F2116),"",IF(SUMPRODUCT(--EXACT(MID($F2116,COLUMN($A$1:$T$1),1),DocCharacters[Accepted Characters For Documents]))=20,"Pass","Fail"))</f>
        <v/>
      </c>
      <c r="T2116" s="24" t="str" cm="1">
        <f t="array" ref="T2116">IF(ISBLANK($G2116),"",IF(SUMPRODUCT(--EXACT(MID($G2116,COLUMN($A$1:$AX$1),1),NameCharacters[Accepted Characters For Names]))=50,"Pass","Fail"))</f>
        <v/>
      </c>
      <c r="U2116" s="24" t="str" cm="1">
        <f t="array" ref="U2116">IF(ISBLANK($H2116),"",IF(SUMPRODUCT(--EXACT(MID($H2116,COLUMN($A$1:$AX$1),1),NameCharacters[Accepted Characters For Names]))=50,"Pass","Fail"))</f>
        <v/>
      </c>
      <c r="V2116" s="24" t="str" cm="1">
        <f t="array" ref="V2116">IF(ISBLANK($I2116),"",IF(SUMPRODUCT(--EXACT(MID($I2116,COLUMN($A$1:$AX$1),1),NameCharacters[Accepted Characters For Names]))=50,"Pass","Fail"))</f>
        <v/>
      </c>
      <c r="W2116" s="24" t="str" cm="1">
        <f t="array" ref="W2116">IF(ISBLANK($J2116),"",IF(SUMPRODUCT(--EXACT($J2116,ISO3List[ISO3 List]))=1,"Pass","Fail"))</f>
        <v/>
      </c>
      <c r="X2116" s="24" t="str">
        <f t="shared" ca="1" si="84"/>
        <v/>
      </c>
      <c r="Y2116" s="24" t="str" cm="1">
        <f t="array" ref="Y2116">IF(ISBLANK($L2116),"",IF(SUMPRODUCT(--EXACT($L2116,Sex[Sex]))=1,"Pass","Fail"))</f>
        <v/>
      </c>
      <c r="Z2116" s="24" t="str">
        <f t="shared" ca="1" si="85"/>
        <v/>
      </c>
      <c r="AA2116" s="35" t="str">
        <f t="shared" ca="1" si="83"/>
        <v/>
      </c>
      <c r="AB2116" s="8"/>
      <c r="AC2116" s="58"/>
      <c r="AD2116" s="8"/>
      <c r="AE2116" s="8"/>
      <c r="AF2116" s="8"/>
      <c r="GU2116" s="8"/>
    </row>
    <row r="2117" spans="1:203" s="5" customFormat="1" x14ac:dyDescent="0.2">
      <c r="A2117" s="1"/>
      <c r="B2117" s="4"/>
      <c r="C2117" s="16"/>
      <c r="D2117" s="17"/>
      <c r="E2117" s="17"/>
      <c r="F2117" s="18"/>
      <c r="G2117" s="17"/>
      <c r="H2117" s="17"/>
      <c r="I2117" s="17"/>
      <c r="J2117" s="17"/>
      <c r="K2117" s="19"/>
      <c r="L2117" s="17"/>
      <c r="M2117" s="20"/>
      <c r="N2117" s="8"/>
      <c r="O2117" s="50"/>
      <c r="P2117" s="27" t="str" cm="1">
        <f t="array" ref="P2117">IF(ISBLANK($C2117),"",IF(SUMPRODUCT(--EXACT($C2117,CrewOrPassenger[Crew or Passenger]))=1,"Pass","Fail"))</f>
        <v/>
      </c>
      <c r="Q2117" s="24" t="str" cm="1">
        <f t="array" ref="Q2117">IF(ISBLANK($D2117),"",IF(SUMPRODUCT(--EXACT($D2117,TravelDocumentType[Travel Document Type]))=1,"Pass","Fail"))</f>
        <v/>
      </c>
      <c r="R2117" s="24" t="str" cm="1">
        <f t="array" ref="R2117">IF(ISBLANK($E2117),"",IF(SUMPRODUCT(--EXACT($E2117,ISO3List[ISO3 List]))=1,"Pass","Fail"))</f>
        <v/>
      </c>
      <c r="S2117" s="24" t="str" cm="1">
        <f t="array" ref="S2117">IF(ISBLANK($F2117),"",IF(SUMPRODUCT(--EXACT(MID($F2117,COLUMN($A$1:$T$1),1),DocCharacters[Accepted Characters For Documents]))=20,"Pass","Fail"))</f>
        <v/>
      </c>
      <c r="T2117" s="24" t="str" cm="1">
        <f t="array" ref="T2117">IF(ISBLANK($G2117),"",IF(SUMPRODUCT(--EXACT(MID($G2117,COLUMN($A$1:$AX$1),1),NameCharacters[Accepted Characters For Names]))=50,"Pass","Fail"))</f>
        <v/>
      </c>
      <c r="U2117" s="24" t="str" cm="1">
        <f t="array" ref="U2117">IF(ISBLANK($H2117),"",IF(SUMPRODUCT(--EXACT(MID($H2117,COLUMN($A$1:$AX$1),1),NameCharacters[Accepted Characters For Names]))=50,"Pass","Fail"))</f>
        <v/>
      </c>
      <c r="V2117" s="24" t="str" cm="1">
        <f t="array" ref="V2117">IF(ISBLANK($I2117),"",IF(SUMPRODUCT(--EXACT(MID($I2117,COLUMN($A$1:$AX$1),1),NameCharacters[Accepted Characters For Names]))=50,"Pass","Fail"))</f>
        <v/>
      </c>
      <c r="W2117" s="24" t="str" cm="1">
        <f t="array" ref="W2117">IF(ISBLANK($J2117),"",IF(SUMPRODUCT(--EXACT($J2117,ISO3List[ISO3 List]))=1,"Pass","Fail"))</f>
        <v/>
      </c>
      <c r="X2117" s="24" t="str">
        <f t="shared" ca="1" si="84"/>
        <v/>
      </c>
      <c r="Y2117" s="24" t="str" cm="1">
        <f t="array" ref="Y2117">IF(ISBLANK($L2117),"",IF(SUMPRODUCT(--EXACT($L2117,Sex[Sex]))=1,"Pass","Fail"))</f>
        <v/>
      </c>
      <c r="Z2117" s="24" t="str">
        <f t="shared" ca="1" si="85"/>
        <v/>
      </c>
      <c r="AA2117" s="35" t="str">
        <f t="shared" ref="AA2117:AA2180" ca="1" si="86">IF(COUNTBLANK($P2117:$Z2117)=11,"",IF(SUM(COUNTBLANK(P2117:U2117),COUNTBLANK(W2117:Z2117))=0,"Pass","Fail"))</f>
        <v/>
      </c>
      <c r="AB2117" s="8"/>
      <c r="AC2117" s="58"/>
      <c r="AD2117" s="8"/>
      <c r="AE2117" s="8"/>
      <c r="AF2117" s="8"/>
      <c r="GU2117" s="8"/>
    </row>
    <row r="2118" spans="1:203" s="5" customFormat="1" x14ac:dyDescent="0.2">
      <c r="A2118" s="1"/>
      <c r="B2118" s="4"/>
      <c r="C2118" s="16"/>
      <c r="D2118" s="17"/>
      <c r="E2118" s="17"/>
      <c r="F2118" s="18"/>
      <c r="G2118" s="17"/>
      <c r="H2118" s="17"/>
      <c r="I2118" s="17"/>
      <c r="J2118" s="17"/>
      <c r="K2118" s="19"/>
      <c r="L2118" s="17"/>
      <c r="M2118" s="20"/>
      <c r="N2118" s="8"/>
      <c r="O2118" s="50"/>
      <c r="P2118" s="27" t="str" cm="1">
        <f t="array" ref="P2118">IF(ISBLANK($C2118),"",IF(SUMPRODUCT(--EXACT($C2118,CrewOrPassenger[Crew or Passenger]))=1,"Pass","Fail"))</f>
        <v/>
      </c>
      <c r="Q2118" s="24" t="str" cm="1">
        <f t="array" ref="Q2118">IF(ISBLANK($D2118),"",IF(SUMPRODUCT(--EXACT($D2118,TravelDocumentType[Travel Document Type]))=1,"Pass","Fail"))</f>
        <v/>
      </c>
      <c r="R2118" s="24" t="str" cm="1">
        <f t="array" ref="R2118">IF(ISBLANK($E2118),"",IF(SUMPRODUCT(--EXACT($E2118,ISO3List[ISO3 List]))=1,"Pass","Fail"))</f>
        <v/>
      </c>
      <c r="S2118" s="24" t="str" cm="1">
        <f t="array" ref="S2118">IF(ISBLANK($F2118),"",IF(SUMPRODUCT(--EXACT(MID($F2118,COLUMN($A$1:$T$1),1),DocCharacters[Accepted Characters For Documents]))=20,"Pass","Fail"))</f>
        <v/>
      </c>
      <c r="T2118" s="24" t="str" cm="1">
        <f t="array" ref="T2118">IF(ISBLANK($G2118),"",IF(SUMPRODUCT(--EXACT(MID($G2118,COLUMN($A$1:$AX$1),1),NameCharacters[Accepted Characters For Names]))=50,"Pass","Fail"))</f>
        <v/>
      </c>
      <c r="U2118" s="24" t="str" cm="1">
        <f t="array" ref="U2118">IF(ISBLANK($H2118),"",IF(SUMPRODUCT(--EXACT(MID($H2118,COLUMN($A$1:$AX$1),1),NameCharacters[Accepted Characters For Names]))=50,"Pass","Fail"))</f>
        <v/>
      </c>
      <c r="V2118" s="24" t="str" cm="1">
        <f t="array" ref="V2118">IF(ISBLANK($I2118),"",IF(SUMPRODUCT(--EXACT(MID($I2118,COLUMN($A$1:$AX$1),1),NameCharacters[Accepted Characters For Names]))=50,"Pass","Fail"))</f>
        <v/>
      </c>
      <c r="W2118" s="24" t="str" cm="1">
        <f t="array" ref="W2118">IF(ISBLANK($J2118),"",IF(SUMPRODUCT(--EXACT($J2118,ISO3List[ISO3 List]))=1,"Pass","Fail"))</f>
        <v/>
      </c>
      <c r="X2118" s="24" t="str">
        <f t="shared" ca="1" si="84"/>
        <v/>
      </c>
      <c r="Y2118" s="24" t="str" cm="1">
        <f t="array" ref="Y2118">IF(ISBLANK($L2118),"",IF(SUMPRODUCT(--EXACT($L2118,Sex[Sex]))=1,"Pass","Fail"))</f>
        <v/>
      </c>
      <c r="Z2118" s="24" t="str">
        <f t="shared" ca="1" si="85"/>
        <v/>
      </c>
      <c r="AA2118" s="35" t="str">
        <f t="shared" ca="1" si="86"/>
        <v/>
      </c>
      <c r="AB2118" s="8"/>
      <c r="AC2118" s="58"/>
      <c r="AD2118" s="8"/>
      <c r="AE2118" s="8"/>
      <c r="AF2118" s="8"/>
      <c r="GU2118" s="8"/>
    </row>
    <row r="2119" spans="1:203" s="5" customFormat="1" x14ac:dyDescent="0.2">
      <c r="A2119" s="1"/>
      <c r="B2119" s="4"/>
      <c r="C2119" s="16"/>
      <c r="D2119" s="17"/>
      <c r="E2119" s="17"/>
      <c r="F2119" s="18"/>
      <c r="G2119" s="17"/>
      <c r="H2119" s="17"/>
      <c r="I2119" s="17"/>
      <c r="J2119" s="17"/>
      <c r="K2119" s="19"/>
      <c r="L2119" s="17"/>
      <c r="M2119" s="20"/>
      <c r="N2119" s="8"/>
      <c r="O2119" s="50"/>
      <c r="P2119" s="27" t="str" cm="1">
        <f t="array" ref="P2119">IF(ISBLANK($C2119),"",IF(SUMPRODUCT(--EXACT($C2119,CrewOrPassenger[Crew or Passenger]))=1,"Pass","Fail"))</f>
        <v/>
      </c>
      <c r="Q2119" s="24" t="str" cm="1">
        <f t="array" ref="Q2119">IF(ISBLANK($D2119),"",IF(SUMPRODUCT(--EXACT($D2119,TravelDocumentType[Travel Document Type]))=1,"Pass","Fail"))</f>
        <v/>
      </c>
      <c r="R2119" s="24" t="str" cm="1">
        <f t="array" ref="R2119">IF(ISBLANK($E2119),"",IF(SUMPRODUCT(--EXACT($E2119,ISO3List[ISO3 List]))=1,"Pass","Fail"))</f>
        <v/>
      </c>
      <c r="S2119" s="24" t="str" cm="1">
        <f t="array" ref="S2119">IF(ISBLANK($F2119),"",IF(SUMPRODUCT(--EXACT(MID($F2119,COLUMN($A$1:$T$1),1),DocCharacters[Accepted Characters For Documents]))=20,"Pass","Fail"))</f>
        <v/>
      </c>
      <c r="T2119" s="24" t="str" cm="1">
        <f t="array" ref="T2119">IF(ISBLANK($G2119),"",IF(SUMPRODUCT(--EXACT(MID($G2119,COLUMN($A$1:$AX$1),1),NameCharacters[Accepted Characters For Names]))=50,"Pass","Fail"))</f>
        <v/>
      </c>
      <c r="U2119" s="24" t="str" cm="1">
        <f t="array" ref="U2119">IF(ISBLANK($H2119),"",IF(SUMPRODUCT(--EXACT(MID($H2119,COLUMN($A$1:$AX$1),1),NameCharacters[Accepted Characters For Names]))=50,"Pass","Fail"))</f>
        <v/>
      </c>
      <c r="V2119" s="24" t="str" cm="1">
        <f t="array" ref="V2119">IF(ISBLANK($I2119),"",IF(SUMPRODUCT(--EXACT(MID($I2119,COLUMN($A$1:$AX$1),1),NameCharacters[Accepted Characters For Names]))=50,"Pass","Fail"))</f>
        <v/>
      </c>
      <c r="W2119" s="24" t="str" cm="1">
        <f t="array" ref="W2119">IF(ISBLANK($J2119),"",IF(SUMPRODUCT(--EXACT($J2119,ISO3List[ISO3 List]))=1,"Pass","Fail"))</f>
        <v/>
      </c>
      <c r="X2119" s="24" t="str">
        <f t="shared" ca="1" si="84"/>
        <v/>
      </c>
      <c r="Y2119" s="24" t="str" cm="1">
        <f t="array" ref="Y2119">IF(ISBLANK($L2119),"",IF(SUMPRODUCT(--EXACT($L2119,Sex[Sex]))=1,"Pass","Fail"))</f>
        <v/>
      </c>
      <c r="Z2119" s="24" t="str">
        <f t="shared" ca="1" si="85"/>
        <v/>
      </c>
      <c r="AA2119" s="35" t="str">
        <f t="shared" ca="1" si="86"/>
        <v/>
      </c>
      <c r="AB2119" s="8"/>
      <c r="AC2119" s="58"/>
      <c r="AD2119" s="8"/>
      <c r="AE2119" s="8"/>
      <c r="AF2119" s="8"/>
      <c r="GU2119" s="8"/>
    </row>
    <row r="2120" spans="1:203" s="5" customFormat="1" x14ac:dyDescent="0.2">
      <c r="A2120" s="1"/>
      <c r="B2120" s="4"/>
      <c r="C2120" s="16"/>
      <c r="D2120" s="17"/>
      <c r="E2120" s="17"/>
      <c r="F2120" s="18"/>
      <c r="G2120" s="17"/>
      <c r="H2120" s="17"/>
      <c r="I2120" s="17"/>
      <c r="J2120" s="17"/>
      <c r="K2120" s="19"/>
      <c r="L2120" s="17"/>
      <c r="M2120" s="20"/>
      <c r="N2120" s="8"/>
      <c r="O2120" s="50"/>
      <c r="P2120" s="27" t="str" cm="1">
        <f t="array" ref="P2120">IF(ISBLANK($C2120),"",IF(SUMPRODUCT(--EXACT($C2120,CrewOrPassenger[Crew or Passenger]))=1,"Pass","Fail"))</f>
        <v/>
      </c>
      <c r="Q2120" s="24" t="str" cm="1">
        <f t="array" ref="Q2120">IF(ISBLANK($D2120),"",IF(SUMPRODUCT(--EXACT($D2120,TravelDocumentType[Travel Document Type]))=1,"Pass","Fail"))</f>
        <v/>
      </c>
      <c r="R2120" s="24" t="str" cm="1">
        <f t="array" ref="R2120">IF(ISBLANK($E2120),"",IF(SUMPRODUCT(--EXACT($E2120,ISO3List[ISO3 List]))=1,"Pass","Fail"))</f>
        <v/>
      </c>
      <c r="S2120" s="24" t="str" cm="1">
        <f t="array" ref="S2120">IF(ISBLANK($F2120),"",IF(SUMPRODUCT(--EXACT(MID($F2120,COLUMN($A$1:$T$1),1),DocCharacters[Accepted Characters For Documents]))=20,"Pass","Fail"))</f>
        <v/>
      </c>
      <c r="T2120" s="24" t="str" cm="1">
        <f t="array" ref="T2120">IF(ISBLANK($G2120),"",IF(SUMPRODUCT(--EXACT(MID($G2120,COLUMN($A$1:$AX$1),1),NameCharacters[Accepted Characters For Names]))=50,"Pass","Fail"))</f>
        <v/>
      </c>
      <c r="U2120" s="24" t="str" cm="1">
        <f t="array" ref="U2120">IF(ISBLANK($H2120),"",IF(SUMPRODUCT(--EXACT(MID($H2120,COLUMN($A$1:$AX$1),1),NameCharacters[Accepted Characters For Names]))=50,"Pass","Fail"))</f>
        <v/>
      </c>
      <c r="V2120" s="24" t="str" cm="1">
        <f t="array" ref="V2120">IF(ISBLANK($I2120),"",IF(SUMPRODUCT(--EXACT(MID($I2120,COLUMN($A$1:$AX$1),1),NameCharacters[Accepted Characters For Names]))=50,"Pass","Fail"))</f>
        <v/>
      </c>
      <c r="W2120" s="24" t="str" cm="1">
        <f t="array" ref="W2120">IF(ISBLANK($J2120),"",IF(SUMPRODUCT(--EXACT($J2120,ISO3List[ISO3 List]))=1,"Pass","Fail"))</f>
        <v/>
      </c>
      <c r="X2120" s="24" t="str">
        <f t="shared" ca="1" si="84"/>
        <v/>
      </c>
      <c r="Y2120" s="24" t="str" cm="1">
        <f t="array" ref="Y2120">IF(ISBLANK($L2120),"",IF(SUMPRODUCT(--EXACT($L2120,Sex[Sex]))=1,"Pass","Fail"))</f>
        <v/>
      </c>
      <c r="Z2120" s="24" t="str">
        <f t="shared" ca="1" si="85"/>
        <v/>
      </c>
      <c r="AA2120" s="35" t="str">
        <f t="shared" ca="1" si="86"/>
        <v/>
      </c>
      <c r="AB2120" s="8"/>
      <c r="AC2120" s="58"/>
      <c r="AD2120" s="8"/>
      <c r="AE2120" s="8"/>
      <c r="AF2120" s="8"/>
      <c r="GU2120" s="8"/>
    </row>
    <row r="2121" spans="1:203" s="5" customFormat="1" x14ac:dyDescent="0.2">
      <c r="A2121" s="1"/>
      <c r="B2121" s="4"/>
      <c r="C2121" s="16"/>
      <c r="D2121" s="17"/>
      <c r="E2121" s="17"/>
      <c r="F2121" s="18"/>
      <c r="G2121" s="17"/>
      <c r="H2121" s="17"/>
      <c r="I2121" s="17"/>
      <c r="J2121" s="17"/>
      <c r="K2121" s="19"/>
      <c r="L2121" s="17"/>
      <c r="M2121" s="20"/>
      <c r="N2121" s="8"/>
      <c r="O2121" s="50"/>
      <c r="P2121" s="27" t="str" cm="1">
        <f t="array" ref="P2121">IF(ISBLANK($C2121),"",IF(SUMPRODUCT(--EXACT($C2121,CrewOrPassenger[Crew or Passenger]))=1,"Pass","Fail"))</f>
        <v/>
      </c>
      <c r="Q2121" s="24" t="str" cm="1">
        <f t="array" ref="Q2121">IF(ISBLANK($D2121),"",IF(SUMPRODUCT(--EXACT($D2121,TravelDocumentType[Travel Document Type]))=1,"Pass","Fail"))</f>
        <v/>
      </c>
      <c r="R2121" s="24" t="str" cm="1">
        <f t="array" ref="R2121">IF(ISBLANK($E2121),"",IF(SUMPRODUCT(--EXACT($E2121,ISO3List[ISO3 List]))=1,"Pass","Fail"))</f>
        <v/>
      </c>
      <c r="S2121" s="24" t="str" cm="1">
        <f t="array" ref="S2121">IF(ISBLANK($F2121),"",IF(SUMPRODUCT(--EXACT(MID($F2121,COLUMN($A$1:$T$1),1),DocCharacters[Accepted Characters For Documents]))=20,"Pass","Fail"))</f>
        <v/>
      </c>
      <c r="T2121" s="24" t="str" cm="1">
        <f t="array" ref="T2121">IF(ISBLANK($G2121),"",IF(SUMPRODUCT(--EXACT(MID($G2121,COLUMN($A$1:$AX$1),1),NameCharacters[Accepted Characters For Names]))=50,"Pass","Fail"))</f>
        <v/>
      </c>
      <c r="U2121" s="24" t="str" cm="1">
        <f t="array" ref="U2121">IF(ISBLANK($H2121),"",IF(SUMPRODUCT(--EXACT(MID($H2121,COLUMN($A$1:$AX$1),1),NameCharacters[Accepted Characters For Names]))=50,"Pass","Fail"))</f>
        <v/>
      </c>
      <c r="V2121" s="24" t="str" cm="1">
        <f t="array" ref="V2121">IF(ISBLANK($I2121),"",IF(SUMPRODUCT(--EXACT(MID($I2121,COLUMN($A$1:$AX$1),1),NameCharacters[Accepted Characters For Names]))=50,"Pass","Fail"))</f>
        <v/>
      </c>
      <c r="W2121" s="24" t="str" cm="1">
        <f t="array" ref="W2121">IF(ISBLANK($J2121),"",IF(SUMPRODUCT(--EXACT($J2121,ISO3List[ISO3 List]))=1,"Pass","Fail"))</f>
        <v/>
      </c>
      <c r="X2121" s="24" t="str">
        <f t="shared" ca="1" si="84"/>
        <v/>
      </c>
      <c r="Y2121" s="24" t="str" cm="1">
        <f t="array" ref="Y2121">IF(ISBLANK($L2121),"",IF(SUMPRODUCT(--EXACT($L2121,Sex[Sex]))=1,"Pass","Fail"))</f>
        <v/>
      </c>
      <c r="Z2121" s="24" t="str">
        <f t="shared" ca="1" si="85"/>
        <v/>
      </c>
      <c r="AA2121" s="35" t="str">
        <f t="shared" ca="1" si="86"/>
        <v/>
      </c>
      <c r="AB2121" s="8"/>
      <c r="AC2121" s="58"/>
      <c r="AD2121" s="8"/>
      <c r="AE2121" s="8"/>
      <c r="AF2121" s="8"/>
      <c r="GU2121" s="8"/>
    </row>
    <row r="2122" spans="1:203" s="5" customFormat="1" x14ac:dyDescent="0.2">
      <c r="A2122" s="1"/>
      <c r="B2122" s="4"/>
      <c r="C2122" s="16"/>
      <c r="D2122" s="17"/>
      <c r="E2122" s="17"/>
      <c r="F2122" s="18"/>
      <c r="G2122" s="17"/>
      <c r="H2122" s="17"/>
      <c r="I2122" s="17"/>
      <c r="J2122" s="17"/>
      <c r="K2122" s="19"/>
      <c r="L2122" s="17"/>
      <c r="M2122" s="20"/>
      <c r="N2122" s="8"/>
      <c r="O2122" s="50"/>
      <c r="P2122" s="27" t="str" cm="1">
        <f t="array" ref="P2122">IF(ISBLANK($C2122),"",IF(SUMPRODUCT(--EXACT($C2122,CrewOrPassenger[Crew or Passenger]))=1,"Pass","Fail"))</f>
        <v/>
      </c>
      <c r="Q2122" s="24" t="str" cm="1">
        <f t="array" ref="Q2122">IF(ISBLANK($D2122),"",IF(SUMPRODUCT(--EXACT($D2122,TravelDocumentType[Travel Document Type]))=1,"Pass","Fail"))</f>
        <v/>
      </c>
      <c r="R2122" s="24" t="str" cm="1">
        <f t="array" ref="R2122">IF(ISBLANK($E2122),"",IF(SUMPRODUCT(--EXACT($E2122,ISO3List[ISO3 List]))=1,"Pass","Fail"))</f>
        <v/>
      </c>
      <c r="S2122" s="24" t="str" cm="1">
        <f t="array" ref="S2122">IF(ISBLANK($F2122),"",IF(SUMPRODUCT(--EXACT(MID($F2122,COLUMN($A$1:$T$1),1),DocCharacters[Accepted Characters For Documents]))=20,"Pass","Fail"))</f>
        <v/>
      </c>
      <c r="T2122" s="24" t="str" cm="1">
        <f t="array" ref="T2122">IF(ISBLANK($G2122),"",IF(SUMPRODUCT(--EXACT(MID($G2122,COLUMN($A$1:$AX$1),1),NameCharacters[Accepted Characters For Names]))=50,"Pass","Fail"))</f>
        <v/>
      </c>
      <c r="U2122" s="24" t="str" cm="1">
        <f t="array" ref="U2122">IF(ISBLANK($H2122),"",IF(SUMPRODUCT(--EXACT(MID($H2122,COLUMN($A$1:$AX$1),1),NameCharacters[Accepted Characters For Names]))=50,"Pass","Fail"))</f>
        <v/>
      </c>
      <c r="V2122" s="24" t="str" cm="1">
        <f t="array" ref="V2122">IF(ISBLANK($I2122),"",IF(SUMPRODUCT(--EXACT(MID($I2122,COLUMN($A$1:$AX$1),1),NameCharacters[Accepted Characters For Names]))=50,"Pass","Fail"))</f>
        <v/>
      </c>
      <c r="W2122" s="24" t="str" cm="1">
        <f t="array" ref="W2122">IF(ISBLANK($J2122),"",IF(SUMPRODUCT(--EXACT($J2122,ISO3List[ISO3 List]))=1,"Pass","Fail"))</f>
        <v/>
      </c>
      <c r="X2122" s="24" t="str">
        <f t="shared" ca="1" si="84"/>
        <v/>
      </c>
      <c r="Y2122" s="24" t="str" cm="1">
        <f t="array" ref="Y2122">IF(ISBLANK($L2122),"",IF(SUMPRODUCT(--EXACT($L2122,Sex[Sex]))=1,"Pass","Fail"))</f>
        <v/>
      </c>
      <c r="Z2122" s="24" t="str">
        <f t="shared" ca="1" si="85"/>
        <v/>
      </c>
      <c r="AA2122" s="35" t="str">
        <f t="shared" ca="1" si="86"/>
        <v/>
      </c>
      <c r="AB2122" s="8"/>
      <c r="AC2122" s="58"/>
      <c r="AD2122" s="8"/>
      <c r="AE2122" s="8"/>
      <c r="AF2122" s="8"/>
      <c r="GU2122" s="8"/>
    </row>
    <row r="2123" spans="1:203" s="5" customFormat="1" x14ac:dyDescent="0.2">
      <c r="A2123" s="1"/>
      <c r="B2123" s="4"/>
      <c r="C2123" s="16"/>
      <c r="D2123" s="17"/>
      <c r="E2123" s="17"/>
      <c r="F2123" s="18"/>
      <c r="G2123" s="17"/>
      <c r="H2123" s="17"/>
      <c r="I2123" s="17"/>
      <c r="J2123" s="17"/>
      <c r="K2123" s="19"/>
      <c r="L2123" s="17"/>
      <c r="M2123" s="20"/>
      <c r="N2123" s="8"/>
      <c r="O2123" s="50"/>
      <c r="P2123" s="27" t="str" cm="1">
        <f t="array" ref="P2123">IF(ISBLANK($C2123),"",IF(SUMPRODUCT(--EXACT($C2123,CrewOrPassenger[Crew or Passenger]))=1,"Pass","Fail"))</f>
        <v/>
      </c>
      <c r="Q2123" s="24" t="str" cm="1">
        <f t="array" ref="Q2123">IF(ISBLANK($D2123),"",IF(SUMPRODUCT(--EXACT($D2123,TravelDocumentType[Travel Document Type]))=1,"Pass","Fail"))</f>
        <v/>
      </c>
      <c r="R2123" s="24" t="str" cm="1">
        <f t="array" ref="R2123">IF(ISBLANK($E2123),"",IF(SUMPRODUCT(--EXACT($E2123,ISO3List[ISO3 List]))=1,"Pass","Fail"))</f>
        <v/>
      </c>
      <c r="S2123" s="24" t="str" cm="1">
        <f t="array" ref="S2123">IF(ISBLANK($F2123),"",IF(SUMPRODUCT(--EXACT(MID($F2123,COLUMN($A$1:$T$1),1),DocCharacters[Accepted Characters For Documents]))=20,"Pass","Fail"))</f>
        <v/>
      </c>
      <c r="T2123" s="24" t="str" cm="1">
        <f t="array" ref="T2123">IF(ISBLANK($G2123),"",IF(SUMPRODUCT(--EXACT(MID($G2123,COLUMN($A$1:$AX$1),1),NameCharacters[Accepted Characters For Names]))=50,"Pass","Fail"))</f>
        <v/>
      </c>
      <c r="U2123" s="24" t="str" cm="1">
        <f t="array" ref="U2123">IF(ISBLANK($H2123),"",IF(SUMPRODUCT(--EXACT(MID($H2123,COLUMN($A$1:$AX$1),1),NameCharacters[Accepted Characters For Names]))=50,"Pass","Fail"))</f>
        <v/>
      </c>
      <c r="V2123" s="24" t="str" cm="1">
        <f t="array" ref="V2123">IF(ISBLANK($I2123),"",IF(SUMPRODUCT(--EXACT(MID($I2123,COLUMN($A$1:$AX$1),1),NameCharacters[Accepted Characters For Names]))=50,"Pass","Fail"))</f>
        <v/>
      </c>
      <c r="W2123" s="24" t="str" cm="1">
        <f t="array" ref="W2123">IF(ISBLANK($J2123),"",IF(SUMPRODUCT(--EXACT($J2123,ISO3List[ISO3 List]))=1,"Pass","Fail"))</f>
        <v/>
      </c>
      <c r="X2123" s="24" t="str">
        <f t="shared" ca="1" si="84"/>
        <v/>
      </c>
      <c r="Y2123" s="24" t="str" cm="1">
        <f t="array" ref="Y2123">IF(ISBLANK($L2123),"",IF(SUMPRODUCT(--EXACT($L2123,Sex[Sex]))=1,"Pass","Fail"))</f>
        <v/>
      </c>
      <c r="Z2123" s="24" t="str">
        <f t="shared" ca="1" si="85"/>
        <v/>
      </c>
      <c r="AA2123" s="35" t="str">
        <f t="shared" ca="1" si="86"/>
        <v/>
      </c>
      <c r="AB2123" s="8"/>
      <c r="AC2123" s="58"/>
      <c r="AD2123" s="8"/>
      <c r="AE2123" s="8"/>
      <c r="AF2123" s="8"/>
      <c r="GU2123" s="8"/>
    </row>
    <row r="2124" spans="1:203" s="5" customFormat="1" x14ac:dyDescent="0.2">
      <c r="A2124" s="1"/>
      <c r="B2124" s="4"/>
      <c r="C2124" s="16"/>
      <c r="D2124" s="17"/>
      <c r="E2124" s="17"/>
      <c r="F2124" s="18"/>
      <c r="G2124" s="17"/>
      <c r="H2124" s="17"/>
      <c r="I2124" s="17"/>
      <c r="J2124" s="17"/>
      <c r="K2124" s="19"/>
      <c r="L2124" s="17"/>
      <c r="M2124" s="20"/>
      <c r="N2124" s="8"/>
      <c r="O2124" s="50"/>
      <c r="P2124" s="27" t="str" cm="1">
        <f t="array" ref="P2124">IF(ISBLANK($C2124),"",IF(SUMPRODUCT(--EXACT($C2124,CrewOrPassenger[Crew or Passenger]))=1,"Pass","Fail"))</f>
        <v/>
      </c>
      <c r="Q2124" s="24" t="str" cm="1">
        <f t="array" ref="Q2124">IF(ISBLANK($D2124),"",IF(SUMPRODUCT(--EXACT($D2124,TravelDocumentType[Travel Document Type]))=1,"Pass","Fail"))</f>
        <v/>
      </c>
      <c r="R2124" s="24" t="str" cm="1">
        <f t="array" ref="R2124">IF(ISBLANK($E2124),"",IF(SUMPRODUCT(--EXACT($E2124,ISO3List[ISO3 List]))=1,"Pass","Fail"))</f>
        <v/>
      </c>
      <c r="S2124" s="24" t="str" cm="1">
        <f t="array" ref="S2124">IF(ISBLANK($F2124),"",IF(SUMPRODUCT(--EXACT(MID($F2124,COLUMN($A$1:$T$1),1),DocCharacters[Accepted Characters For Documents]))=20,"Pass","Fail"))</f>
        <v/>
      </c>
      <c r="T2124" s="24" t="str" cm="1">
        <f t="array" ref="T2124">IF(ISBLANK($G2124),"",IF(SUMPRODUCT(--EXACT(MID($G2124,COLUMN($A$1:$AX$1),1),NameCharacters[Accepted Characters For Names]))=50,"Pass","Fail"))</f>
        <v/>
      </c>
      <c r="U2124" s="24" t="str" cm="1">
        <f t="array" ref="U2124">IF(ISBLANK($H2124),"",IF(SUMPRODUCT(--EXACT(MID($H2124,COLUMN($A$1:$AX$1),1),NameCharacters[Accepted Characters For Names]))=50,"Pass","Fail"))</f>
        <v/>
      </c>
      <c r="V2124" s="24" t="str" cm="1">
        <f t="array" ref="V2124">IF(ISBLANK($I2124),"",IF(SUMPRODUCT(--EXACT(MID($I2124,COLUMN($A$1:$AX$1),1),NameCharacters[Accepted Characters For Names]))=50,"Pass","Fail"))</f>
        <v/>
      </c>
      <c r="W2124" s="24" t="str" cm="1">
        <f t="array" ref="W2124">IF(ISBLANK($J2124),"",IF(SUMPRODUCT(--EXACT($J2124,ISO3List[ISO3 List]))=1,"Pass","Fail"))</f>
        <v/>
      </c>
      <c r="X2124" s="24" t="str">
        <f t="shared" ca="1" si="84"/>
        <v/>
      </c>
      <c r="Y2124" s="24" t="str" cm="1">
        <f t="array" ref="Y2124">IF(ISBLANK($L2124),"",IF(SUMPRODUCT(--EXACT($L2124,Sex[Sex]))=1,"Pass","Fail"))</f>
        <v/>
      </c>
      <c r="Z2124" s="24" t="str">
        <f t="shared" ca="1" si="85"/>
        <v/>
      </c>
      <c r="AA2124" s="35" t="str">
        <f t="shared" ca="1" si="86"/>
        <v/>
      </c>
      <c r="AB2124" s="8"/>
      <c r="AC2124" s="58"/>
      <c r="AD2124" s="8"/>
      <c r="AE2124" s="8"/>
      <c r="AF2124" s="8"/>
      <c r="GU2124" s="8"/>
    </row>
    <row r="2125" spans="1:203" s="5" customFormat="1" x14ac:dyDescent="0.2">
      <c r="A2125" s="1"/>
      <c r="B2125" s="4"/>
      <c r="C2125" s="16"/>
      <c r="D2125" s="17"/>
      <c r="E2125" s="17"/>
      <c r="F2125" s="18"/>
      <c r="G2125" s="17"/>
      <c r="H2125" s="17"/>
      <c r="I2125" s="17"/>
      <c r="J2125" s="17"/>
      <c r="K2125" s="19"/>
      <c r="L2125" s="17"/>
      <c r="M2125" s="20"/>
      <c r="N2125" s="8"/>
      <c r="O2125" s="50"/>
      <c r="P2125" s="27" t="str" cm="1">
        <f t="array" ref="P2125">IF(ISBLANK($C2125),"",IF(SUMPRODUCT(--EXACT($C2125,CrewOrPassenger[Crew or Passenger]))=1,"Pass","Fail"))</f>
        <v/>
      </c>
      <c r="Q2125" s="24" t="str" cm="1">
        <f t="array" ref="Q2125">IF(ISBLANK($D2125),"",IF(SUMPRODUCT(--EXACT($D2125,TravelDocumentType[Travel Document Type]))=1,"Pass","Fail"))</f>
        <v/>
      </c>
      <c r="R2125" s="24" t="str" cm="1">
        <f t="array" ref="R2125">IF(ISBLANK($E2125),"",IF(SUMPRODUCT(--EXACT($E2125,ISO3List[ISO3 List]))=1,"Pass","Fail"))</f>
        <v/>
      </c>
      <c r="S2125" s="24" t="str" cm="1">
        <f t="array" ref="S2125">IF(ISBLANK($F2125),"",IF(SUMPRODUCT(--EXACT(MID($F2125,COLUMN($A$1:$T$1),1),DocCharacters[Accepted Characters For Documents]))=20,"Pass","Fail"))</f>
        <v/>
      </c>
      <c r="T2125" s="24" t="str" cm="1">
        <f t="array" ref="T2125">IF(ISBLANK($G2125),"",IF(SUMPRODUCT(--EXACT(MID($G2125,COLUMN($A$1:$AX$1),1),NameCharacters[Accepted Characters For Names]))=50,"Pass","Fail"))</f>
        <v/>
      </c>
      <c r="U2125" s="24" t="str" cm="1">
        <f t="array" ref="U2125">IF(ISBLANK($H2125),"",IF(SUMPRODUCT(--EXACT(MID($H2125,COLUMN($A$1:$AX$1),1),NameCharacters[Accepted Characters For Names]))=50,"Pass","Fail"))</f>
        <v/>
      </c>
      <c r="V2125" s="24" t="str" cm="1">
        <f t="array" ref="V2125">IF(ISBLANK($I2125),"",IF(SUMPRODUCT(--EXACT(MID($I2125,COLUMN($A$1:$AX$1),1),NameCharacters[Accepted Characters For Names]))=50,"Pass","Fail"))</f>
        <v/>
      </c>
      <c r="W2125" s="24" t="str" cm="1">
        <f t="array" ref="W2125">IF(ISBLANK($J2125),"",IF(SUMPRODUCT(--EXACT($J2125,ISO3List[ISO3 List]))=1,"Pass","Fail"))</f>
        <v/>
      </c>
      <c r="X2125" s="24" t="str">
        <f t="shared" ca="1" si="84"/>
        <v/>
      </c>
      <c r="Y2125" s="24" t="str" cm="1">
        <f t="array" ref="Y2125">IF(ISBLANK($L2125),"",IF(SUMPRODUCT(--EXACT($L2125,Sex[Sex]))=1,"Pass","Fail"))</f>
        <v/>
      </c>
      <c r="Z2125" s="24" t="str">
        <f t="shared" ca="1" si="85"/>
        <v/>
      </c>
      <c r="AA2125" s="35" t="str">
        <f t="shared" ca="1" si="86"/>
        <v/>
      </c>
      <c r="AB2125" s="8"/>
      <c r="AC2125" s="58"/>
      <c r="AD2125" s="8"/>
      <c r="AE2125" s="8"/>
      <c r="AF2125" s="8"/>
      <c r="GU2125" s="8"/>
    </row>
    <row r="2126" spans="1:203" s="5" customFormat="1" x14ac:dyDescent="0.2">
      <c r="A2126" s="1"/>
      <c r="B2126" s="4"/>
      <c r="C2126" s="16"/>
      <c r="D2126" s="17"/>
      <c r="E2126" s="17"/>
      <c r="F2126" s="18"/>
      <c r="G2126" s="17"/>
      <c r="H2126" s="17"/>
      <c r="I2126" s="17"/>
      <c r="J2126" s="17"/>
      <c r="K2126" s="19"/>
      <c r="L2126" s="17"/>
      <c r="M2126" s="20"/>
      <c r="N2126" s="8"/>
      <c r="O2126" s="50"/>
      <c r="P2126" s="27" t="str" cm="1">
        <f t="array" ref="P2126">IF(ISBLANK($C2126),"",IF(SUMPRODUCT(--EXACT($C2126,CrewOrPassenger[Crew or Passenger]))=1,"Pass","Fail"))</f>
        <v/>
      </c>
      <c r="Q2126" s="24" t="str" cm="1">
        <f t="array" ref="Q2126">IF(ISBLANK($D2126),"",IF(SUMPRODUCT(--EXACT($D2126,TravelDocumentType[Travel Document Type]))=1,"Pass","Fail"))</f>
        <v/>
      </c>
      <c r="R2126" s="24" t="str" cm="1">
        <f t="array" ref="R2126">IF(ISBLANK($E2126),"",IF(SUMPRODUCT(--EXACT($E2126,ISO3List[ISO3 List]))=1,"Pass","Fail"))</f>
        <v/>
      </c>
      <c r="S2126" s="24" t="str" cm="1">
        <f t="array" ref="S2126">IF(ISBLANK($F2126),"",IF(SUMPRODUCT(--EXACT(MID($F2126,COLUMN($A$1:$T$1),1),DocCharacters[Accepted Characters For Documents]))=20,"Pass","Fail"))</f>
        <v/>
      </c>
      <c r="T2126" s="24" t="str" cm="1">
        <f t="array" ref="T2126">IF(ISBLANK($G2126),"",IF(SUMPRODUCT(--EXACT(MID($G2126,COLUMN($A$1:$AX$1),1),NameCharacters[Accepted Characters For Names]))=50,"Pass","Fail"))</f>
        <v/>
      </c>
      <c r="U2126" s="24" t="str" cm="1">
        <f t="array" ref="U2126">IF(ISBLANK($H2126),"",IF(SUMPRODUCT(--EXACT(MID($H2126,COLUMN($A$1:$AX$1),1),NameCharacters[Accepted Characters For Names]))=50,"Pass","Fail"))</f>
        <v/>
      </c>
      <c r="V2126" s="24" t="str" cm="1">
        <f t="array" ref="V2126">IF(ISBLANK($I2126),"",IF(SUMPRODUCT(--EXACT(MID($I2126,COLUMN($A$1:$AX$1),1),NameCharacters[Accepted Characters For Names]))=50,"Pass","Fail"))</f>
        <v/>
      </c>
      <c r="W2126" s="24" t="str" cm="1">
        <f t="array" ref="W2126">IF(ISBLANK($J2126),"",IF(SUMPRODUCT(--EXACT($J2126,ISO3List[ISO3 List]))=1,"Pass","Fail"))</f>
        <v/>
      </c>
      <c r="X2126" s="24" t="str">
        <f t="shared" ca="1" si="84"/>
        <v/>
      </c>
      <c r="Y2126" s="24" t="str" cm="1">
        <f t="array" ref="Y2126">IF(ISBLANK($L2126),"",IF(SUMPRODUCT(--EXACT($L2126,Sex[Sex]))=1,"Pass","Fail"))</f>
        <v/>
      </c>
      <c r="Z2126" s="24" t="str">
        <f t="shared" ca="1" si="85"/>
        <v/>
      </c>
      <c r="AA2126" s="35" t="str">
        <f t="shared" ca="1" si="86"/>
        <v/>
      </c>
      <c r="AB2126" s="8"/>
      <c r="AC2126" s="58"/>
      <c r="AD2126" s="8"/>
      <c r="AE2126" s="8"/>
      <c r="AF2126" s="8"/>
      <c r="GU2126" s="8"/>
    </row>
    <row r="2127" spans="1:203" s="5" customFormat="1" x14ac:dyDescent="0.2">
      <c r="A2127" s="1"/>
      <c r="B2127" s="4"/>
      <c r="C2127" s="16"/>
      <c r="D2127" s="17"/>
      <c r="E2127" s="17"/>
      <c r="F2127" s="18"/>
      <c r="G2127" s="17"/>
      <c r="H2127" s="17"/>
      <c r="I2127" s="17"/>
      <c r="J2127" s="17"/>
      <c r="K2127" s="19"/>
      <c r="L2127" s="17"/>
      <c r="M2127" s="20"/>
      <c r="N2127" s="8"/>
      <c r="O2127" s="50"/>
      <c r="P2127" s="27" t="str" cm="1">
        <f t="array" ref="P2127">IF(ISBLANK($C2127),"",IF(SUMPRODUCT(--EXACT($C2127,CrewOrPassenger[Crew or Passenger]))=1,"Pass","Fail"))</f>
        <v/>
      </c>
      <c r="Q2127" s="24" t="str" cm="1">
        <f t="array" ref="Q2127">IF(ISBLANK($D2127),"",IF(SUMPRODUCT(--EXACT($D2127,TravelDocumentType[Travel Document Type]))=1,"Pass","Fail"))</f>
        <v/>
      </c>
      <c r="R2127" s="24" t="str" cm="1">
        <f t="array" ref="R2127">IF(ISBLANK($E2127),"",IF(SUMPRODUCT(--EXACT($E2127,ISO3List[ISO3 List]))=1,"Pass","Fail"))</f>
        <v/>
      </c>
      <c r="S2127" s="24" t="str" cm="1">
        <f t="array" ref="S2127">IF(ISBLANK($F2127),"",IF(SUMPRODUCT(--EXACT(MID($F2127,COLUMN($A$1:$T$1),1),DocCharacters[Accepted Characters For Documents]))=20,"Pass","Fail"))</f>
        <v/>
      </c>
      <c r="T2127" s="24" t="str" cm="1">
        <f t="array" ref="T2127">IF(ISBLANK($G2127),"",IF(SUMPRODUCT(--EXACT(MID($G2127,COLUMN($A$1:$AX$1),1),NameCharacters[Accepted Characters For Names]))=50,"Pass","Fail"))</f>
        <v/>
      </c>
      <c r="U2127" s="24" t="str" cm="1">
        <f t="array" ref="U2127">IF(ISBLANK($H2127),"",IF(SUMPRODUCT(--EXACT(MID($H2127,COLUMN($A$1:$AX$1),1),NameCharacters[Accepted Characters For Names]))=50,"Pass","Fail"))</f>
        <v/>
      </c>
      <c r="V2127" s="24" t="str" cm="1">
        <f t="array" ref="V2127">IF(ISBLANK($I2127),"",IF(SUMPRODUCT(--EXACT(MID($I2127,COLUMN($A$1:$AX$1),1),NameCharacters[Accepted Characters For Names]))=50,"Pass","Fail"))</f>
        <v/>
      </c>
      <c r="W2127" s="24" t="str" cm="1">
        <f t="array" ref="W2127">IF(ISBLANK($J2127),"",IF(SUMPRODUCT(--EXACT($J2127,ISO3List[ISO3 List]))=1,"Pass","Fail"))</f>
        <v/>
      </c>
      <c r="X2127" s="24" t="str">
        <f t="shared" ca="1" si="84"/>
        <v/>
      </c>
      <c r="Y2127" s="24" t="str" cm="1">
        <f t="array" ref="Y2127">IF(ISBLANK($L2127),"",IF(SUMPRODUCT(--EXACT($L2127,Sex[Sex]))=1,"Pass","Fail"))</f>
        <v/>
      </c>
      <c r="Z2127" s="24" t="str">
        <f t="shared" ca="1" si="85"/>
        <v/>
      </c>
      <c r="AA2127" s="35" t="str">
        <f t="shared" ca="1" si="86"/>
        <v/>
      </c>
      <c r="AB2127" s="8"/>
      <c r="AC2127" s="58"/>
      <c r="AD2127" s="8"/>
      <c r="AE2127" s="8"/>
      <c r="AF2127" s="8"/>
      <c r="GU2127" s="8"/>
    </row>
    <row r="2128" spans="1:203" s="5" customFormat="1" x14ac:dyDescent="0.2">
      <c r="A2128" s="1"/>
      <c r="B2128" s="4"/>
      <c r="C2128" s="16"/>
      <c r="D2128" s="17"/>
      <c r="E2128" s="17"/>
      <c r="F2128" s="18"/>
      <c r="G2128" s="17"/>
      <c r="H2128" s="17"/>
      <c r="I2128" s="17"/>
      <c r="J2128" s="17"/>
      <c r="K2128" s="19"/>
      <c r="L2128" s="17"/>
      <c r="M2128" s="20"/>
      <c r="N2128" s="8"/>
      <c r="O2128" s="50"/>
      <c r="P2128" s="27" t="str" cm="1">
        <f t="array" ref="P2128">IF(ISBLANK($C2128),"",IF(SUMPRODUCT(--EXACT($C2128,CrewOrPassenger[Crew or Passenger]))=1,"Pass","Fail"))</f>
        <v/>
      </c>
      <c r="Q2128" s="24" t="str" cm="1">
        <f t="array" ref="Q2128">IF(ISBLANK($D2128),"",IF(SUMPRODUCT(--EXACT($D2128,TravelDocumentType[Travel Document Type]))=1,"Pass","Fail"))</f>
        <v/>
      </c>
      <c r="R2128" s="24" t="str" cm="1">
        <f t="array" ref="R2128">IF(ISBLANK($E2128),"",IF(SUMPRODUCT(--EXACT($E2128,ISO3List[ISO3 List]))=1,"Pass","Fail"))</f>
        <v/>
      </c>
      <c r="S2128" s="24" t="str" cm="1">
        <f t="array" ref="S2128">IF(ISBLANK($F2128),"",IF(SUMPRODUCT(--EXACT(MID($F2128,COLUMN($A$1:$T$1),1),DocCharacters[Accepted Characters For Documents]))=20,"Pass","Fail"))</f>
        <v/>
      </c>
      <c r="T2128" s="24" t="str" cm="1">
        <f t="array" ref="T2128">IF(ISBLANK($G2128),"",IF(SUMPRODUCT(--EXACT(MID($G2128,COLUMN($A$1:$AX$1),1),NameCharacters[Accepted Characters For Names]))=50,"Pass","Fail"))</f>
        <v/>
      </c>
      <c r="U2128" s="24" t="str" cm="1">
        <f t="array" ref="U2128">IF(ISBLANK($H2128),"",IF(SUMPRODUCT(--EXACT(MID($H2128,COLUMN($A$1:$AX$1),1),NameCharacters[Accepted Characters For Names]))=50,"Pass","Fail"))</f>
        <v/>
      </c>
      <c r="V2128" s="24" t="str" cm="1">
        <f t="array" ref="V2128">IF(ISBLANK($I2128),"",IF(SUMPRODUCT(--EXACT(MID($I2128,COLUMN($A$1:$AX$1),1),NameCharacters[Accepted Characters For Names]))=50,"Pass","Fail"))</f>
        <v/>
      </c>
      <c r="W2128" s="24" t="str" cm="1">
        <f t="array" ref="W2128">IF(ISBLANK($J2128),"",IF(SUMPRODUCT(--EXACT($J2128,ISO3List[ISO3 List]))=1,"Pass","Fail"))</f>
        <v/>
      </c>
      <c r="X2128" s="24" t="str">
        <f t="shared" ca="1" si="84"/>
        <v/>
      </c>
      <c r="Y2128" s="24" t="str" cm="1">
        <f t="array" ref="Y2128">IF(ISBLANK($L2128),"",IF(SUMPRODUCT(--EXACT($L2128,Sex[Sex]))=1,"Pass","Fail"))</f>
        <v/>
      </c>
      <c r="Z2128" s="24" t="str">
        <f t="shared" ca="1" si="85"/>
        <v/>
      </c>
      <c r="AA2128" s="35" t="str">
        <f t="shared" ca="1" si="86"/>
        <v/>
      </c>
      <c r="AB2128" s="8"/>
      <c r="AC2128" s="58"/>
      <c r="AD2128" s="8"/>
      <c r="AE2128" s="8"/>
      <c r="AF2128" s="8"/>
      <c r="GU2128" s="8"/>
    </row>
    <row r="2129" spans="1:203" s="5" customFormat="1" x14ac:dyDescent="0.2">
      <c r="A2129" s="1"/>
      <c r="B2129" s="4"/>
      <c r="C2129" s="16"/>
      <c r="D2129" s="17"/>
      <c r="E2129" s="17"/>
      <c r="F2129" s="18"/>
      <c r="G2129" s="17"/>
      <c r="H2129" s="17"/>
      <c r="I2129" s="17"/>
      <c r="J2129" s="17"/>
      <c r="K2129" s="19"/>
      <c r="L2129" s="17"/>
      <c r="M2129" s="20"/>
      <c r="N2129" s="8"/>
      <c r="O2129" s="50"/>
      <c r="P2129" s="27" t="str" cm="1">
        <f t="array" ref="P2129">IF(ISBLANK($C2129),"",IF(SUMPRODUCT(--EXACT($C2129,CrewOrPassenger[Crew or Passenger]))=1,"Pass","Fail"))</f>
        <v/>
      </c>
      <c r="Q2129" s="24" t="str" cm="1">
        <f t="array" ref="Q2129">IF(ISBLANK($D2129),"",IF(SUMPRODUCT(--EXACT($D2129,TravelDocumentType[Travel Document Type]))=1,"Pass","Fail"))</f>
        <v/>
      </c>
      <c r="R2129" s="24" t="str" cm="1">
        <f t="array" ref="R2129">IF(ISBLANK($E2129),"",IF(SUMPRODUCT(--EXACT($E2129,ISO3List[ISO3 List]))=1,"Pass","Fail"))</f>
        <v/>
      </c>
      <c r="S2129" s="24" t="str" cm="1">
        <f t="array" ref="S2129">IF(ISBLANK($F2129),"",IF(SUMPRODUCT(--EXACT(MID($F2129,COLUMN($A$1:$T$1),1),DocCharacters[Accepted Characters For Documents]))=20,"Pass","Fail"))</f>
        <v/>
      </c>
      <c r="T2129" s="24" t="str" cm="1">
        <f t="array" ref="T2129">IF(ISBLANK($G2129),"",IF(SUMPRODUCT(--EXACT(MID($G2129,COLUMN($A$1:$AX$1),1),NameCharacters[Accepted Characters For Names]))=50,"Pass","Fail"))</f>
        <v/>
      </c>
      <c r="U2129" s="24" t="str" cm="1">
        <f t="array" ref="U2129">IF(ISBLANK($H2129),"",IF(SUMPRODUCT(--EXACT(MID($H2129,COLUMN($A$1:$AX$1),1),NameCharacters[Accepted Characters For Names]))=50,"Pass","Fail"))</f>
        <v/>
      </c>
      <c r="V2129" s="24" t="str" cm="1">
        <f t="array" ref="V2129">IF(ISBLANK($I2129),"",IF(SUMPRODUCT(--EXACT(MID($I2129,COLUMN($A$1:$AX$1),1),NameCharacters[Accepted Characters For Names]))=50,"Pass","Fail"))</f>
        <v/>
      </c>
      <c r="W2129" s="24" t="str" cm="1">
        <f t="array" ref="W2129">IF(ISBLANK($J2129),"",IF(SUMPRODUCT(--EXACT($J2129,ISO3List[ISO3 List]))=1,"Pass","Fail"))</f>
        <v/>
      </c>
      <c r="X2129" s="24" t="str">
        <f t="shared" ca="1" si="84"/>
        <v/>
      </c>
      <c r="Y2129" s="24" t="str" cm="1">
        <f t="array" ref="Y2129">IF(ISBLANK($L2129),"",IF(SUMPRODUCT(--EXACT($L2129,Sex[Sex]))=1,"Pass","Fail"))</f>
        <v/>
      </c>
      <c r="Z2129" s="24" t="str">
        <f t="shared" ca="1" si="85"/>
        <v/>
      </c>
      <c r="AA2129" s="35" t="str">
        <f t="shared" ca="1" si="86"/>
        <v/>
      </c>
      <c r="AB2129" s="8"/>
      <c r="AC2129" s="58"/>
      <c r="AD2129" s="8"/>
      <c r="AE2129" s="8"/>
      <c r="AF2129" s="8"/>
      <c r="GU2129" s="8"/>
    </row>
    <row r="2130" spans="1:203" s="5" customFormat="1" x14ac:dyDescent="0.2">
      <c r="A2130" s="1"/>
      <c r="B2130" s="4"/>
      <c r="C2130" s="16"/>
      <c r="D2130" s="17"/>
      <c r="E2130" s="17"/>
      <c r="F2130" s="18"/>
      <c r="G2130" s="17"/>
      <c r="H2130" s="17"/>
      <c r="I2130" s="17"/>
      <c r="J2130" s="17"/>
      <c r="K2130" s="19"/>
      <c r="L2130" s="17"/>
      <c r="M2130" s="20"/>
      <c r="N2130" s="8"/>
      <c r="O2130" s="50"/>
      <c r="P2130" s="27" t="str" cm="1">
        <f t="array" ref="P2130">IF(ISBLANK($C2130),"",IF(SUMPRODUCT(--EXACT($C2130,CrewOrPassenger[Crew or Passenger]))=1,"Pass","Fail"))</f>
        <v/>
      </c>
      <c r="Q2130" s="24" t="str" cm="1">
        <f t="array" ref="Q2130">IF(ISBLANK($D2130),"",IF(SUMPRODUCT(--EXACT($D2130,TravelDocumentType[Travel Document Type]))=1,"Pass","Fail"))</f>
        <v/>
      </c>
      <c r="R2130" s="24" t="str" cm="1">
        <f t="array" ref="R2130">IF(ISBLANK($E2130),"",IF(SUMPRODUCT(--EXACT($E2130,ISO3List[ISO3 List]))=1,"Pass","Fail"))</f>
        <v/>
      </c>
      <c r="S2130" s="24" t="str" cm="1">
        <f t="array" ref="S2130">IF(ISBLANK($F2130),"",IF(SUMPRODUCT(--EXACT(MID($F2130,COLUMN($A$1:$T$1),1),DocCharacters[Accepted Characters For Documents]))=20,"Pass","Fail"))</f>
        <v/>
      </c>
      <c r="T2130" s="24" t="str" cm="1">
        <f t="array" ref="T2130">IF(ISBLANK($G2130),"",IF(SUMPRODUCT(--EXACT(MID($G2130,COLUMN($A$1:$AX$1),1),NameCharacters[Accepted Characters For Names]))=50,"Pass","Fail"))</f>
        <v/>
      </c>
      <c r="U2130" s="24" t="str" cm="1">
        <f t="array" ref="U2130">IF(ISBLANK($H2130),"",IF(SUMPRODUCT(--EXACT(MID($H2130,COLUMN($A$1:$AX$1),1),NameCharacters[Accepted Characters For Names]))=50,"Pass","Fail"))</f>
        <v/>
      </c>
      <c r="V2130" s="24" t="str" cm="1">
        <f t="array" ref="V2130">IF(ISBLANK($I2130),"",IF(SUMPRODUCT(--EXACT(MID($I2130,COLUMN($A$1:$AX$1),1),NameCharacters[Accepted Characters For Names]))=50,"Pass","Fail"))</f>
        <v/>
      </c>
      <c r="W2130" s="24" t="str" cm="1">
        <f t="array" ref="W2130">IF(ISBLANK($J2130),"",IF(SUMPRODUCT(--EXACT($J2130,ISO3List[ISO3 List]))=1,"Pass","Fail"))</f>
        <v/>
      </c>
      <c r="X2130" s="24" t="str">
        <f t="shared" ca="1" si="84"/>
        <v/>
      </c>
      <c r="Y2130" s="24" t="str" cm="1">
        <f t="array" ref="Y2130">IF(ISBLANK($L2130),"",IF(SUMPRODUCT(--EXACT($L2130,Sex[Sex]))=1,"Pass","Fail"))</f>
        <v/>
      </c>
      <c r="Z2130" s="24" t="str">
        <f t="shared" ca="1" si="85"/>
        <v/>
      </c>
      <c r="AA2130" s="35" t="str">
        <f t="shared" ca="1" si="86"/>
        <v/>
      </c>
      <c r="AB2130" s="8"/>
      <c r="AC2130" s="58"/>
      <c r="AD2130" s="8"/>
      <c r="AE2130" s="8"/>
      <c r="AF2130" s="8"/>
      <c r="GU2130" s="8"/>
    </row>
    <row r="2131" spans="1:203" s="5" customFormat="1" x14ac:dyDescent="0.2">
      <c r="A2131" s="1"/>
      <c r="B2131" s="4"/>
      <c r="C2131" s="16"/>
      <c r="D2131" s="17"/>
      <c r="E2131" s="17"/>
      <c r="F2131" s="18"/>
      <c r="G2131" s="17"/>
      <c r="H2131" s="17"/>
      <c r="I2131" s="17"/>
      <c r="J2131" s="17"/>
      <c r="K2131" s="19"/>
      <c r="L2131" s="17"/>
      <c r="M2131" s="20"/>
      <c r="N2131" s="8"/>
      <c r="O2131" s="50"/>
      <c r="P2131" s="27" t="str" cm="1">
        <f t="array" ref="P2131">IF(ISBLANK($C2131),"",IF(SUMPRODUCT(--EXACT($C2131,CrewOrPassenger[Crew or Passenger]))=1,"Pass","Fail"))</f>
        <v/>
      </c>
      <c r="Q2131" s="24" t="str" cm="1">
        <f t="array" ref="Q2131">IF(ISBLANK($D2131),"",IF(SUMPRODUCT(--EXACT($D2131,TravelDocumentType[Travel Document Type]))=1,"Pass","Fail"))</f>
        <v/>
      </c>
      <c r="R2131" s="24" t="str" cm="1">
        <f t="array" ref="R2131">IF(ISBLANK($E2131),"",IF(SUMPRODUCT(--EXACT($E2131,ISO3List[ISO3 List]))=1,"Pass","Fail"))</f>
        <v/>
      </c>
      <c r="S2131" s="24" t="str" cm="1">
        <f t="array" ref="S2131">IF(ISBLANK($F2131),"",IF(SUMPRODUCT(--EXACT(MID($F2131,COLUMN($A$1:$T$1),1),DocCharacters[Accepted Characters For Documents]))=20,"Pass","Fail"))</f>
        <v/>
      </c>
      <c r="T2131" s="24" t="str" cm="1">
        <f t="array" ref="T2131">IF(ISBLANK($G2131),"",IF(SUMPRODUCT(--EXACT(MID($G2131,COLUMN($A$1:$AX$1),1),NameCharacters[Accepted Characters For Names]))=50,"Pass","Fail"))</f>
        <v/>
      </c>
      <c r="U2131" s="24" t="str" cm="1">
        <f t="array" ref="U2131">IF(ISBLANK($H2131),"",IF(SUMPRODUCT(--EXACT(MID($H2131,COLUMN($A$1:$AX$1),1),NameCharacters[Accepted Characters For Names]))=50,"Pass","Fail"))</f>
        <v/>
      </c>
      <c r="V2131" s="24" t="str" cm="1">
        <f t="array" ref="V2131">IF(ISBLANK($I2131),"",IF(SUMPRODUCT(--EXACT(MID($I2131,COLUMN($A$1:$AX$1),1),NameCharacters[Accepted Characters For Names]))=50,"Pass","Fail"))</f>
        <v/>
      </c>
      <c r="W2131" s="24" t="str" cm="1">
        <f t="array" ref="W2131">IF(ISBLANK($J2131),"",IF(SUMPRODUCT(--EXACT($J2131,ISO3List[ISO3 List]))=1,"Pass","Fail"))</f>
        <v/>
      </c>
      <c r="X2131" s="24" t="str">
        <f t="shared" ca="1" si="84"/>
        <v/>
      </c>
      <c r="Y2131" s="24" t="str" cm="1">
        <f t="array" ref="Y2131">IF(ISBLANK($L2131),"",IF(SUMPRODUCT(--EXACT($L2131,Sex[Sex]))=1,"Pass","Fail"))</f>
        <v/>
      </c>
      <c r="Z2131" s="24" t="str">
        <f t="shared" ca="1" si="85"/>
        <v/>
      </c>
      <c r="AA2131" s="35" t="str">
        <f t="shared" ca="1" si="86"/>
        <v/>
      </c>
      <c r="AB2131" s="8"/>
      <c r="AC2131" s="58"/>
      <c r="AD2131" s="8"/>
      <c r="AE2131" s="8"/>
      <c r="AF2131" s="8"/>
      <c r="GU2131" s="8"/>
    </row>
    <row r="2132" spans="1:203" s="5" customFormat="1" x14ac:dyDescent="0.2">
      <c r="A2132" s="1"/>
      <c r="B2132" s="4"/>
      <c r="C2132" s="16"/>
      <c r="D2132" s="17"/>
      <c r="E2132" s="17"/>
      <c r="F2132" s="18"/>
      <c r="G2132" s="17"/>
      <c r="H2132" s="17"/>
      <c r="I2132" s="17"/>
      <c r="J2132" s="17"/>
      <c r="K2132" s="19"/>
      <c r="L2132" s="17"/>
      <c r="M2132" s="20"/>
      <c r="N2132" s="8"/>
      <c r="O2132" s="50"/>
      <c r="P2132" s="27" t="str" cm="1">
        <f t="array" ref="P2132">IF(ISBLANK($C2132),"",IF(SUMPRODUCT(--EXACT($C2132,CrewOrPassenger[Crew or Passenger]))=1,"Pass","Fail"))</f>
        <v/>
      </c>
      <c r="Q2132" s="24" t="str" cm="1">
        <f t="array" ref="Q2132">IF(ISBLANK($D2132),"",IF(SUMPRODUCT(--EXACT($D2132,TravelDocumentType[Travel Document Type]))=1,"Pass","Fail"))</f>
        <v/>
      </c>
      <c r="R2132" s="24" t="str" cm="1">
        <f t="array" ref="R2132">IF(ISBLANK($E2132),"",IF(SUMPRODUCT(--EXACT($E2132,ISO3List[ISO3 List]))=1,"Pass","Fail"))</f>
        <v/>
      </c>
      <c r="S2132" s="24" t="str" cm="1">
        <f t="array" ref="S2132">IF(ISBLANK($F2132),"",IF(SUMPRODUCT(--EXACT(MID($F2132,COLUMN($A$1:$T$1),1),DocCharacters[Accepted Characters For Documents]))=20,"Pass","Fail"))</f>
        <v/>
      </c>
      <c r="T2132" s="24" t="str" cm="1">
        <f t="array" ref="T2132">IF(ISBLANK($G2132),"",IF(SUMPRODUCT(--EXACT(MID($G2132,COLUMN($A$1:$AX$1),1),NameCharacters[Accepted Characters For Names]))=50,"Pass","Fail"))</f>
        <v/>
      </c>
      <c r="U2132" s="24" t="str" cm="1">
        <f t="array" ref="U2132">IF(ISBLANK($H2132),"",IF(SUMPRODUCT(--EXACT(MID($H2132,COLUMN($A$1:$AX$1),1),NameCharacters[Accepted Characters For Names]))=50,"Pass","Fail"))</f>
        <v/>
      </c>
      <c r="V2132" s="24" t="str" cm="1">
        <f t="array" ref="V2132">IF(ISBLANK($I2132),"",IF(SUMPRODUCT(--EXACT(MID($I2132,COLUMN($A$1:$AX$1),1),NameCharacters[Accepted Characters For Names]))=50,"Pass","Fail"))</f>
        <v/>
      </c>
      <c r="W2132" s="24" t="str" cm="1">
        <f t="array" ref="W2132">IF(ISBLANK($J2132),"",IF(SUMPRODUCT(--EXACT($J2132,ISO3List[ISO3 List]))=1,"Pass","Fail"))</f>
        <v/>
      </c>
      <c r="X2132" s="24" t="str">
        <f t="shared" ca="1" si="84"/>
        <v/>
      </c>
      <c r="Y2132" s="24" t="str" cm="1">
        <f t="array" ref="Y2132">IF(ISBLANK($L2132),"",IF(SUMPRODUCT(--EXACT($L2132,Sex[Sex]))=1,"Pass","Fail"))</f>
        <v/>
      </c>
      <c r="Z2132" s="24" t="str">
        <f t="shared" ca="1" si="85"/>
        <v/>
      </c>
      <c r="AA2132" s="35" t="str">
        <f t="shared" ca="1" si="86"/>
        <v/>
      </c>
      <c r="AB2132" s="8"/>
      <c r="AC2132" s="58"/>
      <c r="AD2132" s="8"/>
      <c r="AE2132" s="8"/>
      <c r="AF2132" s="8"/>
      <c r="GU2132" s="8"/>
    </row>
    <row r="2133" spans="1:203" s="5" customFormat="1" x14ac:dyDescent="0.2">
      <c r="A2133" s="1"/>
      <c r="B2133" s="4"/>
      <c r="C2133" s="16"/>
      <c r="D2133" s="17"/>
      <c r="E2133" s="17"/>
      <c r="F2133" s="18"/>
      <c r="G2133" s="17"/>
      <c r="H2133" s="17"/>
      <c r="I2133" s="17"/>
      <c r="J2133" s="17"/>
      <c r="K2133" s="19"/>
      <c r="L2133" s="17"/>
      <c r="M2133" s="20"/>
      <c r="N2133" s="8"/>
      <c r="O2133" s="50"/>
      <c r="P2133" s="27" t="str" cm="1">
        <f t="array" ref="P2133">IF(ISBLANK($C2133),"",IF(SUMPRODUCT(--EXACT($C2133,CrewOrPassenger[Crew or Passenger]))=1,"Pass","Fail"))</f>
        <v/>
      </c>
      <c r="Q2133" s="24" t="str" cm="1">
        <f t="array" ref="Q2133">IF(ISBLANK($D2133),"",IF(SUMPRODUCT(--EXACT($D2133,TravelDocumentType[Travel Document Type]))=1,"Pass","Fail"))</f>
        <v/>
      </c>
      <c r="R2133" s="24" t="str" cm="1">
        <f t="array" ref="R2133">IF(ISBLANK($E2133),"",IF(SUMPRODUCT(--EXACT($E2133,ISO3List[ISO3 List]))=1,"Pass","Fail"))</f>
        <v/>
      </c>
      <c r="S2133" s="24" t="str" cm="1">
        <f t="array" ref="S2133">IF(ISBLANK($F2133),"",IF(SUMPRODUCT(--EXACT(MID($F2133,COLUMN($A$1:$T$1),1),DocCharacters[Accepted Characters For Documents]))=20,"Pass","Fail"))</f>
        <v/>
      </c>
      <c r="T2133" s="24" t="str" cm="1">
        <f t="array" ref="T2133">IF(ISBLANK($G2133),"",IF(SUMPRODUCT(--EXACT(MID($G2133,COLUMN($A$1:$AX$1),1),NameCharacters[Accepted Characters For Names]))=50,"Pass","Fail"))</f>
        <v/>
      </c>
      <c r="U2133" s="24" t="str" cm="1">
        <f t="array" ref="U2133">IF(ISBLANK($H2133),"",IF(SUMPRODUCT(--EXACT(MID($H2133,COLUMN($A$1:$AX$1),1),NameCharacters[Accepted Characters For Names]))=50,"Pass","Fail"))</f>
        <v/>
      </c>
      <c r="V2133" s="24" t="str" cm="1">
        <f t="array" ref="V2133">IF(ISBLANK($I2133),"",IF(SUMPRODUCT(--EXACT(MID($I2133,COLUMN($A$1:$AX$1),1),NameCharacters[Accepted Characters For Names]))=50,"Pass","Fail"))</f>
        <v/>
      </c>
      <c r="W2133" s="24" t="str" cm="1">
        <f t="array" ref="W2133">IF(ISBLANK($J2133),"",IF(SUMPRODUCT(--EXACT($J2133,ISO3List[ISO3 List]))=1,"Pass","Fail"))</f>
        <v/>
      </c>
      <c r="X2133" s="24" t="str">
        <f t="shared" ca="1" si="84"/>
        <v/>
      </c>
      <c r="Y2133" s="24" t="str" cm="1">
        <f t="array" ref="Y2133">IF(ISBLANK($L2133),"",IF(SUMPRODUCT(--EXACT($L2133,Sex[Sex]))=1,"Pass","Fail"))</f>
        <v/>
      </c>
      <c r="Z2133" s="24" t="str">
        <f t="shared" ca="1" si="85"/>
        <v/>
      </c>
      <c r="AA2133" s="35" t="str">
        <f t="shared" ca="1" si="86"/>
        <v/>
      </c>
      <c r="AB2133" s="8"/>
      <c r="AC2133" s="58"/>
      <c r="AD2133" s="8"/>
      <c r="AE2133" s="8"/>
      <c r="AF2133" s="8"/>
      <c r="GU2133" s="8"/>
    </row>
    <row r="2134" spans="1:203" s="5" customFormat="1" x14ac:dyDescent="0.2">
      <c r="A2134" s="1"/>
      <c r="B2134" s="4"/>
      <c r="C2134" s="16"/>
      <c r="D2134" s="17"/>
      <c r="E2134" s="17"/>
      <c r="F2134" s="18"/>
      <c r="G2134" s="17"/>
      <c r="H2134" s="17"/>
      <c r="I2134" s="17"/>
      <c r="J2134" s="17"/>
      <c r="K2134" s="19"/>
      <c r="L2134" s="17"/>
      <c r="M2134" s="20"/>
      <c r="N2134" s="8"/>
      <c r="O2134" s="50"/>
      <c r="P2134" s="27" t="str" cm="1">
        <f t="array" ref="P2134">IF(ISBLANK($C2134),"",IF(SUMPRODUCT(--EXACT($C2134,CrewOrPassenger[Crew or Passenger]))=1,"Pass","Fail"))</f>
        <v/>
      </c>
      <c r="Q2134" s="24" t="str" cm="1">
        <f t="array" ref="Q2134">IF(ISBLANK($D2134),"",IF(SUMPRODUCT(--EXACT($D2134,TravelDocumentType[Travel Document Type]))=1,"Pass","Fail"))</f>
        <v/>
      </c>
      <c r="R2134" s="24" t="str" cm="1">
        <f t="array" ref="R2134">IF(ISBLANK($E2134),"",IF(SUMPRODUCT(--EXACT($E2134,ISO3List[ISO3 List]))=1,"Pass","Fail"))</f>
        <v/>
      </c>
      <c r="S2134" s="24" t="str" cm="1">
        <f t="array" ref="S2134">IF(ISBLANK($F2134),"",IF(SUMPRODUCT(--EXACT(MID($F2134,COLUMN($A$1:$T$1),1),DocCharacters[Accepted Characters For Documents]))=20,"Pass","Fail"))</f>
        <v/>
      </c>
      <c r="T2134" s="24" t="str" cm="1">
        <f t="array" ref="T2134">IF(ISBLANK($G2134),"",IF(SUMPRODUCT(--EXACT(MID($G2134,COLUMN($A$1:$AX$1),1),NameCharacters[Accepted Characters For Names]))=50,"Pass","Fail"))</f>
        <v/>
      </c>
      <c r="U2134" s="24" t="str" cm="1">
        <f t="array" ref="U2134">IF(ISBLANK($H2134),"",IF(SUMPRODUCT(--EXACT(MID($H2134,COLUMN($A$1:$AX$1),1),NameCharacters[Accepted Characters For Names]))=50,"Pass","Fail"))</f>
        <v/>
      </c>
      <c r="V2134" s="24" t="str" cm="1">
        <f t="array" ref="V2134">IF(ISBLANK($I2134),"",IF(SUMPRODUCT(--EXACT(MID($I2134,COLUMN($A$1:$AX$1),1),NameCharacters[Accepted Characters For Names]))=50,"Pass","Fail"))</f>
        <v/>
      </c>
      <c r="W2134" s="24" t="str" cm="1">
        <f t="array" ref="W2134">IF(ISBLANK($J2134),"",IF(SUMPRODUCT(--EXACT($J2134,ISO3List[ISO3 List]))=1,"Pass","Fail"))</f>
        <v/>
      </c>
      <c r="X2134" s="24" t="str">
        <f t="shared" ca="1" si="84"/>
        <v/>
      </c>
      <c r="Y2134" s="24" t="str" cm="1">
        <f t="array" ref="Y2134">IF(ISBLANK($L2134),"",IF(SUMPRODUCT(--EXACT($L2134,Sex[Sex]))=1,"Pass","Fail"))</f>
        <v/>
      </c>
      <c r="Z2134" s="24" t="str">
        <f t="shared" ca="1" si="85"/>
        <v/>
      </c>
      <c r="AA2134" s="35" t="str">
        <f t="shared" ca="1" si="86"/>
        <v/>
      </c>
      <c r="AB2134" s="8"/>
      <c r="AC2134" s="58"/>
      <c r="AD2134" s="8"/>
      <c r="AE2134" s="8"/>
      <c r="AF2134" s="8"/>
      <c r="GU2134" s="8"/>
    </row>
    <row r="2135" spans="1:203" s="5" customFormat="1" x14ac:dyDescent="0.2">
      <c r="A2135" s="1"/>
      <c r="B2135" s="4"/>
      <c r="C2135" s="16"/>
      <c r="D2135" s="17"/>
      <c r="E2135" s="17"/>
      <c r="F2135" s="18"/>
      <c r="G2135" s="17"/>
      <c r="H2135" s="17"/>
      <c r="I2135" s="17"/>
      <c r="J2135" s="17"/>
      <c r="K2135" s="19"/>
      <c r="L2135" s="17"/>
      <c r="M2135" s="20"/>
      <c r="N2135" s="8"/>
      <c r="O2135" s="50"/>
      <c r="P2135" s="27" t="str" cm="1">
        <f t="array" ref="P2135">IF(ISBLANK($C2135),"",IF(SUMPRODUCT(--EXACT($C2135,CrewOrPassenger[Crew or Passenger]))=1,"Pass","Fail"))</f>
        <v/>
      </c>
      <c r="Q2135" s="24" t="str" cm="1">
        <f t="array" ref="Q2135">IF(ISBLANK($D2135),"",IF(SUMPRODUCT(--EXACT($D2135,TravelDocumentType[Travel Document Type]))=1,"Pass","Fail"))</f>
        <v/>
      </c>
      <c r="R2135" s="24" t="str" cm="1">
        <f t="array" ref="R2135">IF(ISBLANK($E2135),"",IF(SUMPRODUCT(--EXACT($E2135,ISO3List[ISO3 List]))=1,"Pass","Fail"))</f>
        <v/>
      </c>
      <c r="S2135" s="24" t="str" cm="1">
        <f t="array" ref="S2135">IF(ISBLANK($F2135),"",IF(SUMPRODUCT(--EXACT(MID($F2135,COLUMN($A$1:$T$1),1),DocCharacters[Accepted Characters For Documents]))=20,"Pass","Fail"))</f>
        <v/>
      </c>
      <c r="T2135" s="24" t="str" cm="1">
        <f t="array" ref="T2135">IF(ISBLANK($G2135),"",IF(SUMPRODUCT(--EXACT(MID($G2135,COLUMN($A$1:$AX$1),1),NameCharacters[Accepted Characters For Names]))=50,"Pass","Fail"))</f>
        <v/>
      </c>
      <c r="U2135" s="24" t="str" cm="1">
        <f t="array" ref="U2135">IF(ISBLANK($H2135),"",IF(SUMPRODUCT(--EXACT(MID($H2135,COLUMN($A$1:$AX$1),1),NameCharacters[Accepted Characters For Names]))=50,"Pass","Fail"))</f>
        <v/>
      </c>
      <c r="V2135" s="24" t="str" cm="1">
        <f t="array" ref="V2135">IF(ISBLANK($I2135),"",IF(SUMPRODUCT(--EXACT(MID($I2135,COLUMN($A$1:$AX$1),1),NameCharacters[Accepted Characters For Names]))=50,"Pass","Fail"))</f>
        <v/>
      </c>
      <c r="W2135" s="24" t="str" cm="1">
        <f t="array" ref="W2135">IF(ISBLANK($J2135),"",IF(SUMPRODUCT(--EXACT($J2135,ISO3List[ISO3 List]))=1,"Pass","Fail"))</f>
        <v/>
      </c>
      <c r="X2135" s="24" t="str">
        <f t="shared" ca="1" si="84"/>
        <v/>
      </c>
      <c r="Y2135" s="24" t="str" cm="1">
        <f t="array" ref="Y2135">IF(ISBLANK($L2135),"",IF(SUMPRODUCT(--EXACT($L2135,Sex[Sex]))=1,"Pass","Fail"))</f>
        <v/>
      </c>
      <c r="Z2135" s="24" t="str">
        <f t="shared" ca="1" si="85"/>
        <v/>
      </c>
      <c r="AA2135" s="35" t="str">
        <f t="shared" ca="1" si="86"/>
        <v/>
      </c>
      <c r="AB2135" s="8"/>
      <c r="AC2135" s="58"/>
      <c r="AD2135" s="8"/>
      <c r="AE2135" s="8"/>
      <c r="AF2135" s="8"/>
      <c r="GU2135" s="8"/>
    </row>
    <row r="2136" spans="1:203" s="5" customFormat="1" x14ac:dyDescent="0.2">
      <c r="A2136" s="1"/>
      <c r="B2136" s="4"/>
      <c r="C2136" s="16"/>
      <c r="D2136" s="17"/>
      <c r="E2136" s="17"/>
      <c r="F2136" s="18"/>
      <c r="G2136" s="17"/>
      <c r="H2136" s="17"/>
      <c r="I2136" s="17"/>
      <c r="J2136" s="17"/>
      <c r="K2136" s="19"/>
      <c r="L2136" s="17"/>
      <c r="M2136" s="20"/>
      <c r="N2136" s="8"/>
      <c r="O2136" s="50"/>
      <c r="P2136" s="27" t="str" cm="1">
        <f t="array" ref="P2136">IF(ISBLANK($C2136),"",IF(SUMPRODUCT(--EXACT($C2136,CrewOrPassenger[Crew or Passenger]))=1,"Pass","Fail"))</f>
        <v/>
      </c>
      <c r="Q2136" s="24" t="str" cm="1">
        <f t="array" ref="Q2136">IF(ISBLANK($D2136),"",IF(SUMPRODUCT(--EXACT($D2136,TravelDocumentType[Travel Document Type]))=1,"Pass","Fail"))</f>
        <v/>
      </c>
      <c r="R2136" s="24" t="str" cm="1">
        <f t="array" ref="R2136">IF(ISBLANK($E2136),"",IF(SUMPRODUCT(--EXACT($E2136,ISO3List[ISO3 List]))=1,"Pass","Fail"))</f>
        <v/>
      </c>
      <c r="S2136" s="24" t="str" cm="1">
        <f t="array" ref="S2136">IF(ISBLANK($F2136),"",IF(SUMPRODUCT(--EXACT(MID($F2136,COLUMN($A$1:$T$1),1),DocCharacters[Accepted Characters For Documents]))=20,"Pass","Fail"))</f>
        <v/>
      </c>
      <c r="T2136" s="24" t="str" cm="1">
        <f t="array" ref="T2136">IF(ISBLANK($G2136),"",IF(SUMPRODUCT(--EXACT(MID($G2136,COLUMN($A$1:$AX$1),1),NameCharacters[Accepted Characters For Names]))=50,"Pass","Fail"))</f>
        <v/>
      </c>
      <c r="U2136" s="24" t="str" cm="1">
        <f t="array" ref="U2136">IF(ISBLANK($H2136),"",IF(SUMPRODUCT(--EXACT(MID($H2136,COLUMN($A$1:$AX$1),1),NameCharacters[Accepted Characters For Names]))=50,"Pass","Fail"))</f>
        <v/>
      </c>
      <c r="V2136" s="24" t="str" cm="1">
        <f t="array" ref="V2136">IF(ISBLANK($I2136),"",IF(SUMPRODUCT(--EXACT(MID($I2136,COLUMN($A$1:$AX$1),1),NameCharacters[Accepted Characters For Names]))=50,"Pass","Fail"))</f>
        <v/>
      </c>
      <c r="W2136" s="24" t="str" cm="1">
        <f t="array" ref="W2136">IF(ISBLANK($J2136),"",IF(SUMPRODUCT(--EXACT($J2136,ISO3List[ISO3 List]))=1,"Pass","Fail"))</f>
        <v/>
      </c>
      <c r="X2136" s="24" t="str">
        <f t="shared" ca="1" si="84"/>
        <v/>
      </c>
      <c r="Y2136" s="24" t="str" cm="1">
        <f t="array" ref="Y2136">IF(ISBLANK($L2136),"",IF(SUMPRODUCT(--EXACT($L2136,Sex[Sex]))=1,"Pass","Fail"))</f>
        <v/>
      </c>
      <c r="Z2136" s="24" t="str">
        <f t="shared" ca="1" si="85"/>
        <v/>
      </c>
      <c r="AA2136" s="35" t="str">
        <f t="shared" ca="1" si="86"/>
        <v/>
      </c>
      <c r="AB2136" s="8"/>
      <c r="AC2136" s="58"/>
      <c r="AD2136" s="8"/>
      <c r="AE2136" s="8"/>
      <c r="AF2136" s="8"/>
      <c r="GU2136" s="8"/>
    </row>
    <row r="2137" spans="1:203" s="5" customFormat="1" x14ac:dyDescent="0.2">
      <c r="A2137" s="1"/>
      <c r="B2137" s="4"/>
      <c r="C2137" s="16"/>
      <c r="D2137" s="17"/>
      <c r="E2137" s="17"/>
      <c r="F2137" s="18"/>
      <c r="G2137" s="17"/>
      <c r="H2137" s="17"/>
      <c r="I2137" s="17"/>
      <c r="J2137" s="17"/>
      <c r="K2137" s="19"/>
      <c r="L2137" s="17"/>
      <c r="M2137" s="20"/>
      <c r="N2137" s="8"/>
      <c r="O2137" s="50"/>
      <c r="P2137" s="27" t="str" cm="1">
        <f t="array" ref="P2137">IF(ISBLANK($C2137),"",IF(SUMPRODUCT(--EXACT($C2137,CrewOrPassenger[Crew or Passenger]))=1,"Pass","Fail"))</f>
        <v/>
      </c>
      <c r="Q2137" s="24" t="str" cm="1">
        <f t="array" ref="Q2137">IF(ISBLANK($D2137),"",IF(SUMPRODUCT(--EXACT($D2137,TravelDocumentType[Travel Document Type]))=1,"Pass","Fail"))</f>
        <v/>
      </c>
      <c r="R2137" s="24" t="str" cm="1">
        <f t="array" ref="R2137">IF(ISBLANK($E2137),"",IF(SUMPRODUCT(--EXACT($E2137,ISO3List[ISO3 List]))=1,"Pass","Fail"))</f>
        <v/>
      </c>
      <c r="S2137" s="24" t="str" cm="1">
        <f t="array" ref="S2137">IF(ISBLANK($F2137),"",IF(SUMPRODUCT(--EXACT(MID($F2137,COLUMN($A$1:$T$1),1),DocCharacters[Accepted Characters For Documents]))=20,"Pass","Fail"))</f>
        <v/>
      </c>
      <c r="T2137" s="24" t="str" cm="1">
        <f t="array" ref="T2137">IF(ISBLANK($G2137),"",IF(SUMPRODUCT(--EXACT(MID($G2137,COLUMN($A$1:$AX$1),1),NameCharacters[Accepted Characters For Names]))=50,"Pass","Fail"))</f>
        <v/>
      </c>
      <c r="U2137" s="24" t="str" cm="1">
        <f t="array" ref="U2137">IF(ISBLANK($H2137),"",IF(SUMPRODUCT(--EXACT(MID($H2137,COLUMN($A$1:$AX$1),1),NameCharacters[Accepted Characters For Names]))=50,"Pass","Fail"))</f>
        <v/>
      </c>
      <c r="V2137" s="24" t="str" cm="1">
        <f t="array" ref="V2137">IF(ISBLANK($I2137),"",IF(SUMPRODUCT(--EXACT(MID($I2137,COLUMN($A$1:$AX$1),1),NameCharacters[Accepted Characters For Names]))=50,"Pass","Fail"))</f>
        <v/>
      </c>
      <c r="W2137" s="24" t="str" cm="1">
        <f t="array" ref="W2137">IF(ISBLANK($J2137),"",IF(SUMPRODUCT(--EXACT($J2137,ISO3List[ISO3 List]))=1,"Pass","Fail"))</f>
        <v/>
      </c>
      <c r="X2137" s="24" t="str">
        <f t="shared" ca="1" si="84"/>
        <v/>
      </c>
      <c r="Y2137" s="24" t="str" cm="1">
        <f t="array" ref="Y2137">IF(ISBLANK($L2137),"",IF(SUMPRODUCT(--EXACT($L2137,Sex[Sex]))=1,"Pass","Fail"))</f>
        <v/>
      </c>
      <c r="Z2137" s="24" t="str">
        <f t="shared" ca="1" si="85"/>
        <v/>
      </c>
      <c r="AA2137" s="35" t="str">
        <f t="shared" ca="1" si="86"/>
        <v/>
      </c>
      <c r="AB2137" s="8"/>
      <c r="AC2137" s="58"/>
      <c r="AD2137" s="8"/>
      <c r="AE2137" s="8"/>
      <c r="AF2137" s="8"/>
      <c r="GU2137" s="8"/>
    </row>
    <row r="2138" spans="1:203" s="5" customFormat="1" x14ac:dyDescent="0.2">
      <c r="A2138" s="1"/>
      <c r="B2138" s="4"/>
      <c r="C2138" s="16"/>
      <c r="D2138" s="17"/>
      <c r="E2138" s="17"/>
      <c r="F2138" s="18"/>
      <c r="G2138" s="17"/>
      <c r="H2138" s="17"/>
      <c r="I2138" s="17"/>
      <c r="J2138" s="17"/>
      <c r="K2138" s="19"/>
      <c r="L2138" s="17"/>
      <c r="M2138" s="20"/>
      <c r="N2138" s="8"/>
      <c r="O2138" s="50"/>
      <c r="P2138" s="27" t="str" cm="1">
        <f t="array" ref="P2138">IF(ISBLANK($C2138),"",IF(SUMPRODUCT(--EXACT($C2138,CrewOrPassenger[Crew or Passenger]))=1,"Pass","Fail"))</f>
        <v/>
      </c>
      <c r="Q2138" s="24" t="str" cm="1">
        <f t="array" ref="Q2138">IF(ISBLANK($D2138),"",IF(SUMPRODUCT(--EXACT($D2138,TravelDocumentType[Travel Document Type]))=1,"Pass","Fail"))</f>
        <v/>
      </c>
      <c r="R2138" s="24" t="str" cm="1">
        <f t="array" ref="R2138">IF(ISBLANK($E2138),"",IF(SUMPRODUCT(--EXACT($E2138,ISO3List[ISO3 List]))=1,"Pass","Fail"))</f>
        <v/>
      </c>
      <c r="S2138" s="24" t="str" cm="1">
        <f t="array" ref="S2138">IF(ISBLANK($F2138),"",IF(SUMPRODUCT(--EXACT(MID($F2138,COLUMN($A$1:$T$1),1),DocCharacters[Accepted Characters For Documents]))=20,"Pass","Fail"))</f>
        <v/>
      </c>
      <c r="T2138" s="24" t="str" cm="1">
        <f t="array" ref="T2138">IF(ISBLANK($G2138),"",IF(SUMPRODUCT(--EXACT(MID($G2138,COLUMN($A$1:$AX$1),1),NameCharacters[Accepted Characters For Names]))=50,"Pass","Fail"))</f>
        <v/>
      </c>
      <c r="U2138" s="24" t="str" cm="1">
        <f t="array" ref="U2138">IF(ISBLANK($H2138),"",IF(SUMPRODUCT(--EXACT(MID($H2138,COLUMN($A$1:$AX$1),1),NameCharacters[Accepted Characters For Names]))=50,"Pass","Fail"))</f>
        <v/>
      </c>
      <c r="V2138" s="24" t="str" cm="1">
        <f t="array" ref="V2138">IF(ISBLANK($I2138),"",IF(SUMPRODUCT(--EXACT(MID($I2138,COLUMN($A$1:$AX$1),1),NameCharacters[Accepted Characters For Names]))=50,"Pass","Fail"))</f>
        <v/>
      </c>
      <c r="W2138" s="24" t="str" cm="1">
        <f t="array" ref="W2138">IF(ISBLANK($J2138),"",IF(SUMPRODUCT(--EXACT($J2138,ISO3List[ISO3 List]))=1,"Pass","Fail"))</f>
        <v/>
      </c>
      <c r="X2138" s="24" t="str">
        <f t="shared" ca="1" si="84"/>
        <v/>
      </c>
      <c r="Y2138" s="24" t="str" cm="1">
        <f t="array" ref="Y2138">IF(ISBLANK($L2138),"",IF(SUMPRODUCT(--EXACT($L2138,Sex[Sex]))=1,"Pass","Fail"))</f>
        <v/>
      </c>
      <c r="Z2138" s="24" t="str">
        <f t="shared" ca="1" si="85"/>
        <v/>
      </c>
      <c r="AA2138" s="35" t="str">
        <f t="shared" ca="1" si="86"/>
        <v/>
      </c>
      <c r="AB2138" s="8"/>
      <c r="AC2138" s="58"/>
      <c r="AD2138" s="8"/>
      <c r="AE2138" s="8"/>
      <c r="AF2138" s="8"/>
      <c r="GU2138" s="8"/>
    </row>
    <row r="2139" spans="1:203" s="5" customFormat="1" x14ac:dyDescent="0.2">
      <c r="A2139" s="1"/>
      <c r="B2139" s="4"/>
      <c r="C2139" s="16"/>
      <c r="D2139" s="17"/>
      <c r="E2139" s="17"/>
      <c r="F2139" s="18"/>
      <c r="G2139" s="17"/>
      <c r="H2139" s="17"/>
      <c r="I2139" s="17"/>
      <c r="J2139" s="17"/>
      <c r="K2139" s="19"/>
      <c r="L2139" s="17"/>
      <c r="M2139" s="20"/>
      <c r="N2139" s="8"/>
      <c r="O2139" s="50"/>
      <c r="P2139" s="27" t="str" cm="1">
        <f t="array" ref="P2139">IF(ISBLANK($C2139),"",IF(SUMPRODUCT(--EXACT($C2139,CrewOrPassenger[Crew or Passenger]))=1,"Pass","Fail"))</f>
        <v/>
      </c>
      <c r="Q2139" s="24" t="str" cm="1">
        <f t="array" ref="Q2139">IF(ISBLANK($D2139),"",IF(SUMPRODUCT(--EXACT($D2139,TravelDocumentType[Travel Document Type]))=1,"Pass","Fail"))</f>
        <v/>
      </c>
      <c r="R2139" s="24" t="str" cm="1">
        <f t="array" ref="R2139">IF(ISBLANK($E2139),"",IF(SUMPRODUCT(--EXACT($E2139,ISO3List[ISO3 List]))=1,"Pass","Fail"))</f>
        <v/>
      </c>
      <c r="S2139" s="24" t="str" cm="1">
        <f t="array" ref="S2139">IF(ISBLANK($F2139),"",IF(SUMPRODUCT(--EXACT(MID($F2139,COLUMN($A$1:$T$1),1),DocCharacters[Accepted Characters For Documents]))=20,"Pass","Fail"))</f>
        <v/>
      </c>
      <c r="T2139" s="24" t="str" cm="1">
        <f t="array" ref="T2139">IF(ISBLANK($G2139),"",IF(SUMPRODUCT(--EXACT(MID($G2139,COLUMN($A$1:$AX$1),1),NameCharacters[Accepted Characters For Names]))=50,"Pass","Fail"))</f>
        <v/>
      </c>
      <c r="U2139" s="24" t="str" cm="1">
        <f t="array" ref="U2139">IF(ISBLANK($H2139),"",IF(SUMPRODUCT(--EXACT(MID($H2139,COLUMN($A$1:$AX$1),1),NameCharacters[Accepted Characters For Names]))=50,"Pass","Fail"))</f>
        <v/>
      </c>
      <c r="V2139" s="24" t="str" cm="1">
        <f t="array" ref="V2139">IF(ISBLANK($I2139),"",IF(SUMPRODUCT(--EXACT(MID($I2139,COLUMN($A$1:$AX$1),1),NameCharacters[Accepted Characters For Names]))=50,"Pass","Fail"))</f>
        <v/>
      </c>
      <c r="W2139" s="24" t="str" cm="1">
        <f t="array" ref="W2139">IF(ISBLANK($J2139),"",IF(SUMPRODUCT(--EXACT($J2139,ISO3List[ISO3 List]))=1,"Pass","Fail"))</f>
        <v/>
      </c>
      <c r="X2139" s="24" t="str">
        <f t="shared" ca="1" si="84"/>
        <v/>
      </c>
      <c r="Y2139" s="24" t="str" cm="1">
        <f t="array" ref="Y2139">IF(ISBLANK($L2139),"",IF(SUMPRODUCT(--EXACT($L2139,Sex[Sex]))=1,"Pass","Fail"))</f>
        <v/>
      </c>
      <c r="Z2139" s="24" t="str">
        <f t="shared" ca="1" si="85"/>
        <v/>
      </c>
      <c r="AA2139" s="35" t="str">
        <f t="shared" ca="1" si="86"/>
        <v/>
      </c>
      <c r="AB2139" s="8"/>
      <c r="AC2139" s="58"/>
      <c r="AD2139" s="8"/>
      <c r="AE2139" s="8"/>
      <c r="AF2139" s="8"/>
      <c r="GU2139" s="8"/>
    </row>
    <row r="2140" spans="1:203" s="5" customFormat="1" x14ac:dyDescent="0.2">
      <c r="A2140" s="1"/>
      <c r="B2140" s="4"/>
      <c r="C2140" s="16"/>
      <c r="D2140" s="17"/>
      <c r="E2140" s="17"/>
      <c r="F2140" s="18"/>
      <c r="G2140" s="17"/>
      <c r="H2140" s="17"/>
      <c r="I2140" s="17"/>
      <c r="J2140" s="17"/>
      <c r="K2140" s="19"/>
      <c r="L2140" s="17"/>
      <c r="M2140" s="20"/>
      <c r="N2140" s="8"/>
      <c r="O2140" s="50"/>
      <c r="P2140" s="27" t="str" cm="1">
        <f t="array" ref="P2140">IF(ISBLANK($C2140),"",IF(SUMPRODUCT(--EXACT($C2140,CrewOrPassenger[Crew or Passenger]))=1,"Pass","Fail"))</f>
        <v/>
      </c>
      <c r="Q2140" s="24" t="str" cm="1">
        <f t="array" ref="Q2140">IF(ISBLANK($D2140),"",IF(SUMPRODUCT(--EXACT($D2140,TravelDocumentType[Travel Document Type]))=1,"Pass","Fail"))</f>
        <v/>
      </c>
      <c r="R2140" s="24" t="str" cm="1">
        <f t="array" ref="R2140">IF(ISBLANK($E2140),"",IF(SUMPRODUCT(--EXACT($E2140,ISO3List[ISO3 List]))=1,"Pass","Fail"))</f>
        <v/>
      </c>
      <c r="S2140" s="24" t="str" cm="1">
        <f t="array" ref="S2140">IF(ISBLANK($F2140),"",IF(SUMPRODUCT(--EXACT(MID($F2140,COLUMN($A$1:$T$1),1),DocCharacters[Accepted Characters For Documents]))=20,"Pass","Fail"))</f>
        <v/>
      </c>
      <c r="T2140" s="24" t="str" cm="1">
        <f t="array" ref="T2140">IF(ISBLANK($G2140),"",IF(SUMPRODUCT(--EXACT(MID($G2140,COLUMN($A$1:$AX$1),1),NameCharacters[Accepted Characters For Names]))=50,"Pass","Fail"))</f>
        <v/>
      </c>
      <c r="U2140" s="24" t="str" cm="1">
        <f t="array" ref="U2140">IF(ISBLANK($H2140),"",IF(SUMPRODUCT(--EXACT(MID($H2140,COLUMN($A$1:$AX$1),1),NameCharacters[Accepted Characters For Names]))=50,"Pass","Fail"))</f>
        <v/>
      </c>
      <c r="V2140" s="24" t="str" cm="1">
        <f t="array" ref="V2140">IF(ISBLANK($I2140),"",IF(SUMPRODUCT(--EXACT(MID($I2140,COLUMN($A$1:$AX$1),1),NameCharacters[Accepted Characters For Names]))=50,"Pass","Fail"))</f>
        <v/>
      </c>
      <c r="W2140" s="24" t="str" cm="1">
        <f t="array" ref="W2140">IF(ISBLANK($J2140),"",IF(SUMPRODUCT(--EXACT($J2140,ISO3List[ISO3 List]))=1,"Pass","Fail"))</f>
        <v/>
      </c>
      <c r="X2140" s="24" t="str">
        <f t="shared" ca="1" si="84"/>
        <v/>
      </c>
      <c r="Y2140" s="24" t="str" cm="1">
        <f t="array" ref="Y2140">IF(ISBLANK($L2140),"",IF(SUMPRODUCT(--EXACT($L2140,Sex[Sex]))=1,"Pass","Fail"))</f>
        <v/>
      </c>
      <c r="Z2140" s="24" t="str">
        <f t="shared" ca="1" si="85"/>
        <v/>
      </c>
      <c r="AA2140" s="35" t="str">
        <f t="shared" ca="1" si="86"/>
        <v/>
      </c>
      <c r="AB2140" s="8"/>
      <c r="AC2140" s="58"/>
      <c r="AD2140" s="8"/>
      <c r="AE2140" s="8"/>
      <c r="AF2140" s="8"/>
      <c r="GU2140" s="8"/>
    </row>
    <row r="2141" spans="1:203" s="5" customFormat="1" x14ac:dyDescent="0.2">
      <c r="A2141" s="1"/>
      <c r="B2141" s="4"/>
      <c r="C2141" s="16"/>
      <c r="D2141" s="17"/>
      <c r="E2141" s="17"/>
      <c r="F2141" s="18"/>
      <c r="G2141" s="17"/>
      <c r="H2141" s="17"/>
      <c r="I2141" s="17"/>
      <c r="J2141" s="17"/>
      <c r="K2141" s="19"/>
      <c r="L2141" s="17"/>
      <c r="M2141" s="20"/>
      <c r="N2141" s="8"/>
      <c r="O2141" s="50"/>
      <c r="P2141" s="27" t="str" cm="1">
        <f t="array" ref="P2141">IF(ISBLANK($C2141),"",IF(SUMPRODUCT(--EXACT($C2141,CrewOrPassenger[Crew or Passenger]))=1,"Pass","Fail"))</f>
        <v/>
      </c>
      <c r="Q2141" s="24" t="str" cm="1">
        <f t="array" ref="Q2141">IF(ISBLANK($D2141),"",IF(SUMPRODUCT(--EXACT($D2141,TravelDocumentType[Travel Document Type]))=1,"Pass","Fail"))</f>
        <v/>
      </c>
      <c r="R2141" s="24" t="str" cm="1">
        <f t="array" ref="R2141">IF(ISBLANK($E2141),"",IF(SUMPRODUCT(--EXACT($E2141,ISO3List[ISO3 List]))=1,"Pass","Fail"))</f>
        <v/>
      </c>
      <c r="S2141" s="24" t="str" cm="1">
        <f t="array" ref="S2141">IF(ISBLANK($F2141),"",IF(SUMPRODUCT(--EXACT(MID($F2141,COLUMN($A$1:$T$1),1),DocCharacters[Accepted Characters For Documents]))=20,"Pass","Fail"))</f>
        <v/>
      </c>
      <c r="T2141" s="24" t="str" cm="1">
        <f t="array" ref="T2141">IF(ISBLANK($G2141),"",IF(SUMPRODUCT(--EXACT(MID($G2141,COLUMN($A$1:$AX$1),1),NameCharacters[Accepted Characters For Names]))=50,"Pass","Fail"))</f>
        <v/>
      </c>
      <c r="U2141" s="24" t="str" cm="1">
        <f t="array" ref="U2141">IF(ISBLANK($H2141),"",IF(SUMPRODUCT(--EXACT(MID($H2141,COLUMN($A$1:$AX$1),1),NameCharacters[Accepted Characters For Names]))=50,"Pass","Fail"))</f>
        <v/>
      </c>
      <c r="V2141" s="24" t="str" cm="1">
        <f t="array" ref="V2141">IF(ISBLANK($I2141),"",IF(SUMPRODUCT(--EXACT(MID($I2141,COLUMN($A$1:$AX$1),1),NameCharacters[Accepted Characters For Names]))=50,"Pass","Fail"))</f>
        <v/>
      </c>
      <c r="W2141" s="24" t="str" cm="1">
        <f t="array" ref="W2141">IF(ISBLANK($J2141),"",IF(SUMPRODUCT(--EXACT($J2141,ISO3List[ISO3 List]))=1,"Pass","Fail"))</f>
        <v/>
      </c>
      <c r="X2141" s="24" t="str">
        <f t="shared" ca="1" si="84"/>
        <v/>
      </c>
      <c r="Y2141" s="24" t="str" cm="1">
        <f t="array" ref="Y2141">IF(ISBLANK($L2141),"",IF(SUMPRODUCT(--EXACT($L2141,Sex[Sex]))=1,"Pass","Fail"))</f>
        <v/>
      </c>
      <c r="Z2141" s="24" t="str">
        <f t="shared" ca="1" si="85"/>
        <v/>
      </c>
      <c r="AA2141" s="35" t="str">
        <f t="shared" ca="1" si="86"/>
        <v/>
      </c>
      <c r="AB2141" s="8"/>
      <c r="AC2141" s="58"/>
      <c r="AD2141" s="8"/>
      <c r="AE2141" s="8"/>
      <c r="AF2141" s="8"/>
      <c r="GU2141" s="8"/>
    </row>
    <row r="2142" spans="1:203" s="5" customFormat="1" x14ac:dyDescent="0.2">
      <c r="A2142" s="1"/>
      <c r="B2142" s="4"/>
      <c r="C2142" s="16"/>
      <c r="D2142" s="17"/>
      <c r="E2142" s="17"/>
      <c r="F2142" s="18"/>
      <c r="G2142" s="17"/>
      <c r="H2142" s="17"/>
      <c r="I2142" s="17"/>
      <c r="J2142" s="17"/>
      <c r="K2142" s="19"/>
      <c r="L2142" s="17"/>
      <c r="M2142" s="20"/>
      <c r="N2142" s="8"/>
      <c r="O2142" s="50"/>
      <c r="P2142" s="27" t="str" cm="1">
        <f t="array" ref="P2142">IF(ISBLANK($C2142),"",IF(SUMPRODUCT(--EXACT($C2142,CrewOrPassenger[Crew or Passenger]))=1,"Pass","Fail"))</f>
        <v/>
      </c>
      <c r="Q2142" s="24" t="str" cm="1">
        <f t="array" ref="Q2142">IF(ISBLANK($D2142),"",IF(SUMPRODUCT(--EXACT($D2142,TravelDocumentType[Travel Document Type]))=1,"Pass","Fail"))</f>
        <v/>
      </c>
      <c r="R2142" s="24" t="str" cm="1">
        <f t="array" ref="R2142">IF(ISBLANK($E2142),"",IF(SUMPRODUCT(--EXACT($E2142,ISO3List[ISO3 List]))=1,"Pass","Fail"))</f>
        <v/>
      </c>
      <c r="S2142" s="24" t="str" cm="1">
        <f t="array" ref="S2142">IF(ISBLANK($F2142),"",IF(SUMPRODUCT(--EXACT(MID($F2142,COLUMN($A$1:$T$1),1),DocCharacters[Accepted Characters For Documents]))=20,"Pass","Fail"))</f>
        <v/>
      </c>
      <c r="T2142" s="24" t="str" cm="1">
        <f t="array" ref="T2142">IF(ISBLANK($G2142),"",IF(SUMPRODUCT(--EXACT(MID($G2142,COLUMN($A$1:$AX$1),1),NameCharacters[Accepted Characters For Names]))=50,"Pass","Fail"))</f>
        <v/>
      </c>
      <c r="U2142" s="24" t="str" cm="1">
        <f t="array" ref="U2142">IF(ISBLANK($H2142),"",IF(SUMPRODUCT(--EXACT(MID($H2142,COLUMN($A$1:$AX$1),1),NameCharacters[Accepted Characters For Names]))=50,"Pass","Fail"))</f>
        <v/>
      </c>
      <c r="V2142" s="24" t="str" cm="1">
        <f t="array" ref="V2142">IF(ISBLANK($I2142),"",IF(SUMPRODUCT(--EXACT(MID($I2142,COLUMN($A$1:$AX$1),1),NameCharacters[Accepted Characters For Names]))=50,"Pass","Fail"))</f>
        <v/>
      </c>
      <c r="W2142" s="24" t="str" cm="1">
        <f t="array" ref="W2142">IF(ISBLANK($J2142),"",IF(SUMPRODUCT(--EXACT($J2142,ISO3List[ISO3 List]))=1,"Pass","Fail"))</f>
        <v/>
      </c>
      <c r="X2142" s="24" t="str">
        <f t="shared" ca="1" si="84"/>
        <v/>
      </c>
      <c r="Y2142" s="24" t="str" cm="1">
        <f t="array" ref="Y2142">IF(ISBLANK($L2142),"",IF(SUMPRODUCT(--EXACT($L2142,Sex[Sex]))=1,"Pass","Fail"))</f>
        <v/>
      </c>
      <c r="Z2142" s="24" t="str">
        <f t="shared" ca="1" si="85"/>
        <v/>
      </c>
      <c r="AA2142" s="35" t="str">
        <f t="shared" ca="1" si="86"/>
        <v/>
      </c>
      <c r="AB2142" s="8"/>
      <c r="AC2142" s="58"/>
      <c r="AD2142" s="8"/>
      <c r="AE2142" s="8"/>
      <c r="AF2142" s="8"/>
      <c r="GU2142" s="8"/>
    </row>
    <row r="2143" spans="1:203" s="5" customFormat="1" x14ac:dyDescent="0.2">
      <c r="A2143" s="1"/>
      <c r="B2143" s="4"/>
      <c r="C2143" s="16"/>
      <c r="D2143" s="17"/>
      <c r="E2143" s="17"/>
      <c r="F2143" s="18"/>
      <c r="G2143" s="17"/>
      <c r="H2143" s="17"/>
      <c r="I2143" s="17"/>
      <c r="J2143" s="17"/>
      <c r="K2143" s="19"/>
      <c r="L2143" s="17"/>
      <c r="M2143" s="20"/>
      <c r="N2143" s="8"/>
      <c r="O2143" s="50"/>
      <c r="P2143" s="27" t="str" cm="1">
        <f t="array" ref="P2143">IF(ISBLANK($C2143),"",IF(SUMPRODUCT(--EXACT($C2143,CrewOrPassenger[Crew or Passenger]))=1,"Pass","Fail"))</f>
        <v/>
      </c>
      <c r="Q2143" s="24" t="str" cm="1">
        <f t="array" ref="Q2143">IF(ISBLANK($D2143),"",IF(SUMPRODUCT(--EXACT($D2143,TravelDocumentType[Travel Document Type]))=1,"Pass","Fail"))</f>
        <v/>
      </c>
      <c r="R2143" s="24" t="str" cm="1">
        <f t="array" ref="R2143">IF(ISBLANK($E2143),"",IF(SUMPRODUCT(--EXACT($E2143,ISO3List[ISO3 List]))=1,"Pass","Fail"))</f>
        <v/>
      </c>
      <c r="S2143" s="24" t="str" cm="1">
        <f t="array" ref="S2143">IF(ISBLANK($F2143),"",IF(SUMPRODUCT(--EXACT(MID($F2143,COLUMN($A$1:$T$1),1),DocCharacters[Accepted Characters For Documents]))=20,"Pass","Fail"))</f>
        <v/>
      </c>
      <c r="T2143" s="24" t="str" cm="1">
        <f t="array" ref="T2143">IF(ISBLANK($G2143),"",IF(SUMPRODUCT(--EXACT(MID($G2143,COLUMN($A$1:$AX$1),1),NameCharacters[Accepted Characters For Names]))=50,"Pass","Fail"))</f>
        <v/>
      </c>
      <c r="U2143" s="24" t="str" cm="1">
        <f t="array" ref="U2143">IF(ISBLANK($H2143),"",IF(SUMPRODUCT(--EXACT(MID($H2143,COLUMN($A$1:$AX$1),1),NameCharacters[Accepted Characters For Names]))=50,"Pass","Fail"))</f>
        <v/>
      </c>
      <c r="V2143" s="24" t="str" cm="1">
        <f t="array" ref="V2143">IF(ISBLANK($I2143),"",IF(SUMPRODUCT(--EXACT(MID($I2143,COLUMN($A$1:$AX$1),1),NameCharacters[Accepted Characters For Names]))=50,"Pass","Fail"))</f>
        <v/>
      </c>
      <c r="W2143" s="24" t="str" cm="1">
        <f t="array" ref="W2143">IF(ISBLANK($J2143),"",IF(SUMPRODUCT(--EXACT($J2143,ISO3List[ISO3 List]))=1,"Pass","Fail"))</f>
        <v/>
      </c>
      <c r="X2143" s="24" t="str">
        <f t="shared" ca="1" si="84"/>
        <v/>
      </c>
      <c r="Y2143" s="24" t="str" cm="1">
        <f t="array" ref="Y2143">IF(ISBLANK($L2143),"",IF(SUMPRODUCT(--EXACT($L2143,Sex[Sex]))=1,"Pass","Fail"))</f>
        <v/>
      </c>
      <c r="Z2143" s="24" t="str">
        <f t="shared" ca="1" si="85"/>
        <v/>
      </c>
      <c r="AA2143" s="35" t="str">
        <f t="shared" ca="1" si="86"/>
        <v/>
      </c>
      <c r="AB2143" s="8"/>
      <c r="AC2143" s="58"/>
      <c r="AD2143" s="8"/>
      <c r="AE2143" s="8"/>
      <c r="AF2143" s="8"/>
      <c r="GU2143" s="8"/>
    </row>
    <row r="2144" spans="1:203" s="5" customFormat="1" x14ac:dyDescent="0.2">
      <c r="A2144" s="1"/>
      <c r="B2144" s="4"/>
      <c r="C2144" s="16"/>
      <c r="D2144" s="17"/>
      <c r="E2144" s="17"/>
      <c r="F2144" s="18"/>
      <c r="G2144" s="17"/>
      <c r="H2144" s="17"/>
      <c r="I2144" s="17"/>
      <c r="J2144" s="17"/>
      <c r="K2144" s="19"/>
      <c r="L2144" s="17"/>
      <c r="M2144" s="20"/>
      <c r="N2144" s="8"/>
      <c r="O2144" s="50"/>
      <c r="P2144" s="27" t="str" cm="1">
        <f t="array" ref="P2144">IF(ISBLANK($C2144),"",IF(SUMPRODUCT(--EXACT($C2144,CrewOrPassenger[Crew or Passenger]))=1,"Pass","Fail"))</f>
        <v/>
      </c>
      <c r="Q2144" s="24" t="str" cm="1">
        <f t="array" ref="Q2144">IF(ISBLANK($D2144),"",IF(SUMPRODUCT(--EXACT($D2144,TravelDocumentType[Travel Document Type]))=1,"Pass","Fail"))</f>
        <v/>
      </c>
      <c r="R2144" s="24" t="str" cm="1">
        <f t="array" ref="R2144">IF(ISBLANK($E2144),"",IF(SUMPRODUCT(--EXACT($E2144,ISO3List[ISO3 List]))=1,"Pass","Fail"))</f>
        <v/>
      </c>
      <c r="S2144" s="24" t="str" cm="1">
        <f t="array" ref="S2144">IF(ISBLANK($F2144),"",IF(SUMPRODUCT(--EXACT(MID($F2144,COLUMN($A$1:$T$1),1),DocCharacters[Accepted Characters For Documents]))=20,"Pass","Fail"))</f>
        <v/>
      </c>
      <c r="T2144" s="24" t="str" cm="1">
        <f t="array" ref="T2144">IF(ISBLANK($G2144),"",IF(SUMPRODUCT(--EXACT(MID($G2144,COLUMN($A$1:$AX$1),1),NameCharacters[Accepted Characters For Names]))=50,"Pass","Fail"))</f>
        <v/>
      </c>
      <c r="U2144" s="24" t="str" cm="1">
        <f t="array" ref="U2144">IF(ISBLANK($H2144),"",IF(SUMPRODUCT(--EXACT(MID($H2144,COLUMN($A$1:$AX$1),1),NameCharacters[Accepted Characters For Names]))=50,"Pass","Fail"))</f>
        <v/>
      </c>
      <c r="V2144" s="24" t="str" cm="1">
        <f t="array" ref="V2144">IF(ISBLANK($I2144),"",IF(SUMPRODUCT(--EXACT(MID($I2144,COLUMN($A$1:$AX$1),1),NameCharacters[Accepted Characters For Names]))=50,"Pass","Fail"))</f>
        <v/>
      </c>
      <c r="W2144" s="24" t="str" cm="1">
        <f t="array" ref="W2144">IF(ISBLANK($J2144),"",IF(SUMPRODUCT(--EXACT($J2144,ISO3List[ISO3 List]))=1,"Pass","Fail"))</f>
        <v/>
      </c>
      <c r="X2144" s="24" t="str">
        <f t="shared" ca="1" si="84"/>
        <v/>
      </c>
      <c r="Y2144" s="24" t="str" cm="1">
        <f t="array" ref="Y2144">IF(ISBLANK($L2144),"",IF(SUMPRODUCT(--EXACT($L2144,Sex[Sex]))=1,"Pass","Fail"))</f>
        <v/>
      </c>
      <c r="Z2144" s="24" t="str">
        <f t="shared" ca="1" si="85"/>
        <v/>
      </c>
      <c r="AA2144" s="35" t="str">
        <f t="shared" ca="1" si="86"/>
        <v/>
      </c>
      <c r="AB2144" s="8"/>
      <c r="AC2144" s="58"/>
      <c r="AD2144" s="8"/>
      <c r="AE2144" s="8"/>
      <c r="AF2144" s="8"/>
      <c r="GU2144" s="8"/>
    </row>
    <row r="2145" spans="1:203" s="5" customFormat="1" x14ac:dyDescent="0.2">
      <c r="A2145" s="1"/>
      <c r="B2145" s="4"/>
      <c r="C2145" s="16"/>
      <c r="D2145" s="17"/>
      <c r="E2145" s="17"/>
      <c r="F2145" s="18"/>
      <c r="G2145" s="17"/>
      <c r="H2145" s="17"/>
      <c r="I2145" s="17"/>
      <c r="J2145" s="17"/>
      <c r="K2145" s="19"/>
      <c r="L2145" s="17"/>
      <c r="M2145" s="20"/>
      <c r="N2145" s="8"/>
      <c r="O2145" s="50"/>
      <c r="P2145" s="27" t="str" cm="1">
        <f t="array" ref="P2145">IF(ISBLANK($C2145),"",IF(SUMPRODUCT(--EXACT($C2145,CrewOrPassenger[Crew or Passenger]))=1,"Pass","Fail"))</f>
        <v/>
      </c>
      <c r="Q2145" s="24" t="str" cm="1">
        <f t="array" ref="Q2145">IF(ISBLANK($D2145),"",IF(SUMPRODUCT(--EXACT($D2145,TravelDocumentType[Travel Document Type]))=1,"Pass","Fail"))</f>
        <v/>
      </c>
      <c r="R2145" s="24" t="str" cm="1">
        <f t="array" ref="R2145">IF(ISBLANK($E2145),"",IF(SUMPRODUCT(--EXACT($E2145,ISO3List[ISO3 List]))=1,"Pass","Fail"))</f>
        <v/>
      </c>
      <c r="S2145" s="24" t="str" cm="1">
        <f t="array" ref="S2145">IF(ISBLANK($F2145),"",IF(SUMPRODUCT(--EXACT(MID($F2145,COLUMN($A$1:$T$1),1),DocCharacters[Accepted Characters For Documents]))=20,"Pass","Fail"))</f>
        <v/>
      </c>
      <c r="T2145" s="24" t="str" cm="1">
        <f t="array" ref="T2145">IF(ISBLANK($G2145),"",IF(SUMPRODUCT(--EXACT(MID($G2145,COLUMN($A$1:$AX$1),1),NameCharacters[Accepted Characters For Names]))=50,"Pass","Fail"))</f>
        <v/>
      </c>
      <c r="U2145" s="24" t="str" cm="1">
        <f t="array" ref="U2145">IF(ISBLANK($H2145),"",IF(SUMPRODUCT(--EXACT(MID($H2145,COLUMN($A$1:$AX$1),1),NameCharacters[Accepted Characters For Names]))=50,"Pass","Fail"))</f>
        <v/>
      </c>
      <c r="V2145" s="24" t="str" cm="1">
        <f t="array" ref="V2145">IF(ISBLANK($I2145),"",IF(SUMPRODUCT(--EXACT(MID($I2145,COLUMN($A$1:$AX$1),1),NameCharacters[Accepted Characters For Names]))=50,"Pass","Fail"))</f>
        <v/>
      </c>
      <c r="W2145" s="24" t="str" cm="1">
        <f t="array" ref="W2145">IF(ISBLANK($J2145),"",IF(SUMPRODUCT(--EXACT($J2145,ISO3List[ISO3 List]))=1,"Pass","Fail"))</f>
        <v/>
      </c>
      <c r="X2145" s="24" t="str">
        <f t="shared" ca="1" si="84"/>
        <v/>
      </c>
      <c r="Y2145" s="24" t="str" cm="1">
        <f t="array" ref="Y2145">IF(ISBLANK($L2145),"",IF(SUMPRODUCT(--EXACT($L2145,Sex[Sex]))=1,"Pass","Fail"))</f>
        <v/>
      </c>
      <c r="Z2145" s="24" t="str">
        <f t="shared" ca="1" si="85"/>
        <v/>
      </c>
      <c r="AA2145" s="35" t="str">
        <f t="shared" ca="1" si="86"/>
        <v/>
      </c>
      <c r="AB2145" s="8"/>
      <c r="AC2145" s="58"/>
      <c r="AD2145" s="8"/>
      <c r="AE2145" s="8"/>
      <c r="AF2145" s="8"/>
      <c r="GU2145" s="8"/>
    </row>
    <row r="2146" spans="1:203" s="5" customFormat="1" x14ac:dyDescent="0.2">
      <c r="A2146" s="1"/>
      <c r="B2146" s="4"/>
      <c r="C2146" s="16"/>
      <c r="D2146" s="17"/>
      <c r="E2146" s="17"/>
      <c r="F2146" s="18"/>
      <c r="G2146" s="17"/>
      <c r="H2146" s="17"/>
      <c r="I2146" s="17"/>
      <c r="J2146" s="17"/>
      <c r="K2146" s="19"/>
      <c r="L2146" s="17"/>
      <c r="M2146" s="20"/>
      <c r="N2146" s="8"/>
      <c r="O2146" s="50"/>
      <c r="P2146" s="27" t="str" cm="1">
        <f t="array" ref="P2146">IF(ISBLANK($C2146),"",IF(SUMPRODUCT(--EXACT($C2146,CrewOrPassenger[Crew or Passenger]))=1,"Pass","Fail"))</f>
        <v/>
      </c>
      <c r="Q2146" s="24" t="str" cm="1">
        <f t="array" ref="Q2146">IF(ISBLANK($D2146),"",IF(SUMPRODUCT(--EXACT($D2146,TravelDocumentType[Travel Document Type]))=1,"Pass","Fail"))</f>
        <v/>
      </c>
      <c r="R2146" s="24" t="str" cm="1">
        <f t="array" ref="R2146">IF(ISBLANK($E2146),"",IF(SUMPRODUCT(--EXACT($E2146,ISO3List[ISO3 List]))=1,"Pass","Fail"))</f>
        <v/>
      </c>
      <c r="S2146" s="24" t="str" cm="1">
        <f t="array" ref="S2146">IF(ISBLANK($F2146),"",IF(SUMPRODUCT(--EXACT(MID($F2146,COLUMN($A$1:$T$1),1),DocCharacters[Accepted Characters For Documents]))=20,"Pass","Fail"))</f>
        <v/>
      </c>
      <c r="T2146" s="24" t="str" cm="1">
        <f t="array" ref="T2146">IF(ISBLANK($G2146),"",IF(SUMPRODUCT(--EXACT(MID($G2146,COLUMN($A$1:$AX$1),1),NameCharacters[Accepted Characters For Names]))=50,"Pass","Fail"))</f>
        <v/>
      </c>
      <c r="U2146" s="24" t="str" cm="1">
        <f t="array" ref="U2146">IF(ISBLANK($H2146),"",IF(SUMPRODUCT(--EXACT(MID($H2146,COLUMN($A$1:$AX$1),1),NameCharacters[Accepted Characters For Names]))=50,"Pass","Fail"))</f>
        <v/>
      </c>
      <c r="V2146" s="24" t="str" cm="1">
        <f t="array" ref="V2146">IF(ISBLANK($I2146),"",IF(SUMPRODUCT(--EXACT(MID($I2146,COLUMN($A$1:$AX$1),1),NameCharacters[Accepted Characters For Names]))=50,"Pass","Fail"))</f>
        <v/>
      </c>
      <c r="W2146" s="24" t="str" cm="1">
        <f t="array" ref="W2146">IF(ISBLANK($J2146),"",IF(SUMPRODUCT(--EXACT($J2146,ISO3List[ISO3 List]))=1,"Pass","Fail"))</f>
        <v/>
      </c>
      <c r="X2146" s="24" t="str">
        <f t="shared" ca="1" si="84"/>
        <v/>
      </c>
      <c r="Y2146" s="24" t="str" cm="1">
        <f t="array" ref="Y2146">IF(ISBLANK($L2146),"",IF(SUMPRODUCT(--EXACT($L2146,Sex[Sex]))=1,"Pass","Fail"))</f>
        <v/>
      </c>
      <c r="Z2146" s="24" t="str">
        <f t="shared" ca="1" si="85"/>
        <v/>
      </c>
      <c r="AA2146" s="35" t="str">
        <f t="shared" ca="1" si="86"/>
        <v/>
      </c>
      <c r="AB2146" s="8"/>
      <c r="AC2146" s="58"/>
      <c r="AD2146" s="8"/>
      <c r="AE2146" s="8"/>
      <c r="AF2146" s="8"/>
      <c r="GU2146" s="8"/>
    </row>
    <row r="2147" spans="1:203" s="5" customFormat="1" x14ac:dyDescent="0.2">
      <c r="A2147" s="1"/>
      <c r="B2147" s="4"/>
      <c r="C2147" s="16"/>
      <c r="D2147" s="17"/>
      <c r="E2147" s="17"/>
      <c r="F2147" s="18"/>
      <c r="G2147" s="17"/>
      <c r="H2147" s="17"/>
      <c r="I2147" s="17"/>
      <c r="J2147" s="17"/>
      <c r="K2147" s="19"/>
      <c r="L2147" s="17"/>
      <c r="M2147" s="20"/>
      <c r="N2147" s="8"/>
      <c r="O2147" s="50"/>
      <c r="P2147" s="27" t="str" cm="1">
        <f t="array" ref="P2147">IF(ISBLANK($C2147),"",IF(SUMPRODUCT(--EXACT($C2147,CrewOrPassenger[Crew or Passenger]))=1,"Pass","Fail"))</f>
        <v/>
      </c>
      <c r="Q2147" s="24" t="str" cm="1">
        <f t="array" ref="Q2147">IF(ISBLANK($D2147),"",IF(SUMPRODUCT(--EXACT($D2147,TravelDocumentType[Travel Document Type]))=1,"Pass","Fail"))</f>
        <v/>
      </c>
      <c r="R2147" s="24" t="str" cm="1">
        <f t="array" ref="R2147">IF(ISBLANK($E2147),"",IF(SUMPRODUCT(--EXACT($E2147,ISO3List[ISO3 List]))=1,"Pass","Fail"))</f>
        <v/>
      </c>
      <c r="S2147" s="24" t="str" cm="1">
        <f t="array" ref="S2147">IF(ISBLANK($F2147),"",IF(SUMPRODUCT(--EXACT(MID($F2147,COLUMN($A$1:$T$1),1),DocCharacters[Accepted Characters For Documents]))=20,"Pass","Fail"))</f>
        <v/>
      </c>
      <c r="T2147" s="24" t="str" cm="1">
        <f t="array" ref="T2147">IF(ISBLANK($G2147),"",IF(SUMPRODUCT(--EXACT(MID($G2147,COLUMN($A$1:$AX$1),1),NameCharacters[Accepted Characters For Names]))=50,"Pass","Fail"))</f>
        <v/>
      </c>
      <c r="U2147" s="24" t="str" cm="1">
        <f t="array" ref="U2147">IF(ISBLANK($H2147),"",IF(SUMPRODUCT(--EXACT(MID($H2147,COLUMN($A$1:$AX$1),1),NameCharacters[Accepted Characters For Names]))=50,"Pass","Fail"))</f>
        <v/>
      </c>
      <c r="V2147" s="24" t="str" cm="1">
        <f t="array" ref="V2147">IF(ISBLANK($I2147),"",IF(SUMPRODUCT(--EXACT(MID($I2147,COLUMN($A$1:$AX$1),1),NameCharacters[Accepted Characters For Names]))=50,"Pass","Fail"))</f>
        <v/>
      </c>
      <c r="W2147" s="24" t="str" cm="1">
        <f t="array" ref="W2147">IF(ISBLANK($J2147),"",IF(SUMPRODUCT(--EXACT($J2147,ISO3List[ISO3 List]))=1,"Pass","Fail"))</f>
        <v/>
      </c>
      <c r="X2147" s="24" t="str">
        <f t="shared" ca="1" si="84"/>
        <v/>
      </c>
      <c r="Y2147" s="24" t="str" cm="1">
        <f t="array" ref="Y2147">IF(ISBLANK($L2147),"",IF(SUMPRODUCT(--EXACT($L2147,Sex[Sex]))=1,"Pass","Fail"))</f>
        <v/>
      </c>
      <c r="Z2147" s="24" t="str">
        <f t="shared" ca="1" si="85"/>
        <v/>
      </c>
      <c r="AA2147" s="35" t="str">
        <f t="shared" ca="1" si="86"/>
        <v/>
      </c>
      <c r="AB2147" s="8"/>
      <c r="AC2147" s="58"/>
      <c r="AD2147" s="8"/>
      <c r="AE2147" s="8"/>
      <c r="AF2147" s="8"/>
      <c r="GU2147" s="8"/>
    </row>
    <row r="2148" spans="1:203" s="5" customFormat="1" x14ac:dyDescent="0.2">
      <c r="A2148" s="1"/>
      <c r="B2148" s="4"/>
      <c r="C2148" s="16"/>
      <c r="D2148" s="17"/>
      <c r="E2148" s="17"/>
      <c r="F2148" s="18"/>
      <c r="G2148" s="17"/>
      <c r="H2148" s="17"/>
      <c r="I2148" s="17"/>
      <c r="J2148" s="17"/>
      <c r="K2148" s="19"/>
      <c r="L2148" s="17"/>
      <c r="M2148" s="20"/>
      <c r="N2148" s="8"/>
      <c r="O2148" s="50"/>
      <c r="P2148" s="27" t="str" cm="1">
        <f t="array" ref="P2148">IF(ISBLANK($C2148),"",IF(SUMPRODUCT(--EXACT($C2148,CrewOrPassenger[Crew or Passenger]))=1,"Pass","Fail"))</f>
        <v/>
      </c>
      <c r="Q2148" s="24" t="str" cm="1">
        <f t="array" ref="Q2148">IF(ISBLANK($D2148),"",IF(SUMPRODUCT(--EXACT($D2148,TravelDocumentType[Travel Document Type]))=1,"Pass","Fail"))</f>
        <v/>
      </c>
      <c r="R2148" s="24" t="str" cm="1">
        <f t="array" ref="R2148">IF(ISBLANK($E2148),"",IF(SUMPRODUCT(--EXACT($E2148,ISO3List[ISO3 List]))=1,"Pass","Fail"))</f>
        <v/>
      </c>
      <c r="S2148" s="24" t="str" cm="1">
        <f t="array" ref="S2148">IF(ISBLANK($F2148),"",IF(SUMPRODUCT(--EXACT(MID($F2148,COLUMN($A$1:$T$1),1),DocCharacters[Accepted Characters For Documents]))=20,"Pass","Fail"))</f>
        <v/>
      </c>
      <c r="T2148" s="24" t="str" cm="1">
        <f t="array" ref="T2148">IF(ISBLANK($G2148),"",IF(SUMPRODUCT(--EXACT(MID($G2148,COLUMN($A$1:$AX$1),1),NameCharacters[Accepted Characters For Names]))=50,"Pass","Fail"))</f>
        <v/>
      </c>
      <c r="U2148" s="24" t="str" cm="1">
        <f t="array" ref="U2148">IF(ISBLANK($H2148),"",IF(SUMPRODUCT(--EXACT(MID($H2148,COLUMN($A$1:$AX$1),1),NameCharacters[Accepted Characters For Names]))=50,"Pass","Fail"))</f>
        <v/>
      </c>
      <c r="V2148" s="24" t="str" cm="1">
        <f t="array" ref="V2148">IF(ISBLANK($I2148),"",IF(SUMPRODUCT(--EXACT(MID($I2148,COLUMN($A$1:$AX$1),1),NameCharacters[Accepted Characters For Names]))=50,"Pass","Fail"))</f>
        <v/>
      </c>
      <c r="W2148" s="24" t="str" cm="1">
        <f t="array" ref="W2148">IF(ISBLANK($J2148),"",IF(SUMPRODUCT(--EXACT($J2148,ISO3List[ISO3 List]))=1,"Pass","Fail"))</f>
        <v/>
      </c>
      <c r="X2148" s="24" t="str">
        <f t="shared" ca="1" si="84"/>
        <v/>
      </c>
      <c r="Y2148" s="24" t="str" cm="1">
        <f t="array" ref="Y2148">IF(ISBLANK($L2148),"",IF(SUMPRODUCT(--EXACT($L2148,Sex[Sex]))=1,"Pass","Fail"))</f>
        <v/>
      </c>
      <c r="Z2148" s="24" t="str">
        <f t="shared" ca="1" si="85"/>
        <v/>
      </c>
      <c r="AA2148" s="35" t="str">
        <f t="shared" ca="1" si="86"/>
        <v/>
      </c>
      <c r="AB2148" s="8"/>
      <c r="AC2148" s="58"/>
      <c r="AD2148" s="8"/>
      <c r="AE2148" s="8"/>
      <c r="AF2148" s="8"/>
      <c r="GU2148" s="8"/>
    </row>
    <row r="2149" spans="1:203" s="5" customFormat="1" x14ac:dyDescent="0.2">
      <c r="A2149" s="1"/>
      <c r="B2149" s="4"/>
      <c r="C2149" s="16"/>
      <c r="D2149" s="17"/>
      <c r="E2149" s="17"/>
      <c r="F2149" s="18"/>
      <c r="G2149" s="17"/>
      <c r="H2149" s="17"/>
      <c r="I2149" s="17"/>
      <c r="J2149" s="17"/>
      <c r="K2149" s="19"/>
      <c r="L2149" s="17"/>
      <c r="M2149" s="20"/>
      <c r="N2149" s="8"/>
      <c r="O2149" s="50"/>
      <c r="P2149" s="27" t="str" cm="1">
        <f t="array" ref="P2149">IF(ISBLANK($C2149),"",IF(SUMPRODUCT(--EXACT($C2149,CrewOrPassenger[Crew or Passenger]))=1,"Pass","Fail"))</f>
        <v/>
      </c>
      <c r="Q2149" s="24" t="str" cm="1">
        <f t="array" ref="Q2149">IF(ISBLANK($D2149),"",IF(SUMPRODUCT(--EXACT($D2149,TravelDocumentType[Travel Document Type]))=1,"Pass","Fail"))</f>
        <v/>
      </c>
      <c r="R2149" s="24" t="str" cm="1">
        <f t="array" ref="R2149">IF(ISBLANK($E2149),"",IF(SUMPRODUCT(--EXACT($E2149,ISO3List[ISO3 List]))=1,"Pass","Fail"))</f>
        <v/>
      </c>
      <c r="S2149" s="24" t="str" cm="1">
        <f t="array" ref="S2149">IF(ISBLANK($F2149),"",IF(SUMPRODUCT(--EXACT(MID($F2149,COLUMN($A$1:$T$1),1),DocCharacters[Accepted Characters For Documents]))=20,"Pass","Fail"))</f>
        <v/>
      </c>
      <c r="T2149" s="24" t="str" cm="1">
        <f t="array" ref="T2149">IF(ISBLANK($G2149),"",IF(SUMPRODUCT(--EXACT(MID($G2149,COLUMN($A$1:$AX$1),1),NameCharacters[Accepted Characters For Names]))=50,"Pass","Fail"))</f>
        <v/>
      </c>
      <c r="U2149" s="24" t="str" cm="1">
        <f t="array" ref="U2149">IF(ISBLANK($H2149),"",IF(SUMPRODUCT(--EXACT(MID($H2149,COLUMN($A$1:$AX$1),1),NameCharacters[Accepted Characters For Names]))=50,"Pass","Fail"))</f>
        <v/>
      </c>
      <c r="V2149" s="24" t="str" cm="1">
        <f t="array" ref="V2149">IF(ISBLANK($I2149),"",IF(SUMPRODUCT(--EXACT(MID($I2149,COLUMN($A$1:$AX$1),1),NameCharacters[Accepted Characters For Names]))=50,"Pass","Fail"))</f>
        <v/>
      </c>
      <c r="W2149" s="24" t="str" cm="1">
        <f t="array" ref="W2149">IF(ISBLANK($J2149),"",IF(SUMPRODUCT(--EXACT($J2149,ISO3List[ISO3 List]))=1,"Pass","Fail"))</f>
        <v/>
      </c>
      <c r="X2149" s="24" t="str">
        <f t="shared" ca="1" si="84"/>
        <v/>
      </c>
      <c r="Y2149" s="24" t="str" cm="1">
        <f t="array" ref="Y2149">IF(ISBLANK($L2149),"",IF(SUMPRODUCT(--EXACT($L2149,Sex[Sex]))=1,"Pass","Fail"))</f>
        <v/>
      </c>
      <c r="Z2149" s="24" t="str">
        <f t="shared" ca="1" si="85"/>
        <v/>
      </c>
      <c r="AA2149" s="35" t="str">
        <f t="shared" ca="1" si="86"/>
        <v/>
      </c>
      <c r="AB2149" s="8"/>
      <c r="AC2149" s="58"/>
      <c r="AD2149" s="8"/>
      <c r="AE2149" s="8"/>
      <c r="AF2149" s="8"/>
      <c r="GU2149" s="8"/>
    </row>
    <row r="2150" spans="1:203" s="5" customFormat="1" x14ac:dyDescent="0.2">
      <c r="A2150" s="1"/>
      <c r="B2150" s="4"/>
      <c r="C2150" s="16"/>
      <c r="D2150" s="17"/>
      <c r="E2150" s="17"/>
      <c r="F2150" s="18"/>
      <c r="G2150" s="17"/>
      <c r="H2150" s="17"/>
      <c r="I2150" s="17"/>
      <c r="J2150" s="17"/>
      <c r="K2150" s="19"/>
      <c r="L2150" s="17"/>
      <c r="M2150" s="20"/>
      <c r="N2150" s="8"/>
      <c r="O2150" s="50"/>
      <c r="P2150" s="27" t="str" cm="1">
        <f t="array" ref="P2150">IF(ISBLANK($C2150),"",IF(SUMPRODUCT(--EXACT($C2150,CrewOrPassenger[Crew or Passenger]))=1,"Pass","Fail"))</f>
        <v/>
      </c>
      <c r="Q2150" s="24" t="str" cm="1">
        <f t="array" ref="Q2150">IF(ISBLANK($D2150),"",IF(SUMPRODUCT(--EXACT($D2150,TravelDocumentType[Travel Document Type]))=1,"Pass","Fail"))</f>
        <v/>
      </c>
      <c r="R2150" s="24" t="str" cm="1">
        <f t="array" ref="R2150">IF(ISBLANK($E2150),"",IF(SUMPRODUCT(--EXACT($E2150,ISO3List[ISO3 List]))=1,"Pass","Fail"))</f>
        <v/>
      </c>
      <c r="S2150" s="24" t="str" cm="1">
        <f t="array" ref="S2150">IF(ISBLANK($F2150),"",IF(SUMPRODUCT(--EXACT(MID($F2150,COLUMN($A$1:$T$1),1),DocCharacters[Accepted Characters For Documents]))=20,"Pass","Fail"))</f>
        <v/>
      </c>
      <c r="T2150" s="24" t="str" cm="1">
        <f t="array" ref="T2150">IF(ISBLANK($G2150),"",IF(SUMPRODUCT(--EXACT(MID($G2150,COLUMN($A$1:$AX$1),1),NameCharacters[Accepted Characters For Names]))=50,"Pass","Fail"))</f>
        <v/>
      </c>
      <c r="U2150" s="24" t="str" cm="1">
        <f t="array" ref="U2150">IF(ISBLANK($H2150),"",IF(SUMPRODUCT(--EXACT(MID($H2150,COLUMN($A$1:$AX$1),1),NameCharacters[Accepted Characters For Names]))=50,"Pass","Fail"))</f>
        <v/>
      </c>
      <c r="V2150" s="24" t="str" cm="1">
        <f t="array" ref="V2150">IF(ISBLANK($I2150),"",IF(SUMPRODUCT(--EXACT(MID($I2150,COLUMN($A$1:$AX$1),1),NameCharacters[Accepted Characters For Names]))=50,"Pass","Fail"))</f>
        <v/>
      </c>
      <c r="W2150" s="24" t="str" cm="1">
        <f t="array" ref="W2150">IF(ISBLANK($J2150),"",IF(SUMPRODUCT(--EXACT($J2150,ISO3List[ISO3 List]))=1,"Pass","Fail"))</f>
        <v/>
      </c>
      <c r="X2150" s="24" t="str">
        <f t="shared" ca="1" si="84"/>
        <v/>
      </c>
      <c r="Y2150" s="24" t="str" cm="1">
        <f t="array" ref="Y2150">IF(ISBLANK($L2150),"",IF(SUMPRODUCT(--EXACT($L2150,Sex[Sex]))=1,"Pass","Fail"))</f>
        <v/>
      </c>
      <c r="Z2150" s="24" t="str">
        <f t="shared" ca="1" si="85"/>
        <v/>
      </c>
      <c r="AA2150" s="35" t="str">
        <f t="shared" ca="1" si="86"/>
        <v/>
      </c>
      <c r="AB2150" s="8"/>
      <c r="AC2150" s="58"/>
      <c r="AD2150" s="8"/>
      <c r="AE2150" s="8"/>
      <c r="AF2150" s="8"/>
      <c r="GU2150" s="8"/>
    </row>
    <row r="2151" spans="1:203" s="5" customFormat="1" x14ac:dyDescent="0.2">
      <c r="A2151" s="1"/>
      <c r="B2151" s="4"/>
      <c r="C2151" s="16"/>
      <c r="D2151" s="17"/>
      <c r="E2151" s="17"/>
      <c r="F2151" s="18"/>
      <c r="G2151" s="17"/>
      <c r="H2151" s="17"/>
      <c r="I2151" s="17"/>
      <c r="J2151" s="17"/>
      <c r="K2151" s="19"/>
      <c r="L2151" s="17"/>
      <c r="M2151" s="20"/>
      <c r="N2151" s="8"/>
      <c r="O2151" s="50"/>
      <c r="P2151" s="27" t="str" cm="1">
        <f t="array" ref="P2151">IF(ISBLANK($C2151),"",IF(SUMPRODUCT(--EXACT($C2151,CrewOrPassenger[Crew or Passenger]))=1,"Pass","Fail"))</f>
        <v/>
      </c>
      <c r="Q2151" s="24" t="str" cm="1">
        <f t="array" ref="Q2151">IF(ISBLANK($D2151),"",IF(SUMPRODUCT(--EXACT($D2151,TravelDocumentType[Travel Document Type]))=1,"Pass","Fail"))</f>
        <v/>
      </c>
      <c r="R2151" s="24" t="str" cm="1">
        <f t="array" ref="R2151">IF(ISBLANK($E2151),"",IF(SUMPRODUCT(--EXACT($E2151,ISO3List[ISO3 List]))=1,"Pass","Fail"))</f>
        <v/>
      </c>
      <c r="S2151" s="24" t="str" cm="1">
        <f t="array" ref="S2151">IF(ISBLANK($F2151),"",IF(SUMPRODUCT(--EXACT(MID($F2151,COLUMN($A$1:$T$1),1),DocCharacters[Accepted Characters For Documents]))=20,"Pass","Fail"))</f>
        <v/>
      </c>
      <c r="T2151" s="24" t="str" cm="1">
        <f t="array" ref="T2151">IF(ISBLANK($G2151),"",IF(SUMPRODUCT(--EXACT(MID($G2151,COLUMN($A$1:$AX$1),1),NameCharacters[Accepted Characters For Names]))=50,"Pass","Fail"))</f>
        <v/>
      </c>
      <c r="U2151" s="24" t="str" cm="1">
        <f t="array" ref="U2151">IF(ISBLANK($H2151),"",IF(SUMPRODUCT(--EXACT(MID($H2151,COLUMN($A$1:$AX$1),1),NameCharacters[Accepted Characters For Names]))=50,"Pass","Fail"))</f>
        <v/>
      </c>
      <c r="V2151" s="24" t="str" cm="1">
        <f t="array" ref="V2151">IF(ISBLANK($I2151),"",IF(SUMPRODUCT(--EXACT(MID($I2151,COLUMN($A$1:$AX$1),1),NameCharacters[Accepted Characters For Names]))=50,"Pass","Fail"))</f>
        <v/>
      </c>
      <c r="W2151" s="24" t="str" cm="1">
        <f t="array" ref="W2151">IF(ISBLANK($J2151),"",IF(SUMPRODUCT(--EXACT($J2151,ISO3List[ISO3 List]))=1,"Pass","Fail"))</f>
        <v/>
      </c>
      <c r="X2151" s="24" t="str">
        <f t="shared" ca="1" si="84"/>
        <v/>
      </c>
      <c r="Y2151" s="24" t="str" cm="1">
        <f t="array" ref="Y2151">IF(ISBLANK($L2151),"",IF(SUMPRODUCT(--EXACT($L2151,Sex[Sex]))=1,"Pass","Fail"))</f>
        <v/>
      </c>
      <c r="Z2151" s="24" t="str">
        <f t="shared" ca="1" si="85"/>
        <v/>
      </c>
      <c r="AA2151" s="35" t="str">
        <f t="shared" ca="1" si="86"/>
        <v/>
      </c>
      <c r="AB2151" s="8"/>
      <c r="AC2151" s="58"/>
      <c r="AD2151" s="8"/>
      <c r="AE2151" s="8"/>
      <c r="AF2151" s="8"/>
      <c r="GU2151" s="8"/>
    </row>
    <row r="2152" spans="1:203" s="5" customFormat="1" x14ac:dyDescent="0.2">
      <c r="A2152" s="1"/>
      <c r="B2152" s="4"/>
      <c r="C2152" s="16"/>
      <c r="D2152" s="17"/>
      <c r="E2152" s="17"/>
      <c r="F2152" s="18"/>
      <c r="G2152" s="17"/>
      <c r="H2152" s="17"/>
      <c r="I2152" s="17"/>
      <c r="J2152" s="17"/>
      <c r="K2152" s="19"/>
      <c r="L2152" s="17"/>
      <c r="M2152" s="20"/>
      <c r="N2152" s="8"/>
      <c r="O2152" s="50"/>
      <c r="P2152" s="27" t="str" cm="1">
        <f t="array" ref="P2152">IF(ISBLANK($C2152),"",IF(SUMPRODUCT(--EXACT($C2152,CrewOrPassenger[Crew or Passenger]))=1,"Pass","Fail"))</f>
        <v/>
      </c>
      <c r="Q2152" s="24" t="str" cm="1">
        <f t="array" ref="Q2152">IF(ISBLANK($D2152),"",IF(SUMPRODUCT(--EXACT($D2152,TravelDocumentType[Travel Document Type]))=1,"Pass","Fail"))</f>
        <v/>
      </c>
      <c r="R2152" s="24" t="str" cm="1">
        <f t="array" ref="R2152">IF(ISBLANK($E2152),"",IF(SUMPRODUCT(--EXACT($E2152,ISO3List[ISO3 List]))=1,"Pass","Fail"))</f>
        <v/>
      </c>
      <c r="S2152" s="24" t="str" cm="1">
        <f t="array" ref="S2152">IF(ISBLANK($F2152),"",IF(SUMPRODUCT(--EXACT(MID($F2152,COLUMN($A$1:$T$1),1),DocCharacters[Accepted Characters For Documents]))=20,"Pass","Fail"))</f>
        <v/>
      </c>
      <c r="T2152" s="24" t="str" cm="1">
        <f t="array" ref="T2152">IF(ISBLANK($G2152),"",IF(SUMPRODUCT(--EXACT(MID($G2152,COLUMN($A$1:$AX$1),1),NameCharacters[Accepted Characters For Names]))=50,"Pass","Fail"))</f>
        <v/>
      </c>
      <c r="U2152" s="24" t="str" cm="1">
        <f t="array" ref="U2152">IF(ISBLANK($H2152),"",IF(SUMPRODUCT(--EXACT(MID($H2152,COLUMN($A$1:$AX$1),1),NameCharacters[Accepted Characters For Names]))=50,"Pass","Fail"))</f>
        <v/>
      </c>
      <c r="V2152" s="24" t="str" cm="1">
        <f t="array" ref="V2152">IF(ISBLANK($I2152),"",IF(SUMPRODUCT(--EXACT(MID($I2152,COLUMN($A$1:$AX$1),1),NameCharacters[Accepted Characters For Names]))=50,"Pass","Fail"))</f>
        <v/>
      </c>
      <c r="W2152" s="24" t="str" cm="1">
        <f t="array" ref="W2152">IF(ISBLANK($J2152),"",IF(SUMPRODUCT(--EXACT($J2152,ISO3List[ISO3 List]))=1,"Pass","Fail"))</f>
        <v/>
      </c>
      <c r="X2152" s="24" t="str">
        <f t="shared" ca="1" si="84"/>
        <v/>
      </c>
      <c r="Y2152" s="24" t="str" cm="1">
        <f t="array" ref="Y2152">IF(ISBLANK($L2152),"",IF(SUMPRODUCT(--EXACT($L2152,Sex[Sex]))=1,"Pass","Fail"))</f>
        <v/>
      </c>
      <c r="Z2152" s="24" t="str">
        <f t="shared" ca="1" si="85"/>
        <v/>
      </c>
      <c r="AA2152" s="35" t="str">
        <f t="shared" ca="1" si="86"/>
        <v/>
      </c>
      <c r="AB2152" s="8"/>
      <c r="AC2152" s="58"/>
      <c r="AD2152" s="8"/>
      <c r="AE2152" s="8"/>
      <c r="AF2152" s="8"/>
      <c r="GU2152" s="8"/>
    </row>
    <row r="2153" spans="1:203" s="5" customFormat="1" x14ac:dyDescent="0.2">
      <c r="A2153" s="1"/>
      <c r="B2153" s="4"/>
      <c r="C2153" s="16"/>
      <c r="D2153" s="17"/>
      <c r="E2153" s="17"/>
      <c r="F2153" s="18"/>
      <c r="G2153" s="17"/>
      <c r="H2153" s="17"/>
      <c r="I2153" s="17"/>
      <c r="J2153" s="17"/>
      <c r="K2153" s="19"/>
      <c r="L2153" s="17"/>
      <c r="M2153" s="20"/>
      <c r="N2153" s="8"/>
      <c r="O2153" s="50"/>
      <c r="P2153" s="27" t="str" cm="1">
        <f t="array" ref="P2153">IF(ISBLANK($C2153),"",IF(SUMPRODUCT(--EXACT($C2153,CrewOrPassenger[Crew or Passenger]))=1,"Pass","Fail"))</f>
        <v/>
      </c>
      <c r="Q2153" s="24" t="str" cm="1">
        <f t="array" ref="Q2153">IF(ISBLANK($D2153),"",IF(SUMPRODUCT(--EXACT($D2153,TravelDocumentType[Travel Document Type]))=1,"Pass","Fail"))</f>
        <v/>
      </c>
      <c r="R2153" s="24" t="str" cm="1">
        <f t="array" ref="R2153">IF(ISBLANK($E2153),"",IF(SUMPRODUCT(--EXACT($E2153,ISO3List[ISO3 List]))=1,"Pass","Fail"))</f>
        <v/>
      </c>
      <c r="S2153" s="24" t="str" cm="1">
        <f t="array" ref="S2153">IF(ISBLANK($F2153),"",IF(SUMPRODUCT(--EXACT(MID($F2153,COLUMN($A$1:$T$1),1),DocCharacters[Accepted Characters For Documents]))=20,"Pass","Fail"))</f>
        <v/>
      </c>
      <c r="T2153" s="24" t="str" cm="1">
        <f t="array" ref="T2153">IF(ISBLANK($G2153),"",IF(SUMPRODUCT(--EXACT(MID($G2153,COLUMN($A$1:$AX$1),1),NameCharacters[Accepted Characters For Names]))=50,"Pass","Fail"))</f>
        <v/>
      </c>
      <c r="U2153" s="24" t="str" cm="1">
        <f t="array" ref="U2153">IF(ISBLANK($H2153),"",IF(SUMPRODUCT(--EXACT(MID($H2153,COLUMN($A$1:$AX$1),1),NameCharacters[Accepted Characters For Names]))=50,"Pass","Fail"))</f>
        <v/>
      </c>
      <c r="V2153" s="24" t="str" cm="1">
        <f t="array" ref="V2153">IF(ISBLANK($I2153),"",IF(SUMPRODUCT(--EXACT(MID($I2153,COLUMN($A$1:$AX$1),1),NameCharacters[Accepted Characters For Names]))=50,"Pass","Fail"))</f>
        <v/>
      </c>
      <c r="W2153" s="24" t="str" cm="1">
        <f t="array" ref="W2153">IF(ISBLANK($J2153),"",IF(SUMPRODUCT(--EXACT($J2153,ISO3List[ISO3 List]))=1,"Pass","Fail"))</f>
        <v/>
      </c>
      <c r="X2153" s="24" t="str">
        <f t="shared" ca="1" si="84"/>
        <v/>
      </c>
      <c r="Y2153" s="24" t="str" cm="1">
        <f t="array" ref="Y2153">IF(ISBLANK($L2153),"",IF(SUMPRODUCT(--EXACT($L2153,Sex[Sex]))=1,"Pass","Fail"))</f>
        <v/>
      </c>
      <c r="Z2153" s="24" t="str">
        <f t="shared" ca="1" si="85"/>
        <v/>
      </c>
      <c r="AA2153" s="35" t="str">
        <f t="shared" ca="1" si="86"/>
        <v/>
      </c>
      <c r="AB2153" s="8"/>
      <c r="AC2153" s="58"/>
      <c r="AD2153" s="8"/>
      <c r="AE2153" s="8"/>
      <c r="AF2153" s="8"/>
      <c r="GU2153" s="8"/>
    </row>
    <row r="2154" spans="1:203" s="5" customFormat="1" x14ac:dyDescent="0.2">
      <c r="A2154" s="1"/>
      <c r="B2154" s="4"/>
      <c r="C2154" s="16"/>
      <c r="D2154" s="17"/>
      <c r="E2154" s="17"/>
      <c r="F2154" s="18"/>
      <c r="G2154" s="17"/>
      <c r="H2154" s="17"/>
      <c r="I2154" s="17"/>
      <c r="J2154" s="17"/>
      <c r="K2154" s="19"/>
      <c r="L2154" s="17"/>
      <c r="M2154" s="20"/>
      <c r="N2154" s="8"/>
      <c r="O2154" s="50"/>
      <c r="P2154" s="27" t="str" cm="1">
        <f t="array" ref="P2154">IF(ISBLANK($C2154),"",IF(SUMPRODUCT(--EXACT($C2154,CrewOrPassenger[Crew or Passenger]))=1,"Pass","Fail"))</f>
        <v/>
      </c>
      <c r="Q2154" s="24" t="str" cm="1">
        <f t="array" ref="Q2154">IF(ISBLANK($D2154),"",IF(SUMPRODUCT(--EXACT($D2154,TravelDocumentType[Travel Document Type]))=1,"Pass","Fail"))</f>
        <v/>
      </c>
      <c r="R2154" s="24" t="str" cm="1">
        <f t="array" ref="R2154">IF(ISBLANK($E2154),"",IF(SUMPRODUCT(--EXACT($E2154,ISO3List[ISO3 List]))=1,"Pass","Fail"))</f>
        <v/>
      </c>
      <c r="S2154" s="24" t="str" cm="1">
        <f t="array" ref="S2154">IF(ISBLANK($F2154),"",IF(SUMPRODUCT(--EXACT(MID($F2154,COLUMN($A$1:$T$1),1),DocCharacters[Accepted Characters For Documents]))=20,"Pass","Fail"))</f>
        <v/>
      </c>
      <c r="T2154" s="24" t="str" cm="1">
        <f t="array" ref="T2154">IF(ISBLANK($G2154),"",IF(SUMPRODUCT(--EXACT(MID($G2154,COLUMN($A$1:$AX$1),1),NameCharacters[Accepted Characters For Names]))=50,"Pass","Fail"))</f>
        <v/>
      </c>
      <c r="U2154" s="24" t="str" cm="1">
        <f t="array" ref="U2154">IF(ISBLANK($H2154),"",IF(SUMPRODUCT(--EXACT(MID($H2154,COLUMN($A$1:$AX$1),1),NameCharacters[Accepted Characters For Names]))=50,"Pass","Fail"))</f>
        <v/>
      </c>
      <c r="V2154" s="24" t="str" cm="1">
        <f t="array" ref="V2154">IF(ISBLANK($I2154),"",IF(SUMPRODUCT(--EXACT(MID($I2154,COLUMN($A$1:$AX$1),1),NameCharacters[Accepted Characters For Names]))=50,"Pass","Fail"))</f>
        <v/>
      </c>
      <c r="W2154" s="24" t="str" cm="1">
        <f t="array" ref="W2154">IF(ISBLANK($J2154),"",IF(SUMPRODUCT(--EXACT($J2154,ISO3List[ISO3 List]))=1,"Pass","Fail"))</f>
        <v/>
      </c>
      <c r="X2154" s="24" t="str">
        <f t="shared" ca="1" si="84"/>
        <v/>
      </c>
      <c r="Y2154" s="24" t="str" cm="1">
        <f t="array" ref="Y2154">IF(ISBLANK($L2154),"",IF(SUMPRODUCT(--EXACT($L2154,Sex[Sex]))=1,"Pass","Fail"))</f>
        <v/>
      </c>
      <c r="Z2154" s="24" t="str">
        <f t="shared" ca="1" si="85"/>
        <v/>
      </c>
      <c r="AA2154" s="35" t="str">
        <f t="shared" ca="1" si="86"/>
        <v/>
      </c>
      <c r="AB2154" s="8"/>
      <c r="AC2154" s="58"/>
      <c r="AD2154" s="8"/>
      <c r="AE2154" s="8"/>
      <c r="AF2154" s="8"/>
      <c r="GU2154" s="8"/>
    </row>
    <row r="2155" spans="1:203" s="5" customFormat="1" x14ac:dyDescent="0.2">
      <c r="A2155" s="1"/>
      <c r="B2155" s="4"/>
      <c r="C2155" s="16"/>
      <c r="D2155" s="17"/>
      <c r="E2155" s="17"/>
      <c r="F2155" s="18"/>
      <c r="G2155" s="17"/>
      <c r="H2155" s="17"/>
      <c r="I2155" s="17"/>
      <c r="J2155" s="17"/>
      <c r="K2155" s="19"/>
      <c r="L2155" s="17"/>
      <c r="M2155" s="20"/>
      <c r="N2155" s="8"/>
      <c r="O2155" s="50"/>
      <c r="P2155" s="27" t="str" cm="1">
        <f t="array" ref="P2155">IF(ISBLANK($C2155),"",IF(SUMPRODUCT(--EXACT($C2155,CrewOrPassenger[Crew or Passenger]))=1,"Pass","Fail"))</f>
        <v/>
      </c>
      <c r="Q2155" s="24" t="str" cm="1">
        <f t="array" ref="Q2155">IF(ISBLANK($D2155),"",IF(SUMPRODUCT(--EXACT($D2155,TravelDocumentType[Travel Document Type]))=1,"Pass","Fail"))</f>
        <v/>
      </c>
      <c r="R2155" s="24" t="str" cm="1">
        <f t="array" ref="R2155">IF(ISBLANK($E2155),"",IF(SUMPRODUCT(--EXACT($E2155,ISO3List[ISO3 List]))=1,"Pass","Fail"))</f>
        <v/>
      </c>
      <c r="S2155" s="24" t="str" cm="1">
        <f t="array" ref="S2155">IF(ISBLANK($F2155),"",IF(SUMPRODUCT(--EXACT(MID($F2155,COLUMN($A$1:$T$1),1),DocCharacters[Accepted Characters For Documents]))=20,"Pass","Fail"))</f>
        <v/>
      </c>
      <c r="T2155" s="24" t="str" cm="1">
        <f t="array" ref="T2155">IF(ISBLANK($G2155),"",IF(SUMPRODUCT(--EXACT(MID($G2155,COLUMN($A$1:$AX$1),1),NameCharacters[Accepted Characters For Names]))=50,"Pass","Fail"))</f>
        <v/>
      </c>
      <c r="U2155" s="24" t="str" cm="1">
        <f t="array" ref="U2155">IF(ISBLANK($H2155),"",IF(SUMPRODUCT(--EXACT(MID($H2155,COLUMN($A$1:$AX$1),1),NameCharacters[Accepted Characters For Names]))=50,"Pass","Fail"))</f>
        <v/>
      </c>
      <c r="V2155" s="24" t="str" cm="1">
        <f t="array" ref="V2155">IF(ISBLANK($I2155),"",IF(SUMPRODUCT(--EXACT(MID($I2155,COLUMN($A$1:$AX$1),1),NameCharacters[Accepted Characters For Names]))=50,"Pass","Fail"))</f>
        <v/>
      </c>
      <c r="W2155" s="24" t="str" cm="1">
        <f t="array" ref="W2155">IF(ISBLANK($J2155),"",IF(SUMPRODUCT(--EXACT($J2155,ISO3List[ISO3 List]))=1,"Pass","Fail"))</f>
        <v/>
      </c>
      <c r="X2155" s="24" t="str">
        <f t="shared" ca="1" si="84"/>
        <v/>
      </c>
      <c r="Y2155" s="24" t="str" cm="1">
        <f t="array" ref="Y2155">IF(ISBLANK($L2155),"",IF(SUMPRODUCT(--EXACT($L2155,Sex[Sex]))=1,"Pass","Fail"))</f>
        <v/>
      </c>
      <c r="Z2155" s="24" t="str">
        <f t="shared" ca="1" si="85"/>
        <v/>
      </c>
      <c r="AA2155" s="35" t="str">
        <f t="shared" ca="1" si="86"/>
        <v/>
      </c>
      <c r="AB2155" s="8"/>
      <c r="AC2155" s="58"/>
      <c r="AD2155" s="8"/>
      <c r="AE2155" s="8"/>
      <c r="AF2155" s="8"/>
      <c r="GU2155" s="8"/>
    </row>
    <row r="2156" spans="1:203" s="5" customFormat="1" x14ac:dyDescent="0.2">
      <c r="A2156" s="1"/>
      <c r="B2156" s="4"/>
      <c r="C2156" s="16"/>
      <c r="D2156" s="17"/>
      <c r="E2156" s="17"/>
      <c r="F2156" s="18"/>
      <c r="G2156" s="17"/>
      <c r="H2156" s="17"/>
      <c r="I2156" s="17"/>
      <c r="J2156" s="17"/>
      <c r="K2156" s="19"/>
      <c r="L2156" s="17"/>
      <c r="M2156" s="20"/>
      <c r="N2156" s="8"/>
      <c r="O2156" s="50"/>
      <c r="P2156" s="27" t="str" cm="1">
        <f t="array" ref="P2156">IF(ISBLANK($C2156),"",IF(SUMPRODUCT(--EXACT($C2156,CrewOrPassenger[Crew or Passenger]))=1,"Pass","Fail"))</f>
        <v/>
      </c>
      <c r="Q2156" s="24" t="str" cm="1">
        <f t="array" ref="Q2156">IF(ISBLANK($D2156),"",IF(SUMPRODUCT(--EXACT($D2156,TravelDocumentType[Travel Document Type]))=1,"Pass","Fail"))</f>
        <v/>
      </c>
      <c r="R2156" s="24" t="str" cm="1">
        <f t="array" ref="R2156">IF(ISBLANK($E2156),"",IF(SUMPRODUCT(--EXACT($E2156,ISO3List[ISO3 List]))=1,"Pass","Fail"))</f>
        <v/>
      </c>
      <c r="S2156" s="24" t="str" cm="1">
        <f t="array" ref="S2156">IF(ISBLANK($F2156),"",IF(SUMPRODUCT(--EXACT(MID($F2156,COLUMN($A$1:$T$1),1),DocCharacters[Accepted Characters For Documents]))=20,"Pass","Fail"))</f>
        <v/>
      </c>
      <c r="T2156" s="24" t="str" cm="1">
        <f t="array" ref="T2156">IF(ISBLANK($G2156),"",IF(SUMPRODUCT(--EXACT(MID($G2156,COLUMN($A$1:$AX$1),1),NameCharacters[Accepted Characters For Names]))=50,"Pass","Fail"))</f>
        <v/>
      </c>
      <c r="U2156" s="24" t="str" cm="1">
        <f t="array" ref="U2156">IF(ISBLANK($H2156),"",IF(SUMPRODUCT(--EXACT(MID($H2156,COLUMN($A$1:$AX$1),1),NameCharacters[Accepted Characters For Names]))=50,"Pass","Fail"))</f>
        <v/>
      </c>
      <c r="V2156" s="24" t="str" cm="1">
        <f t="array" ref="V2156">IF(ISBLANK($I2156),"",IF(SUMPRODUCT(--EXACT(MID($I2156,COLUMN($A$1:$AX$1),1),NameCharacters[Accepted Characters For Names]))=50,"Pass","Fail"))</f>
        <v/>
      </c>
      <c r="W2156" s="24" t="str" cm="1">
        <f t="array" ref="W2156">IF(ISBLANK($J2156),"",IF(SUMPRODUCT(--EXACT($J2156,ISO3List[ISO3 List]))=1,"Pass","Fail"))</f>
        <v/>
      </c>
      <c r="X2156" s="24" t="str">
        <f t="shared" ca="1" si="84"/>
        <v/>
      </c>
      <c r="Y2156" s="24" t="str" cm="1">
        <f t="array" ref="Y2156">IF(ISBLANK($L2156),"",IF(SUMPRODUCT(--EXACT($L2156,Sex[Sex]))=1,"Pass","Fail"))</f>
        <v/>
      </c>
      <c r="Z2156" s="24" t="str">
        <f t="shared" ca="1" si="85"/>
        <v/>
      </c>
      <c r="AA2156" s="35" t="str">
        <f t="shared" ca="1" si="86"/>
        <v/>
      </c>
      <c r="AB2156" s="8"/>
      <c r="AC2156" s="58"/>
      <c r="AD2156" s="8"/>
      <c r="AE2156" s="8"/>
      <c r="AF2156" s="8"/>
      <c r="GU2156" s="8"/>
    </row>
    <row r="2157" spans="1:203" s="5" customFormat="1" x14ac:dyDescent="0.2">
      <c r="A2157" s="1"/>
      <c r="B2157" s="4"/>
      <c r="C2157" s="16"/>
      <c r="D2157" s="17"/>
      <c r="E2157" s="17"/>
      <c r="F2157" s="18"/>
      <c r="G2157" s="17"/>
      <c r="H2157" s="17"/>
      <c r="I2157" s="17"/>
      <c r="J2157" s="17"/>
      <c r="K2157" s="19"/>
      <c r="L2157" s="17"/>
      <c r="M2157" s="20"/>
      <c r="N2157" s="8"/>
      <c r="O2157" s="50"/>
      <c r="P2157" s="27" t="str" cm="1">
        <f t="array" ref="P2157">IF(ISBLANK($C2157),"",IF(SUMPRODUCT(--EXACT($C2157,CrewOrPassenger[Crew or Passenger]))=1,"Pass","Fail"))</f>
        <v/>
      </c>
      <c r="Q2157" s="24" t="str" cm="1">
        <f t="array" ref="Q2157">IF(ISBLANK($D2157),"",IF(SUMPRODUCT(--EXACT($D2157,TravelDocumentType[Travel Document Type]))=1,"Pass","Fail"))</f>
        <v/>
      </c>
      <c r="R2157" s="24" t="str" cm="1">
        <f t="array" ref="R2157">IF(ISBLANK($E2157),"",IF(SUMPRODUCT(--EXACT($E2157,ISO3List[ISO3 List]))=1,"Pass","Fail"))</f>
        <v/>
      </c>
      <c r="S2157" s="24" t="str" cm="1">
        <f t="array" ref="S2157">IF(ISBLANK($F2157),"",IF(SUMPRODUCT(--EXACT(MID($F2157,COLUMN($A$1:$T$1),1),DocCharacters[Accepted Characters For Documents]))=20,"Pass","Fail"))</f>
        <v/>
      </c>
      <c r="T2157" s="24" t="str" cm="1">
        <f t="array" ref="T2157">IF(ISBLANK($G2157),"",IF(SUMPRODUCT(--EXACT(MID($G2157,COLUMN($A$1:$AX$1),1),NameCharacters[Accepted Characters For Names]))=50,"Pass","Fail"))</f>
        <v/>
      </c>
      <c r="U2157" s="24" t="str" cm="1">
        <f t="array" ref="U2157">IF(ISBLANK($H2157),"",IF(SUMPRODUCT(--EXACT(MID($H2157,COLUMN($A$1:$AX$1),1),NameCharacters[Accepted Characters For Names]))=50,"Pass","Fail"))</f>
        <v/>
      </c>
      <c r="V2157" s="24" t="str" cm="1">
        <f t="array" ref="V2157">IF(ISBLANK($I2157),"",IF(SUMPRODUCT(--EXACT(MID($I2157,COLUMN($A$1:$AX$1),1),NameCharacters[Accepted Characters For Names]))=50,"Pass","Fail"))</f>
        <v/>
      </c>
      <c r="W2157" s="24" t="str" cm="1">
        <f t="array" ref="W2157">IF(ISBLANK($J2157),"",IF(SUMPRODUCT(--EXACT($J2157,ISO3List[ISO3 List]))=1,"Pass","Fail"))</f>
        <v/>
      </c>
      <c r="X2157" s="24" t="str">
        <f t="shared" ca="1" si="84"/>
        <v/>
      </c>
      <c r="Y2157" s="24" t="str" cm="1">
        <f t="array" ref="Y2157">IF(ISBLANK($L2157),"",IF(SUMPRODUCT(--EXACT($L2157,Sex[Sex]))=1,"Pass","Fail"))</f>
        <v/>
      </c>
      <c r="Z2157" s="24" t="str">
        <f t="shared" ca="1" si="85"/>
        <v/>
      </c>
      <c r="AA2157" s="35" t="str">
        <f t="shared" ca="1" si="86"/>
        <v/>
      </c>
      <c r="AB2157" s="8"/>
      <c r="AC2157" s="58"/>
      <c r="AD2157" s="8"/>
      <c r="AE2157" s="8"/>
      <c r="AF2157" s="8"/>
      <c r="GU2157" s="8"/>
    </row>
    <row r="2158" spans="1:203" s="5" customFormat="1" x14ac:dyDescent="0.2">
      <c r="A2158" s="1"/>
      <c r="B2158" s="4"/>
      <c r="C2158" s="16"/>
      <c r="D2158" s="17"/>
      <c r="E2158" s="17"/>
      <c r="F2158" s="18"/>
      <c r="G2158" s="17"/>
      <c r="H2158" s="17"/>
      <c r="I2158" s="17"/>
      <c r="J2158" s="17"/>
      <c r="K2158" s="19"/>
      <c r="L2158" s="17"/>
      <c r="M2158" s="20"/>
      <c r="N2158" s="8"/>
      <c r="O2158" s="50"/>
      <c r="P2158" s="27" t="str" cm="1">
        <f t="array" ref="P2158">IF(ISBLANK($C2158),"",IF(SUMPRODUCT(--EXACT($C2158,CrewOrPassenger[Crew or Passenger]))=1,"Pass","Fail"))</f>
        <v/>
      </c>
      <c r="Q2158" s="24" t="str" cm="1">
        <f t="array" ref="Q2158">IF(ISBLANK($D2158),"",IF(SUMPRODUCT(--EXACT($D2158,TravelDocumentType[Travel Document Type]))=1,"Pass","Fail"))</f>
        <v/>
      </c>
      <c r="R2158" s="24" t="str" cm="1">
        <f t="array" ref="R2158">IF(ISBLANK($E2158),"",IF(SUMPRODUCT(--EXACT($E2158,ISO3List[ISO3 List]))=1,"Pass","Fail"))</f>
        <v/>
      </c>
      <c r="S2158" s="24" t="str" cm="1">
        <f t="array" ref="S2158">IF(ISBLANK($F2158),"",IF(SUMPRODUCT(--EXACT(MID($F2158,COLUMN($A$1:$T$1),1),DocCharacters[Accepted Characters For Documents]))=20,"Pass","Fail"))</f>
        <v/>
      </c>
      <c r="T2158" s="24" t="str" cm="1">
        <f t="array" ref="T2158">IF(ISBLANK($G2158),"",IF(SUMPRODUCT(--EXACT(MID($G2158,COLUMN($A$1:$AX$1),1),NameCharacters[Accepted Characters For Names]))=50,"Pass","Fail"))</f>
        <v/>
      </c>
      <c r="U2158" s="24" t="str" cm="1">
        <f t="array" ref="U2158">IF(ISBLANK($H2158),"",IF(SUMPRODUCT(--EXACT(MID($H2158,COLUMN($A$1:$AX$1),1),NameCharacters[Accepted Characters For Names]))=50,"Pass","Fail"))</f>
        <v/>
      </c>
      <c r="V2158" s="24" t="str" cm="1">
        <f t="array" ref="V2158">IF(ISBLANK($I2158),"",IF(SUMPRODUCT(--EXACT(MID($I2158,COLUMN($A$1:$AX$1),1),NameCharacters[Accepted Characters For Names]))=50,"Pass","Fail"))</f>
        <v/>
      </c>
      <c r="W2158" s="24" t="str" cm="1">
        <f t="array" ref="W2158">IF(ISBLANK($J2158),"",IF(SUMPRODUCT(--EXACT($J2158,ISO3List[ISO3 List]))=1,"Pass","Fail"))</f>
        <v/>
      </c>
      <c r="X2158" s="24" t="str">
        <f t="shared" ca="1" si="84"/>
        <v/>
      </c>
      <c r="Y2158" s="24" t="str" cm="1">
        <f t="array" ref="Y2158">IF(ISBLANK($L2158),"",IF(SUMPRODUCT(--EXACT($L2158,Sex[Sex]))=1,"Pass","Fail"))</f>
        <v/>
      </c>
      <c r="Z2158" s="24" t="str">
        <f t="shared" ca="1" si="85"/>
        <v/>
      </c>
      <c r="AA2158" s="35" t="str">
        <f t="shared" ca="1" si="86"/>
        <v/>
      </c>
      <c r="AB2158" s="8"/>
      <c r="AC2158" s="58"/>
      <c r="AD2158" s="8"/>
      <c r="AE2158" s="8"/>
      <c r="AF2158" s="8"/>
      <c r="GU2158" s="8"/>
    </row>
    <row r="2159" spans="1:203" s="5" customFormat="1" x14ac:dyDescent="0.2">
      <c r="A2159" s="1"/>
      <c r="B2159" s="4"/>
      <c r="C2159" s="16"/>
      <c r="D2159" s="17"/>
      <c r="E2159" s="17"/>
      <c r="F2159" s="18"/>
      <c r="G2159" s="17"/>
      <c r="H2159" s="17"/>
      <c r="I2159" s="17"/>
      <c r="J2159" s="17"/>
      <c r="K2159" s="19"/>
      <c r="L2159" s="17"/>
      <c r="M2159" s="20"/>
      <c r="N2159" s="8"/>
      <c r="O2159" s="50"/>
      <c r="P2159" s="27" t="str" cm="1">
        <f t="array" ref="P2159">IF(ISBLANK($C2159),"",IF(SUMPRODUCT(--EXACT($C2159,CrewOrPassenger[Crew or Passenger]))=1,"Pass","Fail"))</f>
        <v/>
      </c>
      <c r="Q2159" s="24" t="str" cm="1">
        <f t="array" ref="Q2159">IF(ISBLANK($D2159),"",IF(SUMPRODUCT(--EXACT($D2159,TravelDocumentType[Travel Document Type]))=1,"Pass","Fail"))</f>
        <v/>
      </c>
      <c r="R2159" s="24" t="str" cm="1">
        <f t="array" ref="R2159">IF(ISBLANK($E2159),"",IF(SUMPRODUCT(--EXACT($E2159,ISO3List[ISO3 List]))=1,"Pass","Fail"))</f>
        <v/>
      </c>
      <c r="S2159" s="24" t="str" cm="1">
        <f t="array" ref="S2159">IF(ISBLANK($F2159),"",IF(SUMPRODUCT(--EXACT(MID($F2159,COLUMN($A$1:$T$1),1),DocCharacters[Accepted Characters For Documents]))=20,"Pass","Fail"))</f>
        <v/>
      </c>
      <c r="T2159" s="24" t="str" cm="1">
        <f t="array" ref="T2159">IF(ISBLANK($G2159),"",IF(SUMPRODUCT(--EXACT(MID($G2159,COLUMN($A$1:$AX$1),1),NameCharacters[Accepted Characters For Names]))=50,"Pass","Fail"))</f>
        <v/>
      </c>
      <c r="U2159" s="24" t="str" cm="1">
        <f t="array" ref="U2159">IF(ISBLANK($H2159),"",IF(SUMPRODUCT(--EXACT(MID($H2159,COLUMN($A$1:$AX$1),1),NameCharacters[Accepted Characters For Names]))=50,"Pass","Fail"))</f>
        <v/>
      </c>
      <c r="V2159" s="24" t="str" cm="1">
        <f t="array" ref="V2159">IF(ISBLANK($I2159),"",IF(SUMPRODUCT(--EXACT(MID($I2159,COLUMN($A$1:$AX$1),1),NameCharacters[Accepted Characters For Names]))=50,"Pass","Fail"))</f>
        <v/>
      </c>
      <c r="W2159" s="24" t="str" cm="1">
        <f t="array" ref="W2159">IF(ISBLANK($J2159),"",IF(SUMPRODUCT(--EXACT($J2159,ISO3List[ISO3 List]))=1,"Pass","Fail"))</f>
        <v/>
      </c>
      <c r="X2159" s="24" t="str">
        <f t="shared" ca="1" si="84"/>
        <v/>
      </c>
      <c r="Y2159" s="24" t="str" cm="1">
        <f t="array" ref="Y2159">IF(ISBLANK($L2159),"",IF(SUMPRODUCT(--EXACT($L2159,Sex[Sex]))=1,"Pass","Fail"))</f>
        <v/>
      </c>
      <c r="Z2159" s="24" t="str">
        <f t="shared" ca="1" si="85"/>
        <v/>
      </c>
      <c r="AA2159" s="35" t="str">
        <f t="shared" ca="1" si="86"/>
        <v/>
      </c>
      <c r="AB2159" s="8"/>
      <c r="AC2159" s="58"/>
      <c r="AD2159" s="8"/>
      <c r="AE2159" s="8"/>
      <c r="AF2159" s="8"/>
      <c r="GU2159" s="8"/>
    </row>
    <row r="2160" spans="1:203" s="5" customFormat="1" x14ac:dyDescent="0.2">
      <c r="A2160" s="1"/>
      <c r="B2160" s="4"/>
      <c r="C2160" s="16"/>
      <c r="D2160" s="17"/>
      <c r="E2160" s="17"/>
      <c r="F2160" s="18"/>
      <c r="G2160" s="17"/>
      <c r="H2160" s="17"/>
      <c r="I2160" s="17"/>
      <c r="J2160" s="17"/>
      <c r="K2160" s="19"/>
      <c r="L2160" s="17"/>
      <c r="M2160" s="20"/>
      <c r="N2160" s="8"/>
      <c r="O2160" s="50"/>
      <c r="P2160" s="27" t="str" cm="1">
        <f t="array" ref="P2160">IF(ISBLANK($C2160),"",IF(SUMPRODUCT(--EXACT($C2160,CrewOrPassenger[Crew or Passenger]))=1,"Pass","Fail"))</f>
        <v/>
      </c>
      <c r="Q2160" s="24" t="str" cm="1">
        <f t="array" ref="Q2160">IF(ISBLANK($D2160),"",IF(SUMPRODUCT(--EXACT($D2160,TravelDocumentType[Travel Document Type]))=1,"Pass","Fail"))</f>
        <v/>
      </c>
      <c r="R2160" s="24" t="str" cm="1">
        <f t="array" ref="R2160">IF(ISBLANK($E2160),"",IF(SUMPRODUCT(--EXACT($E2160,ISO3List[ISO3 List]))=1,"Pass","Fail"))</f>
        <v/>
      </c>
      <c r="S2160" s="24" t="str" cm="1">
        <f t="array" ref="S2160">IF(ISBLANK($F2160),"",IF(SUMPRODUCT(--EXACT(MID($F2160,COLUMN($A$1:$T$1),1),DocCharacters[Accepted Characters For Documents]))=20,"Pass","Fail"))</f>
        <v/>
      </c>
      <c r="T2160" s="24" t="str" cm="1">
        <f t="array" ref="T2160">IF(ISBLANK($G2160),"",IF(SUMPRODUCT(--EXACT(MID($G2160,COLUMN($A$1:$AX$1),1),NameCharacters[Accepted Characters For Names]))=50,"Pass","Fail"))</f>
        <v/>
      </c>
      <c r="U2160" s="24" t="str" cm="1">
        <f t="array" ref="U2160">IF(ISBLANK($H2160),"",IF(SUMPRODUCT(--EXACT(MID($H2160,COLUMN($A$1:$AX$1),1),NameCharacters[Accepted Characters For Names]))=50,"Pass","Fail"))</f>
        <v/>
      </c>
      <c r="V2160" s="24" t="str" cm="1">
        <f t="array" ref="V2160">IF(ISBLANK($I2160),"",IF(SUMPRODUCT(--EXACT(MID($I2160,COLUMN($A$1:$AX$1),1),NameCharacters[Accepted Characters For Names]))=50,"Pass","Fail"))</f>
        <v/>
      </c>
      <c r="W2160" s="24" t="str" cm="1">
        <f t="array" ref="W2160">IF(ISBLANK($J2160),"",IF(SUMPRODUCT(--EXACT($J2160,ISO3List[ISO3 List]))=1,"Pass","Fail"))</f>
        <v/>
      </c>
      <c r="X2160" s="24" t="str">
        <f t="shared" ca="1" si="84"/>
        <v/>
      </c>
      <c r="Y2160" s="24" t="str" cm="1">
        <f t="array" ref="Y2160">IF(ISBLANK($L2160),"",IF(SUMPRODUCT(--EXACT($L2160,Sex[Sex]))=1,"Pass","Fail"))</f>
        <v/>
      </c>
      <c r="Z2160" s="24" t="str">
        <f t="shared" ca="1" si="85"/>
        <v/>
      </c>
      <c r="AA2160" s="35" t="str">
        <f t="shared" ca="1" si="86"/>
        <v/>
      </c>
      <c r="AB2160" s="8"/>
      <c r="AC2160" s="58"/>
      <c r="AD2160" s="8"/>
      <c r="AE2160" s="8"/>
      <c r="AF2160" s="8"/>
      <c r="GU2160" s="8"/>
    </row>
    <row r="2161" spans="1:203" s="5" customFormat="1" x14ac:dyDescent="0.2">
      <c r="A2161" s="1"/>
      <c r="B2161" s="4"/>
      <c r="C2161" s="16"/>
      <c r="D2161" s="17"/>
      <c r="E2161" s="17"/>
      <c r="F2161" s="18"/>
      <c r="G2161" s="17"/>
      <c r="H2161" s="17"/>
      <c r="I2161" s="17"/>
      <c r="J2161" s="17"/>
      <c r="K2161" s="19"/>
      <c r="L2161" s="17"/>
      <c r="M2161" s="20"/>
      <c r="N2161" s="8"/>
      <c r="O2161" s="50"/>
      <c r="P2161" s="27" t="str" cm="1">
        <f t="array" ref="P2161">IF(ISBLANK($C2161),"",IF(SUMPRODUCT(--EXACT($C2161,CrewOrPassenger[Crew or Passenger]))=1,"Pass","Fail"))</f>
        <v/>
      </c>
      <c r="Q2161" s="24" t="str" cm="1">
        <f t="array" ref="Q2161">IF(ISBLANK($D2161),"",IF(SUMPRODUCT(--EXACT($D2161,TravelDocumentType[Travel Document Type]))=1,"Pass","Fail"))</f>
        <v/>
      </c>
      <c r="R2161" s="24" t="str" cm="1">
        <f t="array" ref="R2161">IF(ISBLANK($E2161),"",IF(SUMPRODUCT(--EXACT($E2161,ISO3List[ISO3 List]))=1,"Pass","Fail"))</f>
        <v/>
      </c>
      <c r="S2161" s="24" t="str" cm="1">
        <f t="array" ref="S2161">IF(ISBLANK($F2161),"",IF(SUMPRODUCT(--EXACT(MID($F2161,COLUMN($A$1:$T$1),1),DocCharacters[Accepted Characters For Documents]))=20,"Pass","Fail"))</f>
        <v/>
      </c>
      <c r="T2161" s="24" t="str" cm="1">
        <f t="array" ref="T2161">IF(ISBLANK($G2161),"",IF(SUMPRODUCT(--EXACT(MID($G2161,COLUMN($A$1:$AX$1),1),NameCharacters[Accepted Characters For Names]))=50,"Pass","Fail"))</f>
        <v/>
      </c>
      <c r="U2161" s="24" t="str" cm="1">
        <f t="array" ref="U2161">IF(ISBLANK($H2161),"",IF(SUMPRODUCT(--EXACT(MID($H2161,COLUMN($A$1:$AX$1),1),NameCharacters[Accepted Characters For Names]))=50,"Pass","Fail"))</f>
        <v/>
      </c>
      <c r="V2161" s="24" t="str" cm="1">
        <f t="array" ref="V2161">IF(ISBLANK($I2161),"",IF(SUMPRODUCT(--EXACT(MID($I2161,COLUMN($A$1:$AX$1),1),NameCharacters[Accepted Characters For Names]))=50,"Pass","Fail"))</f>
        <v/>
      </c>
      <c r="W2161" s="24" t="str" cm="1">
        <f t="array" ref="W2161">IF(ISBLANK($J2161),"",IF(SUMPRODUCT(--EXACT($J2161,ISO3List[ISO3 List]))=1,"Pass","Fail"))</f>
        <v/>
      </c>
      <c r="X2161" s="24" t="str">
        <f t="shared" ca="1" si="84"/>
        <v/>
      </c>
      <c r="Y2161" s="24" t="str" cm="1">
        <f t="array" ref="Y2161">IF(ISBLANK($L2161),"",IF(SUMPRODUCT(--EXACT($L2161,Sex[Sex]))=1,"Pass","Fail"))</f>
        <v/>
      </c>
      <c r="Z2161" s="24" t="str">
        <f t="shared" ca="1" si="85"/>
        <v/>
      </c>
      <c r="AA2161" s="35" t="str">
        <f t="shared" ca="1" si="86"/>
        <v/>
      </c>
      <c r="AB2161" s="8"/>
      <c r="AC2161" s="58"/>
      <c r="AD2161" s="8"/>
      <c r="AE2161" s="8"/>
      <c r="AF2161" s="8"/>
      <c r="GU2161" s="8"/>
    </row>
    <row r="2162" spans="1:203" s="5" customFormat="1" x14ac:dyDescent="0.2">
      <c r="A2162" s="1"/>
      <c r="B2162" s="4"/>
      <c r="C2162" s="16"/>
      <c r="D2162" s="17"/>
      <c r="E2162" s="17"/>
      <c r="F2162" s="18"/>
      <c r="G2162" s="17"/>
      <c r="H2162" s="17"/>
      <c r="I2162" s="17"/>
      <c r="J2162" s="17"/>
      <c r="K2162" s="19"/>
      <c r="L2162" s="17"/>
      <c r="M2162" s="20"/>
      <c r="N2162" s="8"/>
      <c r="O2162" s="50"/>
      <c r="P2162" s="27" t="str" cm="1">
        <f t="array" ref="P2162">IF(ISBLANK($C2162),"",IF(SUMPRODUCT(--EXACT($C2162,CrewOrPassenger[Crew or Passenger]))=1,"Pass","Fail"))</f>
        <v/>
      </c>
      <c r="Q2162" s="24" t="str" cm="1">
        <f t="array" ref="Q2162">IF(ISBLANK($D2162),"",IF(SUMPRODUCT(--EXACT($D2162,TravelDocumentType[Travel Document Type]))=1,"Pass","Fail"))</f>
        <v/>
      </c>
      <c r="R2162" s="24" t="str" cm="1">
        <f t="array" ref="R2162">IF(ISBLANK($E2162),"",IF(SUMPRODUCT(--EXACT($E2162,ISO3List[ISO3 List]))=1,"Pass","Fail"))</f>
        <v/>
      </c>
      <c r="S2162" s="24" t="str" cm="1">
        <f t="array" ref="S2162">IF(ISBLANK($F2162),"",IF(SUMPRODUCT(--EXACT(MID($F2162,COLUMN($A$1:$T$1),1),DocCharacters[Accepted Characters For Documents]))=20,"Pass","Fail"))</f>
        <v/>
      </c>
      <c r="T2162" s="24" t="str" cm="1">
        <f t="array" ref="T2162">IF(ISBLANK($G2162),"",IF(SUMPRODUCT(--EXACT(MID($G2162,COLUMN($A$1:$AX$1),1),NameCharacters[Accepted Characters For Names]))=50,"Pass","Fail"))</f>
        <v/>
      </c>
      <c r="U2162" s="24" t="str" cm="1">
        <f t="array" ref="U2162">IF(ISBLANK($H2162),"",IF(SUMPRODUCT(--EXACT(MID($H2162,COLUMN($A$1:$AX$1),1),NameCharacters[Accepted Characters For Names]))=50,"Pass","Fail"))</f>
        <v/>
      </c>
      <c r="V2162" s="24" t="str" cm="1">
        <f t="array" ref="V2162">IF(ISBLANK($I2162),"",IF(SUMPRODUCT(--EXACT(MID($I2162,COLUMN($A$1:$AX$1),1),NameCharacters[Accepted Characters For Names]))=50,"Pass","Fail"))</f>
        <v/>
      </c>
      <c r="W2162" s="24" t="str" cm="1">
        <f t="array" ref="W2162">IF(ISBLANK($J2162),"",IF(SUMPRODUCT(--EXACT($J2162,ISO3List[ISO3 List]))=1,"Pass","Fail"))</f>
        <v/>
      </c>
      <c r="X2162" s="24" t="str">
        <f t="shared" ca="1" si="84"/>
        <v/>
      </c>
      <c r="Y2162" s="24" t="str" cm="1">
        <f t="array" ref="Y2162">IF(ISBLANK($L2162),"",IF(SUMPRODUCT(--EXACT($L2162,Sex[Sex]))=1,"Pass","Fail"))</f>
        <v/>
      </c>
      <c r="Z2162" s="24" t="str">
        <f t="shared" ca="1" si="85"/>
        <v/>
      </c>
      <c r="AA2162" s="35" t="str">
        <f t="shared" ca="1" si="86"/>
        <v/>
      </c>
      <c r="AB2162" s="8"/>
      <c r="AC2162" s="58"/>
      <c r="AD2162" s="8"/>
      <c r="AE2162" s="8"/>
      <c r="AF2162" s="8"/>
      <c r="GU2162" s="8"/>
    </row>
    <row r="2163" spans="1:203" s="5" customFormat="1" x14ac:dyDescent="0.2">
      <c r="A2163" s="1"/>
      <c r="B2163" s="4"/>
      <c r="C2163" s="16"/>
      <c r="D2163" s="17"/>
      <c r="E2163" s="17"/>
      <c r="F2163" s="18"/>
      <c r="G2163" s="17"/>
      <c r="H2163" s="17"/>
      <c r="I2163" s="17"/>
      <c r="J2163" s="17"/>
      <c r="K2163" s="19"/>
      <c r="L2163" s="17"/>
      <c r="M2163" s="20"/>
      <c r="N2163" s="8"/>
      <c r="O2163" s="50"/>
      <c r="P2163" s="27" t="str" cm="1">
        <f t="array" ref="P2163">IF(ISBLANK($C2163),"",IF(SUMPRODUCT(--EXACT($C2163,CrewOrPassenger[Crew or Passenger]))=1,"Pass","Fail"))</f>
        <v/>
      </c>
      <c r="Q2163" s="24" t="str" cm="1">
        <f t="array" ref="Q2163">IF(ISBLANK($D2163),"",IF(SUMPRODUCT(--EXACT($D2163,TravelDocumentType[Travel Document Type]))=1,"Pass","Fail"))</f>
        <v/>
      </c>
      <c r="R2163" s="24" t="str" cm="1">
        <f t="array" ref="R2163">IF(ISBLANK($E2163),"",IF(SUMPRODUCT(--EXACT($E2163,ISO3List[ISO3 List]))=1,"Pass","Fail"))</f>
        <v/>
      </c>
      <c r="S2163" s="24" t="str" cm="1">
        <f t="array" ref="S2163">IF(ISBLANK($F2163),"",IF(SUMPRODUCT(--EXACT(MID($F2163,COLUMN($A$1:$T$1),1),DocCharacters[Accepted Characters For Documents]))=20,"Pass","Fail"))</f>
        <v/>
      </c>
      <c r="T2163" s="24" t="str" cm="1">
        <f t="array" ref="T2163">IF(ISBLANK($G2163),"",IF(SUMPRODUCT(--EXACT(MID($G2163,COLUMN($A$1:$AX$1),1),NameCharacters[Accepted Characters For Names]))=50,"Pass","Fail"))</f>
        <v/>
      </c>
      <c r="U2163" s="24" t="str" cm="1">
        <f t="array" ref="U2163">IF(ISBLANK($H2163),"",IF(SUMPRODUCT(--EXACT(MID($H2163,COLUMN($A$1:$AX$1),1),NameCharacters[Accepted Characters For Names]))=50,"Pass","Fail"))</f>
        <v/>
      </c>
      <c r="V2163" s="24" t="str" cm="1">
        <f t="array" ref="V2163">IF(ISBLANK($I2163),"",IF(SUMPRODUCT(--EXACT(MID($I2163,COLUMN($A$1:$AX$1),1),NameCharacters[Accepted Characters For Names]))=50,"Pass","Fail"))</f>
        <v/>
      </c>
      <c r="W2163" s="24" t="str" cm="1">
        <f t="array" ref="W2163">IF(ISBLANK($J2163),"",IF(SUMPRODUCT(--EXACT($J2163,ISO3List[ISO3 List]))=1,"Pass","Fail"))</f>
        <v/>
      </c>
      <c r="X2163" s="24" t="str">
        <f t="shared" ca="1" si="84"/>
        <v/>
      </c>
      <c r="Y2163" s="24" t="str" cm="1">
        <f t="array" ref="Y2163">IF(ISBLANK($L2163),"",IF(SUMPRODUCT(--EXACT($L2163,Sex[Sex]))=1,"Pass","Fail"))</f>
        <v/>
      </c>
      <c r="Z2163" s="24" t="str">
        <f t="shared" ca="1" si="85"/>
        <v/>
      </c>
      <c r="AA2163" s="35" t="str">
        <f t="shared" ca="1" si="86"/>
        <v/>
      </c>
      <c r="AB2163" s="8"/>
      <c r="AC2163" s="58"/>
      <c r="AD2163" s="8"/>
      <c r="AE2163" s="8"/>
      <c r="AF2163" s="8"/>
      <c r="GU2163" s="8"/>
    </row>
    <row r="2164" spans="1:203" s="5" customFormat="1" x14ac:dyDescent="0.2">
      <c r="A2164" s="1"/>
      <c r="B2164" s="4"/>
      <c r="C2164" s="16"/>
      <c r="D2164" s="17"/>
      <c r="E2164" s="17"/>
      <c r="F2164" s="18"/>
      <c r="G2164" s="17"/>
      <c r="H2164" s="17"/>
      <c r="I2164" s="17"/>
      <c r="J2164" s="17"/>
      <c r="K2164" s="19"/>
      <c r="L2164" s="17"/>
      <c r="M2164" s="20"/>
      <c r="N2164" s="8"/>
      <c r="O2164" s="50"/>
      <c r="P2164" s="27" t="str" cm="1">
        <f t="array" ref="P2164">IF(ISBLANK($C2164),"",IF(SUMPRODUCT(--EXACT($C2164,CrewOrPassenger[Crew or Passenger]))=1,"Pass","Fail"))</f>
        <v/>
      </c>
      <c r="Q2164" s="24" t="str" cm="1">
        <f t="array" ref="Q2164">IF(ISBLANK($D2164),"",IF(SUMPRODUCT(--EXACT($D2164,TravelDocumentType[Travel Document Type]))=1,"Pass","Fail"))</f>
        <v/>
      </c>
      <c r="R2164" s="24" t="str" cm="1">
        <f t="array" ref="R2164">IF(ISBLANK($E2164),"",IF(SUMPRODUCT(--EXACT($E2164,ISO3List[ISO3 List]))=1,"Pass","Fail"))</f>
        <v/>
      </c>
      <c r="S2164" s="24" t="str" cm="1">
        <f t="array" ref="S2164">IF(ISBLANK($F2164),"",IF(SUMPRODUCT(--EXACT(MID($F2164,COLUMN($A$1:$T$1),1),DocCharacters[Accepted Characters For Documents]))=20,"Pass","Fail"))</f>
        <v/>
      </c>
      <c r="T2164" s="24" t="str" cm="1">
        <f t="array" ref="T2164">IF(ISBLANK($G2164),"",IF(SUMPRODUCT(--EXACT(MID($G2164,COLUMN($A$1:$AX$1),1),NameCharacters[Accepted Characters For Names]))=50,"Pass","Fail"))</f>
        <v/>
      </c>
      <c r="U2164" s="24" t="str" cm="1">
        <f t="array" ref="U2164">IF(ISBLANK($H2164),"",IF(SUMPRODUCT(--EXACT(MID($H2164,COLUMN($A$1:$AX$1),1),NameCharacters[Accepted Characters For Names]))=50,"Pass","Fail"))</f>
        <v/>
      </c>
      <c r="V2164" s="24" t="str" cm="1">
        <f t="array" ref="V2164">IF(ISBLANK($I2164),"",IF(SUMPRODUCT(--EXACT(MID($I2164,COLUMN($A$1:$AX$1),1),NameCharacters[Accepted Characters For Names]))=50,"Pass","Fail"))</f>
        <v/>
      </c>
      <c r="W2164" s="24" t="str" cm="1">
        <f t="array" ref="W2164">IF(ISBLANK($J2164),"",IF(SUMPRODUCT(--EXACT($J2164,ISO3List[ISO3 List]))=1,"Pass","Fail"))</f>
        <v/>
      </c>
      <c r="X2164" s="24" t="str">
        <f t="shared" ca="1" si="84"/>
        <v/>
      </c>
      <c r="Y2164" s="24" t="str" cm="1">
        <f t="array" ref="Y2164">IF(ISBLANK($L2164),"",IF(SUMPRODUCT(--EXACT($L2164,Sex[Sex]))=1,"Pass","Fail"))</f>
        <v/>
      </c>
      <c r="Z2164" s="24" t="str">
        <f t="shared" ca="1" si="85"/>
        <v/>
      </c>
      <c r="AA2164" s="35" t="str">
        <f t="shared" ca="1" si="86"/>
        <v/>
      </c>
      <c r="AB2164" s="8"/>
      <c r="AC2164" s="58"/>
      <c r="AD2164" s="8"/>
      <c r="AE2164" s="8"/>
      <c r="AF2164" s="8"/>
      <c r="GU2164" s="8"/>
    </row>
    <row r="2165" spans="1:203" s="5" customFormat="1" x14ac:dyDescent="0.2">
      <c r="A2165" s="1"/>
      <c r="B2165" s="4"/>
      <c r="C2165" s="16"/>
      <c r="D2165" s="17"/>
      <c r="E2165" s="17"/>
      <c r="F2165" s="18"/>
      <c r="G2165" s="17"/>
      <c r="H2165" s="17"/>
      <c r="I2165" s="17"/>
      <c r="J2165" s="17"/>
      <c r="K2165" s="19"/>
      <c r="L2165" s="17"/>
      <c r="M2165" s="20"/>
      <c r="N2165" s="8"/>
      <c r="O2165" s="50"/>
      <c r="P2165" s="27" t="str" cm="1">
        <f t="array" ref="P2165">IF(ISBLANK($C2165),"",IF(SUMPRODUCT(--EXACT($C2165,CrewOrPassenger[Crew or Passenger]))=1,"Pass","Fail"))</f>
        <v/>
      </c>
      <c r="Q2165" s="24" t="str" cm="1">
        <f t="array" ref="Q2165">IF(ISBLANK($D2165),"",IF(SUMPRODUCT(--EXACT($D2165,TravelDocumentType[Travel Document Type]))=1,"Pass","Fail"))</f>
        <v/>
      </c>
      <c r="R2165" s="24" t="str" cm="1">
        <f t="array" ref="R2165">IF(ISBLANK($E2165),"",IF(SUMPRODUCT(--EXACT($E2165,ISO3List[ISO3 List]))=1,"Pass","Fail"))</f>
        <v/>
      </c>
      <c r="S2165" s="24" t="str" cm="1">
        <f t="array" ref="S2165">IF(ISBLANK($F2165),"",IF(SUMPRODUCT(--EXACT(MID($F2165,COLUMN($A$1:$T$1),1),DocCharacters[Accepted Characters For Documents]))=20,"Pass","Fail"))</f>
        <v/>
      </c>
      <c r="T2165" s="24" t="str" cm="1">
        <f t="array" ref="T2165">IF(ISBLANK($G2165),"",IF(SUMPRODUCT(--EXACT(MID($G2165,COLUMN($A$1:$AX$1),1),NameCharacters[Accepted Characters For Names]))=50,"Pass","Fail"))</f>
        <v/>
      </c>
      <c r="U2165" s="24" t="str" cm="1">
        <f t="array" ref="U2165">IF(ISBLANK($H2165),"",IF(SUMPRODUCT(--EXACT(MID($H2165,COLUMN($A$1:$AX$1),1),NameCharacters[Accepted Characters For Names]))=50,"Pass","Fail"))</f>
        <v/>
      </c>
      <c r="V2165" s="24" t="str" cm="1">
        <f t="array" ref="V2165">IF(ISBLANK($I2165),"",IF(SUMPRODUCT(--EXACT(MID($I2165,COLUMN($A$1:$AX$1),1),NameCharacters[Accepted Characters For Names]))=50,"Pass","Fail"))</f>
        <v/>
      </c>
      <c r="W2165" s="24" t="str" cm="1">
        <f t="array" ref="W2165">IF(ISBLANK($J2165),"",IF(SUMPRODUCT(--EXACT($J2165,ISO3List[ISO3 List]))=1,"Pass","Fail"))</f>
        <v/>
      </c>
      <c r="X2165" s="24" t="str">
        <f t="shared" ca="1" si="84"/>
        <v/>
      </c>
      <c r="Y2165" s="24" t="str" cm="1">
        <f t="array" ref="Y2165">IF(ISBLANK($L2165),"",IF(SUMPRODUCT(--EXACT($L2165,Sex[Sex]))=1,"Pass","Fail"))</f>
        <v/>
      </c>
      <c r="Z2165" s="24" t="str">
        <f t="shared" ca="1" si="85"/>
        <v/>
      </c>
      <c r="AA2165" s="35" t="str">
        <f t="shared" ca="1" si="86"/>
        <v/>
      </c>
      <c r="AB2165" s="8"/>
      <c r="AC2165" s="58"/>
      <c r="AD2165" s="8"/>
      <c r="AE2165" s="8"/>
      <c r="AF2165" s="8"/>
      <c r="GU2165" s="8"/>
    </row>
    <row r="2166" spans="1:203" s="5" customFormat="1" x14ac:dyDescent="0.2">
      <c r="A2166" s="1"/>
      <c r="B2166" s="4"/>
      <c r="C2166" s="16"/>
      <c r="D2166" s="17"/>
      <c r="E2166" s="17"/>
      <c r="F2166" s="18"/>
      <c r="G2166" s="17"/>
      <c r="H2166" s="17"/>
      <c r="I2166" s="17"/>
      <c r="J2166" s="17"/>
      <c r="K2166" s="19"/>
      <c r="L2166" s="17"/>
      <c r="M2166" s="20"/>
      <c r="N2166" s="8"/>
      <c r="O2166" s="50"/>
      <c r="P2166" s="27" t="str" cm="1">
        <f t="array" ref="P2166">IF(ISBLANK($C2166),"",IF(SUMPRODUCT(--EXACT($C2166,CrewOrPassenger[Crew or Passenger]))=1,"Pass","Fail"))</f>
        <v/>
      </c>
      <c r="Q2166" s="24" t="str" cm="1">
        <f t="array" ref="Q2166">IF(ISBLANK($D2166),"",IF(SUMPRODUCT(--EXACT($D2166,TravelDocumentType[Travel Document Type]))=1,"Pass","Fail"))</f>
        <v/>
      </c>
      <c r="R2166" s="24" t="str" cm="1">
        <f t="array" ref="R2166">IF(ISBLANK($E2166),"",IF(SUMPRODUCT(--EXACT($E2166,ISO3List[ISO3 List]))=1,"Pass","Fail"))</f>
        <v/>
      </c>
      <c r="S2166" s="24" t="str" cm="1">
        <f t="array" ref="S2166">IF(ISBLANK($F2166),"",IF(SUMPRODUCT(--EXACT(MID($F2166,COLUMN($A$1:$T$1),1),DocCharacters[Accepted Characters For Documents]))=20,"Pass","Fail"))</f>
        <v/>
      </c>
      <c r="T2166" s="24" t="str" cm="1">
        <f t="array" ref="T2166">IF(ISBLANK($G2166),"",IF(SUMPRODUCT(--EXACT(MID($G2166,COLUMN($A$1:$AX$1),1),NameCharacters[Accepted Characters For Names]))=50,"Pass","Fail"))</f>
        <v/>
      </c>
      <c r="U2166" s="24" t="str" cm="1">
        <f t="array" ref="U2166">IF(ISBLANK($H2166),"",IF(SUMPRODUCT(--EXACT(MID($H2166,COLUMN($A$1:$AX$1),1),NameCharacters[Accepted Characters For Names]))=50,"Pass","Fail"))</f>
        <v/>
      </c>
      <c r="V2166" s="24" t="str" cm="1">
        <f t="array" ref="V2166">IF(ISBLANK($I2166),"",IF(SUMPRODUCT(--EXACT(MID($I2166,COLUMN($A$1:$AX$1),1),NameCharacters[Accepted Characters For Names]))=50,"Pass","Fail"))</f>
        <v/>
      </c>
      <c r="W2166" s="24" t="str" cm="1">
        <f t="array" ref="W2166">IF(ISBLANK($J2166),"",IF(SUMPRODUCT(--EXACT($J2166,ISO3List[ISO3 List]))=1,"Pass","Fail"))</f>
        <v/>
      </c>
      <c r="X2166" s="24" t="str">
        <f t="shared" ref="X2166:X2229" ca="1" si="87">IF(ISBLANK($K2166),"",IF(AND(ISNUMBER(DATEVALUE(TEXT($K2166,"dd/MM/yyyy"))),$K2166&lt;TODAY()),"Pass","Fail"))</f>
        <v/>
      </c>
      <c r="Y2166" s="24" t="str" cm="1">
        <f t="array" ref="Y2166">IF(ISBLANK($L2166),"",IF(SUMPRODUCT(--EXACT($L2166,Sex[Sex]))=1,"Pass","Fail"))</f>
        <v/>
      </c>
      <c r="Z2166" s="24" t="str">
        <f t="shared" ca="1" si="85"/>
        <v/>
      </c>
      <c r="AA2166" s="35" t="str">
        <f t="shared" ca="1" si="86"/>
        <v/>
      </c>
      <c r="AB2166" s="8"/>
      <c r="AC2166" s="58"/>
      <c r="AD2166" s="8"/>
      <c r="AE2166" s="8"/>
      <c r="AF2166" s="8"/>
      <c r="GU2166" s="8"/>
    </row>
    <row r="2167" spans="1:203" s="5" customFormat="1" x14ac:dyDescent="0.2">
      <c r="A2167" s="1"/>
      <c r="B2167" s="4"/>
      <c r="C2167" s="16"/>
      <c r="D2167" s="17"/>
      <c r="E2167" s="17"/>
      <c r="F2167" s="18"/>
      <c r="G2167" s="17"/>
      <c r="H2167" s="17"/>
      <c r="I2167" s="17"/>
      <c r="J2167" s="17"/>
      <c r="K2167" s="19"/>
      <c r="L2167" s="17"/>
      <c r="M2167" s="20"/>
      <c r="N2167" s="8"/>
      <c r="O2167" s="50"/>
      <c r="P2167" s="27" t="str" cm="1">
        <f t="array" ref="P2167">IF(ISBLANK($C2167),"",IF(SUMPRODUCT(--EXACT($C2167,CrewOrPassenger[Crew or Passenger]))=1,"Pass","Fail"))</f>
        <v/>
      </c>
      <c r="Q2167" s="24" t="str" cm="1">
        <f t="array" ref="Q2167">IF(ISBLANK($D2167),"",IF(SUMPRODUCT(--EXACT($D2167,TravelDocumentType[Travel Document Type]))=1,"Pass","Fail"))</f>
        <v/>
      </c>
      <c r="R2167" s="24" t="str" cm="1">
        <f t="array" ref="R2167">IF(ISBLANK($E2167),"",IF(SUMPRODUCT(--EXACT($E2167,ISO3List[ISO3 List]))=1,"Pass","Fail"))</f>
        <v/>
      </c>
      <c r="S2167" s="24" t="str" cm="1">
        <f t="array" ref="S2167">IF(ISBLANK($F2167),"",IF(SUMPRODUCT(--EXACT(MID($F2167,COLUMN($A$1:$T$1),1),DocCharacters[Accepted Characters For Documents]))=20,"Pass","Fail"))</f>
        <v/>
      </c>
      <c r="T2167" s="24" t="str" cm="1">
        <f t="array" ref="T2167">IF(ISBLANK($G2167),"",IF(SUMPRODUCT(--EXACT(MID($G2167,COLUMN($A$1:$AX$1),1),NameCharacters[Accepted Characters For Names]))=50,"Pass","Fail"))</f>
        <v/>
      </c>
      <c r="U2167" s="24" t="str" cm="1">
        <f t="array" ref="U2167">IF(ISBLANK($H2167),"",IF(SUMPRODUCT(--EXACT(MID($H2167,COLUMN($A$1:$AX$1),1),NameCharacters[Accepted Characters For Names]))=50,"Pass","Fail"))</f>
        <v/>
      </c>
      <c r="V2167" s="24" t="str" cm="1">
        <f t="array" ref="V2167">IF(ISBLANK($I2167),"",IF(SUMPRODUCT(--EXACT(MID($I2167,COLUMN($A$1:$AX$1),1),NameCharacters[Accepted Characters For Names]))=50,"Pass","Fail"))</f>
        <v/>
      </c>
      <c r="W2167" s="24" t="str" cm="1">
        <f t="array" ref="W2167">IF(ISBLANK($J2167),"",IF(SUMPRODUCT(--EXACT($J2167,ISO3List[ISO3 List]))=1,"Pass","Fail"))</f>
        <v/>
      </c>
      <c r="X2167" s="24" t="str">
        <f t="shared" ca="1" si="87"/>
        <v/>
      </c>
      <c r="Y2167" s="24" t="str" cm="1">
        <f t="array" ref="Y2167">IF(ISBLANK($L2167),"",IF(SUMPRODUCT(--EXACT($L2167,Sex[Sex]))=1,"Pass","Fail"))</f>
        <v/>
      </c>
      <c r="Z2167" s="24" t="str">
        <f t="shared" ref="Z2167:Z2230" ca="1" si="88">IF(ISBLANK($M2167),"",IF(AND(ISNUMBER(DATEVALUE(TEXT($M2167,"dd/MM/yyyy"))),$M2167&gt;=TODAY()),"Pass","Fail"))</f>
        <v/>
      </c>
      <c r="AA2167" s="35" t="str">
        <f t="shared" ca="1" si="86"/>
        <v/>
      </c>
      <c r="AB2167" s="8"/>
      <c r="AC2167" s="58"/>
      <c r="AD2167" s="8"/>
      <c r="AE2167" s="8"/>
      <c r="AF2167" s="8"/>
      <c r="GU2167" s="8"/>
    </row>
    <row r="2168" spans="1:203" s="5" customFormat="1" x14ac:dyDescent="0.2">
      <c r="A2168" s="1"/>
      <c r="B2168" s="4"/>
      <c r="C2168" s="16"/>
      <c r="D2168" s="17"/>
      <c r="E2168" s="17"/>
      <c r="F2168" s="18"/>
      <c r="G2168" s="17"/>
      <c r="H2168" s="17"/>
      <c r="I2168" s="17"/>
      <c r="J2168" s="17"/>
      <c r="K2168" s="19"/>
      <c r="L2168" s="17"/>
      <c r="M2168" s="20"/>
      <c r="N2168" s="8"/>
      <c r="O2168" s="50"/>
      <c r="P2168" s="27" t="str" cm="1">
        <f t="array" ref="P2168">IF(ISBLANK($C2168),"",IF(SUMPRODUCT(--EXACT($C2168,CrewOrPassenger[Crew or Passenger]))=1,"Pass","Fail"))</f>
        <v/>
      </c>
      <c r="Q2168" s="24" t="str" cm="1">
        <f t="array" ref="Q2168">IF(ISBLANK($D2168),"",IF(SUMPRODUCT(--EXACT($D2168,TravelDocumentType[Travel Document Type]))=1,"Pass","Fail"))</f>
        <v/>
      </c>
      <c r="R2168" s="24" t="str" cm="1">
        <f t="array" ref="R2168">IF(ISBLANK($E2168),"",IF(SUMPRODUCT(--EXACT($E2168,ISO3List[ISO3 List]))=1,"Pass","Fail"))</f>
        <v/>
      </c>
      <c r="S2168" s="24" t="str" cm="1">
        <f t="array" ref="S2168">IF(ISBLANK($F2168),"",IF(SUMPRODUCT(--EXACT(MID($F2168,COLUMN($A$1:$T$1),1),DocCharacters[Accepted Characters For Documents]))=20,"Pass","Fail"))</f>
        <v/>
      </c>
      <c r="T2168" s="24" t="str" cm="1">
        <f t="array" ref="T2168">IF(ISBLANK($G2168),"",IF(SUMPRODUCT(--EXACT(MID($G2168,COLUMN($A$1:$AX$1),1),NameCharacters[Accepted Characters For Names]))=50,"Pass","Fail"))</f>
        <v/>
      </c>
      <c r="U2168" s="24" t="str" cm="1">
        <f t="array" ref="U2168">IF(ISBLANK($H2168),"",IF(SUMPRODUCT(--EXACT(MID($H2168,COLUMN($A$1:$AX$1),1),NameCharacters[Accepted Characters For Names]))=50,"Pass","Fail"))</f>
        <v/>
      </c>
      <c r="V2168" s="24" t="str" cm="1">
        <f t="array" ref="V2168">IF(ISBLANK($I2168),"",IF(SUMPRODUCT(--EXACT(MID($I2168,COLUMN($A$1:$AX$1),1),NameCharacters[Accepted Characters For Names]))=50,"Pass","Fail"))</f>
        <v/>
      </c>
      <c r="W2168" s="24" t="str" cm="1">
        <f t="array" ref="W2168">IF(ISBLANK($J2168),"",IF(SUMPRODUCT(--EXACT($J2168,ISO3List[ISO3 List]))=1,"Pass","Fail"))</f>
        <v/>
      </c>
      <c r="X2168" s="24" t="str">
        <f t="shared" ca="1" si="87"/>
        <v/>
      </c>
      <c r="Y2168" s="24" t="str" cm="1">
        <f t="array" ref="Y2168">IF(ISBLANK($L2168),"",IF(SUMPRODUCT(--EXACT($L2168,Sex[Sex]))=1,"Pass","Fail"))</f>
        <v/>
      </c>
      <c r="Z2168" s="24" t="str">
        <f t="shared" ca="1" si="88"/>
        <v/>
      </c>
      <c r="AA2168" s="35" t="str">
        <f t="shared" ca="1" si="86"/>
        <v/>
      </c>
      <c r="AB2168" s="8"/>
      <c r="AC2168" s="58"/>
      <c r="AD2168" s="8"/>
      <c r="AE2168" s="8"/>
      <c r="AF2168" s="8"/>
      <c r="GU2168" s="8"/>
    </row>
    <row r="2169" spans="1:203" s="5" customFormat="1" x14ac:dyDescent="0.2">
      <c r="A2169" s="1"/>
      <c r="B2169" s="4"/>
      <c r="C2169" s="16"/>
      <c r="D2169" s="17"/>
      <c r="E2169" s="17"/>
      <c r="F2169" s="18"/>
      <c r="G2169" s="17"/>
      <c r="H2169" s="17"/>
      <c r="I2169" s="17"/>
      <c r="J2169" s="17"/>
      <c r="K2169" s="19"/>
      <c r="L2169" s="17"/>
      <c r="M2169" s="20"/>
      <c r="N2169" s="8"/>
      <c r="O2169" s="50"/>
      <c r="P2169" s="27" t="str" cm="1">
        <f t="array" ref="P2169">IF(ISBLANK($C2169),"",IF(SUMPRODUCT(--EXACT($C2169,CrewOrPassenger[Crew or Passenger]))=1,"Pass","Fail"))</f>
        <v/>
      </c>
      <c r="Q2169" s="24" t="str" cm="1">
        <f t="array" ref="Q2169">IF(ISBLANK($D2169),"",IF(SUMPRODUCT(--EXACT($D2169,TravelDocumentType[Travel Document Type]))=1,"Pass","Fail"))</f>
        <v/>
      </c>
      <c r="R2169" s="24" t="str" cm="1">
        <f t="array" ref="R2169">IF(ISBLANK($E2169),"",IF(SUMPRODUCT(--EXACT($E2169,ISO3List[ISO3 List]))=1,"Pass","Fail"))</f>
        <v/>
      </c>
      <c r="S2169" s="24" t="str" cm="1">
        <f t="array" ref="S2169">IF(ISBLANK($F2169),"",IF(SUMPRODUCT(--EXACT(MID($F2169,COLUMN($A$1:$T$1),1),DocCharacters[Accepted Characters For Documents]))=20,"Pass","Fail"))</f>
        <v/>
      </c>
      <c r="T2169" s="24" t="str" cm="1">
        <f t="array" ref="T2169">IF(ISBLANK($G2169),"",IF(SUMPRODUCT(--EXACT(MID($G2169,COLUMN($A$1:$AX$1),1),NameCharacters[Accepted Characters For Names]))=50,"Pass","Fail"))</f>
        <v/>
      </c>
      <c r="U2169" s="24" t="str" cm="1">
        <f t="array" ref="U2169">IF(ISBLANK($H2169),"",IF(SUMPRODUCT(--EXACT(MID($H2169,COLUMN($A$1:$AX$1),1),NameCharacters[Accepted Characters For Names]))=50,"Pass","Fail"))</f>
        <v/>
      </c>
      <c r="V2169" s="24" t="str" cm="1">
        <f t="array" ref="V2169">IF(ISBLANK($I2169),"",IF(SUMPRODUCT(--EXACT(MID($I2169,COLUMN($A$1:$AX$1),1),NameCharacters[Accepted Characters For Names]))=50,"Pass","Fail"))</f>
        <v/>
      </c>
      <c r="W2169" s="24" t="str" cm="1">
        <f t="array" ref="W2169">IF(ISBLANK($J2169),"",IF(SUMPRODUCT(--EXACT($J2169,ISO3List[ISO3 List]))=1,"Pass","Fail"))</f>
        <v/>
      </c>
      <c r="X2169" s="24" t="str">
        <f t="shared" ca="1" si="87"/>
        <v/>
      </c>
      <c r="Y2169" s="24" t="str" cm="1">
        <f t="array" ref="Y2169">IF(ISBLANK($L2169),"",IF(SUMPRODUCT(--EXACT($L2169,Sex[Sex]))=1,"Pass","Fail"))</f>
        <v/>
      </c>
      <c r="Z2169" s="24" t="str">
        <f t="shared" ca="1" si="88"/>
        <v/>
      </c>
      <c r="AA2169" s="35" t="str">
        <f t="shared" ca="1" si="86"/>
        <v/>
      </c>
      <c r="AB2169" s="8"/>
      <c r="AC2169" s="58"/>
      <c r="AD2169" s="8"/>
      <c r="AE2169" s="8"/>
      <c r="AF2169" s="8"/>
      <c r="GU2169" s="8"/>
    </row>
    <row r="2170" spans="1:203" s="5" customFormat="1" x14ac:dyDescent="0.2">
      <c r="A2170" s="1"/>
      <c r="B2170" s="4"/>
      <c r="C2170" s="16"/>
      <c r="D2170" s="17"/>
      <c r="E2170" s="17"/>
      <c r="F2170" s="18"/>
      <c r="G2170" s="17"/>
      <c r="H2170" s="17"/>
      <c r="I2170" s="17"/>
      <c r="J2170" s="17"/>
      <c r="K2170" s="19"/>
      <c r="L2170" s="17"/>
      <c r="M2170" s="20"/>
      <c r="N2170" s="8"/>
      <c r="O2170" s="50"/>
      <c r="P2170" s="27" t="str" cm="1">
        <f t="array" ref="P2170">IF(ISBLANK($C2170),"",IF(SUMPRODUCT(--EXACT($C2170,CrewOrPassenger[Crew or Passenger]))=1,"Pass","Fail"))</f>
        <v/>
      </c>
      <c r="Q2170" s="24" t="str" cm="1">
        <f t="array" ref="Q2170">IF(ISBLANK($D2170),"",IF(SUMPRODUCT(--EXACT($D2170,TravelDocumentType[Travel Document Type]))=1,"Pass","Fail"))</f>
        <v/>
      </c>
      <c r="R2170" s="24" t="str" cm="1">
        <f t="array" ref="R2170">IF(ISBLANK($E2170),"",IF(SUMPRODUCT(--EXACT($E2170,ISO3List[ISO3 List]))=1,"Pass","Fail"))</f>
        <v/>
      </c>
      <c r="S2170" s="24" t="str" cm="1">
        <f t="array" ref="S2170">IF(ISBLANK($F2170),"",IF(SUMPRODUCT(--EXACT(MID($F2170,COLUMN($A$1:$T$1),1),DocCharacters[Accepted Characters For Documents]))=20,"Pass","Fail"))</f>
        <v/>
      </c>
      <c r="T2170" s="24" t="str" cm="1">
        <f t="array" ref="T2170">IF(ISBLANK($G2170),"",IF(SUMPRODUCT(--EXACT(MID($G2170,COLUMN($A$1:$AX$1),1),NameCharacters[Accepted Characters For Names]))=50,"Pass","Fail"))</f>
        <v/>
      </c>
      <c r="U2170" s="24" t="str" cm="1">
        <f t="array" ref="U2170">IF(ISBLANK($H2170),"",IF(SUMPRODUCT(--EXACT(MID($H2170,COLUMN($A$1:$AX$1),1),NameCharacters[Accepted Characters For Names]))=50,"Pass","Fail"))</f>
        <v/>
      </c>
      <c r="V2170" s="24" t="str" cm="1">
        <f t="array" ref="V2170">IF(ISBLANK($I2170),"",IF(SUMPRODUCT(--EXACT(MID($I2170,COLUMN($A$1:$AX$1),1),NameCharacters[Accepted Characters For Names]))=50,"Pass","Fail"))</f>
        <v/>
      </c>
      <c r="W2170" s="24" t="str" cm="1">
        <f t="array" ref="W2170">IF(ISBLANK($J2170),"",IF(SUMPRODUCT(--EXACT($J2170,ISO3List[ISO3 List]))=1,"Pass","Fail"))</f>
        <v/>
      </c>
      <c r="X2170" s="24" t="str">
        <f t="shared" ca="1" si="87"/>
        <v/>
      </c>
      <c r="Y2170" s="24" t="str" cm="1">
        <f t="array" ref="Y2170">IF(ISBLANK($L2170),"",IF(SUMPRODUCT(--EXACT($L2170,Sex[Sex]))=1,"Pass","Fail"))</f>
        <v/>
      </c>
      <c r="Z2170" s="24" t="str">
        <f t="shared" ca="1" si="88"/>
        <v/>
      </c>
      <c r="AA2170" s="35" t="str">
        <f t="shared" ca="1" si="86"/>
        <v/>
      </c>
      <c r="AB2170" s="8"/>
      <c r="AC2170" s="58"/>
      <c r="AD2170" s="8"/>
      <c r="AE2170" s="8"/>
      <c r="AF2170" s="8"/>
      <c r="GU2170" s="8"/>
    </row>
    <row r="2171" spans="1:203" s="5" customFormat="1" x14ac:dyDescent="0.2">
      <c r="A2171" s="1"/>
      <c r="B2171" s="4"/>
      <c r="C2171" s="16"/>
      <c r="D2171" s="17"/>
      <c r="E2171" s="17"/>
      <c r="F2171" s="18"/>
      <c r="G2171" s="17"/>
      <c r="H2171" s="17"/>
      <c r="I2171" s="17"/>
      <c r="J2171" s="17"/>
      <c r="K2171" s="19"/>
      <c r="L2171" s="17"/>
      <c r="M2171" s="20"/>
      <c r="N2171" s="8"/>
      <c r="O2171" s="50"/>
      <c r="P2171" s="27" t="str" cm="1">
        <f t="array" ref="P2171">IF(ISBLANK($C2171),"",IF(SUMPRODUCT(--EXACT($C2171,CrewOrPassenger[Crew or Passenger]))=1,"Pass","Fail"))</f>
        <v/>
      </c>
      <c r="Q2171" s="24" t="str" cm="1">
        <f t="array" ref="Q2171">IF(ISBLANK($D2171),"",IF(SUMPRODUCT(--EXACT($D2171,TravelDocumentType[Travel Document Type]))=1,"Pass","Fail"))</f>
        <v/>
      </c>
      <c r="R2171" s="24" t="str" cm="1">
        <f t="array" ref="R2171">IF(ISBLANK($E2171),"",IF(SUMPRODUCT(--EXACT($E2171,ISO3List[ISO3 List]))=1,"Pass","Fail"))</f>
        <v/>
      </c>
      <c r="S2171" s="24" t="str" cm="1">
        <f t="array" ref="S2171">IF(ISBLANK($F2171),"",IF(SUMPRODUCT(--EXACT(MID($F2171,COLUMN($A$1:$T$1),1),DocCharacters[Accepted Characters For Documents]))=20,"Pass","Fail"))</f>
        <v/>
      </c>
      <c r="T2171" s="24" t="str" cm="1">
        <f t="array" ref="T2171">IF(ISBLANK($G2171),"",IF(SUMPRODUCT(--EXACT(MID($G2171,COLUMN($A$1:$AX$1),1),NameCharacters[Accepted Characters For Names]))=50,"Pass","Fail"))</f>
        <v/>
      </c>
      <c r="U2171" s="24" t="str" cm="1">
        <f t="array" ref="U2171">IF(ISBLANK($H2171),"",IF(SUMPRODUCT(--EXACT(MID($H2171,COLUMN($A$1:$AX$1),1),NameCharacters[Accepted Characters For Names]))=50,"Pass","Fail"))</f>
        <v/>
      </c>
      <c r="V2171" s="24" t="str" cm="1">
        <f t="array" ref="V2171">IF(ISBLANK($I2171),"",IF(SUMPRODUCT(--EXACT(MID($I2171,COLUMN($A$1:$AX$1),1),NameCharacters[Accepted Characters For Names]))=50,"Pass","Fail"))</f>
        <v/>
      </c>
      <c r="W2171" s="24" t="str" cm="1">
        <f t="array" ref="W2171">IF(ISBLANK($J2171),"",IF(SUMPRODUCT(--EXACT($J2171,ISO3List[ISO3 List]))=1,"Pass","Fail"))</f>
        <v/>
      </c>
      <c r="X2171" s="24" t="str">
        <f t="shared" ca="1" si="87"/>
        <v/>
      </c>
      <c r="Y2171" s="24" t="str" cm="1">
        <f t="array" ref="Y2171">IF(ISBLANK($L2171),"",IF(SUMPRODUCT(--EXACT($L2171,Sex[Sex]))=1,"Pass","Fail"))</f>
        <v/>
      </c>
      <c r="Z2171" s="24" t="str">
        <f t="shared" ca="1" si="88"/>
        <v/>
      </c>
      <c r="AA2171" s="35" t="str">
        <f t="shared" ca="1" si="86"/>
        <v/>
      </c>
      <c r="AB2171" s="8"/>
      <c r="AC2171" s="58"/>
      <c r="AD2171" s="8"/>
      <c r="AE2171" s="8"/>
      <c r="AF2171" s="8"/>
      <c r="GU2171" s="8"/>
    </row>
    <row r="2172" spans="1:203" s="5" customFormat="1" x14ac:dyDescent="0.2">
      <c r="A2172" s="1"/>
      <c r="B2172" s="4"/>
      <c r="C2172" s="16"/>
      <c r="D2172" s="17"/>
      <c r="E2172" s="17"/>
      <c r="F2172" s="18"/>
      <c r="G2172" s="17"/>
      <c r="H2172" s="17"/>
      <c r="I2172" s="17"/>
      <c r="J2172" s="17"/>
      <c r="K2172" s="19"/>
      <c r="L2172" s="17"/>
      <c r="M2172" s="20"/>
      <c r="N2172" s="8"/>
      <c r="O2172" s="50"/>
      <c r="P2172" s="27" t="str" cm="1">
        <f t="array" ref="P2172">IF(ISBLANK($C2172),"",IF(SUMPRODUCT(--EXACT($C2172,CrewOrPassenger[Crew or Passenger]))=1,"Pass","Fail"))</f>
        <v/>
      </c>
      <c r="Q2172" s="24" t="str" cm="1">
        <f t="array" ref="Q2172">IF(ISBLANK($D2172),"",IF(SUMPRODUCT(--EXACT($D2172,TravelDocumentType[Travel Document Type]))=1,"Pass","Fail"))</f>
        <v/>
      </c>
      <c r="R2172" s="24" t="str" cm="1">
        <f t="array" ref="R2172">IF(ISBLANK($E2172),"",IF(SUMPRODUCT(--EXACT($E2172,ISO3List[ISO3 List]))=1,"Pass","Fail"))</f>
        <v/>
      </c>
      <c r="S2172" s="24" t="str" cm="1">
        <f t="array" ref="S2172">IF(ISBLANK($F2172),"",IF(SUMPRODUCT(--EXACT(MID($F2172,COLUMN($A$1:$T$1),1),DocCharacters[Accepted Characters For Documents]))=20,"Pass","Fail"))</f>
        <v/>
      </c>
      <c r="T2172" s="24" t="str" cm="1">
        <f t="array" ref="T2172">IF(ISBLANK($G2172),"",IF(SUMPRODUCT(--EXACT(MID($G2172,COLUMN($A$1:$AX$1),1),NameCharacters[Accepted Characters For Names]))=50,"Pass","Fail"))</f>
        <v/>
      </c>
      <c r="U2172" s="24" t="str" cm="1">
        <f t="array" ref="U2172">IF(ISBLANK($H2172),"",IF(SUMPRODUCT(--EXACT(MID($H2172,COLUMN($A$1:$AX$1),1),NameCharacters[Accepted Characters For Names]))=50,"Pass","Fail"))</f>
        <v/>
      </c>
      <c r="V2172" s="24" t="str" cm="1">
        <f t="array" ref="V2172">IF(ISBLANK($I2172),"",IF(SUMPRODUCT(--EXACT(MID($I2172,COLUMN($A$1:$AX$1),1),NameCharacters[Accepted Characters For Names]))=50,"Pass","Fail"))</f>
        <v/>
      </c>
      <c r="W2172" s="24" t="str" cm="1">
        <f t="array" ref="W2172">IF(ISBLANK($J2172),"",IF(SUMPRODUCT(--EXACT($J2172,ISO3List[ISO3 List]))=1,"Pass","Fail"))</f>
        <v/>
      </c>
      <c r="X2172" s="24" t="str">
        <f t="shared" ca="1" si="87"/>
        <v/>
      </c>
      <c r="Y2172" s="24" t="str" cm="1">
        <f t="array" ref="Y2172">IF(ISBLANK($L2172),"",IF(SUMPRODUCT(--EXACT($L2172,Sex[Sex]))=1,"Pass","Fail"))</f>
        <v/>
      </c>
      <c r="Z2172" s="24" t="str">
        <f t="shared" ca="1" si="88"/>
        <v/>
      </c>
      <c r="AA2172" s="35" t="str">
        <f t="shared" ca="1" si="86"/>
        <v/>
      </c>
      <c r="AB2172" s="8"/>
      <c r="AC2172" s="58"/>
      <c r="AD2172" s="8"/>
      <c r="AE2172" s="8"/>
      <c r="AF2172" s="8"/>
      <c r="GU2172" s="8"/>
    </row>
    <row r="2173" spans="1:203" s="5" customFormat="1" x14ac:dyDescent="0.2">
      <c r="A2173" s="1"/>
      <c r="B2173" s="4"/>
      <c r="C2173" s="16"/>
      <c r="D2173" s="17"/>
      <c r="E2173" s="17"/>
      <c r="F2173" s="18"/>
      <c r="G2173" s="17"/>
      <c r="H2173" s="17"/>
      <c r="I2173" s="17"/>
      <c r="J2173" s="17"/>
      <c r="K2173" s="19"/>
      <c r="L2173" s="17"/>
      <c r="M2173" s="20"/>
      <c r="N2173" s="8"/>
      <c r="O2173" s="50"/>
      <c r="P2173" s="27" t="str" cm="1">
        <f t="array" ref="P2173">IF(ISBLANK($C2173),"",IF(SUMPRODUCT(--EXACT($C2173,CrewOrPassenger[Crew or Passenger]))=1,"Pass","Fail"))</f>
        <v/>
      </c>
      <c r="Q2173" s="24" t="str" cm="1">
        <f t="array" ref="Q2173">IF(ISBLANK($D2173),"",IF(SUMPRODUCT(--EXACT($D2173,TravelDocumentType[Travel Document Type]))=1,"Pass","Fail"))</f>
        <v/>
      </c>
      <c r="R2173" s="24" t="str" cm="1">
        <f t="array" ref="R2173">IF(ISBLANK($E2173),"",IF(SUMPRODUCT(--EXACT($E2173,ISO3List[ISO3 List]))=1,"Pass","Fail"))</f>
        <v/>
      </c>
      <c r="S2173" s="24" t="str" cm="1">
        <f t="array" ref="S2173">IF(ISBLANK($F2173),"",IF(SUMPRODUCT(--EXACT(MID($F2173,COLUMN($A$1:$T$1),1),DocCharacters[Accepted Characters For Documents]))=20,"Pass","Fail"))</f>
        <v/>
      </c>
      <c r="T2173" s="24" t="str" cm="1">
        <f t="array" ref="T2173">IF(ISBLANK($G2173),"",IF(SUMPRODUCT(--EXACT(MID($G2173,COLUMN($A$1:$AX$1),1),NameCharacters[Accepted Characters For Names]))=50,"Pass","Fail"))</f>
        <v/>
      </c>
      <c r="U2173" s="24" t="str" cm="1">
        <f t="array" ref="U2173">IF(ISBLANK($H2173),"",IF(SUMPRODUCT(--EXACT(MID($H2173,COLUMN($A$1:$AX$1),1),NameCharacters[Accepted Characters For Names]))=50,"Pass","Fail"))</f>
        <v/>
      </c>
      <c r="V2173" s="24" t="str" cm="1">
        <f t="array" ref="V2173">IF(ISBLANK($I2173),"",IF(SUMPRODUCT(--EXACT(MID($I2173,COLUMN($A$1:$AX$1),1),NameCharacters[Accepted Characters For Names]))=50,"Pass","Fail"))</f>
        <v/>
      </c>
      <c r="W2173" s="24" t="str" cm="1">
        <f t="array" ref="W2173">IF(ISBLANK($J2173),"",IF(SUMPRODUCT(--EXACT($J2173,ISO3List[ISO3 List]))=1,"Pass","Fail"))</f>
        <v/>
      </c>
      <c r="X2173" s="24" t="str">
        <f t="shared" ca="1" si="87"/>
        <v/>
      </c>
      <c r="Y2173" s="24" t="str" cm="1">
        <f t="array" ref="Y2173">IF(ISBLANK($L2173),"",IF(SUMPRODUCT(--EXACT($L2173,Sex[Sex]))=1,"Pass","Fail"))</f>
        <v/>
      </c>
      <c r="Z2173" s="24" t="str">
        <f t="shared" ca="1" si="88"/>
        <v/>
      </c>
      <c r="AA2173" s="35" t="str">
        <f t="shared" ca="1" si="86"/>
        <v/>
      </c>
      <c r="AB2173" s="8"/>
      <c r="AC2173" s="58"/>
      <c r="AD2173" s="8"/>
      <c r="AE2173" s="8"/>
      <c r="AF2173" s="8"/>
      <c r="GU2173" s="8"/>
    </row>
    <row r="2174" spans="1:203" s="5" customFormat="1" x14ac:dyDescent="0.2">
      <c r="A2174" s="1"/>
      <c r="B2174" s="4"/>
      <c r="C2174" s="16"/>
      <c r="D2174" s="17"/>
      <c r="E2174" s="17"/>
      <c r="F2174" s="18"/>
      <c r="G2174" s="17"/>
      <c r="H2174" s="17"/>
      <c r="I2174" s="17"/>
      <c r="J2174" s="17"/>
      <c r="K2174" s="19"/>
      <c r="L2174" s="17"/>
      <c r="M2174" s="20"/>
      <c r="N2174" s="8"/>
      <c r="O2174" s="50"/>
      <c r="P2174" s="27" t="str" cm="1">
        <f t="array" ref="P2174">IF(ISBLANK($C2174),"",IF(SUMPRODUCT(--EXACT($C2174,CrewOrPassenger[Crew or Passenger]))=1,"Pass","Fail"))</f>
        <v/>
      </c>
      <c r="Q2174" s="24" t="str" cm="1">
        <f t="array" ref="Q2174">IF(ISBLANK($D2174),"",IF(SUMPRODUCT(--EXACT($D2174,TravelDocumentType[Travel Document Type]))=1,"Pass","Fail"))</f>
        <v/>
      </c>
      <c r="R2174" s="24" t="str" cm="1">
        <f t="array" ref="R2174">IF(ISBLANK($E2174),"",IF(SUMPRODUCT(--EXACT($E2174,ISO3List[ISO3 List]))=1,"Pass","Fail"))</f>
        <v/>
      </c>
      <c r="S2174" s="24" t="str" cm="1">
        <f t="array" ref="S2174">IF(ISBLANK($F2174),"",IF(SUMPRODUCT(--EXACT(MID($F2174,COLUMN($A$1:$T$1),1),DocCharacters[Accepted Characters For Documents]))=20,"Pass","Fail"))</f>
        <v/>
      </c>
      <c r="T2174" s="24" t="str" cm="1">
        <f t="array" ref="T2174">IF(ISBLANK($G2174),"",IF(SUMPRODUCT(--EXACT(MID($G2174,COLUMN($A$1:$AX$1),1),NameCharacters[Accepted Characters For Names]))=50,"Pass","Fail"))</f>
        <v/>
      </c>
      <c r="U2174" s="24" t="str" cm="1">
        <f t="array" ref="U2174">IF(ISBLANK($H2174),"",IF(SUMPRODUCT(--EXACT(MID($H2174,COLUMN($A$1:$AX$1),1),NameCharacters[Accepted Characters For Names]))=50,"Pass","Fail"))</f>
        <v/>
      </c>
      <c r="V2174" s="24" t="str" cm="1">
        <f t="array" ref="V2174">IF(ISBLANK($I2174),"",IF(SUMPRODUCT(--EXACT(MID($I2174,COLUMN($A$1:$AX$1),1),NameCharacters[Accepted Characters For Names]))=50,"Pass","Fail"))</f>
        <v/>
      </c>
      <c r="W2174" s="24" t="str" cm="1">
        <f t="array" ref="W2174">IF(ISBLANK($J2174),"",IF(SUMPRODUCT(--EXACT($J2174,ISO3List[ISO3 List]))=1,"Pass","Fail"))</f>
        <v/>
      </c>
      <c r="X2174" s="24" t="str">
        <f t="shared" ca="1" si="87"/>
        <v/>
      </c>
      <c r="Y2174" s="24" t="str" cm="1">
        <f t="array" ref="Y2174">IF(ISBLANK($L2174),"",IF(SUMPRODUCT(--EXACT($L2174,Sex[Sex]))=1,"Pass","Fail"))</f>
        <v/>
      </c>
      <c r="Z2174" s="24" t="str">
        <f t="shared" ca="1" si="88"/>
        <v/>
      </c>
      <c r="AA2174" s="35" t="str">
        <f t="shared" ca="1" si="86"/>
        <v/>
      </c>
      <c r="AB2174" s="8"/>
      <c r="AC2174" s="58"/>
      <c r="AD2174" s="8"/>
      <c r="AE2174" s="8"/>
      <c r="AF2174" s="8"/>
      <c r="GU2174" s="8"/>
    </row>
    <row r="2175" spans="1:203" s="5" customFormat="1" x14ac:dyDescent="0.2">
      <c r="A2175" s="1"/>
      <c r="B2175" s="4"/>
      <c r="C2175" s="16"/>
      <c r="D2175" s="17"/>
      <c r="E2175" s="17"/>
      <c r="F2175" s="18"/>
      <c r="G2175" s="17"/>
      <c r="H2175" s="17"/>
      <c r="I2175" s="17"/>
      <c r="J2175" s="17"/>
      <c r="K2175" s="19"/>
      <c r="L2175" s="17"/>
      <c r="M2175" s="20"/>
      <c r="N2175" s="8"/>
      <c r="O2175" s="50"/>
      <c r="P2175" s="27" t="str" cm="1">
        <f t="array" ref="P2175">IF(ISBLANK($C2175),"",IF(SUMPRODUCT(--EXACT($C2175,CrewOrPassenger[Crew or Passenger]))=1,"Pass","Fail"))</f>
        <v/>
      </c>
      <c r="Q2175" s="24" t="str" cm="1">
        <f t="array" ref="Q2175">IF(ISBLANK($D2175),"",IF(SUMPRODUCT(--EXACT($D2175,TravelDocumentType[Travel Document Type]))=1,"Pass","Fail"))</f>
        <v/>
      </c>
      <c r="R2175" s="24" t="str" cm="1">
        <f t="array" ref="R2175">IF(ISBLANK($E2175),"",IF(SUMPRODUCT(--EXACT($E2175,ISO3List[ISO3 List]))=1,"Pass","Fail"))</f>
        <v/>
      </c>
      <c r="S2175" s="24" t="str" cm="1">
        <f t="array" ref="S2175">IF(ISBLANK($F2175),"",IF(SUMPRODUCT(--EXACT(MID($F2175,COLUMN($A$1:$T$1),1),DocCharacters[Accepted Characters For Documents]))=20,"Pass","Fail"))</f>
        <v/>
      </c>
      <c r="T2175" s="24" t="str" cm="1">
        <f t="array" ref="T2175">IF(ISBLANK($G2175),"",IF(SUMPRODUCT(--EXACT(MID($G2175,COLUMN($A$1:$AX$1),1),NameCharacters[Accepted Characters For Names]))=50,"Pass","Fail"))</f>
        <v/>
      </c>
      <c r="U2175" s="24" t="str" cm="1">
        <f t="array" ref="U2175">IF(ISBLANK($H2175),"",IF(SUMPRODUCT(--EXACT(MID($H2175,COLUMN($A$1:$AX$1),1),NameCharacters[Accepted Characters For Names]))=50,"Pass","Fail"))</f>
        <v/>
      </c>
      <c r="V2175" s="24" t="str" cm="1">
        <f t="array" ref="V2175">IF(ISBLANK($I2175),"",IF(SUMPRODUCT(--EXACT(MID($I2175,COLUMN($A$1:$AX$1),1),NameCharacters[Accepted Characters For Names]))=50,"Pass","Fail"))</f>
        <v/>
      </c>
      <c r="W2175" s="24" t="str" cm="1">
        <f t="array" ref="W2175">IF(ISBLANK($J2175),"",IF(SUMPRODUCT(--EXACT($J2175,ISO3List[ISO3 List]))=1,"Pass","Fail"))</f>
        <v/>
      </c>
      <c r="X2175" s="24" t="str">
        <f t="shared" ca="1" si="87"/>
        <v/>
      </c>
      <c r="Y2175" s="24" t="str" cm="1">
        <f t="array" ref="Y2175">IF(ISBLANK($L2175),"",IF(SUMPRODUCT(--EXACT($L2175,Sex[Sex]))=1,"Pass","Fail"))</f>
        <v/>
      </c>
      <c r="Z2175" s="24" t="str">
        <f t="shared" ca="1" si="88"/>
        <v/>
      </c>
      <c r="AA2175" s="35" t="str">
        <f t="shared" ca="1" si="86"/>
        <v/>
      </c>
      <c r="AB2175" s="8"/>
      <c r="AC2175" s="58"/>
      <c r="AD2175" s="8"/>
      <c r="AE2175" s="8"/>
      <c r="AF2175" s="8"/>
      <c r="GU2175" s="8"/>
    </row>
    <row r="2176" spans="1:203" s="5" customFormat="1" x14ac:dyDescent="0.2">
      <c r="A2176" s="1"/>
      <c r="B2176" s="4"/>
      <c r="C2176" s="16"/>
      <c r="D2176" s="17"/>
      <c r="E2176" s="17"/>
      <c r="F2176" s="18"/>
      <c r="G2176" s="17"/>
      <c r="H2176" s="17"/>
      <c r="I2176" s="17"/>
      <c r="J2176" s="17"/>
      <c r="K2176" s="19"/>
      <c r="L2176" s="17"/>
      <c r="M2176" s="20"/>
      <c r="N2176" s="8"/>
      <c r="O2176" s="50"/>
      <c r="P2176" s="27" t="str" cm="1">
        <f t="array" ref="P2176">IF(ISBLANK($C2176),"",IF(SUMPRODUCT(--EXACT($C2176,CrewOrPassenger[Crew or Passenger]))=1,"Pass","Fail"))</f>
        <v/>
      </c>
      <c r="Q2176" s="24" t="str" cm="1">
        <f t="array" ref="Q2176">IF(ISBLANK($D2176),"",IF(SUMPRODUCT(--EXACT($D2176,TravelDocumentType[Travel Document Type]))=1,"Pass","Fail"))</f>
        <v/>
      </c>
      <c r="R2176" s="24" t="str" cm="1">
        <f t="array" ref="R2176">IF(ISBLANK($E2176),"",IF(SUMPRODUCT(--EXACT($E2176,ISO3List[ISO3 List]))=1,"Pass","Fail"))</f>
        <v/>
      </c>
      <c r="S2176" s="24" t="str" cm="1">
        <f t="array" ref="S2176">IF(ISBLANK($F2176),"",IF(SUMPRODUCT(--EXACT(MID($F2176,COLUMN($A$1:$T$1),1),DocCharacters[Accepted Characters For Documents]))=20,"Pass","Fail"))</f>
        <v/>
      </c>
      <c r="T2176" s="24" t="str" cm="1">
        <f t="array" ref="T2176">IF(ISBLANK($G2176),"",IF(SUMPRODUCT(--EXACT(MID($G2176,COLUMN($A$1:$AX$1),1),NameCharacters[Accepted Characters For Names]))=50,"Pass","Fail"))</f>
        <v/>
      </c>
      <c r="U2176" s="24" t="str" cm="1">
        <f t="array" ref="U2176">IF(ISBLANK($H2176),"",IF(SUMPRODUCT(--EXACT(MID($H2176,COLUMN($A$1:$AX$1),1),NameCharacters[Accepted Characters For Names]))=50,"Pass","Fail"))</f>
        <v/>
      </c>
      <c r="V2176" s="24" t="str" cm="1">
        <f t="array" ref="V2176">IF(ISBLANK($I2176),"",IF(SUMPRODUCT(--EXACT(MID($I2176,COLUMN($A$1:$AX$1),1),NameCharacters[Accepted Characters For Names]))=50,"Pass","Fail"))</f>
        <v/>
      </c>
      <c r="W2176" s="24" t="str" cm="1">
        <f t="array" ref="W2176">IF(ISBLANK($J2176),"",IF(SUMPRODUCT(--EXACT($J2176,ISO3List[ISO3 List]))=1,"Pass","Fail"))</f>
        <v/>
      </c>
      <c r="X2176" s="24" t="str">
        <f t="shared" ca="1" si="87"/>
        <v/>
      </c>
      <c r="Y2176" s="24" t="str" cm="1">
        <f t="array" ref="Y2176">IF(ISBLANK($L2176),"",IF(SUMPRODUCT(--EXACT($L2176,Sex[Sex]))=1,"Pass","Fail"))</f>
        <v/>
      </c>
      <c r="Z2176" s="24" t="str">
        <f t="shared" ca="1" si="88"/>
        <v/>
      </c>
      <c r="AA2176" s="35" t="str">
        <f t="shared" ca="1" si="86"/>
        <v/>
      </c>
      <c r="AB2176" s="8"/>
      <c r="AC2176" s="58"/>
      <c r="AD2176" s="8"/>
      <c r="AE2176" s="8"/>
      <c r="AF2176" s="8"/>
      <c r="GU2176" s="8"/>
    </row>
    <row r="2177" spans="1:203" s="5" customFormat="1" x14ac:dyDescent="0.2">
      <c r="A2177" s="1"/>
      <c r="B2177" s="4"/>
      <c r="C2177" s="16"/>
      <c r="D2177" s="17"/>
      <c r="E2177" s="17"/>
      <c r="F2177" s="18"/>
      <c r="G2177" s="17"/>
      <c r="H2177" s="17"/>
      <c r="I2177" s="17"/>
      <c r="J2177" s="17"/>
      <c r="K2177" s="19"/>
      <c r="L2177" s="17"/>
      <c r="M2177" s="20"/>
      <c r="N2177" s="8"/>
      <c r="O2177" s="50"/>
      <c r="P2177" s="27" t="str" cm="1">
        <f t="array" ref="P2177">IF(ISBLANK($C2177),"",IF(SUMPRODUCT(--EXACT($C2177,CrewOrPassenger[Crew or Passenger]))=1,"Pass","Fail"))</f>
        <v/>
      </c>
      <c r="Q2177" s="24" t="str" cm="1">
        <f t="array" ref="Q2177">IF(ISBLANK($D2177),"",IF(SUMPRODUCT(--EXACT($D2177,TravelDocumentType[Travel Document Type]))=1,"Pass","Fail"))</f>
        <v/>
      </c>
      <c r="R2177" s="24" t="str" cm="1">
        <f t="array" ref="R2177">IF(ISBLANK($E2177),"",IF(SUMPRODUCT(--EXACT($E2177,ISO3List[ISO3 List]))=1,"Pass","Fail"))</f>
        <v/>
      </c>
      <c r="S2177" s="24" t="str" cm="1">
        <f t="array" ref="S2177">IF(ISBLANK($F2177),"",IF(SUMPRODUCT(--EXACT(MID($F2177,COLUMN($A$1:$T$1),1),DocCharacters[Accepted Characters For Documents]))=20,"Pass","Fail"))</f>
        <v/>
      </c>
      <c r="T2177" s="24" t="str" cm="1">
        <f t="array" ref="T2177">IF(ISBLANK($G2177),"",IF(SUMPRODUCT(--EXACT(MID($G2177,COLUMN($A$1:$AX$1),1),NameCharacters[Accepted Characters For Names]))=50,"Pass","Fail"))</f>
        <v/>
      </c>
      <c r="U2177" s="24" t="str" cm="1">
        <f t="array" ref="U2177">IF(ISBLANK($H2177),"",IF(SUMPRODUCT(--EXACT(MID($H2177,COLUMN($A$1:$AX$1),1),NameCharacters[Accepted Characters For Names]))=50,"Pass","Fail"))</f>
        <v/>
      </c>
      <c r="V2177" s="24" t="str" cm="1">
        <f t="array" ref="V2177">IF(ISBLANK($I2177),"",IF(SUMPRODUCT(--EXACT(MID($I2177,COLUMN($A$1:$AX$1),1),NameCharacters[Accepted Characters For Names]))=50,"Pass","Fail"))</f>
        <v/>
      </c>
      <c r="W2177" s="24" t="str" cm="1">
        <f t="array" ref="W2177">IF(ISBLANK($J2177),"",IF(SUMPRODUCT(--EXACT($J2177,ISO3List[ISO3 List]))=1,"Pass","Fail"))</f>
        <v/>
      </c>
      <c r="X2177" s="24" t="str">
        <f t="shared" ca="1" si="87"/>
        <v/>
      </c>
      <c r="Y2177" s="24" t="str" cm="1">
        <f t="array" ref="Y2177">IF(ISBLANK($L2177),"",IF(SUMPRODUCT(--EXACT($L2177,Sex[Sex]))=1,"Pass","Fail"))</f>
        <v/>
      </c>
      <c r="Z2177" s="24" t="str">
        <f t="shared" ca="1" si="88"/>
        <v/>
      </c>
      <c r="AA2177" s="35" t="str">
        <f t="shared" ca="1" si="86"/>
        <v/>
      </c>
      <c r="AB2177" s="8"/>
      <c r="AC2177" s="58"/>
      <c r="AD2177" s="8"/>
      <c r="AE2177" s="8"/>
      <c r="AF2177" s="8"/>
      <c r="GU2177" s="8"/>
    </row>
    <row r="2178" spans="1:203" s="5" customFormat="1" x14ac:dyDescent="0.2">
      <c r="A2178" s="1"/>
      <c r="B2178" s="4"/>
      <c r="C2178" s="16"/>
      <c r="D2178" s="17"/>
      <c r="E2178" s="17"/>
      <c r="F2178" s="18"/>
      <c r="G2178" s="17"/>
      <c r="H2178" s="17"/>
      <c r="I2178" s="17"/>
      <c r="J2178" s="17"/>
      <c r="K2178" s="19"/>
      <c r="L2178" s="17"/>
      <c r="M2178" s="20"/>
      <c r="N2178" s="8"/>
      <c r="O2178" s="50"/>
      <c r="P2178" s="27" t="str" cm="1">
        <f t="array" ref="P2178">IF(ISBLANK($C2178),"",IF(SUMPRODUCT(--EXACT($C2178,CrewOrPassenger[Crew or Passenger]))=1,"Pass","Fail"))</f>
        <v/>
      </c>
      <c r="Q2178" s="24" t="str" cm="1">
        <f t="array" ref="Q2178">IF(ISBLANK($D2178),"",IF(SUMPRODUCT(--EXACT($D2178,TravelDocumentType[Travel Document Type]))=1,"Pass","Fail"))</f>
        <v/>
      </c>
      <c r="R2178" s="24" t="str" cm="1">
        <f t="array" ref="R2178">IF(ISBLANK($E2178),"",IF(SUMPRODUCT(--EXACT($E2178,ISO3List[ISO3 List]))=1,"Pass","Fail"))</f>
        <v/>
      </c>
      <c r="S2178" s="24" t="str" cm="1">
        <f t="array" ref="S2178">IF(ISBLANK($F2178),"",IF(SUMPRODUCT(--EXACT(MID($F2178,COLUMN($A$1:$T$1),1),DocCharacters[Accepted Characters For Documents]))=20,"Pass","Fail"))</f>
        <v/>
      </c>
      <c r="T2178" s="24" t="str" cm="1">
        <f t="array" ref="T2178">IF(ISBLANK($G2178),"",IF(SUMPRODUCT(--EXACT(MID($G2178,COLUMN($A$1:$AX$1),1),NameCharacters[Accepted Characters For Names]))=50,"Pass","Fail"))</f>
        <v/>
      </c>
      <c r="U2178" s="24" t="str" cm="1">
        <f t="array" ref="U2178">IF(ISBLANK($H2178),"",IF(SUMPRODUCT(--EXACT(MID($H2178,COLUMN($A$1:$AX$1),1),NameCharacters[Accepted Characters For Names]))=50,"Pass","Fail"))</f>
        <v/>
      </c>
      <c r="V2178" s="24" t="str" cm="1">
        <f t="array" ref="V2178">IF(ISBLANK($I2178),"",IF(SUMPRODUCT(--EXACT(MID($I2178,COLUMN($A$1:$AX$1),1),NameCharacters[Accepted Characters For Names]))=50,"Pass","Fail"))</f>
        <v/>
      </c>
      <c r="W2178" s="24" t="str" cm="1">
        <f t="array" ref="W2178">IF(ISBLANK($J2178),"",IF(SUMPRODUCT(--EXACT($J2178,ISO3List[ISO3 List]))=1,"Pass","Fail"))</f>
        <v/>
      </c>
      <c r="X2178" s="24" t="str">
        <f t="shared" ca="1" si="87"/>
        <v/>
      </c>
      <c r="Y2178" s="24" t="str" cm="1">
        <f t="array" ref="Y2178">IF(ISBLANK($L2178),"",IF(SUMPRODUCT(--EXACT($L2178,Sex[Sex]))=1,"Pass","Fail"))</f>
        <v/>
      </c>
      <c r="Z2178" s="24" t="str">
        <f t="shared" ca="1" si="88"/>
        <v/>
      </c>
      <c r="AA2178" s="35" t="str">
        <f t="shared" ca="1" si="86"/>
        <v/>
      </c>
      <c r="AB2178" s="8"/>
      <c r="AC2178" s="58"/>
      <c r="AD2178" s="8"/>
      <c r="AE2178" s="8"/>
      <c r="AF2178" s="8"/>
      <c r="GU2178" s="8"/>
    </row>
    <row r="2179" spans="1:203" s="5" customFormat="1" x14ac:dyDescent="0.2">
      <c r="A2179" s="1"/>
      <c r="B2179" s="4"/>
      <c r="C2179" s="16"/>
      <c r="D2179" s="17"/>
      <c r="E2179" s="17"/>
      <c r="F2179" s="18"/>
      <c r="G2179" s="17"/>
      <c r="H2179" s="17"/>
      <c r="I2179" s="17"/>
      <c r="J2179" s="17"/>
      <c r="K2179" s="19"/>
      <c r="L2179" s="17"/>
      <c r="M2179" s="20"/>
      <c r="N2179" s="8"/>
      <c r="O2179" s="50"/>
      <c r="P2179" s="27" t="str" cm="1">
        <f t="array" ref="P2179">IF(ISBLANK($C2179),"",IF(SUMPRODUCT(--EXACT($C2179,CrewOrPassenger[Crew or Passenger]))=1,"Pass","Fail"))</f>
        <v/>
      </c>
      <c r="Q2179" s="24" t="str" cm="1">
        <f t="array" ref="Q2179">IF(ISBLANK($D2179),"",IF(SUMPRODUCT(--EXACT($D2179,TravelDocumentType[Travel Document Type]))=1,"Pass","Fail"))</f>
        <v/>
      </c>
      <c r="R2179" s="24" t="str" cm="1">
        <f t="array" ref="R2179">IF(ISBLANK($E2179),"",IF(SUMPRODUCT(--EXACT($E2179,ISO3List[ISO3 List]))=1,"Pass","Fail"))</f>
        <v/>
      </c>
      <c r="S2179" s="24" t="str" cm="1">
        <f t="array" ref="S2179">IF(ISBLANK($F2179),"",IF(SUMPRODUCT(--EXACT(MID($F2179,COLUMN($A$1:$T$1),1),DocCharacters[Accepted Characters For Documents]))=20,"Pass","Fail"))</f>
        <v/>
      </c>
      <c r="T2179" s="24" t="str" cm="1">
        <f t="array" ref="T2179">IF(ISBLANK($G2179),"",IF(SUMPRODUCT(--EXACT(MID($G2179,COLUMN($A$1:$AX$1),1),NameCharacters[Accepted Characters For Names]))=50,"Pass","Fail"))</f>
        <v/>
      </c>
      <c r="U2179" s="24" t="str" cm="1">
        <f t="array" ref="U2179">IF(ISBLANK($H2179),"",IF(SUMPRODUCT(--EXACT(MID($H2179,COLUMN($A$1:$AX$1),1),NameCharacters[Accepted Characters For Names]))=50,"Pass","Fail"))</f>
        <v/>
      </c>
      <c r="V2179" s="24" t="str" cm="1">
        <f t="array" ref="V2179">IF(ISBLANK($I2179),"",IF(SUMPRODUCT(--EXACT(MID($I2179,COLUMN($A$1:$AX$1),1),NameCharacters[Accepted Characters For Names]))=50,"Pass","Fail"))</f>
        <v/>
      </c>
      <c r="W2179" s="24" t="str" cm="1">
        <f t="array" ref="W2179">IF(ISBLANK($J2179),"",IF(SUMPRODUCT(--EXACT($J2179,ISO3List[ISO3 List]))=1,"Pass","Fail"))</f>
        <v/>
      </c>
      <c r="X2179" s="24" t="str">
        <f t="shared" ca="1" si="87"/>
        <v/>
      </c>
      <c r="Y2179" s="24" t="str" cm="1">
        <f t="array" ref="Y2179">IF(ISBLANK($L2179),"",IF(SUMPRODUCT(--EXACT($L2179,Sex[Sex]))=1,"Pass","Fail"))</f>
        <v/>
      </c>
      <c r="Z2179" s="24" t="str">
        <f t="shared" ca="1" si="88"/>
        <v/>
      </c>
      <c r="AA2179" s="35" t="str">
        <f t="shared" ca="1" si="86"/>
        <v/>
      </c>
      <c r="AB2179" s="8"/>
      <c r="AC2179" s="58"/>
      <c r="AD2179" s="8"/>
      <c r="AE2179" s="8"/>
      <c r="AF2179" s="8"/>
      <c r="GU2179" s="8"/>
    </row>
    <row r="2180" spans="1:203" s="5" customFormat="1" x14ac:dyDescent="0.2">
      <c r="A2180" s="1"/>
      <c r="B2180" s="4"/>
      <c r="C2180" s="16"/>
      <c r="D2180" s="17"/>
      <c r="E2180" s="17"/>
      <c r="F2180" s="18"/>
      <c r="G2180" s="17"/>
      <c r="H2180" s="17"/>
      <c r="I2180" s="17"/>
      <c r="J2180" s="17"/>
      <c r="K2180" s="19"/>
      <c r="L2180" s="17"/>
      <c r="M2180" s="20"/>
      <c r="N2180" s="8"/>
      <c r="O2180" s="50"/>
      <c r="P2180" s="27" t="str" cm="1">
        <f t="array" ref="P2180">IF(ISBLANK($C2180),"",IF(SUMPRODUCT(--EXACT($C2180,CrewOrPassenger[Crew or Passenger]))=1,"Pass","Fail"))</f>
        <v/>
      </c>
      <c r="Q2180" s="24" t="str" cm="1">
        <f t="array" ref="Q2180">IF(ISBLANK($D2180),"",IF(SUMPRODUCT(--EXACT($D2180,TravelDocumentType[Travel Document Type]))=1,"Pass","Fail"))</f>
        <v/>
      </c>
      <c r="R2180" s="24" t="str" cm="1">
        <f t="array" ref="R2180">IF(ISBLANK($E2180),"",IF(SUMPRODUCT(--EXACT($E2180,ISO3List[ISO3 List]))=1,"Pass","Fail"))</f>
        <v/>
      </c>
      <c r="S2180" s="24" t="str" cm="1">
        <f t="array" ref="S2180">IF(ISBLANK($F2180),"",IF(SUMPRODUCT(--EXACT(MID($F2180,COLUMN($A$1:$T$1),1),DocCharacters[Accepted Characters For Documents]))=20,"Pass","Fail"))</f>
        <v/>
      </c>
      <c r="T2180" s="24" t="str" cm="1">
        <f t="array" ref="T2180">IF(ISBLANK($G2180),"",IF(SUMPRODUCT(--EXACT(MID($G2180,COLUMN($A$1:$AX$1),1),NameCharacters[Accepted Characters For Names]))=50,"Pass","Fail"))</f>
        <v/>
      </c>
      <c r="U2180" s="24" t="str" cm="1">
        <f t="array" ref="U2180">IF(ISBLANK($H2180),"",IF(SUMPRODUCT(--EXACT(MID($H2180,COLUMN($A$1:$AX$1),1),NameCharacters[Accepted Characters For Names]))=50,"Pass","Fail"))</f>
        <v/>
      </c>
      <c r="V2180" s="24" t="str" cm="1">
        <f t="array" ref="V2180">IF(ISBLANK($I2180),"",IF(SUMPRODUCT(--EXACT(MID($I2180,COLUMN($A$1:$AX$1),1),NameCharacters[Accepted Characters For Names]))=50,"Pass","Fail"))</f>
        <v/>
      </c>
      <c r="W2180" s="24" t="str" cm="1">
        <f t="array" ref="W2180">IF(ISBLANK($J2180),"",IF(SUMPRODUCT(--EXACT($J2180,ISO3List[ISO3 List]))=1,"Pass","Fail"))</f>
        <v/>
      </c>
      <c r="X2180" s="24" t="str">
        <f t="shared" ca="1" si="87"/>
        <v/>
      </c>
      <c r="Y2180" s="24" t="str" cm="1">
        <f t="array" ref="Y2180">IF(ISBLANK($L2180),"",IF(SUMPRODUCT(--EXACT($L2180,Sex[Sex]))=1,"Pass","Fail"))</f>
        <v/>
      </c>
      <c r="Z2180" s="24" t="str">
        <f t="shared" ca="1" si="88"/>
        <v/>
      </c>
      <c r="AA2180" s="35" t="str">
        <f t="shared" ca="1" si="86"/>
        <v/>
      </c>
      <c r="AB2180" s="8"/>
      <c r="AC2180" s="58"/>
      <c r="AD2180" s="8"/>
      <c r="AE2180" s="8"/>
      <c r="AF2180" s="8"/>
      <c r="GU2180" s="8"/>
    </row>
    <row r="2181" spans="1:203" s="5" customFormat="1" x14ac:dyDescent="0.2">
      <c r="A2181" s="1"/>
      <c r="B2181" s="4"/>
      <c r="C2181" s="16"/>
      <c r="D2181" s="17"/>
      <c r="E2181" s="17"/>
      <c r="F2181" s="18"/>
      <c r="G2181" s="17"/>
      <c r="H2181" s="17"/>
      <c r="I2181" s="17"/>
      <c r="J2181" s="17"/>
      <c r="K2181" s="19"/>
      <c r="L2181" s="17"/>
      <c r="M2181" s="20"/>
      <c r="N2181" s="8"/>
      <c r="O2181" s="50"/>
      <c r="P2181" s="27" t="str" cm="1">
        <f t="array" ref="P2181">IF(ISBLANK($C2181),"",IF(SUMPRODUCT(--EXACT($C2181,CrewOrPassenger[Crew or Passenger]))=1,"Pass","Fail"))</f>
        <v/>
      </c>
      <c r="Q2181" s="24" t="str" cm="1">
        <f t="array" ref="Q2181">IF(ISBLANK($D2181),"",IF(SUMPRODUCT(--EXACT($D2181,TravelDocumentType[Travel Document Type]))=1,"Pass","Fail"))</f>
        <v/>
      </c>
      <c r="R2181" s="24" t="str" cm="1">
        <f t="array" ref="R2181">IF(ISBLANK($E2181),"",IF(SUMPRODUCT(--EXACT($E2181,ISO3List[ISO3 List]))=1,"Pass","Fail"))</f>
        <v/>
      </c>
      <c r="S2181" s="24" t="str" cm="1">
        <f t="array" ref="S2181">IF(ISBLANK($F2181),"",IF(SUMPRODUCT(--EXACT(MID($F2181,COLUMN($A$1:$T$1),1),DocCharacters[Accepted Characters For Documents]))=20,"Pass","Fail"))</f>
        <v/>
      </c>
      <c r="T2181" s="24" t="str" cm="1">
        <f t="array" ref="T2181">IF(ISBLANK($G2181),"",IF(SUMPRODUCT(--EXACT(MID($G2181,COLUMN($A$1:$AX$1),1),NameCharacters[Accepted Characters For Names]))=50,"Pass","Fail"))</f>
        <v/>
      </c>
      <c r="U2181" s="24" t="str" cm="1">
        <f t="array" ref="U2181">IF(ISBLANK($H2181),"",IF(SUMPRODUCT(--EXACT(MID($H2181,COLUMN($A$1:$AX$1),1),NameCharacters[Accepted Characters For Names]))=50,"Pass","Fail"))</f>
        <v/>
      </c>
      <c r="V2181" s="24" t="str" cm="1">
        <f t="array" ref="V2181">IF(ISBLANK($I2181),"",IF(SUMPRODUCT(--EXACT(MID($I2181,COLUMN($A$1:$AX$1),1),NameCharacters[Accepted Characters For Names]))=50,"Pass","Fail"))</f>
        <v/>
      </c>
      <c r="W2181" s="24" t="str" cm="1">
        <f t="array" ref="W2181">IF(ISBLANK($J2181),"",IF(SUMPRODUCT(--EXACT($J2181,ISO3List[ISO3 List]))=1,"Pass","Fail"))</f>
        <v/>
      </c>
      <c r="X2181" s="24" t="str">
        <f t="shared" ca="1" si="87"/>
        <v/>
      </c>
      <c r="Y2181" s="24" t="str" cm="1">
        <f t="array" ref="Y2181">IF(ISBLANK($L2181),"",IF(SUMPRODUCT(--EXACT($L2181,Sex[Sex]))=1,"Pass","Fail"))</f>
        <v/>
      </c>
      <c r="Z2181" s="24" t="str">
        <f t="shared" ca="1" si="88"/>
        <v/>
      </c>
      <c r="AA2181" s="35" t="str">
        <f t="shared" ref="AA2181:AA2244" ca="1" si="89">IF(COUNTBLANK($P2181:$Z2181)=11,"",IF(SUM(COUNTBLANK(P2181:U2181),COUNTBLANK(W2181:Z2181))=0,"Pass","Fail"))</f>
        <v/>
      </c>
      <c r="AB2181" s="8"/>
      <c r="AC2181" s="58"/>
      <c r="AD2181" s="8"/>
      <c r="AE2181" s="8"/>
      <c r="AF2181" s="8"/>
      <c r="GU2181" s="8"/>
    </row>
    <row r="2182" spans="1:203" s="5" customFormat="1" x14ac:dyDescent="0.2">
      <c r="A2182" s="1"/>
      <c r="B2182" s="4"/>
      <c r="C2182" s="16"/>
      <c r="D2182" s="17"/>
      <c r="E2182" s="17"/>
      <c r="F2182" s="18"/>
      <c r="G2182" s="17"/>
      <c r="H2182" s="17"/>
      <c r="I2182" s="17"/>
      <c r="J2182" s="17"/>
      <c r="K2182" s="19"/>
      <c r="L2182" s="17"/>
      <c r="M2182" s="20"/>
      <c r="N2182" s="8"/>
      <c r="O2182" s="50"/>
      <c r="P2182" s="27" t="str" cm="1">
        <f t="array" ref="P2182">IF(ISBLANK($C2182),"",IF(SUMPRODUCT(--EXACT($C2182,CrewOrPassenger[Crew or Passenger]))=1,"Pass","Fail"))</f>
        <v/>
      </c>
      <c r="Q2182" s="24" t="str" cm="1">
        <f t="array" ref="Q2182">IF(ISBLANK($D2182),"",IF(SUMPRODUCT(--EXACT($D2182,TravelDocumentType[Travel Document Type]))=1,"Pass","Fail"))</f>
        <v/>
      </c>
      <c r="R2182" s="24" t="str" cm="1">
        <f t="array" ref="R2182">IF(ISBLANK($E2182),"",IF(SUMPRODUCT(--EXACT($E2182,ISO3List[ISO3 List]))=1,"Pass","Fail"))</f>
        <v/>
      </c>
      <c r="S2182" s="24" t="str" cm="1">
        <f t="array" ref="S2182">IF(ISBLANK($F2182),"",IF(SUMPRODUCT(--EXACT(MID($F2182,COLUMN($A$1:$T$1),1),DocCharacters[Accepted Characters For Documents]))=20,"Pass","Fail"))</f>
        <v/>
      </c>
      <c r="T2182" s="24" t="str" cm="1">
        <f t="array" ref="T2182">IF(ISBLANK($G2182),"",IF(SUMPRODUCT(--EXACT(MID($G2182,COLUMN($A$1:$AX$1),1),NameCharacters[Accepted Characters For Names]))=50,"Pass","Fail"))</f>
        <v/>
      </c>
      <c r="U2182" s="24" t="str" cm="1">
        <f t="array" ref="U2182">IF(ISBLANK($H2182),"",IF(SUMPRODUCT(--EXACT(MID($H2182,COLUMN($A$1:$AX$1),1),NameCharacters[Accepted Characters For Names]))=50,"Pass","Fail"))</f>
        <v/>
      </c>
      <c r="V2182" s="24" t="str" cm="1">
        <f t="array" ref="V2182">IF(ISBLANK($I2182),"",IF(SUMPRODUCT(--EXACT(MID($I2182,COLUMN($A$1:$AX$1),1),NameCharacters[Accepted Characters For Names]))=50,"Pass","Fail"))</f>
        <v/>
      </c>
      <c r="W2182" s="24" t="str" cm="1">
        <f t="array" ref="W2182">IF(ISBLANK($J2182),"",IF(SUMPRODUCT(--EXACT($J2182,ISO3List[ISO3 List]))=1,"Pass","Fail"))</f>
        <v/>
      </c>
      <c r="X2182" s="24" t="str">
        <f t="shared" ca="1" si="87"/>
        <v/>
      </c>
      <c r="Y2182" s="24" t="str" cm="1">
        <f t="array" ref="Y2182">IF(ISBLANK($L2182),"",IF(SUMPRODUCT(--EXACT($L2182,Sex[Sex]))=1,"Pass","Fail"))</f>
        <v/>
      </c>
      <c r="Z2182" s="24" t="str">
        <f t="shared" ca="1" si="88"/>
        <v/>
      </c>
      <c r="AA2182" s="35" t="str">
        <f t="shared" ca="1" si="89"/>
        <v/>
      </c>
      <c r="AB2182" s="8"/>
      <c r="AC2182" s="58"/>
      <c r="AD2182" s="8"/>
      <c r="AE2182" s="8"/>
      <c r="AF2182" s="8"/>
      <c r="GU2182" s="8"/>
    </row>
    <row r="2183" spans="1:203" s="5" customFormat="1" x14ac:dyDescent="0.2">
      <c r="A2183" s="1"/>
      <c r="B2183" s="4"/>
      <c r="C2183" s="16"/>
      <c r="D2183" s="17"/>
      <c r="E2183" s="17"/>
      <c r="F2183" s="18"/>
      <c r="G2183" s="17"/>
      <c r="H2183" s="17"/>
      <c r="I2183" s="17"/>
      <c r="J2183" s="17"/>
      <c r="K2183" s="19"/>
      <c r="L2183" s="17"/>
      <c r="M2183" s="20"/>
      <c r="N2183" s="8"/>
      <c r="O2183" s="50"/>
      <c r="P2183" s="27" t="str" cm="1">
        <f t="array" ref="P2183">IF(ISBLANK($C2183),"",IF(SUMPRODUCT(--EXACT($C2183,CrewOrPassenger[Crew or Passenger]))=1,"Pass","Fail"))</f>
        <v/>
      </c>
      <c r="Q2183" s="24" t="str" cm="1">
        <f t="array" ref="Q2183">IF(ISBLANK($D2183),"",IF(SUMPRODUCT(--EXACT($D2183,TravelDocumentType[Travel Document Type]))=1,"Pass","Fail"))</f>
        <v/>
      </c>
      <c r="R2183" s="24" t="str" cm="1">
        <f t="array" ref="R2183">IF(ISBLANK($E2183),"",IF(SUMPRODUCT(--EXACT($E2183,ISO3List[ISO3 List]))=1,"Pass","Fail"))</f>
        <v/>
      </c>
      <c r="S2183" s="24" t="str" cm="1">
        <f t="array" ref="S2183">IF(ISBLANK($F2183),"",IF(SUMPRODUCT(--EXACT(MID($F2183,COLUMN($A$1:$T$1),1),DocCharacters[Accepted Characters For Documents]))=20,"Pass","Fail"))</f>
        <v/>
      </c>
      <c r="T2183" s="24" t="str" cm="1">
        <f t="array" ref="T2183">IF(ISBLANK($G2183),"",IF(SUMPRODUCT(--EXACT(MID($G2183,COLUMN($A$1:$AX$1),1),NameCharacters[Accepted Characters For Names]))=50,"Pass","Fail"))</f>
        <v/>
      </c>
      <c r="U2183" s="24" t="str" cm="1">
        <f t="array" ref="U2183">IF(ISBLANK($H2183),"",IF(SUMPRODUCT(--EXACT(MID($H2183,COLUMN($A$1:$AX$1),1),NameCharacters[Accepted Characters For Names]))=50,"Pass","Fail"))</f>
        <v/>
      </c>
      <c r="V2183" s="24" t="str" cm="1">
        <f t="array" ref="V2183">IF(ISBLANK($I2183),"",IF(SUMPRODUCT(--EXACT(MID($I2183,COLUMN($A$1:$AX$1),1),NameCharacters[Accepted Characters For Names]))=50,"Pass","Fail"))</f>
        <v/>
      </c>
      <c r="W2183" s="24" t="str" cm="1">
        <f t="array" ref="W2183">IF(ISBLANK($J2183),"",IF(SUMPRODUCT(--EXACT($J2183,ISO3List[ISO3 List]))=1,"Pass","Fail"))</f>
        <v/>
      </c>
      <c r="X2183" s="24" t="str">
        <f t="shared" ca="1" si="87"/>
        <v/>
      </c>
      <c r="Y2183" s="24" t="str" cm="1">
        <f t="array" ref="Y2183">IF(ISBLANK($L2183),"",IF(SUMPRODUCT(--EXACT($L2183,Sex[Sex]))=1,"Pass","Fail"))</f>
        <v/>
      </c>
      <c r="Z2183" s="24" t="str">
        <f t="shared" ca="1" si="88"/>
        <v/>
      </c>
      <c r="AA2183" s="35" t="str">
        <f t="shared" ca="1" si="89"/>
        <v/>
      </c>
      <c r="AB2183" s="8"/>
      <c r="AC2183" s="58"/>
      <c r="AD2183" s="8"/>
      <c r="AE2183" s="8"/>
      <c r="AF2183" s="8"/>
      <c r="GU2183" s="8"/>
    </row>
    <row r="2184" spans="1:203" s="5" customFormat="1" x14ac:dyDescent="0.2">
      <c r="A2184" s="1"/>
      <c r="B2184" s="4"/>
      <c r="C2184" s="16"/>
      <c r="D2184" s="17"/>
      <c r="E2184" s="17"/>
      <c r="F2184" s="18"/>
      <c r="G2184" s="17"/>
      <c r="H2184" s="17"/>
      <c r="I2184" s="17"/>
      <c r="J2184" s="17"/>
      <c r="K2184" s="19"/>
      <c r="L2184" s="17"/>
      <c r="M2184" s="20"/>
      <c r="N2184" s="8"/>
      <c r="O2184" s="50"/>
      <c r="P2184" s="27" t="str" cm="1">
        <f t="array" ref="P2184">IF(ISBLANK($C2184),"",IF(SUMPRODUCT(--EXACT($C2184,CrewOrPassenger[Crew or Passenger]))=1,"Pass","Fail"))</f>
        <v/>
      </c>
      <c r="Q2184" s="24" t="str" cm="1">
        <f t="array" ref="Q2184">IF(ISBLANK($D2184),"",IF(SUMPRODUCT(--EXACT($D2184,TravelDocumentType[Travel Document Type]))=1,"Pass","Fail"))</f>
        <v/>
      </c>
      <c r="R2184" s="24" t="str" cm="1">
        <f t="array" ref="R2184">IF(ISBLANK($E2184),"",IF(SUMPRODUCT(--EXACT($E2184,ISO3List[ISO3 List]))=1,"Pass","Fail"))</f>
        <v/>
      </c>
      <c r="S2184" s="24" t="str" cm="1">
        <f t="array" ref="S2184">IF(ISBLANK($F2184),"",IF(SUMPRODUCT(--EXACT(MID($F2184,COLUMN($A$1:$T$1),1),DocCharacters[Accepted Characters For Documents]))=20,"Pass","Fail"))</f>
        <v/>
      </c>
      <c r="T2184" s="24" t="str" cm="1">
        <f t="array" ref="T2184">IF(ISBLANK($G2184),"",IF(SUMPRODUCT(--EXACT(MID($G2184,COLUMN($A$1:$AX$1),1),NameCharacters[Accepted Characters For Names]))=50,"Pass","Fail"))</f>
        <v/>
      </c>
      <c r="U2184" s="24" t="str" cm="1">
        <f t="array" ref="U2184">IF(ISBLANK($H2184),"",IF(SUMPRODUCT(--EXACT(MID($H2184,COLUMN($A$1:$AX$1),1),NameCharacters[Accepted Characters For Names]))=50,"Pass","Fail"))</f>
        <v/>
      </c>
      <c r="V2184" s="24" t="str" cm="1">
        <f t="array" ref="V2184">IF(ISBLANK($I2184),"",IF(SUMPRODUCT(--EXACT(MID($I2184,COLUMN($A$1:$AX$1),1),NameCharacters[Accepted Characters For Names]))=50,"Pass","Fail"))</f>
        <v/>
      </c>
      <c r="W2184" s="24" t="str" cm="1">
        <f t="array" ref="W2184">IF(ISBLANK($J2184),"",IF(SUMPRODUCT(--EXACT($J2184,ISO3List[ISO3 List]))=1,"Pass","Fail"))</f>
        <v/>
      </c>
      <c r="X2184" s="24" t="str">
        <f t="shared" ca="1" si="87"/>
        <v/>
      </c>
      <c r="Y2184" s="24" t="str" cm="1">
        <f t="array" ref="Y2184">IF(ISBLANK($L2184),"",IF(SUMPRODUCT(--EXACT($L2184,Sex[Sex]))=1,"Pass","Fail"))</f>
        <v/>
      </c>
      <c r="Z2184" s="24" t="str">
        <f t="shared" ca="1" si="88"/>
        <v/>
      </c>
      <c r="AA2184" s="35" t="str">
        <f t="shared" ca="1" si="89"/>
        <v/>
      </c>
      <c r="AB2184" s="8"/>
      <c r="AC2184" s="58"/>
      <c r="AD2184" s="8"/>
      <c r="AE2184" s="8"/>
      <c r="AF2184" s="8"/>
      <c r="GU2184" s="8"/>
    </row>
    <row r="2185" spans="1:203" s="5" customFormat="1" x14ac:dyDescent="0.2">
      <c r="A2185" s="1"/>
      <c r="B2185" s="4"/>
      <c r="C2185" s="16"/>
      <c r="D2185" s="17"/>
      <c r="E2185" s="17"/>
      <c r="F2185" s="18"/>
      <c r="G2185" s="17"/>
      <c r="H2185" s="17"/>
      <c r="I2185" s="17"/>
      <c r="J2185" s="17"/>
      <c r="K2185" s="19"/>
      <c r="L2185" s="17"/>
      <c r="M2185" s="20"/>
      <c r="N2185" s="8"/>
      <c r="O2185" s="50"/>
      <c r="P2185" s="27" t="str" cm="1">
        <f t="array" ref="P2185">IF(ISBLANK($C2185),"",IF(SUMPRODUCT(--EXACT($C2185,CrewOrPassenger[Crew or Passenger]))=1,"Pass","Fail"))</f>
        <v/>
      </c>
      <c r="Q2185" s="24" t="str" cm="1">
        <f t="array" ref="Q2185">IF(ISBLANK($D2185),"",IF(SUMPRODUCT(--EXACT($D2185,TravelDocumentType[Travel Document Type]))=1,"Pass","Fail"))</f>
        <v/>
      </c>
      <c r="R2185" s="24" t="str" cm="1">
        <f t="array" ref="R2185">IF(ISBLANK($E2185),"",IF(SUMPRODUCT(--EXACT($E2185,ISO3List[ISO3 List]))=1,"Pass","Fail"))</f>
        <v/>
      </c>
      <c r="S2185" s="24" t="str" cm="1">
        <f t="array" ref="S2185">IF(ISBLANK($F2185),"",IF(SUMPRODUCT(--EXACT(MID($F2185,COLUMN($A$1:$T$1),1),DocCharacters[Accepted Characters For Documents]))=20,"Pass","Fail"))</f>
        <v/>
      </c>
      <c r="T2185" s="24" t="str" cm="1">
        <f t="array" ref="T2185">IF(ISBLANK($G2185),"",IF(SUMPRODUCT(--EXACT(MID($G2185,COLUMN($A$1:$AX$1),1),NameCharacters[Accepted Characters For Names]))=50,"Pass","Fail"))</f>
        <v/>
      </c>
      <c r="U2185" s="24" t="str" cm="1">
        <f t="array" ref="U2185">IF(ISBLANK($H2185),"",IF(SUMPRODUCT(--EXACT(MID($H2185,COLUMN($A$1:$AX$1),1),NameCharacters[Accepted Characters For Names]))=50,"Pass","Fail"))</f>
        <v/>
      </c>
      <c r="V2185" s="24" t="str" cm="1">
        <f t="array" ref="V2185">IF(ISBLANK($I2185),"",IF(SUMPRODUCT(--EXACT(MID($I2185,COLUMN($A$1:$AX$1),1),NameCharacters[Accepted Characters For Names]))=50,"Pass","Fail"))</f>
        <v/>
      </c>
      <c r="W2185" s="24" t="str" cm="1">
        <f t="array" ref="W2185">IF(ISBLANK($J2185),"",IF(SUMPRODUCT(--EXACT($J2185,ISO3List[ISO3 List]))=1,"Pass","Fail"))</f>
        <v/>
      </c>
      <c r="X2185" s="24" t="str">
        <f t="shared" ca="1" si="87"/>
        <v/>
      </c>
      <c r="Y2185" s="24" t="str" cm="1">
        <f t="array" ref="Y2185">IF(ISBLANK($L2185),"",IF(SUMPRODUCT(--EXACT($L2185,Sex[Sex]))=1,"Pass","Fail"))</f>
        <v/>
      </c>
      <c r="Z2185" s="24" t="str">
        <f t="shared" ca="1" si="88"/>
        <v/>
      </c>
      <c r="AA2185" s="35" t="str">
        <f t="shared" ca="1" si="89"/>
        <v/>
      </c>
      <c r="AB2185" s="8"/>
      <c r="AC2185" s="58"/>
      <c r="AD2185" s="8"/>
      <c r="AE2185" s="8"/>
      <c r="AF2185" s="8"/>
      <c r="GU2185" s="8"/>
    </row>
    <row r="2186" spans="1:203" s="5" customFormat="1" x14ac:dyDescent="0.2">
      <c r="A2186" s="1"/>
      <c r="B2186" s="4"/>
      <c r="C2186" s="16"/>
      <c r="D2186" s="17"/>
      <c r="E2186" s="17"/>
      <c r="F2186" s="18"/>
      <c r="G2186" s="17"/>
      <c r="H2186" s="17"/>
      <c r="I2186" s="17"/>
      <c r="J2186" s="17"/>
      <c r="K2186" s="19"/>
      <c r="L2186" s="17"/>
      <c r="M2186" s="20"/>
      <c r="N2186" s="8"/>
      <c r="O2186" s="50"/>
      <c r="P2186" s="27" t="str" cm="1">
        <f t="array" ref="P2186">IF(ISBLANK($C2186),"",IF(SUMPRODUCT(--EXACT($C2186,CrewOrPassenger[Crew or Passenger]))=1,"Pass","Fail"))</f>
        <v/>
      </c>
      <c r="Q2186" s="24" t="str" cm="1">
        <f t="array" ref="Q2186">IF(ISBLANK($D2186),"",IF(SUMPRODUCT(--EXACT($D2186,TravelDocumentType[Travel Document Type]))=1,"Pass","Fail"))</f>
        <v/>
      </c>
      <c r="R2186" s="24" t="str" cm="1">
        <f t="array" ref="R2186">IF(ISBLANK($E2186),"",IF(SUMPRODUCT(--EXACT($E2186,ISO3List[ISO3 List]))=1,"Pass","Fail"))</f>
        <v/>
      </c>
      <c r="S2186" s="24" t="str" cm="1">
        <f t="array" ref="S2186">IF(ISBLANK($F2186),"",IF(SUMPRODUCT(--EXACT(MID($F2186,COLUMN($A$1:$T$1),1),DocCharacters[Accepted Characters For Documents]))=20,"Pass","Fail"))</f>
        <v/>
      </c>
      <c r="T2186" s="24" t="str" cm="1">
        <f t="array" ref="T2186">IF(ISBLANK($G2186),"",IF(SUMPRODUCT(--EXACT(MID($G2186,COLUMN($A$1:$AX$1),1),NameCharacters[Accepted Characters For Names]))=50,"Pass","Fail"))</f>
        <v/>
      </c>
      <c r="U2186" s="24" t="str" cm="1">
        <f t="array" ref="U2186">IF(ISBLANK($H2186),"",IF(SUMPRODUCT(--EXACT(MID($H2186,COLUMN($A$1:$AX$1),1),NameCharacters[Accepted Characters For Names]))=50,"Pass","Fail"))</f>
        <v/>
      </c>
      <c r="V2186" s="24" t="str" cm="1">
        <f t="array" ref="V2186">IF(ISBLANK($I2186),"",IF(SUMPRODUCT(--EXACT(MID($I2186,COLUMN($A$1:$AX$1),1),NameCharacters[Accepted Characters For Names]))=50,"Pass","Fail"))</f>
        <v/>
      </c>
      <c r="W2186" s="24" t="str" cm="1">
        <f t="array" ref="W2186">IF(ISBLANK($J2186),"",IF(SUMPRODUCT(--EXACT($J2186,ISO3List[ISO3 List]))=1,"Pass","Fail"))</f>
        <v/>
      </c>
      <c r="X2186" s="24" t="str">
        <f t="shared" ca="1" si="87"/>
        <v/>
      </c>
      <c r="Y2186" s="24" t="str" cm="1">
        <f t="array" ref="Y2186">IF(ISBLANK($L2186),"",IF(SUMPRODUCT(--EXACT($L2186,Sex[Sex]))=1,"Pass","Fail"))</f>
        <v/>
      </c>
      <c r="Z2186" s="24" t="str">
        <f t="shared" ca="1" si="88"/>
        <v/>
      </c>
      <c r="AA2186" s="35" t="str">
        <f t="shared" ca="1" si="89"/>
        <v/>
      </c>
      <c r="AB2186" s="8"/>
      <c r="AC2186" s="58"/>
      <c r="AD2186" s="8"/>
      <c r="AE2186" s="8"/>
      <c r="AF2186" s="8"/>
      <c r="GU2186" s="8"/>
    </row>
    <row r="2187" spans="1:203" s="5" customFormat="1" x14ac:dyDescent="0.2">
      <c r="A2187" s="1"/>
      <c r="B2187" s="4"/>
      <c r="C2187" s="16"/>
      <c r="D2187" s="17"/>
      <c r="E2187" s="17"/>
      <c r="F2187" s="18"/>
      <c r="G2187" s="17"/>
      <c r="H2187" s="17"/>
      <c r="I2187" s="17"/>
      <c r="J2187" s="17"/>
      <c r="K2187" s="19"/>
      <c r="L2187" s="17"/>
      <c r="M2187" s="20"/>
      <c r="N2187" s="8"/>
      <c r="O2187" s="50"/>
      <c r="P2187" s="27" t="str" cm="1">
        <f t="array" ref="P2187">IF(ISBLANK($C2187),"",IF(SUMPRODUCT(--EXACT($C2187,CrewOrPassenger[Crew or Passenger]))=1,"Pass","Fail"))</f>
        <v/>
      </c>
      <c r="Q2187" s="24" t="str" cm="1">
        <f t="array" ref="Q2187">IF(ISBLANK($D2187),"",IF(SUMPRODUCT(--EXACT($D2187,TravelDocumentType[Travel Document Type]))=1,"Pass","Fail"))</f>
        <v/>
      </c>
      <c r="R2187" s="24" t="str" cm="1">
        <f t="array" ref="R2187">IF(ISBLANK($E2187),"",IF(SUMPRODUCT(--EXACT($E2187,ISO3List[ISO3 List]))=1,"Pass","Fail"))</f>
        <v/>
      </c>
      <c r="S2187" s="24" t="str" cm="1">
        <f t="array" ref="S2187">IF(ISBLANK($F2187),"",IF(SUMPRODUCT(--EXACT(MID($F2187,COLUMN($A$1:$T$1),1),DocCharacters[Accepted Characters For Documents]))=20,"Pass","Fail"))</f>
        <v/>
      </c>
      <c r="T2187" s="24" t="str" cm="1">
        <f t="array" ref="T2187">IF(ISBLANK($G2187),"",IF(SUMPRODUCT(--EXACT(MID($G2187,COLUMN($A$1:$AX$1),1),NameCharacters[Accepted Characters For Names]))=50,"Pass","Fail"))</f>
        <v/>
      </c>
      <c r="U2187" s="24" t="str" cm="1">
        <f t="array" ref="U2187">IF(ISBLANK($H2187),"",IF(SUMPRODUCT(--EXACT(MID($H2187,COLUMN($A$1:$AX$1),1),NameCharacters[Accepted Characters For Names]))=50,"Pass","Fail"))</f>
        <v/>
      </c>
      <c r="V2187" s="24" t="str" cm="1">
        <f t="array" ref="V2187">IF(ISBLANK($I2187),"",IF(SUMPRODUCT(--EXACT(MID($I2187,COLUMN($A$1:$AX$1),1),NameCharacters[Accepted Characters For Names]))=50,"Pass","Fail"))</f>
        <v/>
      </c>
      <c r="W2187" s="24" t="str" cm="1">
        <f t="array" ref="W2187">IF(ISBLANK($J2187),"",IF(SUMPRODUCT(--EXACT($J2187,ISO3List[ISO3 List]))=1,"Pass","Fail"))</f>
        <v/>
      </c>
      <c r="X2187" s="24" t="str">
        <f t="shared" ca="1" si="87"/>
        <v/>
      </c>
      <c r="Y2187" s="24" t="str" cm="1">
        <f t="array" ref="Y2187">IF(ISBLANK($L2187),"",IF(SUMPRODUCT(--EXACT($L2187,Sex[Sex]))=1,"Pass","Fail"))</f>
        <v/>
      </c>
      <c r="Z2187" s="24" t="str">
        <f t="shared" ca="1" si="88"/>
        <v/>
      </c>
      <c r="AA2187" s="35" t="str">
        <f t="shared" ca="1" si="89"/>
        <v/>
      </c>
      <c r="AB2187" s="8"/>
      <c r="AC2187" s="58"/>
      <c r="AD2187" s="8"/>
      <c r="AE2187" s="8"/>
      <c r="AF2187" s="8"/>
      <c r="GU2187" s="8"/>
    </row>
    <row r="2188" spans="1:203" s="5" customFormat="1" x14ac:dyDescent="0.2">
      <c r="A2188" s="1"/>
      <c r="B2188" s="4"/>
      <c r="C2188" s="16"/>
      <c r="D2188" s="17"/>
      <c r="E2188" s="17"/>
      <c r="F2188" s="18"/>
      <c r="G2188" s="17"/>
      <c r="H2188" s="17"/>
      <c r="I2188" s="17"/>
      <c r="J2188" s="17"/>
      <c r="K2188" s="19"/>
      <c r="L2188" s="17"/>
      <c r="M2188" s="20"/>
      <c r="N2188" s="8"/>
      <c r="O2188" s="50"/>
      <c r="P2188" s="27" t="str" cm="1">
        <f t="array" ref="P2188">IF(ISBLANK($C2188),"",IF(SUMPRODUCT(--EXACT($C2188,CrewOrPassenger[Crew or Passenger]))=1,"Pass","Fail"))</f>
        <v/>
      </c>
      <c r="Q2188" s="24" t="str" cm="1">
        <f t="array" ref="Q2188">IF(ISBLANK($D2188),"",IF(SUMPRODUCT(--EXACT($D2188,TravelDocumentType[Travel Document Type]))=1,"Pass","Fail"))</f>
        <v/>
      </c>
      <c r="R2188" s="24" t="str" cm="1">
        <f t="array" ref="R2188">IF(ISBLANK($E2188),"",IF(SUMPRODUCT(--EXACT($E2188,ISO3List[ISO3 List]))=1,"Pass","Fail"))</f>
        <v/>
      </c>
      <c r="S2188" s="24" t="str" cm="1">
        <f t="array" ref="S2188">IF(ISBLANK($F2188),"",IF(SUMPRODUCT(--EXACT(MID($F2188,COLUMN($A$1:$T$1),1),DocCharacters[Accepted Characters For Documents]))=20,"Pass","Fail"))</f>
        <v/>
      </c>
      <c r="T2188" s="24" t="str" cm="1">
        <f t="array" ref="T2188">IF(ISBLANK($G2188),"",IF(SUMPRODUCT(--EXACT(MID($G2188,COLUMN($A$1:$AX$1),1),NameCharacters[Accepted Characters For Names]))=50,"Pass","Fail"))</f>
        <v/>
      </c>
      <c r="U2188" s="24" t="str" cm="1">
        <f t="array" ref="U2188">IF(ISBLANK($H2188),"",IF(SUMPRODUCT(--EXACT(MID($H2188,COLUMN($A$1:$AX$1),1),NameCharacters[Accepted Characters For Names]))=50,"Pass","Fail"))</f>
        <v/>
      </c>
      <c r="V2188" s="24" t="str" cm="1">
        <f t="array" ref="V2188">IF(ISBLANK($I2188),"",IF(SUMPRODUCT(--EXACT(MID($I2188,COLUMN($A$1:$AX$1),1),NameCharacters[Accepted Characters For Names]))=50,"Pass","Fail"))</f>
        <v/>
      </c>
      <c r="W2188" s="24" t="str" cm="1">
        <f t="array" ref="W2188">IF(ISBLANK($J2188),"",IF(SUMPRODUCT(--EXACT($J2188,ISO3List[ISO3 List]))=1,"Pass","Fail"))</f>
        <v/>
      </c>
      <c r="X2188" s="24" t="str">
        <f t="shared" ca="1" si="87"/>
        <v/>
      </c>
      <c r="Y2188" s="24" t="str" cm="1">
        <f t="array" ref="Y2188">IF(ISBLANK($L2188),"",IF(SUMPRODUCT(--EXACT($L2188,Sex[Sex]))=1,"Pass","Fail"))</f>
        <v/>
      </c>
      <c r="Z2188" s="24" t="str">
        <f t="shared" ca="1" si="88"/>
        <v/>
      </c>
      <c r="AA2188" s="35" t="str">
        <f t="shared" ca="1" si="89"/>
        <v/>
      </c>
      <c r="AB2188" s="8"/>
      <c r="AC2188" s="58"/>
      <c r="AD2188" s="8"/>
      <c r="AE2188" s="8"/>
      <c r="AF2188" s="8"/>
      <c r="GU2188" s="8"/>
    </row>
    <row r="2189" spans="1:203" s="5" customFormat="1" x14ac:dyDescent="0.2">
      <c r="A2189" s="1"/>
      <c r="B2189" s="4"/>
      <c r="C2189" s="16"/>
      <c r="D2189" s="17"/>
      <c r="E2189" s="17"/>
      <c r="F2189" s="18"/>
      <c r="G2189" s="17"/>
      <c r="H2189" s="17"/>
      <c r="I2189" s="17"/>
      <c r="J2189" s="17"/>
      <c r="K2189" s="19"/>
      <c r="L2189" s="17"/>
      <c r="M2189" s="20"/>
      <c r="N2189" s="8"/>
      <c r="O2189" s="50"/>
      <c r="P2189" s="27" t="str" cm="1">
        <f t="array" ref="P2189">IF(ISBLANK($C2189),"",IF(SUMPRODUCT(--EXACT($C2189,CrewOrPassenger[Crew or Passenger]))=1,"Pass","Fail"))</f>
        <v/>
      </c>
      <c r="Q2189" s="24" t="str" cm="1">
        <f t="array" ref="Q2189">IF(ISBLANK($D2189),"",IF(SUMPRODUCT(--EXACT($D2189,TravelDocumentType[Travel Document Type]))=1,"Pass","Fail"))</f>
        <v/>
      </c>
      <c r="R2189" s="24" t="str" cm="1">
        <f t="array" ref="R2189">IF(ISBLANK($E2189),"",IF(SUMPRODUCT(--EXACT($E2189,ISO3List[ISO3 List]))=1,"Pass","Fail"))</f>
        <v/>
      </c>
      <c r="S2189" s="24" t="str" cm="1">
        <f t="array" ref="S2189">IF(ISBLANK($F2189),"",IF(SUMPRODUCT(--EXACT(MID($F2189,COLUMN($A$1:$T$1),1),DocCharacters[Accepted Characters For Documents]))=20,"Pass","Fail"))</f>
        <v/>
      </c>
      <c r="T2189" s="24" t="str" cm="1">
        <f t="array" ref="T2189">IF(ISBLANK($G2189),"",IF(SUMPRODUCT(--EXACT(MID($G2189,COLUMN($A$1:$AX$1),1),NameCharacters[Accepted Characters For Names]))=50,"Pass","Fail"))</f>
        <v/>
      </c>
      <c r="U2189" s="24" t="str" cm="1">
        <f t="array" ref="U2189">IF(ISBLANK($H2189),"",IF(SUMPRODUCT(--EXACT(MID($H2189,COLUMN($A$1:$AX$1),1),NameCharacters[Accepted Characters For Names]))=50,"Pass","Fail"))</f>
        <v/>
      </c>
      <c r="V2189" s="24" t="str" cm="1">
        <f t="array" ref="V2189">IF(ISBLANK($I2189),"",IF(SUMPRODUCT(--EXACT(MID($I2189,COLUMN($A$1:$AX$1),1),NameCharacters[Accepted Characters For Names]))=50,"Pass","Fail"))</f>
        <v/>
      </c>
      <c r="W2189" s="24" t="str" cm="1">
        <f t="array" ref="W2189">IF(ISBLANK($J2189),"",IF(SUMPRODUCT(--EXACT($J2189,ISO3List[ISO3 List]))=1,"Pass","Fail"))</f>
        <v/>
      </c>
      <c r="X2189" s="24" t="str">
        <f t="shared" ca="1" si="87"/>
        <v/>
      </c>
      <c r="Y2189" s="24" t="str" cm="1">
        <f t="array" ref="Y2189">IF(ISBLANK($L2189),"",IF(SUMPRODUCT(--EXACT($L2189,Sex[Sex]))=1,"Pass","Fail"))</f>
        <v/>
      </c>
      <c r="Z2189" s="24" t="str">
        <f t="shared" ca="1" si="88"/>
        <v/>
      </c>
      <c r="AA2189" s="35" t="str">
        <f t="shared" ca="1" si="89"/>
        <v/>
      </c>
      <c r="AB2189" s="8"/>
      <c r="AC2189" s="58"/>
      <c r="AD2189" s="8"/>
      <c r="AE2189" s="8"/>
      <c r="AF2189" s="8"/>
      <c r="GU2189" s="8"/>
    </row>
    <row r="2190" spans="1:203" s="5" customFormat="1" x14ac:dyDescent="0.2">
      <c r="A2190" s="1"/>
      <c r="B2190" s="4"/>
      <c r="C2190" s="16"/>
      <c r="D2190" s="17"/>
      <c r="E2190" s="17"/>
      <c r="F2190" s="18"/>
      <c r="G2190" s="17"/>
      <c r="H2190" s="17"/>
      <c r="I2190" s="17"/>
      <c r="J2190" s="17"/>
      <c r="K2190" s="19"/>
      <c r="L2190" s="17"/>
      <c r="M2190" s="20"/>
      <c r="N2190" s="8"/>
      <c r="O2190" s="50"/>
      <c r="P2190" s="27" t="str" cm="1">
        <f t="array" ref="P2190">IF(ISBLANK($C2190),"",IF(SUMPRODUCT(--EXACT($C2190,CrewOrPassenger[Crew or Passenger]))=1,"Pass","Fail"))</f>
        <v/>
      </c>
      <c r="Q2190" s="24" t="str" cm="1">
        <f t="array" ref="Q2190">IF(ISBLANK($D2190),"",IF(SUMPRODUCT(--EXACT($D2190,TravelDocumentType[Travel Document Type]))=1,"Pass","Fail"))</f>
        <v/>
      </c>
      <c r="R2190" s="24" t="str" cm="1">
        <f t="array" ref="R2190">IF(ISBLANK($E2190),"",IF(SUMPRODUCT(--EXACT($E2190,ISO3List[ISO3 List]))=1,"Pass","Fail"))</f>
        <v/>
      </c>
      <c r="S2190" s="24" t="str" cm="1">
        <f t="array" ref="S2190">IF(ISBLANK($F2190),"",IF(SUMPRODUCT(--EXACT(MID($F2190,COLUMN($A$1:$T$1),1),DocCharacters[Accepted Characters For Documents]))=20,"Pass","Fail"))</f>
        <v/>
      </c>
      <c r="T2190" s="24" t="str" cm="1">
        <f t="array" ref="T2190">IF(ISBLANK($G2190),"",IF(SUMPRODUCT(--EXACT(MID($G2190,COLUMN($A$1:$AX$1),1),NameCharacters[Accepted Characters For Names]))=50,"Pass","Fail"))</f>
        <v/>
      </c>
      <c r="U2190" s="24" t="str" cm="1">
        <f t="array" ref="U2190">IF(ISBLANK($H2190),"",IF(SUMPRODUCT(--EXACT(MID($H2190,COLUMN($A$1:$AX$1),1),NameCharacters[Accepted Characters For Names]))=50,"Pass","Fail"))</f>
        <v/>
      </c>
      <c r="V2190" s="24" t="str" cm="1">
        <f t="array" ref="V2190">IF(ISBLANK($I2190),"",IF(SUMPRODUCT(--EXACT(MID($I2190,COLUMN($A$1:$AX$1),1),NameCharacters[Accepted Characters For Names]))=50,"Pass","Fail"))</f>
        <v/>
      </c>
      <c r="W2190" s="24" t="str" cm="1">
        <f t="array" ref="W2190">IF(ISBLANK($J2190),"",IF(SUMPRODUCT(--EXACT($J2190,ISO3List[ISO3 List]))=1,"Pass","Fail"))</f>
        <v/>
      </c>
      <c r="X2190" s="24" t="str">
        <f t="shared" ca="1" si="87"/>
        <v/>
      </c>
      <c r="Y2190" s="24" t="str" cm="1">
        <f t="array" ref="Y2190">IF(ISBLANK($L2190),"",IF(SUMPRODUCT(--EXACT($L2190,Sex[Sex]))=1,"Pass","Fail"))</f>
        <v/>
      </c>
      <c r="Z2190" s="24" t="str">
        <f t="shared" ca="1" si="88"/>
        <v/>
      </c>
      <c r="AA2190" s="35" t="str">
        <f t="shared" ca="1" si="89"/>
        <v/>
      </c>
      <c r="AB2190" s="8"/>
      <c r="AC2190" s="58"/>
      <c r="AD2190" s="8"/>
      <c r="AE2190" s="8"/>
      <c r="AF2190" s="8"/>
      <c r="GU2190" s="8"/>
    </row>
    <row r="2191" spans="1:203" s="5" customFormat="1" x14ac:dyDescent="0.2">
      <c r="A2191" s="1"/>
      <c r="B2191" s="4"/>
      <c r="C2191" s="16"/>
      <c r="D2191" s="17"/>
      <c r="E2191" s="17"/>
      <c r="F2191" s="18"/>
      <c r="G2191" s="17"/>
      <c r="H2191" s="17"/>
      <c r="I2191" s="17"/>
      <c r="J2191" s="17"/>
      <c r="K2191" s="19"/>
      <c r="L2191" s="17"/>
      <c r="M2191" s="20"/>
      <c r="N2191" s="8"/>
      <c r="O2191" s="50"/>
      <c r="P2191" s="27" t="str" cm="1">
        <f t="array" ref="P2191">IF(ISBLANK($C2191),"",IF(SUMPRODUCT(--EXACT($C2191,CrewOrPassenger[Crew or Passenger]))=1,"Pass","Fail"))</f>
        <v/>
      </c>
      <c r="Q2191" s="24" t="str" cm="1">
        <f t="array" ref="Q2191">IF(ISBLANK($D2191),"",IF(SUMPRODUCT(--EXACT($D2191,TravelDocumentType[Travel Document Type]))=1,"Pass","Fail"))</f>
        <v/>
      </c>
      <c r="R2191" s="24" t="str" cm="1">
        <f t="array" ref="R2191">IF(ISBLANK($E2191),"",IF(SUMPRODUCT(--EXACT($E2191,ISO3List[ISO3 List]))=1,"Pass","Fail"))</f>
        <v/>
      </c>
      <c r="S2191" s="24" t="str" cm="1">
        <f t="array" ref="S2191">IF(ISBLANK($F2191),"",IF(SUMPRODUCT(--EXACT(MID($F2191,COLUMN($A$1:$T$1),1),DocCharacters[Accepted Characters For Documents]))=20,"Pass","Fail"))</f>
        <v/>
      </c>
      <c r="T2191" s="24" t="str" cm="1">
        <f t="array" ref="T2191">IF(ISBLANK($G2191),"",IF(SUMPRODUCT(--EXACT(MID($G2191,COLUMN($A$1:$AX$1),1),NameCharacters[Accepted Characters For Names]))=50,"Pass","Fail"))</f>
        <v/>
      </c>
      <c r="U2191" s="24" t="str" cm="1">
        <f t="array" ref="U2191">IF(ISBLANK($H2191),"",IF(SUMPRODUCT(--EXACT(MID($H2191,COLUMN($A$1:$AX$1),1),NameCharacters[Accepted Characters For Names]))=50,"Pass","Fail"))</f>
        <v/>
      </c>
      <c r="V2191" s="24" t="str" cm="1">
        <f t="array" ref="V2191">IF(ISBLANK($I2191),"",IF(SUMPRODUCT(--EXACT(MID($I2191,COLUMN($A$1:$AX$1),1),NameCharacters[Accepted Characters For Names]))=50,"Pass","Fail"))</f>
        <v/>
      </c>
      <c r="W2191" s="24" t="str" cm="1">
        <f t="array" ref="W2191">IF(ISBLANK($J2191),"",IF(SUMPRODUCT(--EXACT($J2191,ISO3List[ISO3 List]))=1,"Pass","Fail"))</f>
        <v/>
      </c>
      <c r="X2191" s="24" t="str">
        <f t="shared" ca="1" si="87"/>
        <v/>
      </c>
      <c r="Y2191" s="24" t="str" cm="1">
        <f t="array" ref="Y2191">IF(ISBLANK($L2191),"",IF(SUMPRODUCT(--EXACT($L2191,Sex[Sex]))=1,"Pass","Fail"))</f>
        <v/>
      </c>
      <c r="Z2191" s="24" t="str">
        <f t="shared" ca="1" si="88"/>
        <v/>
      </c>
      <c r="AA2191" s="35" t="str">
        <f t="shared" ca="1" si="89"/>
        <v/>
      </c>
      <c r="AB2191" s="8"/>
      <c r="AC2191" s="58"/>
      <c r="AD2191" s="8"/>
      <c r="AE2191" s="8"/>
      <c r="AF2191" s="8"/>
      <c r="GU2191" s="8"/>
    </row>
    <row r="2192" spans="1:203" s="5" customFormat="1" x14ac:dyDescent="0.2">
      <c r="A2192" s="1"/>
      <c r="B2192" s="4"/>
      <c r="C2192" s="16"/>
      <c r="D2192" s="17"/>
      <c r="E2192" s="17"/>
      <c r="F2192" s="18"/>
      <c r="G2192" s="17"/>
      <c r="H2192" s="17"/>
      <c r="I2192" s="17"/>
      <c r="J2192" s="17"/>
      <c r="K2192" s="19"/>
      <c r="L2192" s="17"/>
      <c r="M2192" s="20"/>
      <c r="N2192" s="8"/>
      <c r="O2192" s="50"/>
      <c r="P2192" s="27" t="str" cm="1">
        <f t="array" ref="P2192">IF(ISBLANK($C2192),"",IF(SUMPRODUCT(--EXACT($C2192,CrewOrPassenger[Crew or Passenger]))=1,"Pass","Fail"))</f>
        <v/>
      </c>
      <c r="Q2192" s="24" t="str" cm="1">
        <f t="array" ref="Q2192">IF(ISBLANK($D2192),"",IF(SUMPRODUCT(--EXACT($D2192,TravelDocumentType[Travel Document Type]))=1,"Pass","Fail"))</f>
        <v/>
      </c>
      <c r="R2192" s="24" t="str" cm="1">
        <f t="array" ref="R2192">IF(ISBLANK($E2192),"",IF(SUMPRODUCT(--EXACT($E2192,ISO3List[ISO3 List]))=1,"Pass","Fail"))</f>
        <v/>
      </c>
      <c r="S2192" s="24" t="str" cm="1">
        <f t="array" ref="S2192">IF(ISBLANK($F2192),"",IF(SUMPRODUCT(--EXACT(MID($F2192,COLUMN($A$1:$T$1),1),DocCharacters[Accepted Characters For Documents]))=20,"Pass","Fail"))</f>
        <v/>
      </c>
      <c r="T2192" s="24" t="str" cm="1">
        <f t="array" ref="T2192">IF(ISBLANK($G2192),"",IF(SUMPRODUCT(--EXACT(MID($G2192,COLUMN($A$1:$AX$1),1),NameCharacters[Accepted Characters For Names]))=50,"Pass","Fail"))</f>
        <v/>
      </c>
      <c r="U2192" s="24" t="str" cm="1">
        <f t="array" ref="U2192">IF(ISBLANK($H2192),"",IF(SUMPRODUCT(--EXACT(MID($H2192,COLUMN($A$1:$AX$1),1),NameCharacters[Accepted Characters For Names]))=50,"Pass","Fail"))</f>
        <v/>
      </c>
      <c r="V2192" s="24" t="str" cm="1">
        <f t="array" ref="V2192">IF(ISBLANK($I2192),"",IF(SUMPRODUCT(--EXACT(MID($I2192,COLUMN($A$1:$AX$1),1),NameCharacters[Accepted Characters For Names]))=50,"Pass","Fail"))</f>
        <v/>
      </c>
      <c r="W2192" s="24" t="str" cm="1">
        <f t="array" ref="W2192">IF(ISBLANK($J2192),"",IF(SUMPRODUCT(--EXACT($J2192,ISO3List[ISO3 List]))=1,"Pass","Fail"))</f>
        <v/>
      </c>
      <c r="X2192" s="24" t="str">
        <f t="shared" ca="1" si="87"/>
        <v/>
      </c>
      <c r="Y2192" s="24" t="str" cm="1">
        <f t="array" ref="Y2192">IF(ISBLANK($L2192),"",IF(SUMPRODUCT(--EXACT($L2192,Sex[Sex]))=1,"Pass","Fail"))</f>
        <v/>
      </c>
      <c r="Z2192" s="24" t="str">
        <f t="shared" ca="1" si="88"/>
        <v/>
      </c>
      <c r="AA2192" s="35" t="str">
        <f t="shared" ca="1" si="89"/>
        <v/>
      </c>
      <c r="AB2192" s="8"/>
      <c r="AC2192" s="58"/>
      <c r="AD2192" s="8"/>
      <c r="AE2192" s="8"/>
      <c r="AF2192" s="8"/>
      <c r="GU2192" s="8"/>
    </row>
    <row r="2193" spans="1:203" s="5" customFormat="1" x14ac:dyDescent="0.2">
      <c r="A2193" s="1"/>
      <c r="B2193" s="4"/>
      <c r="C2193" s="16"/>
      <c r="D2193" s="17"/>
      <c r="E2193" s="17"/>
      <c r="F2193" s="18"/>
      <c r="G2193" s="17"/>
      <c r="H2193" s="17"/>
      <c r="I2193" s="17"/>
      <c r="J2193" s="17"/>
      <c r="K2193" s="19"/>
      <c r="L2193" s="17"/>
      <c r="M2193" s="20"/>
      <c r="N2193" s="8"/>
      <c r="O2193" s="50"/>
      <c r="P2193" s="27" t="str" cm="1">
        <f t="array" ref="P2193">IF(ISBLANK($C2193),"",IF(SUMPRODUCT(--EXACT($C2193,CrewOrPassenger[Crew or Passenger]))=1,"Pass","Fail"))</f>
        <v/>
      </c>
      <c r="Q2193" s="24" t="str" cm="1">
        <f t="array" ref="Q2193">IF(ISBLANK($D2193),"",IF(SUMPRODUCT(--EXACT($D2193,TravelDocumentType[Travel Document Type]))=1,"Pass","Fail"))</f>
        <v/>
      </c>
      <c r="R2193" s="24" t="str" cm="1">
        <f t="array" ref="R2193">IF(ISBLANK($E2193),"",IF(SUMPRODUCT(--EXACT($E2193,ISO3List[ISO3 List]))=1,"Pass","Fail"))</f>
        <v/>
      </c>
      <c r="S2193" s="24" t="str" cm="1">
        <f t="array" ref="S2193">IF(ISBLANK($F2193),"",IF(SUMPRODUCT(--EXACT(MID($F2193,COLUMN($A$1:$T$1),1),DocCharacters[Accepted Characters For Documents]))=20,"Pass","Fail"))</f>
        <v/>
      </c>
      <c r="T2193" s="24" t="str" cm="1">
        <f t="array" ref="T2193">IF(ISBLANK($G2193),"",IF(SUMPRODUCT(--EXACT(MID($G2193,COLUMN($A$1:$AX$1),1),NameCharacters[Accepted Characters For Names]))=50,"Pass","Fail"))</f>
        <v/>
      </c>
      <c r="U2193" s="24" t="str" cm="1">
        <f t="array" ref="U2193">IF(ISBLANK($H2193),"",IF(SUMPRODUCT(--EXACT(MID($H2193,COLUMN($A$1:$AX$1),1),NameCharacters[Accepted Characters For Names]))=50,"Pass","Fail"))</f>
        <v/>
      </c>
      <c r="V2193" s="24" t="str" cm="1">
        <f t="array" ref="V2193">IF(ISBLANK($I2193),"",IF(SUMPRODUCT(--EXACT(MID($I2193,COLUMN($A$1:$AX$1),1),NameCharacters[Accepted Characters For Names]))=50,"Pass","Fail"))</f>
        <v/>
      </c>
      <c r="W2193" s="24" t="str" cm="1">
        <f t="array" ref="W2193">IF(ISBLANK($J2193),"",IF(SUMPRODUCT(--EXACT($J2193,ISO3List[ISO3 List]))=1,"Pass","Fail"))</f>
        <v/>
      </c>
      <c r="X2193" s="24" t="str">
        <f t="shared" ca="1" si="87"/>
        <v/>
      </c>
      <c r="Y2193" s="24" t="str" cm="1">
        <f t="array" ref="Y2193">IF(ISBLANK($L2193),"",IF(SUMPRODUCT(--EXACT($L2193,Sex[Sex]))=1,"Pass","Fail"))</f>
        <v/>
      </c>
      <c r="Z2193" s="24" t="str">
        <f t="shared" ca="1" si="88"/>
        <v/>
      </c>
      <c r="AA2193" s="35" t="str">
        <f t="shared" ca="1" si="89"/>
        <v/>
      </c>
      <c r="AB2193" s="8"/>
      <c r="AC2193" s="58"/>
      <c r="AD2193" s="8"/>
      <c r="AE2193" s="8"/>
      <c r="AF2193" s="8"/>
      <c r="GU2193" s="8"/>
    </row>
    <row r="2194" spans="1:203" s="5" customFormat="1" x14ac:dyDescent="0.2">
      <c r="A2194" s="1"/>
      <c r="B2194" s="4"/>
      <c r="C2194" s="16"/>
      <c r="D2194" s="17"/>
      <c r="E2194" s="17"/>
      <c r="F2194" s="18"/>
      <c r="G2194" s="17"/>
      <c r="H2194" s="17"/>
      <c r="I2194" s="17"/>
      <c r="J2194" s="17"/>
      <c r="K2194" s="19"/>
      <c r="L2194" s="17"/>
      <c r="M2194" s="20"/>
      <c r="N2194" s="8"/>
      <c r="O2194" s="50"/>
      <c r="P2194" s="27" t="str" cm="1">
        <f t="array" ref="P2194">IF(ISBLANK($C2194),"",IF(SUMPRODUCT(--EXACT($C2194,CrewOrPassenger[Crew or Passenger]))=1,"Pass","Fail"))</f>
        <v/>
      </c>
      <c r="Q2194" s="24" t="str" cm="1">
        <f t="array" ref="Q2194">IF(ISBLANK($D2194),"",IF(SUMPRODUCT(--EXACT($D2194,TravelDocumentType[Travel Document Type]))=1,"Pass","Fail"))</f>
        <v/>
      </c>
      <c r="R2194" s="24" t="str" cm="1">
        <f t="array" ref="R2194">IF(ISBLANK($E2194),"",IF(SUMPRODUCT(--EXACT($E2194,ISO3List[ISO3 List]))=1,"Pass","Fail"))</f>
        <v/>
      </c>
      <c r="S2194" s="24" t="str" cm="1">
        <f t="array" ref="S2194">IF(ISBLANK($F2194),"",IF(SUMPRODUCT(--EXACT(MID($F2194,COLUMN($A$1:$T$1),1),DocCharacters[Accepted Characters For Documents]))=20,"Pass","Fail"))</f>
        <v/>
      </c>
      <c r="T2194" s="24" t="str" cm="1">
        <f t="array" ref="T2194">IF(ISBLANK($G2194),"",IF(SUMPRODUCT(--EXACT(MID($G2194,COLUMN($A$1:$AX$1),1),NameCharacters[Accepted Characters For Names]))=50,"Pass","Fail"))</f>
        <v/>
      </c>
      <c r="U2194" s="24" t="str" cm="1">
        <f t="array" ref="U2194">IF(ISBLANK($H2194),"",IF(SUMPRODUCT(--EXACT(MID($H2194,COLUMN($A$1:$AX$1),1),NameCharacters[Accepted Characters For Names]))=50,"Pass","Fail"))</f>
        <v/>
      </c>
      <c r="V2194" s="24" t="str" cm="1">
        <f t="array" ref="V2194">IF(ISBLANK($I2194),"",IF(SUMPRODUCT(--EXACT(MID($I2194,COLUMN($A$1:$AX$1),1),NameCharacters[Accepted Characters For Names]))=50,"Pass","Fail"))</f>
        <v/>
      </c>
      <c r="W2194" s="24" t="str" cm="1">
        <f t="array" ref="W2194">IF(ISBLANK($J2194),"",IF(SUMPRODUCT(--EXACT($J2194,ISO3List[ISO3 List]))=1,"Pass","Fail"))</f>
        <v/>
      </c>
      <c r="X2194" s="24" t="str">
        <f t="shared" ca="1" si="87"/>
        <v/>
      </c>
      <c r="Y2194" s="24" t="str" cm="1">
        <f t="array" ref="Y2194">IF(ISBLANK($L2194),"",IF(SUMPRODUCT(--EXACT($L2194,Sex[Sex]))=1,"Pass","Fail"))</f>
        <v/>
      </c>
      <c r="Z2194" s="24" t="str">
        <f t="shared" ca="1" si="88"/>
        <v/>
      </c>
      <c r="AA2194" s="35" t="str">
        <f t="shared" ca="1" si="89"/>
        <v/>
      </c>
      <c r="AB2194" s="8"/>
      <c r="AC2194" s="58"/>
      <c r="AD2194" s="8"/>
      <c r="AE2194" s="8"/>
      <c r="AF2194" s="8"/>
      <c r="GU2194" s="8"/>
    </row>
    <row r="2195" spans="1:203" s="5" customFormat="1" x14ac:dyDescent="0.2">
      <c r="A2195" s="1"/>
      <c r="B2195" s="4"/>
      <c r="C2195" s="16"/>
      <c r="D2195" s="17"/>
      <c r="E2195" s="17"/>
      <c r="F2195" s="18"/>
      <c r="G2195" s="17"/>
      <c r="H2195" s="17"/>
      <c r="I2195" s="17"/>
      <c r="J2195" s="17"/>
      <c r="K2195" s="19"/>
      <c r="L2195" s="17"/>
      <c r="M2195" s="20"/>
      <c r="N2195" s="8"/>
      <c r="O2195" s="50"/>
      <c r="P2195" s="27" t="str" cm="1">
        <f t="array" ref="P2195">IF(ISBLANK($C2195),"",IF(SUMPRODUCT(--EXACT($C2195,CrewOrPassenger[Crew or Passenger]))=1,"Pass","Fail"))</f>
        <v/>
      </c>
      <c r="Q2195" s="24" t="str" cm="1">
        <f t="array" ref="Q2195">IF(ISBLANK($D2195),"",IF(SUMPRODUCT(--EXACT($D2195,TravelDocumentType[Travel Document Type]))=1,"Pass","Fail"))</f>
        <v/>
      </c>
      <c r="R2195" s="24" t="str" cm="1">
        <f t="array" ref="R2195">IF(ISBLANK($E2195),"",IF(SUMPRODUCT(--EXACT($E2195,ISO3List[ISO3 List]))=1,"Pass","Fail"))</f>
        <v/>
      </c>
      <c r="S2195" s="24" t="str" cm="1">
        <f t="array" ref="S2195">IF(ISBLANK($F2195),"",IF(SUMPRODUCT(--EXACT(MID($F2195,COLUMN($A$1:$T$1),1),DocCharacters[Accepted Characters For Documents]))=20,"Pass","Fail"))</f>
        <v/>
      </c>
      <c r="T2195" s="24" t="str" cm="1">
        <f t="array" ref="T2195">IF(ISBLANK($G2195),"",IF(SUMPRODUCT(--EXACT(MID($G2195,COLUMN($A$1:$AX$1),1),NameCharacters[Accepted Characters For Names]))=50,"Pass","Fail"))</f>
        <v/>
      </c>
      <c r="U2195" s="24" t="str" cm="1">
        <f t="array" ref="U2195">IF(ISBLANK($H2195),"",IF(SUMPRODUCT(--EXACT(MID($H2195,COLUMN($A$1:$AX$1),1),NameCharacters[Accepted Characters For Names]))=50,"Pass","Fail"))</f>
        <v/>
      </c>
      <c r="V2195" s="24" t="str" cm="1">
        <f t="array" ref="V2195">IF(ISBLANK($I2195),"",IF(SUMPRODUCT(--EXACT(MID($I2195,COLUMN($A$1:$AX$1),1),NameCharacters[Accepted Characters For Names]))=50,"Pass","Fail"))</f>
        <v/>
      </c>
      <c r="W2195" s="24" t="str" cm="1">
        <f t="array" ref="W2195">IF(ISBLANK($J2195),"",IF(SUMPRODUCT(--EXACT($J2195,ISO3List[ISO3 List]))=1,"Pass","Fail"))</f>
        <v/>
      </c>
      <c r="X2195" s="24" t="str">
        <f t="shared" ca="1" si="87"/>
        <v/>
      </c>
      <c r="Y2195" s="24" t="str" cm="1">
        <f t="array" ref="Y2195">IF(ISBLANK($L2195),"",IF(SUMPRODUCT(--EXACT($L2195,Sex[Sex]))=1,"Pass","Fail"))</f>
        <v/>
      </c>
      <c r="Z2195" s="24" t="str">
        <f t="shared" ca="1" si="88"/>
        <v/>
      </c>
      <c r="AA2195" s="35" t="str">
        <f t="shared" ca="1" si="89"/>
        <v/>
      </c>
      <c r="AB2195" s="8"/>
      <c r="AC2195" s="58"/>
      <c r="AD2195" s="8"/>
      <c r="AE2195" s="8"/>
      <c r="AF2195" s="8"/>
      <c r="GU2195" s="8"/>
    </row>
    <row r="2196" spans="1:203" s="5" customFormat="1" x14ac:dyDescent="0.2">
      <c r="A2196" s="1"/>
      <c r="B2196" s="4"/>
      <c r="C2196" s="16"/>
      <c r="D2196" s="17"/>
      <c r="E2196" s="17"/>
      <c r="F2196" s="18"/>
      <c r="G2196" s="17"/>
      <c r="H2196" s="17"/>
      <c r="I2196" s="17"/>
      <c r="J2196" s="17"/>
      <c r="K2196" s="19"/>
      <c r="L2196" s="17"/>
      <c r="M2196" s="20"/>
      <c r="N2196" s="8"/>
      <c r="O2196" s="50"/>
      <c r="P2196" s="27" t="str" cm="1">
        <f t="array" ref="P2196">IF(ISBLANK($C2196),"",IF(SUMPRODUCT(--EXACT($C2196,CrewOrPassenger[Crew or Passenger]))=1,"Pass","Fail"))</f>
        <v/>
      </c>
      <c r="Q2196" s="24" t="str" cm="1">
        <f t="array" ref="Q2196">IF(ISBLANK($D2196),"",IF(SUMPRODUCT(--EXACT($D2196,TravelDocumentType[Travel Document Type]))=1,"Pass","Fail"))</f>
        <v/>
      </c>
      <c r="R2196" s="24" t="str" cm="1">
        <f t="array" ref="R2196">IF(ISBLANK($E2196),"",IF(SUMPRODUCT(--EXACT($E2196,ISO3List[ISO3 List]))=1,"Pass","Fail"))</f>
        <v/>
      </c>
      <c r="S2196" s="24" t="str" cm="1">
        <f t="array" ref="S2196">IF(ISBLANK($F2196),"",IF(SUMPRODUCT(--EXACT(MID($F2196,COLUMN($A$1:$T$1),1),DocCharacters[Accepted Characters For Documents]))=20,"Pass","Fail"))</f>
        <v/>
      </c>
      <c r="T2196" s="24" t="str" cm="1">
        <f t="array" ref="T2196">IF(ISBLANK($G2196),"",IF(SUMPRODUCT(--EXACT(MID($G2196,COLUMN($A$1:$AX$1),1),NameCharacters[Accepted Characters For Names]))=50,"Pass","Fail"))</f>
        <v/>
      </c>
      <c r="U2196" s="24" t="str" cm="1">
        <f t="array" ref="U2196">IF(ISBLANK($H2196),"",IF(SUMPRODUCT(--EXACT(MID($H2196,COLUMN($A$1:$AX$1),1),NameCharacters[Accepted Characters For Names]))=50,"Pass","Fail"))</f>
        <v/>
      </c>
      <c r="V2196" s="24" t="str" cm="1">
        <f t="array" ref="V2196">IF(ISBLANK($I2196),"",IF(SUMPRODUCT(--EXACT(MID($I2196,COLUMN($A$1:$AX$1),1),NameCharacters[Accepted Characters For Names]))=50,"Pass","Fail"))</f>
        <v/>
      </c>
      <c r="W2196" s="24" t="str" cm="1">
        <f t="array" ref="W2196">IF(ISBLANK($J2196),"",IF(SUMPRODUCT(--EXACT($J2196,ISO3List[ISO3 List]))=1,"Pass","Fail"))</f>
        <v/>
      </c>
      <c r="X2196" s="24" t="str">
        <f t="shared" ca="1" si="87"/>
        <v/>
      </c>
      <c r="Y2196" s="24" t="str" cm="1">
        <f t="array" ref="Y2196">IF(ISBLANK($L2196),"",IF(SUMPRODUCT(--EXACT($L2196,Sex[Sex]))=1,"Pass","Fail"))</f>
        <v/>
      </c>
      <c r="Z2196" s="24" t="str">
        <f t="shared" ca="1" si="88"/>
        <v/>
      </c>
      <c r="AA2196" s="35" t="str">
        <f t="shared" ca="1" si="89"/>
        <v/>
      </c>
      <c r="AB2196" s="8"/>
      <c r="AC2196" s="58"/>
      <c r="AD2196" s="8"/>
      <c r="AE2196" s="8"/>
      <c r="AF2196" s="8"/>
      <c r="GU2196" s="8"/>
    </row>
    <row r="2197" spans="1:203" s="5" customFormat="1" x14ac:dyDescent="0.2">
      <c r="A2197" s="1"/>
      <c r="B2197" s="4"/>
      <c r="C2197" s="16"/>
      <c r="D2197" s="17"/>
      <c r="E2197" s="17"/>
      <c r="F2197" s="18"/>
      <c r="G2197" s="17"/>
      <c r="H2197" s="17"/>
      <c r="I2197" s="17"/>
      <c r="J2197" s="17"/>
      <c r="K2197" s="19"/>
      <c r="L2197" s="17"/>
      <c r="M2197" s="20"/>
      <c r="N2197" s="8"/>
      <c r="O2197" s="50"/>
      <c r="P2197" s="27" t="str" cm="1">
        <f t="array" ref="P2197">IF(ISBLANK($C2197),"",IF(SUMPRODUCT(--EXACT($C2197,CrewOrPassenger[Crew or Passenger]))=1,"Pass","Fail"))</f>
        <v/>
      </c>
      <c r="Q2197" s="24" t="str" cm="1">
        <f t="array" ref="Q2197">IF(ISBLANK($D2197),"",IF(SUMPRODUCT(--EXACT($D2197,TravelDocumentType[Travel Document Type]))=1,"Pass","Fail"))</f>
        <v/>
      </c>
      <c r="R2197" s="24" t="str" cm="1">
        <f t="array" ref="R2197">IF(ISBLANK($E2197),"",IF(SUMPRODUCT(--EXACT($E2197,ISO3List[ISO3 List]))=1,"Pass","Fail"))</f>
        <v/>
      </c>
      <c r="S2197" s="24" t="str" cm="1">
        <f t="array" ref="S2197">IF(ISBLANK($F2197),"",IF(SUMPRODUCT(--EXACT(MID($F2197,COLUMN($A$1:$T$1),1),DocCharacters[Accepted Characters For Documents]))=20,"Pass","Fail"))</f>
        <v/>
      </c>
      <c r="T2197" s="24" t="str" cm="1">
        <f t="array" ref="T2197">IF(ISBLANK($G2197),"",IF(SUMPRODUCT(--EXACT(MID($G2197,COLUMN($A$1:$AX$1),1),NameCharacters[Accepted Characters For Names]))=50,"Pass","Fail"))</f>
        <v/>
      </c>
      <c r="U2197" s="24" t="str" cm="1">
        <f t="array" ref="U2197">IF(ISBLANK($H2197),"",IF(SUMPRODUCT(--EXACT(MID($H2197,COLUMN($A$1:$AX$1),1),NameCharacters[Accepted Characters For Names]))=50,"Pass","Fail"))</f>
        <v/>
      </c>
      <c r="V2197" s="24" t="str" cm="1">
        <f t="array" ref="V2197">IF(ISBLANK($I2197),"",IF(SUMPRODUCT(--EXACT(MID($I2197,COLUMN($A$1:$AX$1),1),NameCharacters[Accepted Characters For Names]))=50,"Pass","Fail"))</f>
        <v/>
      </c>
      <c r="W2197" s="24" t="str" cm="1">
        <f t="array" ref="W2197">IF(ISBLANK($J2197),"",IF(SUMPRODUCT(--EXACT($J2197,ISO3List[ISO3 List]))=1,"Pass","Fail"))</f>
        <v/>
      </c>
      <c r="X2197" s="24" t="str">
        <f t="shared" ca="1" si="87"/>
        <v/>
      </c>
      <c r="Y2197" s="24" t="str" cm="1">
        <f t="array" ref="Y2197">IF(ISBLANK($L2197),"",IF(SUMPRODUCT(--EXACT($L2197,Sex[Sex]))=1,"Pass","Fail"))</f>
        <v/>
      </c>
      <c r="Z2197" s="24" t="str">
        <f t="shared" ca="1" si="88"/>
        <v/>
      </c>
      <c r="AA2197" s="35" t="str">
        <f t="shared" ca="1" si="89"/>
        <v/>
      </c>
      <c r="AB2197" s="8"/>
      <c r="AC2197" s="58"/>
      <c r="AD2197" s="8"/>
      <c r="AE2197" s="8"/>
      <c r="AF2197" s="8"/>
      <c r="GU2197" s="8"/>
    </row>
    <row r="2198" spans="1:203" s="5" customFormat="1" x14ac:dyDescent="0.2">
      <c r="A2198" s="1"/>
      <c r="B2198" s="4"/>
      <c r="C2198" s="16"/>
      <c r="D2198" s="17"/>
      <c r="E2198" s="17"/>
      <c r="F2198" s="18"/>
      <c r="G2198" s="17"/>
      <c r="H2198" s="17"/>
      <c r="I2198" s="17"/>
      <c r="J2198" s="17"/>
      <c r="K2198" s="19"/>
      <c r="L2198" s="17"/>
      <c r="M2198" s="20"/>
      <c r="N2198" s="8"/>
      <c r="O2198" s="50"/>
      <c r="P2198" s="27" t="str" cm="1">
        <f t="array" ref="P2198">IF(ISBLANK($C2198),"",IF(SUMPRODUCT(--EXACT($C2198,CrewOrPassenger[Crew or Passenger]))=1,"Pass","Fail"))</f>
        <v/>
      </c>
      <c r="Q2198" s="24" t="str" cm="1">
        <f t="array" ref="Q2198">IF(ISBLANK($D2198),"",IF(SUMPRODUCT(--EXACT($D2198,TravelDocumentType[Travel Document Type]))=1,"Pass","Fail"))</f>
        <v/>
      </c>
      <c r="R2198" s="24" t="str" cm="1">
        <f t="array" ref="R2198">IF(ISBLANK($E2198),"",IF(SUMPRODUCT(--EXACT($E2198,ISO3List[ISO3 List]))=1,"Pass","Fail"))</f>
        <v/>
      </c>
      <c r="S2198" s="24" t="str" cm="1">
        <f t="array" ref="S2198">IF(ISBLANK($F2198),"",IF(SUMPRODUCT(--EXACT(MID($F2198,COLUMN($A$1:$T$1),1),DocCharacters[Accepted Characters For Documents]))=20,"Pass","Fail"))</f>
        <v/>
      </c>
      <c r="T2198" s="24" t="str" cm="1">
        <f t="array" ref="T2198">IF(ISBLANK($G2198),"",IF(SUMPRODUCT(--EXACT(MID($G2198,COLUMN($A$1:$AX$1),1),NameCharacters[Accepted Characters For Names]))=50,"Pass","Fail"))</f>
        <v/>
      </c>
      <c r="U2198" s="24" t="str" cm="1">
        <f t="array" ref="U2198">IF(ISBLANK($H2198),"",IF(SUMPRODUCT(--EXACT(MID($H2198,COLUMN($A$1:$AX$1),1),NameCharacters[Accepted Characters For Names]))=50,"Pass","Fail"))</f>
        <v/>
      </c>
      <c r="V2198" s="24" t="str" cm="1">
        <f t="array" ref="V2198">IF(ISBLANK($I2198),"",IF(SUMPRODUCT(--EXACT(MID($I2198,COLUMN($A$1:$AX$1),1),NameCharacters[Accepted Characters For Names]))=50,"Pass","Fail"))</f>
        <v/>
      </c>
      <c r="W2198" s="24" t="str" cm="1">
        <f t="array" ref="W2198">IF(ISBLANK($J2198),"",IF(SUMPRODUCT(--EXACT($J2198,ISO3List[ISO3 List]))=1,"Pass","Fail"))</f>
        <v/>
      </c>
      <c r="X2198" s="24" t="str">
        <f t="shared" ca="1" si="87"/>
        <v/>
      </c>
      <c r="Y2198" s="24" t="str" cm="1">
        <f t="array" ref="Y2198">IF(ISBLANK($L2198),"",IF(SUMPRODUCT(--EXACT($L2198,Sex[Sex]))=1,"Pass","Fail"))</f>
        <v/>
      </c>
      <c r="Z2198" s="24" t="str">
        <f t="shared" ca="1" si="88"/>
        <v/>
      </c>
      <c r="AA2198" s="35" t="str">
        <f t="shared" ca="1" si="89"/>
        <v/>
      </c>
      <c r="AB2198" s="8"/>
      <c r="AC2198" s="58"/>
      <c r="AD2198" s="8"/>
      <c r="AE2198" s="8"/>
      <c r="AF2198" s="8"/>
      <c r="GU2198" s="8"/>
    </row>
    <row r="2199" spans="1:203" s="5" customFormat="1" x14ac:dyDescent="0.2">
      <c r="A2199" s="1"/>
      <c r="B2199" s="4"/>
      <c r="C2199" s="16"/>
      <c r="D2199" s="17"/>
      <c r="E2199" s="17"/>
      <c r="F2199" s="18"/>
      <c r="G2199" s="17"/>
      <c r="H2199" s="17"/>
      <c r="I2199" s="17"/>
      <c r="J2199" s="17"/>
      <c r="K2199" s="19"/>
      <c r="L2199" s="17"/>
      <c r="M2199" s="20"/>
      <c r="N2199" s="8"/>
      <c r="O2199" s="50"/>
      <c r="P2199" s="27" t="str" cm="1">
        <f t="array" ref="P2199">IF(ISBLANK($C2199),"",IF(SUMPRODUCT(--EXACT($C2199,CrewOrPassenger[Crew or Passenger]))=1,"Pass","Fail"))</f>
        <v/>
      </c>
      <c r="Q2199" s="24" t="str" cm="1">
        <f t="array" ref="Q2199">IF(ISBLANK($D2199),"",IF(SUMPRODUCT(--EXACT($D2199,TravelDocumentType[Travel Document Type]))=1,"Pass","Fail"))</f>
        <v/>
      </c>
      <c r="R2199" s="24" t="str" cm="1">
        <f t="array" ref="R2199">IF(ISBLANK($E2199),"",IF(SUMPRODUCT(--EXACT($E2199,ISO3List[ISO3 List]))=1,"Pass","Fail"))</f>
        <v/>
      </c>
      <c r="S2199" s="24" t="str" cm="1">
        <f t="array" ref="S2199">IF(ISBLANK($F2199),"",IF(SUMPRODUCT(--EXACT(MID($F2199,COLUMN($A$1:$T$1),1),DocCharacters[Accepted Characters For Documents]))=20,"Pass","Fail"))</f>
        <v/>
      </c>
      <c r="T2199" s="24" t="str" cm="1">
        <f t="array" ref="T2199">IF(ISBLANK($G2199),"",IF(SUMPRODUCT(--EXACT(MID($G2199,COLUMN($A$1:$AX$1),1),NameCharacters[Accepted Characters For Names]))=50,"Pass","Fail"))</f>
        <v/>
      </c>
      <c r="U2199" s="24" t="str" cm="1">
        <f t="array" ref="U2199">IF(ISBLANK($H2199),"",IF(SUMPRODUCT(--EXACT(MID($H2199,COLUMN($A$1:$AX$1),1),NameCharacters[Accepted Characters For Names]))=50,"Pass","Fail"))</f>
        <v/>
      </c>
      <c r="V2199" s="24" t="str" cm="1">
        <f t="array" ref="V2199">IF(ISBLANK($I2199),"",IF(SUMPRODUCT(--EXACT(MID($I2199,COLUMN($A$1:$AX$1),1),NameCharacters[Accepted Characters For Names]))=50,"Pass","Fail"))</f>
        <v/>
      </c>
      <c r="W2199" s="24" t="str" cm="1">
        <f t="array" ref="W2199">IF(ISBLANK($J2199),"",IF(SUMPRODUCT(--EXACT($J2199,ISO3List[ISO3 List]))=1,"Pass","Fail"))</f>
        <v/>
      </c>
      <c r="X2199" s="24" t="str">
        <f t="shared" ca="1" si="87"/>
        <v/>
      </c>
      <c r="Y2199" s="24" t="str" cm="1">
        <f t="array" ref="Y2199">IF(ISBLANK($L2199),"",IF(SUMPRODUCT(--EXACT($L2199,Sex[Sex]))=1,"Pass","Fail"))</f>
        <v/>
      </c>
      <c r="Z2199" s="24" t="str">
        <f t="shared" ca="1" si="88"/>
        <v/>
      </c>
      <c r="AA2199" s="35" t="str">
        <f t="shared" ca="1" si="89"/>
        <v/>
      </c>
      <c r="AB2199" s="8"/>
      <c r="AC2199" s="58"/>
      <c r="AD2199" s="8"/>
      <c r="AE2199" s="8"/>
      <c r="AF2199" s="8"/>
      <c r="GU2199" s="8"/>
    </row>
    <row r="2200" spans="1:203" s="5" customFormat="1" x14ac:dyDescent="0.2">
      <c r="A2200" s="1"/>
      <c r="B2200" s="4"/>
      <c r="C2200" s="16"/>
      <c r="D2200" s="17"/>
      <c r="E2200" s="17"/>
      <c r="F2200" s="18"/>
      <c r="G2200" s="17"/>
      <c r="H2200" s="17"/>
      <c r="I2200" s="17"/>
      <c r="J2200" s="17"/>
      <c r="K2200" s="19"/>
      <c r="L2200" s="17"/>
      <c r="M2200" s="20"/>
      <c r="N2200" s="8"/>
      <c r="O2200" s="50"/>
      <c r="P2200" s="27" t="str" cm="1">
        <f t="array" ref="P2200">IF(ISBLANK($C2200),"",IF(SUMPRODUCT(--EXACT($C2200,CrewOrPassenger[Crew or Passenger]))=1,"Pass","Fail"))</f>
        <v/>
      </c>
      <c r="Q2200" s="24" t="str" cm="1">
        <f t="array" ref="Q2200">IF(ISBLANK($D2200),"",IF(SUMPRODUCT(--EXACT($D2200,TravelDocumentType[Travel Document Type]))=1,"Pass","Fail"))</f>
        <v/>
      </c>
      <c r="R2200" s="24" t="str" cm="1">
        <f t="array" ref="R2200">IF(ISBLANK($E2200),"",IF(SUMPRODUCT(--EXACT($E2200,ISO3List[ISO3 List]))=1,"Pass","Fail"))</f>
        <v/>
      </c>
      <c r="S2200" s="24" t="str" cm="1">
        <f t="array" ref="S2200">IF(ISBLANK($F2200),"",IF(SUMPRODUCT(--EXACT(MID($F2200,COLUMN($A$1:$T$1),1),DocCharacters[Accepted Characters For Documents]))=20,"Pass","Fail"))</f>
        <v/>
      </c>
      <c r="T2200" s="24" t="str" cm="1">
        <f t="array" ref="T2200">IF(ISBLANK($G2200),"",IF(SUMPRODUCT(--EXACT(MID($G2200,COLUMN($A$1:$AX$1),1),NameCharacters[Accepted Characters For Names]))=50,"Pass","Fail"))</f>
        <v/>
      </c>
      <c r="U2200" s="24" t="str" cm="1">
        <f t="array" ref="U2200">IF(ISBLANK($H2200),"",IF(SUMPRODUCT(--EXACT(MID($H2200,COLUMN($A$1:$AX$1),1),NameCharacters[Accepted Characters For Names]))=50,"Pass","Fail"))</f>
        <v/>
      </c>
      <c r="V2200" s="24" t="str" cm="1">
        <f t="array" ref="V2200">IF(ISBLANK($I2200),"",IF(SUMPRODUCT(--EXACT(MID($I2200,COLUMN($A$1:$AX$1),1),NameCharacters[Accepted Characters For Names]))=50,"Pass","Fail"))</f>
        <v/>
      </c>
      <c r="W2200" s="24" t="str" cm="1">
        <f t="array" ref="W2200">IF(ISBLANK($J2200),"",IF(SUMPRODUCT(--EXACT($J2200,ISO3List[ISO3 List]))=1,"Pass","Fail"))</f>
        <v/>
      </c>
      <c r="X2200" s="24" t="str">
        <f t="shared" ca="1" si="87"/>
        <v/>
      </c>
      <c r="Y2200" s="24" t="str" cm="1">
        <f t="array" ref="Y2200">IF(ISBLANK($L2200),"",IF(SUMPRODUCT(--EXACT($L2200,Sex[Sex]))=1,"Pass","Fail"))</f>
        <v/>
      </c>
      <c r="Z2200" s="24" t="str">
        <f t="shared" ca="1" si="88"/>
        <v/>
      </c>
      <c r="AA2200" s="35" t="str">
        <f t="shared" ca="1" si="89"/>
        <v/>
      </c>
      <c r="AB2200" s="8"/>
      <c r="AC2200" s="58"/>
      <c r="AD2200" s="8"/>
      <c r="AE2200" s="8"/>
      <c r="AF2200" s="8"/>
      <c r="GU2200" s="8"/>
    </row>
    <row r="2201" spans="1:203" s="5" customFormat="1" x14ac:dyDescent="0.2">
      <c r="A2201" s="1"/>
      <c r="B2201" s="4"/>
      <c r="C2201" s="16"/>
      <c r="D2201" s="17"/>
      <c r="E2201" s="17"/>
      <c r="F2201" s="18"/>
      <c r="G2201" s="17"/>
      <c r="H2201" s="17"/>
      <c r="I2201" s="17"/>
      <c r="J2201" s="17"/>
      <c r="K2201" s="19"/>
      <c r="L2201" s="17"/>
      <c r="M2201" s="20"/>
      <c r="N2201" s="8"/>
      <c r="O2201" s="50"/>
      <c r="P2201" s="27" t="str" cm="1">
        <f t="array" ref="P2201">IF(ISBLANK($C2201),"",IF(SUMPRODUCT(--EXACT($C2201,CrewOrPassenger[Crew or Passenger]))=1,"Pass","Fail"))</f>
        <v/>
      </c>
      <c r="Q2201" s="24" t="str" cm="1">
        <f t="array" ref="Q2201">IF(ISBLANK($D2201),"",IF(SUMPRODUCT(--EXACT($D2201,TravelDocumentType[Travel Document Type]))=1,"Pass","Fail"))</f>
        <v/>
      </c>
      <c r="R2201" s="24" t="str" cm="1">
        <f t="array" ref="R2201">IF(ISBLANK($E2201),"",IF(SUMPRODUCT(--EXACT($E2201,ISO3List[ISO3 List]))=1,"Pass","Fail"))</f>
        <v/>
      </c>
      <c r="S2201" s="24" t="str" cm="1">
        <f t="array" ref="S2201">IF(ISBLANK($F2201),"",IF(SUMPRODUCT(--EXACT(MID($F2201,COLUMN($A$1:$T$1),1),DocCharacters[Accepted Characters For Documents]))=20,"Pass","Fail"))</f>
        <v/>
      </c>
      <c r="T2201" s="24" t="str" cm="1">
        <f t="array" ref="T2201">IF(ISBLANK($G2201),"",IF(SUMPRODUCT(--EXACT(MID($G2201,COLUMN($A$1:$AX$1),1),NameCharacters[Accepted Characters For Names]))=50,"Pass","Fail"))</f>
        <v/>
      </c>
      <c r="U2201" s="24" t="str" cm="1">
        <f t="array" ref="U2201">IF(ISBLANK($H2201),"",IF(SUMPRODUCT(--EXACT(MID($H2201,COLUMN($A$1:$AX$1),1),NameCharacters[Accepted Characters For Names]))=50,"Pass","Fail"))</f>
        <v/>
      </c>
      <c r="V2201" s="24" t="str" cm="1">
        <f t="array" ref="V2201">IF(ISBLANK($I2201),"",IF(SUMPRODUCT(--EXACT(MID($I2201,COLUMN($A$1:$AX$1),1),NameCharacters[Accepted Characters For Names]))=50,"Pass","Fail"))</f>
        <v/>
      </c>
      <c r="W2201" s="24" t="str" cm="1">
        <f t="array" ref="W2201">IF(ISBLANK($J2201),"",IF(SUMPRODUCT(--EXACT($J2201,ISO3List[ISO3 List]))=1,"Pass","Fail"))</f>
        <v/>
      </c>
      <c r="X2201" s="24" t="str">
        <f t="shared" ca="1" si="87"/>
        <v/>
      </c>
      <c r="Y2201" s="24" t="str" cm="1">
        <f t="array" ref="Y2201">IF(ISBLANK($L2201),"",IF(SUMPRODUCT(--EXACT($L2201,Sex[Sex]))=1,"Pass","Fail"))</f>
        <v/>
      </c>
      <c r="Z2201" s="24" t="str">
        <f t="shared" ca="1" si="88"/>
        <v/>
      </c>
      <c r="AA2201" s="35" t="str">
        <f t="shared" ca="1" si="89"/>
        <v/>
      </c>
      <c r="AB2201" s="8"/>
      <c r="AC2201" s="58"/>
      <c r="AD2201" s="8"/>
      <c r="AE2201" s="8"/>
      <c r="AF2201" s="8"/>
      <c r="GU2201" s="8"/>
    </row>
    <row r="2202" spans="1:203" s="5" customFormat="1" x14ac:dyDescent="0.2">
      <c r="A2202" s="1"/>
      <c r="B2202" s="4"/>
      <c r="C2202" s="16"/>
      <c r="D2202" s="17"/>
      <c r="E2202" s="17"/>
      <c r="F2202" s="18"/>
      <c r="G2202" s="17"/>
      <c r="H2202" s="17"/>
      <c r="I2202" s="17"/>
      <c r="J2202" s="17"/>
      <c r="K2202" s="19"/>
      <c r="L2202" s="17"/>
      <c r="M2202" s="20"/>
      <c r="N2202" s="8"/>
      <c r="O2202" s="50"/>
      <c r="P2202" s="27" t="str" cm="1">
        <f t="array" ref="P2202">IF(ISBLANK($C2202),"",IF(SUMPRODUCT(--EXACT($C2202,CrewOrPassenger[Crew or Passenger]))=1,"Pass","Fail"))</f>
        <v/>
      </c>
      <c r="Q2202" s="24" t="str" cm="1">
        <f t="array" ref="Q2202">IF(ISBLANK($D2202),"",IF(SUMPRODUCT(--EXACT($D2202,TravelDocumentType[Travel Document Type]))=1,"Pass","Fail"))</f>
        <v/>
      </c>
      <c r="R2202" s="24" t="str" cm="1">
        <f t="array" ref="R2202">IF(ISBLANK($E2202),"",IF(SUMPRODUCT(--EXACT($E2202,ISO3List[ISO3 List]))=1,"Pass","Fail"))</f>
        <v/>
      </c>
      <c r="S2202" s="24" t="str" cm="1">
        <f t="array" ref="S2202">IF(ISBLANK($F2202),"",IF(SUMPRODUCT(--EXACT(MID($F2202,COLUMN($A$1:$T$1),1),DocCharacters[Accepted Characters For Documents]))=20,"Pass","Fail"))</f>
        <v/>
      </c>
      <c r="T2202" s="24" t="str" cm="1">
        <f t="array" ref="T2202">IF(ISBLANK($G2202),"",IF(SUMPRODUCT(--EXACT(MID($G2202,COLUMN($A$1:$AX$1),1),NameCharacters[Accepted Characters For Names]))=50,"Pass","Fail"))</f>
        <v/>
      </c>
      <c r="U2202" s="24" t="str" cm="1">
        <f t="array" ref="U2202">IF(ISBLANK($H2202),"",IF(SUMPRODUCT(--EXACT(MID($H2202,COLUMN($A$1:$AX$1),1),NameCharacters[Accepted Characters For Names]))=50,"Pass","Fail"))</f>
        <v/>
      </c>
      <c r="V2202" s="24" t="str" cm="1">
        <f t="array" ref="V2202">IF(ISBLANK($I2202),"",IF(SUMPRODUCT(--EXACT(MID($I2202,COLUMN($A$1:$AX$1),1),NameCharacters[Accepted Characters For Names]))=50,"Pass","Fail"))</f>
        <v/>
      </c>
      <c r="W2202" s="24" t="str" cm="1">
        <f t="array" ref="W2202">IF(ISBLANK($J2202),"",IF(SUMPRODUCT(--EXACT($J2202,ISO3List[ISO3 List]))=1,"Pass","Fail"))</f>
        <v/>
      </c>
      <c r="X2202" s="24" t="str">
        <f t="shared" ca="1" si="87"/>
        <v/>
      </c>
      <c r="Y2202" s="24" t="str" cm="1">
        <f t="array" ref="Y2202">IF(ISBLANK($L2202),"",IF(SUMPRODUCT(--EXACT($L2202,Sex[Sex]))=1,"Pass","Fail"))</f>
        <v/>
      </c>
      <c r="Z2202" s="24" t="str">
        <f t="shared" ca="1" si="88"/>
        <v/>
      </c>
      <c r="AA2202" s="35" t="str">
        <f t="shared" ca="1" si="89"/>
        <v/>
      </c>
      <c r="AB2202" s="8"/>
      <c r="AC2202" s="58"/>
      <c r="AD2202" s="8"/>
      <c r="AE2202" s="8"/>
      <c r="AF2202" s="8"/>
      <c r="GU2202" s="8"/>
    </row>
    <row r="2203" spans="1:203" s="5" customFormat="1" x14ac:dyDescent="0.2">
      <c r="A2203" s="1"/>
      <c r="B2203" s="4"/>
      <c r="C2203" s="16"/>
      <c r="D2203" s="17"/>
      <c r="E2203" s="17"/>
      <c r="F2203" s="18"/>
      <c r="G2203" s="17"/>
      <c r="H2203" s="17"/>
      <c r="I2203" s="17"/>
      <c r="J2203" s="17"/>
      <c r="K2203" s="19"/>
      <c r="L2203" s="17"/>
      <c r="M2203" s="20"/>
      <c r="N2203" s="8"/>
      <c r="O2203" s="50"/>
      <c r="P2203" s="27" t="str" cm="1">
        <f t="array" ref="P2203">IF(ISBLANK($C2203),"",IF(SUMPRODUCT(--EXACT($C2203,CrewOrPassenger[Crew or Passenger]))=1,"Pass","Fail"))</f>
        <v/>
      </c>
      <c r="Q2203" s="24" t="str" cm="1">
        <f t="array" ref="Q2203">IF(ISBLANK($D2203),"",IF(SUMPRODUCT(--EXACT($D2203,TravelDocumentType[Travel Document Type]))=1,"Pass","Fail"))</f>
        <v/>
      </c>
      <c r="R2203" s="24" t="str" cm="1">
        <f t="array" ref="R2203">IF(ISBLANK($E2203),"",IF(SUMPRODUCT(--EXACT($E2203,ISO3List[ISO3 List]))=1,"Pass","Fail"))</f>
        <v/>
      </c>
      <c r="S2203" s="24" t="str" cm="1">
        <f t="array" ref="S2203">IF(ISBLANK($F2203),"",IF(SUMPRODUCT(--EXACT(MID($F2203,COLUMN($A$1:$T$1),1),DocCharacters[Accepted Characters For Documents]))=20,"Pass","Fail"))</f>
        <v/>
      </c>
      <c r="T2203" s="24" t="str" cm="1">
        <f t="array" ref="T2203">IF(ISBLANK($G2203),"",IF(SUMPRODUCT(--EXACT(MID($G2203,COLUMN($A$1:$AX$1),1),NameCharacters[Accepted Characters For Names]))=50,"Pass","Fail"))</f>
        <v/>
      </c>
      <c r="U2203" s="24" t="str" cm="1">
        <f t="array" ref="U2203">IF(ISBLANK($H2203),"",IF(SUMPRODUCT(--EXACT(MID($H2203,COLUMN($A$1:$AX$1),1),NameCharacters[Accepted Characters For Names]))=50,"Pass","Fail"))</f>
        <v/>
      </c>
      <c r="V2203" s="24" t="str" cm="1">
        <f t="array" ref="V2203">IF(ISBLANK($I2203),"",IF(SUMPRODUCT(--EXACT(MID($I2203,COLUMN($A$1:$AX$1),1),NameCharacters[Accepted Characters For Names]))=50,"Pass","Fail"))</f>
        <v/>
      </c>
      <c r="W2203" s="24" t="str" cm="1">
        <f t="array" ref="W2203">IF(ISBLANK($J2203),"",IF(SUMPRODUCT(--EXACT($J2203,ISO3List[ISO3 List]))=1,"Pass","Fail"))</f>
        <v/>
      </c>
      <c r="X2203" s="24" t="str">
        <f t="shared" ca="1" si="87"/>
        <v/>
      </c>
      <c r="Y2203" s="24" t="str" cm="1">
        <f t="array" ref="Y2203">IF(ISBLANK($L2203),"",IF(SUMPRODUCT(--EXACT($L2203,Sex[Sex]))=1,"Pass","Fail"))</f>
        <v/>
      </c>
      <c r="Z2203" s="24" t="str">
        <f t="shared" ca="1" si="88"/>
        <v/>
      </c>
      <c r="AA2203" s="35" t="str">
        <f t="shared" ca="1" si="89"/>
        <v/>
      </c>
      <c r="AB2203" s="8"/>
      <c r="AC2203" s="58"/>
      <c r="AD2203" s="8"/>
      <c r="AE2203" s="8"/>
      <c r="AF2203" s="8"/>
      <c r="GU2203" s="8"/>
    </row>
    <row r="2204" spans="1:203" s="5" customFormat="1" x14ac:dyDescent="0.2">
      <c r="A2204" s="1"/>
      <c r="B2204" s="4"/>
      <c r="C2204" s="16"/>
      <c r="D2204" s="17"/>
      <c r="E2204" s="17"/>
      <c r="F2204" s="18"/>
      <c r="G2204" s="17"/>
      <c r="H2204" s="17"/>
      <c r="I2204" s="17"/>
      <c r="J2204" s="17"/>
      <c r="K2204" s="19"/>
      <c r="L2204" s="17"/>
      <c r="M2204" s="20"/>
      <c r="N2204" s="8"/>
      <c r="O2204" s="50"/>
      <c r="P2204" s="27" t="str" cm="1">
        <f t="array" ref="P2204">IF(ISBLANK($C2204),"",IF(SUMPRODUCT(--EXACT($C2204,CrewOrPassenger[Crew or Passenger]))=1,"Pass","Fail"))</f>
        <v/>
      </c>
      <c r="Q2204" s="24" t="str" cm="1">
        <f t="array" ref="Q2204">IF(ISBLANK($D2204),"",IF(SUMPRODUCT(--EXACT($D2204,TravelDocumentType[Travel Document Type]))=1,"Pass","Fail"))</f>
        <v/>
      </c>
      <c r="R2204" s="24" t="str" cm="1">
        <f t="array" ref="R2204">IF(ISBLANK($E2204),"",IF(SUMPRODUCT(--EXACT($E2204,ISO3List[ISO3 List]))=1,"Pass","Fail"))</f>
        <v/>
      </c>
      <c r="S2204" s="24" t="str" cm="1">
        <f t="array" ref="S2204">IF(ISBLANK($F2204),"",IF(SUMPRODUCT(--EXACT(MID($F2204,COLUMN($A$1:$T$1),1),DocCharacters[Accepted Characters For Documents]))=20,"Pass","Fail"))</f>
        <v/>
      </c>
      <c r="T2204" s="24" t="str" cm="1">
        <f t="array" ref="T2204">IF(ISBLANK($G2204),"",IF(SUMPRODUCT(--EXACT(MID($G2204,COLUMN($A$1:$AX$1),1),NameCharacters[Accepted Characters For Names]))=50,"Pass","Fail"))</f>
        <v/>
      </c>
      <c r="U2204" s="24" t="str" cm="1">
        <f t="array" ref="U2204">IF(ISBLANK($H2204),"",IF(SUMPRODUCT(--EXACT(MID($H2204,COLUMN($A$1:$AX$1),1),NameCharacters[Accepted Characters For Names]))=50,"Pass","Fail"))</f>
        <v/>
      </c>
      <c r="V2204" s="24" t="str" cm="1">
        <f t="array" ref="V2204">IF(ISBLANK($I2204),"",IF(SUMPRODUCT(--EXACT(MID($I2204,COLUMN($A$1:$AX$1),1),NameCharacters[Accepted Characters For Names]))=50,"Pass","Fail"))</f>
        <v/>
      </c>
      <c r="W2204" s="24" t="str" cm="1">
        <f t="array" ref="W2204">IF(ISBLANK($J2204),"",IF(SUMPRODUCT(--EXACT($J2204,ISO3List[ISO3 List]))=1,"Pass","Fail"))</f>
        <v/>
      </c>
      <c r="X2204" s="24" t="str">
        <f t="shared" ca="1" si="87"/>
        <v/>
      </c>
      <c r="Y2204" s="24" t="str" cm="1">
        <f t="array" ref="Y2204">IF(ISBLANK($L2204),"",IF(SUMPRODUCT(--EXACT($L2204,Sex[Sex]))=1,"Pass","Fail"))</f>
        <v/>
      </c>
      <c r="Z2204" s="24" t="str">
        <f t="shared" ca="1" si="88"/>
        <v/>
      </c>
      <c r="AA2204" s="35" t="str">
        <f t="shared" ca="1" si="89"/>
        <v/>
      </c>
      <c r="AB2204" s="8"/>
      <c r="AC2204" s="58"/>
      <c r="AD2204" s="8"/>
      <c r="AE2204" s="8"/>
      <c r="AF2204" s="8"/>
      <c r="GU2204" s="8"/>
    </row>
    <row r="2205" spans="1:203" s="5" customFormat="1" x14ac:dyDescent="0.2">
      <c r="A2205" s="1"/>
      <c r="B2205" s="4"/>
      <c r="C2205" s="16"/>
      <c r="D2205" s="17"/>
      <c r="E2205" s="17"/>
      <c r="F2205" s="18"/>
      <c r="G2205" s="17"/>
      <c r="H2205" s="17"/>
      <c r="I2205" s="17"/>
      <c r="J2205" s="17"/>
      <c r="K2205" s="19"/>
      <c r="L2205" s="17"/>
      <c r="M2205" s="20"/>
      <c r="N2205" s="8"/>
      <c r="O2205" s="50"/>
      <c r="P2205" s="27" t="str" cm="1">
        <f t="array" ref="P2205">IF(ISBLANK($C2205),"",IF(SUMPRODUCT(--EXACT($C2205,CrewOrPassenger[Crew or Passenger]))=1,"Pass","Fail"))</f>
        <v/>
      </c>
      <c r="Q2205" s="24" t="str" cm="1">
        <f t="array" ref="Q2205">IF(ISBLANK($D2205),"",IF(SUMPRODUCT(--EXACT($D2205,TravelDocumentType[Travel Document Type]))=1,"Pass","Fail"))</f>
        <v/>
      </c>
      <c r="R2205" s="24" t="str" cm="1">
        <f t="array" ref="R2205">IF(ISBLANK($E2205),"",IF(SUMPRODUCT(--EXACT($E2205,ISO3List[ISO3 List]))=1,"Pass","Fail"))</f>
        <v/>
      </c>
      <c r="S2205" s="24" t="str" cm="1">
        <f t="array" ref="S2205">IF(ISBLANK($F2205),"",IF(SUMPRODUCT(--EXACT(MID($F2205,COLUMN($A$1:$T$1),1),DocCharacters[Accepted Characters For Documents]))=20,"Pass","Fail"))</f>
        <v/>
      </c>
      <c r="T2205" s="24" t="str" cm="1">
        <f t="array" ref="T2205">IF(ISBLANK($G2205),"",IF(SUMPRODUCT(--EXACT(MID($G2205,COLUMN($A$1:$AX$1),1),NameCharacters[Accepted Characters For Names]))=50,"Pass","Fail"))</f>
        <v/>
      </c>
      <c r="U2205" s="24" t="str" cm="1">
        <f t="array" ref="U2205">IF(ISBLANK($H2205),"",IF(SUMPRODUCT(--EXACT(MID($H2205,COLUMN($A$1:$AX$1),1),NameCharacters[Accepted Characters For Names]))=50,"Pass","Fail"))</f>
        <v/>
      </c>
      <c r="V2205" s="24" t="str" cm="1">
        <f t="array" ref="V2205">IF(ISBLANK($I2205),"",IF(SUMPRODUCT(--EXACT(MID($I2205,COLUMN($A$1:$AX$1),1),NameCharacters[Accepted Characters For Names]))=50,"Pass","Fail"))</f>
        <v/>
      </c>
      <c r="W2205" s="24" t="str" cm="1">
        <f t="array" ref="W2205">IF(ISBLANK($J2205),"",IF(SUMPRODUCT(--EXACT($J2205,ISO3List[ISO3 List]))=1,"Pass","Fail"))</f>
        <v/>
      </c>
      <c r="X2205" s="24" t="str">
        <f t="shared" ca="1" si="87"/>
        <v/>
      </c>
      <c r="Y2205" s="24" t="str" cm="1">
        <f t="array" ref="Y2205">IF(ISBLANK($L2205),"",IF(SUMPRODUCT(--EXACT($L2205,Sex[Sex]))=1,"Pass","Fail"))</f>
        <v/>
      </c>
      <c r="Z2205" s="24" t="str">
        <f t="shared" ca="1" si="88"/>
        <v/>
      </c>
      <c r="AA2205" s="35" t="str">
        <f t="shared" ca="1" si="89"/>
        <v/>
      </c>
      <c r="AB2205" s="8"/>
      <c r="AC2205" s="58"/>
      <c r="AD2205" s="8"/>
      <c r="AE2205" s="8"/>
      <c r="AF2205" s="8"/>
      <c r="GU2205" s="8"/>
    </row>
    <row r="2206" spans="1:203" s="5" customFormat="1" x14ac:dyDescent="0.2">
      <c r="A2206" s="1"/>
      <c r="B2206" s="4"/>
      <c r="C2206" s="16"/>
      <c r="D2206" s="17"/>
      <c r="E2206" s="17"/>
      <c r="F2206" s="18"/>
      <c r="G2206" s="17"/>
      <c r="H2206" s="17"/>
      <c r="I2206" s="17"/>
      <c r="J2206" s="17"/>
      <c r="K2206" s="19"/>
      <c r="L2206" s="17"/>
      <c r="M2206" s="20"/>
      <c r="N2206" s="8"/>
      <c r="O2206" s="50"/>
      <c r="P2206" s="27" t="str" cm="1">
        <f t="array" ref="P2206">IF(ISBLANK($C2206),"",IF(SUMPRODUCT(--EXACT($C2206,CrewOrPassenger[Crew or Passenger]))=1,"Pass","Fail"))</f>
        <v/>
      </c>
      <c r="Q2206" s="24" t="str" cm="1">
        <f t="array" ref="Q2206">IF(ISBLANK($D2206),"",IF(SUMPRODUCT(--EXACT($D2206,TravelDocumentType[Travel Document Type]))=1,"Pass","Fail"))</f>
        <v/>
      </c>
      <c r="R2206" s="24" t="str" cm="1">
        <f t="array" ref="R2206">IF(ISBLANK($E2206),"",IF(SUMPRODUCT(--EXACT($E2206,ISO3List[ISO3 List]))=1,"Pass","Fail"))</f>
        <v/>
      </c>
      <c r="S2206" s="24" t="str" cm="1">
        <f t="array" ref="S2206">IF(ISBLANK($F2206),"",IF(SUMPRODUCT(--EXACT(MID($F2206,COLUMN($A$1:$T$1),1),DocCharacters[Accepted Characters For Documents]))=20,"Pass","Fail"))</f>
        <v/>
      </c>
      <c r="T2206" s="24" t="str" cm="1">
        <f t="array" ref="T2206">IF(ISBLANK($G2206),"",IF(SUMPRODUCT(--EXACT(MID($G2206,COLUMN($A$1:$AX$1),1),NameCharacters[Accepted Characters For Names]))=50,"Pass","Fail"))</f>
        <v/>
      </c>
      <c r="U2206" s="24" t="str" cm="1">
        <f t="array" ref="U2206">IF(ISBLANK($H2206),"",IF(SUMPRODUCT(--EXACT(MID($H2206,COLUMN($A$1:$AX$1),1),NameCharacters[Accepted Characters For Names]))=50,"Pass","Fail"))</f>
        <v/>
      </c>
      <c r="V2206" s="24" t="str" cm="1">
        <f t="array" ref="V2206">IF(ISBLANK($I2206),"",IF(SUMPRODUCT(--EXACT(MID($I2206,COLUMN($A$1:$AX$1),1),NameCharacters[Accepted Characters For Names]))=50,"Pass","Fail"))</f>
        <v/>
      </c>
      <c r="W2206" s="24" t="str" cm="1">
        <f t="array" ref="W2206">IF(ISBLANK($J2206),"",IF(SUMPRODUCT(--EXACT($J2206,ISO3List[ISO3 List]))=1,"Pass","Fail"))</f>
        <v/>
      </c>
      <c r="X2206" s="24" t="str">
        <f t="shared" ca="1" si="87"/>
        <v/>
      </c>
      <c r="Y2206" s="24" t="str" cm="1">
        <f t="array" ref="Y2206">IF(ISBLANK($L2206),"",IF(SUMPRODUCT(--EXACT($L2206,Sex[Sex]))=1,"Pass","Fail"))</f>
        <v/>
      </c>
      <c r="Z2206" s="24" t="str">
        <f t="shared" ca="1" si="88"/>
        <v/>
      </c>
      <c r="AA2206" s="35" t="str">
        <f t="shared" ca="1" si="89"/>
        <v/>
      </c>
      <c r="AB2206" s="8"/>
      <c r="AC2206" s="58"/>
      <c r="AD2206" s="8"/>
      <c r="AE2206" s="8"/>
      <c r="AF2206" s="8"/>
      <c r="GU2206" s="8"/>
    </row>
    <row r="2207" spans="1:203" s="5" customFormat="1" x14ac:dyDescent="0.2">
      <c r="A2207" s="1"/>
      <c r="B2207" s="4"/>
      <c r="C2207" s="16"/>
      <c r="D2207" s="17"/>
      <c r="E2207" s="17"/>
      <c r="F2207" s="18"/>
      <c r="G2207" s="17"/>
      <c r="H2207" s="17"/>
      <c r="I2207" s="17"/>
      <c r="J2207" s="17"/>
      <c r="K2207" s="19"/>
      <c r="L2207" s="17"/>
      <c r="M2207" s="20"/>
      <c r="N2207" s="8"/>
      <c r="O2207" s="50"/>
      <c r="P2207" s="27" t="str" cm="1">
        <f t="array" ref="P2207">IF(ISBLANK($C2207),"",IF(SUMPRODUCT(--EXACT($C2207,CrewOrPassenger[Crew or Passenger]))=1,"Pass","Fail"))</f>
        <v/>
      </c>
      <c r="Q2207" s="24" t="str" cm="1">
        <f t="array" ref="Q2207">IF(ISBLANK($D2207),"",IF(SUMPRODUCT(--EXACT($D2207,TravelDocumentType[Travel Document Type]))=1,"Pass","Fail"))</f>
        <v/>
      </c>
      <c r="R2207" s="24" t="str" cm="1">
        <f t="array" ref="R2207">IF(ISBLANK($E2207),"",IF(SUMPRODUCT(--EXACT($E2207,ISO3List[ISO3 List]))=1,"Pass","Fail"))</f>
        <v/>
      </c>
      <c r="S2207" s="24" t="str" cm="1">
        <f t="array" ref="S2207">IF(ISBLANK($F2207),"",IF(SUMPRODUCT(--EXACT(MID($F2207,COLUMN($A$1:$T$1),1),DocCharacters[Accepted Characters For Documents]))=20,"Pass","Fail"))</f>
        <v/>
      </c>
      <c r="T2207" s="24" t="str" cm="1">
        <f t="array" ref="T2207">IF(ISBLANK($G2207),"",IF(SUMPRODUCT(--EXACT(MID($G2207,COLUMN($A$1:$AX$1),1),NameCharacters[Accepted Characters For Names]))=50,"Pass","Fail"))</f>
        <v/>
      </c>
      <c r="U2207" s="24" t="str" cm="1">
        <f t="array" ref="U2207">IF(ISBLANK($H2207),"",IF(SUMPRODUCT(--EXACT(MID($H2207,COLUMN($A$1:$AX$1),1),NameCharacters[Accepted Characters For Names]))=50,"Pass","Fail"))</f>
        <v/>
      </c>
      <c r="V2207" s="24" t="str" cm="1">
        <f t="array" ref="V2207">IF(ISBLANK($I2207),"",IF(SUMPRODUCT(--EXACT(MID($I2207,COLUMN($A$1:$AX$1),1),NameCharacters[Accepted Characters For Names]))=50,"Pass","Fail"))</f>
        <v/>
      </c>
      <c r="W2207" s="24" t="str" cm="1">
        <f t="array" ref="W2207">IF(ISBLANK($J2207),"",IF(SUMPRODUCT(--EXACT($J2207,ISO3List[ISO3 List]))=1,"Pass","Fail"))</f>
        <v/>
      </c>
      <c r="X2207" s="24" t="str">
        <f t="shared" ca="1" si="87"/>
        <v/>
      </c>
      <c r="Y2207" s="24" t="str" cm="1">
        <f t="array" ref="Y2207">IF(ISBLANK($L2207),"",IF(SUMPRODUCT(--EXACT($L2207,Sex[Sex]))=1,"Pass","Fail"))</f>
        <v/>
      </c>
      <c r="Z2207" s="24" t="str">
        <f t="shared" ca="1" si="88"/>
        <v/>
      </c>
      <c r="AA2207" s="35" t="str">
        <f t="shared" ca="1" si="89"/>
        <v/>
      </c>
      <c r="AB2207" s="8"/>
      <c r="AC2207" s="58"/>
      <c r="AD2207" s="8"/>
      <c r="AE2207" s="8"/>
      <c r="AF2207" s="8"/>
      <c r="GU2207" s="8"/>
    </row>
    <row r="2208" spans="1:203" s="5" customFormat="1" x14ac:dyDescent="0.2">
      <c r="A2208" s="1"/>
      <c r="B2208" s="4"/>
      <c r="C2208" s="16"/>
      <c r="D2208" s="17"/>
      <c r="E2208" s="17"/>
      <c r="F2208" s="18"/>
      <c r="G2208" s="17"/>
      <c r="H2208" s="17"/>
      <c r="I2208" s="17"/>
      <c r="J2208" s="17"/>
      <c r="K2208" s="19"/>
      <c r="L2208" s="17"/>
      <c r="M2208" s="20"/>
      <c r="N2208" s="8"/>
      <c r="O2208" s="50"/>
      <c r="P2208" s="27" t="str" cm="1">
        <f t="array" ref="P2208">IF(ISBLANK($C2208),"",IF(SUMPRODUCT(--EXACT($C2208,CrewOrPassenger[Crew or Passenger]))=1,"Pass","Fail"))</f>
        <v/>
      </c>
      <c r="Q2208" s="24" t="str" cm="1">
        <f t="array" ref="Q2208">IF(ISBLANK($D2208),"",IF(SUMPRODUCT(--EXACT($D2208,TravelDocumentType[Travel Document Type]))=1,"Pass","Fail"))</f>
        <v/>
      </c>
      <c r="R2208" s="24" t="str" cm="1">
        <f t="array" ref="R2208">IF(ISBLANK($E2208),"",IF(SUMPRODUCT(--EXACT($E2208,ISO3List[ISO3 List]))=1,"Pass","Fail"))</f>
        <v/>
      </c>
      <c r="S2208" s="24" t="str" cm="1">
        <f t="array" ref="S2208">IF(ISBLANK($F2208),"",IF(SUMPRODUCT(--EXACT(MID($F2208,COLUMN($A$1:$T$1),1),DocCharacters[Accepted Characters For Documents]))=20,"Pass","Fail"))</f>
        <v/>
      </c>
      <c r="T2208" s="24" t="str" cm="1">
        <f t="array" ref="T2208">IF(ISBLANK($G2208),"",IF(SUMPRODUCT(--EXACT(MID($G2208,COLUMN($A$1:$AX$1),1),NameCharacters[Accepted Characters For Names]))=50,"Pass","Fail"))</f>
        <v/>
      </c>
      <c r="U2208" s="24" t="str" cm="1">
        <f t="array" ref="U2208">IF(ISBLANK($H2208),"",IF(SUMPRODUCT(--EXACT(MID($H2208,COLUMN($A$1:$AX$1),1),NameCharacters[Accepted Characters For Names]))=50,"Pass","Fail"))</f>
        <v/>
      </c>
      <c r="V2208" s="24" t="str" cm="1">
        <f t="array" ref="V2208">IF(ISBLANK($I2208),"",IF(SUMPRODUCT(--EXACT(MID($I2208,COLUMN($A$1:$AX$1),1),NameCharacters[Accepted Characters For Names]))=50,"Pass","Fail"))</f>
        <v/>
      </c>
      <c r="W2208" s="24" t="str" cm="1">
        <f t="array" ref="W2208">IF(ISBLANK($J2208),"",IF(SUMPRODUCT(--EXACT($J2208,ISO3List[ISO3 List]))=1,"Pass","Fail"))</f>
        <v/>
      </c>
      <c r="X2208" s="24" t="str">
        <f t="shared" ca="1" si="87"/>
        <v/>
      </c>
      <c r="Y2208" s="24" t="str" cm="1">
        <f t="array" ref="Y2208">IF(ISBLANK($L2208),"",IF(SUMPRODUCT(--EXACT($L2208,Sex[Sex]))=1,"Pass","Fail"))</f>
        <v/>
      </c>
      <c r="Z2208" s="24" t="str">
        <f t="shared" ca="1" si="88"/>
        <v/>
      </c>
      <c r="AA2208" s="35" t="str">
        <f t="shared" ca="1" si="89"/>
        <v/>
      </c>
      <c r="AB2208" s="8"/>
      <c r="AC2208" s="58"/>
      <c r="AD2208" s="8"/>
      <c r="AE2208" s="8"/>
      <c r="AF2208" s="8"/>
      <c r="GU2208" s="8"/>
    </row>
    <row r="2209" spans="1:203" s="5" customFormat="1" x14ac:dyDescent="0.2">
      <c r="A2209" s="1"/>
      <c r="B2209" s="4"/>
      <c r="C2209" s="16"/>
      <c r="D2209" s="17"/>
      <c r="E2209" s="17"/>
      <c r="F2209" s="18"/>
      <c r="G2209" s="17"/>
      <c r="H2209" s="17"/>
      <c r="I2209" s="17"/>
      <c r="J2209" s="17"/>
      <c r="K2209" s="19"/>
      <c r="L2209" s="17"/>
      <c r="M2209" s="20"/>
      <c r="N2209" s="8"/>
      <c r="O2209" s="50"/>
      <c r="P2209" s="27" t="str" cm="1">
        <f t="array" ref="P2209">IF(ISBLANK($C2209),"",IF(SUMPRODUCT(--EXACT($C2209,CrewOrPassenger[Crew or Passenger]))=1,"Pass","Fail"))</f>
        <v/>
      </c>
      <c r="Q2209" s="24" t="str" cm="1">
        <f t="array" ref="Q2209">IF(ISBLANK($D2209),"",IF(SUMPRODUCT(--EXACT($D2209,TravelDocumentType[Travel Document Type]))=1,"Pass","Fail"))</f>
        <v/>
      </c>
      <c r="R2209" s="24" t="str" cm="1">
        <f t="array" ref="R2209">IF(ISBLANK($E2209),"",IF(SUMPRODUCT(--EXACT($E2209,ISO3List[ISO3 List]))=1,"Pass","Fail"))</f>
        <v/>
      </c>
      <c r="S2209" s="24" t="str" cm="1">
        <f t="array" ref="S2209">IF(ISBLANK($F2209),"",IF(SUMPRODUCT(--EXACT(MID($F2209,COLUMN($A$1:$T$1),1),DocCharacters[Accepted Characters For Documents]))=20,"Pass","Fail"))</f>
        <v/>
      </c>
      <c r="T2209" s="24" t="str" cm="1">
        <f t="array" ref="T2209">IF(ISBLANK($G2209),"",IF(SUMPRODUCT(--EXACT(MID($G2209,COLUMN($A$1:$AX$1),1),NameCharacters[Accepted Characters For Names]))=50,"Pass","Fail"))</f>
        <v/>
      </c>
      <c r="U2209" s="24" t="str" cm="1">
        <f t="array" ref="U2209">IF(ISBLANK($H2209),"",IF(SUMPRODUCT(--EXACT(MID($H2209,COLUMN($A$1:$AX$1),1),NameCharacters[Accepted Characters For Names]))=50,"Pass","Fail"))</f>
        <v/>
      </c>
      <c r="V2209" s="24" t="str" cm="1">
        <f t="array" ref="V2209">IF(ISBLANK($I2209),"",IF(SUMPRODUCT(--EXACT(MID($I2209,COLUMN($A$1:$AX$1),1),NameCharacters[Accepted Characters For Names]))=50,"Pass","Fail"))</f>
        <v/>
      </c>
      <c r="W2209" s="24" t="str" cm="1">
        <f t="array" ref="W2209">IF(ISBLANK($J2209),"",IF(SUMPRODUCT(--EXACT($J2209,ISO3List[ISO3 List]))=1,"Pass","Fail"))</f>
        <v/>
      </c>
      <c r="X2209" s="24" t="str">
        <f t="shared" ca="1" si="87"/>
        <v/>
      </c>
      <c r="Y2209" s="24" t="str" cm="1">
        <f t="array" ref="Y2209">IF(ISBLANK($L2209),"",IF(SUMPRODUCT(--EXACT($L2209,Sex[Sex]))=1,"Pass","Fail"))</f>
        <v/>
      </c>
      <c r="Z2209" s="24" t="str">
        <f t="shared" ca="1" si="88"/>
        <v/>
      </c>
      <c r="AA2209" s="35" t="str">
        <f t="shared" ca="1" si="89"/>
        <v/>
      </c>
      <c r="AB2209" s="8"/>
      <c r="AC2209" s="58"/>
      <c r="AD2209" s="8"/>
      <c r="AE2209" s="8"/>
      <c r="AF2209" s="8"/>
      <c r="GU2209" s="8"/>
    </row>
    <row r="2210" spans="1:203" s="5" customFormat="1" x14ac:dyDescent="0.2">
      <c r="A2210" s="1"/>
      <c r="B2210" s="4"/>
      <c r="C2210" s="16"/>
      <c r="D2210" s="17"/>
      <c r="E2210" s="17"/>
      <c r="F2210" s="18"/>
      <c r="G2210" s="17"/>
      <c r="H2210" s="17"/>
      <c r="I2210" s="17"/>
      <c r="J2210" s="17"/>
      <c r="K2210" s="19"/>
      <c r="L2210" s="17"/>
      <c r="M2210" s="20"/>
      <c r="N2210" s="8"/>
      <c r="O2210" s="50"/>
      <c r="P2210" s="27" t="str" cm="1">
        <f t="array" ref="P2210">IF(ISBLANK($C2210),"",IF(SUMPRODUCT(--EXACT($C2210,CrewOrPassenger[Crew or Passenger]))=1,"Pass","Fail"))</f>
        <v/>
      </c>
      <c r="Q2210" s="24" t="str" cm="1">
        <f t="array" ref="Q2210">IF(ISBLANK($D2210),"",IF(SUMPRODUCT(--EXACT($D2210,TravelDocumentType[Travel Document Type]))=1,"Pass","Fail"))</f>
        <v/>
      </c>
      <c r="R2210" s="24" t="str" cm="1">
        <f t="array" ref="R2210">IF(ISBLANK($E2210),"",IF(SUMPRODUCT(--EXACT($E2210,ISO3List[ISO3 List]))=1,"Pass","Fail"))</f>
        <v/>
      </c>
      <c r="S2210" s="24" t="str" cm="1">
        <f t="array" ref="S2210">IF(ISBLANK($F2210),"",IF(SUMPRODUCT(--EXACT(MID($F2210,COLUMN($A$1:$T$1),1),DocCharacters[Accepted Characters For Documents]))=20,"Pass","Fail"))</f>
        <v/>
      </c>
      <c r="T2210" s="24" t="str" cm="1">
        <f t="array" ref="T2210">IF(ISBLANK($G2210),"",IF(SUMPRODUCT(--EXACT(MID($G2210,COLUMN($A$1:$AX$1),1),NameCharacters[Accepted Characters For Names]))=50,"Pass","Fail"))</f>
        <v/>
      </c>
      <c r="U2210" s="24" t="str" cm="1">
        <f t="array" ref="U2210">IF(ISBLANK($H2210),"",IF(SUMPRODUCT(--EXACT(MID($H2210,COLUMN($A$1:$AX$1),1),NameCharacters[Accepted Characters For Names]))=50,"Pass","Fail"))</f>
        <v/>
      </c>
      <c r="V2210" s="24" t="str" cm="1">
        <f t="array" ref="V2210">IF(ISBLANK($I2210),"",IF(SUMPRODUCT(--EXACT(MID($I2210,COLUMN($A$1:$AX$1),1),NameCharacters[Accepted Characters For Names]))=50,"Pass","Fail"))</f>
        <v/>
      </c>
      <c r="W2210" s="24" t="str" cm="1">
        <f t="array" ref="W2210">IF(ISBLANK($J2210),"",IF(SUMPRODUCT(--EXACT($J2210,ISO3List[ISO3 List]))=1,"Pass","Fail"))</f>
        <v/>
      </c>
      <c r="X2210" s="24" t="str">
        <f t="shared" ca="1" si="87"/>
        <v/>
      </c>
      <c r="Y2210" s="24" t="str" cm="1">
        <f t="array" ref="Y2210">IF(ISBLANK($L2210),"",IF(SUMPRODUCT(--EXACT($L2210,Sex[Sex]))=1,"Pass","Fail"))</f>
        <v/>
      </c>
      <c r="Z2210" s="24" t="str">
        <f t="shared" ca="1" si="88"/>
        <v/>
      </c>
      <c r="AA2210" s="35" t="str">
        <f t="shared" ca="1" si="89"/>
        <v/>
      </c>
      <c r="AB2210" s="8"/>
      <c r="AC2210" s="58"/>
      <c r="AD2210" s="8"/>
      <c r="AE2210" s="8"/>
      <c r="AF2210" s="8"/>
      <c r="GU2210" s="8"/>
    </row>
    <row r="2211" spans="1:203" s="5" customFormat="1" x14ac:dyDescent="0.2">
      <c r="A2211" s="1"/>
      <c r="B2211" s="4"/>
      <c r="C2211" s="16"/>
      <c r="D2211" s="17"/>
      <c r="E2211" s="17"/>
      <c r="F2211" s="18"/>
      <c r="G2211" s="17"/>
      <c r="H2211" s="17"/>
      <c r="I2211" s="17"/>
      <c r="J2211" s="17"/>
      <c r="K2211" s="19"/>
      <c r="L2211" s="17"/>
      <c r="M2211" s="20"/>
      <c r="N2211" s="8"/>
      <c r="O2211" s="50"/>
      <c r="P2211" s="27" t="str" cm="1">
        <f t="array" ref="P2211">IF(ISBLANK($C2211),"",IF(SUMPRODUCT(--EXACT($C2211,CrewOrPassenger[Crew or Passenger]))=1,"Pass","Fail"))</f>
        <v/>
      </c>
      <c r="Q2211" s="24" t="str" cm="1">
        <f t="array" ref="Q2211">IF(ISBLANK($D2211),"",IF(SUMPRODUCT(--EXACT($D2211,TravelDocumentType[Travel Document Type]))=1,"Pass","Fail"))</f>
        <v/>
      </c>
      <c r="R2211" s="24" t="str" cm="1">
        <f t="array" ref="R2211">IF(ISBLANK($E2211),"",IF(SUMPRODUCT(--EXACT($E2211,ISO3List[ISO3 List]))=1,"Pass","Fail"))</f>
        <v/>
      </c>
      <c r="S2211" s="24" t="str" cm="1">
        <f t="array" ref="S2211">IF(ISBLANK($F2211),"",IF(SUMPRODUCT(--EXACT(MID($F2211,COLUMN($A$1:$T$1),1),DocCharacters[Accepted Characters For Documents]))=20,"Pass","Fail"))</f>
        <v/>
      </c>
      <c r="T2211" s="24" t="str" cm="1">
        <f t="array" ref="T2211">IF(ISBLANK($G2211),"",IF(SUMPRODUCT(--EXACT(MID($G2211,COLUMN($A$1:$AX$1),1),NameCharacters[Accepted Characters For Names]))=50,"Pass","Fail"))</f>
        <v/>
      </c>
      <c r="U2211" s="24" t="str" cm="1">
        <f t="array" ref="U2211">IF(ISBLANK($H2211),"",IF(SUMPRODUCT(--EXACT(MID($H2211,COLUMN($A$1:$AX$1),1),NameCharacters[Accepted Characters For Names]))=50,"Pass","Fail"))</f>
        <v/>
      </c>
      <c r="V2211" s="24" t="str" cm="1">
        <f t="array" ref="V2211">IF(ISBLANK($I2211),"",IF(SUMPRODUCT(--EXACT(MID($I2211,COLUMN($A$1:$AX$1),1),NameCharacters[Accepted Characters For Names]))=50,"Pass","Fail"))</f>
        <v/>
      </c>
      <c r="W2211" s="24" t="str" cm="1">
        <f t="array" ref="W2211">IF(ISBLANK($J2211),"",IF(SUMPRODUCT(--EXACT($J2211,ISO3List[ISO3 List]))=1,"Pass","Fail"))</f>
        <v/>
      </c>
      <c r="X2211" s="24" t="str">
        <f t="shared" ca="1" si="87"/>
        <v/>
      </c>
      <c r="Y2211" s="24" t="str" cm="1">
        <f t="array" ref="Y2211">IF(ISBLANK($L2211),"",IF(SUMPRODUCT(--EXACT($L2211,Sex[Sex]))=1,"Pass","Fail"))</f>
        <v/>
      </c>
      <c r="Z2211" s="24" t="str">
        <f t="shared" ca="1" si="88"/>
        <v/>
      </c>
      <c r="AA2211" s="35" t="str">
        <f t="shared" ca="1" si="89"/>
        <v/>
      </c>
      <c r="AB2211" s="8"/>
      <c r="AC2211" s="58"/>
      <c r="AD2211" s="8"/>
      <c r="AE2211" s="8"/>
      <c r="AF2211" s="8"/>
      <c r="GU2211" s="8"/>
    </row>
    <row r="2212" spans="1:203" s="5" customFormat="1" x14ac:dyDescent="0.2">
      <c r="A2212" s="1"/>
      <c r="B2212" s="4"/>
      <c r="C2212" s="16"/>
      <c r="D2212" s="17"/>
      <c r="E2212" s="17"/>
      <c r="F2212" s="18"/>
      <c r="G2212" s="17"/>
      <c r="H2212" s="17"/>
      <c r="I2212" s="17"/>
      <c r="J2212" s="17"/>
      <c r="K2212" s="19"/>
      <c r="L2212" s="17"/>
      <c r="M2212" s="20"/>
      <c r="N2212" s="8"/>
      <c r="O2212" s="50"/>
      <c r="P2212" s="27" t="str" cm="1">
        <f t="array" ref="P2212">IF(ISBLANK($C2212),"",IF(SUMPRODUCT(--EXACT($C2212,CrewOrPassenger[Crew or Passenger]))=1,"Pass","Fail"))</f>
        <v/>
      </c>
      <c r="Q2212" s="24" t="str" cm="1">
        <f t="array" ref="Q2212">IF(ISBLANK($D2212),"",IF(SUMPRODUCT(--EXACT($D2212,TravelDocumentType[Travel Document Type]))=1,"Pass","Fail"))</f>
        <v/>
      </c>
      <c r="R2212" s="24" t="str" cm="1">
        <f t="array" ref="R2212">IF(ISBLANK($E2212),"",IF(SUMPRODUCT(--EXACT($E2212,ISO3List[ISO3 List]))=1,"Pass","Fail"))</f>
        <v/>
      </c>
      <c r="S2212" s="24" t="str" cm="1">
        <f t="array" ref="S2212">IF(ISBLANK($F2212),"",IF(SUMPRODUCT(--EXACT(MID($F2212,COLUMN($A$1:$T$1),1),DocCharacters[Accepted Characters For Documents]))=20,"Pass","Fail"))</f>
        <v/>
      </c>
      <c r="T2212" s="24" t="str" cm="1">
        <f t="array" ref="T2212">IF(ISBLANK($G2212),"",IF(SUMPRODUCT(--EXACT(MID($G2212,COLUMN($A$1:$AX$1),1),NameCharacters[Accepted Characters For Names]))=50,"Pass","Fail"))</f>
        <v/>
      </c>
      <c r="U2212" s="24" t="str" cm="1">
        <f t="array" ref="U2212">IF(ISBLANK($H2212),"",IF(SUMPRODUCT(--EXACT(MID($H2212,COLUMN($A$1:$AX$1),1),NameCharacters[Accepted Characters For Names]))=50,"Pass","Fail"))</f>
        <v/>
      </c>
      <c r="V2212" s="24" t="str" cm="1">
        <f t="array" ref="V2212">IF(ISBLANK($I2212),"",IF(SUMPRODUCT(--EXACT(MID($I2212,COLUMN($A$1:$AX$1),1),NameCharacters[Accepted Characters For Names]))=50,"Pass","Fail"))</f>
        <v/>
      </c>
      <c r="W2212" s="24" t="str" cm="1">
        <f t="array" ref="W2212">IF(ISBLANK($J2212),"",IF(SUMPRODUCT(--EXACT($J2212,ISO3List[ISO3 List]))=1,"Pass","Fail"))</f>
        <v/>
      </c>
      <c r="X2212" s="24" t="str">
        <f t="shared" ca="1" si="87"/>
        <v/>
      </c>
      <c r="Y2212" s="24" t="str" cm="1">
        <f t="array" ref="Y2212">IF(ISBLANK($L2212),"",IF(SUMPRODUCT(--EXACT($L2212,Sex[Sex]))=1,"Pass","Fail"))</f>
        <v/>
      </c>
      <c r="Z2212" s="24" t="str">
        <f t="shared" ca="1" si="88"/>
        <v/>
      </c>
      <c r="AA2212" s="35" t="str">
        <f t="shared" ca="1" si="89"/>
        <v/>
      </c>
      <c r="AB2212" s="8"/>
      <c r="AC2212" s="58"/>
      <c r="AD2212" s="8"/>
      <c r="AE2212" s="8"/>
      <c r="AF2212" s="8"/>
      <c r="GU2212" s="8"/>
    </row>
    <row r="2213" spans="1:203" s="5" customFormat="1" x14ac:dyDescent="0.2">
      <c r="A2213" s="1"/>
      <c r="B2213" s="4"/>
      <c r="C2213" s="16"/>
      <c r="D2213" s="17"/>
      <c r="E2213" s="17"/>
      <c r="F2213" s="18"/>
      <c r="G2213" s="17"/>
      <c r="H2213" s="17"/>
      <c r="I2213" s="17"/>
      <c r="J2213" s="17"/>
      <c r="K2213" s="19"/>
      <c r="L2213" s="17"/>
      <c r="M2213" s="20"/>
      <c r="N2213" s="8"/>
      <c r="O2213" s="50"/>
      <c r="P2213" s="27" t="str" cm="1">
        <f t="array" ref="P2213">IF(ISBLANK($C2213),"",IF(SUMPRODUCT(--EXACT($C2213,CrewOrPassenger[Crew or Passenger]))=1,"Pass","Fail"))</f>
        <v/>
      </c>
      <c r="Q2213" s="24" t="str" cm="1">
        <f t="array" ref="Q2213">IF(ISBLANK($D2213),"",IF(SUMPRODUCT(--EXACT($D2213,TravelDocumentType[Travel Document Type]))=1,"Pass","Fail"))</f>
        <v/>
      </c>
      <c r="R2213" s="24" t="str" cm="1">
        <f t="array" ref="R2213">IF(ISBLANK($E2213),"",IF(SUMPRODUCT(--EXACT($E2213,ISO3List[ISO3 List]))=1,"Pass","Fail"))</f>
        <v/>
      </c>
      <c r="S2213" s="24" t="str" cm="1">
        <f t="array" ref="S2213">IF(ISBLANK($F2213),"",IF(SUMPRODUCT(--EXACT(MID($F2213,COLUMN($A$1:$T$1),1),DocCharacters[Accepted Characters For Documents]))=20,"Pass","Fail"))</f>
        <v/>
      </c>
      <c r="T2213" s="24" t="str" cm="1">
        <f t="array" ref="T2213">IF(ISBLANK($G2213),"",IF(SUMPRODUCT(--EXACT(MID($G2213,COLUMN($A$1:$AX$1),1),NameCharacters[Accepted Characters For Names]))=50,"Pass","Fail"))</f>
        <v/>
      </c>
      <c r="U2213" s="24" t="str" cm="1">
        <f t="array" ref="U2213">IF(ISBLANK($H2213),"",IF(SUMPRODUCT(--EXACT(MID($H2213,COLUMN($A$1:$AX$1),1),NameCharacters[Accepted Characters For Names]))=50,"Pass","Fail"))</f>
        <v/>
      </c>
      <c r="V2213" s="24" t="str" cm="1">
        <f t="array" ref="V2213">IF(ISBLANK($I2213),"",IF(SUMPRODUCT(--EXACT(MID($I2213,COLUMN($A$1:$AX$1),1),NameCharacters[Accepted Characters For Names]))=50,"Pass","Fail"))</f>
        <v/>
      </c>
      <c r="W2213" s="24" t="str" cm="1">
        <f t="array" ref="W2213">IF(ISBLANK($J2213),"",IF(SUMPRODUCT(--EXACT($J2213,ISO3List[ISO3 List]))=1,"Pass","Fail"))</f>
        <v/>
      </c>
      <c r="X2213" s="24" t="str">
        <f t="shared" ca="1" si="87"/>
        <v/>
      </c>
      <c r="Y2213" s="24" t="str" cm="1">
        <f t="array" ref="Y2213">IF(ISBLANK($L2213),"",IF(SUMPRODUCT(--EXACT($L2213,Sex[Sex]))=1,"Pass","Fail"))</f>
        <v/>
      </c>
      <c r="Z2213" s="24" t="str">
        <f t="shared" ca="1" si="88"/>
        <v/>
      </c>
      <c r="AA2213" s="35" t="str">
        <f t="shared" ca="1" si="89"/>
        <v/>
      </c>
      <c r="AB2213" s="8"/>
      <c r="AC2213" s="58"/>
      <c r="AD2213" s="8"/>
      <c r="AE2213" s="8"/>
      <c r="AF2213" s="8"/>
      <c r="GU2213" s="8"/>
    </row>
    <row r="2214" spans="1:203" s="5" customFormat="1" x14ac:dyDescent="0.2">
      <c r="A2214" s="1"/>
      <c r="B2214" s="4"/>
      <c r="C2214" s="16"/>
      <c r="D2214" s="17"/>
      <c r="E2214" s="17"/>
      <c r="F2214" s="18"/>
      <c r="G2214" s="17"/>
      <c r="H2214" s="17"/>
      <c r="I2214" s="17"/>
      <c r="J2214" s="17"/>
      <c r="K2214" s="19"/>
      <c r="L2214" s="17"/>
      <c r="M2214" s="20"/>
      <c r="N2214" s="8"/>
      <c r="O2214" s="50"/>
      <c r="P2214" s="27" t="str" cm="1">
        <f t="array" ref="P2214">IF(ISBLANK($C2214),"",IF(SUMPRODUCT(--EXACT($C2214,CrewOrPassenger[Crew or Passenger]))=1,"Pass","Fail"))</f>
        <v/>
      </c>
      <c r="Q2214" s="24" t="str" cm="1">
        <f t="array" ref="Q2214">IF(ISBLANK($D2214),"",IF(SUMPRODUCT(--EXACT($D2214,TravelDocumentType[Travel Document Type]))=1,"Pass","Fail"))</f>
        <v/>
      </c>
      <c r="R2214" s="24" t="str" cm="1">
        <f t="array" ref="R2214">IF(ISBLANK($E2214),"",IF(SUMPRODUCT(--EXACT($E2214,ISO3List[ISO3 List]))=1,"Pass","Fail"))</f>
        <v/>
      </c>
      <c r="S2214" s="24" t="str" cm="1">
        <f t="array" ref="S2214">IF(ISBLANK($F2214),"",IF(SUMPRODUCT(--EXACT(MID($F2214,COLUMN($A$1:$T$1),1),DocCharacters[Accepted Characters For Documents]))=20,"Pass","Fail"))</f>
        <v/>
      </c>
      <c r="T2214" s="24" t="str" cm="1">
        <f t="array" ref="T2214">IF(ISBLANK($G2214),"",IF(SUMPRODUCT(--EXACT(MID($G2214,COLUMN($A$1:$AX$1),1),NameCharacters[Accepted Characters For Names]))=50,"Pass","Fail"))</f>
        <v/>
      </c>
      <c r="U2214" s="24" t="str" cm="1">
        <f t="array" ref="U2214">IF(ISBLANK($H2214),"",IF(SUMPRODUCT(--EXACT(MID($H2214,COLUMN($A$1:$AX$1),1),NameCharacters[Accepted Characters For Names]))=50,"Pass","Fail"))</f>
        <v/>
      </c>
      <c r="V2214" s="24" t="str" cm="1">
        <f t="array" ref="V2214">IF(ISBLANK($I2214),"",IF(SUMPRODUCT(--EXACT(MID($I2214,COLUMN($A$1:$AX$1),1),NameCharacters[Accepted Characters For Names]))=50,"Pass","Fail"))</f>
        <v/>
      </c>
      <c r="W2214" s="24" t="str" cm="1">
        <f t="array" ref="W2214">IF(ISBLANK($J2214),"",IF(SUMPRODUCT(--EXACT($J2214,ISO3List[ISO3 List]))=1,"Pass","Fail"))</f>
        <v/>
      </c>
      <c r="X2214" s="24" t="str">
        <f t="shared" ca="1" si="87"/>
        <v/>
      </c>
      <c r="Y2214" s="24" t="str" cm="1">
        <f t="array" ref="Y2214">IF(ISBLANK($L2214),"",IF(SUMPRODUCT(--EXACT($L2214,Sex[Sex]))=1,"Pass","Fail"))</f>
        <v/>
      </c>
      <c r="Z2214" s="24" t="str">
        <f t="shared" ca="1" si="88"/>
        <v/>
      </c>
      <c r="AA2214" s="35" t="str">
        <f t="shared" ca="1" si="89"/>
        <v/>
      </c>
      <c r="AB2214" s="8"/>
      <c r="AC2214" s="58"/>
      <c r="AD2214" s="8"/>
      <c r="AE2214" s="8"/>
      <c r="AF2214" s="8"/>
      <c r="GU2214" s="8"/>
    </row>
    <row r="2215" spans="1:203" s="5" customFormat="1" x14ac:dyDescent="0.2">
      <c r="A2215" s="1"/>
      <c r="B2215" s="4"/>
      <c r="C2215" s="16"/>
      <c r="D2215" s="17"/>
      <c r="E2215" s="17"/>
      <c r="F2215" s="18"/>
      <c r="G2215" s="17"/>
      <c r="H2215" s="17"/>
      <c r="I2215" s="17"/>
      <c r="J2215" s="17"/>
      <c r="K2215" s="19"/>
      <c r="L2215" s="17"/>
      <c r="M2215" s="20"/>
      <c r="N2215" s="8"/>
      <c r="O2215" s="50"/>
      <c r="P2215" s="27" t="str" cm="1">
        <f t="array" ref="P2215">IF(ISBLANK($C2215),"",IF(SUMPRODUCT(--EXACT($C2215,CrewOrPassenger[Crew or Passenger]))=1,"Pass","Fail"))</f>
        <v/>
      </c>
      <c r="Q2215" s="24" t="str" cm="1">
        <f t="array" ref="Q2215">IF(ISBLANK($D2215),"",IF(SUMPRODUCT(--EXACT($D2215,TravelDocumentType[Travel Document Type]))=1,"Pass","Fail"))</f>
        <v/>
      </c>
      <c r="R2215" s="24" t="str" cm="1">
        <f t="array" ref="R2215">IF(ISBLANK($E2215),"",IF(SUMPRODUCT(--EXACT($E2215,ISO3List[ISO3 List]))=1,"Pass","Fail"))</f>
        <v/>
      </c>
      <c r="S2215" s="24" t="str" cm="1">
        <f t="array" ref="S2215">IF(ISBLANK($F2215),"",IF(SUMPRODUCT(--EXACT(MID($F2215,COLUMN($A$1:$T$1),1),DocCharacters[Accepted Characters For Documents]))=20,"Pass","Fail"))</f>
        <v/>
      </c>
      <c r="T2215" s="24" t="str" cm="1">
        <f t="array" ref="T2215">IF(ISBLANK($G2215),"",IF(SUMPRODUCT(--EXACT(MID($G2215,COLUMN($A$1:$AX$1),1),NameCharacters[Accepted Characters For Names]))=50,"Pass","Fail"))</f>
        <v/>
      </c>
      <c r="U2215" s="24" t="str" cm="1">
        <f t="array" ref="U2215">IF(ISBLANK($H2215),"",IF(SUMPRODUCT(--EXACT(MID($H2215,COLUMN($A$1:$AX$1),1),NameCharacters[Accepted Characters For Names]))=50,"Pass","Fail"))</f>
        <v/>
      </c>
      <c r="V2215" s="24" t="str" cm="1">
        <f t="array" ref="V2215">IF(ISBLANK($I2215),"",IF(SUMPRODUCT(--EXACT(MID($I2215,COLUMN($A$1:$AX$1),1),NameCharacters[Accepted Characters For Names]))=50,"Pass","Fail"))</f>
        <v/>
      </c>
      <c r="W2215" s="24" t="str" cm="1">
        <f t="array" ref="W2215">IF(ISBLANK($J2215),"",IF(SUMPRODUCT(--EXACT($J2215,ISO3List[ISO3 List]))=1,"Pass","Fail"))</f>
        <v/>
      </c>
      <c r="X2215" s="24" t="str">
        <f t="shared" ca="1" si="87"/>
        <v/>
      </c>
      <c r="Y2215" s="24" t="str" cm="1">
        <f t="array" ref="Y2215">IF(ISBLANK($L2215),"",IF(SUMPRODUCT(--EXACT($L2215,Sex[Sex]))=1,"Pass","Fail"))</f>
        <v/>
      </c>
      <c r="Z2215" s="24" t="str">
        <f t="shared" ca="1" si="88"/>
        <v/>
      </c>
      <c r="AA2215" s="35" t="str">
        <f t="shared" ca="1" si="89"/>
        <v/>
      </c>
      <c r="AB2215" s="8"/>
      <c r="AC2215" s="58"/>
      <c r="AD2215" s="8"/>
      <c r="AE2215" s="8"/>
      <c r="AF2215" s="8"/>
      <c r="GU2215" s="8"/>
    </row>
    <row r="2216" spans="1:203" s="5" customFormat="1" x14ac:dyDescent="0.2">
      <c r="A2216" s="1"/>
      <c r="B2216" s="4"/>
      <c r="C2216" s="16"/>
      <c r="D2216" s="17"/>
      <c r="E2216" s="17"/>
      <c r="F2216" s="18"/>
      <c r="G2216" s="17"/>
      <c r="H2216" s="17"/>
      <c r="I2216" s="17"/>
      <c r="J2216" s="17"/>
      <c r="K2216" s="19"/>
      <c r="L2216" s="17"/>
      <c r="M2216" s="20"/>
      <c r="N2216" s="8"/>
      <c r="O2216" s="50"/>
      <c r="P2216" s="27" t="str" cm="1">
        <f t="array" ref="P2216">IF(ISBLANK($C2216),"",IF(SUMPRODUCT(--EXACT($C2216,CrewOrPassenger[Crew or Passenger]))=1,"Pass","Fail"))</f>
        <v/>
      </c>
      <c r="Q2216" s="24" t="str" cm="1">
        <f t="array" ref="Q2216">IF(ISBLANK($D2216),"",IF(SUMPRODUCT(--EXACT($D2216,TravelDocumentType[Travel Document Type]))=1,"Pass","Fail"))</f>
        <v/>
      </c>
      <c r="R2216" s="24" t="str" cm="1">
        <f t="array" ref="R2216">IF(ISBLANK($E2216),"",IF(SUMPRODUCT(--EXACT($E2216,ISO3List[ISO3 List]))=1,"Pass","Fail"))</f>
        <v/>
      </c>
      <c r="S2216" s="24" t="str" cm="1">
        <f t="array" ref="S2216">IF(ISBLANK($F2216),"",IF(SUMPRODUCT(--EXACT(MID($F2216,COLUMN($A$1:$T$1),1),DocCharacters[Accepted Characters For Documents]))=20,"Pass","Fail"))</f>
        <v/>
      </c>
      <c r="T2216" s="24" t="str" cm="1">
        <f t="array" ref="T2216">IF(ISBLANK($G2216),"",IF(SUMPRODUCT(--EXACT(MID($G2216,COLUMN($A$1:$AX$1),1),NameCharacters[Accepted Characters For Names]))=50,"Pass","Fail"))</f>
        <v/>
      </c>
      <c r="U2216" s="24" t="str" cm="1">
        <f t="array" ref="U2216">IF(ISBLANK($H2216),"",IF(SUMPRODUCT(--EXACT(MID($H2216,COLUMN($A$1:$AX$1),1),NameCharacters[Accepted Characters For Names]))=50,"Pass","Fail"))</f>
        <v/>
      </c>
      <c r="V2216" s="24" t="str" cm="1">
        <f t="array" ref="V2216">IF(ISBLANK($I2216),"",IF(SUMPRODUCT(--EXACT(MID($I2216,COLUMN($A$1:$AX$1),1),NameCharacters[Accepted Characters For Names]))=50,"Pass","Fail"))</f>
        <v/>
      </c>
      <c r="W2216" s="24" t="str" cm="1">
        <f t="array" ref="W2216">IF(ISBLANK($J2216),"",IF(SUMPRODUCT(--EXACT($J2216,ISO3List[ISO3 List]))=1,"Pass","Fail"))</f>
        <v/>
      </c>
      <c r="X2216" s="24" t="str">
        <f t="shared" ca="1" si="87"/>
        <v/>
      </c>
      <c r="Y2216" s="24" t="str" cm="1">
        <f t="array" ref="Y2216">IF(ISBLANK($L2216),"",IF(SUMPRODUCT(--EXACT($L2216,Sex[Sex]))=1,"Pass","Fail"))</f>
        <v/>
      </c>
      <c r="Z2216" s="24" t="str">
        <f t="shared" ca="1" si="88"/>
        <v/>
      </c>
      <c r="AA2216" s="35" t="str">
        <f t="shared" ca="1" si="89"/>
        <v/>
      </c>
      <c r="AB2216" s="8"/>
      <c r="AC2216" s="58"/>
      <c r="AD2216" s="8"/>
      <c r="AE2216" s="8"/>
      <c r="AF2216" s="8"/>
      <c r="GU2216" s="8"/>
    </row>
    <row r="2217" spans="1:203" s="5" customFormat="1" x14ac:dyDescent="0.2">
      <c r="A2217" s="1"/>
      <c r="B2217" s="4"/>
      <c r="C2217" s="16"/>
      <c r="D2217" s="17"/>
      <c r="E2217" s="17"/>
      <c r="F2217" s="18"/>
      <c r="G2217" s="17"/>
      <c r="H2217" s="17"/>
      <c r="I2217" s="17"/>
      <c r="J2217" s="17"/>
      <c r="K2217" s="19"/>
      <c r="L2217" s="17"/>
      <c r="M2217" s="20"/>
      <c r="N2217" s="8"/>
      <c r="O2217" s="50"/>
      <c r="P2217" s="27" t="str" cm="1">
        <f t="array" ref="P2217">IF(ISBLANK($C2217),"",IF(SUMPRODUCT(--EXACT($C2217,CrewOrPassenger[Crew or Passenger]))=1,"Pass","Fail"))</f>
        <v/>
      </c>
      <c r="Q2217" s="24" t="str" cm="1">
        <f t="array" ref="Q2217">IF(ISBLANK($D2217),"",IF(SUMPRODUCT(--EXACT($D2217,TravelDocumentType[Travel Document Type]))=1,"Pass","Fail"))</f>
        <v/>
      </c>
      <c r="R2217" s="24" t="str" cm="1">
        <f t="array" ref="R2217">IF(ISBLANK($E2217),"",IF(SUMPRODUCT(--EXACT($E2217,ISO3List[ISO3 List]))=1,"Pass","Fail"))</f>
        <v/>
      </c>
      <c r="S2217" s="24" t="str" cm="1">
        <f t="array" ref="S2217">IF(ISBLANK($F2217),"",IF(SUMPRODUCT(--EXACT(MID($F2217,COLUMN($A$1:$T$1),1),DocCharacters[Accepted Characters For Documents]))=20,"Pass","Fail"))</f>
        <v/>
      </c>
      <c r="T2217" s="24" t="str" cm="1">
        <f t="array" ref="T2217">IF(ISBLANK($G2217),"",IF(SUMPRODUCT(--EXACT(MID($G2217,COLUMN($A$1:$AX$1),1),NameCharacters[Accepted Characters For Names]))=50,"Pass","Fail"))</f>
        <v/>
      </c>
      <c r="U2217" s="24" t="str" cm="1">
        <f t="array" ref="U2217">IF(ISBLANK($H2217),"",IF(SUMPRODUCT(--EXACT(MID($H2217,COLUMN($A$1:$AX$1),1),NameCharacters[Accepted Characters For Names]))=50,"Pass","Fail"))</f>
        <v/>
      </c>
      <c r="V2217" s="24" t="str" cm="1">
        <f t="array" ref="V2217">IF(ISBLANK($I2217),"",IF(SUMPRODUCT(--EXACT(MID($I2217,COLUMN($A$1:$AX$1),1),NameCharacters[Accepted Characters For Names]))=50,"Pass","Fail"))</f>
        <v/>
      </c>
      <c r="W2217" s="24" t="str" cm="1">
        <f t="array" ref="W2217">IF(ISBLANK($J2217),"",IF(SUMPRODUCT(--EXACT($J2217,ISO3List[ISO3 List]))=1,"Pass","Fail"))</f>
        <v/>
      </c>
      <c r="X2217" s="24" t="str">
        <f t="shared" ca="1" si="87"/>
        <v/>
      </c>
      <c r="Y2217" s="24" t="str" cm="1">
        <f t="array" ref="Y2217">IF(ISBLANK($L2217),"",IF(SUMPRODUCT(--EXACT($L2217,Sex[Sex]))=1,"Pass","Fail"))</f>
        <v/>
      </c>
      <c r="Z2217" s="24" t="str">
        <f t="shared" ca="1" si="88"/>
        <v/>
      </c>
      <c r="AA2217" s="35" t="str">
        <f t="shared" ca="1" si="89"/>
        <v/>
      </c>
      <c r="AB2217" s="8"/>
      <c r="AC2217" s="58"/>
      <c r="AD2217" s="8"/>
      <c r="AE2217" s="8"/>
      <c r="AF2217" s="8"/>
      <c r="GU2217" s="8"/>
    </row>
    <row r="2218" spans="1:203" s="5" customFormat="1" x14ac:dyDescent="0.2">
      <c r="A2218" s="1"/>
      <c r="B2218" s="4"/>
      <c r="C2218" s="16"/>
      <c r="D2218" s="17"/>
      <c r="E2218" s="17"/>
      <c r="F2218" s="18"/>
      <c r="G2218" s="17"/>
      <c r="H2218" s="17"/>
      <c r="I2218" s="17"/>
      <c r="J2218" s="17"/>
      <c r="K2218" s="19"/>
      <c r="L2218" s="17"/>
      <c r="M2218" s="20"/>
      <c r="N2218" s="8"/>
      <c r="O2218" s="50"/>
      <c r="P2218" s="27" t="str" cm="1">
        <f t="array" ref="P2218">IF(ISBLANK($C2218),"",IF(SUMPRODUCT(--EXACT($C2218,CrewOrPassenger[Crew or Passenger]))=1,"Pass","Fail"))</f>
        <v/>
      </c>
      <c r="Q2218" s="24" t="str" cm="1">
        <f t="array" ref="Q2218">IF(ISBLANK($D2218),"",IF(SUMPRODUCT(--EXACT($D2218,TravelDocumentType[Travel Document Type]))=1,"Pass","Fail"))</f>
        <v/>
      </c>
      <c r="R2218" s="24" t="str" cm="1">
        <f t="array" ref="R2218">IF(ISBLANK($E2218),"",IF(SUMPRODUCT(--EXACT($E2218,ISO3List[ISO3 List]))=1,"Pass","Fail"))</f>
        <v/>
      </c>
      <c r="S2218" s="24" t="str" cm="1">
        <f t="array" ref="S2218">IF(ISBLANK($F2218),"",IF(SUMPRODUCT(--EXACT(MID($F2218,COLUMN($A$1:$T$1),1),DocCharacters[Accepted Characters For Documents]))=20,"Pass","Fail"))</f>
        <v/>
      </c>
      <c r="T2218" s="24" t="str" cm="1">
        <f t="array" ref="T2218">IF(ISBLANK($G2218),"",IF(SUMPRODUCT(--EXACT(MID($G2218,COLUMN($A$1:$AX$1),1),NameCharacters[Accepted Characters For Names]))=50,"Pass","Fail"))</f>
        <v/>
      </c>
      <c r="U2218" s="24" t="str" cm="1">
        <f t="array" ref="U2218">IF(ISBLANK($H2218),"",IF(SUMPRODUCT(--EXACT(MID($H2218,COLUMN($A$1:$AX$1),1),NameCharacters[Accepted Characters For Names]))=50,"Pass","Fail"))</f>
        <v/>
      </c>
      <c r="V2218" s="24" t="str" cm="1">
        <f t="array" ref="V2218">IF(ISBLANK($I2218),"",IF(SUMPRODUCT(--EXACT(MID($I2218,COLUMN($A$1:$AX$1),1),NameCharacters[Accepted Characters For Names]))=50,"Pass","Fail"))</f>
        <v/>
      </c>
      <c r="W2218" s="24" t="str" cm="1">
        <f t="array" ref="W2218">IF(ISBLANK($J2218),"",IF(SUMPRODUCT(--EXACT($J2218,ISO3List[ISO3 List]))=1,"Pass","Fail"))</f>
        <v/>
      </c>
      <c r="X2218" s="24" t="str">
        <f t="shared" ca="1" si="87"/>
        <v/>
      </c>
      <c r="Y2218" s="24" t="str" cm="1">
        <f t="array" ref="Y2218">IF(ISBLANK($L2218),"",IF(SUMPRODUCT(--EXACT($L2218,Sex[Sex]))=1,"Pass","Fail"))</f>
        <v/>
      </c>
      <c r="Z2218" s="24" t="str">
        <f t="shared" ca="1" si="88"/>
        <v/>
      </c>
      <c r="AA2218" s="35" t="str">
        <f t="shared" ca="1" si="89"/>
        <v/>
      </c>
      <c r="AB2218" s="8"/>
      <c r="AC2218" s="58"/>
      <c r="AD2218" s="8"/>
      <c r="AE2218" s="8"/>
      <c r="AF2218" s="8"/>
      <c r="GU2218" s="8"/>
    </row>
    <row r="2219" spans="1:203" s="5" customFormat="1" x14ac:dyDescent="0.2">
      <c r="A2219" s="1"/>
      <c r="B2219" s="4"/>
      <c r="C2219" s="16"/>
      <c r="D2219" s="17"/>
      <c r="E2219" s="17"/>
      <c r="F2219" s="18"/>
      <c r="G2219" s="17"/>
      <c r="H2219" s="17"/>
      <c r="I2219" s="17"/>
      <c r="J2219" s="17"/>
      <c r="K2219" s="19"/>
      <c r="L2219" s="17"/>
      <c r="M2219" s="20"/>
      <c r="N2219" s="8"/>
      <c r="O2219" s="50"/>
      <c r="P2219" s="27" t="str" cm="1">
        <f t="array" ref="P2219">IF(ISBLANK($C2219),"",IF(SUMPRODUCT(--EXACT($C2219,CrewOrPassenger[Crew or Passenger]))=1,"Pass","Fail"))</f>
        <v/>
      </c>
      <c r="Q2219" s="24" t="str" cm="1">
        <f t="array" ref="Q2219">IF(ISBLANK($D2219),"",IF(SUMPRODUCT(--EXACT($D2219,TravelDocumentType[Travel Document Type]))=1,"Pass","Fail"))</f>
        <v/>
      </c>
      <c r="R2219" s="24" t="str" cm="1">
        <f t="array" ref="R2219">IF(ISBLANK($E2219),"",IF(SUMPRODUCT(--EXACT($E2219,ISO3List[ISO3 List]))=1,"Pass","Fail"))</f>
        <v/>
      </c>
      <c r="S2219" s="24" t="str" cm="1">
        <f t="array" ref="S2219">IF(ISBLANK($F2219),"",IF(SUMPRODUCT(--EXACT(MID($F2219,COLUMN($A$1:$T$1),1),DocCharacters[Accepted Characters For Documents]))=20,"Pass","Fail"))</f>
        <v/>
      </c>
      <c r="T2219" s="24" t="str" cm="1">
        <f t="array" ref="T2219">IF(ISBLANK($G2219),"",IF(SUMPRODUCT(--EXACT(MID($G2219,COLUMN($A$1:$AX$1),1),NameCharacters[Accepted Characters For Names]))=50,"Pass","Fail"))</f>
        <v/>
      </c>
      <c r="U2219" s="24" t="str" cm="1">
        <f t="array" ref="U2219">IF(ISBLANK($H2219),"",IF(SUMPRODUCT(--EXACT(MID($H2219,COLUMN($A$1:$AX$1),1),NameCharacters[Accepted Characters For Names]))=50,"Pass","Fail"))</f>
        <v/>
      </c>
      <c r="V2219" s="24" t="str" cm="1">
        <f t="array" ref="V2219">IF(ISBLANK($I2219),"",IF(SUMPRODUCT(--EXACT(MID($I2219,COLUMN($A$1:$AX$1),1),NameCharacters[Accepted Characters For Names]))=50,"Pass","Fail"))</f>
        <v/>
      </c>
      <c r="W2219" s="24" t="str" cm="1">
        <f t="array" ref="W2219">IF(ISBLANK($J2219),"",IF(SUMPRODUCT(--EXACT($J2219,ISO3List[ISO3 List]))=1,"Pass","Fail"))</f>
        <v/>
      </c>
      <c r="X2219" s="24" t="str">
        <f t="shared" ca="1" si="87"/>
        <v/>
      </c>
      <c r="Y2219" s="24" t="str" cm="1">
        <f t="array" ref="Y2219">IF(ISBLANK($L2219),"",IF(SUMPRODUCT(--EXACT($L2219,Sex[Sex]))=1,"Pass","Fail"))</f>
        <v/>
      </c>
      <c r="Z2219" s="24" t="str">
        <f t="shared" ca="1" si="88"/>
        <v/>
      </c>
      <c r="AA2219" s="35" t="str">
        <f t="shared" ca="1" si="89"/>
        <v/>
      </c>
      <c r="AB2219" s="8"/>
      <c r="AC2219" s="58"/>
      <c r="AD2219" s="8"/>
      <c r="AE2219" s="8"/>
      <c r="AF2219" s="8"/>
      <c r="GU2219" s="8"/>
    </row>
    <row r="2220" spans="1:203" s="5" customFormat="1" x14ac:dyDescent="0.2">
      <c r="A2220" s="1"/>
      <c r="B2220" s="4"/>
      <c r="C2220" s="16"/>
      <c r="D2220" s="17"/>
      <c r="E2220" s="17"/>
      <c r="F2220" s="18"/>
      <c r="G2220" s="17"/>
      <c r="H2220" s="17"/>
      <c r="I2220" s="17"/>
      <c r="J2220" s="17"/>
      <c r="K2220" s="19"/>
      <c r="L2220" s="17"/>
      <c r="M2220" s="20"/>
      <c r="N2220" s="8"/>
      <c r="O2220" s="50"/>
      <c r="P2220" s="27" t="str" cm="1">
        <f t="array" ref="P2220">IF(ISBLANK($C2220),"",IF(SUMPRODUCT(--EXACT($C2220,CrewOrPassenger[Crew or Passenger]))=1,"Pass","Fail"))</f>
        <v/>
      </c>
      <c r="Q2220" s="24" t="str" cm="1">
        <f t="array" ref="Q2220">IF(ISBLANK($D2220),"",IF(SUMPRODUCT(--EXACT($D2220,TravelDocumentType[Travel Document Type]))=1,"Pass","Fail"))</f>
        <v/>
      </c>
      <c r="R2220" s="24" t="str" cm="1">
        <f t="array" ref="R2220">IF(ISBLANK($E2220),"",IF(SUMPRODUCT(--EXACT($E2220,ISO3List[ISO3 List]))=1,"Pass","Fail"))</f>
        <v/>
      </c>
      <c r="S2220" s="24" t="str" cm="1">
        <f t="array" ref="S2220">IF(ISBLANK($F2220),"",IF(SUMPRODUCT(--EXACT(MID($F2220,COLUMN($A$1:$T$1),1),DocCharacters[Accepted Characters For Documents]))=20,"Pass","Fail"))</f>
        <v/>
      </c>
      <c r="T2220" s="24" t="str" cm="1">
        <f t="array" ref="T2220">IF(ISBLANK($G2220),"",IF(SUMPRODUCT(--EXACT(MID($G2220,COLUMN($A$1:$AX$1),1),NameCharacters[Accepted Characters For Names]))=50,"Pass","Fail"))</f>
        <v/>
      </c>
      <c r="U2220" s="24" t="str" cm="1">
        <f t="array" ref="U2220">IF(ISBLANK($H2220),"",IF(SUMPRODUCT(--EXACT(MID($H2220,COLUMN($A$1:$AX$1),1),NameCharacters[Accepted Characters For Names]))=50,"Pass","Fail"))</f>
        <v/>
      </c>
      <c r="V2220" s="24" t="str" cm="1">
        <f t="array" ref="V2220">IF(ISBLANK($I2220),"",IF(SUMPRODUCT(--EXACT(MID($I2220,COLUMN($A$1:$AX$1),1),NameCharacters[Accepted Characters For Names]))=50,"Pass","Fail"))</f>
        <v/>
      </c>
      <c r="W2220" s="24" t="str" cm="1">
        <f t="array" ref="W2220">IF(ISBLANK($J2220),"",IF(SUMPRODUCT(--EXACT($J2220,ISO3List[ISO3 List]))=1,"Pass","Fail"))</f>
        <v/>
      </c>
      <c r="X2220" s="24" t="str">
        <f t="shared" ca="1" si="87"/>
        <v/>
      </c>
      <c r="Y2220" s="24" t="str" cm="1">
        <f t="array" ref="Y2220">IF(ISBLANK($L2220),"",IF(SUMPRODUCT(--EXACT($L2220,Sex[Sex]))=1,"Pass","Fail"))</f>
        <v/>
      </c>
      <c r="Z2220" s="24" t="str">
        <f t="shared" ca="1" si="88"/>
        <v/>
      </c>
      <c r="AA2220" s="35" t="str">
        <f t="shared" ca="1" si="89"/>
        <v/>
      </c>
      <c r="AB2220" s="8"/>
      <c r="AC2220" s="58"/>
      <c r="AD2220" s="8"/>
      <c r="AE2220" s="8"/>
      <c r="AF2220" s="8"/>
      <c r="GU2220" s="8"/>
    </row>
    <row r="2221" spans="1:203" s="5" customFormat="1" x14ac:dyDescent="0.2">
      <c r="A2221" s="1"/>
      <c r="B2221" s="4"/>
      <c r="C2221" s="16"/>
      <c r="D2221" s="17"/>
      <c r="E2221" s="17"/>
      <c r="F2221" s="18"/>
      <c r="G2221" s="17"/>
      <c r="H2221" s="17"/>
      <c r="I2221" s="17"/>
      <c r="J2221" s="17"/>
      <c r="K2221" s="19"/>
      <c r="L2221" s="17"/>
      <c r="M2221" s="20"/>
      <c r="N2221" s="8"/>
      <c r="O2221" s="50"/>
      <c r="P2221" s="27" t="str" cm="1">
        <f t="array" ref="P2221">IF(ISBLANK($C2221),"",IF(SUMPRODUCT(--EXACT($C2221,CrewOrPassenger[Crew or Passenger]))=1,"Pass","Fail"))</f>
        <v/>
      </c>
      <c r="Q2221" s="24" t="str" cm="1">
        <f t="array" ref="Q2221">IF(ISBLANK($D2221),"",IF(SUMPRODUCT(--EXACT($D2221,TravelDocumentType[Travel Document Type]))=1,"Pass","Fail"))</f>
        <v/>
      </c>
      <c r="R2221" s="24" t="str" cm="1">
        <f t="array" ref="R2221">IF(ISBLANK($E2221),"",IF(SUMPRODUCT(--EXACT($E2221,ISO3List[ISO3 List]))=1,"Pass","Fail"))</f>
        <v/>
      </c>
      <c r="S2221" s="24" t="str" cm="1">
        <f t="array" ref="S2221">IF(ISBLANK($F2221),"",IF(SUMPRODUCT(--EXACT(MID($F2221,COLUMN($A$1:$T$1),1),DocCharacters[Accepted Characters For Documents]))=20,"Pass","Fail"))</f>
        <v/>
      </c>
      <c r="T2221" s="24" t="str" cm="1">
        <f t="array" ref="T2221">IF(ISBLANK($G2221),"",IF(SUMPRODUCT(--EXACT(MID($G2221,COLUMN($A$1:$AX$1),1),NameCharacters[Accepted Characters For Names]))=50,"Pass","Fail"))</f>
        <v/>
      </c>
      <c r="U2221" s="24" t="str" cm="1">
        <f t="array" ref="U2221">IF(ISBLANK($H2221),"",IF(SUMPRODUCT(--EXACT(MID($H2221,COLUMN($A$1:$AX$1),1),NameCharacters[Accepted Characters For Names]))=50,"Pass","Fail"))</f>
        <v/>
      </c>
      <c r="V2221" s="24" t="str" cm="1">
        <f t="array" ref="V2221">IF(ISBLANK($I2221),"",IF(SUMPRODUCT(--EXACT(MID($I2221,COLUMN($A$1:$AX$1),1),NameCharacters[Accepted Characters For Names]))=50,"Pass","Fail"))</f>
        <v/>
      </c>
      <c r="W2221" s="24" t="str" cm="1">
        <f t="array" ref="W2221">IF(ISBLANK($J2221),"",IF(SUMPRODUCT(--EXACT($J2221,ISO3List[ISO3 List]))=1,"Pass","Fail"))</f>
        <v/>
      </c>
      <c r="X2221" s="24" t="str">
        <f t="shared" ca="1" si="87"/>
        <v/>
      </c>
      <c r="Y2221" s="24" t="str" cm="1">
        <f t="array" ref="Y2221">IF(ISBLANK($L2221),"",IF(SUMPRODUCT(--EXACT($L2221,Sex[Sex]))=1,"Pass","Fail"))</f>
        <v/>
      </c>
      <c r="Z2221" s="24" t="str">
        <f t="shared" ca="1" si="88"/>
        <v/>
      </c>
      <c r="AA2221" s="35" t="str">
        <f t="shared" ca="1" si="89"/>
        <v/>
      </c>
      <c r="AB2221" s="8"/>
      <c r="AC2221" s="58"/>
      <c r="AD2221" s="8"/>
      <c r="AE2221" s="8"/>
      <c r="AF2221" s="8"/>
      <c r="GU2221" s="8"/>
    </row>
    <row r="2222" spans="1:203" s="5" customFormat="1" x14ac:dyDescent="0.2">
      <c r="A2222" s="1"/>
      <c r="B2222" s="4"/>
      <c r="C2222" s="16"/>
      <c r="D2222" s="17"/>
      <c r="E2222" s="17"/>
      <c r="F2222" s="18"/>
      <c r="G2222" s="17"/>
      <c r="H2222" s="17"/>
      <c r="I2222" s="17"/>
      <c r="J2222" s="17"/>
      <c r="K2222" s="19"/>
      <c r="L2222" s="17"/>
      <c r="M2222" s="20"/>
      <c r="N2222" s="8"/>
      <c r="O2222" s="50"/>
      <c r="P2222" s="27" t="str" cm="1">
        <f t="array" ref="P2222">IF(ISBLANK($C2222),"",IF(SUMPRODUCT(--EXACT($C2222,CrewOrPassenger[Crew or Passenger]))=1,"Pass","Fail"))</f>
        <v/>
      </c>
      <c r="Q2222" s="24" t="str" cm="1">
        <f t="array" ref="Q2222">IF(ISBLANK($D2222),"",IF(SUMPRODUCT(--EXACT($D2222,TravelDocumentType[Travel Document Type]))=1,"Pass","Fail"))</f>
        <v/>
      </c>
      <c r="R2222" s="24" t="str" cm="1">
        <f t="array" ref="R2222">IF(ISBLANK($E2222),"",IF(SUMPRODUCT(--EXACT($E2222,ISO3List[ISO3 List]))=1,"Pass","Fail"))</f>
        <v/>
      </c>
      <c r="S2222" s="24" t="str" cm="1">
        <f t="array" ref="S2222">IF(ISBLANK($F2222),"",IF(SUMPRODUCT(--EXACT(MID($F2222,COLUMN($A$1:$T$1),1),DocCharacters[Accepted Characters For Documents]))=20,"Pass","Fail"))</f>
        <v/>
      </c>
      <c r="T2222" s="24" t="str" cm="1">
        <f t="array" ref="T2222">IF(ISBLANK($G2222),"",IF(SUMPRODUCT(--EXACT(MID($G2222,COLUMN($A$1:$AX$1),1),NameCharacters[Accepted Characters For Names]))=50,"Pass","Fail"))</f>
        <v/>
      </c>
      <c r="U2222" s="24" t="str" cm="1">
        <f t="array" ref="U2222">IF(ISBLANK($H2222),"",IF(SUMPRODUCT(--EXACT(MID($H2222,COLUMN($A$1:$AX$1),1),NameCharacters[Accepted Characters For Names]))=50,"Pass","Fail"))</f>
        <v/>
      </c>
      <c r="V2222" s="24" t="str" cm="1">
        <f t="array" ref="V2222">IF(ISBLANK($I2222),"",IF(SUMPRODUCT(--EXACT(MID($I2222,COLUMN($A$1:$AX$1),1),NameCharacters[Accepted Characters For Names]))=50,"Pass","Fail"))</f>
        <v/>
      </c>
      <c r="W2222" s="24" t="str" cm="1">
        <f t="array" ref="W2222">IF(ISBLANK($J2222),"",IF(SUMPRODUCT(--EXACT($J2222,ISO3List[ISO3 List]))=1,"Pass","Fail"))</f>
        <v/>
      </c>
      <c r="X2222" s="24" t="str">
        <f t="shared" ca="1" si="87"/>
        <v/>
      </c>
      <c r="Y2222" s="24" t="str" cm="1">
        <f t="array" ref="Y2222">IF(ISBLANK($L2222),"",IF(SUMPRODUCT(--EXACT($L2222,Sex[Sex]))=1,"Pass","Fail"))</f>
        <v/>
      </c>
      <c r="Z2222" s="24" t="str">
        <f t="shared" ca="1" si="88"/>
        <v/>
      </c>
      <c r="AA2222" s="35" t="str">
        <f t="shared" ca="1" si="89"/>
        <v/>
      </c>
      <c r="AB2222" s="8"/>
      <c r="AC2222" s="58"/>
      <c r="AD2222" s="8"/>
      <c r="AE2222" s="8"/>
      <c r="AF2222" s="8"/>
      <c r="GU2222" s="8"/>
    </row>
    <row r="2223" spans="1:203" s="5" customFormat="1" x14ac:dyDescent="0.2">
      <c r="A2223" s="1"/>
      <c r="B2223" s="4"/>
      <c r="C2223" s="16"/>
      <c r="D2223" s="17"/>
      <c r="E2223" s="17"/>
      <c r="F2223" s="18"/>
      <c r="G2223" s="17"/>
      <c r="H2223" s="17"/>
      <c r="I2223" s="17"/>
      <c r="J2223" s="17"/>
      <c r="K2223" s="19"/>
      <c r="L2223" s="17"/>
      <c r="M2223" s="20"/>
      <c r="N2223" s="8"/>
      <c r="O2223" s="50"/>
      <c r="P2223" s="27" t="str" cm="1">
        <f t="array" ref="P2223">IF(ISBLANK($C2223),"",IF(SUMPRODUCT(--EXACT($C2223,CrewOrPassenger[Crew or Passenger]))=1,"Pass","Fail"))</f>
        <v/>
      </c>
      <c r="Q2223" s="24" t="str" cm="1">
        <f t="array" ref="Q2223">IF(ISBLANK($D2223),"",IF(SUMPRODUCT(--EXACT($D2223,TravelDocumentType[Travel Document Type]))=1,"Pass","Fail"))</f>
        <v/>
      </c>
      <c r="R2223" s="24" t="str" cm="1">
        <f t="array" ref="R2223">IF(ISBLANK($E2223),"",IF(SUMPRODUCT(--EXACT($E2223,ISO3List[ISO3 List]))=1,"Pass","Fail"))</f>
        <v/>
      </c>
      <c r="S2223" s="24" t="str" cm="1">
        <f t="array" ref="S2223">IF(ISBLANK($F2223),"",IF(SUMPRODUCT(--EXACT(MID($F2223,COLUMN($A$1:$T$1),1),DocCharacters[Accepted Characters For Documents]))=20,"Pass","Fail"))</f>
        <v/>
      </c>
      <c r="T2223" s="24" t="str" cm="1">
        <f t="array" ref="T2223">IF(ISBLANK($G2223),"",IF(SUMPRODUCT(--EXACT(MID($G2223,COLUMN($A$1:$AX$1),1),NameCharacters[Accepted Characters For Names]))=50,"Pass","Fail"))</f>
        <v/>
      </c>
      <c r="U2223" s="24" t="str" cm="1">
        <f t="array" ref="U2223">IF(ISBLANK($H2223),"",IF(SUMPRODUCT(--EXACT(MID($H2223,COLUMN($A$1:$AX$1),1),NameCharacters[Accepted Characters For Names]))=50,"Pass","Fail"))</f>
        <v/>
      </c>
      <c r="V2223" s="24" t="str" cm="1">
        <f t="array" ref="V2223">IF(ISBLANK($I2223),"",IF(SUMPRODUCT(--EXACT(MID($I2223,COLUMN($A$1:$AX$1),1),NameCharacters[Accepted Characters For Names]))=50,"Pass","Fail"))</f>
        <v/>
      </c>
      <c r="W2223" s="24" t="str" cm="1">
        <f t="array" ref="W2223">IF(ISBLANK($J2223),"",IF(SUMPRODUCT(--EXACT($J2223,ISO3List[ISO3 List]))=1,"Pass","Fail"))</f>
        <v/>
      </c>
      <c r="X2223" s="24" t="str">
        <f t="shared" ca="1" si="87"/>
        <v/>
      </c>
      <c r="Y2223" s="24" t="str" cm="1">
        <f t="array" ref="Y2223">IF(ISBLANK($L2223),"",IF(SUMPRODUCT(--EXACT($L2223,Sex[Sex]))=1,"Pass","Fail"))</f>
        <v/>
      </c>
      <c r="Z2223" s="24" t="str">
        <f t="shared" ca="1" si="88"/>
        <v/>
      </c>
      <c r="AA2223" s="35" t="str">
        <f t="shared" ca="1" si="89"/>
        <v/>
      </c>
      <c r="AB2223" s="8"/>
      <c r="AC2223" s="58"/>
      <c r="AD2223" s="8"/>
      <c r="AE2223" s="8"/>
      <c r="AF2223" s="8"/>
      <c r="GU2223" s="8"/>
    </row>
    <row r="2224" spans="1:203" s="5" customFormat="1" x14ac:dyDescent="0.2">
      <c r="A2224" s="1"/>
      <c r="B2224" s="4"/>
      <c r="C2224" s="16"/>
      <c r="D2224" s="17"/>
      <c r="E2224" s="17"/>
      <c r="F2224" s="18"/>
      <c r="G2224" s="17"/>
      <c r="H2224" s="17"/>
      <c r="I2224" s="17"/>
      <c r="J2224" s="17"/>
      <c r="K2224" s="19"/>
      <c r="L2224" s="17"/>
      <c r="M2224" s="20"/>
      <c r="N2224" s="8"/>
      <c r="O2224" s="50"/>
      <c r="P2224" s="27" t="str" cm="1">
        <f t="array" ref="P2224">IF(ISBLANK($C2224),"",IF(SUMPRODUCT(--EXACT($C2224,CrewOrPassenger[Crew or Passenger]))=1,"Pass","Fail"))</f>
        <v/>
      </c>
      <c r="Q2224" s="24" t="str" cm="1">
        <f t="array" ref="Q2224">IF(ISBLANK($D2224),"",IF(SUMPRODUCT(--EXACT($D2224,TravelDocumentType[Travel Document Type]))=1,"Pass","Fail"))</f>
        <v/>
      </c>
      <c r="R2224" s="24" t="str" cm="1">
        <f t="array" ref="R2224">IF(ISBLANK($E2224),"",IF(SUMPRODUCT(--EXACT($E2224,ISO3List[ISO3 List]))=1,"Pass","Fail"))</f>
        <v/>
      </c>
      <c r="S2224" s="24" t="str" cm="1">
        <f t="array" ref="S2224">IF(ISBLANK($F2224),"",IF(SUMPRODUCT(--EXACT(MID($F2224,COLUMN($A$1:$T$1),1),DocCharacters[Accepted Characters For Documents]))=20,"Pass","Fail"))</f>
        <v/>
      </c>
      <c r="T2224" s="24" t="str" cm="1">
        <f t="array" ref="T2224">IF(ISBLANK($G2224),"",IF(SUMPRODUCT(--EXACT(MID($G2224,COLUMN($A$1:$AX$1),1),NameCharacters[Accepted Characters For Names]))=50,"Pass","Fail"))</f>
        <v/>
      </c>
      <c r="U2224" s="24" t="str" cm="1">
        <f t="array" ref="U2224">IF(ISBLANK($H2224),"",IF(SUMPRODUCT(--EXACT(MID($H2224,COLUMN($A$1:$AX$1),1),NameCharacters[Accepted Characters For Names]))=50,"Pass","Fail"))</f>
        <v/>
      </c>
      <c r="V2224" s="24" t="str" cm="1">
        <f t="array" ref="V2224">IF(ISBLANK($I2224),"",IF(SUMPRODUCT(--EXACT(MID($I2224,COLUMN($A$1:$AX$1),1),NameCharacters[Accepted Characters For Names]))=50,"Pass","Fail"))</f>
        <v/>
      </c>
      <c r="W2224" s="24" t="str" cm="1">
        <f t="array" ref="W2224">IF(ISBLANK($J2224),"",IF(SUMPRODUCT(--EXACT($J2224,ISO3List[ISO3 List]))=1,"Pass","Fail"))</f>
        <v/>
      </c>
      <c r="X2224" s="24" t="str">
        <f t="shared" ca="1" si="87"/>
        <v/>
      </c>
      <c r="Y2224" s="24" t="str" cm="1">
        <f t="array" ref="Y2224">IF(ISBLANK($L2224),"",IF(SUMPRODUCT(--EXACT($L2224,Sex[Sex]))=1,"Pass","Fail"))</f>
        <v/>
      </c>
      <c r="Z2224" s="24" t="str">
        <f t="shared" ca="1" si="88"/>
        <v/>
      </c>
      <c r="AA2224" s="35" t="str">
        <f t="shared" ca="1" si="89"/>
        <v/>
      </c>
      <c r="AB2224" s="8"/>
      <c r="AC2224" s="58"/>
      <c r="AD2224" s="8"/>
      <c r="AE2224" s="8"/>
      <c r="AF2224" s="8"/>
      <c r="GU2224" s="8"/>
    </row>
    <row r="2225" spans="1:203" s="5" customFormat="1" x14ac:dyDescent="0.2">
      <c r="A2225" s="1"/>
      <c r="B2225" s="4"/>
      <c r="C2225" s="16"/>
      <c r="D2225" s="17"/>
      <c r="E2225" s="17"/>
      <c r="F2225" s="18"/>
      <c r="G2225" s="17"/>
      <c r="H2225" s="17"/>
      <c r="I2225" s="17"/>
      <c r="J2225" s="17"/>
      <c r="K2225" s="19"/>
      <c r="L2225" s="17"/>
      <c r="M2225" s="20"/>
      <c r="N2225" s="8"/>
      <c r="O2225" s="50"/>
      <c r="P2225" s="27" t="str" cm="1">
        <f t="array" ref="P2225">IF(ISBLANK($C2225),"",IF(SUMPRODUCT(--EXACT($C2225,CrewOrPassenger[Crew or Passenger]))=1,"Pass","Fail"))</f>
        <v/>
      </c>
      <c r="Q2225" s="24" t="str" cm="1">
        <f t="array" ref="Q2225">IF(ISBLANK($D2225),"",IF(SUMPRODUCT(--EXACT($D2225,TravelDocumentType[Travel Document Type]))=1,"Pass","Fail"))</f>
        <v/>
      </c>
      <c r="R2225" s="24" t="str" cm="1">
        <f t="array" ref="R2225">IF(ISBLANK($E2225),"",IF(SUMPRODUCT(--EXACT($E2225,ISO3List[ISO3 List]))=1,"Pass","Fail"))</f>
        <v/>
      </c>
      <c r="S2225" s="24" t="str" cm="1">
        <f t="array" ref="S2225">IF(ISBLANK($F2225),"",IF(SUMPRODUCT(--EXACT(MID($F2225,COLUMN($A$1:$T$1),1),DocCharacters[Accepted Characters For Documents]))=20,"Pass","Fail"))</f>
        <v/>
      </c>
      <c r="T2225" s="24" t="str" cm="1">
        <f t="array" ref="T2225">IF(ISBLANK($G2225),"",IF(SUMPRODUCT(--EXACT(MID($G2225,COLUMN($A$1:$AX$1),1),NameCharacters[Accepted Characters For Names]))=50,"Pass","Fail"))</f>
        <v/>
      </c>
      <c r="U2225" s="24" t="str" cm="1">
        <f t="array" ref="U2225">IF(ISBLANK($H2225),"",IF(SUMPRODUCT(--EXACT(MID($H2225,COLUMN($A$1:$AX$1),1),NameCharacters[Accepted Characters For Names]))=50,"Pass","Fail"))</f>
        <v/>
      </c>
      <c r="V2225" s="24" t="str" cm="1">
        <f t="array" ref="V2225">IF(ISBLANK($I2225),"",IF(SUMPRODUCT(--EXACT(MID($I2225,COLUMN($A$1:$AX$1),1),NameCharacters[Accepted Characters For Names]))=50,"Pass","Fail"))</f>
        <v/>
      </c>
      <c r="W2225" s="24" t="str" cm="1">
        <f t="array" ref="W2225">IF(ISBLANK($J2225),"",IF(SUMPRODUCT(--EXACT($J2225,ISO3List[ISO3 List]))=1,"Pass","Fail"))</f>
        <v/>
      </c>
      <c r="X2225" s="24" t="str">
        <f t="shared" ca="1" si="87"/>
        <v/>
      </c>
      <c r="Y2225" s="24" t="str" cm="1">
        <f t="array" ref="Y2225">IF(ISBLANK($L2225),"",IF(SUMPRODUCT(--EXACT($L2225,Sex[Sex]))=1,"Pass","Fail"))</f>
        <v/>
      </c>
      <c r="Z2225" s="24" t="str">
        <f t="shared" ca="1" si="88"/>
        <v/>
      </c>
      <c r="AA2225" s="35" t="str">
        <f t="shared" ca="1" si="89"/>
        <v/>
      </c>
      <c r="AB2225" s="8"/>
      <c r="AC2225" s="58"/>
      <c r="AD2225" s="8"/>
      <c r="AE2225" s="8"/>
      <c r="AF2225" s="8"/>
      <c r="GU2225" s="8"/>
    </row>
    <row r="2226" spans="1:203" s="5" customFormat="1" x14ac:dyDescent="0.2">
      <c r="A2226" s="1"/>
      <c r="B2226" s="4"/>
      <c r="C2226" s="16"/>
      <c r="D2226" s="17"/>
      <c r="E2226" s="17"/>
      <c r="F2226" s="18"/>
      <c r="G2226" s="17"/>
      <c r="H2226" s="17"/>
      <c r="I2226" s="17"/>
      <c r="J2226" s="17"/>
      <c r="K2226" s="19"/>
      <c r="L2226" s="17"/>
      <c r="M2226" s="20"/>
      <c r="N2226" s="8"/>
      <c r="O2226" s="50"/>
      <c r="P2226" s="27" t="str" cm="1">
        <f t="array" ref="P2226">IF(ISBLANK($C2226),"",IF(SUMPRODUCT(--EXACT($C2226,CrewOrPassenger[Crew or Passenger]))=1,"Pass","Fail"))</f>
        <v/>
      </c>
      <c r="Q2226" s="24" t="str" cm="1">
        <f t="array" ref="Q2226">IF(ISBLANK($D2226),"",IF(SUMPRODUCT(--EXACT($D2226,TravelDocumentType[Travel Document Type]))=1,"Pass","Fail"))</f>
        <v/>
      </c>
      <c r="R2226" s="24" t="str" cm="1">
        <f t="array" ref="R2226">IF(ISBLANK($E2226),"",IF(SUMPRODUCT(--EXACT($E2226,ISO3List[ISO3 List]))=1,"Pass","Fail"))</f>
        <v/>
      </c>
      <c r="S2226" s="24" t="str" cm="1">
        <f t="array" ref="S2226">IF(ISBLANK($F2226),"",IF(SUMPRODUCT(--EXACT(MID($F2226,COLUMN($A$1:$T$1),1),DocCharacters[Accepted Characters For Documents]))=20,"Pass","Fail"))</f>
        <v/>
      </c>
      <c r="T2226" s="24" t="str" cm="1">
        <f t="array" ref="T2226">IF(ISBLANK($G2226),"",IF(SUMPRODUCT(--EXACT(MID($G2226,COLUMN($A$1:$AX$1),1),NameCharacters[Accepted Characters For Names]))=50,"Pass","Fail"))</f>
        <v/>
      </c>
      <c r="U2226" s="24" t="str" cm="1">
        <f t="array" ref="U2226">IF(ISBLANK($H2226),"",IF(SUMPRODUCT(--EXACT(MID($H2226,COLUMN($A$1:$AX$1),1),NameCharacters[Accepted Characters For Names]))=50,"Pass","Fail"))</f>
        <v/>
      </c>
      <c r="V2226" s="24" t="str" cm="1">
        <f t="array" ref="V2226">IF(ISBLANK($I2226),"",IF(SUMPRODUCT(--EXACT(MID($I2226,COLUMN($A$1:$AX$1),1),NameCharacters[Accepted Characters For Names]))=50,"Pass","Fail"))</f>
        <v/>
      </c>
      <c r="W2226" s="24" t="str" cm="1">
        <f t="array" ref="W2226">IF(ISBLANK($J2226),"",IF(SUMPRODUCT(--EXACT($J2226,ISO3List[ISO3 List]))=1,"Pass","Fail"))</f>
        <v/>
      </c>
      <c r="X2226" s="24" t="str">
        <f t="shared" ca="1" si="87"/>
        <v/>
      </c>
      <c r="Y2226" s="24" t="str" cm="1">
        <f t="array" ref="Y2226">IF(ISBLANK($L2226),"",IF(SUMPRODUCT(--EXACT($L2226,Sex[Sex]))=1,"Pass","Fail"))</f>
        <v/>
      </c>
      <c r="Z2226" s="24" t="str">
        <f t="shared" ca="1" si="88"/>
        <v/>
      </c>
      <c r="AA2226" s="35" t="str">
        <f t="shared" ca="1" si="89"/>
        <v/>
      </c>
      <c r="AB2226" s="8"/>
      <c r="AC2226" s="58"/>
      <c r="AD2226" s="8"/>
      <c r="AE2226" s="8"/>
      <c r="AF2226" s="8"/>
      <c r="GU2226" s="8"/>
    </row>
    <row r="2227" spans="1:203" s="5" customFormat="1" x14ac:dyDescent="0.2">
      <c r="A2227" s="1"/>
      <c r="B2227" s="4"/>
      <c r="C2227" s="16"/>
      <c r="D2227" s="17"/>
      <c r="E2227" s="17"/>
      <c r="F2227" s="18"/>
      <c r="G2227" s="17"/>
      <c r="H2227" s="17"/>
      <c r="I2227" s="17"/>
      <c r="J2227" s="17"/>
      <c r="K2227" s="19"/>
      <c r="L2227" s="17"/>
      <c r="M2227" s="20"/>
      <c r="N2227" s="8"/>
      <c r="O2227" s="50"/>
      <c r="P2227" s="27" t="str" cm="1">
        <f t="array" ref="P2227">IF(ISBLANK($C2227),"",IF(SUMPRODUCT(--EXACT($C2227,CrewOrPassenger[Crew or Passenger]))=1,"Pass","Fail"))</f>
        <v/>
      </c>
      <c r="Q2227" s="24" t="str" cm="1">
        <f t="array" ref="Q2227">IF(ISBLANK($D2227),"",IF(SUMPRODUCT(--EXACT($D2227,TravelDocumentType[Travel Document Type]))=1,"Pass","Fail"))</f>
        <v/>
      </c>
      <c r="R2227" s="24" t="str" cm="1">
        <f t="array" ref="R2227">IF(ISBLANK($E2227),"",IF(SUMPRODUCT(--EXACT($E2227,ISO3List[ISO3 List]))=1,"Pass","Fail"))</f>
        <v/>
      </c>
      <c r="S2227" s="24" t="str" cm="1">
        <f t="array" ref="S2227">IF(ISBLANK($F2227),"",IF(SUMPRODUCT(--EXACT(MID($F2227,COLUMN($A$1:$T$1),1),DocCharacters[Accepted Characters For Documents]))=20,"Pass","Fail"))</f>
        <v/>
      </c>
      <c r="T2227" s="24" t="str" cm="1">
        <f t="array" ref="T2227">IF(ISBLANK($G2227),"",IF(SUMPRODUCT(--EXACT(MID($G2227,COLUMN($A$1:$AX$1),1),NameCharacters[Accepted Characters For Names]))=50,"Pass","Fail"))</f>
        <v/>
      </c>
      <c r="U2227" s="24" t="str" cm="1">
        <f t="array" ref="U2227">IF(ISBLANK($H2227),"",IF(SUMPRODUCT(--EXACT(MID($H2227,COLUMN($A$1:$AX$1),1),NameCharacters[Accepted Characters For Names]))=50,"Pass","Fail"))</f>
        <v/>
      </c>
      <c r="V2227" s="24" t="str" cm="1">
        <f t="array" ref="V2227">IF(ISBLANK($I2227),"",IF(SUMPRODUCT(--EXACT(MID($I2227,COLUMN($A$1:$AX$1),1),NameCharacters[Accepted Characters For Names]))=50,"Pass","Fail"))</f>
        <v/>
      </c>
      <c r="W2227" s="24" t="str" cm="1">
        <f t="array" ref="W2227">IF(ISBLANK($J2227),"",IF(SUMPRODUCT(--EXACT($J2227,ISO3List[ISO3 List]))=1,"Pass","Fail"))</f>
        <v/>
      </c>
      <c r="X2227" s="24" t="str">
        <f t="shared" ca="1" si="87"/>
        <v/>
      </c>
      <c r="Y2227" s="24" t="str" cm="1">
        <f t="array" ref="Y2227">IF(ISBLANK($L2227),"",IF(SUMPRODUCT(--EXACT($L2227,Sex[Sex]))=1,"Pass","Fail"))</f>
        <v/>
      </c>
      <c r="Z2227" s="24" t="str">
        <f t="shared" ca="1" si="88"/>
        <v/>
      </c>
      <c r="AA2227" s="35" t="str">
        <f t="shared" ca="1" si="89"/>
        <v/>
      </c>
      <c r="AB2227" s="8"/>
      <c r="AC2227" s="58"/>
      <c r="AD2227" s="8"/>
      <c r="AE2227" s="8"/>
      <c r="AF2227" s="8"/>
      <c r="GU2227" s="8"/>
    </row>
    <row r="2228" spans="1:203" s="5" customFormat="1" x14ac:dyDescent="0.2">
      <c r="A2228" s="1"/>
      <c r="B2228" s="4"/>
      <c r="C2228" s="16"/>
      <c r="D2228" s="17"/>
      <c r="E2228" s="17"/>
      <c r="F2228" s="18"/>
      <c r="G2228" s="17"/>
      <c r="H2228" s="17"/>
      <c r="I2228" s="17"/>
      <c r="J2228" s="17"/>
      <c r="K2228" s="19"/>
      <c r="L2228" s="17"/>
      <c r="M2228" s="20"/>
      <c r="N2228" s="8"/>
      <c r="O2228" s="50"/>
      <c r="P2228" s="27" t="str" cm="1">
        <f t="array" ref="P2228">IF(ISBLANK($C2228),"",IF(SUMPRODUCT(--EXACT($C2228,CrewOrPassenger[Crew or Passenger]))=1,"Pass","Fail"))</f>
        <v/>
      </c>
      <c r="Q2228" s="24" t="str" cm="1">
        <f t="array" ref="Q2228">IF(ISBLANK($D2228),"",IF(SUMPRODUCT(--EXACT($D2228,TravelDocumentType[Travel Document Type]))=1,"Pass","Fail"))</f>
        <v/>
      </c>
      <c r="R2228" s="24" t="str" cm="1">
        <f t="array" ref="R2228">IF(ISBLANK($E2228),"",IF(SUMPRODUCT(--EXACT($E2228,ISO3List[ISO3 List]))=1,"Pass","Fail"))</f>
        <v/>
      </c>
      <c r="S2228" s="24" t="str" cm="1">
        <f t="array" ref="S2228">IF(ISBLANK($F2228),"",IF(SUMPRODUCT(--EXACT(MID($F2228,COLUMN($A$1:$T$1),1),DocCharacters[Accepted Characters For Documents]))=20,"Pass","Fail"))</f>
        <v/>
      </c>
      <c r="T2228" s="24" t="str" cm="1">
        <f t="array" ref="T2228">IF(ISBLANK($G2228),"",IF(SUMPRODUCT(--EXACT(MID($G2228,COLUMN($A$1:$AX$1),1),NameCharacters[Accepted Characters For Names]))=50,"Pass","Fail"))</f>
        <v/>
      </c>
      <c r="U2228" s="24" t="str" cm="1">
        <f t="array" ref="U2228">IF(ISBLANK($H2228),"",IF(SUMPRODUCT(--EXACT(MID($H2228,COLUMN($A$1:$AX$1),1),NameCharacters[Accepted Characters For Names]))=50,"Pass","Fail"))</f>
        <v/>
      </c>
      <c r="V2228" s="24" t="str" cm="1">
        <f t="array" ref="V2228">IF(ISBLANK($I2228),"",IF(SUMPRODUCT(--EXACT(MID($I2228,COLUMN($A$1:$AX$1),1),NameCharacters[Accepted Characters For Names]))=50,"Pass","Fail"))</f>
        <v/>
      </c>
      <c r="W2228" s="24" t="str" cm="1">
        <f t="array" ref="W2228">IF(ISBLANK($J2228),"",IF(SUMPRODUCT(--EXACT($J2228,ISO3List[ISO3 List]))=1,"Pass","Fail"))</f>
        <v/>
      </c>
      <c r="X2228" s="24" t="str">
        <f t="shared" ca="1" si="87"/>
        <v/>
      </c>
      <c r="Y2228" s="24" t="str" cm="1">
        <f t="array" ref="Y2228">IF(ISBLANK($L2228),"",IF(SUMPRODUCT(--EXACT($L2228,Sex[Sex]))=1,"Pass","Fail"))</f>
        <v/>
      </c>
      <c r="Z2228" s="24" t="str">
        <f t="shared" ca="1" si="88"/>
        <v/>
      </c>
      <c r="AA2228" s="35" t="str">
        <f t="shared" ca="1" si="89"/>
        <v/>
      </c>
      <c r="AB2228" s="8"/>
      <c r="AC2228" s="58"/>
      <c r="AD2228" s="8"/>
      <c r="AE2228" s="8"/>
      <c r="AF2228" s="8"/>
      <c r="GU2228" s="8"/>
    </row>
    <row r="2229" spans="1:203" s="5" customFormat="1" x14ac:dyDescent="0.2">
      <c r="A2229" s="1"/>
      <c r="B2229" s="4"/>
      <c r="C2229" s="16"/>
      <c r="D2229" s="17"/>
      <c r="E2229" s="17"/>
      <c r="F2229" s="18"/>
      <c r="G2229" s="17"/>
      <c r="H2229" s="17"/>
      <c r="I2229" s="17"/>
      <c r="J2229" s="17"/>
      <c r="K2229" s="19"/>
      <c r="L2229" s="17"/>
      <c r="M2229" s="20"/>
      <c r="N2229" s="8"/>
      <c r="O2229" s="50"/>
      <c r="P2229" s="27" t="str" cm="1">
        <f t="array" ref="P2229">IF(ISBLANK($C2229),"",IF(SUMPRODUCT(--EXACT($C2229,CrewOrPassenger[Crew or Passenger]))=1,"Pass","Fail"))</f>
        <v/>
      </c>
      <c r="Q2229" s="24" t="str" cm="1">
        <f t="array" ref="Q2229">IF(ISBLANK($D2229),"",IF(SUMPRODUCT(--EXACT($D2229,TravelDocumentType[Travel Document Type]))=1,"Pass","Fail"))</f>
        <v/>
      </c>
      <c r="R2229" s="24" t="str" cm="1">
        <f t="array" ref="R2229">IF(ISBLANK($E2229),"",IF(SUMPRODUCT(--EXACT($E2229,ISO3List[ISO3 List]))=1,"Pass","Fail"))</f>
        <v/>
      </c>
      <c r="S2229" s="24" t="str" cm="1">
        <f t="array" ref="S2229">IF(ISBLANK($F2229),"",IF(SUMPRODUCT(--EXACT(MID($F2229,COLUMN($A$1:$T$1),1),DocCharacters[Accepted Characters For Documents]))=20,"Pass","Fail"))</f>
        <v/>
      </c>
      <c r="T2229" s="24" t="str" cm="1">
        <f t="array" ref="T2229">IF(ISBLANK($G2229),"",IF(SUMPRODUCT(--EXACT(MID($G2229,COLUMN($A$1:$AX$1),1),NameCharacters[Accepted Characters For Names]))=50,"Pass","Fail"))</f>
        <v/>
      </c>
      <c r="U2229" s="24" t="str" cm="1">
        <f t="array" ref="U2229">IF(ISBLANK($H2229),"",IF(SUMPRODUCT(--EXACT(MID($H2229,COLUMN($A$1:$AX$1),1),NameCharacters[Accepted Characters For Names]))=50,"Pass","Fail"))</f>
        <v/>
      </c>
      <c r="V2229" s="24" t="str" cm="1">
        <f t="array" ref="V2229">IF(ISBLANK($I2229),"",IF(SUMPRODUCT(--EXACT(MID($I2229,COLUMN($A$1:$AX$1),1),NameCharacters[Accepted Characters For Names]))=50,"Pass","Fail"))</f>
        <v/>
      </c>
      <c r="W2229" s="24" t="str" cm="1">
        <f t="array" ref="W2229">IF(ISBLANK($J2229),"",IF(SUMPRODUCT(--EXACT($J2229,ISO3List[ISO3 List]))=1,"Pass","Fail"))</f>
        <v/>
      </c>
      <c r="X2229" s="24" t="str">
        <f t="shared" ca="1" si="87"/>
        <v/>
      </c>
      <c r="Y2229" s="24" t="str" cm="1">
        <f t="array" ref="Y2229">IF(ISBLANK($L2229),"",IF(SUMPRODUCT(--EXACT($L2229,Sex[Sex]))=1,"Pass","Fail"))</f>
        <v/>
      </c>
      <c r="Z2229" s="24" t="str">
        <f t="shared" ca="1" si="88"/>
        <v/>
      </c>
      <c r="AA2229" s="35" t="str">
        <f t="shared" ca="1" si="89"/>
        <v/>
      </c>
      <c r="AB2229" s="8"/>
      <c r="AC2229" s="58"/>
      <c r="AD2229" s="8"/>
      <c r="AE2229" s="8"/>
      <c r="AF2229" s="8"/>
      <c r="GU2229" s="8"/>
    </row>
    <row r="2230" spans="1:203" s="5" customFormat="1" x14ac:dyDescent="0.2">
      <c r="A2230" s="1"/>
      <c r="B2230" s="4"/>
      <c r="C2230" s="16"/>
      <c r="D2230" s="17"/>
      <c r="E2230" s="17"/>
      <c r="F2230" s="18"/>
      <c r="G2230" s="17"/>
      <c r="H2230" s="17"/>
      <c r="I2230" s="17"/>
      <c r="J2230" s="17"/>
      <c r="K2230" s="19"/>
      <c r="L2230" s="17"/>
      <c r="M2230" s="20"/>
      <c r="N2230" s="8"/>
      <c r="O2230" s="50"/>
      <c r="P2230" s="27" t="str" cm="1">
        <f t="array" ref="P2230">IF(ISBLANK($C2230),"",IF(SUMPRODUCT(--EXACT($C2230,CrewOrPassenger[Crew or Passenger]))=1,"Pass","Fail"))</f>
        <v/>
      </c>
      <c r="Q2230" s="24" t="str" cm="1">
        <f t="array" ref="Q2230">IF(ISBLANK($D2230),"",IF(SUMPRODUCT(--EXACT($D2230,TravelDocumentType[Travel Document Type]))=1,"Pass","Fail"))</f>
        <v/>
      </c>
      <c r="R2230" s="24" t="str" cm="1">
        <f t="array" ref="R2230">IF(ISBLANK($E2230),"",IF(SUMPRODUCT(--EXACT($E2230,ISO3List[ISO3 List]))=1,"Pass","Fail"))</f>
        <v/>
      </c>
      <c r="S2230" s="24" t="str" cm="1">
        <f t="array" ref="S2230">IF(ISBLANK($F2230),"",IF(SUMPRODUCT(--EXACT(MID($F2230,COLUMN($A$1:$T$1),1),DocCharacters[Accepted Characters For Documents]))=20,"Pass","Fail"))</f>
        <v/>
      </c>
      <c r="T2230" s="24" t="str" cm="1">
        <f t="array" ref="T2230">IF(ISBLANK($G2230),"",IF(SUMPRODUCT(--EXACT(MID($G2230,COLUMN($A$1:$AX$1),1),NameCharacters[Accepted Characters For Names]))=50,"Pass","Fail"))</f>
        <v/>
      </c>
      <c r="U2230" s="24" t="str" cm="1">
        <f t="array" ref="U2230">IF(ISBLANK($H2230),"",IF(SUMPRODUCT(--EXACT(MID($H2230,COLUMN($A$1:$AX$1),1),NameCharacters[Accepted Characters For Names]))=50,"Pass","Fail"))</f>
        <v/>
      </c>
      <c r="V2230" s="24" t="str" cm="1">
        <f t="array" ref="V2230">IF(ISBLANK($I2230),"",IF(SUMPRODUCT(--EXACT(MID($I2230,COLUMN($A$1:$AX$1),1),NameCharacters[Accepted Characters For Names]))=50,"Pass","Fail"))</f>
        <v/>
      </c>
      <c r="W2230" s="24" t="str" cm="1">
        <f t="array" ref="W2230">IF(ISBLANK($J2230),"",IF(SUMPRODUCT(--EXACT($J2230,ISO3List[ISO3 List]))=1,"Pass","Fail"))</f>
        <v/>
      </c>
      <c r="X2230" s="24" t="str">
        <f t="shared" ref="X2230:X2293" ca="1" si="90">IF(ISBLANK($K2230),"",IF(AND(ISNUMBER(DATEVALUE(TEXT($K2230,"dd/MM/yyyy"))),$K2230&lt;TODAY()),"Pass","Fail"))</f>
        <v/>
      </c>
      <c r="Y2230" s="24" t="str" cm="1">
        <f t="array" ref="Y2230">IF(ISBLANK($L2230),"",IF(SUMPRODUCT(--EXACT($L2230,Sex[Sex]))=1,"Pass","Fail"))</f>
        <v/>
      </c>
      <c r="Z2230" s="24" t="str">
        <f t="shared" ca="1" si="88"/>
        <v/>
      </c>
      <c r="AA2230" s="35" t="str">
        <f t="shared" ca="1" si="89"/>
        <v/>
      </c>
      <c r="AB2230" s="8"/>
      <c r="AC2230" s="58"/>
      <c r="AD2230" s="8"/>
      <c r="AE2230" s="8"/>
      <c r="AF2230" s="8"/>
      <c r="GU2230" s="8"/>
    </row>
    <row r="2231" spans="1:203" s="5" customFormat="1" x14ac:dyDescent="0.2">
      <c r="A2231" s="1"/>
      <c r="B2231" s="4"/>
      <c r="C2231" s="16"/>
      <c r="D2231" s="17"/>
      <c r="E2231" s="17"/>
      <c r="F2231" s="18"/>
      <c r="G2231" s="17"/>
      <c r="H2231" s="17"/>
      <c r="I2231" s="17"/>
      <c r="J2231" s="17"/>
      <c r="K2231" s="19"/>
      <c r="L2231" s="17"/>
      <c r="M2231" s="20"/>
      <c r="N2231" s="8"/>
      <c r="O2231" s="50"/>
      <c r="P2231" s="27" t="str" cm="1">
        <f t="array" ref="P2231">IF(ISBLANK($C2231),"",IF(SUMPRODUCT(--EXACT($C2231,CrewOrPassenger[Crew or Passenger]))=1,"Pass","Fail"))</f>
        <v/>
      </c>
      <c r="Q2231" s="24" t="str" cm="1">
        <f t="array" ref="Q2231">IF(ISBLANK($D2231),"",IF(SUMPRODUCT(--EXACT($D2231,TravelDocumentType[Travel Document Type]))=1,"Pass","Fail"))</f>
        <v/>
      </c>
      <c r="R2231" s="24" t="str" cm="1">
        <f t="array" ref="R2231">IF(ISBLANK($E2231),"",IF(SUMPRODUCT(--EXACT($E2231,ISO3List[ISO3 List]))=1,"Pass","Fail"))</f>
        <v/>
      </c>
      <c r="S2231" s="24" t="str" cm="1">
        <f t="array" ref="S2231">IF(ISBLANK($F2231),"",IF(SUMPRODUCT(--EXACT(MID($F2231,COLUMN($A$1:$T$1),1),DocCharacters[Accepted Characters For Documents]))=20,"Pass","Fail"))</f>
        <v/>
      </c>
      <c r="T2231" s="24" t="str" cm="1">
        <f t="array" ref="T2231">IF(ISBLANK($G2231),"",IF(SUMPRODUCT(--EXACT(MID($G2231,COLUMN($A$1:$AX$1),1),NameCharacters[Accepted Characters For Names]))=50,"Pass","Fail"))</f>
        <v/>
      </c>
      <c r="U2231" s="24" t="str" cm="1">
        <f t="array" ref="U2231">IF(ISBLANK($H2231),"",IF(SUMPRODUCT(--EXACT(MID($H2231,COLUMN($A$1:$AX$1),1),NameCharacters[Accepted Characters For Names]))=50,"Pass","Fail"))</f>
        <v/>
      </c>
      <c r="V2231" s="24" t="str" cm="1">
        <f t="array" ref="V2231">IF(ISBLANK($I2231),"",IF(SUMPRODUCT(--EXACT(MID($I2231,COLUMN($A$1:$AX$1),1),NameCharacters[Accepted Characters For Names]))=50,"Pass","Fail"))</f>
        <v/>
      </c>
      <c r="W2231" s="24" t="str" cm="1">
        <f t="array" ref="W2231">IF(ISBLANK($J2231),"",IF(SUMPRODUCT(--EXACT($J2231,ISO3List[ISO3 List]))=1,"Pass","Fail"))</f>
        <v/>
      </c>
      <c r="X2231" s="24" t="str">
        <f t="shared" ca="1" si="90"/>
        <v/>
      </c>
      <c r="Y2231" s="24" t="str" cm="1">
        <f t="array" ref="Y2231">IF(ISBLANK($L2231),"",IF(SUMPRODUCT(--EXACT($L2231,Sex[Sex]))=1,"Pass","Fail"))</f>
        <v/>
      </c>
      <c r="Z2231" s="24" t="str">
        <f t="shared" ref="Z2231:Z2294" ca="1" si="91">IF(ISBLANK($M2231),"",IF(AND(ISNUMBER(DATEVALUE(TEXT($M2231,"dd/MM/yyyy"))),$M2231&gt;=TODAY()),"Pass","Fail"))</f>
        <v/>
      </c>
      <c r="AA2231" s="35" t="str">
        <f t="shared" ca="1" si="89"/>
        <v/>
      </c>
      <c r="AB2231" s="8"/>
      <c r="AC2231" s="58"/>
      <c r="AD2231" s="8"/>
      <c r="AE2231" s="8"/>
      <c r="AF2231" s="8"/>
      <c r="GU2231" s="8"/>
    </row>
    <row r="2232" spans="1:203" s="5" customFormat="1" x14ac:dyDescent="0.2">
      <c r="A2232" s="1"/>
      <c r="B2232" s="4"/>
      <c r="C2232" s="16"/>
      <c r="D2232" s="17"/>
      <c r="E2232" s="17"/>
      <c r="F2232" s="18"/>
      <c r="G2232" s="17"/>
      <c r="H2232" s="17"/>
      <c r="I2232" s="17"/>
      <c r="J2232" s="17"/>
      <c r="K2232" s="19"/>
      <c r="L2232" s="17"/>
      <c r="M2232" s="20"/>
      <c r="N2232" s="8"/>
      <c r="O2232" s="50"/>
      <c r="P2232" s="27" t="str" cm="1">
        <f t="array" ref="P2232">IF(ISBLANK($C2232),"",IF(SUMPRODUCT(--EXACT($C2232,CrewOrPassenger[Crew or Passenger]))=1,"Pass","Fail"))</f>
        <v/>
      </c>
      <c r="Q2232" s="24" t="str" cm="1">
        <f t="array" ref="Q2232">IF(ISBLANK($D2232),"",IF(SUMPRODUCT(--EXACT($D2232,TravelDocumentType[Travel Document Type]))=1,"Pass","Fail"))</f>
        <v/>
      </c>
      <c r="R2232" s="24" t="str" cm="1">
        <f t="array" ref="R2232">IF(ISBLANK($E2232),"",IF(SUMPRODUCT(--EXACT($E2232,ISO3List[ISO3 List]))=1,"Pass","Fail"))</f>
        <v/>
      </c>
      <c r="S2232" s="24" t="str" cm="1">
        <f t="array" ref="S2232">IF(ISBLANK($F2232),"",IF(SUMPRODUCT(--EXACT(MID($F2232,COLUMN($A$1:$T$1),1),DocCharacters[Accepted Characters For Documents]))=20,"Pass","Fail"))</f>
        <v/>
      </c>
      <c r="T2232" s="24" t="str" cm="1">
        <f t="array" ref="T2232">IF(ISBLANK($G2232),"",IF(SUMPRODUCT(--EXACT(MID($G2232,COLUMN($A$1:$AX$1),1),NameCharacters[Accepted Characters For Names]))=50,"Pass","Fail"))</f>
        <v/>
      </c>
      <c r="U2232" s="24" t="str" cm="1">
        <f t="array" ref="U2232">IF(ISBLANK($H2232),"",IF(SUMPRODUCT(--EXACT(MID($H2232,COLUMN($A$1:$AX$1),1),NameCharacters[Accepted Characters For Names]))=50,"Pass","Fail"))</f>
        <v/>
      </c>
      <c r="V2232" s="24" t="str" cm="1">
        <f t="array" ref="V2232">IF(ISBLANK($I2232),"",IF(SUMPRODUCT(--EXACT(MID($I2232,COLUMN($A$1:$AX$1),1),NameCharacters[Accepted Characters For Names]))=50,"Pass","Fail"))</f>
        <v/>
      </c>
      <c r="W2232" s="24" t="str" cm="1">
        <f t="array" ref="W2232">IF(ISBLANK($J2232),"",IF(SUMPRODUCT(--EXACT($J2232,ISO3List[ISO3 List]))=1,"Pass","Fail"))</f>
        <v/>
      </c>
      <c r="X2232" s="24" t="str">
        <f t="shared" ca="1" si="90"/>
        <v/>
      </c>
      <c r="Y2232" s="24" t="str" cm="1">
        <f t="array" ref="Y2232">IF(ISBLANK($L2232),"",IF(SUMPRODUCT(--EXACT($L2232,Sex[Sex]))=1,"Pass","Fail"))</f>
        <v/>
      </c>
      <c r="Z2232" s="24" t="str">
        <f t="shared" ca="1" si="91"/>
        <v/>
      </c>
      <c r="AA2232" s="35" t="str">
        <f t="shared" ca="1" si="89"/>
        <v/>
      </c>
      <c r="AB2232" s="8"/>
      <c r="AC2232" s="58"/>
      <c r="AD2232" s="8"/>
      <c r="AE2232" s="8"/>
      <c r="AF2232" s="8"/>
      <c r="GU2232" s="8"/>
    </row>
    <row r="2233" spans="1:203" s="5" customFormat="1" x14ac:dyDescent="0.2">
      <c r="A2233" s="1"/>
      <c r="B2233" s="4"/>
      <c r="C2233" s="16"/>
      <c r="D2233" s="17"/>
      <c r="E2233" s="17"/>
      <c r="F2233" s="18"/>
      <c r="G2233" s="17"/>
      <c r="H2233" s="17"/>
      <c r="I2233" s="17"/>
      <c r="J2233" s="17"/>
      <c r="K2233" s="19"/>
      <c r="L2233" s="17"/>
      <c r="M2233" s="20"/>
      <c r="N2233" s="8"/>
      <c r="O2233" s="50"/>
      <c r="P2233" s="27" t="str" cm="1">
        <f t="array" ref="P2233">IF(ISBLANK($C2233),"",IF(SUMPRODUCT(--EXACT($C2233,CrewOrPassenger[Crew or Passenger]))=1,"Pass","Fail"))</f>
        <v/>
      </c>
      <c r="Q2233" s="24" t="str" cm="1">
        <f t="array" ref="Q2233">IF(ISBLANK($D2233),"",IF(SUMPRODUCT(--EXACT($D2233,TravelDocumentType[Travel Document Type]))=1,"Pass","Fail"))</f>
        <v/>
      </c>
      <c r="R2233" s="24" t="str" cm="1">
        <f t="array" ref="R2233">IF(ISBLANK($E2233),"",IF(SUMPRODUCT(--EXACT($E2233,ISO3List[ISO3 List]))=1,"Pass","Fail"))</f>
        <v/>
      </c>
      <c r="S2233" s="24" t="str" cm="1">
        <f t="array" ref="S2233">IF(ISBLANK($F2233),"",IF(SUMPRODUCT(--EXACT(MID($F2233,COLUMN($A$1:$T$1),1),DocCharacters[Accepted Characters For Documents]))=20,"Pass","Fail"))</f>
        <v/>
      </c>
      <c r="T2233" s="24" t="str" cm="1">
        <f t="array" ref="T2233">IF(ISBLANK($G2233),"",IF(SUMPRODUCT(--EXACT(MID($G2233,COLUMN($A$1:$AX$1),1),NameCharacters[Accepted Characters For Names]))=50,"Pass","Fail"))</f>
        <v/>
      </c>
      <c r="U2233" s="24" t="str" cm="1">
        <f t="array" ref="U2233">IF(ISBLANK($H2233),"",IF(SUMPRODUCT(--EXACT(MID($H2233,COLUMN($A$1:$AX$1),1),NameCharacters[Accepted Characters For Names]))=50,"Pass","Fail"))</f>
        <v/>
      </c>
      <c r="V2233" s="24" t="str" cm="1">
        <f t="array" ref="V2233">IF(ISBLANK($I2233),"",IF(SUMPRODUCT(--EXACT(MID($I2233,COLUMN($A$1:$AX$1),1),NameCharacters[Accepted Characters For Names]))=50,"Pass","Fail"))</f>
        <v/>
      </c>
      <c r="W2233" s="24" t="str" cm="1">
        <f t="array" ref="W2233">IF(ISBLANK($J2233),"",IF(SUMPRODUCT(--EXACT($J2233,ISO3List[ISO3 List]))=1,"Pass","Fail"))</f>
        <v/>
      </c>
      <c r="X2233" s="24" t="str">
        <f t="shared" ca="1" si="90"/>
        <v/>
      </c>
      <c r="Y2233" s="24" t="str" cm="1">
        <f t="array" ref="Y2233">IF(ISBLANK($L2233),"",IF(SUMPRODUCT(--EXACT($L2233,Sex[Sex]))=1,"Pass","Fail"))</f>
        <v/>
      </c>
      <c r="Z2233" s="24" t="str">
        <f t="shared" ca="1" si="91"/>
        <v/>
      </c>
      <c r="AA2233" s="35" t="str">
        <f t="shared" ca="1" si="89"/>
        <v/>
      </c>
      <c r="AB2233" s="8"/>
      <c r="AC2233" s="58"/>
      <c r="AD2233" s="8"/>
      <c r="AE2233" s="8"/>
      <c r="AF2233" s="8"/>
      <c r="GU2233" s="8"/>
    </row>
    <row r="2234" spans="1:203" s="5" customFormat="1" x14ac:dyDescent="0.2">
      <c r="A2234" s="1"/>
      <c r="B2234" s="4"/>
      <c r="C2234" s="16"/>
      <c r="D2234" s="17"/>
      <c r="E2234" s="17"/>
      <c r="F2234" s="18"/>
      <c r="G2234" s="17"/>
      <c r="H2234" s="17"/>
      <c r="I2234" s="17"/>
      <c r="J2234" s="17"/>
      <c r="K2234" s="19"/>
      <c r="L2234" s="17"/>
      <c r="M2234" s="20"/>
      <c r="N2234" s="8"/>
      <c r="O2234" s="50"/>
      <c r="P2234" s="27" t="str" cm="1">
        <f t="array" ref="P2234">IF(ISBLANK($C2234),"",IF(SUMPRODUCT(--EXACT($C2234,CrewOrPassenger[Crew or Passenger]))=1,"Pass","Fail"))</f>
        <v/>
      </c>
      <c r="Q2234" s="24" t="str" cm="1">
        <f t="array" ref="Q2234">IF(ISBLANK($D2234),"",IF(SUMPRODUCT(--EXACT($D2234,TravelDocumentType[Travel Document Type]))=1,"Pass","Fail"))</f>
        <v/>
      </c>
      <c r="R2234" s="24" t="str" cm="1">
        <f t="array" ref="R2234">IF(ISBLANK($E2234),"",IF(SUMPRODUCT(--EXACT($E2234,ISO3List[ISO3 List]))=1,"Pass","Fail"))</f>
        <v/>
      </c>
      <c r="S2234" s="24" t="str" cm="1">
        <f t="array" ref="S2234">IF(ISBLANK($F2234),"",IF(SUMPRODUCT(--EXACT(MID($F2234,COLUMN($A$1:$T$1),1),DocCharacters[Accepted Characters For Documents]))=20,"Pass","Fail"))</f>
        <v/>
      </c>
      <c r="T2234" s="24" t="str" cm="1">
        <f t="array" ref="T2234">IF(ISBLANK($G2234),"",IF(SUMPRODUCT(--EXACT(MID($G2234,COLUMN($A$1:$AX$1),1),NameCharacters[Accepted Characters For Names]))=50,"Pass","Fail"))</f>
        <v/>
      </c>
      <c r="U2234" s="24" t="str" cm="1">
        <f t="array" ref="U2234">IF(ISBLANK($H2234),"",IF(SUMPRODUCT(--EXACT(MID($H2234,COLUMN($A$1:$AX$1),1),NameCharacters[Accepted Characters For Names]))=50,"Pass","Fail"))</f>
        <v/>
      </c>
      <c r="V2234" s="24" t="str" cm="1">
        <f t="array" ref="V2234">IF(ISBLANK($I2234),"",IF(SUMPRODUCT(--EXACT(MID($I2234,COLUMN($A$1:$AX$1),1),NameCharacters[Accepted Characters For Names]))=50,"Pass","Fail"))</f>
        <v/>
      </c>
      <c r="W2234" s="24" t="str" cm="1">
        <f t="array" ref="W2234">IF(ISBLANK($J2234),"",IF(SUMPRODUCT(--EXACT($J2234,ISO3List[ISO3 List]))=1,"Pass","Fail"))</f>
        <v/>
      </c>
      <c r="X2234" s="24" t="str">
        <f t="shared" ca="1" si="90"/>
        <v/>
      </c>
      <c r="Y2234" s="24" t="str" cm="1">
        <f t="array" ref="Y2234">IF(ISBLANK($L2234),"",IF(SUMPRODUCT(--EXACT($L2234,Sex[Sex]))=1,"Pass","Fail"))</f>
        <v/>
      </c>
      <c r="Z2234" s="24" t="str">
        <f t="shared" ca="1" si="91"/>
        <v/>
      </c>
      <c r="AA2234" s="35" t="str">
        <f t="shared" ca="1" si="89"/>
        <v/>
      </c>
      <c r="AB2234" s="8"/>
      <c r="AC2234" s="58"/>
      <c r="AD2234" s="8"/>
      <c r="AE2234" s="8"/>
      <c r="AF2234" s="8"/>
      <c r="GU2234" s="8"/>
    </row>
    <row r="2235" spans="1:203" s="5" customFormat="1" x14ac:dyDescent="0.2">
      <c r="A2235" s="1"/>
      <c r="B2235" s="4"/>
      <c r="C2235" s="16"/>
      <c r="D2235" s="17"/>
      <c r="E2235" s="17"/>
      <c r="F2235" s="18"/>
      <c r="G2235" s="17"/>
      <c r="H2235" s="17"/>
      <c r="I2235" s="17"/>
      <c r="J2235" s="17"/>
      <c r="K2235" s="19"/>
      <c r="L2235" s="17"/>
      <c r="M2235" s="20"/>
      <c r="N2235" s="8"/>
      <c r="O2235" s="50"/>
      <c r="P2235" s="27" t="str" cm="1">
        <f t="array" ref="P2235">IF(ISBLANK($C2235),"",IF(SUMPRODUCT(--EXACT($C2235,CrewOrPassenger[Crew or Passenger]))=1,"Pass","Fail"))</f>
        <v/>
      </c>
      <c r="Q2235" s="24" t="str" cm="1">
        <f t="array" ref="Q2235">IF(ISBLANK($D2235),"",IF(SUMPRODUCT(--EXACT($D2235,TravelDocumentType[Travel Document Type]))=1,"Pass","Fail"))</f>
        <v/>
      </c>
      <c r="R2235" s="24" t="str" cm="1">
        <f t="array" ref="R2235">IF(ISBLANK($E2235),"",IF(SUMPRODUCT(--EXACT($E2235,ISO3List[ISO3 List]))=1,"Pass","Fail"))</f>
        <v/>
      </c>
      <c r="S2235" s="24" t="str" cm="1">
        <f t="array" ref="S2235">IF(ISBLANK($F2235),"",IF(SUMPRODUCT(--EXACT(MID($F2235,COLUMN($A$1:$T$1),1),DocCharacters[Accepted Characters For Documents]))=20,"Pass","Fail"))</f>
        <v/>
      </c>
      <c r="T2235" s="24" t="str" cm="1">
        <f t="array" ref="T2235">IF(ISBLANK($G2235),"",IF(SUMPRODUCT(--EXACT(MID($G2235,COLUMN($A$1:$AX$1),1),NameCharacters[Accepted Characters For Names]))=50,"Pass","Fail"))</f>
        <v/>
      </c>
      <c r="U2235" s="24" t="str" cm="1">
        <f t="array" ref="U2235">IF(ISBLANK($H2235),"",IF(SUMPRODUCT(--EXACT(MID($H2235,COLUMN($A$1:$AX$1),1),NameCharacters[Accepted Characters For Names]))=50,"Pass","Fail"))</f>
        <v/>
      </c>
      <c r="V2235" s="24" t="str" cm="1">
        <f t="array" ref="V2235">IF(ISBLANK($I2235),"",IF(SUMPRODUCT(--EXACT(MID($I2235,COLUMN($A$1:$AX$1),1),NameCharacters[Accepted Characters For Names]))=50,"Pass","Fail"))</f>
        <v/>
      </c>
      <c r="W2235" s="24" t="str" cm="1">
        <f t="array" ref="W2235">IF(ISBLANK($J2235),"",IF(SUMPRODUCT(--EXACT($J2235,ISO3List[ISO3 List]))=1,"Pass","Fail"))</f>
        <v/>
      </c>
      <c r="X2235" s="24" t="str">
        <f t="shared" ca="1" si="90"/>
        <v/>
      </c>
      <c r="Y2235" s="24" t="str" cm="1">
        <f t="array" ref="Y2235">IF(ISBLANK($L2235),"",IF(SUMPRODUCT(--EXACT($L2235,Sex[Sex]))=1,"Pass","Fail"))</f>
        <v/>
      </c>
      <c r="Z2235" s="24" t="str">
        <f t="shared" ca="1" si="91"/>
        <v/>
      </c>
      <c r="AA2235" s="35" t="str">
        <f t="shared" ca="1" si="89"/>
        <v/>
      </c>
      <c r="AB2235" s="8"/>
      <c r="AC2235" s="58"/>
      <c r="AD2235" s="8"/>
      <c r="AE2235" s="8"/>
      <c r="AF2235" s="8"/>
      <c r="GU2235" s="8"/>
    </row>
    <row r="2236" spans="1:203" s="5" customFormat="1" x14ac:dyDescent="0.2">
      <c r="A2236" s="1"/>
      <c r="B2236" s="4"/>
      <c r="C2236" s="16"/>
      <c r="D2236" s="17"/>
      <c r="E2236" s="17"/>
      <c r="F2236" s="18"/>
      <c r="G2236" s="17"/>
      <c r="H2236" s="17"/>
      <c r="I2236" s="17"/>
      <c r="J2236" s="17"/>
      <c r="K2236" s="19"/>
      <c r="L2236" s="17"/>
      <c r="M2236" s="20"/>
      <c r="N2236" s="8"/>
      <c r="O2236" s="50"/>
      <c r="P2236" s="27" t="str" cm="1">
        <f t="array" ref="P2236">IF(ISBLANK($C2236),"",IF(SUMPRODUCT(--EXACT($C2236,CrewOrPassenger[Crew or Passenger]))=1,"Pass","Fail"))</f>
        <v/>
      </c>
      <c r="Q2236" s="24" t="str" cm="1">
        <f t="array" ref="Q2236">IF(ISBLANK($D2236),"",IF(SUMPRODUCT(--EXACT($D2236,TravelDocumentType[Travel Document Type]))=1,"Pass","Fail"))</f>
        <v/>
      </c>
      <c r="R2236" s="24" t="str" cm="1">
        <f t="array" ref="R2236">IF(ISBLANK($E2236),"",IF(SUMPRODUCT(--EXACT($E2236,ISO3List[ISO3 List]))=1,"Pass","Fail"))</f>
        <v/>
      </c>
      <c r="S2236" s="24" t="str" cm="1">
        <f t="array" ref="S2236">IF(ISBLANK($F2236),"",IF(SUMPRODUCT(--EXACT(MID($F2236,COLUMN($A$1:$T$1),1),DocCharacters[Accepted Characters For Documents]))=20,"Pass","Fail"))</f>
        <v/>
      </c>
      <c r="T2236" s="24" t="str" cm="1">
        <f t="array" ref="T2236">IF(ISBLANK($G2236),"",IF(SUMPRODUCT(--EXACT(MID($G2236,COLUMN($A$1:$AX$1),1),NameCharacters[Accepted Characters For Names]))=50,"Pass","Fail"))</f>
        <v/>
      </c>
      <c r="U2236" s="24" t="str" cm="1">
        <f t="array" ref="U2236">IF(ISBLANK($H2236),"",IF(SUMPRODUCT(--EXACT(MID($H2236,COLUMN($A$1:$AX$1),1),NameCharacters[Accepted Characters For Names]))=50,"Pass","Fail"))</f>
        <v/>
      </c>
      <c r="V2236" s="24" t="str" cm="1">
        <f t="array" ref="V2236">IF(ISBLANK($I2236),"",IF(SUMPRODUCT(--EXACT(MID($I2236,COLUMN($A$1:$AX$1),1),NameCharacters[Accepted Characters For Names]))=50,"Pass","Fail"))</f>
        <v/>
      </c>
      <c r="W2236" s="24" t="str" cm="1">
        <f t="array" ref="W2236">IF(ISBLANK($J2236),"",IF(SUMPRODUCT(--EXACT($J2236,ISO3List[ISO3 List]))=1,"Pass","Fail"))</f>
        <v/>
      </c>
      <c r="X2236" s="24" t="str">
        <f t="shared" ca="1" si="90"/>
        <v/>
      </c>
      <c r="Y2236" s="24" t="str" cm="1">
        <f t="array" ref="Y2236">IF(ISBLANK($L2236),"",IF(SUMPRODUCT(--EXACT($L2236,Sex[Sex]))=1,"Pass","Fail"))</f>
        <v/>
      </c>
      <c r="Z2236" s="24" t="str">
        <f t="shared" ca="1" si="91"/>
        <v/>
      </c>
      <c r="AA2236" s="35" t="str">
        <f t="shared" ca="1" si="89"/>
        <v/>
      </c>
      <c r="AB2236" s="8"/>
      <c r="AC2236" s="58"/>
      <c r="AD2236" s="8"/>
      <c r="AE2236" s="8"/>
      <c r="AF2236" s="8"/>
      <c r="GU2236" s="8"/>
    </row>
    <row r="2237" spans="1:203" s="5" customFormat="1" x14ac:dyDescent="0.2">
      <c r="A2237" s="1"/>
      <c r="B2237" s="4"/>
      <c r="C2237" s="16"/>
      <c r="D2237" s="17"/>
      <c r="E2237" s="17"/>
      <c r="F2237" s="18"/>
      <c r="G2237" s="17"/>
      <c r="H2237" s="17"/>
      <c r="I2237" s="17"/>
      <c r="J2237" s="17"/>
      <c r="K2237" s="19"/>
      <c r="L2237" s="17"/>
      <c r="M2237" s="20"/>
      <c r="N2237" s="8"/>
      <c r="O2237" s="50"/>
      <c r="P2237" s="27" t="str" cm="1">
        <f t="array" ref="P2237">IF(ISBLANK($C2237),"",IF(SUMPRODUCT(--EXACT($C2237,CrewOrPassenger[Crew or Passenger]))=1,"Pass","Fail"))</f>
        <v/>
      </c>
      <c r="Q2237" s="24" t="str" cm="1">
        <f t="array" ref="Q2237">IF(ISBLANK($D2237),"",IF(SUMPRODUCT(--EXACT($D2237,TravelDocumentType[Travel Document Type]))=1,"Pass","Fail"))</f>
        <v/>
      </c>
      <c r="R2237" s="24" t="str" cm="1">
        <f t="array" ref="R2237">IF(ISBLANK($E2237),"",IF(SUMPRODUCT(--EXACT($E2237,ISO3List[ISO3 List]))=1,"Pass","Fail"))</f>
        <v/>
      </c>
      <c r="S2237" s="24" t="str" cm="1">
        <f t="array" ref="S2237">IF(ISBLANK($F2237),"",IF(SUMPRODUCT(--EXACT(MID($F2237,COLUMN($A$1:$T$1),1),DocCharacters[Accepted Characters For Documents]))=20,"Pass","Fail"))</f>
        <v/>
      </c>
      <c r="T2237" s="24" t="str" cm="1">
        <f t="array" ref="T2237">IF(ISBLANK($G2237),"",IF(SUMPRODUCT(--EXACT(MID($G2237,COLUMN($A$1:$AX$1),1),NameCharacters[Accepted Characters For Names]))=50,"Pass","Fail"))</f>
        <v/>
      </c>
      <c r="U2237" s="24" t="str" cm="1">
        <f t="array" ref="U2237">IF(ISBLANK($H2237),"",IF(SUMPRODUCT(--EXACT(MID($H2237,COLUMN($A$1:$AX$1),1),NameCharacters[Accepted Characters For Names]))=50,"Pass","Fail"))</f>
        <v/>
      </c>
      <c r="V2237" s="24" t="str" cm="1">
        <f t="array" ref="V2237">IF(ISBLANK($I2237),"",IF(SUMPRODUCT(--EXACT(MID($I2237,COLUMN($A$1:$AX$1),1),NameCharacters[Accepted Characters For Names]))=50,"Pass","Fail"))</f>
        <v/>
      </c>
      <c r="W2237" s="24" t="str" cm="1">
        <f t="array" ref="W2237">IF(ISBLANK($J2237),"",IF(SUMPRODUCT(--EXACT($J2237,ISO3List[ISO3 List]))=1,"Pass","Fail"))</f>
        <v/>
      </c>
      <c r="X2237" s="24" t="str">
        <f t="shared" ca="1" si="90"/>
        <v/>
      </c>
      <c r="Y2237" s="24" t="str" cm="1">
        <f t="array" ref="Y2237">IF(ISBLANK($L2237),"",IF(SUMPRODUCT(--EXACT($L2237,Sex[Sex]))=1,"Pass","Fail"))</f>
        <v/>
      </c>
      <c r="Z2237" s="24" t="str">
        <f t="shared" ca="1" si="91"/>
        <v/>
      </c>
      <c r="AA2237" s="35" t="str">
        <f t="shared" ca="1" si="89"/>
        <v/>
      </c>
      <c r="AB2237" s="8"/>
      <c r="AC2237" s="58"/>
      <c r="AD2237" s="8"/>
      <c r="AE2237" s="8"/>
      <c r="AF2237" s="8"/>
      <c r="GU2237" s="8"/>
    </row>
    <row r="2238" spans="1:203" s="5" customFormat="1" x14ac:dyDescent="0.2">
      <c r="A2238" s="1"/>
      <c r="B2238" s="4"/>
      <c r="C2238" s="16"/>
      <c r="D2238" s="17"/>
      <c r="E2238" s="17"/>
      <c r="F2238" s="18"/>
      <c r="G2238" s="17"/>
      <c r="H2238" s="17"/>
      <c r="I2238" s="17"/>
      <c r="J2238" s="17"/>
      <c r="K2238" s="19"/>
      <c r="L2238" s="17"/>
      <c r="M2238" s="20"/>
      <c r="N2238" s="8"/>
      <c r="O2238" s="50"/>
      <c r="P2238" s="27" t="str" cm="1">
        <f t="array" ref="P2238">IF(ISBLANK($C2238),"",IF(SUMPRODUCT(--EXACT($C2238,CrewOrPassenger[Crew or Passenger]))=1,"Pass","Fail"))</f>
        <v/>
      </c>
      <c r="Q2238" s="24" t="str" cm="1">
        <f t="array" ref="Q2238">IF(ISBLANK($D2238),"",IF(SUMPRODUCT(--EXACT($D2238,TravelDocumentType[Travel Document Type]))=1,"Pass","Fail"))</f>
        <v/>
      </c>
      <c r="R2238" s="24" t="str" cm="1">
        <f t="array" ref="R2238">IF(ISBLANK($E2238),"",IF(SUMPRODUCT(--EXACT($E2238,ISO3List[ISO3 List]))=1,"Pass","Fail"))</f>
        <v/>
      </c>
      <c r="S2238" s="24" t="str" cm="1">
        <f t="array" ref="S2238">IF(ISBLANK($F2238),"",IF(SUMPRODUCT(--EXACT(MID($F2238,COLUMN($A$1:$T$1),1),DocCharacters[Accepted Characters For Documents]))=20,"Pass","Fail"))</f>
        <v/>
      </c>
      <c r="T2238" s="24" t="str" cm="1">
        <f t="array" ref="T2238">IF(ISBLANK($G2238),"",IF(SUMPRODUCT(--EXACT(MID($G2238,COLUMN($A$1:$AX$1),1),NameCharacters[Accepted Characters For Names]))=50,"Pass","Fail"))</f>
        <v/>
      </c>
      <c r="U2238" s="24" t="str" cm="1">
        <f t="array" ref="U2238">IF(ISBLANK($H2238),"",IF(SUMPRODUCT(--EXACT(MID($H2238,COLUMN($A$1:$AX$1),1),NameCharacters[Accepted Characters For Names]))=50,"Pass","Fail"))</f>
        <v/>
      </c>
      <c r="V2238" s="24" t="str" cm="1">
        <f t="array" ref="V2238">IF(ISBLANK($I2238),"",IF(SUMPRODUCT(--EXACT(MID($I2238,COLUMN($A$1:$AX$1),1),NameCharacters[Accepted Characters For Names]))=50,"Pass","Fail"))</f>
        <v/>
      </c>
      <c r="W2238" s="24" t="str" cm="1">
        <f t="array" ref="W2238">IF(ISBLANK($J2238),"",IF(SUMPRODUCT(--EXACT($J2238,ISO3List[ISO3 List]))=1,"Pass","Fail"))</f>
        <v/>
      </c>
      <c r="X2238" s="24" t="str">
        <f t="shared" ca="1" si="90"/>
        <v/>
      </c>
      <c r="Y2238" s="24" t="str" cm="1">
        <f t="array" ref="Y2238">IF(ISBLANK($L2238),"",IF(SUMPRODUCT(--EXACT($L2238,Sex[Sex]))=1,"Pass","Fail"))</f>
        <v/>
      </c>
      <c r="Z2238" s="24" t="str">
        <f t="shared" ca="1" si="91"/>
        <v/>
      </c>
      <c r="AA2238" s="35" t="str">
        <f t="shared" ca="1" si="89"/>
        <v/>
      </c>
      <c r="AB2238" s="8"/>
      <c r="AC2238" s="58"/>
      <c r="AD2238" s="8"/>
      <c r="AE2238" s="8"/>
      <c r="AF2238" s="8"/>
      <c r="GU2238" s="8"/>
    </row>
    <row r="2239" spans="1:203" s="5" customFormat="1" x14ac:dyDescent="0.2">
      <c r="A2239" s="1"/>
      <c r="B2239" s="4"/>
      <c r="C2239" s="16"/>
      <c r="D2239" s="17"/>
      <c r="E2239" s="17"/>
      <c r="F2239" s="18"/>
      <c r="G2239" s="17"/>
      <c r="H2239" s="17"/>
      <c r="I2239" s="17"/>
      <c r="J2239" s="17"/>
      <c r="K2239" s="19"/>
      <c r="L2239" s="17"/>
      <c r="M2239" s="20"/>
      <c r="N2239" s="8"/>
      <c r="O2239" s="50"/>
      <c r="P2239" s="27" t="str" cm="1">
        <f t="array" ref="P2239">IF(ISBLANK($C2239),"",IF(SUMPRODUCT(--EXACT($C2239,CrewOrPassenger[Crew or Passenger]))=1,"Pass","Fail"))</f>
        <v/>
      </c>
      <c r="Q2239" s="24" t="str" cm="1">
        <f t="array" ref="Q2239">IF(ISBLANK($D2239),"",IF(SUMPRODUCT(--EXACT($D2239,TravelDocumentType[Travel Document Type]))=1,"Pass","Fail"))</f>
        <v/>
      </c>
      <c r="R2239" s="24" t="str" cm="1">
        <f t="array" ref="R2239">IF(ISBLANK($E2239),"",IF(SUMPRODUCT(--EXACT($E2239,ISO3List[ISO3 List]))=1,"Pass","Fail"))</f>
        <v/>
      </c>
      <c r="S2239" s="24" t="str" cm="1">
        <f t="array" ref="S2239">IF(ISBLANK($F2239),"",IF(SUMPRODUCT(--EXACT(MID($F2239,COLUMN($A$1:$T$1),1),DocCharacters[Accepted Characters For Documents]))=20,"Pass","Fail"))</f>
        <v/>
      </c>
      <c r="T2239" s="24" t="str" cm="1">
        <f t="array" ref="T2239">IF(ISBLANK($G2239),"",IF(SUMPRODUCT(--EXACT(MID($G2239,COLUMN($A$1:$AX$1),1),NameCharacters[Accepted Characters For Names]))=50,"Pass","Fail"))</f>
        <v/>
      </c>
      <c r="U2239" s="24" t="str" cm="1">
        <f t="array" ref="U2239">IF(ISBLANK($H2239),"",IF(SUMPRODUCT(--EXACT(MID($H2239,COLUMN($A$1:$AX$1),1),NameCharacters[Accepted Characters For Names]))=50,"Pass","Fail"))</f>
        <v/>
      </c>
      <c r="V2239" s="24" t="str" cm="1">
        <f t="array" ref="V2239">IF(ISBLANK($I2239),"",IF(SUMPRODUCT(--EXACT(MID($I2239,COLUMN($A$1:$AX$1),1),NameCharacters[Accepted Characters For Names]))=50,"Pass","Fail"))</f>
        <v/>
      </c>
      <c r="W2239" s="24" t="str" cm="1">
        <f t="array" ref="W2239">IF(ISBLANK($J2239),"",IF(SUMPRODUCT(--EXACT($J2239,ISO3List[ISO3 List]))=1,"Pass","Fail"))</f>
        <v/>
      </c>
      <c r="X2239" s="24" t="str">
        <f t="shared" ca="1" si="90"/>
        <v/>
      </c>
      <c r="Y2239" s="24" t="str" cm="1">
        <f t="array" ref="Y2239">IF(ISBLANK($L2239),"",IF(SUMPRODUCT(--EXACT($L2239,Sex[Sex]))=1,"Pass","Fail"))</f>
        <v/>
      </c>
      <c r="Z2239" s="24" t="str">
        <f t="shared" ca="1" si="91"/>
        <v/>
      </c>
      <c r="AA2239" s="35" t="str">
        <f t="shared" ca="1" si="89"/>
        <v/>
      </c>
      <c r="AB2239" s="8"/>
      <c r="AC2239" s="58"/>
      <c r="AD2239" s="8"/>
      <c r="AE2239" s="8"/>
      <c r="AF2239" s="8"/>
      <c r="GU2239" s="8"/>
    </row>
    <row r="2240" spans="1:203" s="5" customFormat="1" x14ac:dyDescent="0.2">
      <c r="A2240" s="1"/>
      <c r="B2240" s="4"/>
      <c r="C2240" s="16"/>
      <c r="D2240" s="17"/>
      <c r="E2240" s="17"/>
      <c r="F2240" s="18"/>
      <c r="G2240" s="17"/>
      <c r="H2240" s="17"/>
      <c r="I2240" s="17"/>
      <c r="J2240" s="17"/>
      <c r="K2240" s="19"/>
      <c r="L2240" s="17"/>
      <c r="M2240" s="20"/>
      <c r="N2240" s="8"/>
      <c r="O2240" s="50"/>
      <c r="P2240" s="27" t="str" cm="1">
        <f t="array" ref="P2240">IF(ISBLANK($C2240),"",IF(SUMPRODUCT(--EXACT($C2240,CrewOrPassenger[Crew or Passenger]))=1,"Pass","Fail"))</f>
        <v/>
      </c>
      <c r="Q2240" s="24" t="str" cm="1">
        <f t="array" ref="Q2240">IF(ISBLANK($D2240),"",IF(SUMPRODUCT(--EXACT($D2240,TravelDocumentType[Travel Document Type]))=1,"Pass","Fail"))</f>
        <v/>
      </c>
      <c r="R2240" s="24" t="str" cm="1">
        <f t="array" ref="R2240">IF(ISBLANK($E2240),"",IF(SUMPRODUCT(--EXACT($E2240,ISO3List[ISO3 List]))=1,"Pass","Fail"))</f>
        <v/>
      </c>
      <c r="S2240" s="24" t="str" cm="1">
        <f t="array" ref="S2240">IF(ISBLANK($F2240),"",IF(SUMPRODUCT(--EXACT(MID($F2240,COLUMN($A$1:$T$1),1),DocCharacters[Accepted Characters For Documents]))=20,"Pass","Fail"))</f>
        <v/>
      </c>
      <c r="T2240" s="24" t="str" cm="1">
        <f t="array" ref="T2240">IF(ISBLANK($G2240),"",IF(SUMPRODUCT(--EXACT(MID($G2240,COLUMN($A$1:$AX$1),1),NameCharacters[Accepted Characters For Names]))=50,"Pass","Fail"))</f>
        <v/>
      </c>
      <c r="U2240" s="24" t="str" cm="1">
        <f t="array" ref="U2240">IF(ISBLANK($H2240),"",IF(SUMPRODUCT(--EXACT(MID($H2240,COLUMN($A$1:$AX$1),1),NameCharacters[Accepted Characters For Names]))=50,"Pass","Fail"))</f>
        <v/>
      </c>
      <c r="V2240" s="24" t="str" cm="1">
        <f t="array" ref="V2240">IF(ISBLANK($I2240),"",IF(SUMPRODUCT(--EXACT(MID($I2240,COLUMN($A$1:$AX$1),1),NameCharacters[Accepted Characters For Names]))=50,"Pass","Fail"))</f>
        <v/>
      </c>
      <c r="W2240" s="24" t="str" cm="1">
        <f t="array" ref="W2240">IF(ISBLANK($J2240),"",IF(SUMPRODUCT(--EXACT($J2240,ISO3List[ISO3 List]))=1,"Pass","Fail"))</f>
        <v/>
      </c>
      <c r="X2240" s="24" t="str">
        <f t="shared" ca="1" si="90"/>
        <v/>
      </c>
      <c r="Y2240" s="24" t="str" cm="1">
        <f t="array" ref="Y2240">IF(ISBLANK($L2240),"",IF(SUMPRODUCT(--EXACT($L2240,Sex[Sex]))=1,"Pass","Fail"))</f>
        <v/>
      </c>
      <c r="Z2240" s="24" t="str">
        <f t="shared" ca="1" si="91"/>
        <v/>
      </c>
      <c r="AA2240" s="35" t="str">
        <f t="shared" ca="1" si="89"/>
        <v/>
      </c>
      <c r="AB2240" s="8"/>
      <c r="AC2240" s="58"/>
      <c r="AD2240" s="8"/>
      <c r="AE2240" s="8"/>
      <c r="AF2240" s="8"/>
      <c r="GU2240" s="8"/>
    </row>
    <row r="2241" spans="1:203" s="5" customFormat="1" x14ac:dyDescent="0.2">
      <c r="A2241" s="1"/>
      <c r="B2241" s="4"/>
      <c r="C2241" s="16"/>
      <c r="D2241" s="17"/>
      <c r="E2241" s="17"/>
      <c r="F2241" s="18"/>
      <c r="G2241" s="17"/>
      <c r="H2241" s="17"/>
      <c r="I2241" s="17"/>
      <c r="J2241" s="17"/>
      <c r="K2241" s="19"/>
      <c r="L2241" s="17"/>
      <c r="M2241" s="20"/>
      <c r="N2241" s="8"/>
      <c r="O2241" s="50"/>
      <c r="P2241" s="27" t="str" cm="1">
        <f t="array" ref="P2241">IF(ISBLANK($C2241),"",IF(SUMPRODUCT(--EXACT($C2241,CrewOrPassenger[Crew or Passenger]))=1,"Pass","Fail"))</f>
        <v/>
      </c>
      <c r="Q2241" s="24" t="str" cm="1">
        <f t="array" ref="Q2241">IF(ISBLANK($D2241),"",IF(SUMPRODUCT(--EXACT($D2241,TravelDocumentType[Travel Document Type]))=1,"Pass","Fail"))</f>
        <v/>
      </c>
      <c r="R2241" s="24" t="str" cm="1">
        <f t="array" ref="R2241">IF(ISBLANK($E2241),"",IF(SUMPRODUCT(--EXACT($E2241,ISO3List[ISO3 List]))=1,"Pass","Fail"))</f>
        <v/>
      </c>
      <c r="S2241" s="24" t="str" cm="1">
        <f t="array" ref="S2241">IF(ISBLANK($F2241),"",IF(SUMPRODUCT(--EXACT(MID($F2241,COLUMN($A$1:$T$1),1),DocCharacters[Accepted Characters For Documents]))=20,"Pass","Fail"))</f>
        <v/>
      </c>
      <c r="T2241" s="24" t="str" cm="1">
        <f t="array" ref="T2241">IF(ISBLANK($G2241),"",IF(SUMPRODUCT(--EXACT(MID($G2241,COLUMN($A$1:$AX$1),1),NameCharacters[Accepted Characters For Names]))=50,"Pass","Fail"))</f>
        <v/>
      </c>
      <c r="U2241" s="24" t="str" cm="1">
        <f t="array" ref="U2241">IF(ISBLANK($H2241),"",IF(SUMPRODUCT(--EXACT(MID($H2241,COLUMN($A$1:$AX$1),1),NameCharacters[Accepted Characters For Names]))=50,"Pass","Fail"))</f>
        <v/>
      </c>
      <c r="V2241" s="24" t="str" cm="1">
        <f t="array" ref="V2241">IF(ISBLANK($I2241),"",IF(SUMPRODUCT(--EXACT(MID($I2241,COLUMN($A$1:$AX$1),1),NameCharacters[Accepted Characters For Names]))=50,"Pass","Fail"))</f>
        <v/>
      </c>
      <c r="W2241" s="24" t="str" cm="1">
        <f t="array" ref="W2241">IF(ISBLANK($J2241),"",IF(SUMPRODUCT(--EXACT($J2241,ISO3List[ISO3 List]))=1,"Pass","Fail"))</f>
        <v/>
      </c>
      <c r="X2241" s="24" t="str">
        <f t="shared" ca="1" si="90"/>
        <v/>
      </c>
      <c r="Y2241" s="24" t="str" cm="1">
        <f t="array" ref="Y2241">IF(ISBLANK($L2241),"",IF(SUMPRODUCT(--EXACT($L2241,Sex[Sex]))=1,"Pass","Fail"))</f>
        <v/>
      </c>
      <c r="Z2241" s="24" t="str">
        <f t="shared" ca="1" si="91"/>
        <v/>
      </c>
      <c r="AA2241" s="35" t="str">
        <f t="shared" ca="1" si="89"/>
        <v/>
      </c>
      <c r="AB2241" s="8"/>
      <c r="AC2241" s="58"/>
      <c r="AD2241" s="8"/>
      <c r="AE2241" s="8"/>
      <c r="AF2241" s="8"/>
      <c r="GU2241" s="8"/>
    </row>
    <row r="2242" spans="1:203" s="5" customFormat="1" x14ac:dyDescent="0.2">
      <c r="A2242" s="1"/>
      <c r="B2242" s="4"/>
      <c r="C2242" s="16"/>
      <c r="D2242" s="17"/>
      <c r="E2242" s="17"/>
      <c r="F2242" s="18"/>
      <c r="G2242" s="17"/>
      <c r="H2242" s="17"/>
      <c r="I2242" s="17"/>
      <c r="J2242" s="17"/>
      <c r="K2242" s="19"/>
      <c r="L2242" s="17"/>
      <c r="M2242" s="20"/>
      <c r="N2242" s="8"/>
      <c r="O2242" s="50"/>
      <c r="P2242" s="27" t="str" cm="1">
        <f t="array" ref="P2242">IF(ISBLANK($C2242),"",IF(SUMPRODUCT(--EXACT($C2242,CrewOrPassenger[Crew or Passenger]))=1,"Pass","Fail"))</f>
        <v/>
      </c>
      <c r="Q2242" s="24" t="str" cm="1">
        <f t="array" ref="Q2242">IF(ISBLANK($D2242),"",IF(SUMPRODUCT(--EXACT($D2242,TravelDocumentType[Travel Document Type]))=1,"Pass","Fail"))</f>
        <v/>
      </c>
      <c r="R2242" s="24" t="str" cm="1">
        <f t="array" ref="R2242">IF(ISBLANK($E2242),"",IF(SUMPRODUCT(--EXACT($E2242,ISO3List[ISO3 List]))=1,"Pass","Fail"))</f>
        <v/>
      </c>
      <c r="S2242" s="24" t="str" cm="1">
        <f t="array" ref="S2242">IF(ISBLANK($F2242),"",IF(SUMPRODUCT(--EXACT(MID($F2242,COLUMN($A$1:$T$1),1),DocCharacters[Accepted Characters For Documents]))=20,"Pass","Fail"))</f>
        <v/>
      </c>
      <c r="T2242" s="24" t="str" cm="1">
        <f t="array" ref="T2242">IF(ISBLANK($G2242),"",IF(SUMPRODUCT(--EXACT(MID($G2242,COLUMN($A$1:$AX$1),1),NameCharacters[Accepted Characters For Names]))=50,"Pass","Fail"))</f>
        <v/>
      </c>
      <c r="U2242" s="24" t="str" cm="1">
        <f t="array" ref="U2242">IF(ISBLANK($H2242),"",IF(SUMPRODUCT(--EXACT(MID($H2242,COLUMN($A$1:$AX$1),1),NameCharacters[Accepted Characters For Names]))=50,"Pass","Fail"))</f>
        <v/>
      </c>
      <c r="V2242" s="24" t="str" cm="1">
        <f t="array" ref="V2242">IF(ISBLANK($I2242),"",IF(SUMPRODUCT(--EXACT(MID($I2242,COLUMN($A$1:$AX$1),1),NameCharacters[Accepted Characters For Names]))=50,"Pass","Fail"))</f>
        <v/>
      </c>
      <c r="W2242" s="24" t="str" cm="1">
        <f t="array" ref="W2242">IF(ISBLANK($J2242),"",IF(SUMPRODUCT(--EXACT($J2242,ISO3List[ISO3 List]))=1,"Pass","Fail"))</f>
        <v/>
      </c>
      <c r="X2242" s="24" t="str">
        <f t="shared" ca="1" si="90"/>
        <v/>
      </c>
      <c r="Y2242" s="24" t="str" cm="1">
        <f t="array" ref="Y2242">IF(ISBLANK($L2242),"",IF(SUMPRODUCT(--EXACT($L2242,Sex[Sex]))=1,"Pass","Fail"))</f>
        <v/>
      </c>
      <c r="Z2242" s="24" t="str">
        <f t="shared" ca="1" si="91"/>
        <v/>
      </c>
      <c r="AA2242" s="35" t="str">
        <f t="shared" ca="1" si="89"/>
        <v/>
      </c>
      <c r="AB2242" s="8"/>
      <c r="AC2242" s="58"/>
      <c r="AD2242" s="8"/>
      <c r="AE2242" s="8"/>
      <c r="AF2242" s="8"/>
      <c r="GU2242" s="8"/>
    </row>
    <row r="2243" spans="1:203" s="5" customFormat="1" x14ac:dyDescent="0.2">
      <c r="A2243" s="1"/>
      <c r="B2243" s="4"/>
      <c r="C2243" s="16"/>
      <c r="D2243" s="17"/>
      <c r="E2243" s="17"/>
      <c r="F2243" s="18"/>
      <c r="G2243" s="17"/>
      <c r="H2243" s="17"/>
      <c r="I2243" s="17"/>
      <c r="J2243" s="17"/>
      <c r="K2243" s="19"/>
      <c r="L2243" s="17"/>
      <c r="M2243" s="20"/>
      <c r="N2243" s="8"/>
      <c r="O2243" s="50"/>
      <c r="P2243" s="27" t="str" cm="1">
        <f t="array" ref="P2243">IF(ISBLANK($C2243),"",IF(SUMPRODUCT(--EXACT($C2243,CrewOrPassenger[Crew or Passenger]))=1,"Pass","Fail"))</f>
        <v/>
      </c>
      <c r="Q2243" s="24" t="str" cm="1">
        <f t="array" ref="Q2243">IF(ISBLANK($D2243),"",IF(SUMPRODUCT(--EXACT($D2243,TravelDocumentType[Travel Document Type]))=1,"Pass","Fail"))</f>
        <v/>
      </c>
      <c r="R2243" s="24" t="str" cm="1">
        <f t="array" ref="R2243">IF(ISBLANK($E2243),"",IF(SUMPRODUCT(--EXACT($E2243,ISO3List[ISO3 List]))=1,"Pass","Fail"))</f>
        <v/>
      </c>
      <c r="S2243" s="24" t="str" cm="1">
        <f t="array" ref="S2243">IF(ISBLANK($F2243),"",IF(SUMPRODUCT(--EXACT(MID($F2243,COLUMN($A$1:$T$1),1),DocCharacters[Accepted Characters For Documents]))=20,"Pass","Fail"))</f>
        <v/>
      </c>
      <c r="T2243" s="24" t="str" cm="1">
        <f t="array" ref="T2243">IF(ISBLANK($G2243),"",IF(SUMPRODUCT(--EXACT(MID($G2243,COLUMN($A$1:$AX$1),1),NameCharacters[Accepted Characters For Names]))=50,"Pass","Fail"))</f>
        <v/>
      </c>
      <c r="U2243" s="24" t="str" cm="1">
        <f t="array" ref="U2243">IF(ISBLANK($H2243),"",IF(SUMPRODUCT(--EXACT(MID($H2243,COLUMN($A$1:$AX$1),1),NameCharacters[Accepted Characters For Names]))=50,"Pass","Fail"))</f>
        <v/>
      </c>
      <c r="V2243" s="24" t="str" cm="1">
        <f t="array" ref="V2243">IF(ISBLANK($I2243),"",IF(SUMPRODUCT(--EXACT(MID($I2243,COLUMN($A$1:$AX$1),1),NameCharacters[Accepted Characters For Names]))=50,"Pass","Fail"))</f>
        <v/>
      </c>
      <c r="W2243" s="24" t="str" cm="1">
        <f t="array" ref="W2243">IF(ISBLANK($J2243),"",IF(SUMPRODUCT(--EXACT($J2243,ISO3List[ISO3 List]))=1,"Pass","Fail"))</f>
        <v/>
      </c>
      <c r="X2243" s="24" t="str">
        <f t="shared" ca="1" si="90"/>
        <v/>
      </c>
      <c r="Y2243" s="24" t="str" cm="1">
        <f t="array" ref="Y2243">IF(ISBLANK($L2243),"",IF(SUMPRODUCT(--EXACT($L2243,Sex[Sex]))=1,"Pass","Fail"))</f>
        <v/>
      </c>
      <c r="Z2243" s="24" t="str">
        <f t="shared" ca="1" si="91"/>
        <v/>
      </c>
      <c r="AA2243" s="35" t="str">
        <f t="shared" ca="1" si="89"/>
        <v/>
      </c>
      <c r="AB2243" s="8"/>
      <c r="AC2243" s="58"/>
      <c r="AD2243" s="8"/>
      <c r="AE2243" s="8"/>
      <c r="AF2243" s="8"/>
      <c r="GU2243" s="8"/>
    </row>
    <row r="2244" spans="1:203" s="5" customFormat="1" x14ac:dyDescent="0.2">
      <c r="A2244" s="1"/>
      <c r="B2244" s="4"/>
      <c r="C2244" s="16"/>
      <c r="D2244" s="17"/>
      <c r="E2244" s="17"/>
      <c r="F2244" s="18"/>
      <c r="G2244" s="17"/>
      <c r="H2244" s="17"/>
      <c r="I2244" s="17"/>
      <c r="J2244" s="17"/>
      <c r="K2244" s="19"/>
      <c r="L2244" s="17"/>
      <c r="M2244" s="20"/>
      <c r="N2244" s="8"/>
      <c r="O2244" s="50"/>
      <c r="P2244" s="27" t="str" cm="1">
        <f t="array" ref="P2244">IF(ISBLANK($C2244),"",IF(SUMPRODUCT(--EXACT($C2244,CrewOrPassenger[Crew or Passenger]))=1,"Pass","Fail"))</f>
        <v/>
      </c>
      <c r="Q2244" s="24" t="str" cm="1">
        <f t="array" ref="Q2244">IF(ISBLANK($D2244),"",IF(SUMPRODUCT(--EXACT($D2244,TravelDocumentType[Travel Document Type]))=1,"Pass","Fail"))</f>
        <v/>
      </c>
      <c r="R2244" s="24" t="str" cm="1">
        <f t="array" ref="R2244">IF(ISBLANK($E2244),"",IF(SUMPRODUCT(--EXACT($E2244,ISO3List[ISO3 List]))=1,"Pass","Fail"))</f>
        <v/>
      </c>
      <c r="S2244" s="24" t="str" cm="1">
        <f t="array" ref="S2244">IF(ISBLANK($F2244),"",IF(SUMPRODUCT(--EXACT(MID($F2244,COLUMN($A$1:$T$1),1),DocCharacters[Accepted Characters For Documents]))=20,"Pass","Fail"))</f>
        <v/>
      </c>
      <c r="T2244" s="24" t="str" cm="1">
        <f t="array" ref="T2244">IF(ISBLANK($G2244),"",IF(SUMPRODUCT(--EXACT(MID($G2244,COLUMN($A$1:$AX$1),1),NameCharacters[Accepted Characters For Names]))=50,"Pass","Fail"))</f>
        <v/>
      </c>
      <c r="U2244" s="24" t="str" cm="1">
        <f t="array" ref="U2244">IF(ISBLANK($H2244),"",IF(SUMPRODUCT(--EXACT(MID($H2244,COLUMN($A$1:$AX$1),1),NameCharacters[Accepted Characters For Names]))=50,"Pass","Fail"))</f>
        <v/>
      </c>
      <c r="V2244" s="24" t="str" cm="1">
        <f t="array" ref="V2244">IF(ISBLANK($I2244),"",IF(SUMPRODUCT(--EXACT(MID($I2244,COLUMN($A$1:$AX$1),1),NameCharacters[Accepted Characters For Names]))=50,"Pass","Fail"))</f>
        <v/>
      </c>
      <c r="W2244" s="24" t="str" cm="1">
        <f t="array" ref="W2244">IF(ISBLANK($J2244),"",IF(SUMPRODUCT(--EXACT($J2244,ISO3List[ISO3 List]))=1,"Pass","Fail"))</f>
        <v/>
      </c>
      <c r="X2244" s="24" t="str">
        <f t="shared" ca="1" si="90"/>
        <v/>
      </c>
      <c r="Y2244" s="24" t="str" cm="1">
        <f t="array" ref="Y2244">IF(ISBLANK($L2244),"",IF(SUMPRODUCT(--EXACT($L2244,Sex[Sex]))=1,"Pass","Fail"))</f>
        <v/>
      </c>
      <c r="Z2244" s="24" t="str">
        <f t="shared" ca="1" si="91"/>
        <v/>
      </c>
      <c r="AA2244" s="35" t="str">
        <f t="shared" ca="1" si="89"/>
        <v/>
      </c>
      <c r="AB2244" s="8"/>
      <c r="AC2244" s="58"/>
      <c r="AD2244" s="8"/>
      <c r="AE2244" s="8"/>
      <c r="AF2244" s="8"/>
      <c r="GU2244" s="8"/>
    </row>
    <row r="2245" spans="1:203" s="5" customFormat="1" x14ac:dyDescent="0.2">
      <c r="A2245" s="1"/>
      <c r="B2245" s="4"/>
      <c r="C2245" s="16"/>
      <c r="D2245" s="17"/>
      <c r="E2245" s="17"/>
      <c r="F2245" s="18"/>
      <c r="G2245" s="17"/>
      <c r="H2245" s="17"/>
      <c r="I2245" s="17"/>
      <c r="J2245" s="17"/>
      <c r="K2245" s="19"/>
      <c r="L2245" s="17"/>
      <c r="M2245" s="20"/>
      <c r="N2245" s="8"/>
      <c r="O2245" s="50"/>
      <c r="P2245" s="27" t="str" cm="1">
        <f t="array" ref="P2245">IF(ISBLANK($C2245),"",IF(SUMPRODUCT(--EXACT($C2245,CrewOrPassenger[Crew or Passenger]))=1,"Pass","Fail"))</f>
        <v/>
      </c>
      <c r="Q2245" s="24" t="str" cm="1">
        <f t="array" ref="Q2245">IF(ISBLANK($D2245),"",IF(SUMPRODUCT(--EXACT($D2245,TravelDocumentType[Travel Document Type]))=1,"Pass","Fail"))</f>
        <v/>
      </c>
      <c r="R2245" s="24" t="str" cm="1">
        <f t="array" ref="R2245">IF(ISBLANK($E2245),"",IF(SUMPRODUCT(--EXACT($E2245,ISO3List[ISO3 List]))=1,"Pass","Fail"))</f>
        <v/>
      </c>
      <c r="S2245" s="24" t="str" cm="1">
        <f t="array" ref="S2245">IF(ISBLANK($F2245),"",IF(SUMPRODUCT(--EXACT(MID($F2245,COLUMN($A$1:$T$1),1),DocCharacters[Accepted Characters For Documents]))=20,"Pass","Fail"))</f>
        <v/>
      </c>
      <c r="T2245" s="24" t="str" cm="1">
        <f t="array" ref="T2245">IF(ISBLANK($G2245),"",IF(SUMPRODUCT(--EXACT(MID($G2245,COLUMN($A$1:$AX$1),1),NameCharacters[Accepted Characters For Names]))=50,"Pass","Fail"))</f>
        <v/>
      </c>
      <c r="U2245" s="24" t="str" cm="1">
        <f t="array" ref="U2245">IF(ISBLANK($H2245),"",IF(SUMPRODUCT(--EXACT(MID($H2245,COLUMN($A$1:$AX$1),1),NameCharacters[Accepted Characters For Names]))=50,"Pass","Fail"))</f>
        <v/>
      </c>
      <c r="V2245" s="24" t="str" cm="1">
        <f t="array" ref="V2245">IF(ISBLANK($I2245),"",IF(SUMPRODUCT(--EXACT(MID($I2245,COLUMN($A$1:$AX$1),1),NameCharacters[Accepted Characters For Names]))=50,"Pass","Fail"))</f>
        <v/>
      </c>
      <c r="W2245" s="24" t="str" cm="1">
        <f t="array" ref="W2245">IF(ISBLANK($J2245),"",IF(SUMPRODUCT(--EXACT($J2245,ISO3List[ISO3 List]))=1,"Pass","Fail"))</f>
        <v/>
      </c>
      <c r="X2245" s="24" t="str">
        <f t="shared" ca="1" si="90"/>
        <v/>
      </c>
      <c r="Y2245" s="24" t="str" cm="1">
        <f t="array" ref="Y2245">IF(ISBLANK($L2245),"",IF(SUMPRODUCT(--EXACT($L2245,Sex[Sex]))=1,"Pass","Fail"))</f>
        <v/>
      </c>
      <c r="Z2245" s="24" t="str">
        <f t="shared" ca="1" si="91"/>
        <v/>
      </c>
      <c r="AA2245" s="35" t="str">
        <f t="shared" ref="AA2245:AA2308" ca="1" si="92">IF(COUNTBLANK($P2245:$Z2245)=11,"",IF(SUM(COUNTBLANK(P2245:U2245),COUNTBLANK(W2245:Z2245))=0,"Pass","Fail"))</f>
        <v/>
      </c>
      <c r="AB2245" s="8"/>
      <c r="AC2245" s="58"/>
      <c r="AD2245" s="8"/>
      <c r="AE2245" s="8"/>
      <c r="AF2245" s="8"/>
      <c r="GU2245" s="8"/>
    </row>
    <row r="2246" spans="1:203" s="5" customFormat="1" x14ac:dyDescent="0.2">
      <c r="A2246" s="1"/>
      <c r="B2246" s="4"/>
      <c r="C2246" s="16"/>
      <c r="D2246" s="17"/>
      <c r="E2246" s="17"/>
      <c r="F2246" s="18"/>
      <c r="G2246" s="17"/>
      <c r="H2246" s="17"/>
      <c r="I2246" s="17"/>
      <c r="J2246" s="17"/>
      <c r="K2246" s="19"/>
      <c r="L2246" s="17"/>
      <c r="M2246" s="20"/>
      <c r="N2246" s="8"/>
      <c r="O2246" s="50"/>
      <c r="P2246" s="27" t="str" cm="1">
        <f t="array" ref="P2246">IF(ISBLANK($C2246),"",IF(SUMPRODUCT(--EXACT($C2246,CrewOrPassenger[Crew or Passenger]))=1,"Pass","Fail"))</f>
        <v/>
      </c>
      <c r="Q2246" s="24" t="str" cm="1">
        <f t="array" ref="Q2246">IF(ISBLANK($D2246),"",IF(SUMPRODUCT(--EXACT($D2246,TravelDocumentType[Travel Document Type]))=1,"Pass","Fail"))</f>
        <v/>
      </c>
      <c r="R2246" s="24" t="str" cm="1">
        <f t="array" ref="R2246">IF(ISBLANK($E2246),"",IF(SUMPRODUCT(--EXACT($E2246,ISO3List[ISO3 List]))=1,"Pass","Fail"))</f>
        <v/>
      </c>
      <c r="S2246" s="24" t="str" cm="1">
        <f t="array" ref="S2246">IF(ISBLANK($F2246),"",IF(SUMPRODUCT(--EXACT(MID($F2246,COLUMN($A$1:$T$1),1),DocCharacters[Accepted Characters For Documents]))=20,"Pass","Fail"))</f>
        <v/>
      </c>
      <c r="T2246" s="24" t="str" cm="1">
        <f t="array" ref="T2246">IF(ISBLANK($G2246),"",IF(SUMPRODUCT(--EXACT(MID($G2246,COLUMN($A$1:$AX$1),1),NameCharacters[Accepted Characters For Names]))=50,"Pass","Fail"))</f>
        <v/>
      </c>
      <c r="U2246" s="24" t="str" cm="1">
        <f t="array" ref="U2246">IF(ISBLANK($H2246),"",IF(SUMPRODUCT(--EXACT(MID($H2246,COLUMN($A$1:$AX$1),1),NameCharacters[Accepted Characters For Names]))=50,"Pass","Fail"))</f>
        <v/>
      </c>
      <c r="V2246" s="24" t="str" cm="1">
        <f t="array" ref="V2246">IF(ISBLANK($I2246),"",IF(SUMPRODUCT(--EXACT(MID($I2246,COLUMN($A$1:$AX$1),1),NameCharacters[Accepted Characters For Names]))=50,"Pass","Fail"))</f>
        <v/>
      </c>
      <c r="W2246" s="24" t="str" cm="1">
        <f t="array" ref="W2246">IF(ISBLANK($J2246),"",IF(SUMPRODUCT(--EXACT($J2246,ISO3List[ISO3 List]))=1,"Pass","Fail"))</f>
        <v/>
      </c>
      <c r="X2246" s="24" t="str">
        <f t="shared" ca="1" si="90"/>
        <v/>
      </c>
      <c r="Y2246" s="24" t="str" cm="1">
        <f t="array" ref="Y2246">IF(ISBLANK($L2246),"",IF(SUMPRODUCT(--EXACT($L2246,Sex[Sex]))=1,"Pass","Fail"))</f>
        <v/>
      </c>
      <c r="Z2246" s="24" t="str">
        <f t="shared" ca="1" si="91"/>
        <v/>
      </c>
      <c r="AA2246" s="35" t="str">
        <f t="shared" ca="1" si="92"/>
        <v/>
      </c>
      <c r="AB2246" s="8"/>
      <c r="AC2246" s="58"/>
      <c r="AD2246" s="8"/>
      <c r="AE2246" s="8"/>
      <c r="AF2246" s="8"/>
      <c r="GU2246" s="8"/>
    </row>
    <row r="2247" spans="1:203" s="5" customFormat="1" x14ac:dyDescent="0.2">
      <c r="A2247" s="1"/>
      <c r="B2247" s="4"/>
      <c r="C2247" s="16"/>
      <c r="D2247" s="17"/>
      <c r="E2247" s="17"/>
      <c r="F2247" s="18"/>
      <c r="G2247" s="17"/>
      <c r="H2247" s="17"/>
      <c r="I2247" s="17"/>
      <c r="J2247" s="17"/>
      <c r="K2247" s="19"/>
      <c r="L2247" s="17"/>
      <c r="M2247" s="20"/>
      <c r="N2247" s="8"/>
      <c r="O2247" s="50"/>
      <c r="P2247" s="27" t="str" cm="1">
        <f t="array" ref="P2247">IF(ISBLANK($C2247),"",IF(SUMPRODUCT(--EXACT($C2247,CrewOrPassenger[Crew or Passenger]))=1,"Pass","Fail"))</f>
        <v/>
      </c>
      <c r="Q2247" s="24" t="str" cm="1">
        <f t="array" ref="Q2247">IF(ISBLANK($D2247),"",IF(SUMPRODUCT(--EXACT($D2247,TravelDocumentType[Travel Document Type]))=1,"Pass","Fail"))</f>
        <v/>
      </c>
      <c r="R2247" s="24" t="str" cm="1">
        <f t="array" ref="R2247">IF(ISBLANK($E2247),"",IF(SUMPRODUCT(--EXACT($E2247,ISO3List[ISO3 List]))=1,"Pass","Fail"))</f>
        <v/>
      </c>
      <c r="S2247" s="24" t="str" cm="1">
        <f t="array" ref="S2247">IF(ISBLANK($F2247),"",IF(SUMPRODUCT(--EXACT(MID($F2247,COLUMN($A$1:$T$1),1),DocCharacters[Accepted Characters For Documents]))=20,"Pass","Fail"))</f>
        <v/>
      </c>
      <c r="T2247" s="24" t="str" cm="1">
        <f t="array" ref="T2247">IF(ISBLANK($G2247),"",IF(SUMPRODUCT(--EXACT(MID($G2247,COLUMN($A$1:$AX$1),1),NameCharacters[Accepted Characters For Names]))=50,"Pass","Fail"))</f>
        <v/>
      </c>
      <c r="U2247" s="24" t="str" cm="1">
        <f t="array" ref="U2247">IF(ISBLANK($H2247),"",IF(SUMPRODUCT(--EXACT(MID($H2247,COLUMN($A$1:$AX$1),1),NameCharacters[Accepted Characters For Names]))=50,"Pass","Fail"))</f>
        <v/>
      </c>
      <c r="V2247" s="24" t="str" cm="1">
        <f t="array" ref="V2247">IF(ISBLANK($I2247),"",IF(SUMPRODUCT(--EXACT(MID($I2247,COLUMN($A$1:$AX$1),1),NameCharacters[Accepted Characters For Names]))=50,"Pass","Fail"))</f>
        <v/>
      </c>
      <c r="W2247" s="24" t="str" cm="1">
        <f t="array" ref="W2247">IF(ISBLANK($J2247),"",IF(SUMPRODUCT(--EXACT($J2247,ISO3List[ISO3 List]))=1,"Pass","Fail"))</f>
        <v/>
      </c>
      <c r="X2247" s="24" t="str">
        <f t="shared" ca="1" si="90"/>
        <v/>
      </c>
      <c r="Y2247" s="24" t="str" cm="1">
        <f t="array" ref="Y2247">IF(ISBLANK($L2247),"",IF(SUMPRODUCT(--EXACT($L2247,Sex[Sex]))=1,"Pass","Fail"))</f>
        <v/>
      </c>
      <c r="Z2247" s="24" t="str">
        <f t="shared" ca="1" si="91"/>
        <v/>
      </c>
      <c r="AA2247" s="35" t="str">
        <f t="shared" ca="1" si="92"/>
        <v/>
      </c>
      <c r="AB2247" s="8"/>
      <c r="AC2247" s="58"/>
      <c r="AD2247" s="8"/>
      <c r="AE2247" s="8"/>
      <c r="AF2247" s="8"/>
      <c r="GU2247" s="8"/>
    </row>
    <row r="2248" spans="1:203" s="5" customFormat="1" x14ac:dyDescent="0.2">
      <c r="A2248" s="1"/>
      <c r="B2248" s="4"/>
      <c r="C2248" s="16"/>
      <c r="D2248" s="17"/>
      <c r="E2248" s="17"/>
      <c r="F2248" s="18"/>
      <c r="G2248" s="17"/>
      <c r="H2248" s="17"/>
      <c r="I2248" s="17"/>
      <c r="J2248" s="17"/>
      <c r="K2248" s="19"/>
      <c r="L2248" s="17"/>
      <c r="M2248" s="20"/>
      <c r="N2248" s="8"/>
      <c r="O2248" s="50"/>
      <c r="P2248" s="27" t="str" cm="1">
        <f t="array" ref="P2248">IF(ISBLANK($C2248),"",IF(SUMPRODUCT(--EXACT($C2248,CrewOrPassenger[Crew or Passenger]))=1,"Pass","Fail"))</f>
        <v/>
      </c>
      <c r="Q2248" s="24" t="str" cm="1">
        <f t="array" ref="Q2248">IF(ISBLANK($D2248),"",IF(SUMPRODUCT(--EXACT($D2248,TravelDocumentType[Travel Document Type]))=1,"Pass","Fail"))</f>
        <v/>
      </c>
      <c r="R2248" s="24" t="str" cm="1">
        <f t="array" ref="R2248">IF(ISBLANK($E2248),"",IF(SUMPRODUCT(--EXACT($E2248,ISO3List[ISO3 List]))=1,"Pass","Fail"))</f>
        <v/>
      </c>
      <c r="S2248" s="24" t="str" cm="1">
        <f t="array" ref="S2248">IF(ISBLANK($F2248),"",IF(SUMPRODUCT(--EXACT(MID($F2248,COLUMN($A$1:$T$1),1),DocCharacters[Accepted Characters For Documents]))=20,"Pass","Fail"))</f>
        <v/>
      </c>
      <c r="T2248" s="24" t="str" cm="1">
        <f t="array" ref="T2248">IF(ISBLANK($G2248),"",IF(SUMPRODUCT(--EXACT(MID($G2248,COLUMN($A$1:$AX$1),1),NameCharacters[Accepted Characters For Names]))=50,"Pass","Fail"))</f>
        <v/>
      </c>
      <c r="U2248" s="24" t="str" cm="1">
        <f t="array" ref="U2248">IF(ISBLANK($H2248),"",IF(SUMPRODUCT(--EXACT(MID($H2248,COLUMN($A$1:$AX$1),1),NameCharacters[Accepted Characters For Names]))=50,"Pass","Fail"))</f>
        <v/>
      </c>
      <c r="V2248" s="24" t="str" cm="1">
        <f t="array" ref="V2248">IF(ISBLANK($I2248),"",IF(SUMPRODUCT(--EXACT(MID($I2248,COLUMN($A$1:$AX$1),1),NameCharacters[Accepted Characters For Names]))=50,"Pass","Fail"))</f>
        <v/>
      </c>
      <c r="W2248" s="24" t="str" cm="1">
        <f t="array" ref="W2248">IF(ISBLANK($J2248),"",IF(SUMPRODUCT(--EXACT($J2248,ISO3List[ISO3 List]))=1,"Pass","Fail"))</f>
        <v/>
      </c>
      <c r="X2248" s="24" t="str">
        <f t="shared" ca="1" si="90"/>
        <v/>
      </c>
      <c r="Y2248" s="24" t="str" cm="1">
        <f t="array" ref="Y2248">IF(ISBLANK($L2248),"",IF(SUMPRODUCT(--EXACT($L2248,Sex[Sex]))=1,"Pass","Fail"))</f>
        <v/>
      </c>
      <c r="Z2248" s="24" t="str">
        <f t="shared" ca="1" si="91"/>
        <v/>
      </c>
      <c r="AA2248" s="35" t="str">
        <f t="shared" ca="1" si="92"/>
        <v/>
      </c>
      <c r="AB2248" s="8"/>
      <c r="AC2248" s="58"/>
      <c r="AD2248" s="8"/>
      <c r="AE2248" s="8"/>
      <c r="AF2248" s="8"/>
      <c r="GU2248" s="8"/>
    </row>
    <row r="2249" spans="1:203" s="5" customFormat="1" x14ac:dyDescent="0.2">
      <c r="A2249" s="1"/>
      <c r="B2249" s="4"/>
      <c r="C2249" s="16"/>
      <c r="D2249" s="17"/>
      <c r="E2249" s="17"/>
      <c r="F2249" s="18"/>
      <c r="G2249" s="17"/>
      <c r="H2249" s="17"/>
      <c r="I2249" s="17"/>
      <c r="J2249" s="17"/>
      <c r="K2249" s="19"/>
      <c r="L2249" s="17"/>
      <c r="M2249" s="20"/>
      <c r="N2249" s="8"/>
      <c r="O2249" s="50"/>
      <c r="P2249" s="27" t="str" cm="1">
        <f t="array" ref="P2249">IF(ISBLANK($C2249),"",IF(SUMPRODUCT(--EXACT($C2249,CrewOrPassenger[Crew or Passenger]))=1,"Pass","Fail"))</f>
        <v/>
      </c>
      <c r="Q2249" s="24" t="str" cm="1">
        <f t="array" ref="Q2249">IF(ISBLANK($D2249),"",IF(SUMPRODUCT(--EXACT($D2249,TravelDocumentType[Travel Document Type]))=1,"Pass","Fail"))</f>
        <v/>
      </c>
      <c r="R2249" s="24" t="str" cm="1">
        <f t="array" ref="R2249">IF(ISBLANK($E2249),"",IF(SUMPRODUCT(--EXACT($E2249,ISO3List[ISO3 List]))=1,"Pass","Fail"))</f>
        <v/>
      </c>
      <c r="S2249" s="24" t="str" cm="1">
        <f t="array" ref="S2249">IF(ISBLANK($F2249),"",IF(SUMPRODUCT(--EXACT(MID($F2249,COLUMN($A$1:$T$1),1),DocCharacters[Accepted Characters For Documents]))=20,"Pass","Fail"))</f>
        <v/>
      </c>
      <c r="T2249" s="24" t="str" cm="1">
        <f t="array" ref="T2249">IF(ISBLANK($G2249),"",IF(SUMPRODUCT(--EXACT(MID($G2249,COLUMN($A$1:$AX$1),1),NameCharacters[Accepted Characters For Names]))=50,"Pass","Fail"))</f>
        <v/>
      </c>
      <c r="U2249" s="24" t="str" cm="1">
        <f t="array" ref="U2249">IF(ISBLANK($H2249),"",IF(SUMPRODUCT(--EXACT(MID($H2249,COLUMN($A$1:$AX$1),1),NameCharacters[Accepted Characters For Names]))=50,"Pass","Fail"))</f>
        <v/>
      </c>
      <c r="V2249" s="24" t="str" cm="1">
        <f t="array" ref="V2249">IF(ISBLANK($I2249),"",IF(SUMPRODUCT(--EXACT(MID($I2249,COLUMN($A$1:$AX$1),1),NameCharacters[Accepted Characters For Names]))=50,"Pass","Fail"))</f>
        <v/>
      </c>
      <c r="W2249" s="24" t="str" cm="1">
        <f t="array" ref="W2249">IF(ISBLANK($J2249),"",IF(SUMPRODUCT(--EXACT($J2249,ISO3List[ISO3 List]))=1,"Pass","Fail"))</f>
        <v/>
      </c>
      <c r="X2249" s="24" t="str">
        <f t="shared" ca="1" si="90"/>
        <v/>
      </c>
      <c r="Y2249" s="24" t="str" cm="1">
        <f t="array" ref="Y2249">IF(ISBLANK($L2249),"",IF(SUMPRODUCT(--EXACT($L2249,Sex[Sex]))=1,"Pass","Fail"))</f>
        <v/>
      </c>
      <c r="Z2249" s="24" t="str">
        <f t="shared" ca="1" si="91"/>
        <v/>
      </c>
      <c r="AA2249" s="35" t="str">
        <f t="shared" ca="1" si="92"/>
        <v/>
      </c>
      <c r="AB2249" s="8"/>
      <c r="AC2249" s="58"/>
      <c r="AD2249" s="8"/>
      <c r="AE2249" s="8"/>
      <c r="AF2249" s="8"/>
      <c r="GU2249" s="8"/>
    </row>
    <row r="2250" spans="1:203" s="5" customFormat="1" x14ac:dyDescent="0.2">
      <c r="A2250" s="1"/>
      <c r="B2250" s="4"/>
      <c r="C2250" s="16"/>
      <c r="D2250" s="17"/>
      <c r="E2250" s="17"/>
      <c r="F2250" s="18"/>
      <c r="G2250" s="17"/>
      <c r="H2250" s="17"/>
      <c r="I2250" s="17"/>
      <c r="J2250" s="17"/>
      <c r="K2250" s="19"/>
      <c r="L2250" s="17"/>
      <c r="M2250" s="20"/>
      <c r="N2250" s="8"/>
      <c r="O2250" s="50"/>
      <c r="P2250" s="27" t="str" cm="1">
        <f t="array" ref="P2250">IF(ISBLANK($C2250),"",IF(SUMPRODUCT(--EXACT($C2250,CrewOrPassenger[Crew or Passenger]))=1,"Pass","Fail"))</f>
        <v/>
      </c>
      <c r="Q2250" s="24" t="str" cm="1">
        <f t="array" ref="Q2250">IF(ISBLANK($D2250),"",IF(SUMPRODUCT(--EXACT($D2250,TravelDocumentType[Travel Document Type]))=1,"Pass","Fail"))</f>
        <v/>
      </c>
      <c r="R2250" s="24" t="str" cm="1">
        <f t="array" ref="R2250">IF(ISBLANK($E2250),"",IF(SUMPRODUCT(--EXACT($E2250,ISO3List[ISO3 List]))=1,"Pass","Fail"))</f>
        <v/>
      </c>
      <c r="S2250" s="24" t="str" cm="1">
        <f t="array" ref="S2250">IF(ISBLANK($F2250),"",IF(SUMPRODUCT(--EXACT(MID($F2250,COLUMN($A$1:$T$1),1),DocCharacters[Accepted Characters For Documents]))=20,"Pass","Fail"))</f>
        <v/>
      </c>
      <c r="T2250" s="24" t="str" cm="1">
        <f t="array" ref="T2250">IF(ISBLANK($G2250),"",IF(SUMPRODUCT(--EXACT(MID($G2250,COLUMN($A$1:$AX$1),1),NameCharacters[Accepted Characters For Names]))=50,"Pass","Fail"))</f>
        <v/>
      </c>
      <c r="U2250" s="24" t="str" cm="1">
        <f t="array" ref="U2250">IF(ISBLANK($H2250),"",IF(SUMPRODUCT(--EXACT(MID($H2250,COLUMN($A$1:$AX$1),1),NameCharacters[Accepted Characters For Names]))=50,"Pass","Fail"))</f>
        <v/>
      </c>
      <c r="V2250" s="24" t="str" cm="1">
        <f t="array" ref="V2250">IF(ISBLANK($I2250),"",IF(SUMPRODUCT(--EXACT(MID($I2250,COLUMN($A$1:$AX$1),1),NameCharacters[Accepted Characters For Names]))=50,"Pass","Fail"))</f>
        <v/>
      </c>
      <c r="W2250" s="24" t="str" cm="1">
        <f t="array" ref="W2250">IF(ISBLANK($J2250),"",IF(SUMPRODUCT(--EXACT($J2250,ISO3List[ISO3 List]))=1,"Pass","Fail"))</f>
        <v/>
      </c>
      <c r="X2250" s="24" t="str">
        <f t="shared" ca="1" si="90"/>
        <v/>
      </c>
      <c r="Y2250" s="24" t="str" cm="1">
        <f t="array" ref="Y2250">IF(ISBLANK($L2250),"",IF(SUMPRODUCT(--EXACT($L2250,Sex[Sex]))=1,"Pass","Fail"))</f>
        <v/>
      </c>
      <c r="Z2250" s="24" t="str">
        <f t="shared" ca="1" si="91"/>
        <v/>
      </c>
      <c r="AA2250" s="35" t="str">
        <f t="shared" ca="1" si="92"/>
        <v/>
      </c>
      <c r="AB2250" s="8"/>
      <c r="AC2250" s="58"/>
      <c r="AD2250" s="8"/>
      <c r="AE2250" s="8"/>
      <c r="AF2250" s="8"/>
      <c r="GU2250" s="8"/>
    </row>
    <row r="2251" spans="1:203" s="5" customFormat="1" x14ac:dyDescent="0.2">
      <c r="A2251" s="1"/>
      <c r="B2251" s="4"/>
      <c r="C2251" s="16"/>
      <c r="D2251" s="17"/>
      <c r="E2251" s="17"/>
      <c r="F2251" s="18"/>
      <c r="G2251" s="17"/>
      <c r="H2251" s="17"/>
      <c r="I2251" s="17"/>
      <c r="J2251" s="17"/>
      <c r="K2251" s="19"/>
      <c r="L2251" s="17"/>
      <c r="M2251" s="20"/>
      <c r="N2251" s="8"/>
      <c r="O2251" s="50"/>
      <c r="P2251" s="27" t="str" cm="1">
        <f t="array" ref="P2251">IF(ISBLANK($C2251),"",IF(SUMPRODUCT(--EXACT($C2251,CrewOrPassenger[Crew or Passenger]))=1,"Pass","Fail"))</f>
        <v/>
      </c>
      <c r="Q2251" s="24" t="str" cm="1">
        <f t="array" ref="Q2251">IF(ISBLANK($D2251),"",IF(SUMPRODUCT(--EXACT($D2251,TravelDocumentType[Travel Document Type]))=1,"Pass","Fail"))</f>
        <v/>
      </c>
      <c r="R2251" s="24" t="str" cm="1">
        <f t="array" ref="R2251">IF(ISBLANK($E2251),"",IF(SUMPRODUCT(--EXACT($E2251,ISO3List[ISO3 List]))=1,"Pass","Fail"))</f>
        <v/>
      </c>
      <c r="S2251" s="24" t="str" cm="1">
        <f t="array" ref="S2251">IF(ISBLANK($F2251),"",IF(SUMPRODUCT(--EXACT(MID($F2251,COLUMN($A$1:$T$1),1),DocCharacters[Accepted Characters For Documents]))=20,"Pass","Fail"))</f>
        <v/>
      </c>
      <c r="T2251" s="24" t="str" cm="1">
        <f t="array" ref="T2251">IF(ISBLANK($G2251),"",IF(SUMPRODUCT(--EXACT(MID($G2251,COLUMN($A$1:$AX$1),1),NameCharacters[Accepted Characters For Names]))=50,"Pass","Fail"))</f>
        <v/>
      </c>
      <c r="U2251" s="24" t="str" cm="1">
        <f t="array" ref="U2251">IF(ISBLANK($H2251),"",IF(SUMPRODUCT(--EXACT(MID($H2251,COLUMN($A$1:$AX$1),1),NameCharacters[Accepted Characters For Names]))=50,"Pass","Fail"))</f>
        <v/>
      </c>
      <c r="V2251" s="24" t="str" cm="1">
        <f t="array" ref="V2251">IF(ISBLANK($I2251),"",IF(SUMPRODUCT(--EXACT(MID($I2251,COLUMN($A$1:$AX$1),1),NameCharacters[Accepted Characters For Names]))=50,"Pass","Fail"))</f>
        <v/>
      </c>
      <c r="W2251" s="24" t="str" cm="1">
        <f t="array" ref="W2251">IF(ISBLANK($J2251),"",IF(SUMPRODUCT(--EXACT($J2251,ISO3List[ISO3 List]))=1,"Pass","Fail"))</f>
        <v/>
      </c>
      <c r="X2251" s="24" t="str">
        <f t="shared" ca="1" si="90"/>
        <v/>
      </c>
      <c r="Y2251" s="24" t="str" cm="1">
        <f t="array" ref="Y2251">IF(ISBLANK($L2251),"",IF(SUMPRODUCT(--EXACT($L2251,Sex[Sex]))=1,"Pass","Fail"))</f>
        <v/>
      </c>
      <c r="Z2251" s="24" t="str">
        <f t="shared" ca="1" si="91"/>
        <v/>
      </c>
      <c r="AA2251" s="35" t="str">
        <f t="shared" ca="1" si="92"/>
        <v/>
      </c>
      <c r="AB2251" s="8"/>
      <c r="AC2251" s="58"/>
      <c r="AD2251" s="8"/>
      <c r="AE2251" s="8"/>
      <c r="AF2251" s="8"/>
      <c r="GU2251" s="8"/>
    </row>
    <row r="2252" spans="1:203" s="5" customFormat="1" x14ac:dyDescent="0.2">
      <c r="A2252" s="1"/>
      <c r="B2252" s="4"/>
      <c r="C2252" s="16"/>
      <c r="D2252" s="17"/>
      <c r="E2252" s="17"/>
      <c r="F2252" s="18"/>
      <c r="G2252" s="17"/>
      <c r="H2252" s="17"/>
      <c r="I2252" s="17"/>
      <c r="J2252" s="17"/>
      <c r="K2252" s="19"/>
      <c r="L2252" s="17"/>
      <c r="M2252" s="20"/>
      <c r="N2252" s="8"/>
      <c r="O2252" s="50"/>
      <c r="P2252" s="27" t="str" cm="1">
        <f t="array" ref="P2252">IF(ISBLANK($C2252),"",IF(SUMPRODUCT(--EXACT($C2252,CrewOrPassenger[Crew or Passenger]))=1,"Pass","Fail"))</f>
        <v/>
      </c>
      <c r="Q2252" s="24" t="str" cm="1">
        <f t="array" ref="Q2252">IF(ISBLANK($D2252),"",IF(SUMPRODUCT(--EXACT($D2252,TravelDocumentType[Travel Document Type]))=1,"Pass","Fail"))</f>
        <v/>
      </c>
      <c r="R2252" s="24" t="str" cm="1">
        <f t="array" ref="R2252">IF(ISBLANK($E2252),"",IF(SUMPRODUCT(--EXACT($E2252,ISO3List[ISO3 List]))=1,"Pass","Fail"))</f>
        <v/>
      </c>
      <c r="S2252" s="24" t="str" cm="1">
        <f t="array" ref="S2252">IF(ISBLANK($F2252),"",IF(SUMPRODUCT(--EXACT(MID($F2252,COLUMN($A$1:$T$1),1),DocCharacters[Accepted Characters For Documents]))=20,"Pass","Fail"))</f>
        <v/>
      </c>
      <c r="T2252" s="24" t="str" cm="1">
        <f t="array" ref="T2252">IF(ISBLANK($G2252),"",IF(SUMPRODUCT(--EXACT(MID($G2252,COLUMN($A$1:$AX$1),1),NameCharacters[Accepted Characters For Names]))=50,"Pass","Fail"))</f>
        <v/>
      </c>
      <c r="U2252" s="24" t="str" cm="1">
        <f t="array" ref="U2252">IF(ISBLANK($H2252),"",IF(SUMPRODUCT(--EXACT(MID($H2252,COLUMN($A$1:$AX$1),1),NameCharacters[Accepted Characters For Names]))=50,"Pass","Fail"))</f>
        <v/>
      </c>
      <c r="V2252" s="24" t="str" cm="1">
        <f t="array" ref="V2252">IF(ISBLANK($I2252),"",IF(SUMPRODUCT(--EXACT(MID($I2252,COLUMN($A$1:$AX$1),1),NameCharacters[Accepted Characters For Names]))=50,"Pass","Fail"))</f>
        <v/>
      </c>
      <c r="W2252" s="24" t="str" cm="1">
        <f t="array" ref="W2252">IF(ISBLANK($J2252),"",IF(SUMPRODUCT(--EXACT($J2252,ISO3List[ISO3 List]))=1,"Pass","Fail"))</f>
        <v/>
      </c>
      <c r="X2252" s="24" t="str">
        <f t="shared" ca="1" si="90"/>
        <v/>
      </c>
      <c r="Y2252" s="24" t="str" cm="1">
        <f t="array" ref="Y2252">IF(ISBLANK($L2252),"",IF(SUMPRODUCT(--EXACT($L2252,Sex[Sex]))=1,"Pass","Fail"))</f>
        <v/>
      </c>
      <c r="Z2252" s="24" t="str">
        <f t="shared" ca="1" si="91"/>
        <v/>
      </c>
      <c r="AA2252" s="35" t="str">
        <f t="shared" ca="1" si="92"/>
        <v/>
      </c>
      <c r="AB2252" s="8"/>
      <c r="AC2252" s="58"/>
      <c r="AD2252" s="8"/>
      <c r="AE2252" s="8"/>
      <c r="AF2252" s="8"/>
      <c r="GU2252" s="8"/>
    </row>
    <row r="2253" spans="1:203" s="5" customFormat="1" x14ac:dyDescent="0.2">
      <c r="A2253" s="1"/>
      <c r="B2253" s="4"/>
      <c r="C2253" s="16"/>
      <c r="D2253" s="17"/>
      <c r="E2253" s="17"/>
      <c r="F2253" s="18"/>
      <c r="G2253" s="17"/>
      <c r="H2253" s="17"/>
      <c r="I2253" s="17"/>
      <c r="J2253" s="17"/>
      <c r="K2253" s="19"/>
      <c r="L2253" s="17"/>
      <c r="M2253" s="20"/>
      <c r="N2253" s="8"/>
      <c r="O2253" s="50"/>
      <c r="P2253" s="27" t="str" cm="1">
        <f t="array" ref="P2253">IF(ISBLANK($C2253),"",IF(SUMPRODUCT(--EXACT($C2253,CrewOrPassenger[Crew or Passenger]))=1,"Pass","Fail"))</f>
        <v/>
      </c>
      <c r="Q2253" s="24" t="str" cm="1">
        <f t="array" ref="Q2253">IF(ISBLANK($D2253),"",IF(SUMPRODUCT(--EXACT($D2253,TravelDocumentType[Travel Document Type]))=1,"Pass","Fail"))</f>
        <v/>
      </c>
      <c r="R2253" s="24" t="str" cm="1">
        <f t="array" ref="R2253">IF(ISBLANK($E2253),"",IF(SUMPRODUCT(--EXACT($E2253,ISO3List[ISO3 List]))=1,"Pass","Fail"))</f>
        <v/>
      </c>
      <c r="S2253" s="24" t="str" cm="1">
        <f t="array" ref="S2253">IF(ISBLANK($F2253),"",IF(SUMPRODUCT(--EXACT(MID($F2253,COLUMN($A$1:$T$1),1),DocCharacters[Accepted Characters For Documents]))=20,"Pass","Fail"))</f>
        <v/>
      </c>
      <c r="T2253" s="24" t="str" cm="1">
        <f t="array" ref="T2253">IF(ISBLANK($G2253),"",IF(SUMPRODUCT(--EXACT(MID($G2253,COLUMN($A$1:$AX$1),1),NameCharacters[Accepted Characters For Names]))=50,"Pass","Fail"))</f>
        <v/>
      </c>
      <c r="U2253" s="24" t="str" cm="1">
        <f t="array" ref="U2253">IF(ISBLANK($H2253),"",IF(SUMPRODUCT(--EXACT(MID($H2253,COLUMN($A$1:$AX$1),1),NameCharacters[Accepted Characters For Names]))=50,"Pass","Fail"))</f>
        <v/>
      </c>
      <c r="V2253" s="24" t="str" cm="1">
        <f t="array" ref="V2253">IF(ISBLANK($I2253),"",IF(SUMPRODUCT(--EXACT(MID($I2253,COLUMN($A$1:$AX$1),1),NameCharacters[Accepted Characters For Names]))=50,"Pass","Fail"))</f>
        <v/>
      </c>
      <c r="W2253" s="24" t="str" cm="1">
        <f t="array" ref="W2253">IF(ISBLANK($J2253),"",IF(SUMPRODUCT(--EXACT($J2253,ISO3List[ISO3 List]))=1,"Pass","Fail"))</f>
        <v/>
      </c>
      <c r="X2253" s="24" t="str">
        <f t="shared" ca="1" si="90"/>
        <v/>
      </c>
      <c r="Y2253" s="24" t="str" cm="1">
        <f t="array" ref="Y2253">IF(ISBLANK($L2253),"",IF(SUMPRODUCT(--EXACT($L2253,Sex[Sex]))=1,"Pass","Fail"))</f>
        <v/>
      </c>
      <c r="Z2253" s="24" t="str">
        <f t="shared" ca="1" si="91"/>
        <v/>
      </c>
      <c r="AA2253" s="35" t="str">
        <f t="shared" ca="1" si="92"/>
        <v/>
      </c>
      <c r="AB2253" s="8"/>
      <c r="AC2253" s="58"/>
      <c r="AD2253" s="8"/>
      <c r="AE2253" s="8"/>
      <c r="AF2253" s="8"/>
      <c r="GU2253" s="8"/>
    </row>
    <row r="2254" spans="1:203" s="5" customFormat="1" x14ac:dyDescent="0.2">
      <c r="A2254" s="1"/>
      <c r="B2254" s="4"/>
      <c r="C2254" s="16"/>
      <c r="D2254" s="17"/>
      <c r="E2254" s="17"/>
      <c r="F2254" s="18"/>
      <c r="G2254" s="17"/>
      <c r="H2254" s="17"/>
      <c r="I2254" s="17"/>
      <c r="J2254" s="17"/>
      <c r="K2254" s="19"/>
      <c r="L2254" s="17"/>
      <c r="M2254" s="20"/>
      <c r="N2254" s="8"/>
      <c r="O2254" s="50"/>
      <c r="P2254" s="27" t="str" cm="1">
        <f t="array" ref="P2254">IF(ISBLANK($C2254),"",IF(SUMPRODUCT(--EXACT($C2254,CrewOrPassenger[Crew or Passenger]))=1,"Pass","Fail"))</f>
        <v/>
      </c>
      <c r="Q2254" s="24" t="str" cm="1">
        <f t="array" ref="Q2254">IF(ISBLANK($D2254),"",IF(SUMPRODUCT(--EXACT($D2254,TravelDocumentType[Travel Document Type]))=1,"Pass","Fail"))</f>
        <v/>
      </c>
      <c r="R2254" s="24" t="str" cm="1">
        <f t="array" ref="R2254">IF(ISBLANK($E2254),"",IF(SUMPRODUCT(--EXACT($E2254,ISO3List[ISO3 List]))=1,"Pass","Fail"))</f>
        <v/>
      </c>
      <c r="S2254" s="24" t="str" cm="1">
        <f t="array" ref="S2254">IF(ISBLANK($F2254),"",IF(SUMPRODUCT(--EXACT(MID($F2254,COLUMN($A$1:$T$1),1),DocCharacters[Accepted Characters For Documents]))=20,"Pass","Fail"))</f>
        <v/>
      </c>
      <c r="T2254" s="24" t="str" cm="1">
        <f t="array" ref="T2254">IF(ISBLANK($G2254),"",IF(SUMPRODUCT(--EXACT(MID($G2254,COLUMN($A$1:$AX$1),1),NameCharacters[Accepted Characters For Names]))=50,"Pass","Fail"))</f>
        <v/>
      </c>
      <c r="U2254" s="24" t="str" cm="1">
        <f t="array" ref="U2254">IF(ISBLANK($H2254),"",IF(SUMPRODUCT(--EXACT(MID($H2254,COLUMN($A$1:$AX$1),1),NameCharacters[Accepted Characters For Names]))=50,"Pass","Fail"))</f>
        <v/>
      </c>
      <c r="V2254" s="24" t="str" cm="1">
        <f t="array" ref="V2254">IF(ISBLANK($I2254),"",IF(SUMPRODUCT(--EXACT(MID($I2254,COLUMN($A$1:$AX$1),1),NameCharacters[Accepted Characters For Names]))=50,"Pass","Fail"))</f>
        <v/>
      </c>
      <c r="W2254" s="24" t="str" cm="1">
        <f t="array" ref="W2254">IF(ISBLANK($J2254),"",IF(SUMPRODUCT(--EXACT($J2254,ISO3List[ISO3 List]))=1,"Pass","Fail"))</f>
        <v/>
      </c>
      <c r="X2254" s="24" t="str">
        <f t="shared" ca="1" si="90"/>
        <v/>
      </c>
      <c r="Y2254" s="24" t="str" cm="1">
        <f t="array" ref="Y2254">IF(ISBLANK($L2254),"",IF(SUMPRODUCT(--EXACT($L2254,Sex[Sex]))=1,"Pass","Fail"))</f>
        <v/>
      </c>
      <c r="Z2254" s="24" t="str">
        <f t="shared" ca="1" si="91"/>
        <v/>
      </c>
      <c r="AA2254" s="35" t="str">
        <f t="shared" ca="1" si="92"/>
        <v/>
      </c>
      <c r="AB2254" s="8"/>
      <c r="AC2254" s="58"/>
      <c r="AD2254" s="8"/>
      <c r="AE2254" s="8"/>
      <c r="AF2254" s="8"/>
      <c r="GU2254" s="8"/>
    </row>
    <row r="2255" spans="1:203" s="5" customFormat="1" x14ac:dyDescent="0.2">
      <c r="A2255" s="1"/>
      <c r="B2255" s="4"/>
      <c r="C2255" s="16"/>
      <c r="D2255" s="17"/>
      <c r="E2255" s="17"/>
      <c r="F2255" s="18"/>
      <c r="G2255" s="17"/>
      <c r="H2255" s="17"/>
      <c r="I2255" s="17"/>
      <c r="J2255" s="17"/>
      <c r="K2255" s="19"/>
      <c r="L2255" s="17"/>
      <c r="M2255" s="20"/>
      <c r="N2255" s="8"/>
      <c r="O2255" s="50"/>
      <c r="P2255" s="27" t="str" cm="1">
        <f t="array" ref="P2255">IF(ISBLANK($C2255),"",IF(SUMPRODUCT(--EXACT($C2255,CrewOrPassenger[Crew or Passenger]))=1,"Pass","Fail"))</f>
        <v/>
      </c>
      <c r="Q2255" s="24" t="str" cm="1">
        <f t="array" ref="Q2255">IF(ISBLANK($D2255),"",IF(SUMPRODUCT(--EXACT($D2255,TravelDocumentType[Travel Document Type]))=1,"Pass","Fail"))</f>
        <v/>
      </c>
      <c r="R2255" s="24" t="str" cm="1">
        <f t="array" ref="R2255">IF(ISBLANK($E2255),"",IF(SUMPRODUCT(--EXACT($E2255,ISO3List[ISO3 List]))=1,"Pass","Fail"))</f>
        <v/>
      </c>
      <c r="S2255" s="24" t="str" cm="1">
        <f t="array" ref="S2255">IF(ISBLANK($F2255),"",IF(SUMPRODUCT(--EXACT(MID($F2255,COLUMN($A$1:$T$1),1),DocCharacters[Accepted Characters For Documents]))=20,"Pass","Fail"))</f>
        <v/>
      </c>
      <c r="T2255" s="24" t="str" cm="1">
        <f t="array" ref="T2255">IF(ISBLANK($G2255),"",IF(SUMPRODUCT(--EXACT(MID($G2255,COLUMN($A$1:$AX$1),1),NameCharacters[Accepted Characters For Names]))=50,"Pass","Fail"))</f>
        <v/>
      </c>
      <c r="U2255" s="24" t="str" cm="1">
        <f t="array" ref="U2255">IF(ISBLANK($H2255),"",IF(SUMPRODUCT(--EXACT(MID($H2255,COLUMN($A$1:$AX$1),1),NameCharacters[Accepted Characters For Names]))=50,"Pass","Fail"))</f>
        <v/>
      </c>
      <c r="V2255" s="24" t="str" cm="1">
        <f t="array" ref="V2255">IF(ISBLANK($I2255),"",IF(SUMPRODUCT(--EXACT(MID($I2255,COLUMN($A$1:$AX$1),1),NameCharacters[Accepted Characters For Names]))=50,"Pass","Fail"))</f>
        <v/>
      </c>
      <c r="W2255" s="24" t="str" cm="1">
        <f t="array" ref="W2255">IF(ISBLANK($J2255),"",IF(SUMPRODUCT(--EXACT($J2255,ISO3List[ISO3 List]))=1,"Pass","Fail"))</f>
        <v/>
      </c>
      <c r="X2255" s="24" t="str">
        <f t="shared" ca="1" si="90"/>
        <v/>
      </c>
      <c r="Y2255" s="24" t="str" cm="1">
        <f t="array" ref="Y2255">IF(ISBLANK($L2255),"",IF(SUMPRODUCT(--EXACT($L2255,Sex[Sex]))=1,"Pass","Fail"))</f>
        <v/>
      </c>
      <c r="Z2255" s="24" t="str">
        <f t="shared" ca="1" si="91"/>
        <v/>
      </c>
      <c r="AA2255" s="35" t="str">
        <f t="shared" ca="1" si="92"/>
        <v/>
      </c>
      <c r="AB2255" s="8"/>
      <c r="AC2255" s="58"/>
      <c r="AD2255" s="8"/>
      <c r="AE2255" s="8"/>
      <c r="AF2255" s="8"/>
      <c r="GU2255" s="8"/>
    </row>
    <row r="2256" spans="1:203" s="5" customFormat="1" x14ac:dyDescent="0.2">
      <c r="A2256" s="1"/>
      <c r="B2256" s="4"/>
      <c r="C2256" s="16"/>
      <c r="D2256" s="17"/>
      <c r="E2256" s="17"/>
      <c r="F2256" s="18"/>
      <c r="G2256" s="17"/>
      <c r="H2256" s="17"/>
      <c r="I2256" s="17"/>
      <c r="J2256" s="17"/>
      <c r="K2256" s="19"/>
      <c r="L2256" s="17"/>
      <c r="M2256" s="20"/>
      <c r="N2256" s="8"/>
      <c r="O2256" s="50"/>
      <c r="P2256" s="27" t="str" cm="1">
        <f t="array" ref="P2256">IF(ISBLANK($C2256),"",IF(SUMPRODUCT(--EXACT($C2256,CrewOrPassenger[Crew or Passenger]))=1,"Pass","Fail"))</f>
        <v/>
      </c>
      <c r="Q2256" s="24" t="str" cm="1">
        <f t="array" ref="Q2256">IF(ISBLANK($D2256),"",IF(SUMPRODUCT(--EXACT($D2256,TravelDocumentType[Travel Document Type]))=1,"Pass","Fail"))</f>
        <v/>
      </c>
      <c r="R2256" s="24" t="str" cm="1">
        <f t="array" ref="R2256">IF(ISBLANK($E2256),"",IF(SUMPRODUCT(--EXACT($E2256,ISO3List[ISO3 List]))=1,"Pass","Fail"))</f>
        <v/>
      </c>
      <c r="S2256" s="24" t="str" cm="1">
        <f t="array" ref="S2256">IF(ISBLANK($F2256),"",IF(SUMPRODUCT(--EXACT(MID($F2256,COLUMN($A$1:$T$1),1),DocCharacters[Accepted Characters For Documents]))=20,"Pass","Fail"))</f>
        <v/>
      </c>
      <c r="T2256" s="24" t="str" cm="1">
        <f t="array" ref="T2256">IF(ISBLANK($G2256),"",IF(SUMPRODUCT(--EXACT(MID($G2256,COLUMN($A$1:$AX$1),1),NameCharacters[Accepted Characters For Names]))=50,"Pass","Fail"))</f>
        <v/>
      </c>
      <c r="U2256" s="24" t="str" cm="1">
        <f t="array" ref="U2256">IF(ISBLANK($H2256),"",IF(SUMPRODUCT(--EXACT(MID($H2256,COLUMN($A$1:$AX$1),1),NameCharacters[Accepted Characters For Names]))=50,"Pass","Fail"))</f>
        <v/>
      </c>
      <c r="V2256" s="24" t="str" cm="1">
        <f t="array" ref="V2256">IF(ISBLANK($I2256),"",IF(SUMPRODUCT(--EXACT(MID($I2256,COLUMN($A$1:$AX$1),1),NameCharacters[Accepted Characters For Names]))=50,"Pass","Fail"))</f>
        <v/>
      </c>
      <c r="W2256" s="24" t="str" cm="1">
        <f t="array" ref="W2256">IF(ISBLANK($J2256),"",IF(SUMPRODUCT(--EXACT($J2256,ISO3List[ISO3 List]))=1,"Pass","Fail"))</f>
        <v/>
      </c>
      <c r="X2256" s="24" t="str">
        <f t="shared" ca="1" si="90"/>
        <v/>
      </c>
      <c r="Y2256" s="24" t="str" cm="1">
        <f t="array" ref="Y2256">IF(ISBLANK($L2256),"",IF(SUMPRODUCT(--EXACT($L2256,Sex[Sex]))=1,"Pass","Fail"))</f>
        <v/>
      </c>
      <c r="Z2256" s="24" t="str">
        <f t="shared" ca="1" si="91"/>
        <v/>
      </c>
      <c r="AA2256" s="35" t="str">
        <f t="shared" ca="1" si="92"/>
        <v/>
      </c>
      <c r="AB2256" s="8"/>
      <c r="AC2256" s="58"/>
      <c r="AD2256" s="8"/>
      <c r="AE2256" s="8"/>
      <c r="AF2256" s="8"/>
      <c r="GU2256" s="8"/>
    </row>
    <row r="2257" spans="1:203" s="5" customFormat="1" x14ac:dyDescent="0.2">
      <c r="A2257" s="1"/>
      <c r="B2257" s="4"/>
      <c r="C2257" s="16"/>
      <c r="D2257" s="17"/>
      <c r="E2257" s="17"/>
      <c r="F2257" s="18"/>
      <c r="G2257" s="17"/>
      <c r="H2257" s="17"/>
      <c r="I2257" s="17"/>
      <c r="J2257" s="17"/>
      <c r="K2257" s="19"/>
      <c r="L2257" s="17"/>
      <c r="M2257" s="20"/>
      <c r="N2257" s="8"/>
      <c r="O2257" s="50"/>
      <c r="P2257" s="27" t="str" cm="1">
        <f t="array" ref="P2257">IF(ISBLANK($C2257),"",IF(SUMPRODUCT(--EXACT($C2257,CrewOrPassenger[Crew or Passenger]))=1,"Pass","Fail"))</f>
        <v/>
      </c>
      <c r="Q2257" s="24" t="str" cm="1">
        <f t="array" ref="Q2257">IF(ISBLANK($D2257),"",IF(SUMPRODUCT(--EXACT($D2257,TravelDocumentType[Travel Document Type]))=1,"Pass","Fail"))</f>
        <v/>
      </c>
      <c r="R2257" s="24" t="str" cm="1">
        <f t="array" ref="R2257">IF(ISBLANK($E2257),"",IF(SUMPRODUCT(--EXACT($E2257,ISO3List[ISO3 List]))=1,"Pass","Fail"))</f>
        <v/>
      </c>
      <c r="S2257" s="24" t="str" cm="1">
        <f t="array" ref="S2257">IF(ISBLANK($F2257),"",IF(SUMPRODUCT(--EXACT(MID($F2257,COLUMN($A$1:$T$1),1),DocCharacters[Accepted Characters For Documents]))=20,"Pass","Fail"))</f>
        <v/>
      </c>
      <c r="T2257" s="24" t="str" cm="1">
        <f t="array" ref="T2257">IF(ISBLANK($G2257),"",IF(SUMPRODUCT(--EXACT(MID($G2257,COLUMN($A$1:$AX$1),1),NameCharacters[Accepted Characters For Names]))=50,"Pass","Fail"))</f>
        <v/>
      </c>
      <c r="U2257" s="24" t="str" cm="1">
        <f t="array" ref="U2257">IF(ISBLANK($H2257),"",IF(SUMPRODUCT(--EXACT(MID($H2257,COLUMN($A$1:$AX$1),1),NameCharacters[Accepted Characters For Names]))=50,"Pass","Fail"))</f>
        <v/>
      </c>
      <c r="V2257" s="24" t="str" cm="1">
        <f t="array" ref="V2257">IF(ISBLANK($I2257),"",IF(SUMPRODUCT(--EXACT(MID($I2257,COLUMN($A$1:$AX$1),1),NameCharacters[Accepted Characters For Names]))=50,"Pass","Fail"))</f>
        <v/>
      </c>
      <c r="W2257" s="24" t="str" cm="1">
        <f t="array" ref="W2257">IF(ISBLANK($J2257),"",IF(SUMPRODUCT(--EXACT($J2257,ISO3List[ISO3 List]))=1,"Pass","Fail"))</f>
        <v/>
      </c>
      <c r="X2257" s="24" t="str">
        <f t="shared" ca="1" si="90"/>
        <v/>
      </c>
      <c r="Y2257" s="24" t="str" cm="1">
        <f t="array" ref="Y2257">IF(ISBLANK($L2257),"",IF(SUMPRODUCT(--EXACT($L2257,Sex[Sex]))=1,"Pass","Fail"))</f>
        <v/>
      </c>
      <c r="Z2257" s="24" t="str">
        <f t="shared" ca="1" si="91"/>
        <v/>
      </c>
      <c r="AA2257" s="35" t="str">
        <f t="shared" ca="1" si="92"/>
        <v/>
      </c>
      <c r="AB2257" s="8"/>
      <c r="AC2257" s="58"/>
      <c r="AD2257" s="8"/>
      <c r="AE2257" s="8"/>
      <c r="AF2257" s="8"/>
      <c r="GU2257" s="8"/>
    </row>
    <row r="2258" spans="1:203" s="5" customFormat="1" x14ac:dyDescent="0.2">
      <c r="A2258" s="1"/>
      <c r="B2258" s="4"/>
      <c r="C2258" s="16"/>
      <c r="D2258" s="17"/>
      <c r="E2258" s="17"/>
      <c r="F2258" s="18"/>
      <c r="G2258" s="17"/>
      <c r="H2258" s="17"/>
      <c r="I2258" s="17"/>
      <c r="J2258" s="17"/>
      <c r="K2258" s="19"/>
      <c r="L2258" s="17"/>
      <c r="M2258" s="20"/>
      <c r="N2258" s="8"/>
      <c r="O2258" s="50"/>
      <c r="P2258" s="27" t="str" cm="1">
        <f t="array" ref="P2258">IF(ISBLANK($C2258),"",IF(SUMPRODUCT(--EXACT($C2258,CrewOrPassenger[Crew or Passenger]))=1,"Pass","Fail"))</f>
        <v/>
      </c>
      <c r="Q2258" s="24" t="str" cm="1">
        <f t="array" ref="Q2258">IF(ISBLANK($D2258),"",IF(SUMPRODUCT(--EXACT($D2258,TravelDocumentType[Travel Document Type]))=1,"Pass","Fail"))</f>
        <v/>
      </c>
      <c r="R2258" s="24" t="str" cm="1">
        <f t="array" ref="R2258">IF(ISBLANK($E2258),"",IF(SUMPRODUCT(--EXACT($E2258,ISO3List[ISO3 List]))=1,"Pass","Fail"))</f>
        <v/>
      </c>
      <c r="S2258" s="24" t="str" cm="1">
        <f t="array" ref="S2258">IF(ISBLANK($F2258),"",IF(SUMPRODUCT(--EXACT(MID($F2258,COLUMN($A$1:$T$1),1),DocCharacters[Accepted Characters For Documents]))=20,"Pass","Fail"))</f>
        <v/>
      </c>
      <c r="T2258" s="24" t="str" cm="1">
        <f t="array" ref="T2258">IF(ISBLANK($G2258),"",IF(SUMPRODUCT(--EXACT(MID($G2258,COLUMN($A$1:$AX$1),1),NameCharacters[Accepted Characters For Names]))=50,"Pass","Fail"))</f>
        <v/>
      </c>
      <c r="U2258" s="24" t="str" cm="1">
        <f t="array" ref="U2258">IF(ISBLANK($H2258),"",IF(SUMPRODUCT(--EXACT(MID($H2258,COLUMN($A$1:$AX$1),1),NameCharacters[Accepted Characters For Names]))=50,"Pass","Fail"))</f>
        <v/>
      </c>
      <c r="V2258" s="24" t="str" cm="1">
        <f t="array" ref="V2258">IF(ISBLANK($I2258),"",IF(SUMPRODUCT(--EXACT(MID($I2258,COLUMN($A$1:$AX$1),1),NameCharacters[Accepted Characters For Names]))=50,"Pass","Fail"))</f>
        <v/>
      </c>
      <c r="W2258" s="24" t="str" cm="1">
        <f t="array" ref="W2258">IF(ISBLANK($J2258),"",IF(SUMPRODUCT(--EXACT($J2258,ISO3List[ISO3 List]))=1,"Pass","Fail"))</f>
        <v/>
      </c>
      <c r="X2258" s="24" t="str">
        <f t="shared" ca="1" si="90"/>
        <v/>
      </c>
      <c r="Y2258" s="24" t="str" cm="1">
        <f t="array" ref="Y2258">IF(ISBLANK($L2258),"",IF(SUMPRODUCT(--EXACT($L2258,Sex[Sex]))=1,"Pass","Fail"))</f>
        <v/>
      </c>
      <c r="Z2258" s="24" t="str">
        <f t="shared" ca="1" si="91"/>
        <v/>
      </c>
      <c r="AA2258" s="35" t="str">
        <f t="shared" ca="1" si="92"/>
        <v/>
      </c>
      <c r="AB2258" s="8"/>
      <c r="AC2258" s="58"/>
      <c r="AD2258" s="8"/>
      <c r="AE2258" s="8"/>
      <c r="AF2258" s="8"/>
      <c r="GU2258" s="8"/>
    </row>
    <row r="2259" spans="1:203" s="5" customFormat="1" x14ac:dyDescent="0.2">
      <c r="A2259" s="1"/>
      <c r="B2259" s="4"/>
      <c r="C2259" s="16"/>
      <c r="D2259" s="17"/>
      <c r="E2259" s="17"/>
      <c r="F2259" s="18"/>
      <c r="G2259" s="17"/>
      <c r="H2259" s="17"/>
      <c r="I2259" s="17"/>
      <c r="J2259" s="17"/>
      <c r="K2259" s="19"/>
      <c r="L2259" s="17"/>
      <c r="M2259" s="20"/>
      <c r="N2259" s="8"/>
      <c r="O2259" s="50"/>
      <c r="P2259" s="27" t="str" cm="1">
        <f t="array" ref="P2259">IF(ISBLANK($C2259),"",IF(SUMPRODUCT(--EXACT($C2259,CrewOrPassenger[Crew or Passenger]))=1,"Pass","Fail"))</f>
        <v/>
      </c>
      <c r="Q2259" s="24" t="str" cm="1">
        <f t="array" ref="Q2259">IF(ISBLANK($D2259),"",IF(SUMPRODUCT(--EXACT($D2259,TravelDocumentType[Travel Document Type]))=1,"Pass","Fail"))</f>
        <v/>
      </c>
      <c r="R2259" s="24" t="str" cm="1">
        <f t="array" ref="R2259">IF(ISBLANK($E2259),"",IF(SUMPRODUCT(--EXACT($E2259,ISO3List[ISO3 List]))=1,"Pass","Fail"))</f>
        <v/>
      </c>
      <c r="S2259" s="24" t="str" cm="1">
        <f t="array" ref="S2259">IF(ISBLANK($F2259),"",IF(SUMPRODUCT(--EXACT(MID($F2259,COLUMN($A$1:$T$1),1),DocCharacters[Accepted Characters For Documents]))=20,"Pass","Fail"))</f>
        <v/>
      </c>
      <c r="T2259" s="24" t="str" cm="1">
        <f t="array" ref="T2259">IF(ISBLANK($G2259),"",IF(SUMPRODUCT(--EXACT(MID($G2259,COLUMN($A$1:$AX$1),1),NameCharacters[Accepted Characters For Names]))=50,"Pass","Fail"))</f>
        <v/>
      </c>
      <c r="U2259" s="24" t="str" cm="1">
        <f t="array" ref="U2259">IF(ISBLANK($H2259),"",IF(SUMPRODUCT(--EXACT(MID($H2259,COLUMN($A$1:$AX$1),1),NameCharacters[Accepted Characters For Names]))=50,"Pass","Fail"))</f>
        <v/>
      </c>
      <c r="V2259" s="24" t="str" cm="1">
        <f t="array" ref="V2259">IF(ISBLANK($I2259),"",IF(SUMPRODUCT(--EXACT(MID($I2259,COLUMN($A$1:$AX$1),1),NameCharacters[Accepted Characters For Names]))=50,"Pass","Fail"))</f>
        <v/>
      </c>
      <c r="W2259" s="24" t="str" cm="1">
        <f t="array" ref="W2259">IF(ISBLANK($J2259),"",IF(SUMPRODUCT(--EXACT($J2259,ISO3List[ISO3 List]))=1,"Pass","Fail"))</f>
        <v/>
      </c>
      <c r="X2259" s="24" t="str">
        <f t="shared" ca="1" si="90"/>
        <v/>
      </c>
      <c r="Y2259" s="24" t="str" cm="1">
        <f t="array" ref="Y2259">IF(ISBLANK($L2259),"",IF(SUMPRODUCT(--EXACT($L2259,Sex[Sex]))=1,"Pass","Fail"))</f>
        <v/>
      </c>
      <c r="Z2259" s="24" t="str">
        <f t="shared" ca="1" si="91"/>
        <v/>
      </c>
      <c r="AA2259" s="35" t="str">
        <f t="shared" ca="1" si="92"/>
        <v/>
      </c>
      <c r="AB2259" s="8"/>
      <c r="AC2259" s="58"/>
      <c r="AD2259" s="8"/>
      <c r="AE2259" s="8"/>
      <c r="AF2259" s="8"/>
      <c r="GU2259" s="8"/>
    </row>
    <row r="2260" spans="1:203" s="5" customFormat="1" x14ac:dyDescent="0.2">
      <c r="A2260" s="1"/>
      <c r="B2260" s="4"/>
      <c r="C2260" s="16"/>
      <c r="D2260" s="17"/>
      <c r="E2260" s="17"/>
      <c r="F2260" s="18"/>
      <c r="G2260" s="17"/>
      <c r="H2260" s="17"/>
      <c r="I2260" s="17"/>
      <c r="J2260" s="17"/>
      <c r="K2260" s="19"/>
      <c r="L2260" s="17"/>
      <c r="M2260" s="20"/>
      <c r="N2260" s="8"/>
      <c r="O2260" s="50"/>
      <c r="P2260" s="27" t="str" cm="1">
        <f t="array" ref="P2260">IF(ISBLANK($C2260),"",IF(SUMPRODUCT(--EXACT($C2260,CrewOrPassenger[Crew or Passenger]))=1,"Pass","Fail"))</f>
        <v/>
      </c>
      <c r="Q2260" s="24" t="str" cm="1">
        <f t="array" ref="Q2260">IF(ISBLANK($D2260),"",IF(SUMPRODUCT(--EXACT($D2260,TravelDocumentType[Travel Document Type]))=1,"Pass","Fail"))</f>
        <v/>
      </c>
      <c r="R2260" s="24" t="str" cm="1">
        <f t="array" ref="R2260">IF(ISBLANK($E2260),"",IF(SUMPRODUCT(--EXACT($E2260,ISO3List[ISO3 List]))=1,"Pass","Fail"))</f>
        <v/>
      </c>
      <c r="S2260" s="24" t="str" cm="1">
        <f t="array" ref="S2260">IF(ISBLANK($F2260),"",IF(SUMPRODUCT(--EXACT(MID($F2260,COLUMN($A$1:$T$1),1),DocCharacters[Accepted Characters For Documents]))=20,"Pass","Fail"))</f>
        <v/>
      </c>
      <c r="T2260" s="24" t="str" cm="1">
        <f t="array" ref="T2260">IF(ISBLANK($G2260),"",IF(SUMPRODUCT(--EXACT(MID($G2260,COLUMN($A$1:$AX$1),1),NameCharacters[Accepted Characters For Names]))=50,"Pass","Fail"))</f>
        <v/>
      </c>
      <c r="U2260" s="24" t="str" cm="1">
        <f t="array" ref="U2260">IF(ISBLANK($H2260),"",IF(SUMPRODUCT(--EXACT(MID($H2260,COLUMN($A$1:$AX$1),1),NameCharacters[Accepted Characters For Names]))=50,"Pass","Fail"))</f>
        <v/>
      </c>
      <c r="V2260" s="24" t="str" cm="1">
        <f t="array" ref="V2260">IF(ISBLANK($I2260),"",IF(SUMPRODUCT(--EXACT(MID($I2260,COLUMN($A$1:$AX$1),1),NameCharacters[Accepted Characters For Names]))=50,"Pass","Fail"))</f>
        <v/>
      </c>
      <c r="W2260" s="24" t="str" cm="1">
        <f t="array" ref="W2260">IF(ISBLANK($J2260),"",IF(SUMPRODUCT(--EXACT($J2260,ISO3List[ISO3 List]))=1,"Pass","Fail"))</f>
        <v/>
      </c>
      <c r="X2260" s="24" t="str">
        <f t="shared" ca="1" si="90"/>
        <v/>
      </c>
      <c r="Y2260" s="24" t="str" cm="1">
        <f t="array" ref="Y2260">IF(ISBLANK($L2260),"",IF(SUMPRODUCT(--EXACT($L2260,Sex[Sex]))=1,"Pass","Fail"))</f>
        <v/>
      </c>
      <c r="Z2260" s="24" t="str">
        <f t="shared" ca="1" si="91"/>
        <v/>
      </c>
      <c r="AA2260" s="35" t="str">
        <f t="shared" ca="1" si="92"/>
        <v/>
      </c>
      <c r="AB2260" s="8"/>
      <c r="AC2260" s="58"/>
      <c r="AD2260" s="8"/>
      <c r="AE2260" s="8"/>
      <c r="AF2260" s="8"/>
      <c r="GU2260" s="8"/>
    </row>
    <row r="2261" spans="1:203" s="5" customFormat="1" x14ac:dyDescent="0.2">
      <c r="A2261" s="1"/>
      <c r="B2261" s="4"/>
      <c r="C2261" s="16"/>
      <c r="D2261" s="17"/>
      <c r="E2261" s="17"/>
      <c r="F2261" s="18"/>
      <c r="G2261" s="17"/>
      <c r="H2261" s="17"/>
      <c r="I2261" s="17"/>
      <c r="J2261" s="17"/>
      <c r="K2261" s="19"/>
      <c r="L2261" s="17"/>
      <c r="M2261" s="20"/>
      <c r="N2261" s="8"/>
      <c r="O2261" s="50"/>
      <c r="P2261" s="27" t="str" cm="1">
        <f t="array" ref="P2261">IF(ISBLANK($C2261),"",IF(SUMPRODUCT(--EXACT($C2261,CrewOrPassenger[Crew or Passenger]))=1,"Pass","Fail"))</f>
        <v/>
      </c>
      <c r="Q2261" s="24" t="str" cm="1">
        <f t="array" ref="Q2261">IF(ISBLANK($D2261),"",IF(SUMPRODUCT(--EXACT($D2261,TravelDocumentType[Travel Document Type]))=1,"Pass","Fail"))</f>
        <v/>
      </c>
      <c r="R2261" s="24" t="str" cm="1">
        <f t="array" ref="R2261">IF(ISBLANK($E2261),"",IF(SUMPRODUCT(--EXACT($E2261,ISO3List[ISO3 List]))=1,"Pass","Fail"))</f>
        <v/>
      </c>
      <c r="S2261" s="24" t="str" cm="1">
        <f t="array" ref="S2261">IF(ISBLANK($F2261),"",IF(SUMPRODUCT(--EXACT(MID($F2261,COLUMN($A$1:$T$1),1),DocCharacters[Accepted Characters For Documents]))=20,"Pass","Fail"))</f>
        <v/>
      </c>
      <c r="T2261" s="24" t="str" cm="1">
        <f t="array" ref="T2261">IF(ISBLANK($G2261),"",IF(SUMPRODUCT(--EXACT(MID($G2261,COLUMN($A$1:$AX$1),1),NameCharacters[Accepted Characters For Names]))=50,"Pass","Fail"))</f>
        <v/>
      </c>
      <c r="U2261" s="24" t="str" cm="1">
        <f t="array" ref="U2261">IF(ISBLANK($H2261),"",IF(SUMPRODUCT(--EXACT(MID($H2261,COLUMN($A$1:$AX$1),1),NameCharacters[Accepted Characters For Names]))=50,"Pass","Fail"))</f>
        <v/>
      </c>
      <c r="V2261" s="24" t="str" cm="1">
        <f t="array" ref="V2261">IF(ISBLANK($I2261),"",IF(SUMPRODUCT(--EXACT(MID($I2261,COLUMN($A$1:$AX$1),1),NameCharacters[Accepted Characters For Names]))=50,"Pass","Fail"))</f>
        <v/>
      </c>
      <c r="W2261" s="24" t="str" cm="1">
        <f t="array" ref="W2261">IF(ISBLANK($J2261),"",IF(SUMPRODUCT(--EXACT($J2261,ISO3List[ISO3 List]))=1,"Pass","Fail"))</f>
        <v/>
      </c>
      <c r="X2261" s="24" t="str">
        <f t="shared" ca="1" si="90"/>
        <v/>
      </c>
      <c r="Y2261" s="24" t="str" cm="1">
        <f t="array" ref="Y2261">IF(ISBLANK($L2261),"",IF(SUMPRODUCT(--EXACT($L2261,Sex[Sex]))=1,"Pass","Fail"))</f>
        <v/>
      </c>
      <c r="Z2261" s="24" t="str">
        <f t="shared" ca="1" si="91"/>
        <v/>
      </c>
      <c r="AA2261" s="35" t="str">
        <f t="shared" ca="1" si="92"/>
        <v/>
      </c>
      <c r="AB2261" s="8"/>
      <c r="AC2261" s="58"/>
      <c r="AD2261" s="8"/>
      <c r="AE2261" s="8"/>
      <c r="AF2261" s="8"/>
      <c r="GU2261" s="8"/>
    </row>
    <row r="2262" spans="1:203" s="5" customFormat="1" x14ac:dyDescent="0.2">
      <c r="A2262" s="1"/>
      <c r="B2262" s="4"/>
      <c r="C2262" s="16"/>
      <c r="D2262" s="17"/>
      <c r="E2262" s="17"/>
      <c r="F2262" s="18"/>
      <c r="G2262" s="17"/>
      <c r="H2262" s="17"/>
      <c r="I2262" s="17"/>
      <c r="J2262" s="17"/>
      <c r="K2262" s="19"/>
      <c r="L2262" s="17"/>
      <c r="M2262" s="20"/>
      <c r="N2262" s="8"/>
      <c r="O2262" s="50"/>
      <c r="P2262" s="27" t="str" cm="1">
        <f t="array" ref="P2262">IF(ISBLANK($C2262),"",IF(SUMPRODUCT(--EXACT($C2262,CrewOrPassenger[Crew or Passenger]))=1,"Pass","Fail"))</f>
        <v/>
      </c>
      <c r="Q2262" s="24" t="str" cm="1">
        <f t="array" ref="Q2262">IF(ISBLANK($D2262),"",IF(SUMPRODUCT(--EXACT($D2262,TravelDocumentType[Travel Document Type]))=1,"Pass","Fail"))</f>
        <v/>
      </c>
      <c r="R2262" s="24" t="str" cm="1">
        <f t="array" ref="R2262">IF(ISBLANK($E2262),"",IF(SUMPRODUCT(--EXACT($E2262,ISO3List[ISO3 List]))=1,"Pass","Fail"))</f>
        <v/>
      </c>
      <c r="S2262" s="24" t="str" cm="1">
        <f t="array" ref="S2262">IF(ISBLANK($F2262),"",IF(SUMPRODUCT(--EXACT(MID($F2262,COLUMN($A$1:$T$1),1),DocCharacters[Accepted Characters For Documents]))=20,"Pass","Fail"))</f>
        <v/>
      </c>
      <c r="T2262" s="24" t="str" cm="1">
        <f t="array" ref="T2262">IF(ISBLANK($G2262),"",IF(SUMPRODUCT(--EXACT(MID($G2262,COLUMN($A$1:$AX$1),1),NameCharacters[Accepted Characters For Names]))=50,"Pass","Fail"))</f>
        <v/>
      </c>
      <c r="U2262" s="24" t="str" cm="1">
        <f t="array" ref="U2262">IF(ISBLANK($H2262),"",IF(SUMPRODUCT(--EXACT(MID($H2262,COLUMN($A$1:$AX$1),1),NameCharacters[Accepted Characters For Names]))=50,"Pass","Fail"))</f>
        <v/>
      </c>
      <c r="V2262" s="24" t="str" cm="1">
        <f t="array" ref="V2262">IF(ISBLANK($I2262),"",IF(SUMPRODUCT(--EXACT(MID($I2262,COLUMN($A$1:$AX$1),1),NameCharacters[Accepted Characters For Names]))=50,"Pass","Fail"))</f>
        <v/>
      </c>
      <c r="W2262" s="24" t="str" cm="1">
        <f t="array" ref="W2262">IF(ISBLANK($J2262),"",IF(SUMPRODUCT(--EXACT($J2262,ISO3List[ISO3 List]))=1,"Pass","Fail"))</f>
        <v/>
      </c>
      <c r="X2262" s="24" t="str">
        <f t="shared" ca="1" si="90"/>
        <v/>
      </c>
      <c r="Y2262" s="24" t="str" cm="1">
        <f t="array" ref="Y2262">IF(ISBLANK($L2262),"",IF(SUMPRODUCT(--EXACT($L2262,Sex[Sex]))=1,"Pass","Fail"))</f>
        <v/>
      </c>
      <c r="Z2262" s="24" t="str">
        <f t="shared" ca="1" si="91"/>
        <v/>
      </c>
      <c r="AA2262" s="35" t="str">
        <f t="shared" ca="1" si="92"/>
        <v/>
      </c>
      <c r="AB2262" s="8"/>
      <c r="AC2262" s="58"/>
      <c r="AD2262" s="8"/>
      <c r="AE2262" s="8"/>
      <c r="AF2262" s="8"/>
      <c r="GU2262" s="8"/>
    </row>
    <row r="2263" spans="1:203" s="5" customFormat="1" x14ac:dyDescent="0.2">
      <c r="A2263" s="1"/>
      <c r="B2263" s="4"/>
      <c r="C2263" s="16"/>
      <c r="D2263" s="17"/>
      <c r="E2263" s="17"/>
      <c r="F2263" s="18"/>
      <c r="G2263" s="17"/>
      <c r="H2263" s="17"/>
      <c r="I2263" s="17"/>
      <c r="J2263" s="17"/>
      <c r="K2263" s="19"/>
      <c r="L2263" s="17"/>
      <c r="M2263" s="20"/>
      <c r="N2263" s="8"/>
      <c r="O2263" s="50"/>
      <c r="P2263" s="27" t="str" cm="1">
        <f t="array" ref="P2263">IF(ISBLANK($C2263),"",IF(SUMPRODUCT(--EXACT($C2263,CrewOrPassenger[Crew or Passenger]))=1,"Pass","Fail"))</f>
        <v/>
      </c>
      <c r="Q2263" s="24" t="str" cm="1">
        <f t="array" ref="Q2263">IF(ISBLANK($D2263),"",IF(SUMPRODUCT(--EXACT($D2263,TravelDocumentType[Travel Document Type]))=1,"Pass","Fail"))</f>
        <v/>
      </c>
      <c r="R2263" s="24" t="str" cm="1">
        <f t="array" ref="R2263">IF(ISBLANK($E2263),"",IF(SUMPRODUCT(--EXACT($E2263,ISO3List[ISO3 List]))=1,"Pass","Fail"))</f>
        <v/>
      </c>
      <c r="S2263" s="24" t="str" cm="1">
        <f t="array" ref="S2263">IF(ISBLANK($F2263),"",IF(SUMPRODUCT(--EXACT(MID($F2263,COLUMN($A$1:$T$1),1),DocCharacters[Accepted Characters For Documents]))=20,"Pass","Fail"))</f>
        <v/>
      </c>
      <c r="T2263" s="24" t="str" cm="1">
        <f t="array" ref="T2263">IF(ISBLANK($G2263),"",IF(SUMPRODUCT(--EXACT(MID($G2263,COLUMN($A$1:$AX$1),1),NameCharacters[Accepted Characters For Names]))=50,"Pass","Fail"))</f>
        <v/>
      </c>
      <c r="U2263" s="24" t="str" cm="1">
        <f t="array" ref="U2263">IF(ISBLANK($H2263),"",IF(SUMPRODUCT(--EXACT(MID($H2263,COLUMN($A$1:$AX$1),1),NameCharacters[Accepted Characters For Names]))=50,"Pass","Fail"))</f>
        <v/>
      </c>
      <c r="V2263" s="24" t="str" cm="1">
        <f t="array" ref="V2263">IF(ISBLANK($I2263),"",IF(SUMPRODUCT(--EXACT(MID($I2263,COLUMN($A$1:$AX$1),1),NameCharacters[Accepted Characters For Names]))=50,"Pass","Fail"))</f>
        <v/>
      </c>
      <c r="W2263" s="24" t="str" cm="1">
        <f t="array" ref="W2263">IF(ISBLANK($J2263),"",IF(SUMPRODUCT(--EXACT($J2263,ISO3List[ISO3 List]))=1,"Pass","Fail"))</f>
        <v/>
      </c>
      <c r="X2263" s="24" t="str">
        <f t="shared" ca="1" si="90"/>
        <v/>
      </c>
      <c r="Y2263" s="24" t="str" cm="1">
        <f t="array" ref="Y2263">IF(ISBLANK($L2263),"",IF(SUMPRODUCT(--EXACT($L2263,Sex[Sex]))=1,"Pass","Fail"))</f>
        <v/>
      </c>
      <c r="Z2263" s="24" t="str">
        <f t="shared" ca="1" si="91"/>
        <v/>
      </c>
      <c r="AA2263" s="35" t="str">
        <f t="shared" ca="1" si="92"/>
        <v/>
      </c>
      <c r="AB2263" s="8"/>
      <c r="AC2263" s="58"/>
      <c r="AD2263" s="8"/>
      <c r="AE2263" s="8"/>
      <c r="AF2263" s="8"/>
      <c r="GU2263" s="8"/>
    </row>
    <row r="2264" spans="1:203" s="5" customFormat="1" x14ac:dyDescent="0.2">
      <c r="A2264" s="1"/>
      <c r="B2264" s="4"/>
      <c r="C2264" s="16"/>
      <c r="D2264" s="17"/>
      <c r="E2264" s="17"/>
      <c r="F2264" s="18"/>
      <c r="G2264" s="17"/>
      <c r="H2264" s="17"/>
      <c r="I2264" s="17"/>
      <c r="J2264" s="17"/>
      <c r="K2264" s="19"/>
      <c r="L2264" s="17"/>
      <c r="M2264" s="20"/>
      <c r="N2264" s="8"/>
      <c r="O2264" s="50"/>
      <c r="P2264" s="27" t="str" cm="1">
        <f t="array" ref="P2264">IF(ISBLANK($C2264),"",IF(SUMPRODUCT(--EXACT($C2264,CrewOrPassenger[Crew or Passenger]))=1,"Pass","Fail"))</f>
        <v/>
      </c>
      <c r="Q2264" s="24" t="str" cm="1">
        <f t="array" ref="Q2264">IF(ISBLANK($D2264),"",IF(SUMPRODUCT(--EXACT($D2264,TravelDocumentType[Travel Document Type]))=1,"Pass","Fail"))</f>
        <v/>
      </c>
      <c r="R2264" s="24" t="str" cm="1">
        <f t="array" ref="R2264">IF(ISBLANK($E2264),"",IF(SUMPRODUCT(--EXACT($E2264,ISO3List[ISO3 List]))=1,"Pass","Fail"))</f>
        <v/>
      </c>
      <c r="S2264" s="24" t="str" cm="1">
        <f t="array" ref="S2264">IF(ISBLANK($F2264),"",IF(SUMPRODUCT(--EXACT(MID($F2264,COLUMN($A$1:$T$1),1),DocCharacters[Accepted Characters For Documents]))=20,"Pass","Fail"))</f>
        <v/>
      </c>
      <c r="T2264" s="24" t="str" cm="1">
        <f t="array" ref="T2264">IF(ISBLANK($G2264),"",IF(SUMPRODUCT(--EXACT(MID($G2264,COLUMN($A$1:$AX$1),1),NameCharacters[Accepted Characters For Names]))=50,"Pass","Fail"))</f>
        <v/>
      </c>
      <c r="U2264" s="24" t="str" cm="1">
        <f t="array" ref="U2264">IF(ISBLANK($H2264),"",IF(SUMPRODUCT(--EXACT(MID($H2264,COLUMN($A$1:$AX$1),1),NameCharacters[Accepted Characters For Names]))=50,"Pass","Fail"))</f>
        <v/>
      </c>
      <c r="V2264" s="24" t="str" cm="1">
        <f t="array" ref="V2264">IF(ISBLANK($I2264),"",IF(SUMPRODUCT(--EXACT(MID($I2264,COLUMN($A$1:$AX$1),1),NameCharacters[Accepted Characters For Names]))=50,"Pass","Fail"))</f>
        <v/>
      </c>
      <c r="W2264" s="24" t="str" cm="1">
        <f t="array" ref="W2264">IF(ISBLANK($J2264),"",IF(SUMPRODUCT(--EXACT($J2264,ISO3List[ISO3 List]))=1,"Pass","Fail"))</f>
        <v/>
      </c>
      <c r="X2264" s="24" t="str">
        <f t="shared" ca="1" si="90"/>
        <v/>
      </c>
      <c r="Y2264" s="24" t="str" cm="1">
        <f t="array" ref="Y2264">IF(ISBLANK($L2264),"",IF(SUMPRODUCT(--EXACT($L2264,Sex[Sex]))=1,"Pass","Fail"))</f>
        <v/>
      </c>
      <c r="Z2264" s="24" t="str">
        <f t="shared" ca="1" si="91"/>
        <v/>
      </c>
      <c r="AA2264" s="35" t="str">
        <f t="shared" ca="1" si="92"/>
        <v/>
      </c>
      <c r="AB2264" s="8"/>
      <c r="AC2264" s="58"/>
      <c r="AD2264" s="8"/>
      <c r="AE2264" s="8"/>
      <c r="AF2264" s="8"/>
      <c r="GU2264" s="8"/>
    </row>
    <row r="2265" spans="1:203" s="5" customFormat="1" x14ac:dyDescent="0.2">
      <c r="A2265" s="1"/>
      <c r="B2265" s="4"/>
      <c r="C2265" s="16"/>
      <c r="D2265" s="17"/>
      <c r="E2265" s="17"/>
      <c r="F2265" s="18"/>
      <c r="G2265" s="17"/>
      <c r="H2265" s="17"/>
      <c r="I2265" s="17"/>
      <c r="J2265" s="17"/>
      <c r="K2265" s="19"/>
      <c r="L2265" s="17"/>
      <c r="M2265" s="20"/>
      <c r="N2265" s="8"/>
      <c r="O2265" s="50"/>
      <c r="P2265" s="27" t="str" cm="1">
        <f t="array" ref="P2265">IF(ISBLANK($C2265),"",IF(SUMPRODUCT(--EXACT($C2265,CrewOrPassenger[Crew or Passenger]))=1,"Pass","Fail"))</f>
        <v/>
      </c>
      <c r="Q2265" s="24" t="str" cm="1">
        <f t="array" ref="Q2265">IF(ISBLANK($D2265),"",IF(SUMPRODUCT(--EXACT($D2265,TravelDocumentType[Travel Document Type]))=1,"Pass","Fail"))</f>
        <v/>
      </c>
      <c r="R2265" s="24" t="str" cm="1">
        <f t="array" ref="R2265">IF(ISBLANK($E2265),"",IF(SUMPRODUCT(--EXACT($E2265,ISO3List[ISO3 List]))=1,"Pass","Fail"))</f>
        <v/>
      </c>
      <c r="S2265" s="24" t="str" cm="1">
        <f t="array" ref="S2265">IF(ISBLANK($F2265),"",IF(SUMPRODUCT(--EXACT(MID($F2265,COLUMN($A$1:$T$1),1),DocCharacters[Accepted Characters For Documents]))=20,"Pass","Fail"))</f>
        <v/>
      </c>
      <c r="T2265" s="24" t="str" cm="1">
        <f t="array" ref="T2265">IF(ISBLANK($G2265),"",IF(SUMPRODUCT(--EXACT(MID($G2265,COLUMN($A$1:$AX$1),1),NameCharacters[Accepted Characters For Names]))=50,"Pass","Fail"))</f>
        <v/>
      </c>
      <c r="U2265" s="24" t="str" cm="1">
        <f t="array" ref="U2265">IF(ISBLANK($H2265),"",IF(SUMPRODUCT(--EXACT(MID($H2265,COLUMN($A$1:$AX$1),1),NameCharacters[Accepted Characters For Names]))=50,"Pass","Fail"))</f>
        <v/>
      </c>
      <c r="V2265" s="24" t="str" cm="1">
        <f t="array" ref="V2265">IF(ISBLANK($I2265),"",IF(SUMPRODUCT(--EXACT(MID($I2265,COLUMN($A$1:$AX$1),1),NameCharacters[Accepted Characters For Names]))=50,"Pass","Fail"))</f>
        <v/>
      </c>
      <c r="W2265" s="24" t="str" cm="1">
        <f t="array" ref="W2265">IF(ISBLANK($J2265),"",IF(SUMPRODUCT(--EXACT($J2265,ISO3List[ISO3 List]))=1,"Pass","Fail"))</f>
        <v/>
      </c>
      <c r="X2265" s="24" t="str">
        <f t="shared" ca="1" si="90"/>
        <v/>
      </c>
      <c r="Y2265" s="24" t="str" cm="1">
        <f t="array" ref="Y2265">IF(ISBLANK($L2265),"",IF(SUMPRODUCT(--EXACT($L2265,Sex[Sex]))=1,"Pass","Fail"))</f>
        <v/>
      </c>
      <c r="Z2265" s="24" t="str">
        <f t="shared" ca="1" si="91"/>
        <v/>
      </c>
      <c r="AA2265" s="35" t="str">
        <f t="shared" ca="1" si="92"/>
        <v/>
      </c>
      <c r="AB2265" s="8"/>
      <c r="AC2265" s="58"/>
      <c r="AD2265" s="8"/>
      <c r="AE2265" s="8"/>
      <c r="AF2265" s="8"/>
      <c r="GU2265" s="8"/>
    </row>
    <row r="2266" spans="1:203" s="5" customFormat="1" x14ac:dyDescent="0.2">
      <c r="A2266" s="1"/>
      <c r="B2266" s="4"/>
      <c r="C2266" s="16"/>
      <c r="D2266" s="17"/>
      <c r="E2266" s="17"/>
      <c r="F2266" s="18"/>
      <c r="G2266" s="17"/>
      <c r="H2266" s="17"/>
      <c r="I2266" s="17"/>
      <c r="J2266" s="17"/>
      <c r="K2266" s="19"/>
      <c r="L2266" s="17"/>
      <c r="M2266" s="20"/>
      <c r="N2266" s="8"/>
      <c r="O2266" s="50"/>
      <c r="P2266" s="27" t="str" cm="1">
        <f t="array" ref="P2266">IF(ISBLANK($C2266),"",IF(SUMPRODUCT(--EXACT($C2266,CrewOrPassenger[Crew or Passenger]))=1,"Pass","Fail"))</f>
        <v/>
      </c>
      <c r="Q2266" s="24" t="str" cm="1">
        <f t="array" ref="Q2266">IF(ISBLANK($D2266),"",IF(SUMPRODUCT(--EXACT($D2266,TravelDocumentType[Travel Document Type]))=1,"Pass","Fail"))</f>
        <v/>
      </c>
      <c r="R2266" s="24" t="str" cm="1">
        <f t="array" ref="R2266">IF(ISBLANK($E2266),"",IF(SUMPRODUCT(--EXACT($E2266,ISO3List[ISO3 List]))=1,"Pass","Fail"))</f>
        <v/>
      </c>
      <c r="S2266" s="24" t="str" cm="1">
        <f t="array" ref="S2266">IF(ISBLANK($F2266),"",IF(SUMPRODUCT(--EXACT(MID($F2266,COLUMN($A$1:$T$1),1),DocCharacters[Accepted Characters For Documents]))=20,"Pass","Fail"))</f>
        <v/>
      </c>
      <c r="T2266" s="24" t="str" cm="1">
        <f t="array" ref="T2266">IF(ISBLANK($G2266),"",IF(SUMPRODUCT(--EXACT(MID($G2266,COLUMN($A$1:$AX$1),1),NameCharacters[Accepted Characters For Names]))=50,"Pass","Fail"))</f>
        <v/>
      </c>
      <c r="U2266" s="24" t="str" cm="1">
        <f t="array" ref="U2266">IF(ISBLANK($H2266),"",IF(SUMPRODUCT(--EXACT(MID($H2266,COLUMN($A$1:$AX$1),1),NameCharacters[Accepted Characters For Names]))=50,"Pass","Fail"))</f>
        <v/>
      </c>
      <c r="V2266" s="24" t="str" cm="1">
        <f t="array" ref="V2266">IF(ISBLANK($I2266),"",IF(SUMPRODUCT(--EXACT(MID($I2266,COLUMN($A$1:$AX$1),1),NameCharacters[Accepted Characters For Names]))=50,"Pass","Fail"))</f>
        <v/>
      </c>
      <c r="W2266" s="24" t="str" cm="1">
        <f t="array" ref="W2266">IF(ISBLANK($J2266),"",IF(SUMPRODUCT(--EXACT($J2266,ISO3List[ISO3 List]))=1,"Pass","Fail"))</f>
        <v/>
      </c>
      <c r="X2266" s="24" t="str">
        <f t="shared" ca="1" si="90"/>
        <v/>
      </c>
      <c r="Y2266" s="24" t="str" cm="1">
        <f t="array" ref="Y2266">IF(ISBLANK($L2266),"",IF(SUMPRODUCT(--EXACT($L2266,Sex[Sex]))=1,"Pass","Fail"))</f>
        <v/>
      </c>
      <c r="Z2266" s="24" t="str">
        <f t="shared" ca="1" si="91"/>
        <v/>
      </c>
      <c r="AA2266" s="35" t="str">
        <f t="shared" ca="1" si="92"/>
        <v/>
      </c>
      <c r="AB2266" s="8"/>
      <c r="AC2266" s="58"/>
      <c r="AD2266" s="8"/>
      <c r="AE2266" s="8"/>
      <c r="AF2266" s="8"/>
      <c r="GU2266" s="8"/>
    </row>
    <row r="2267" spans="1:203" s="5" customFormat="1" x14ac:dyDescent="0.2">
      <c r="A2267" s="1"/>
      <c r="B2267" s="4"/>
      <c r="C2267" s="16"/>
      <c r="D2267" s="17"/>
      <c r="E2267" s="17"/>
      <c r="F2267" s="18"/>
      <c r="G2267" s="17"/>
      <c r="H2267" s="17"/>
      <c r="I2267" s="17"/>
      <c r="J2267" s="17"/>
      <c r="K2267" s="19"/>
      <c r="L2267" s="17"/>
      <c r="M2267" s="20"/>
      <c r="N2267" s="8"/>
      <c r="O2267" s="50"/>
      <c r="P2267" s="27" t="str" cm="1">
        <f t="array" ref="P2267">IF(ISBLANK($C2267),"",IF(SUMPRODUCT(--EXACT($C2267,CrewOrPassenger[Crew or Passenger]))=1,"Pass","Fail"))</f>
        <v/>
      </c>
      <c r="Q2267" s="24" t="str" cm="1">
        <f t="array" ref="Q2267">IF(ISBLANK($D2267),"",IF(SUMPRODUCT(--EXACT($D2267,TravelDocumentType[Travel Document Type]))=1,"Pass","Fail"))</f>
        <v/>
      </c>
      <c r="R2267" s="24" t="str" cm="1">
        <f t="array" ref="R2267">IF(ISBLANK($E2267),"",IF(SUMPRODUCT(--EXACT($E2267,ISO3List[ISO3 List]))=1,"Pass","Fail"))</f>
        <v/>
      </c>
      <c r="S2267" s="24" t="str" cm="1">
        <f t="array" ref="S2267">IF(ISBLANK($F2267),"",IF(SUMPRODUCT(--EXACT(MID($F2267,COLUMN($A$1:$T$1),1),DocCharacters[Accepted Characters For Documents]))=20,"Pass","Fail"))</f>
        <v/>
      </c>
      <c r="T2267" s="24" t="str" cm="1">
        <f t="array" ref="T2267">IF(ISBLANK($G2267),"",IF(SUMPRODUCT(--EXACT(MID($G2267,COLUMN($A$1:$AX$1),1),NameCharacters[Accepted Characters For Names]))=50,"Pass","Fail"))</f>
        <v/>
      </c>
      <c r="U2267" s="24" t="str" cm="1">
        <f t="array" ref="U2267">IF(ISBLANK($H2267),"",IF(SUMPRODUCT(--EXACT(MID($H2267,COLUMN($A$1:$AX$1),1),NameCharacters[Accepted Characters For Names]))=50,"Pass","Fail"))</f>
        <v/>
      </c>
      <c r="V2267" s="24" t="str" cm="1">
        <f t="array" ref="V2267">IF(ISBLANK($I2267),"",IF(SUMPRODUCT(--EXACT(MID($I2267,COLUMN($A$1:$AX$1),1),NameCharacters[Accepted Characters For Names]))=50,"Pass","Fail"))</f>
        <v/>
      </c>
      <c r="W2267" s="24" t="str" cm="1">
        <f t="array" ref="W2267">IF(ISBLANK($J2267),"",IF(SUMPRODUCT(--EXACT($J2267,ISO3List[ISO3 List]))=1,"Pass","Fail"))</f>
        <v/>
      </c>
      <c r="X2267" s="24" t="str">
        <f t="shared" ca="1" si="90"/>
        <v/>
      </c>
      <c r="Y2267" s="24" t="str" cm="1">
        <f t="array" ref="Y2267">IF(ISBLANK($L2267),"",IF(SUMPRODUCT(--EXACT($L2267,Sex[Sex]))=1,"Pass","Fail"))</f>
        <v/>
      </c>
      <c r="Z2267" s="24" t="str">
        <f t="shared" ca="1" si="91"/>
        <v/>
      </c>
      <c r="AA2267" s="35" t="str">
        <f t="shared" ca="1" si="92"/>
        <v/>
      </c>
      <c r="AB2267" s="8"/>
      <c r="AC2267" s="58"/>
      <c r="AD2267" s="8"/>
      <c r="AE2267" s="8"/>
      <c r="AF2267" s="8"/>
      <c r="GU2267" s="8"/>
    </row>
    <row r="2268" spans="1:203" s="5" customFormat="1" x14ac:dyDescent="0.2">
      <c r="A2268" s="1"/>
      <c r="B2268" s="4"/>
      <c r="C2268" s="16"/>
      <c r="D2268" s="17"/>
      <c r="E2268" s="17"/>
      <c r="F2268" s="18"/>
      <c r="G2268" s="17"/>
      <c r="H2268" s="17"/>
      <c r="I2268" s="17"/>
      <c r="J2268" s="17"/>
      <c r="K2268" s="19"/>
      <c r="L2268" s="17"/>
      <c r="M2268" s="20"/>
      <c r="N2268" s="8"/>
      <c r="O2268" s="50"/>
      <c r="P2268" s="27" t="str" cm="1">
        <f t="array" ref="P2268">IF(ISBLANK($C2268),"",IF(SUMPRODUCT(--EXACT($C2268,CrewOrPassenger[Crew or Passenger]))=1,"Pass","Fail"))</f>
        <v/>
      </c>
      <c r="Q2268" s="24" t="str" cm="1">
        <f t="array" ref="Q2268">IF(ISBLANK($D2268),"",IF(SUMPRODUCT(--EXACT($D2268,TravelDocumentType[Travel Document Type]))=1,"Pass","Fail"))</f>
        <v/>
      </c>
      <c r="R2268" s="24" t="str" cm="1">
        <f t="array" ref="R2268">IF(ISBLANK($E2268),"",IF(SUMPRODUCT(--EXACT($E2268,ISO3List[ISO3 List]))=1,"Pass","Fail"))</f>
        <v/>
      </c>
      <c r="S2268" s="24" t="str" cm="1">
        <f t="array" ref="S2268">IF(ISBLANK($F2268),"",IF(SUMPRODUCT(--EXACT(MID($F2268,COLUMN($A$1:$T$1),1),DocCharacters[Accepted Characters For Documents]))=20,"Pass","Fail"))</f>
        <v/>
      </c>
      <c r="T2268" s="24" t="str" cm="1">
        <f t="array" ref="T2268">IF(ISBLANK($G2268),"",IF(SUMPRODUCT(--EXACT(MID($G2268,COLUMN($A$1:$AX$1),1),NameCharacters[Accepted Characters For Names]))=50,"Pass","Fail"))</f>
        <v/>
      </c>
      <c r="U2268" s="24" t="str" cm="1">
        <f t="array" ref="U2268">IF(ISBLANK($H2268),"",IF(SUMPRODUCT(--EXACT(MID($H2268,COLUMN($A$1:$AX$1),1),NameCharacters[Accepted Characters For Names]))=50,"Pass","Fail"))</f>
        <v/>
      </c>
      <c r="V2268" s="24" t="str" cm="1">
        <f t="array" ref="V2268">IF(ISBLANK($I2268),"",IF(SUMPRODUCT(--EXACT(MID($I2268,COLUMN($A$1:$AX$1),1),NameCharacters[Accepted Characters For Names]))=50,"Pass","Fail"))</f>
        <v/>
      </c>
      <c r="W2268" s="24" t="str" cm="1">
        <f t="array" ref="W2268">IF(ISBLANK($J2268),"",IF(SUMPRODUCT(--EXACT($J2268,ISO3List[ISO3 List]))=1,"Pass","Fail"))</f>
        <v/>
      </c>
      <c r="X2268" s="24" t="str">
        <f t="shared" ca="1" si="90"/>
        <v/>
      </c>
      <c r="Y2268" s="24" t="str" cm="1">
        <f t="array" ref="Y2268">IF(ISBLANK($L2268),"",IF(SUMPRODUCT(--EXACT($L2268,Sex[Sex]))=1,"Pass","Fail"))</f>
        <v/>
      </c>
      <c r="Z2268" s="24" t="str">
        <f t="shared" ca="1" si="91"/>
        <v/>
      </c>
      <c r="AA2268" s="35" t="str">
        <f t="shared" ca="1" si="92"/>
        <v/>
      </c>
      <c r="AB2268" s="8"/>
      <c r="AC2268" s="58"/>
      <c r="AD2268" s="8"/>
      <c r="AE2268" s="8"/>
      <c r="AF2268" s="8"/>
      <c r="GU2268" s="8"/>
    </row>
    <row r="2269" spans="1:203" s="5" customFormat="1" x14ac:dyDescent="0.2">
      <c r="A2269" s="1"/>
      <c r="B2269" s="4"/>
      <c r="C2269" s="16"/>
      <c r="D2269" s="17"/>
      <c r="E2269" s="17"/>
      <c r="F2269" s="18"/>
      <c r="G2269" s="17"/>
      <c r="H2269" s="17"/>
      <c r="I2269" s="17"/>
      <c r="J2269" s="17"/>
      <c r="K2269" s="19"/>
      <c r="L2269" s="17"/>
      <c r="M2269" s="20"/>
      <c r="N2269" s="8"/>
      <c r="O2269" s="50"/>
      <c r="P2269" s="27" t="str" cm="1">
        <f t="array" ref="P2269">IF(ISBLANK($C2269),"",IF(SUMPRODUCT(--EXACT($C2269,CrewOrPassenger[Crew or Passenger]))=1,"Pass","Fail"))</f>
        <v/>
      </c>
      <c r="Q2269" s="24" t="str" cm="1">
        <f t="array" ref="Q2269">IF(ISBLANK($D2269),"",IF(SUMPRODUCT(--EXACT($D2269,TravelDocumentType[Travel Document Type]))=1,"Pass","Fail"))</f>
        <v/>
      </c>
      <c r="R2269" s="24" t="str" cm="1">
        <f t="array" ref="R2269">IF(ISBLANK($E2269),"",IF(SUMPRODUCT(--EXACT($E2269,ISO3List[ISO3 List]))=1,"Pass","Fail"))</f>
        <v/>
      </c>
      <c r="S2269" s="24" t="str" cm="1">
        <f t="array" ref="S2269">IF(ISBLANK($F2269),"",IF(SUMPRODUCT(--EXACT(MID($F2269,COLUMN($A$1:$T$1),1),DocCharacters[Accepted Characters For Documents]))=20,"Pass","Fail"))</f>
        <v/>
      </c>
      <c r="T2269" s="24" t="str" cm="1">
        <f t="array" ref="T2269">IF(ISBLANK($G2269),"",IF(SUMPRODUCT(--EXACT(MID($G2269,COLUMN($A$1:$AX$1),1),NameCharacters[Accepted Characters For Names]))=50,"Pass","Fail"))</f>
        <v/>
      </c>
      <c r="U2269" s="24" t="str" cm="1">
        <f t="array" ref="U2269">IF(ISBLANK($H2269),"",IF(SUMPRODUCT(--EXACT(MID($H2269,COLUMN($A$1:$AX$1),1),NameCharacters[Accepted Characters For Names]))=50,"Pass","Fail"))</f>
        <v/>
      </c>
      <c r="V2269" s="24" t="str" cm="1">
        <f t="array" ref="V2269">IF(ISBLANK($I2269),"",IF(SUMPRODUCT(--EXACT(MID($I2269,COLUMN($A$1:$AX$1),1),NameCharacters[Accepted Characters For Names]))=50,"Pass","Fail"))</f>
        <v/>
      </c>
      <c r="W2269" s="24" t="str" cm="1">
        <f t="array" ref="W2269">IF(ISBLANK($J2269),"",IF(SUMPRODUCT(--EXACT($J2269,ISO3List[ISO3 List]))=1,"Pass","Fail"))</f>
        <v/>
      </c>
      <c r="X2269" s="24" t="str">
        <f t="shared" ca="1" si="90"/>
        <v/>
      </c>
      <c r="Y2269" s="24" t="str" cm="1">
        <f t="array" ref="Y2269">IF(ISBLANK($L2269),"",IF(SUMPRODUCT(--EXACT($L2269,Sex[Sex]))=1,"Pass","Fail"))</f>
        <v/>
      </c>
      <c r="Z2269" s="24" t="str">
        <f t="shared" ca="1" si="91"/>
        <v/>
      </c>
      <c r="AA2269" s="35" t="str">
        <f t="shared" ca="1" si="92"/>
        <v/>
      </c>
      <c r="AB2269" s="8"/>
      <c r="AC2269" s="58"/>
      <c r="AD2269" s="8"/>
      <c r="AE2269" s="8"/>
      <c r="AF2269" s="8"/>
      <c r="GU2269" s="8"/>
    </row>
    <row r="2270" spans="1:203" s="5" customFormat="1" x14ac:dyDescent="0.2">
      <c r="A2270" s="1"/>
      <c r="B2270" s="4"/>
      <c r="C2270" s="16"/>
      <c r="D2270" s="17"/>
      <c r="E2270" s="17"/>
      <c r="F2270" s="18"/>
      <c r="G2270" s="17"/>
      <c r="H2270" s="17"/>
      <c r="I2270" s="17"/>
      <c r="J2270" s="17"/>
      <c r="K2270" s="19"/>
      <c r="L2270" s="17"/>
      <c r="M2270" s="20"/>
      <c r="N2270" s="8"/>
      <c r="O2270" s="50"/>
      <c r="P2270" s="27" t="str" cm="1">
        <f t="array" ref="P2270">IF(ISBLANK($C2270),"",IF(SUMPRODUCT(--EXACT($C2270,CrewOrPassenger[Crew or Passenger]))=1,"Pass","Fail"))</f>
        <v/>
      </c>
      <c r="Q2270" s="24" t="str" cm="1">
        <f t="array" ref="Q2270">IF(ISBLANK($D2270),"",IF(SUMPRODUCT(--EXACT($D2270,TravelDocumentType[Travel Document Type]))=1,"Pass","Fail"))</f>
        <v/>
      </c>
      <c r="R2270" s="24" t="str" cm="1">
        <f t="array" ref="R2270">IF(ISBLANK($E2270),"",IF(SUMPRODUCT(--EXACT($E2270,ISO3List[ISO3 List]))=1,"Pass","Fail"))</f>
        <v/>
      </c>
      <c r="S2270" s="24" t="str" cm="1">
        <f t="array" ref="S2270">IF(ISBLANK($F2270),"",IF(SUMPRODUCT(--EXACT(MID($F2270,COLUMN($A$1:$T$1),1),DocCharacters[Accepted Characters For Documents]))=20,"Pass","Fail"))</f>
        <v/>
      </c>
      <c r="T2270" s="24" t="str" cm="1">
        <f t="array" ref="T2270">IF(ISBLANK($G2270),"",IF(SUMPRODUCT(--EXACT(MID($G2270,COLUMN($A$1:$AX$1),1),NameCharacters[Accepted Characters For Names]))=50,"Pass","Fail"))</f>
        <v/>
      </c>
      <c r="U2270" s="24" t="str" cm="1">
        <f t="array" ref="U2270">IF(ISBLANK($H2270),"",IF(SUMPRODUCT(--EXACT(MID($H2270,COLUMN($A$1:$AX$1),1),NameCharacters[Accepted Characters For Names]))=50,"Pass","Fail"))</f>
        <v/>
      </c>
      <c r="V2270" s="24" t="str" cm="1">
        <f t="array" ref="V2270">IF(ISBLANK($I2270),"",IF(SUMPRODUCT(--EXACT(MID($I2270,COLUMN($A$1:$AX$1),1),NameCharacters[Accepted Characters For Names]))=50,"Pass","Fail"))</f>
        <v/>
      </c>
      <c r="W2270" s="24" t="str" cm="1">
        <f t="array" ref="W2270">IF(ISBLANK($J2270),"",IF(SUMPRODUCT(--EXACT($J2270,ISO3List[ISO3 List]))=1,"Pass","Fail"))</f>
        <v/>
      </c>
      <c r="X2270" s="24" t="str">
        <f t="shared" ca="1" si="90"/>
        <v/>
      </c>
      <c r="Y2270" s="24" t="str" cm="1">
        <f t="array" ref="Y2270">IF(ISBLANK($L2270),"",IF(SUMPRODUCT(--EXACT($L2270,Sex[Sex]))=1,"Pass","Fail"))</f>
        <v/>
      </c>
      <c r="Z2270" s="24" t="str">
        <f t="shared" ca="1" si="91"/>
        <v/>
      </c>
      <c r="AA2270" s="35" t="str">
        <f t="shared" ca="1" si="92"/>
        <v/>
      </c>
      <c r="AB2270" s="8"/>
      <c r="AC2270" s="58"/>
      <c r="AD2270" s="8"/>
      <c r="AE2270" s="8"/>
      <c r="AF2270" s="8"/>
      <c r="GU2270" s="8"/>
    </row>
    <row r="2271" spans="1:203" s="5" customFormat="1" x14ac:dyDescent="0.2">
      <c r="A2271" s="1"/>
      <c r="B2271" s="4"/>
      <c r="C2271" s="16"/>
      <c r="D2271" s="17"/>
      <c r="E2271" s="17"/>
      <c r="F2271" s="18"/>
      <c r="G2271" s="17"/>
      <c r="H2271" s="17"/>
      <c r="I2271" s="17"/>
      <c r="J2271" s="17"/>
      <c r="K2271" s="19"/>
      <c r="L2271" s="17"/>
      <c r="M2271" s="20"/>
      <c r="N2271" s="8"/>
      <c r="O2271" s="50"/>
      <c r="P2271" s="27" t="str" cm="1">
        <f t="array" ref="P2271">IF(ISBLANK($C2271),"",IF(SUMPRODUCT(--EXACT($C2271,CrewOrPassenger[Crew or Passenger]))=1,"Pass","Fail"))</f>
        <v/>
      </c>
      <c r="Q2271" s="24" t="str" cm="1">
        <f t="array" ref="Q2271">IF(ISBLANK($D2271),"",IF(SUMPRODUCT(--EXACT($D2271,TravelDocumentType[Travel Document Type]))=1,"Pass","Fail"))</f>
        <v/>
      </c>
      <c r="R2271" s="24" t="str" cm="1">
        <f t="array" ref="R2271">IF(ISBLANK($E2271),"",IF(SUMPRODUCT(--EXACT($E2271,ISO3List[ISO3 List]))=1,"Pass","Fail"))</f>
        <v/>
      </c>
      <c r="S2271" s="24" t="str" cm="1">
        <f t="array" ref="S2271">IF(ISBLANK($F2271),"",IF(SUMPRODUCT(--EXACT(MID($F2271,COLUMN($A$1:$T$1),1),DocCharacters[Accepted Characters For Documents]))=20,"Pass","Fail"))</f>
        <v/>
      </c>
      <c r="T2271" s="24" t="str" cm="1">
        <f t="array" ref="T2271">IF(ISBLANK($G2271),"",IF(SUMPRODUCT(--EXACT(MID($G2271,COLUMN($A$1:$AX$1),1),NameCharacters[Accepted Characters For Names]))=50,"Pass","Fail"))</f>
        <v/>
      </c>
      <c r="U2271" s="24" t="str" cm="1">
        <f t="array" ref="U2271">IF(ISBLANK($H2271),"",IF(SUMPRODUCT(--EXACT(MID($H2271,COLUMN($A$1:$AX$1),1),NameCharacters[Accepted Characters For Names]))=50,"Pass","Fail"))</f>
        <v/>
      </c>
      <c r="V2271" s="24" t="str" cm="1">
        <f t="array" ref="V2271">IF(ISBLANK($I2271),"",IF(SUMPRODUCT(--EXACT(MID($I2271,COLUMN($A$1:$AX$1),1),NameCharacters[Accepted Characters For Names]))=50,"Pass","Fail"))</f>
        <v/>
      </c>
      <c r="W2271" s="24" t="str" cm="1">
        <f t="array" ref="W2271">IF(ISBLANK($J2271),"",IF(SUMPRODUCT(--EXACT($J2271,ISO3List[ISO3 List]))=1,"Pass","Fail"))</f>
        <v/>
      </c>
      <c r="X2271" s="24" t="str">
        <f t="shared" ca="1" si="90"/>
        <v/>
      </c>
      <c r="Y2271" s="24" t="str" cm="1">
        <f t="array" ref="Y2271">IF(ISBLANK($L2271),"",IF(SUMPRODUCT(--EXACT($L2271,Sex[Sex]))=1,"Pass","Fail"))</f>
        <v/>
      </c>
      <c r="Z2271" s="24" t="str">
        <f t="shared" ca="1" si="91"/>
        <v/>
      </c>
      <c r="AA2271" s="35" t="str">
        <f t="shared" ca="1" si="92"/>
        <v/>
      </c>
      <c r="AB2271" s="8"/>
      <c r="AC2271" s="58"/>
      <c r="AD2271" s="8"/>
      <c r="AE2271" s="8"/>
      <c r="AF2271" s="8"/>
      <c r="GU2271" s="8"/>
    </row>
    <row r="2272" spans="1:203" s="5" customFormat="1" x14ac:dyDescent="0.2">
      <c r="A2272" s="1"/>
      <c r="B2272" s="4"/>
      <c r="C2272" s="16"/>
      <c r="D2272" s="17"/>
      <c r="E2272" s="17"/>
      <c r="F2272" s="18"/>
      <c r="G2272" s="17"/>
      <c r="H2272" s="17"/>
      <c r="I2272" s="17"/>
      <c r="J2272" s="17"/>
      <c r="K2272" s="19"/>
      <c r="L2272" s="17"/>
      <c r="M2272" s="20"/>
      <c r="N2272" s="8"/>
      <c r="O2272" s="50"/>
      <c r="P2272" s="27" t="str" cm="1">
        <f t="array" ref="P2272">IF(ISBLANK($C2272),"",IF(SUMPRODUCT(--EXACT($C2272,CrewOrPassenger[Crew or Passenger]))=1,"Pass","Fail"))</f>
        <v/>
      </c>
      <c r="Q2272" s="24" t="str" cm="1">
        <f t="array" ref="Q2272">IF(ISBLANK($D2272),"",IF(SUMPRODUCT(--EXACT($D2272,TravelDocumentType[Travel Document Type]))=1,"Pass","Fail"))</f>
        <v/>
      </c>
      <c r="R2272" s="24" t="str" cm="1">
        <f t="array" ref="R2272">IF(ISBLANK($E2272),"",IF(SUMPRODUCT(--EXACT($E2272,ISO3List[ISO3 List]))=1,"Pass","Fail"))</f>
        <v/>
      </c>
      <c r="S2272" s="24" t="str" cm="1">
        <f t="array" ref="S2272">IF(ISBLANK($F2272),"",IF(SUMPRODUCT(--EXACT(MID($F2272,COLUMN($A$1:$T$1),1),DocCharacters[Accepted Characters For Documents]))=20,"Pass","Fail"))</f>
        <v/>
      </c>
      <c r="T2272" s="24" t="str" cm="1">
        <f t="array" ref="T2272">IF(ISBLANK($G2272),"",IF(SUMPRODUCT(--EXACT(MID($G2272,COLUMN($A$1:$AX$1),1),NameCharacters[Accepted Characters For Names]))=50,"Pass","Fail"))</f>
        <v/>
      </c>
      <c r="U2272" s="24" t="str" cm="1">
        <f t="array" ref="U2272">IF(ISBLANK($H2272),"",IF(SUMPRODUCT(--EXACT(MID($H2272,COLUMN($A$1:$AX$1),1),NameCharacters[Accepted Characters For Names]))=50,"Pass","Fail"))</f>
        <v/>
      </c>
      <c r="V2272" s="24" t="str" cm="1">
        <f t="array" ref="V2272">IF(ISBLANK($I2272),"",IF(SUMPRODUCT(--EXACT(MID($I2272,COLUMN($A$1:$AX$1),1),NameCharacters[Accepted Characters For Names]))=50,"Pass","Fail"))</f>
        <v/>
      </c>
      <c r="W2272" s="24" t="str" cm="1">
        <f t="array" ref="W2272">IF(ISBLANK($J2272),"",IF(SUMPRODUCT(--EXACT($J2272,ISO3List[ISO3 List]))=1,"Pass","Fail"))</f>
        <v/>
      </c>
      <c r="X2272" s="24" t="str">
        <f t="shared" ca="1" si="90"/>
        <v/>
      </c>
      <c r="Y2272" s="24" t="str" cm="1">
        <f t="array" ref="Y2272">IF(ISBLANK($L2272),"",IF(SUMPRODUCT(--EXACT($L2272,Sex[Sex]))=1,"Pass","Fail"))</f>
        <v/>
      </c>
      <c r="Z2272" s="24" t="str">
        <f t="shared" ca="1" si="91"/>
        <v/>
      </c>
      <c r="AA2272" s="35" t="str">
        <f t="shared" ca="1" si="92"/>
        <v/>
      </c>
      <c r="AB2272" s="8"/>
      <c r="AC2272" s="58"/>
      <c r="AD2272" s="8"/>
      <c r="AE2272" s="8"/>
      <c r="AF2272" s="8"/>
      <c r="GU2272" s="8"/>
    </row>
    <row r="2273" spans="1:203" s="5" customFormat="1" x14ac:dyDescent="0.2">
      <c r="A2273" s="1"/>
      <c r="B2273" s="4"/>
      <c r="C2273" s="16"/>
      <c r="D2273" s="17"/>
      <c r="E2273" s="17"/>
      <c r="F2273" s="18"/>
      <c r="G2273" s="17"/>
      <c r="H2273" s="17"/>
      <c r="I2273" s="17"/>
      <c r="J2273" s="17"/>
      <c r="K2273" s="19"/>
      <c r="L2273" s="17"/>
      <c r="M2273" s="20"/>
      <c r="N2273" s="8"/>
      <c r="O2273" s="50"/>
      <c r="P2273" s="27" t="str" cm="1">
        <f t="array" ref="P2273">IF(ISBLANK($C2273),"",IF(SUMPRODUCT(--EXACT($C2273,CrewOrPassenger[Crew or Passenger]))=1,"Pass","Fail"))</f>
        <v/>
      </c>
      <c r="Q2273" s="24" t="str" cm="1">
        <f t="array" ref="Q2273">IF(ISBLANK($D2273),"",IF(SUMPRODUCT(--EXACT($D2273,TravelDocumentType[Travel Document Type]))=1,"Pass","Fail"))</f>
        <v/>
      </c>
      <c r="R2273" s="24" t="str" cm="1">
        <f t="array" ref="R2273">IF(ISBLANK($E2273),"",IF(SUMPRODUCT(--EXACT($E2273,ISO3List[ISO3 List]))=1,"Pass","Fail"))</f>
        <v/>
      </c>
      <c r="S2273" s="24" t="str" cm="1">
        <f t="array" ref="S2273">IF(ISBLANK($F2273),"",IF(SUMPRODUCT(--EXACT(MID($F2273,COLUMN($A$1:$T$1),1),DocCharacters[Accepted Characters For Documents]))=20,"Pass","Fail"))</f>
        <v/>
      </c>
      <c r="T2273" s="24" t="str" cm="1">
        <f t="array" ref="T2273">IF(ISBLANK($G2273),"",IF(SUMPRODUCT(--EXACT(MID($G2273,COLUMN($A$1:$AX$1),1),NameCharacters[Accepted Characters For Names]))=50,"Pass","Fail"))</f>
        <v/>
      </c>
      <c r="U2273" s="24" t="str" cm="1">
        <f t="array" ref="U2273">IF(ISBLANK($H2273),"",IF(SUMPRODUCT(--EXACT(MID($H2273,COLUMN($A$1:$AX$1),1),NameCharacters[Accepted Characters For Names]))=50,"Pass","Fail"))</f>
        <v/>
      </c>
      <c r="V2273" s="24" t="str" cm="1">
        <f t="array" ref="V2273">IF(ISBLANK($I2273),"",IF(SUMPRODUCT(--EXACT(MID($I2273,COLUMN($A$1:$AX$1),1),NameCharacters[Accepted Characters For Names]))=50,"Pass","Fail"))</f>
        <v/>
      </c>
      <c r="W2273" s="24" t="str" cm="1">
        <f t="array" ref="W2273">IF(ISBLANK($J2273),"",IF(SUMPRODUCT(--EXACT($J2273,ISO3List[ISO3 List]))=1,"Pass","Fail"))</f>
        <v/>
      </c>
      <c r="X2273" s="24" t="str">
        <f t="shared" ca="1" si="90"/>
        <v/>
      </c>
      <c r="Y2273" s="24" t="str" cm="1">
        <f t="array" ref="Y2273">IF(ISBLANK($L2273),"",IF(SUMPRODUCT(--EXACT($L2273,Sex[Sex]))=1,"Pass","Fail"))</f>
        <v/>
      </c>
      <c r="Z2273" s="24" t="str">
        <f t="shared" ca="1" si="91"/>
        <v/>
      </c>
      <c r="AA2273" s="35" t="str">
        <f t="shared" ca="1" si="92"/>
        <v/>
      </c>
      <c r="AB2273" s="8"/>
      <c r="AC2273" s="58"/>
      <c r="AD2273" s="8"/>
      <c r="AE2273" s="8"/>
      <c r="AF2273" s="8"/>
      <c r="GU2273" s="8"/>
    </row>
    <row r="2274" spans="1:203" s="5" customFormat="1" x14ac:dyDescent="0.2">
      <c r="A2274" s="1"/>
      <c r="B2274" s="4"/>
      <c r="C2274" s="16"/>
      <c r="D2274" s="17"/>
      <c r="E2274" s="17"/>
      <c r="F2274" s="18"/>
      <c r="G2274" s="17"/>
      <c r="H2274" s="17"/>
      <c r="I2274" s="17"/>
      <c r="J2274" s="17"/>
      <c r="K2274" s="19"/>
      <c r="L2274" s="17"/>
      <c r="M2274" s="20"/>
      <c r="N2274" s="8"/>
      <c r="O2274" s="50"/>
      <c r="P2274" s="27" t="str" cm="1">
        <f t="array" ref="P2274">IF(ISBLANK($C2274),"",IF(SUMPRODUCT(--EXACT($C2274,CrewOrPassenger[Crew or Passenger]))=1,"Pass","Fail"))</f>
        <v/>
      </c>
      <c r="Q2274" s="24" t="str" cm="1">
        <f t="array" ref="Q2274">IF(ISBLANK($D2274),"",IF(SUMPRODUCT(--EXACT($D2274,TravelDocumentType[Travel Document Type]))=1,"Pass","Fail"))</f>
        <v/>
      </c>
      <c r="R2274" s="24" t="str" cm="1">
        <f t="array" ref="R2274">IF(ISBLANK($E2274),"",IF(SUMPRODUCT(--EXACT($E2274,ISO3List[ISO3 List]))=1,"Pass","Fail"))</f>
        <v/>
      </c>
      <c r="S2274" s="24" t="str" cm="1">
        <f t="array" ref="S2274">IF(ISBLANK($F2274),"",IF(SUMPRODUCT(--EXACT(MID($F2274,COLUMN($A$1:$T$1),1),DocCharacters[Accepted Characters For Documents]))=20,"Pass","Fail"))</f>
        <v/>
      </c>
      <c r="T2274" s="24" t="str" cm="1">
        <f t="array" ref="T2274">IF(ISBLANK($G2274),"",IF(SUMPRODUCT(--EXACT(MID($G2274,COLUMN($A$1:$AX$1),1),NameCharacters[Accepted Characters For Names]))=50,"Pass","Fail"))</f>
        <v/>
      </c>
      <c r="U2274" s="24" t="str" cm="1">
        <f t="array" ref="U2274">IF(ISBLANK($H2274),"",IF(SUMPRODUCT(--EXACT(MID($H2274,COLUMN($A$1:$AX$1),1),NameCharacters[Accepted Characters For Names]))=50,"Pass","Fail"))</f>
        <v/>
      </c>
      <c r="V2274" s="24" t="str" cm="1">
        <f t="array" ref="V2274">IF(ISBLANK($I2274),"",IF(SUMPRODUCT(--EXACT(MID($I2274,COLUMN($A$1:$AX$1),1),NameCharacters[Accepted Characters For Names]))=50,"Pass","Fail"))</f>
        <v/>
      </c>
      <c r="W2274" s="24" t="str" cm="1">
        <f t="array" ref="W2274">IF(ISBLANK($J2274),"",IF(SUMPRODUCT(--EXACT($J2274,ISO3List[ISO3 List]))=1,"Pass","Fail"))</f>
        <v/>
      </c>
      <c r="X2274" s="24" t="str">
        <f t="shared" ca="1" si="90"/>
        <v/>
      </c>
      <c r="Y2274" s="24" t="str" cm="1">
        <f t="array" ref="Y2274">IF(ISBLANK($L2274),"",IF(SUMPRODUCT(--EXACT($L2274,Sex[Sex]))=1,"Pass","Fail"))</f>
        <v/>
      </c>
      <c r="Z2274" s="24" t="str">
        <f t="shared" ca="1" si="91"/>
        <v/>
      </c>
      <c r="AA2274" s="35" t="str">
        <f t="shared" ca="1" si="92"/>
        <v/>
      </c>
      <c r="AB2274" s="8"/>
      <c r="AC2274" s="58"/>
      <c r="AD2274" s="8"/>
      <c r="AE2274" s="8"/>
      <c r="AF2274" s="8"/>
      <c r="GU2274" s="8"/>
    </row>
    <row r="2275" spans="1:203" s="5" customFormat="1" x14ac:dyDescent="0.2">
      <c r="A2275" s="1"/>
      <c r="B2275" s="4"/>
      <c r="C2275" s="16"/>
      <c r="D2275" s="17"/>
      <c r="E2275" s="17"/>
      <c r="F2275" s="18"/>
      <c r="G2275" s="17"/>
      <c r="H2275" s="17"/>
      <c r="I2275" s="17"/>
      <c r="J2275" s="17"/>
      <c r="K2275" s="19"/>
      <c r="L2275" s="17"/>
      <c r="M2275" s="20"/>
      <c r="N2275" s="8"/>
      <c r="O2275" s="50"/>
      <c r="P2275" s="27" t="str" cm="1">
        <f t="array" ref="P2275">IF(ISBLANK($C2275),"",IF(SUMPRODUCT(--EXACT($C2275,CrewOrPassenger[Crew or Passenger]))=1,"Pass","Fail"))</f>
        <v/>
      </c>
      <c r="Q2275" s="24" t="str" cm="1">
        <f t="array" ref="Q2275">IF(ISBLANK($D2275),"",IF(SUMPRODUCT(--EXACT($D2275,TravelDocumentType[Travel Document Type]))=1,"Pass","Fail"))</f>
        <v/>
      </c>
      <c r="R2275" s="24" t="str" cm="1">
        <f t="array" ref="R2275">IF(ISBLANK($E2275),"",IF(SUMPRODUCT(--EXACT($E2275,ISO3List[ISO3 List]))=1,"Pass","Fail"))</f>
        <v/>
      </c>
      <c r="S2275" s="24" t="str" cm="1">
        <f t="array" ref="S2275">IF(ISBLANK($F2275),"",IF(SUMPRODUCT(--EXACT(MID($F2275,COLUMN($A$1:$T$1),1),DocCharacters[Accepted Characters For Documents]))=20,"Pass","Fail"))</f>
        <v/>
      </c>
      <c r="T2275" s="24" t="str" cm="1">
        <f t="array" ref="T2275">IF(ISBLANK($G2275),"",IF(SUMPRODUCT(--EXACT(MID($G2275,COLUMN($A$1:$AX$1),1),NameCharacters[Accepted Characters For Names]))=50,"Pass","Fail"))</f>
        <v/>
      </c>
      <c r="U2275" s="24" t="str" cm="1">
        <f t="array" ref="U2275">IF(ISBLANK($H2275),"",IF(SUMPRODUCT(--EXACT(MID($H2275,COLUMN($A$1:$AX$1),1),NameCharacters[Accepted Characters For Names]))=50,"Pass","Fail"))</f>
        <v/>
      </c>
      <c r="V2275" s="24" t="str" cm="1">
        <f t="array" ref="V2275">IF(ISBLANK($I2275),"",IF(SUMPRODUCT(--EXACT(MID($I2275,COLUMN($A$1:$AX$1),1),NameCharacters[Accepted Characters For Names]))=50,"Pass","Fail"))</f>
        <v/>
      </c>
      <c r="W2275" s="24" t="str" cm="1">
        <f t="array" ref="W2275">IF(ISBLANK($J2275),"",IF(SUMPRODUCT(--EXACT($J2275,ISO3List[ISO3 List]))=1,"Pass","Fail"))</f>
        <v/>
      </c>
      <c r="X2275" s="24" t="str">
        <f t="shared" ca="1" si="90"/>
        <v/>
      </c>
      <c r="Y2275" s="24" t="str" cm="1">
        <f t="array" ref="Y2275">IF(ISBLANK($L2275),"",IF(SUMPRODUCT(--EXACT($L2275,Sex[Sex]))=1,"Pass","Fail"))</f>
        <v/>
      </c>
      <c r="Z2275" s="24" t="str">
        <f t="shared" ca="1" si="91"/>
        <v/>
      </c>
      <c r="AA2275" s="35" t="str">
        <f t="shared" ca="1" si="92"/>
        <v/>
      </c>
      <c r="AB2275" s="8"/>
      <c r="AC2275" s="58"/>
      <c r="AD2275" s="8"/>
      <c r="AE2275" s="8"/>
      <c r="AF2275" s="8"/>
      <c r="GU2275" s="8"/>
    </row>
    <row r="2276" spans="1:203" s="5" customFormat="1" x14ac:dyDescent="0.2">
      <c r="A2276" s="1"/>
      <c r="B2276" s="4"/>
      <c r="C2276" s="16"/>
      <c r="D2276" s="17"/>
      <c r="E2276" s="17"/>
      <c r="F2276" s="18"/>
      <c r="G2276" s="17"/>
      <c r="H2276" s="17"/>
      <c r="I2276" s="17"/>
      <c r="J2276" s="17"/>
      <c r="K2276" s="19"/>
      <c r="L2276" s="17"/>
      <c r="M2276" s="20"/>
      <c r="N2276" s="8"/>
      <c r="O2276" s="50"/>
      <c r="P2276" s="27" t="str" cm="1">
        <f t="array" ref="P2276">IF(ISBLANK($C2276),"",IF(SUMPRODUCT(--EXACT($C2276,CrewOrPassenger[Crew or Passenger]))=1,"Pass","Fail"))</f>
        <v/>
      </c>
      <c r="Q2276" s="24" t="str" cm="1">
        <f t="array" ref="Q2276">IF(ISBLANK($D2276),"",IF(SUMPRODUCT(--EXACT($D2276,TravelDocumentType[Travel Document Type]))=1,"Pass","Fail"))</f>
        <v/>
      </c>
      <c r="R2276" s="24" t="str" cm="1">
        <f t="array" ref="R2276">IF(ISBLANK($E2276),"",IF(SUMPRODUCT(--EXACT($E2276,ISO3List[ISO3 List]))=1,"Pass","Fail"))</f>
        <v/>
      </c>
      <c r="S2276" s="24" t="str" cm="1">
        <f t="array" ref="S2276">IF(ISBLANK($F2276),"",IF(SUMPRODUCT(--EXACT(MID($F2276,COLUMN($A$1:$T$1),1),DocCharacters[Accepted Characters For Documents]))=20,"Pass","Fail"))</f>
        <v/>
      </c>
      <c r="T2276" s="24" t="str" cm="1">
        <f t="array" ref="T2276">IF(ISBLANK($G2276),"",IF(SUMPRODUCT(--EXACT(MID($G2276,COLUMN($A$1:$AX$1),1),NameCharacters[Accepted Characters For Names]))=50,"Pass","Fail"))</f>
        <v/>
      </c>
      <c r="U2276" s="24" t="str" cm="1">
        <f t="array" ref="U2276">IF(ISBLANK($H2276),"",IF(SUMPRODUCT(--EXACT(MID($H2276,COLUMN($A$1:$AX$1),1),NameCharacters[Accepted Characters For Names]))=50,"Pass","Fail"))</f>
        <v/>
      </c>
      <c r="V2276" s="24" t="str" cm="1">
        <f t="array" ref="V2276">IF(ISBLANK($I2276),"",IF(SUMPRODUCT(--EXACT(MID($I2276,COLUMN($A$1:$AX$1),1),NameCharacters[Accepted Characters For Names]))=50,"Pass","Fail"))</f>
        <v/>
      </c>
      <c r="W2276" s="24" t="str" cm="1">
        <f t="array" ref="W2276">IF(ISBLANK($J2276),"",IF(SUMPRODUCT(--EXACT($J2276,ISO3List[ISO3 List]))=1,"Pass","Fail"))</f>
        <v/>
      </c>
      <c r="X2276" s="24" t="str">
        <f t="shared" ca="1" si="90"/>
        <v/>
      </c>
      <c r="Y2276" s="24" t="str" cm="1">
        <f t="array" ref="Y2276">IF(ISBLANK($L2276),"",IF(SUMPRODUCT(--EXACT($L2276,Sex[Sex]))=1,"Pass","Fail"))</f>
        <v/>
      </c>
      <c r="Z2276" s="24" t="str">
        <f t="shared" ca="1" si="91"/>
        <v/>
      </c>
      <c r="AA2276" s="35" t="str">
        <f t="shared" ca="1" si="92"/>
        <v/>
      </c>
      <c r="AB2276" s="8"/>
      <c r="AC2276" s="58"/>
      <c r="AD2276" s="8"/>
      <c r="AE2276" s="8"/>
      <c r="AF2276" s="8"/>
      <c r="GU2276" s="8"/>
    </row>
    <row r="2277" spans="1:203" s="5" customFormat="1" x14ac:dyDescent="0.2">
      <c r="A2277" s="1"/>
      <c r="B2277" s="4"/>
      <c r="C2277" s="16"/>
      <c r="D2277" s="17"/>
      <c r="E2277" s="17"/>
      <c r="F2277" s="18"/>
      <c r="G2277" s="17"/>
      <c r="H2277" s="17"/>
      <c r="I2277" s="17"/>
      <c r="J2277" s="17"/>
      <c r="K2277" s="19"/>
      <c r="L2277" s="17"/>
      <c r="M2277" s="20"/>
      <c r="N2277" s="8"/>
      <c r="O2277" s="50"/>
      <c r="P2277" s="27" t="str" cm="1">
        <f t="array" ref="P2277">IF(ISBLANK($C2277),"",IF(SUMPRODUCT(--EXACT($C2277,CrewOrPassenger[Crew or Passenger]))=1,"Pass","Fail"))</f>
        <v/>
      </c>
      <c r="Q2277" s="24" t="str" cm="1">
        <f t="array" ref="Q2277">IF(ISBLANK($D2277),"",IF(SUMPRODUCT(--EXACT($D2277,TravelDocumentType[Travel Document Type]))=1,"Pass","Fail"))</f>
        <v/>
      </c>
      <c r="R2277" s="24" t="str" cm="1">
        <f t="array" ref="R2277">IF(ISBLANK($E2277),"",IF(SUMPRODUCT(--EXACT($E2277,ISO3List[ISO3 List]))=1,"Pass","Fail"))</f>
        <v/>
      </c>
      <c r="S2277" s="24" t="str" cm="1">
        <f t="array" ref="S2277">IF(ISBLANK($F2277),"",IF(SUMPRODUCT(--EXACT(MID($F2277,COLUMN($A$1:$T$1),1),DocCharacters[Accepted Characters For Documents]))=20,"Pass","Fail"))</f>
        <v/>
      </c>
      <c r="T2277" s="24" t="str" cm="1">
        <f t="array" ref="T2277">IF(ISBLANK($G2277),"",IF(SUMPRODUCT(--EXACT(MID($G2277,COLUMN($A$1:$AX$1),1),NameCharacters[Accepted Characters For Names]))=50,"Pass","Fail"))</f>
        <v/>
      </c>
      <c r="U2277" s="24" t="str" cm="1">
        <f t="array" ref="U2277">IF(ISBLANK($H2277),"",IF(SUMPRODUCT(--EXACT(MID($H2277,COLUMN($A$1:$AX$1),1),NameCharacters[Accepted Characters For Names]))=50,"Pass","Fail"))</f>
        <v/>
      </c>
      <c r="V2277" s="24" t="str" cm="1">
        <f t="array" ref="V2277">IF(ISBLANK($I2277),"",IF(SUMPRODUCT(--EXACT(MID($I2277,COLUMN($A$1:$AX$1),1),NameCharacters[Accepted Characters For Names]))=50,"Pass","Fail"))</f>
        <v/>
      </c>
      <c r="W2277" s="24" t="str" cm="1">
        <f t="array" ref="W2277">IF(ISBLANK($J2277),"",IF(SUMPRODUCT(--EXACT($J2277,ISO3List[ISO3 List]))=1,"Pass","Fail"))</f>
        <v/>
      </c>
      <c r="X2277" s="24" t="str">
        <f t="shared" ca="1" si="90"/>
        <v/>
      </c>
      <c r="Y2277" s="24" t="str" cm="1">
        <f t="array" ref="Y2277">IF(ISBLANK($L2277),"",IF(SUMPRODUCT(--EXACT($L2277,Sex[Sex]))=1,"Pass","Fail"))</f>
        <v/>
      </c>
      <c r="Z2277" s="24" t="str">
        <f t="shared" ca="1" si="91"/>
        <v/>
      </c>
      <c r="AA2277" s="35" t="str">
        <f t="shared" ca="1" si="92"/>
        <v/>
      </c>
      <c r="AB2277" s="8"/>
      <c r="AC2277" s="58"/>
      <c r="AD2277" s="8"/>
      <c r="AE2277" s="8"/>
      <c r="AF2277" s="8"/>
      <c r="GU2277" s="8"/>
    </row>
    <row r="2278" spans="1:203" s="5" customFormat="1" x14ac:dyDescent="0.2">
      <c r="A2278" s="1"/>
      <c r="B2278" s="4"/>
      <c r="C2278" s="16"/>
      <c r="D2278" s="17"/>
      <c r="E2278" s="17"/>
      <c r="F2278" s="18"/>
      <c r="G2278" s="17"/>
      <c r="H2278" s="17"/>
      <c r="I2278" s="17"/>
      <c r="J2278" s="17"/>
      <c r="K2278" s="19"/>
      <c r="L2278" s="17"/>
      <c r="M2278" s="20"/>
      <c r="N2278" s="8"/>
      <c r="O2278" s="50"/>
      <c r="P2278" s="27" t="str" cm="1">
        <f t="array" ref="P2278">IF(ISBLANK($C2278),"",IF(SUMPRODUCT(--EXACT($C2278,CrewOrPassenger[Crew or Passenger]))=1,"Pass","Fail"))</f>
        <v/>
      </c>
      <c r="Q2278" s="24" t="str" cm="1">
        <f t="array" ref="Q2278">IF(ISBLANK($D2278),"",IF(SUMPRODUCT(--EXACT($D2278,TravelDocumentType[Travel Document Type]))=1,"Pass","Fail"))</f>
        <v/>
      </c>
      <c r="R2278" s="24" t="str" cm="1">
        <f t="array" ref="R2278">IF(ISBLANK($E2278),"",IF(SUMPRODUCT(--EXACT($E2278,ISO3List[ISO3 List]))=1,"Pass","Fail"))</f>
        <v/>
      </c>
      <c r="S2278" s="24" t="str" cm="1">
        <f t="array" ref="S2278">IF(ISBLANK($F2278),"",IF(SUMPRODUCT(--EXACT(MID($F2278,COLUMN($A$1:$T$1),1),DocCharacters[Accepted Characters For Documents]))=20,"Pass","Fail"))</f>
        <v/>
      </c>
      <c r="T2278" s="24" t="str" cm="1">
        <f t="array" ref="T2278">IF(ISBLANK($G2278),"",IF(SUMPRODUCT(--EXACT(MID($G2278,COLUMN($A$1:$AX$1),1),NameCharacters[Accepted Characters For Names]))=50,"Pass","Fail"))</f>
        <v/>
      </c>
      <c r="U2278" s="24" t="str" cm="1">
        <f t="array" ref="U2278">IF(ISBLANK($H2278),"",IF(SUMPRODUCT(--EXACT(MID($H2278,COLUMN($A$1:$AX$1),1),NameCharacters[Accepted Characters For Names]))=50,"Pass","Fail"))</f>
        <v/>
      </c>
      <c r="V2278" s="24" t="str" cm="1">
        <f t="array" ref="V2278">IF(ISBLANK($I2278),"",IF(SUMPRODUCT(--EXACT(MID($I2278,COLUMN($A$1:$AX$1),1),NameCharacters[Accepted Characters For Names]))=50,"Pass","Fail"))</f>
        <v/>
      </c>
      <c r="W2278" s="24" t="str" cm="1">
        <f t="array" ref="W2278">IF(ISBLANK($J2278),"",IF(SUMPRODUCT(--EXACT($J2278,ISO3List[ISO3 List]))=1,"Pass","Fail"))</f>
        <v/>
      </c>
      <c r="X2278" s="24" t="str">
        <f t="shared" ca="1" si="90"/>
        <v/>
      </c>
      <c r="Y2278" s="24" t="str" cm="1">
        <f t="array" ref="Y2278">IF(ISBLANK($L2278),"",IF(SUMPRODUCT(--EXACT($L2278,Sex[Sex]))=1,"Pass","Fail"))</f>
        <v/>
      </c>
      <c r="Z2278" s="24" t="str">
        <f t="shared" ca="1" si="91"/>
        <v/>
      </c>
      <c r="AA2278" s="35" t="str">
        <f t="shared" ca="1" si="92"/>
        <v/>
      </c>
      <c r="AB2278" s="8"/>
      <c r="AC2278" s="58"/>
      <c r="AD2278" s="8"/>
      <c r="AE2278" s="8"/>
      <c r="AF2278" s="8"/>
      <c r="GU2278" s="8"/>
    </row>
    <row r="2279" spans="1:203" s="5" customFormat="1" x14ac:dyDescent="0.2">
      <c r="A2279" s="1"/>
      <c r="B2279" s="4"/>
      <c r="C2279" s="16"/>
      <c r="D2279" s="17"/>
      <c r="E2279" s="17"/>
      <c r="F2279" s="18"/>
      <c r="G2279" s="17"/>
      <c r="H2279" s="17"/>
      <c r="I2279" s="17"/>
      <c r="J2279" s="17"/>
      <c r="K2279" s="19"/>
      <c r="L2279" s="17"/>
      <c r="M2279" s="20"/>
      <c r="N2279" s="8"/>
      <c r="O2279" s="50"/>
      <c r="P2279" s="27" t="str" cm="1">
        <f t="array" ref="P2279">IF(ISBLANK($C2279),"",IF(SUMPRODUCT(--EXACT($C2279,CrewOrPassenger[Crew or Passenger]))=1,"Pass","Fail"))</f>
        <v/>
      </c>
      <c r="Q2279" s="24" t="str" cm="1">
        <f t="array" ref="Q2279">IF(ISBLANK($D2279),"",IF(SUMPRODUCT(--EXACT($D2279,TravelDocumentType[Travel Document Type]))=1,"Pass","Fail"))</f>
        <v/>
      </c>
      <c r="R2279" s="24" t="str" cm="1">
        <f t="array" ref="R2279">IF(ISBLANK($E2279),"",IF(SUMPRODUCT(--EXACT($E2279,ISO3List[ISO3 List]))=1,"Pass","Fail"))</f>
        <v/>
      </c>
      <c r="S2279" s="24" t="str" cm="1">
        <f t="array" ref="S2279">IF(ISBLANK($F2279),"",IF(SUMPRODUCT(--EXACT(MID($F2279,COLUMN($A$1:$T$1),1),DocCharacters[Accepted Characters For Documents]))=20,"Pass","Fail"))</f>
        <v/>
      </c>
      <c r="T2279" s="24" t="str" cm="1">
        <f t="array" ref="T2279">IF(ISBLANK($G2279),"",IF(SUMPRODUCT(--EXACT(MID($G2279,COLUMN($A$1:$AX$1),1),NameCharacters[Accepted Characters For Names]))=50,"Pass","Fail"))</f>
        <v/>
      </c>
      <c r="U2279" s="24" t="str" cm="1">
        <f t="array" ref="U2279">IF(ISBLANK($H2279),"",IF(SUMPRODUCT(--EXACT(MID($H2279,COLUMN($A$1:$AX$1),1),NameCharacters[Accepted Characters For Names]))=50,"Pass","Fail"))</f>
        <v/>
      </c>
      <c r="V2279" s="24" t="str" cm="1">
        <f t="array" ref="V2279">IF(ISBLANK($I2279),"",IF(SUMPRODUCT(--EXACT(MID($I2279,COLUMN($A$1:$AX$1),1),NameCharacters[Accepted Characters For Names]))=50,"Pass","Fail"))</f>
        <v/>
      </c>
      <c r="W2279" s="24" t="str" cm="1">
        <f t="array" ref="W2279">IF(ISBLANK($J2279),"",IF(SUMPRODUCT(--EXACT($J2279,ISO3List[ISO3 List]))=1,"Pass","Fail"))</f>
        <v/>
      </c>
      <c r="X2279" s="24" t="str">
        <f t="shared" ca="1" si="90"/>
        <v/>
      </c>
      <c r="Y2279" s="24" t="str" cm="1">
        <f t="array" ref="Y2279">IF(ISBLANK($L2279),"",IF(SUMPRODUCT(--EXACT($L2279,Sex[Sex]))=1,"Pass","Fail"))</f>
        <v/>
      </c>
      <c r="Z2279" s="24" t="str">
        <f t="shared" ca="1" si="91"/>
        <v/>
      </c>
      <c r="AA2279" s="35" t="str">
        <f t="shared" ca="1" si="92"/>
        <v/>
      </c>
      <c r="AB2279" s="8"/>
      <c r="AC2279" s="58"/>
      <c r="AD2279" s="8"/>
      <c r="AE2279" s="8"/>
      <c r="AF2279" s="8"/>
      <c r="GU2279" s="8"/>
    </row>
    <row r="2280" spans="1:203" s="5" customFormat="1" x14ac:dyDescent="0.2">
      <c r="A2280" s="1"/>
      <c r="B2280" s="4"/>
      <c r="C2280" s="16"/>
      <c r="D2280" s="17"/>
      <c r="E2280" s="17"/>
      <c r="F2280" s="18"/>
      <c r="G2280" s="17"/>
      <c r="H2280" s="17"/>
      <c r="I2280" s="17"/>
      <c r="J2280" s="17"/>
      <c r="K2280" s="19"/>
      <c r="L2280" s="17"/>
      <c r="M2280" s="20"/>
      <c r="N2280" s="8"/>
      <c r="O2280" s="50"/>
      <c r="P2280" s="27" t="str" cm="1">
        <f t="array" ref="P2280">IF(ISBLANK($C2280),"",IF(SUMPRODUCT(--EXACT($C2280,CrewOrPassenger[Crew or Passenger]))=1,"Pass","Fail"))</f>
        <v/>
      </c>
      <c r="Q2280" s="24" t="str" cm="1">
        <f t="array" ref="Q2280">IF(ISBLANK($D2280),"",IF(SUMPRODUCT(--EXACT($D2280,TravelDocumentType[Travel Document Type]))=1,"Pass","Fail"))</f>
        <v/>
      </c>
      <c r="R2280" s="24" t="str" cm="1">
        <f t="array" ref="R2280">IF(ISBLANK($E2280),"",IF(SUMPRODUCT(--EXACT($E2280,ISO3List[ISO3 List]))=1,"Pass","Fail"))</f>
        <v/>
      </c>
      <c r="S2280" s="24" t="str" cm="1">
        <f t="array" ref="S2280">IF(ISBLANK($F2280),"",IF(SUMPRODUCT(--EXACT(MID($F2280,COLUMN($A$1:$T$1),1),DocCharacters[Accepted Characters For Documents]))=20,"Pass","Fail"))</f>
        <v/>
      </c>
      <c r="T2280" s="24" t="str" cm="1">
        <f t="array" ref="T2280">IF(ISBLANK($G2280),"",IF(SUMPRODUCT(--EXACT(MID($G2280,COLUMN($A$1:$AX$1),1),NameCharacters[Accepted Characters For Names]))=50,"Pass","Fail"))</f>
        <v/>
      </c>
      <c r="U2280" s="24" t="str" cm="1">
        <f t="array" ref="U2280">IF(ISBLANK($H2280),"",IF(SUMPRODUCT(--EXACT(MID($H2280,COLUMN($A$1:$AX$1),1),NameCharacters[Accepted Characters For Names]))=50,"Pass","Fail"))</f>
        <v/>
      </c>
      <c r="V2280" s="24" t="str" cm="1">
        <f t="array" ref="V2280">IF(ISBLANK($I2280),"",IF(SUMPRODUCT(--EXACT(MID($I2280,COLUMN($A$1:$AX$1),1),NameCharacters[Accepted Characters For Names]))=50,"Pass","Fail"))</f>
        <v/>
      </c>
      <c r="W2280" s="24" t="str" cm="1">
        <f t="array" ref="W2280">IF(ISBLANK($J2280),"",IF(SUMPRODUCT(--EXACT($J2280,ISO3List[ISO3 List]))=1,"Pass","Fail"))</f>
        <v/>
      </c>
      <c r="X2280" s="24" t="str">
        <f t="shared" ca="1" si="90"/>
        <v/>
      </c>
      <c r="Y2280" s="24" t="str" cm="1">
        <f t="array" ref="Y2280">IF(ISBLANK($L2280),"",IF(SUMPRODUCT(--EXACT($L2280,Sex[Sex]))=1,"Pass","Fail"))</f>
        <v/>
      </c>
      <c r="Z2280" s="24" t="str">
        <f t="shared" ca="1" si="91"/>
        <v/>
      </c>
      <c r="AA2280" s="35" t="str">
        <f t="shared" ca="1" si="92"/>
        <v/>
      </c>
      <c r="AB2280" s="8"/>
      <c r="AC2280" s="58"/>
      <c r="AD2280" s="8"/>
      <c r="AE2280" s="8"/>
      <c r="AF2280" s="8"/>
      <c r="GU2280" s="8"/>
    </row>
    <row r="2281" spans="1:203" s="5" customFormat="1" x14ac:dyDescent="0.2">
      <c r="A2281" s="1"/>
      <c r="B2281" s="4"/>
      <c r="C2281" s="16"/>
      <c r="D2281" s="17"/>
      <c r="E2281" s="17"/>
      <c r="F2281" s="18"/>
      <c r="G2281" s="17"/>
      <c r="H2281" s="17"/>
      <c r="I2281" s="17"/>
      <c r="J2281" s="17"/>
      <c r="K2281" s="19"/>
      <c r="L2281" s="17"/>
      <c r="M2281" s="20"/>
      <c r="N2281" s="8"/>
      <c r="O2281" s="50"/>
      <c r="P2281" s="27" t="str" cm="1">
        <f t="array" ref="P2281">IF(ISBLANK($C2281),"",IF(SUMPRODUCT(--EXACT($C2281,CrewOrPassenger[Crew or Passenger]))=1,"Pass","Fail"))</f>
        <v/>
      </c>
      <c r="Q2281" s="24" t="str" cm="1">
        <f t="array" ref="Q2281">IF(ISBLANK($D2281),"",IF(SUMPRODUCT(--EXACT($D2281,TravelDocumentType[Travel Document Type]))=1,"Pass","Fail"))</f>
        <v/>
      </c>
      <c r="R2281" s="24" t="str" cm="1">
        <f t="array" ref="R2281">IF(ISBLANK($E2281),"",IF(SUMPRODUCT(--EXACT($E2281,ISO3List[ISO3 List]))=1,"Pass","Fail"))</f>
        <v/>
      </c>
      <c r="S2281" s="24" t="str" cm="1">
        <f t="array" ref="S2281">IF(ISBLANK($F2281),"",IF(SUMPRODUCT(--EXACT(MID($F2281,COLUMN($A$1:$T$1),1),DocCharacters[Accepted Characters For Documents]))=20,"Pass","Fail"))</f>
        <v/>
      </c>
      <c r="T2281" s="24" t="str" cm="1">
        <f t="array" ref="T2281">IF(ISBLANK($G2281),"",IF(SUMPRODUCT(--EXACT(MID($G2281,COLUMN($A$1:$AX$1),1),NameCharacters[Accepted Characters For Names]))=50,"Pass","Fail"))</f>
        <v/>
      </c>
      <c r="U2281" s="24" t="str" cm="1">
        <f t="array" ref="U2281">IF(ISBLANK($H2281),"",IF(SUMPRODUCT(--EXACT(MID($H2281,COLUMN($A$1:$AX$1),1),NameCharacters[Accepted Characters For Names]))=50,"Pass","Fail"))</f>
        <v/>
      </c>
      <c r="V2281" s="24" t="str" cm="1">
        <f t="array" ref="V2281">IF(ISBLANK($I2281),"",IF(SUMPRODUCT(--EXACT(MID($I2281,COLUMN($A$1:$AX$1),1),NameCharacters[Accepted Characters For Names]))=50,"Pass","Fail"))</f>
        <v/>
      </c>
      <c r="W2281" s="24" t="str" cm="1">
        <f t="array" ref="W2281">IF(ISBLANK($J2281),"",IF(SUMPRODUCT(--EXACT($J2281,ISO3List[ISO3 List]))=1,"Pass","Fail"))</f>
        <v/>
      </c>
      <c r="X2281" s="24" t="str">
        <f t="shared" ca="1" si="90"/>
        <v/>
      </c>
      <c r="Y2281" s="24" t="str" cm="1">
        <f t="array" ref="Y2281">IF(ISBLANK($L2281),"",IF(SUMPRODUCT(--EXACT($L2281,Sex[Sex]))=1,"Pass","Fail"))</f>
        <v/>
      </c>
      <c r="Z2281" s="24" t="str">
        <f t="shared" ca="1" si="91"/>
        <v/>
      </c>
      <c r="AA2281" s="35" t="str">
        <f t="shared" ca="1" si="92"/>
        <v/>
      </c>
      <c r="AB2281" s="8"/>
      <c r="AC2281" s="58"/>
      <c r="AD2281" s="8"/>
      <c r="AE2281" s="8"/>
      <c r="AF2281" s="8"/>
      <c r="GU2281" s="8"/>
    </row>
    <row r="2282" spans="1:203" s="5" customFormat="1" x14ac:dyDescent="0.2">
      <c r="A2282" s="1"/>
      <c r="B2282" s="4"/>
      <c r="C2282" s="16"/>
      <c r="D2282" s="17"/>
      <c r="E2282" s="17"/>
      <c r="F2282" s="18"/>
      <c r="G2282" s="17"/>
      <c r="H2282" s="17"/>
      <c r="I2282" s="17"/>
      <c r="J2282" s="17"/>
      <c r="K2282" s="19"/>
      <c r="L2282" s="17"/>
      <c r="M2282" s="20"/>
      <c r="N2282" s="8"/>
      <c r="O2282" s="50"/>
      <c r="P2282" s="27" t="str" cm="1">
        <f t="array" ref="P2282">IF(ISBLANK($C2282),"",IF(SUMPRODUCT(--EXACT($C2282,CrewOrPassenger[Crew or Passenger]))=1,"Pass","Fail"))</f>
        <v/>
      </c>
      <c r="Q2282" s="24" t="str" cm="1">
        <f t="array" ref="Q2282">IF(ISBLANK($D2282),"",IF(SUMPRODUCT(--EXACT($D2282,TravelDocumentType[Travel Document Type]))=1,"Pass","Fail"))</f>
        <v/>
      </c>
      <c r="R2282" s="24" t="str" cm="1">
        <f t="array" ref="R2282">IF(ISBLANK($E2282),"",IF(SUMPRODUCT(--EXACT($E2282,ISO3List[ISO3 List]))=1,"Pass","Fail"))</f>
        <v/>
      </c>
      <c r="S2282" s="24" t="str" cm="1">
        <f t="array" ref="S2282">IF(ISBLANK($F2282),"",IF(SUMPRODUCT(--EXACT(MID($F2282,COLUMN($A$1:$T$1),1),DocCharacters[Accepted Characters For Documents]))=20,"Pass","Fail"))</f>
        <v/>
      </c>
      <c r="T2282" s="24" t="str" cm="1">
        <f t="array" ref="T2282">IF(ISBLANK($G2282),"",IF(SUMPRODUCT(--EXACT(MID($G2282,COLUMN($A$1:$AX$1),1),NameCharacters[Accepted Characters For Names]))=50,"Pass","Fail"))</f>
        <v/>
      </c>
      <c r="U2282" s="24" t="str" cm="1">
        <f t="array" ref="U2282">IF(ISBLANK($H2282),"",IF(SUMPRODUCT(--EXACT(MID($H2282,COLUMN($A$1:$AX$1),1),NameCharacters[Accepted Characters For Names]))=50,"Pass","Fail"))</f>
        <v/>
      </c>
      <c r="V2282" s="24" t="str" cm="1">
        <f t="array" ref="V2282">IF(ISBLANK($I2282),"",IF(SUMPRODUCT(--EXACT(MID($I2282,COLUMN($A$1:$AX$1),1),NameCharacters[Accepted Characters For Names]))=50,"Pass","Fail"))</f>
        <v/>
      </c>
      <c r="W2282" s="24" t="str" cm="1">
        <f t="array" ref="W2282">IF(ISBLANK($J2282),"",IF(SUMPRODUCT(--EXACT($J2282,ISO3List[ISO3 List]))=1,"Pass","Fail"))</f>
        <v/>
      </c>
      <c r="X2282" s="24" t="str">
        <f t="shared" ca="1" si="90"/>
        <v/>
      </c>
      <c r="Y2282" s="24" t="str" cm="1">
        <f t="array" ref="Y2282">IF(ISBLANK($L2282),"",IF(SUMPRODUCT(--EXACT($L2282,Sex[Sex]))=1,"Pass","Fail"))</f>
        <v/>
      </c>
      <c r="Z2282" s="24" t="str">
        <f t="shared" ca="1" si="91"/>
        <v/>
      </c>
      <c r="AA2282" s="35" t="str">
        <f t="shared" ca="1" si="92"/>
        <v/>
      </c>
      <c r="AB2282" s="8"/>
      <c r="AC2282" s="58"/>
      <c r="AD2282" s="8"/>
      <c r="AE2282" s="8"/>
      <c r="AF2282" s="8"/>
      <c r="GU2282" s="8"/>
    </row>
    <row r="2283" spans="1:203" s="5" customFormat="1" x14ac:dyDescent="0.2">
      <c r="A2283" s="1"/>
      <c r="B2283" s="4"/>
      <c r="C2283" s="16"/>
      <c r="D2283" s="17"/>
      <c r="E2283" s="17"/>
      <c r="F2283" s="18"/>
      <c r="G2283" s="17"/>
      <c r="H2283" s="17"/>
      <c r="I2283" s="17"/>
      <c r="J2283" s="17"/>
      <c r="K2283" s="19"/>
      <c r="L2283" s="17"/>
      <c r="M2283" s="20"/>
      <c r="N2283" s="8"/>
      <c r="O2283" s="50"/>
      <c r="P2283" s="27" t="str" cm="1">
        <f t="array" ref="P2283">IF(ISBLANK($C2283),"",IF(SUMPRODUCT(--EXACT($C2283,CrewOrPassenger[Crew or Passenger]))=1,"Pass","Fail"))</f>
        <v/>
      </c>
      <c r="Q2283" s="24" t="str" cm="1">
        <f t="array" ref="Q2283">IF(ISBLANK($D2283),"",IF(SUMPRODUCT(--EXACT($D2283,TravelDocumentType[Travel Document Type]))=1,"Pass","Fail"))</f>
        <v/>
      </c>
      <c r="R2283" s="24" t="str" cm="1">
        <f t="array" ref="R2283">IF(ISBLANK($E2283),"",IF(SUMPRODUCT(--EXACT($E2283,ISO3List[ISO3 List]))=1,"Pass","Fail"))</f>
        <v/>
      </c>
      <c r="S2283" s="24" t="str" cm="1">
        <f t="array" ref="S2283">IF(ISBLANK($F2283),"",IF(SUMPRODUCT(--EXACT(MID($F2283,COLUMN($A$1:$T$1),1),DocCharacters[Accepted Characters For Documents]))=20,"Pass","Fail"))</f>
        <v/>
      </c>
      <c r="T2283" s="24" t="str" cm="1">
        <f t="array" ref="T2283">IF(ISBLANK($G2283),"",IF(SUMPRODUCT(--EXACT(MID($G2283,COLUMN($A$1:$AX$1),1),NameCharacters[Accepted Characters For Names]))=50,"Pass","Fail"))</f>
        <v/>
      </c>
      <c r="U2283" s="24" t="str" cm="1">
        <f t="array" ref="U2283">IF(ISBLANK($H2283),"",IF(SUMPRODUCT(--EXACT(MID($H2283,COLUMN($A$1:$AX$1),1),NameCharacters[Accepted Characters For Names]))=50,"Pass","Fail"))</f>
        <v/>
      </c>
      <c r="V2283" s="24" t="str" cm="1">
        <f t="array" ref="V2283">IF(ISBLANK($I2283),"",IF(SUMPRODUCT(--EXACT(MID($I2283,COLUMN($A$1:$AX$1),1),NameCharacters[Accepted Characters For Names]))=50,"Pass","Fail"))</f>
        <v/>
      </c>
      <c r="W2283" s="24" t="str" cm="1">
        <f t="array" ref="W2283">IF(ISBLANK($J2283),"",IF(SUMPRODUCT(--EXACT($J2283,ISO3List[ISO3 List]))=1,"Pass","Fail"))</f>
        <v/>
      </c>
      <c r="X2283" s="24" t="str">
        <f t="shared" ca="1" si="90"/>
        <v/>
      </c>
      <c r="Y2283" s="24" t="str" cm="1">
        <f t="array" ref="Y2283">IF(ISBLANK($L2283),"",IF(SUMPRODUCT(--EXACT($L2283,Sex[Sex]))=1,"Pass","Fail"))</f>
        <v/>
      </c>
      <c r="Z2283" s="24" t="str">
        <f t="shared" ca="1" si="91"/>
        <v/>
      </c>
      <c r="AA2283" s="35" t="str">
        <f t="shared" ca="1" si="92"/>
        <v/>
      </c>
      <c r="AB2283" s="8"/>
      <c r="AC2283" s="58"/>
      <c r="AD2283" s="8"/>
      <c r="AE2283" s="8"/>
      <c r="AF2283" s="8"/>
      <c r="GU2283" s="8"/>
    </row>
    <row r="2284" spans="1:203" s="5" customFormat="1" x14ac:dyDescent="0.2">
      <c r="A2284" s="1"/>
      <c r="B2284" s="4"/>
      <c r="C2284" s="16"/>
      <c r="D2284" s="17"/>
      <c r="E2284" s="17"/>
      <c r="F2284" s="18"/>
      <c r="G2284" s="17"/>
      <c r="H2284" s="17"/>
      <c r="I2284" s="17"/>
      <c r="J2284" s="17"/>
      <c r="K2284" s="19"/>
      <c r="L2284" s="17"/>
      <c r="M2284" s="20"/>
      <c r="N2284" s="8"/>
      <c r="O2284" s="50"/>
      <c r="P2284" s="27" t="str" cm="1">
        <f t="array" ref="P2284">IF(ISBLANK($C2284),"",IF(SUMPRODUCT(--EXACT($C2284,CrewOrPassenger[Crew or Passenger]))=1,"Pass","Fail"))</f>
        <v/>
      </c>
      <c r="Q2284" s="24" t="str" cm="1">
        <f t="array" ref="Q2284">IF(ISBLANK($D2284),"",IF(SUMPRODUCT(--EXACT($D2284,TravelDocumentType[Travel Document Type]))=1,"Pass","Fail"))</f>
        <v/>
      </c>
      <c r="R2284" s="24" t="str" cm="1">
        <f t="array" ref="R2284">IF(ISBLANK($E2284),"",IF(SUMPRODUCT(--EXACT($E2284,ISO3List[ISO3 List]))=1,"Pass","Fail"))</f>
        <v/>
      </c>
      <c r="S2284" s="24" t="str" cm="1">
        <f t="array" ref="S2284">IF(ISBLANK($F2284),"",IF(SUMPRODUCT(--EXACT(MID($F2284,COLUMN($A$1:$T$1),1),DocCharacters[Accepted Characters For Documents]))=20,"Pass","Fail"))</f>
        <v/>
      </c>
      <c r="T2284" s="24" t="str" cm="1">
        <f t="array" ref="T2284">IF(ISBLANK($G2284),"",IF(SUMPRODUCT(--EXACT(MID($G2284,COLUMN($A$1:$AX$1),1),NameCharacters[Accepted Characters For Names]))=50,"Pass","Fail"))</f>
        <v/>
      </c>
      <c r="U2284" s="24" t="str" cm="1">
        <f t="array" ref="U2284">IF(ISBLANK($H2284),"",IF(SUMPRODUCT(--EXACT(MID($H2284,COLUMN($A$1:$AX$1),1),NameCharacters[Accepted Characters For Names]))=50,"Pass","Fail"))</f>
        <v/>
      </c>
      <c r="V2284" s="24" t="str" cm="1">
        <f t="array" ref="V2284">IF(ISBLANK($I2284),"",IF(SUMPRODUCT(--EXACT(MID($I2284,COLUMN($A$1:$AX$1),1),NameCharacters[Accepted Characters For Names]))=50,"Pass","Fail"))</f>
        <v/>
      </c>
      <c r="W2284" s="24" t="str" cm="1">
        <f t="array" ref="W2284">IF(ISBLANK($J2284),"",IF(SUMPRODUCT(--EXACT($J2284,ISO3List[ISO3 List]))=1,"Pass","Fail"))</f>
        <v/>
      </c>
      <c r="X2284" s="24" t="str">
        <f t="shared" ca="1" si="90"/>
        <v/>
      </c>
      <c r="Y2284" s="24" t="str" cm="1">
        <f t="array" ref="Y2284">IF(ISBLANK($L2284),"",IF(SUMPRODUCT(--EXACT($L2284,Sex[Sex]))=1,"Pass","Fail"))</f>
        <v/>
      </c>
      <c r="Z2284" s="24" t="str">
        <f t="shared" ca="1" si="91"/>
        <v/>
      </c>
      <c r="AA2284" s="35" t="str">
        <f t="shared" ca="1" si="92"/>
        <v/>
      </c>
      <c r="AB2284" s="8"/>
      <c r="AC2284" s="58"/>
      <c r="AD2284" s="8"/>
      <c r="AE2284" s="8"/>
      <c r="AF2284" s="8"/>
      <c r="GU2284" s="8"/>
    </row>
    <row r="2285" spans="1:203" s="5" customFormat="1" x14ac:dyDescent="0.2">
      <c r="A2285" s="1"/>
      <c r="B2285" s="4"/>
      <c r="C2285" s="16"/>
      <c r="D2285" s="17"/>
      <c r="E2285" s="17"/>
      <c r="F2285" s="18"/>
      <c r="G2285" s="17"/>
      <c r="H2285" s="17"/>
      <c r="I2285" s="17"/>
      <c r="J2285" s="17"/>
      <c r="K2285" s="19"/>
      <c r="L2285" s="17"/>
      <c r="M2285" s="20"/>
      <c r="N2285" s="8"/>
      <c r="O2285" s="50"/>
      <c r="P2285" s="27" t="str" cm="1">
        <f t="array" ref="P2285">IF(ISBLANK($C2285),"",IF(SUMPRODUCT(--EXACT($C2285,CrewOrPassenger[Crew or Passenger]))=1,"Pass","Fail"))</f>
        <v/>
      </c>
      <c r="Q2285" s="24" t="str" cm="1">
        <f t="array" ref="Q2285">IF(ISBLANK($D2285),"",IF(SUMPRODUCT(--EXACT($D2285,TravelDocumentType[Travel Document Type]))=1,"Pass","Fail"))</f>
        <v/>
      </c>
      <c r="R2285" s="24" t="str" cm="1">
        <f t="array" ref="R2285">IF(ISBLANK($E2285),"",IF(SUMPRODUCT(--EXACT($E2285,ISO3List[ISO3 List]))=1,"Pass","Fail"))</f>
        <v/>
      </c>
      <c r="S2285" s="24" t="str" cm="1">
        <f t="array" ref="S2285">IF(ISBLANK($F2285),"",IF(SUMPRODUCT(--EXACT(MID($F2285,COLUMN($A$1:$T$1),1),DocCharacters[Accepted Characters For Documents]))=20,"Pass","Fail"))</f>
        <v/>
      </c>
      <c r="T2285" s="24" t="str" cm="1">
        <f t="array" ref="T2285">IF(ISBLANK($G2285),"",IF(SUMPRODUCT(--EXACT(MID($G2285,COLUMN($A$1:$AX$1),1),NameCharacters[Accepted Characters For Names]))=50,"Pass","Fail"))</f>
        <v/>
      </c>
      <c r="U2285" s="24" t="str" cm="1">
        <f t="array" ref="U2285">IF(ISBLANK($H2285),"",IF(SUMPRODUCT(--EXACT(MID($H2285,COLUMN($A$1:$AX$1),1),NameCharacters[Accepted Characters For Names]))=50,"Pass","Fail"))</f>
        <v/>
      </c>
      <c r="V2285" s="24" t="str" cm="1">
        <f t="array" ref="V2285">IF(ISBLANK($I2285),"",IF(SUMPRODUCT(--EXACT(MID($I2285,COLUMN($A$1:$AX$1),1),NameCharacters[Accepted Characters For Names]))=50,"Pass","Fail"))</f>
        <v/>
      </c>
      <c r="W2285" s="24" t="str" cm="1">
        <f t="array" ref="W2285">IF(ISBLANK($J2285),"",IF(SUMPRODUCT(--EXACT($J2285,ISO3List[ISO3 List]))=1,"Pass","Fail"))</f>
        <v/>
      </c>
      <c r="X2285" s="24" t="str">
        <f t="shared" ca="1" si="90"/>
        <v/>
      </c>
      <c r="Y2285" s="24" t="str" cm="1">
        <f t="array" ref="Y2285">IF(ISBLANK($L2285),"",IF(SUMPRODUCT(--EXACT($L2285,Sex[Sex]))=1,"Pass","Fail"))</f>
        <v/>
      </c>
      <c r="Z2285" s="24" t="str">
        <f t="shared" ca="1" si="91"/>
        <v/>
      </c>
      <c r="AA2285" s="35" t="str">
        <f t="shared" ca="1" si="92"/>
        <v/>
      </c>
      <c r="AB2285" s="8"/>
      <c r="AC2285" s="58"/>
      <c r="AD2285" s="8"/>
      <c r="AE2285" s="8"/>
      <c r="AF2285" s="8"/>
      <c r="GU2285" s="8"/>
    </row>
    <row r="2286" spans="1:203" s="5" customFormat="1" x14ac:dyDescent="0.2">
      <c r="A2286" s="1"/>
      <c r="B2286" s="4"/>
      <c r="C2286" s="16"/>
      <c r="D2286" s="17"/>
      <c r="E2286" s="17"/>
      <c r="F2286" s="18"/>
      <c r="G2286" s="17"/>
      <c r="H2286" s="17"/>
      <c r="I2286" s="17"/>
      <c r="J2286" s="17"/>
      <c r="K2286" s="19"/>
      <c r="L2286" s="17"/>
      <c r="M2286" s="20"/>
      <c r="N2286" s="8"/>
      <c r="O2286" s="50"/>
      <c r="P2286" s="27" t="str" cm="1">
        <f t="array" ref="P2286">IF(ISBLANK($C2286),"",IF(SUMPRODUCT(--EXACT($C2286,CrewOrPassenger[Crew or Passenger]))=1,"Pass","Fail"))</f>
        <v/>
      </c>
      <c r="Q2286" s="24" t="str" cm="1">
        <f t="array" ref="Q2286">IF(ISBLANK($D2286),"",IF(SUMPRODUCT(--EXACT($D2286,TravelDocumentType[Travel Document Type]))=1,"Pass","Fail"))</f>
        <v/>
      </c>
      <c r="R2286" s="24" t="str" cm="1">
        <f t="array" ref="R2286">IF(ISBLANK($E2286),"",IF(SUMPRODUCT(--EXACT($E2286,ISO3List[ISO3 List]))=1,"Pass","Fail"))</f>
        <v/>
      </c>
      <c r="S2286" s="24" t="str" cm="1">
        <f t="array" ref="S2286">IF(ISBLANK($F2286),"",IF(SUMPRODUCT(--EXACT(MID($F2286,COLUMN($A$1:$T$1),1),DocCharacters[Accepted Characters For Documents]))=20,"Pass","Fail"))</f>
        <v/>
      </c>
      <c r="T2286" s="24" t="str" cm="1">
        <f t="array" ref="T2286">IF(ISBLANK($G2286),"",IF(SUMPRODUCT(--EXACT(MID($G2286,COLUMN($A$1:$AX$1),1),NameCharacters[Accepted Characters For Names]))=50,"Pass","Fail"))</f>
        <v/>
      </c>
      <c r="U2286" s="24" t="str" cm="1">
        <f t="array" ref="U2286">IF(ISBLANK($H2286),"",IF(SUMPRODUCT(--EXACT(MID($H2286,COLUMN($A$1:$AX$1),1),NameCharacters[Accepted Characters For Names]))=50,"Pass","Fail"))</f>
        <v/>
      </c>
      <c r="V2286" s="24" t="str" cm="1">
        <f t="array" ref="V2286">IF(ISBLANK($I2286),"",IF(SUMPRODUCT(--EXACT(MID($I2286,COLUMN($A$1:$AX$1),1),NameCharacters[Accepted Characters For Names]))=50,"Pass","Fail"))</f>
        <v/>
      </c>
      <c r="W2286" s="24" t="str" cm="1">
        <f t="array" ref="W2286">IF(ISBLANK($J2286),"",IF(SUMPRODUCT(--EXACT($J2286,ISO3List[ISO3 List]))=1,"Pass","Fail"))</f>
        <v/>
      </c>
      <c r="X2286" s="24" t="str">
        <f t="shared" ca="1" si="90"/>
        <v/>
      </c>
      <c r="Y2286" s="24" t="str" cm="1">
        <f t="array" ref="Y2286">IF(ISBLANK($L2286),"",IF(SUMPRODUCT(--EXACT($L2286,Sex[Sex]))=1,"Pass","Fail"))</f>
        <v/>
      </c>
      <c r="Z2286" s="24" t="str">
        <f t="shared" ca="1" si="91"/>
        <v/>
      </c>
      <c r="AA2286" s="35" t="str">
        <f t="shared" ca="1" si="92"/>
        <v/>
      </c>
      <c r="AB2286" s="8"/>
      <c r="AC2286" s="58"/>
      <c r="AD2286" s="8"/>
      <c r="AE2286" s="8"/>
      <c r="AF2286" s="8"/>
      <c r="GU2286" s="8"/>
    </row>
    <row r="2287" spans="1:203" s="5" customFormat="1" x14ac:dyDescent="0.2">
      <c r="A2287" s="1"/>
      <c r="B2287" s="4"/>
      <c r="C2287" s="16"/>
      <c r="D2287" s="17"/>
      <c r="E2287" s="17"/>
      <c r="F2287" s="18"/>
      <c r="G2287" s="17"/>
      <c r="H2287" s="17"/>
      <c r="I2287" s="17"/>
      <c r="J2287" s="17"/>
      <c r="K2287" s="19"/>
      <c r="L2287" s="17"/>
      <c r="M2287" s="20"/>
      <c r="N2287" s="8"/>
      <c r="O2287" s="50"/>
      <c r="P2287" s="27" t="str" cm="1">
        <f t="array" ref="P2287">IF(ISBLANK($C2287),"",IF(SUMPRODUCT(--EXACT($C2287,CrewOrPassenger[Crew or Passenger]))=1,"Pass","Fail"))</f>
        <v/>
      </c>
      <c r="Q2287" s="24" t="str" cm="1">
        <f t="array" ref="Q2287">IF(ISBLANK($D2287),"",IF(SUMPRODUCT(--EXACT($D2287,TravelDocumentType[Travel Document Type]))=1,"Pass","Fail"))</f>
        <v/>
      </c>
      <c r="R2287" s="24" t="str" cm="1">
        <f t="array" ref="R2287">IF(ISBLANK($E2287),"",IF(SUMPRODUCT(--EXACT($E2287,ISO3List[ISO3 List]))=1,"Pass","Fail"))</f>
        <v/>
      </c>
      <c r="S2287" s="24" t="str" cm="1">
        <f t="array" ref="S2287">IF(ISBLANK($F2287),"",IF(SUMPRODUCT(--EXACT(MID($F2287,COLUMN($A$1:$T$1),1),DocCharacters[Accepted Characters For Documents]))=20,"Pass","Fail"))</f>
        <v/>
      </c>
      <c r="T2287" s="24" t="str" cm="1">
        <f t="array" ref="T2287">IF(ISBLANK($G2287),"",IF(SUMPRODUCT(--EXACT(MID($G2287,COLUMN($A$1:$AX$1),1),NameCharacters[Accepted Characters For Names]))=50,"Pass","Fail"))</f>
        <v/>
      </c>
      <c r="U2287" s="24" t="str" cm="1">
        <f t="array" ref="U2287">IF(ISBLANK($H2287),"",IF(SUMPRODUCT(--EXACT(MID($H2287,COLUMN($A$1:$AX$1),1),NameCharacters[Accepted Characters For Names]))=50,"Pass","Fail"))</f>
        <v/>
      </c>
      <c r="V2287" s="24" t="str" cm="1">
        <f t="array" ref="V2287">IF(ISBLANK($I2287),"",IF(SUMPRODUCT(--EXACT(MID($I2287,COLUMN($A$1:$AX$1),1),NameCharacters[Accepted Characters For Names]))=50,"Pass","Fail"))</f>
        <v/>
      </c>
      <c r="W2287" s="24" t="str" cm="1">
        <f t="array" ref="W2287">IF(ISBLANK($J2287),"",IF(SUMPRODUCT(--EXACT($J2287,ISO3List[ISO3 List]))=1,"Pass","Fail"))</f>
        <v/>
      </c>
      <c r="X2287" s="24" t="str">
        <f t="shared" ca="1" si="90"/>
        <v/>
      </c>
      <c r="Y2287" s="24" t="str" cm="1">
        <f t="array" ref="Y2287">IF(ISBLANK($L2287),"",IF(SUMPRODUCT(--EXACT($L2287,Sex[Sex]))=1,"Pass","Fail"))</f>
        <v/>
      </c>
      <c r="Z2287" s="24" t="str">
        <f t="shared" ca="1" si="91"/>
        <v/>
      </c>
      <c r="AA2287" s="35" t="str">
        <f t="shared" ca="1" si="92"/>
        <v/>
      </c>
      <c r="AB2287" s="8"/>
      <c r="AC2287" s="58"/>
      <c r="AD2287" s="8"/>
      <c r="AE2287" s="8"/>
      <c r="AF2287" s="8"/>
      <c r="GU2287" s="8"/>
    </row>
    <row r="2288" spans="1:203" s="5" customFormat="1" x14ac:dyDescent="0.2">
      <c r="A2288" s="1"/>
      <c r="B2288" s="4"/>
      <c r="C2288" s="16"/>
      <c r="D2288" s="17"/>
      <c r="E2288" s="17"/>
      <c r="F2288" s="18"/>
      <c r="G2288" s="17"/>
      <c r="H2288" s="17"/>
      <c r="I2288" s="17"/>
      <c r="J2288" s="17"/>
      <c r="K2288" s="19"/>
      <c r="L2288" s="17"/>
      <c r="M2288" s="20"/>
      <c r="N2288" s="8"/>
      <c r="O2288" s="50"/>
      <c r="P2288" s="27" t="str" cm="1">
        <f t="array" ref="P2288">IF(ISBLANK($C2288),"",IF(SUMPRODUCT(--EXACT($C2288,CrewOrPassenger[Crew or Passenger]))=1,"Pass","Fail"))</f>
        <v/>
      </c>
      <c r="Q2288" s="24" t="str" cm="1">
        <f t="array" ref="Q2288">IF(ISBLANK($D2288),"",IF(SUMPRODUCT(--EXACT($D2288,TravelDocumentType[Travel Document Type]))=1,"Pass","Fail"))</f>
        <v/>
      </c>
      <c r="R2288" s="24" t="str" cm="1">
        <f t="array" ref="R2288">IF(ISBLANK($E2288),"",IF(SUMPRODUCT(--EXACT($E2288,ISO3List[ISO3 List]))=1,"Pass","Fail"))</f>
        <v/>
      </c>
      <c r="S2288" s="24" t="str" cm="1">
        <f t="array" ref="S2288">IF(ISBLANK($F2288),"",IF(SUMPRODUCT(--EXACT(MID($F2288,COLUMN($A$1:$T$1),1),DocCharacters[Accepted Characters For Documents]))=20,"Pass","Fail"))</f>
        <v/>
      </c>
      <c r="T2288" s="24" t="str" cm="1">
        <f t="array" ref="T2288">IF(ISBLANK($G2288),"",IF(SUMPRODUCT(--EXACT(MID($G2288,COLUMN($A$1:$AX$1),1),NameCharacters[Accepted Characters For Names]))=50,"Pass","Fail"))</f>
        <v/>
      </c>
      <c r="U2288" s="24" t="str" cm="1">
        <f t="array" ref="U2288">IF(ISBLANK($H2288),"",IF(SUMPRODUCT(--EXACT(MID($H2288,COLUMN($A$1:$AX$1),1),NameCharacters[Accepted Characters For Names]))=50,"Pass","Fail"))</f>
        <v/>
      </c>
      <c r="V2288" s="24" t="str" cm="1">
        <f t="array" ref="V2288">IF(ISBLANK($I2288),"",IF(SUMPRODUCT(--EXACT(MID($I2288,COLUMN($A$1:$AX$1),1),NameCharacters[Accepted Characters For Names]))=50,"Pass","Fail"))</f>
        <v/>
      </c>
      <c r="W2288" s="24" t="str" cm="1">
        <f t="array" ref="W2288">IF(ISBLANK($J2288),"",IF(SUMPRODUCT(--EXACT($J2288,ISO3List[ISO3 List]))=1,"Pass","Fail"))</f>
        <v/>
      </c>
      <c r="X2288" s="24" t="str">
        <f t="shared" ca="1" si="90"/>
        <v/>
      </c>
      <c r="Y2288" s="24" t="str" cm="1">
        <f t="array" ref="Y2288">IF(ISBLANK($L2288),"",IF(SUMPRODUCT(--EXACT($L2288,Sex[Sex]))=1,"Pass","Fail"))</f>
        <v/>
      </c>
      <c r="Z2288" s="24" t="str">
        <f t="shared" ca="1" si="91"/>
        <v/>
      </c>
      <c r="AA2288" s="35" t="str">
        <f t="shared" ca="1" si="92"/>
        <v/>
      </c>
      <c r="AB2288" s="8"/>
      <c r="AC2288" s="58"/>
      <c r="AD2288" s="8"/>
      <c r="AE2288" s="8"/>
      <c r="AF2288" s="8"/>
      <c r="GU2288" s="8"/>
    </row>
    <row r="2289" spans="1:203" s="5" customFormat="1" x14ac:dyDescent="0.2">
      <c r="A2289" s="1"/>
      <c r="B2289" s="4"/>
      <c r="C2289" s="16"/>
      <c r="D2289" s="17"/>
      <c r="E2289" s="17"/>
      <c r="F2289" s="18"/>
      <c r="G2289" s="17"/>
      <c r="H2289" s="17"/>
      <c r="I2289" s="17"/>
      <c r="J2289" s="17"/>
      <c r="K2289" s="19"/>
      <c r="L2289" s="17"/>
      <c r="M2289" s="20"/>
      <c r="N2289" s="8"/>
      <c r="O2289" s="50"/>
      <c r="P2289" s="27" t="str" cm="1">
        <f t="array" ref="P2289">IF(ISBLANK($C2289),"",IF(SUMPRODUCT(--EXACT($C2289,CrewOrPassenger[Crew or Passenger]))=1,"Pass","Fail"))</f>
        <v/>
      </c>
      <c r="Q2289" s="24" t="str" cm="1">
        <f t="array" ref="Q2289">IF(ISBLANK($D2289),"",IF(SUMPRODUCT(--EXACT($D2289,TravelDocumentType[Travel Document Type]))=1,"Pass","Fail"))</f>
        <v/>
      </c>
      <c r="R2289" s="24" t="str" cm="1">
        <f t="array" ref="R2289">IF(ISBLANK($E2289),"",IF(SUMPRODUCT(--EXACT($E2289,ISO3List[ISO3 List]))=1,"Pass","Fail"))</f>
        <v/>
      </c>
      <c r="S2289" s="24" t="str" cm="1">
        <f t="array" ref="S2289">IF(ISBLANK($F2289),"",IF(SUMPRODUCT(--EXACT(MID($F2289,COLUMN($A$1:$T$1),1),DocCharacters[Accepted Characters For Documents]))=20,"Pass","Fail"))</f>
        <v/>
      </c>
      <c r="T2289" s="24" t="str" cm="1">
        <f t="array" ref="T2289">IF(ISBLANK($G2289),"",IF(SUMPRODUCT(--EXACT(MID($G2289,COLUMN($A$1:$AX$1),1),NameCharacters[Accepted Characters For Names]))=50,"Pass","Fail"))</f>
        <v/>
      </c>
      <c r="U2289" s="24" t="str" cm="1">
        <f t="array" ref="U2289">IF(ISBLANK($H2289),"",IF(SUMPRODUCT(--EXACT(MID($H2289,COLUMN($A$1:$AX$1),1),NameCharacters[Accepted Characters For Names]))=50,"Pass","Fail"))</f>
        <v/>
      </c>
      <c r="V2289" s="24" t="str" cm="1">
        <f t="array" ref="V2289">IF(ISBLANK($I2289),"",IF(SUMPRODUCT(--EXACT(MID($I2289,COLUMN($A$1:$AX$1),1),NameCharacters[Accepted Characters For Names]))=50,"Pass","Fail"))</f>
        <v/>
      </c>
      <c r="W2289" s="24" t="str" cm="1">
        <f t="array" ref="W2289">IF(ISBLANK($J2289),"",IF(SUMPRODUCT(--EXACT($J2289,ISO3List[ISO3 List]))=1,"Pass","Fail"))</f>
        <v/>
      </c>
      <c r="X2289" s="24" t="str">
        <f t="shared" ca="1" si="90"/>
        <v/>
      </c>
      <c r="Y2289" s="24" t="str" cm="1">
        <f t="array" ref="Y2289">IF(ISBLANK($L2289),"",IF(SUMPRODUCT(--EXACT($L2289,Sex[Sex]))=1,"Pass","Fail"))</f>
        <v/>
      </c>
      <c r="Z2289" s="24" t="str">
        <f t="shared" ca="1" si="91"/>
        <v/>
      </c>
      <c r="AA2289" s="35" t="str">
        <f t="shared" ca="1" si="92"/>
        <v/>
      </c>
      <c r="AB2289" s="8"/>
      <c r="AC2289" s="58"/>
      <c r="AD2289" s="8"/>
      <c r="AE2289" s="8"/>
      <c r="AF2289" s="8"/>
      <c r="GU2289" s="8"/>
    </row>
    <row r="2290" spans="1:203" s="5" customFormat="1" x14ac:dyDescent="0.2">
      <c r="A2290" s="1"/>
      <c r="B2290" s="4"/>
      <c r="C2290" s="16"/>
      <c r="D2290" s="17"/>
      <c r="E2290" s="17"/>
      <c r="F2290" s="18"/>
      <c r="G2290" s="17"/>
      <c r="H2290" s="17"/>
      <c r="I2290" s="17"/>
      <c r="J2290" s="17"/>
      <c r="K2290" s="19"/>
      <c r="L2290" s="17"/>
      <c r="M2290" s="20"/>
      <c r="N2290" s="8"/>
      <c r="O2290" s="50"/>
      <c r="P2290" s="27" t="str" cm="1">
        <f t="array" ref="P2290">IF(ISBLANK($C2290),"",IF(SUMPRODUCT(--EXACT($C2290,CrewOrPassenger[Crew or Passenger]))=1,"Pass","Fail"))</f>
        <v/>
      </c>
      <c r="Q2290" s="24" t="str" cm="1">
        <f t="array" ref="Q2290">IF(ISBLANK($D2290),"",IF(SUMPRODUCT(--EXACT($D2290,TravelDocumentType[Travel Document Type]))=1,"Pass","Fail"))</f>
        <v/>
      </c>
      <c r="R2290" s="24" t="str" cm="1">
        <f t="array" ref="R2290">IF(ISBLANK($E2290),"",IF(SUMPRODUCT(--EXACT($E2290,ISO3List[ISO3 List]))=1,"Pass","Fail"))</f>
        <v/>
      </c>
      <c r="S2290" s="24" t="str" cm="1">
        <f t="array" ref="S2290">IF(ISBLANK($F2290),"",IF(SUMPRODUCT(--EXACT(MID($F2290,COLUMN($A$1:$T$1),1),DocCharacters[Accepted Characters For Documents]))=20,"Pass","Fail"))</f>
        <v/>
      </c>
      <c r="T2290" s="24" t="str" cm="1">
        <f t="array" ref="T2290">IF(ISBLANK($G2290),"",IF(SUMPRODUCT(--EXACT(MID($G2290,COLUMN($A$1:$AX$1),1),NameCharacters[Accepted Characters For Names]))=50,"Pass","Fail"))</f>
        <v/>
      </c>
      <c r="U2290" s="24" t="str" cm="1">
        <f t="array" ref="U2290">IF(ISBLANK($H2290),"",IF(SUMPRODUCT(--EXACT(MID($H2290,COLUMN($A$1:$AX$1),1),NameCharacters[Accepted Characters For Names]))=50,"Pass","Fail"))</f>
        <v/>
      </c>
      <c r="V2290" s="24" t="str" cm="1">
        <f t="array" ref="V2290">IF(ISBLANK($I2290),"",IF(SUMPRODUCT(--EXACT(MID($I2290,COLUMN($A$1:$AX$1),1),NameCharacters[Accepted Characters For Names]))=50,"Pass","Fail"))</f>
        <v/>
      </c>
      <c r="W2290" s="24" t="str" cm="1">
        <f t="array" ref="W2290">IF(ISBLANK($J2290),"",IF(SUMPRODUCT(--EXACT($J2290,ISO3List[ISO3 List]))=1,"Pass","Fail"))</f>
        <v/>
      </c>
      <c r="X2290" s="24" t="str">
        <f t="shared" ca="1" si="90"/>
        <v/>
      </c>
      <c r="Y2290" s="24" t="str" cm="1">
        <f t="array" ref="Y2290">IF(ISBLANK($L2290),"",IF(SUMPRODUCT(--EXACT($L2290,Sex[Sex]))=1,"Pass","Fail"))</f>
        <v/>
      </c>
      <c r="Z2290" s="24" t="str">
        <f t="shared" ca="1" si="91"/>
        <v/>
      </c>
      <c r="AA2290" s="35" t="str">
        <f t="shared" ca="1" si="92"/>
        <v/>
      </c>
      <c r="AB2290" s="8"/>
      <c r="AC2290" s="58"/>
      <c r="AD2290" s="8"/>
      <c r="AE2290" s="8"/>
      <c r="AF2290" s="8"/>
      <c r="GU2290" s="8"/>
    </row>
    <row r="2291" spans="1:203" s="5" customFormat="1" x14ac:dyDescent="0.2">
      <c r="A2291" s="1"/>
      <c r="B2291" s="4"/>
      <c r="C2291" s="16"/>
      <c r="D2291" s="17"/>
      <c r="E2291" s="17"/>
      <c r="F2291" s="18"/>
      <c r="G2291" s="17"/>
      <c r="H2291" s="17"/>
      <c r="I2291" s="17"/>
      <c r="J2291" s="17"/>
      <c r="K2291" s="19"/>
      <c r="L2291" s="17"/>
      <c r="M2291" s="20"/>
      <c r="N2291" s="8"/>
      <c r="O2291" s="50"/>
      <c r="P2291" s="27" t="str" cm="1">
        <f t="array" ref="P2291">IF(ISBLANK($C2291),"",IF(SUMPRODUCT(--EXACT($C2291,CrewOrPassenger[Crew or Passenger]))=1,"Pass","Fail"))</f>
        <v/>
      </c>
      <c r="Q2291" s="24" t="str" cm="1">
        <f t="array" ref="Q2291">IF(ISBLANK($D2291),"",IF(SUMPRODUCT(--EXACT($D2291,TravelDocumentType[Travel Document Type]))=1,"Pass","Fail"))</f>
        <v/>
      </c>
      <c r="R2291" s="24" t="str" cm="1">
        <f t="array" ref="R2291">IF(ISBLANK($E2291),"",IF(SUMPRODUCT(--EXACT($E2291,ISO3List[ISO3 List]))=1,"Pass","Fail"))</f>
        <v/>
      </c>
      <c r="S2291" s="24" t="str" cm="1">
        <f t="array" ref="S2291">IF(ISBLANK($F2291),"",IF(SUMPRODUCT(--EXACT(MID($F2291,COLUMN($A$1:$T$1),1),DocCharacters[Accepted Characters For Documents]))=20,"Pass","Fail"))</f>
        <v/>
      </c>
      <c r="T2291" s="24" t="str" cm="1">
        <f t="array" ref="T2291">IF(ISBLANK($G2291),"",IF(SUMPRODUCT(--EXACT(MID($G2291,COLUMN($A$1:$AX$1),1),NameCharacters[Accepted Characters For Names]))=50,"Pass","Fail"))</f>
        <v/>
      </c>
      <c r="U2291" s="24" t="str" cm="1">
        <f t="array" ref="U2291">IF(ISBLANK($H2291),"",IF(SUMPRODUCT(--EXACT(MID($H2291,COLUMN($A$1:$AX$1),1),NameCharacters[Accepted Characters For Names]))=50,"Pass","Fail"))</f>
        <v/>
      </c>
      <c r="V2291" s="24" t="str" cm="1">
        <f t="array" ref="V2291">IF(ISBLANK($I2291),"",IF(SUMPRODUCT(--EXACT(MID($I2291,COLUMN($A$1:$AX$1),1),NameCharacters[Accepted Characters For Names]))=50,"Pass","Fail"))</f>
        <v/>
      </c>
      <c r="W2291" s="24" t="str" cm="1">
        <f t="array" ref="W2291">IF(ISBLANK($J2291),"",IF(SUMPRODUCT(--EXACT($J2291,ISO3List[ISO3 List]))=1,"Pass","Fail"))</f>
        <v/>
      </c>
      <c r="X2291" s="24" t="str">
        <f t="shared" ca="1" si="90"/>
        <v/>
      </c>
      <c r="Y2291" s="24" t="str" cm="1">
        <f t="array" ref="Y2291">IF(ISBLANK($L2291),"",IF(SUMPRODUCT(--EXACT($L2291,Sex[Sex]))=1,"Pass","Fail"))</f>
        <v/>
      </c>
      <c r="Z2291" s="24" t="str">
        <f t="shared" ca="1" si="91"/>
        <v/>
      </c>
      <c r="AA2291" s="35" t="str">
        <f t="shared" ca="1" si="92"/>
        <v/>
      </c>
      <c r="AB2291" s="8"/>
      <c r="AC2291" s="58"/>
      <c r="AD2291" s="8"/>
      <c r="AE2291" s="8"/>
      <c r="AF2291" s="8"/>
      <c r="GU2291" s="8"/>
    </row>
    <row r="2292" spans="1:203" s="5" customFormat="1" x14ac:dyDescent="0.2">
      <c r="A2292" s="1"/>
      <c r="B2292" s="4"/>
      <c r="C2292" s="16"/>
      <c r="D2292" s="17"/>
      <c r="E2292" s="17"/>
      <c r="F2292" s="18"/>
      <c r="G2292" s="17"/>
      <c r="H2292" s="17"/>
      <c r="I2292" s="17"/>
      <c r="J2292" s="17"/>
      <c r="K2292" s="19"/>
      <c r="L2292" s="17"/>
      <c r="M2292" s="20"/>
      <c r="N2292" s="8"/>
      <c r="O2292" s="50"/>
      <c r="P2292" s="27" t="str" cm="1">
        <f t="array" ref="P2292">IF(ISBLANK($C2292),"",IF(SUMPRODUCT(--EXACT($C2292,CrewOrPassenger[Crew or Passenger]))=1,"Pass","Fail"))</f>
        <v/>
      </c>
      <c r="Q2292" s="24" t="str" cm="1">
        <f t="array" ref="Q2292">IF(ISBLANK($D2292),"",IF(SUMPRODUCT(--EXACT($D2292,TravelDocumentType[Travel Document Type]))=1,"Pass","Fail"))</f>
        <v/>
      </c>
      <c r="R2292" s="24" t="str" cm="1">
        <f t="array" ref="R2292">IF(ISBLANK($E2292),"",IF(SUMPRODUCT(--EXACT($E2292,ISO3List[ISO3 List]))=1,"Pass","Fail"))</f>
        <v/>
      </c>
      <c r="S2292" s="24" t="str" cm="1">
        <f t="array" ref="S2292">IF(ISBLANK($F2292),"",IF(SUMPRODUCT(--EXACT(MID($F2292,COLUMN($A$1:$T$1),1),DocCharacters[Accepted Characters For Documents]))=20,"Pass","Fail"))</f>
        <v/>
      </c>
      <c r="T2292" s="24" t="str" cm="1">
        <f t="array" ref="T2292">IF(ISBLANK($G2292),"",IF(SUMPRODUCT(--EXACT(MID($G2292,COLUMN($A$1:$AX$1),1),NameCharacters[Accepted Characters For Names]))=50,"Pass","Fail"))</f>
        <v/>
      </c>
      <c r="U2292" s="24" t="str" cm="1">
        <f t="array" ref="U2292">IF(ISBLANK($H2292),"",IF(SUMPRODUCT(--EXACT(MID($H2292,COLUMN($A$1:$AX$1),1),NameCharacters[Accepted Characters For Names]))=50,"Pass","Fail"))</f>
        <v/>
      </c>
      <c r="V2292" s="24" t="str" cm="1">
        <f t="array" ref="V2292">IF(ISBLANK($I2292),"",IF(SUMPRODUCT(--EXACT(MID($I2292,COLUMN($A$1:$AX$1),1),NameCharacters[Accepted Characters For Names]))=50,"Pass","Fail"))</f>
        <v/>
      </c>
      <c r="W2292" s="24" t="str" cm="1">
        <f t="array" ref="W2292">IF(ISBLANK($J2292),"",IF(SUMPRODUCT(--EXACT($J2292,ISO3List[ISO3 List]))=1,"Pass","Fail"))</f>
        <v/>
      </c>
      <c r="X2292" s="24" t="str">
        <f t="shared" ca="1" si="90"/>
        <v/>
      </c>
      <c r="Y2292" s="24" t="str" cm="1">
        <f t="array" ref="Y2292">IF(ISBLANK($L2292),"",IF(SUMPRODUCT(--EXACT($L2292,Sex[Sex]))=1,"Pass","Fail"))</f>
        <v/>
      </c>
      <c r="Z2292" s="24" t="str">
        <f t="shared" ca="1" si="91"/>
        <v/>
      </c>
      <c r="AA2292" s="35" t="str">
        <f t="shared" ca="1" si="92"/>
        <v/>
      </c>
      <c r="AB2292" s="8"/>
      <c r="AC2292" s="58"/>
      <c r="AD2292" s="8"/>
      <c r="AE2292" s="8"/>
      <c r="AF2292" s="8"/>
      <c r="GU2292" s="8"/>
    </row>
    <row r="2293" spans="1:203" s="5" customFormat="1" x14ac:dyDescent="0.2">
      <c r="A2293" s="1"/>
      <c r="B2293" s="4"/>
      <c r="C2293" s="16"/>
      <c r="D2293" s="17"/>
      <c r="E2293" s="17"/>
      <c r="F2293" s="18"/>
      <c r="G2293" s="17"/>
      <c r="H2293" s="17"/>
      <c r="I2293" s="17"/>
      <c r="J2293" s="17"/>
      <c r="K2293" s="19"/>
      <c r="L2293" s="17"/>
      <c r="M2293" s="20"/>
      <c r="N2293" s="8"/>
      <c r="O2293" s="50"/>
      <c r="P2293" s="27" t="str" cm="1">
        <f t="array" ref="P2293">IF(ISBLANK($C2293),"",IF(SUMPRODUCT(--EXACT($C2293,CrewOrPassenger[Crew or Passenger]))=1,"Pass","Fail"))</f>
        <v/>
      </c>
      <c r="Q2293" s="24" t="str" cm="1">
        <f t="array" ref="Q2293">IF(ISBLANK($D2293),"",IF(SUMPRODUCT(--EXACT($D2293,TravelDocumentType[Travel Document Type]))=1,"Pass","Fail"))</f>
        <v/>
      </c>
      <c r="R2293" s="24" t="str" cm="1">
        <f t="array" ref="R2293">IF(ISBLANK($E2293),"",IF(SUMPRODUCT(--EXACT($E2293,ISO3List[ISO3 List]))=1,"Pass","Fail"))</f>
        <v/>
      </c>
      <c r="S2293" s="24" t="str" cm="1">
        <f t="array" ref="S2293">IF(ISBLANK($F2293),"",IF(SUMPRODUCT(--EXACT(MID($F2293,COLUMN($A$1:$T$1),1),DocCharacters[Accepted Characters For Documents]))=20,"Pass","Fail"))</f>
        <v/>
      </c>
      <c r="T2293" s="24" t="str" cm="1">
        <f t="array" ref="T2293">IF(ISBLANK($G2293),"",IF(SUMPRODUCT(--EXACT(MID($G2293,COLUMN($A$1:$AX$1),1),NameCharacters[Accepted Characters For Names]))=50,"Pass","Fail"))</f>
        <v/>
      </c>
      <c r="U2293" s="24" t="str" cm="1">
        <f t="array" ref="U2293">IF(ISBLANK($H2293),"",IF(SUMPRODUCT(--EXACT(MID($H2293,COLUMN($A$1:$AX$1),1),NameCharacters[Accepted Characters For Names]))=50,"Pass","Fail"))</f>
        <v/>
      </c>
      <c r="V2293" s="24" t="str" cm="1">
        <f t="array" ref="V2293">IF(ISBLANK($I2293),"",IF(SUMPRODUCT(--EXACT(MID($I2293,COLUMN($A$1:$AX$1),1),NameCharacters[Accepted Characters For Names]))=50,"Pass","Fail"))</f>
        <v/>
      </c>
      <c r="W2293" s="24" t="str" cm="1">
        <f t="array" ref="W2293">IF(ISBLANK($J2293),"",IF(SUMPRODUCT(--EXACT($J2293,ISO3List[ISO3 List]))=1,"Pass","Fail"))</f>
        <v/>
      </c>
      <c r="X2293" s="24" t="str">
        <f t="shared" ca="1" si="90"/>
        <v/>
      </c>
      <c r="Y2293" s="24" t="str" cm="1">
        <f t="array" ref="Y2293">IF(ISBLANK($L2293),"",IF(SUMPRODUCT(--EXACT($L2293,Sex[Sex]))=1,"Pass","Fail"))</f>
        <v/>
      </c>
      <c r="Z2293" s="24" t="str">
        <f t="shared" ca="1" si="91"/>
        <v/>
      </c>
      <c r="AA2293" s="35" t="str">
        <f t="shared" ca="1" si="92"/>
        <v/>
      </c>
      <c r="AB2293" s="8"/>
      <c r="AC2293" s="58"/>
      <c r="AD2293" s="8"/>
      <c r="AE2293" s="8"/>
      <c r="AF2293" s="8"/>
      <c r="GU2293" s="8"/>
    </row>
    <row r="2294" spans="1:203" s="5" customFormat="1" x14ac:dyDescent="0.2">
      <c r="A2294" s="1"/>
      <c r="B2294" s="4"/>
      <c r="C2294" s="16"/>
      <c r="D2294" s="17"/>
      <c r="E2294" s="17"/>
      <c r="F2294" s="18"/>
      <c r="G2294" s="17"/>
      <c r="H2294" s="17"/>
      <c r="I2294" s="17"/>
      <c r="J2294" s="17"/>
      <c r="K2294" s="19"/>
      <c r="L2294" s="17"/>
      <c r="M2294" s="20"/>
      <c r="N2294" s="8"/>
      <c r="O2294" s="50"/>
      <c r="P2294" s="27" t="str" cm="1">
        <f t="array" ref="P2294">IF(ISBLANK($C2294),"",IF(SUMPRODUCT(--EXACT($C2294,CrewOrPassenger[Crew or Passenger]))=1,"Pass","Fail"))</f>
        <v/>
      </c>
      <c r="Q2294" s="24" t="str" cm="1">
        <f t="array" ref="Q2294">IF(ISBLANK($D2294),"",IF(SUMPRODUCT(--EXACT($D2294,TravelDocumentType[Travel Document Type]))=1,"Pass","Fail"))</f>
        <v/>
      </c>
      <c r="R2294" s="24" t="str" cm="1">
        <f t="array" ref="R2294">IF(ISBLANK($E2294),"",IF(SUMPRODUCT(--EXACT($E2294,ISO3List[ISO3 List]))=1,"Pass","Fail"))</f>
        <v/>
      </c>
      <c r="S2294" s="24" t="str" cm="1">
        <f t="array" ref="S2294">IF(ISBLANK($F2294),"",IF(SUMPRODUCT(--EXACT(MID($F2294,COLUMN($A$1:$T$1),1),DocCharacters[Accepted Characters For Documents]))=20,"Pass","Fail"))</f>
        <v/>
      </c>
      <c r="T2294" s="24" t="str" cm="1">
        <f t="array" ref="T2294">IF(ISBLANK($G2294),"",IF(SUMPRODUCT(--EXACT(MID($G2294,COLUMN($A$1:$AX$1),1),NameCharacters[Accepted Characters For Names]))=50,"Pass","Fail"))</f>
        <v/>
      </c>
      <c r="U2294" s="24" t="str" cm="1">
        <f t="array" ref="U2294">IF(ISBLANK($H2294),"",IF(SUMPRODUCT(--EXACT(MID($H2294,COLUMN($A$1:$AX$1),1),NameCharacters[Accepted Characters For Names]))=50,"Pass","Fail"))</f>
        <v/>
      </c>
      <c r="V2294" s="24" t="str" cm="1">
        <f t="array" ref="V2294">IF(ISBLANK($I2294),"",IF(SUMPRODUCT(--EXACT(MID($I2294,COLUMN($A$1:$AX$1),1),NameCharacters[Accepted Characters For Names]))=50,"Pass","Fail"))</f>
        <v/>
      </c>
      <c r="W2294" s="24" t="str" cm="1">
        <f t="array" ref="W2294">IF(ISBLANK($J2294),"",IF(SUMPRODUCT(--EXACT($J2294,ISO3List[ISO3 List]))=1,"Pass","Fail"))</f>
        <v/>
      </c>
      <c r="X2294" s="24" t="str">
        <f t="shared" ref="X2294:X2357" ca="1" si="93">IF(ISBLANK($K2294),"",IF(AND(ISNUMBER(DATEVALUE(TEXT($K2294,"dd/MM/yyyy"))),$K2294&lt;TODAY()),"Pass","Fail"))</f>
        <v/>
      </c>
      <c r="Y2294" s="24" t="str" cm="1">
        <f t="array" ref="Y2294">IF(ISBLANK($L2294),"",IF(SUMPRODUCT(--EXACT($L2294,Sex[Sex]))=1,"Pass","Fail"))</f>
        <v/>
      </c>
      <c r="Z2294" s="24" t="str">
        <f t="shared" ca="1" si="91"/>
        <v/>
      </c>
      <c r="AA2294" s="35" t="str">
        <f t="shared" ca="1" si="92"/>
        <v/>
      </c>
      <c r="AB2294" s="8"/>
      <c r="AC2294" s="58"/>
      <c r="AD2294" s="8"/>
      <c r="AE2294" s="8"/>
      <c r="AF2294" s="8"/>
      <c r="GU2294" s="8"/>
    </row>
    <row r="2295" spans="1:203" s="5" customFormat="1" x14ac:dyDescent="0.2">
      <c r="A2295" s="1"/>
      <c r="B2295" s="4"/>
      <c r="C2295" s="16"/>
      <c r="D2295" s="17"/>
      <c r="E2295" s="17"/>
      <c r="F2295" s="18"/>
      <c r="G2295" s="17"/>
      <c r="H2295" s="17"/>
      <c r="I2295" s="17"/>
      <c r="J2295" s="17"/>
      <c r="K2295" s="19"/>
      <c r="L2295" s="17"/>
      <c r="M2295" s="20"/>
      <c r="N2295" s="8"/>
      <c r="O2295" s="50"/>
      <c r="P2295" s="27" t="str" cm="1">
        <f t="array" ref="P2295">IF(ISBLANK($C2295),"",IF(SUMPRODUCT(--EXACT($C2295,CrewOrPassenger[Crew or Passenger]))=1,"Pass","Fail"))</f>
        <v/>
      </c>
      <c r="Q2295" s="24" t="str" cm="1">
        <f t="array" ref="Q2295">IF(ISBLANK($D2295),"",IF(SUMPRODUCT(--EXACT($D2295,TravelDocumentType[Travel Document Type]))=1,"Pass","Fail"))</f>
        <v/>
      </c>
      <c r="R2295" s="24" t="str" cm="1">
        <f t="array" ref="R2295">IF(ISBLANK($E2295),"",IF(SUMPRODUCT(--EXACT($E2295,ISO3List[ISO3 List]))=1,"Pass","Fail"))</f>
        <v/>
      </c>
      <c r="S2295" s="24" t="str" cm="1">
        <f t="array" ref="S2295">IF(ISBLANK($F2295),"",IF(SUMPRODUCT(--EXACT(MID($F2295,COLUMN($A$1:$T$1),1),DocCharacters[Accepted Characters For Documents]))=20,"Pass","Fail"))</f>
        <v/>
      </c>
      <c r="T2295" s="24" t="str" cm="1">
        <f t="array" ref="T2295">IF(ISBLANK($G2295),"",IF(SUMPRODUCT(--EXACT(MID($G2295,COLUMN($A$1:$AX$1),1),NameCharacters[Accepted Characters For Names]))=50,"Pass","Fail"))</f>
        <v/>
      </c>
      <c r="U2295" s="24" t="str" cm="1">
        <f t="array" ref="U2295">IF(ISBLANK($H2295),"",IF(SUMPRODUCT(--EXACT(MID($H2295,COLUMN($A$1:$AX$1),1),NameCharacters[Accepted Characters For Names]))=50,"Pass","Fail"))</f>
        <v/>
      </c>
      <c r="V2295" s="24" t="str" cm="1">
        <f t="array" ref="V2295">IF(ISBLANK($I2295),"",IF(SUMPRODUCT(--EXACT(MID($I2295,COLUMN($A$1:$AX$1),1),NameCharacters[Accepted Characters For Names]))=50,"Pass","Fail"))</f>
        <v/>
      </c>
      <c r="W2295" s="24" t="str" cm="1">
        <f t="array" ref="W2295">IF(ISBLANK($J2295),"",IF(SUMPRODUCT(--EXACT($J2295,ISO3List[ISO3 List]))=1,"Pass","Fail"))</f>
        <v/>
      </c>
      <c r="X2295" s="24" t="str">
        <f t="shared" ca="1" si="93"/>
        <v/>
      </c>
      <c r="Y2295" s="24" t="str" cm="1">
        <f t="array" ref="Y2295">IF(ISBLANK($L2295),"",IF(SUMPRODUCT(--EXACT($L2295,Sex[Sex]))=1,"Pass","Fail"))</f>
        <v/>
      </c>
      <c r="Z2295" s="24" t="str">
        <f t="shared" ref="Z2295:Z2358" ca="1" si="94">IF(ISBLANK($M2295),"",IF(AND(ISNUMBER(DATEVALUE(TEXT($M2295,"dd/MM/yyyy"))),$M2295&gt;=TODAY()),"Pass","Fail"))</f>
        <v/>
      </c>
      <c r="AA2295" s="35" t="str">
        <f t="shared" ca="1" si="92"/>
        <v/>
      </c>
      <c r="AB2295" s="8"/>
      <c r="AC2295" s="58"/>
      <c r="AD2295" s="8"/>
      <c r="AE2295" s="8"/>
      <c r="AF2295" s="8"/>
      <c r="GU2295" s="8"/>
    </row>
    <row r="2296" spans="1:203" s="5" customFormat="1" x14ac:dyDescent="0.2">
      <c r="A2296" s="1"/>
      <c r="B2296" s="4"/>
      <c r="C2296" s="16"/>
      <c r="D2296" s="17"/>
      <c r="E2296" s="17"/>
      <c r="F2296" s="18"/>
      <c r="G2296" s="17"/>
      <c r="H2296" s="17"/>
      <c r="I2296" s="17"/>
      <c r="J2296" s="17"/>
      <c r="K2296" s="19"/>
      <c r="L2296" s="17"/>
      <c r="M2296" s="20"/>
      <c r="N2296" s="8"/>
      <c r="O2296" s="50"/>
      <c r="P2296" s="27" t="str" cm="1">
        <f t="array" ref="P2296">IF(ISBLANK($C2296),"",IF(SUMPRODUCT(--EXACT($C2296,CrewOrPassenger[Crew or Passenger]))=1,"Pass","Fail"))</f>
        <v/>
      </c>
      <c r="Q2296" s="24" t="str" cm="1">
        <f t="array" ref="Q2296">IF(ISBLANK($D2296),"",IF(SUMPRODUCT(--EXACT($D2296,TravelDocumentType[Travel Document Type]))=1,"Pass","Fail"))</f>
        <v/>
      </c>
      <c r="R2296" s="24" t="str" cm="1">
        <f t="array" ref="R2296">IF(ISBLANK($E2296),"",IF(SUMPRODUCT(--EXACT($E2296,ISO3List[ISO3 List]))=1,"Pass","Fail"))</f>
        <v/>
      </c>
      <c r="S2296" s="24" t="str" cm="1">
        <f t="array" ref="S2296">IF(ISBLANK($F2296),"",IF(SUMPRODUCT(--EXACT(MID($F2296,COLUMN($A$1:$T$1),1),DocCharacters[Accepted Characters For Documents]))=20,"Pass","Fail"))</f>
        <v/>
      </c>
      <c r="T2296" s="24" t="str" cm="1">
        <f t="array" ref="T2296">IF(ISBLANK($G2296),"",IF(SUMPRODUCT(--EXACT(MID($G2296,COLUMN($A$1:$AX$1),1),NameCharacters[Accepted Characters For Names]))=50,"Pass","Fail"))</f>
        <v/>
      </c>
      <c r="U2296" s="24" t="str" cm="1">
        <f t="array" ref="U2296">IF(ISBLANK($H2296),"",IF(SUMPRODUCT(--EXACT(MID($H2296,COLUMN($A$1:$AX$1),1),NameCharacters[Accepted Characters For Names]))=50,"Pass","Fail"))</f>
        <v/>
      </c>
      <c r="V2296" s="24" t="str" cm="1">
        <f t="array" ref="V2296">IF(ISBLANK($I2296),"",IF(SUMPRODUCT(--EXACT(MID($I2296,COLUMN($A$1:$AX$1),1),NameCharacters[Accepted Characters For Names]))=50,"Pass","Fail"))</f>
        <v/>
      </c>
      <c r="W2296" s="24" t="str" cm="1">
        <f t="array" ref="W2296">IF(ISBLANK($J2296),"",IF(SUMPRODUCT(--EXACT($J2296,ISO3List[ISO3 List]))=1,"Pass","Fail"))</f>
        <v/>
      </c>
      <c r="X2296" s="24" t="str">
        <f t="shared" ca="1" si="93"/>
        <v/>
      </c>
      <c r="Y2296" s="24" t="str" cm="1">
        <f t="array" ref="Y2296">IF(ISBLANK($L2296),"",IF(SUMPRODUCT(--EXACT($L2296,Sex[Sex]))=1,"Pass","Fail"))</f>
        <v/>
      </c>
      <c r="Z2296" s="24" t="str">
        <f t="shared" ca="1" si="94"/>
        <v/>
      </c>
      <c r="AA2296" s="35" t="str">
        <f t="shared" ca="1" si="92"/>
        <v/>
      </c>
      <c r="AB2296" s="8"/>
      <c r="AC2296" s="58"/>
      <c r="AD2296" s="8"/>
      <c r="AE2296" s="8"/>
      <c r="AF2296" s="8"/>
      <c r="GU2296" s="8"/>
    </row>
    <row r="2297" spans="1:203" s="5" customFormat="1" x14ac:dyDescent="0.2">
      <c r="A2297" s="1"/>
      <c r="B2297" s="4"/>
      <c r="C2297" s="16"/>
      <c r="D2297" s="17"/>
      <c r="E2297" s="17"/>
      <c r="F2297" s="18"/>
      <c r="G2297" s="17"/>
      <c r="H2297" s="17"/>
      <c r="I2297" s="17"/>
      <c r="J2297" s="17"/>
      <c r="K2297" s="19"/>
      <c r="L2297" s="17"/>
      <c r="M2297" s="20"/>
      <c r="N2297" s="8"/>
      <c r="O2297" s="50"/>
      <c r="P2297" s="27" t="str" cm="1">
        <f t="array" ref="P2297">IF(ISBLANK($C2297),"",IF(SUMPRODUCT(--EXACT($C2297,CrewOrPassenger[Crew or Passenger]))=1,"Pass","Fail"))</f>
        <v/>
      </c>
      <c r="Q2297" s="24" t="str" cm="1">
        <f t="array" ref="Q2297">IF(ISBLANK($D2297),"",IF(SUMPRODUCT(--EXACT($D2297,TravelDocumentType[Travel Document Type]))=1,"Pass","Fail"))</f>
        <v/>
      </c>
      <c r="R2297" s="24" t="str" cm="1">
        <f t="array" ref="R2297">IF(ISBLANK($E2297),"",IF(SUMPRODUCT(--EXACT($E2297,ISO3List[ISO3 List]))=1,"Pass","Fail"))</f>
        <v/>
      </c>
      <c r="S2297" s="24" t="str" cm="1">
        <f t="array" ref="S2297">IF(ISBLANK($F2297),"",IF(SUMPRODUCT(--EXACT(MID($F2297,COLUMN($A$1:$T$1),1),DocCharacters[Accepted Characters For Documents]))=20,"Pass","Fail"))</f>
        <v/>
      </c>
      <c r="T2297" s="24" t="str" cm="1">
        <f t="array" ref="T2297">IF(ISBLANK($G2297),"",IF(SUMPRODUCT(--EXACT(MID($G2297,COLUMN($A$1:$AX$1),1),NameCharacters[Accepted Characters For Names]))=50,"Pass","Fail"))</f>
        <v/>
      </c>
      <c r="U2297" s="24" t="str" cm="1">
        <f t="array" ref="U2297">IF(ISBLANK($H2297),"",IF(SUMPRODUCT(--EXACT(MID($H2297,COLUMN($A$1:$AX$1),1),NameCharacters[Accepted Characters For Names]))=50,"Pass","Fail"))</f>
        <v/>
      </c>
      <c r="V2297" s="24" t="str" cm="1">
        <f t="array" ref="V2297">IF(ISBLANK($I2297),"",IF(SUMPRODUCT(--EXACT(MID($I2297,COLUMN($A$1:$AX$1),1),NameCharacters[Accepted Characters For Names]))=50,"Pass","Fail"))</f>
        <v/>
      </c>
      <c r="W2297" s="24" t="str" cm="1">
        <f t="array" ref="W2297">IF(ISBLANK($J2297),"",IF(SUMPRODUCT(--EXACT($J2297,ISO3List[ISO3 List]))=1,"Pass","Fail"))</f>
        <v/>
      </c>
      <c r="X2297" s="24" t="str">
        <f t="shared" ca="1" si="93"/>
        <v/>
      </c>
      <c r="Y2297" s="24" t="str" cm="1">
        <f t="array" ref="Y2297">IF(ISBLANK($L2297),"",IF(SUMPRODUCT(--EXACT($L2297,Sex[Sex]))=1,"Pass","Fail"))</f>
        <v/>
      </c>
      <c r="Z2297" s="24" t="str">
        <f t="shared" ca="1" si="94"/>
        <v/>
      </c>
      <c r="AA2297" s="35" t="str">
        <f t="shared" ca="1" si="92"/>
        <v/>
      </c>
      <c r="AB2297" s="8"/>
      <c r="AC2297" s="58"/>
      <c r="AD2297" s="8"/>
      <c r="AE2297" s="8"/>
      <c r="AF2297" s="8"/>
      <c r="GU2297" s="8"/>
    </row>
    <row r="2298" spans="1:203" s="5" customFormat="1" x14ac:dyDescent="0.2">
      <c r="A2298" s="1"/>
      <c r="B2298" s="4"/>
      <c r="C2298" s="16"/>
      <c r="D2298" s="17"/>
      <c r="E2298" s="17"/>
      <c r="F2298" s="18"/>
      <c r="G2298" s="17"/>
      <c r="H2298" s="17"/>
      <c r="I2298" s="17"/>
      <c r="J2298" s="17"/>
      <c r="K2298" s="19"/>
      <c r="L2298" s="17"/>
      <c r="M2298" s="20"/>
      <c r="N2298" s="8"/>
      <c r="O2298" s="50"/>
      <c r="P2298" s="27" t="str" cm="1">
        <f t="array" ref="P2298">IF(ISBLANK($C2298),"",IF(SUMPRODUCT(--EXACT($C2298,CrewOrPassenger[Crew or Passenger]))=1,"Pass","Fail"))</f>
        <v/>
      </c>
      <c r="Q2298" s="24" t="str" cm="1">
        <f t="array" ref="Q2298">IF(ISBLANK($D2298),"",IF(SUMPRODUCT(--EXACT($D2298,TravelDocumentType[Travel Document Type]))=1,"Pass","Fail"))</f>
        <v/>
      </c>
      <c r="R2298" s="24" t="str" cm="1">
        <f t="array" ref="R2298">IF(ISBLANK($E2298),"",IF(SUMPRODUCT(--EXACT($E2298,ISO3List[ISO3 List]))=1,"Pass","Fail"))</f>
        <v/>
      </c>
      <c r="S2298" s="24" t="str" cm="1">
        <f t="array" ref="S2298">IF(ISBLANK($F2298),"",IF(SUMPRODUCT(--EXACT(MID($F2298,COLUMN($A$1:$T$1),1),DocCharacters[Accepted Characters For Documents]))=20,"Pass","Fail"))</f>
        <v/>
      </c>
      <c r="T2298" s="24" t="str" cm="1">
        <f t="array" ref="T2298">IF(ISBLANK($G2298),"",IF(SUMPRODUCT(--EXACT(MID($G2298,COLUMN($A$1:$AX$1),1),NameCharacters[Accepted Characters For Names]))=50,"Pass","Fail"))</f>
        <v/>
      </c>
      <c r="U2298" s="24" t="str" cm="1">
        <f t="array" ref="U2298">IF(ISBLANK($H2298),"",IF(SUMPRODUCT(--EXACT(MID($H2298,COLUMN($A$1:$AX$1),1),NameCharacters[Accepted Characters For Names]))=50,"Pass","Fail"))</f>
        <v/>
      </c>
      <c r="V2298" s="24" t="str" cm="1">
        <f t="array" ref="V2298">IF(ISBLANK($I2298),"",IF(SUMPRODUCT(--EXACT(MID($I2298,COLUMN($A$1:$AX$1),1),NameCharacters[Accepted Characters For Names]))=50,"Pass","Fail"))</f>
        <v/>
      </c>
      <c r="W2298" s="24" t="str" cm="1">
        <f t="array" ref="W2298">IF(ISBLANK($J2298),"",IF(SUMPRODUCT(--EXACT($J2298,ISO3List[ISO3 List]))=1,"Pass","Fail"))</f>
        <v/>
      </c>
      <c r="X2298" s="24" t="str">
        <f t="shared" ca="1" si="93"/>
        <v/>
      </c>
      <c r="Y2298" s="24" t="str" cm="1">
        <f t="array" ref="Y2298">IF(ISBLANK($L2298),"",IF(SUMPRODUCT(--EXACT($L2298,Sex[Sex]))=1,"Pass","Fail"))</f>
        <v/>
      </c>
      <c r="Z2298" s="24" t="str">
        <f t="shared" ca="1" si="94"/>
        <v/>
      </c>
      <c r="AA2298" s="35" t="str">
        <f t="shared" ca="1" si="92"/>
        <v/>
      </c>
      <c r="AB2298" s="8"/>
      <c r="AC2298" s="58"/>
      <c r="AD2298" s="8"/>
      <c r="AE2298" s="8"/>
      <c r="AF2298" s="8"/>
      <c r="GU2298" s="8"/>
    </row>
    <row r="2299" spans="1:203" s="5" customFormat="1" x14ac:dyDescent="0.2">
      <c r="A2299" s="1"/>
      <c r="B2299" s="4"/>
      <c r="C2299" s="16"/>
      <c r="D2299" s="17"/>
      <c r="E2299" s="17"/>
      <c r="F2299" s="18"/>
      <c r="G2299" s="17"/>
      <c r="H2299" s="17"/>
      <c r="I2299" s="17"/>
      <c r="J2299" s="17"/>
      <c r="K2299" s="19"/>
      <c r="L2299" s="17"/>
      <c r="M2299" s="20"/>
      <c r="N2299" s="8"/>
      <c r="O2299" s="50"/>
      <c r="P2299" s="27" t="str" cm="1">
        <f t="array" ref="P2299">IF(ISBLANK($C2299),"",IF(SUMPRODUCT(--EXACT($C2299,CrewOrPassenger[Crew or Passenger]))=1,"Pass","Fail"))</f>
        <v/>
      </c>
      <c r="Q2299" s="24" t="str" cm="1">
        <f t="array" ref="Q2299">IF(ISBLANK($D2299),"",IF(SUMPRODUCT(--EXACT($D2299,TravelDocumentType[Travel Document Type]))=1,"Pass","Fail"))</f>
        <v/>
      </c>
      <c r="R2299" s="24" t="str" cm="1">
        <f t="array" ref="R2299">IF(ISBLANK($E2299),"",IF(SUMPRODUCT(--EXACT($E2299,ISO3List[ISO3 List]))=1,"Pass","Fail"))</f>
        <v/>
      </c>
      <c r="S2299" s="24" t="str" cm="1">
        <f t="array" ref="S2299">IF(ISBLANK($F2299),"",IF(SUMPRODUCT(--EXACT(MID($F2299,COLUMN($A$1:$T$1),1),DocCharacters[Accepted Characters For Documents]))=20,"Pass","Fail"))</f>
        <v/>
      </c>
      <c r="T2299" s="24" t="str" cm="1">
        <f t="array" ref="T2299">IF(ISBLANK($G2299),"",IF(SUMPRODUCT(--EXACT(MID($G2299,COLUMN($A$1:$AX$1),1),NameCharacters[Accepted Characters For Names]))=50,"Pass","Fail"))</f>
        <v/>
      </c>
      <c r="U2299" s="24" t="str" cm="1">
        <f t="array" ref="U2299">IF(ISBLANK($H2299),"",IF(SUMPRODUCT(--EXACT(MID($H2299,COLUMN($A$1:$AX$1),1),NameCharacters[Accepted Characters For Names]))=50,"Pass","Fail"))</f>
        <v/>
      </c>
      <c r="V2299" s="24" t="str" cm="1">
        <f t="array" ref="V2299">IF(ISBLANK($I2299),"",IF(SUMPRODUCT(--EXACT(MID($I2299,COLUMN($A$1:$AX$1),1),NameCharacters[Accepted Characters For Names]))=50,"Pass","Fail"))</f>
        <v/>
      </c>
      <c r="W2299" s="24" t="str" cm="1">
        <f t="array" ref="W2299">IF(ISBLANK($J2299),"",IF(SUMPRODUCT(--EXACT($J2299,ISO3List[ISO3 List]))=1,"Pass","Fail"))</f>
        <v/>
      </c>
      <c r="X2299" s="24" t="str">
        <f t="shared" ca="1" si="93"/>
        <v/>
      </c>
      <c r="Y2299" s="24" t="str" cm="1">
        <f t="array" ref="Y2299">IF(ISBLANK($L2299),"",IF(SUMPRODUCT(--EXACT($L2299,Sex[Sex]))=1,"Pass","Fail"))</f>
        <v/>
      </c>
      <c r="Z2299" s="24" t="str">
        <f t="shared" ca="1" si="94"/>
        <v/>
      </c>
      <c r="AA2299" s="35" t="str">
        <f t="shared" ca="1" si="92"/>
        <v/>
      </c>
      <c r="AB2299" s="8"/>
      <c r="AC2299" s="58"/>
      <c r="AD2299" s="8"/>
      <c r="AE2299" s="8"/>
      <c r="AF2299" s="8"/>
      <c r="GU2299" s="8"/>
    </row>
    <row r="2300" spans="1:203" s="5" customFormat="1" x14ac:dyDescent="0.2">
      <c r="A2300" s="1"/>
      <c r="B2300" s="4"/>
      <c r="C2300" s="16"/>
      <c r="D2300" s="17"/>
      <c r="E2300" s="17"/>
      <c r="F2300" s="18"/>
      <c r="G2300" s="17"/>
      <c r="H2300" s="17"/>
      <c r="I2300" s="17"/>
      <c r="J2300" s="17"/>
      <c r="K2300" s="19"/>
      <c r="L2300" s="17"/>
      <c r="M2300" s="20"/>
      <c r="N2300" s="8"/>
      <c r="O2300" s="50"/>
      <c r="P2300" s="27" t="str" cm="1">
        <f t="array" ref="P2300">IF(ISBLANK($C2300),"",IF(SUMPRODUCT(--EXACT($C2300,CrewOrPassenger[Crew or Passenger]))=1,"Pass","Fail"))</f>
        <v/>
      </c>
      <c r="Q2300" s="24" t="str" cm="1">
        <f t="array" ref="Q2300">IF(ISBLANK($D2300),"",IF(SUMPRODUCT(--EXACT($D2300,TravelDocumentType[Travel Document Type]))=1,"Pass","Fail"))</f>
        <v/>
      </c>
      <c r="R2300" s="24" t="str" cm="1">
        <f t="array" ref="R2300">IF(ISBLANK($E2300),"",IF(SUMPRODUCT(--EXACT($E2300,ISO3List[ISO3 List]))=1,"Pass","Fail"))</f>
        <v/>
      </c>
      <c r="S2300" s="24" t="str" cm="1">
        <f t="array" ref="S2300">IF(ISBLANK($F2300),"",IF(SUMPRODUCT(--EXACT(MID($F2300,COLUMN($A$1:$T$1),1),DocCharacters[Accepted Characters For Documents]))=20,"Pass","Fail"))</f>
        <v/>
      </c>
      <c r="T2300" s="24" t="str" cm="1">
        <f t="array" ref="T2300">IF(ISBLANK($G2300),"",IF(SUMPRODUCT(--EXACT(MID($G2300,COLUMN($A$1:$AX$1),1),NameCharacters[Accepted Characters For Names]))=50,"Pass","Fail"))</f>
        <v/>
      </c>
      <c r="U2300" s="24" t="str" cm="1">
        <f t="array" ref="U2300">IF(ISBLANK($H2300),"",IF(SUMPRODUCT(--EXACT(MID($H2300,COLUMN($A$1:$AX$1),1),NameCharacters[Accepted Characters For Names]))=50,"Pass","Fail"))</f>
        <v/>
      </c>
      <c r="V2300" s="24" t="str" cm="1">
        <f t="array" ref="V2300">IF(ISBLANK($I2300),"",IF(SUMPRODUCT(--EXACT(MID($I2300,COLUMN($A$1:$AX$1),1),NameCharacters[Accepted Characters For Names]))=50,"Pass","Fail"))</f>
        <v/>
      </c>
      <c r="W2300" s="24" t="str" cm="1">
        <f t="array" ref="W2300">IF(ISBLANK($J2300),"",IF(SUMPRODUCT(--EXACT($J2300,ISO3List[ISO3 List]))=1,"Pass","Fail"))</f>
        <v/>
      </c>
      <c r="X2300" s="24" t="str">
        <f t="shared" ca="1" si="93"/>
        <v/>
      </c>
      <c r="Y2300" s="24" t="str" cm="1">
        <f t="array" ref="Y2300">IF(ISBLANK($L2300),"",IF(SUMPRODUCT(--EXACT($L2300,Sex[Sex]))=1,"Pass","Fail"))</f>
        <v/>
      </c>
      <c r="Z2300" s="24" t="str">
        <f t="shared" ca="1" si="94"/>
        <v/>
      </c>
      <c r="AA2300" s="35" t="str">
        <f t="shared" ca="1" si="92"/>
        <v/>
      </c>
      <c r="AB2300" s="8"/>
      <c r="AC2300" s="58"/>
      <c r="AD2300" s="8"/>
      <c r="AE2300" s="8"/>
      <c r="AF2300" s="8"/>
      <c r="GU2300" s="8"/>
    </row>
    <row r="2301" spans="1:203" s="5" customFormat="1" x14ac:dyDescent="0.2">
      <c r="A2301" s="1"/>
      <c r="B2301" s="4"/>
      <c r="C2301" s="16"/>
      <c r="D2301" s="17"/>
      <c r="E2301" s="17"/>
      <c r="F2301" s="18"/>
      <c r="G2301" s="17"/>
      <c r="H2301" s="17"/>
      <c r="I2301" s="17"/>
      <c r="J2301" s="17"/>
      <c r="K2301" s="19"/>
      <c r="L2301" s="17"/>
      <c r="M2301" s="20"/>
      <c r="N2301" s="8"/>
      <c r="O2301" s="50"/>
      <c r="P2301" s="27" t="str" cm="1">
        <f t="array" ref="P2301">IF(ISBLANK($C2301),"",IF(SUMPRODUCT(--EXACT($C2301,CrewOrPassenger[Crew or Passenger]))=1,"Pass","Fail"))</f>
        <v/>
      </c>
      <c r="Q2301" s="24" t="str" cm="1">
        <f t="array" ref="Q2301">IF(ISBLANK($D2301),"",IF(SUMPRODUCT(--EXACT($D2301,TravelDocumentType[Travel Document Type]))=1,"Pass","Fail"))</f>
        <v/>
      </c>
      <c r="R2301" s="24" t="str" cm="1">
        <f t="array" ref="R2301">IF(ISBLANK($E2301),"",IF(SUMPRODUCT(--EXACT($E2301,ISO3List[ISO3 List]))=1,"Pass","Fail"))</f>
        <v/>
      </c>
      <c r="S2301" s="24" t="str" cm="1">
        <f t="array" ref="S2301">IF(ISBLANK($F2301),"",IF(SUMPRODUCT(--EXACT(MID($F2301,COLUMN($A$1:$T$1),1),DocCharacters[Accepted Characters For Documents]))=20,"Pass","Fail"))</f>
        <v/>
      </c>
      <c r="T2301" s="24" t="str" cm="1">
        <f t="array" ref="T2301">IF(ISBLANK($G2301),"",IF(SUMPRODUCT(--EXACT(MID($G2301,COLUMN($A$1:$AX$1),1),NameCharacters[Accepted Characters For Names]))=50,"Pass","Fail"))</f>
        <v/>
      </c>
      <c r="U2301" s="24" t="str" cm="1">
        <f t="array" ref="U2301">IF(ISBLANK($H2301),"",IF(SUMPRODUCT(--EXACT(MID($H2301,COLUMN($A$1:$AX$1),1),NameCharacters[Accepted Characters For Names]))=50,"Pass","Fail"))</f>
        <v/>
      </c>
      <c r="V2301" s="24" t="str" cm="1">
        <f t="array" ref="V2301">IF(ISBLANK($I2301),"",IF(SUMPRODUCT(--EXACT(MID($I2301,COLUMN($A$1:$AX$1),1),NameCharacters[Accepted Characters For Names]))=50,"Pass","Fail"))</f>
        <v/>
      </c>
      <c r="W2301" s="24" t="str" cm="1">
        <f t="array" ref="W2301">IF(ISBLANK($J2301),"",IF(SUMPRODUCT(--EXACT($J2301,ISO3List[ISO3 List]))=1,"Pass","Fail"))</f>
        <v/>
      </c>
      <c r="X2301" s="24" t="str">
        <f t="shared" ca="1" si="93"/>
        <v/>
      </c>
      <c r="Y2301" s="24" t="str" cm="1">
        <f t="array" ref="Y2301">IF(ISBLANK($L2301),"",IF(SUMPRODUCT(--EXACT($L2301,Sex[Sex]))=1,"Pass","Fail"))</f>
        <v/>
      </c>
      <c r="Z2301" s="24" t="str">
        <f t="shared" ca="1" si="94"/>
        <v/>
      </c>
      <c r="AA2301" s="35" t="str">
        <f t="shared" ca="1" si="92"/>
        <v/>
      </c>
      <c r="AB2301" s="8"/>
      <c r="AC2301" s="58"/>
      <c r="AD2301" s="8"/>
      <c r="AE2301" s="8"/>
      <c r="AF2301" s="8"/>
      <c r="GU2301" s="8"/>
    </row>
    <row r="2302" spans="1:203" s="5" customFormat="1" x14ac:dyDescent="0.2">
      <c r="A2302" s="1"/>
      <c r="B2302" s="4"/>
      <c r="C2302" s="16"/>
      <c r="D2302" s="17"/>
      <c r="E2302" s="17"/>
      <c r="F2302" s="18"/>
      <c r="G2302" s="17"/>
      <c r="H2302" s="17"/>
      <c r="I2302" s="17"/>
      <c r="J2302" s="17"/>
      <c r="K2302" s="19"/>
      <c r="L2302" s="17"/>
      <c r="M2302" s="20"/>
      <c r="N2302" s="8"/>
      <c r="O2302" s="50"/>
      <c r="P2302" s="27" t="str" cm="1">
        <f t="array" ref="P2302">IF(ISBLANK($C2302),"",IF(SUMPRODUCT(--EXACT($C2302,CrewOrPassenger[Crew or Passenger]))=1,"Pass","Fail"))</f>
        <v/>
      </c>
      <c r="Q2302" s="24" t="str" cm="1">
        <f t="array" ref="Q2302">IF(ISBLANK($D2302),"",IF(SUMPRODUCT(--EXACT($D2302,TravelDocumentType[Travel Document Type]))=1,"Pass","Fail"))</f>
        <v/>
      </c>
      <c r="R2302" s="24" t="str" cm="1">
        <f t="array" ref="R2302">IF(ISBLANK($E2302),"",IF(SUMPRODUCT(--EXACT($E2302,ISO3List[ISO3 List]))=1,"Pass","Fail"))</f>
        <v/>
      </c>
      <c r="S2302" s="24" t="str" cm="1">
        <f t="array" ref="S2302">IF(ISBLANK($F2302),"",IF(SUMPRODUCT(--EXACT(MID($F2302,COLUMN($A$1:$T$1),1),DocCharacters[Accepted Characters For Documents]))=20,"Pass","Fail"))</f>
        <v/>
      </c>
      <c r="T2302" s="24" t="str" cm="1">
        <f t="array" ref="T2302">IF(ISBLANK($G2302),"",IF(SUMPRODUCT(--EXACT(MID($G2302,COLUMN($A$1:$AX$1),1),NameCharacters[Accepted Characters For Names]))=50,"Pass","Fail"))</f>
        <v/>
      </c>
      <c r="U2302" s="24" t="str" cm="1">
        <f t="array" ref="U2302">IF(ISBLANK($H2302),"",IF(SUMPRODUCT(--EXACT(MID($H2302,COLUMN($A$1:$AX$1),1),NameCharacters[Accepted Characters For Names]))=50,"Pass","Fail"))</f>
        <v/>
      </c>
      <c r="V2302" s="24" t="str" cm="1">
        <f t="array" ref="V2302">IF(ISBLANK($I2302),"",IF(SUMPRODUCT(--EXACT(MID($I2302,COLUMN($A$1:$AX$1),1),NameCharacters[Accepted Characters For Names]))=50,"Pass","Fail"))</f>
        <v/>
      </c>
      <c r="W2302" s="24" t="str" cm="1">
        <f t="array" ref="W2302">IF(ISBLANK($J2302),"",IF(SUMPRODUCT(--EXACT($J2302,ISO3List[ISO3 List]))=1,"Pass","Fail"))</f>
        <v/>
      </c>
      <c r="X2302" s="24" t="str">
        <f t="shared" ca="1" si="93"/>
        <v/>
      </c>
      <c r="Y2302" s="24" t="str" cm="1">
        <f t="array" ref="Y2302">IF(ISBLANK($L2302),"",IF(SUMPRODUCT(--EXACT($L2302,Sex[Sex]))=1,"Pass","Fail"))</f>
        <v/>
      </c>
      <c r="Z2302" s="24" t="str">
        <f t="shared" ca="1" si="94"/>
        <v/>
      </c>
      <c r="AA2302" s="35" t="str">
        <f t="shared" ca="1" si="92"/>
        <v/>
      </c>
      <c r="AB2302" s="8"/>
      <c r="AC2302" s="58"/>
      <c r="AD2302" s="8"/>
      <c r="AE2302" s="8"/>
      <c r="AF2302" s="8"/>
      <c r="GU2302" s="8"/>
    </row>
    <row r="2303" spans="1:203" s="5" customFormat="1" x14ac:dyDescent="0.2">
      <c r="A2303" s="1"/>
      <c r="B2303" s="4"/>
      <c r="C2303" s="16"/>
      <c r="D2303" s="17"/>
      <c r="E2303" s="17"/>
      <c r="F2303" s="18"/>
      <c r="G2303" s="17"/>
      <c r="H2303" s="17"/>
      <c r="I2303" s="17"/>
      <c r="J2303" s="17"/>
      <c r="K2303" s="19"/>
      <c r="L2303" s="17"/>
      <c r="M2303" s="20"/>
      <c r="N2303" s="8"/>
      <c r="O2303" s="50"/>
      <c r="P2303" s="27" t="str" cm="1">
        <f t="array" ref="P2303">IF(ISBLANK($C2303),"",IF(SUMPRODUCT(--EXACT($C2303,CrewOrPassenger[Crew or Passenger]))=1,"Pass","Fail"))</f>
        <v/>
      </c>
      <c r="Q2303" s="24" t="str" cm="1">
        <f t="array" ref="Q2303">IF(ISBLANK($D2303),"",IF(SUMPRODUCT(--EXACT($D2303,TravelDocumentType[Travel Document Type]))=1,"Pass","Fail"))</f>
        <v/>
      </c>
      <c r="R2303" s="24" t="str" cm="1">
        <f t="array" ref="R2303">IF(ISBLANK($E2303),"",IF(SUMPRODUCT(--EXACT($E2303,ISO3List[ISO3 List]))=1,"Pass","Fail"))</f>
        <v/>
      </c>
      <c r="S2303" s="24" t="str" cm="1">
        <f t="array" ref="S2303">IF(ISBLANK($F2303),"",IF(SUMPRODUCT(--EXACT(MID($F2303,COLUMN($A$1:$T$1),1),DocCharacters[Accepted Characters For Documents]))=20,"Pass","Fail"))</f>
        <v/>
      </c>
      <c r="T2303" s="24" t="str" cm="1">
        <f t="array" ref="T2303">IF(ISBLANK($G2303),"",IF(SUMPRODUCT(--EXACT(MID($G2303,COLUMN($A$1:$AX$1),1),NameCharacters[Accepted Characters For Names]))=50,"Pass","Fail"))</f>
        <v/>
      </c>
      <c r="U2303" s="24" t="str" cm="1">
        <f t="array" ref="U2303">IF(ISBLANK($H2303),"",IF(SUMPRODUCT(--EXACT(MID($H2303,COLUMN($A$1:$AX$1),1),NameCharacters[Accepted Characters For Names]))=50,"Pass","Fail"))</f>
        <v/>
      </c>
      <c r="V2303" s="24" t="str" cm="1">
        <f t="array" ref="V2303">IF(ISBLANK($I2303),"",IF(SUMPRODUCT(--EXACT(MID($I2303,COLUMN($A$1:$AX$1),1),NameCharacters[Accepted Characters For Names]))=50,"Pass","Fail"))</f>
        <v/>
      </c>
      <c r="W2303" s="24" t="str" cm="1">
        <f t="array" ref="W2303">IF(ISBLANK($J2303),"",IF(SUMPRODUCT(--EXACT($J2303,ISO3List[ISO3 List]))=1,"Pass","Fail"))</f>
        <v/>
      </c>
      <c r="X2303" s="24" t="str">
        <f t="shared" ca="1" si="93"/>
        <v/>
      </c>
      <c r="Y2303" s="24" t="str" cm="1">
        <f t="array" ref="Y2303">IF(ISBLANK($L2303),"",IF(SUMPRODUCT(--EXACT($L2303,Sex[Sex]))=1,"Pass","Fail"))</f>
        <v/>
      </c>
      <c r="Z2303" s="24" t="str">
        <f t="shared" ca="1" si="94"/>
        <v/>
      </c>
      <c r="AA2303" s="35" t="str">
        <f t="shared" ca="1" si="92"/>
        <v/>
      </c>
      <c r="AB2303" s="8"/>
      <c r="AC2303" s="58"/>
      <c r="AD2303" s="8"/>
      <c r="AE2303" s="8"/>
      <c r="AF2303" s="8"/>
      <c r="GU2303" s="8"/>
    </row>
    <row r="2304" spans="1:203" s="5" customFormat="1" x14ac:dyDescent="0.2">
      <c r="A2304" s="1"/>
      <c r="B2304" s="4"/>
      <c r="C2304" s="16"/>
      <c r="D2304" s="17"/>
      <c r="E2304" s="17"/>
      <c r="F2304" s="18"/>
      <c r="G2304" s="17"/>
      <c r="H2304" s="17"/>
      <c r="I2304" s="17"/>
      <c r="J2304" s="17"/>
      <c r="K2304" s="19"/>
      <c r="L2304" s="17"/>
      <c r="M2304" s="20"/>
      <c r="N2304" s="8"/>
      <c r="O2304" s="50"/>
      <c r="P2304" s="27" t="str" cm="1">
        <f t="array" ref="P2304">IF(ISBLANK($C2304),"",IF(SUMPRODUCT(--EXACT($C2304,CrewOrPassenger[Crew or Passenger]))=1,"Pass","Fail"))</f>
        <v/>
      </c>
      <c r="Q2304" s="24" t="str" cm="1">
        <f t="array" ref="Q2304">IF(ISBLANK($D2304),"",IF(SUMPRODUCT(--EXACT($D2304,TravelDocumentType[Travel Document Type]))=1,"Pass","Fail"))</f>
        <v/>
      </c>
      <c r="R2304" s="24" t="str" cm="1">
        <f t="array" ref="R2304">IF(ISBLANK($E2304),"",IF(SUMPRODUCT(--EXACT($E2304,ISO3List[ISO3 List]))=1,"Pass","Fail"))</f>
        <v/>
      </c>
      <c r="S2304" s="24" t="str" cm="1">
        <f t="array" ref="S2304">IF(ISBLANK($F2304),"",IF(SUMPRODUCT(--EXACT(MID($F2304,COLUMN($A$1:$T$1),1),DocCharacters[Accepted Characters For Documents]))=20,"Pass","Fail"))</f>
        <v/>
      </c>
      <c r="T2304" s="24" t="str" cm="1">
        <f t="array" ref="T2304">IF(ISBLANK($G2304),"",IF(SUMPRODUCT(--EXACT(MID($G2304,COLUMN($A$1:$AX$1),1),NameCharacters[Accepted Characters For Names]))=50,"Pass","Fail"))</f>
        <v/>
      </c>
      <c r="U2304" s="24" t="str" cm="1">
        <f t="array" ref="U2304">IF(ISBLANK($H2304),"",IF(SUMPRODUCT(--EXACT(MID($H2304,COLUMN($A$1:$AX$1),1),NameCharacters[Accepted Characters For Names]))=50,"Pass","Fail"))</f>
        <v/>
      </c>
      <c r="V2304" s="24" t="str" cm="1">
        <f t="array" ref="V2304">IF(ISBLANK($I2304),"",IF(SUMPRODUCT(--EXACT(MID($I2304,COLUMN($A$1:$AX$1),1),NameCharacters[Accepted Characters For Names]))=50,"Pass","Fail"))</f>
        <v/>
      </c>
      <c r="W2304" s="24" t="str" cm="1">
        <f t="array" ref="W2304">IF(ISBLANK($J2304),"",IF(SUMPRODUCT(--EXACT($J2304,ISO3List[ISO3 List]))=1,"Pass","Fail"))</f>
        <v/>
      </c>
      <c r="X2304" s="24" t="str">
        <f t="shared" ca="1" si="93"/>
        <v/>
      </c>
      <c r="Y2304" s="24" t="str" cm="1">
        <f t="array" ref="Y2304">IF(ISBLANK($L2304),"",IF(SUMPRODUCT(--EXACT($L2304,Sex[Sex]))=1,"Pass","Fail"))</f>
        <v/>
      </c>
      <c r="Z2304" s="24" t="str">
        <f t="shared" ca="1" si="94"/>
        <v/>
      </c>
      <c r="AA2304" s="35" t="str">
        <f t="shared" ca="1" si="92"/>
        <v/>
      </c>
      <c r="AB2304" s="8"/>
      <c r="AC2304" s="58"/>
      <c r="AD2304" s="8"/>
      <c r="AE2304" s="8"/>
      <c r="AF2304" s="8"/>
      <c r="GU2304" s="8"/>
    </row>
    <row r="2305" spans="1:203" s="5" customFormat="1" x14ac:dyDescent="0.2">
      <c r="A2305" s="1"/>
      <c r="B2305" s="4"/>
      <c r="C2305" s="16"/>
      <c r="D2305" s="17"/>
      <c r="E2305" s="17"/>
      <c r="F2305" s="18"/>
      <c r="G2305" s="17"/>
      <c r="H2305" s="17"/>
      <c r="I2305" s="17"/>
      <c r="J2305" s="17"/>
      <c r="K2305" s="19"/>
      <c r="L2305" s="17"/>
      <c r="M2305" s="20"/>
      <c r="N2305" s="8"/>
      <c r="O2305" s="50"/>
      <c r="P2305" s="27" t="str" cm="1">
        <f t="array" ref="P2305">IF(ISBLANK($C2305),"",IF(SUMPRODUCT(--EXACT($C2305,CrewOrPassenger[Crew or Passenger]))=1,"Pass","Fail"))</f>
        <v/>
      </c>
      <c r="Q2305" s="24" t="str" cm="1">
        <f t="array" ref="Q2305">IF(ISBLANK($D2305),"",IF(SUMPRODUCT(--EXACT($D2305,TravelDocumentType[Travel Document Type]))=1,"Pass","Fail"))</f>
        <v/>
      </c>
      <c r="R2305" s="24" t="str" cm="1">
        <f t="array" ref="R2305">IF(ISBLANK($E2305),"",IF(SUMPRODUCT(--EXACT($E2305,ISO3List[ISO3 List]))=1,"Pass","Fail"))</f>
        <v/>
      </c>
      <c r="S2305" s="24" t="str" cm="1">
        <f t="array" ref="S2305">IF(ISBLANK($F2305),"",IF(SUMPRODUCT(--EXACT(MID($F2305,COLUMN($A$1:$T$1),1),DocCharacters[Accepted Characters For Documents]))=20,"Pass","Fail"))</f>
        <v/>
      </c>
      <c r="T2305" s="24" t="str" cm="1">
        <f t="array" ref="T2305">IF(ISBLANK($G2305),"",IF(SUMPRODUCT(--EXACT(MID($G2305,COLUMN($A$1:$AX$1),1),NameCharacters[Accepted Characters For Names]))=50,"Pass","Fail"))</f>
        <v/>
      </c>
      <c r="U2305" s="24" t="str" cm="1">
        <f t="array" ref="U2305">IF(ISBLANK($H2305),"",IF(SUMPRODUCT(--EXACT(MID($H2305,COLUMN($A$1:$AX$1),1),NameCharacters[Accepted Characters For Names]))=50,"Pass","Fail"))</f>
        <v/>
      </c>
      <c r="V2305" s="24" t="str" cm="1">
        <f t="array" ref="V2305">IF(ISBLANK($I2305),"",IF(SUMPRODUCT(--EXACT(MID($I2305,COLUMN($A$1:$AX$1),1),NameCharacters[Accepted Characters For Names]))=50,"Pass","Fail"))</f>
        <v/>
      </c>
      <c r="W2305" s="24" t="str" cm="1">
        <f t="array" ref="W2305">IF(ISBLANK($J2305),"",IF(SUMPRODUCT(--EXACT($J2305,ISO3List[ISO3 List]))=1,"Pass","Fail"))</f>
        <v/>
      </c>
      <c r="X2305" s="24" t="str">
        <f t="shared" ca="1" si="93"/>
        <v/>
      </c>
      <c r="Y2305" s="24" t="str" cm="1">
        <f t="array" ref="Y2305">IF(ISBLANK($L2305),"",IF(SUMPRODUCT(--EXACT($L2305,Sex[Sex]))=1,"Pass","Fail"))</f>
        <v/>
      </c>
      <c r="Z2305" s="24" t="str">
        <f t="shared" ca="1" si="94"/>
        <v/>
      </c>
      <c r="AA2305" s="35" t="str">
        <f t="shared" ca="1" si="92"/>
        <v/>
      </c>
      <c r="AB2305" s="8"/>
      <c r="AC2305" s="58"/>
      <c r="AD2305" s="8"/>
      <c r="AE2305" s="8"/>
      <c r="AF2305" s="8"/>
      <c r="GU2305" s="8"/>
    </row>
    <row r="2306" spans="1:203" s="5" customFormat="1" x14ac:dyDescent="0.2">
      <c r="A2306" s="1"/>
      <c r="B2306" s="4"/>
      <c r="C2306" s="16"/>
      <c r="D2306" s="17"/>
      <c r="E2306" s="17"/>
      <c r="F2306" s="18"/>
      <c r="G2306" s="17"/>
      <c r="H2306" s="17"/>
      <c r="I2306" s="17"/>
      <c r="J2306" s="17"/>
      <c r="K2306" s="19"/>
      <c r="L2306" s="17"/>
      <c r="M2306" s="20"/>
      <c r="N2306" s="8"/>
      <c r="O2306" s="50"/>
      <c r="P2306" s="27" t="str" cm="1">
        <f t="array" ref="P2306">IF(ISBLANK($C2306),"",IF(SUMPRODUCT(--EXACT($C2306,CrewOrPassenger[Crew or Passenger]))=1,"Pass","Fail"))</f>
        <v/>
      </c>
      <c r="Q2306" s="24" t="str" cm="1">
        <f t="array" ref="Q2306">IF(ISBLANK($D2306),"",IF(SUMPRODUCT(--EXACT($D2306,TravelDocumentType[Travel Document Type]))=1,"Pass","Fail"))</f>
        <v/>
      </c>
      <c r="R2306" s="24" t="str" cm="1">
        <f t="array" ref="R2306">IF(ISBLANK($E2306),"",IF(SUMPRODUCT(--EXACT($E2306,ISO3List[ISO3 List]))=1,"Pass","Fail"))</f>
        <v/>
      </c>
      <c r="S2306" s="24" t="str" cm="1">
        <f t="array" ref="S2306">IF(ISBLANK($F2306),"",IF(SUMPRODUCT(--EXACT(MID($F2306,COLUMN($A$1:$T$1),1),DocCharacters[Accepted Characters For Documents]))=20,"Pass","Fail"))</f>
        <v/>
      </c>
      <c r="T2306" s="24" t="str" cm="1">
        <f t="array" ref="T2306">IF(ISBLANK($G2306),"",IF(SUMPRODUCT(--EXACT(MID($G2306,COLUMN($A$1:$AX$1),1),NameCharacters[Accepted Characters For Names]))=50,"Pass","Fail"))</f>
        <v/>
      </c>
      <c r="U2306" s="24" t="str" cm="1">
        <f t="array" ref="U2306">IF(ISBLANK($H2306),"",IF(SUMPRODUCT(--EXACT(MID($H2306,COLUMN($A$1:$AX$1),1),NameCharacters[Accepted Characters For Names]))=50,"Pass","Fail"))</f>
        <v/>
      </c>
      <c r="V2306" s="24" t="str" cm="1">
        <f t="array" ref="V2306">IF(ISBLANK($I2306),"",IF(SUMPRODUCT(--EXACT(MID($I2306,COLUMN($A$1:$AX$1),1),NameCharacters[Accepted Characters For Names]))=50,"Pass","Fail"))</f>
        <v/>
      </c>
      <c r="W2306" s="24" t="str" cm="1">
        <f t="array" ref="W2306">IF(ISBLANK($J2306),"",IF(SUMPRODUCT(--EXACT($J2306,ISO3List[ISO3 List]))=1,"Pass","Fail"))</f>
        <v/>
      </c>
      <c r="X2306" s="24" t="str">
        <f t="shared" ca="1" si="93"/>
        <v/>
      </c>
      <c r="Y2306" s="24" t="str" cm="1">
        <f t="array" ref="Y2306">IF(ISBLANK($L2306),"",IF(SUMPRODUCT(--EXACT($L2306,Sex[Sex]))=1,"Pass","Fail"))</f>
        <v/>
      </c>
      <c r="Z2306" s="24" t="str">
        <f t="shared" ca="1" si="94"/>
        <v/>
      </c>
      <c r="AA2306" s="35" t="str">
        <f t="shared" ca="1" si="92"/>
        <v/>
      </c>
      <c r="AB2306" s="8"/>
      <c r="AC2306" s="58"/>
      <c r="AD2306" s="8"/>
      <c r="AE2306" s="8"/>
      <c r="AF2306" s="8"/>
      <c r="GU2306" s="8"/>
    </row>
    <row r="2307" spans="1:203" s="5" customFormat="1" x14ac:dyDescent="0.2">
      <c r="A2307" s="1"/>
      <c r="B2307" s="4"/>
      <c r="C2307" s="16"/>
      <c r="D2307" s="17"/>
      <c r="E2307" s="17"/>
      <c r="F2307" s="18"/>
      <c r="G2307" s="17"/>
      <c r="H2307" s="17"/>
      <c r="I2307" s="17"/>
      <c r="J2307" s="17"/>
      <c r="K2307" s="19"/>
      <c r="L2307" s="17"/>
      <c r="M2307" s="20"/>
      <c r="N2307" s="8"/>
      <c r="O2307" s="50"/>
      <c r="P2307" s="27" t="str" cm="1">
        <f t="array" ref="P2307">IF(ISBLANK($C2307),"",IF(SUMPRODUCT(--EXACT($C2307,CrewOrPassenger[Crew or Passenger]))=1,"Pass","Fail"))</f>
        <v/>
      </c>
      <c r="Q2307" s="24" t="str" cm="1">
        <f t="array" ref="Q2307">IF(ISBLANK($D2307),"",IF(SUMPRODUCT(--EXACT($D2307,TravelDocumentType[Travel Document Type]))=1,"Pass","Fail"))</f>
        <v/>
      </c>
      <c r="R2307" s="24" t="str" cm="1">
        <f t="array" ref="R2307">IF(ISBLANK($E2307),"",IF(SUMPRODUCT(--EXACT($E2307,ISO3List[ISO3 List]))=1,"Pass","Fail"))</f>
        <v/>
      </c>
      <c r="S2307" s="24" t="str" cm="1">
        <f t="array" ref="S2307">IF(ISBLANK($F2307),"",IF(SUMPRODUCT(--EXACT(MID($F2307,COLUMN($A$1:$T$1),1),DocCharacters[Accepted Characters For Documents]))=20,"Pass","Fail"))</f>
        <v/>
      </c>
      <c r="T2307" s="24" t="str" cm="1">
        <f t="array" ref="T2307">IF(ISBLANK($G2307),"",IF(SUMPRODUCT(--EXACT(MID($G2307,COLUMN($A$1:$AX$1),1),NameCharacters[Accepted Characters For Names]))=50,"Pass","Fail"))</f>
        <v/>
      </c>
      <c r="U2307" s="24" t="str" cm="1">
        <f t="array" ref="U2307">IF(ISBLANK($H2307),"",IF(SUMPRODUCT(--EXACT(MID($H2307,COLUMN($A$1:$AX$1),1),NameCharacters[Accepted Characters For Names]))=50,"Pass","Fail"))</f>
        <v/>
      </c>
      <c r="V2307" s="24" t="str" cm="1">
        <f t="array" ref="V2307">IF(ISBLANK($I2307),"",IF(SUMPRODUCT(--EXACT(MID($I2307,COLUMN($A$1:$AX$1),1),NameCharacters[Accepted Characters For Names]))=50,"Pass","Fail"))</f>
        <v/>
      </c>
      <c r="W2307" s="24" t="str" cm="1">
        <f t="array" ref="W2307">IF(ISBLANK($J2307),"",IF(SUMPRODUCT(--EXACT($J2307,ISO3List[ISO3 List]))=1,"Pass","Fail"))</f>
        <v/>
      </c>
      <c r="X2307" s="24" t="str">
        <f t="shared" ca="1" si="93"/>
        <v/>
      </c>
      <c r="Y2307" s="24" t="str" cm="1">
        <f t="array" ref="Y2307">IF(ISBLANK($L2307),"",IF(SUMPRODUCT(--EXACT($L2307,Sex[Sex]))=1,"Pass","Fail"))</f>
        <v/>
      </c>
      <c r="Z2307" s="24" t="str">
        <f t="shared" ca="1" si="94"/>
        <v/>
      </c>
      <c r="AA2307" s="35" t="str">
        <f t="shared" ca="1" si="92"/>
        <v/>
      </c>
      <c r="AB2307" s="8"/>
      <c r="AC2307" s="58"/>
      <c r="AD2307" s="8"/>
      <c r="AE2307" s="8"/>
      <c r="AF2307" s="8"/>
      <c r="GU2307" s="8"/>
    </row>
    <row r="2308" spans="1:203" s="5" customFormat="1" x14ac:dyDescent="0.2">
      <c r="A2308" s="1"/>
      <c r="B2308" s="4"/>
      <c r="C2308" s="16"/>
      <c r="D2308" s="17"/>
      <c r="E2308" s="17"/>
      <c r="F2308" s="18"/>
      <c r="G2308" s="17"/>
      <c r="H2308" s="17"/>
      <c r="I2308" s="17"/>
      <c r="J2308" s="17"/>
      <c r="K2308" s="19"/>
      <c r="L2308" s="17"/>
      <c r="M2308" s="20"/>
      <c r="N2308" s="8"/>
      <c r="O2308" s="50"/>
      <c r="P2308" s="27" t="str" cm="1">
        <f t="array" ref="P2308">IF(ISBLANK($C2308),"",IF(SUMPRODUCT(--EXACT($C2308,CrewOrPassenger[Crew or Passenger]))=1,"Pass","Fail"))</f>
        <v/>
      </c>
      <c r="Q2308" s="24" t="str" cm="1">
        <f t="array" ref="Q2308">IF(ISBLANK($D2308),"",IF(SUMPRODUCT(--EXACT($D2308,TravelDocumentType[Travel Document Type]))=1,"Pass","Fail"))</f>
        <v/>
      </c>
      <c r="R2308" s="24" t="str" cm="1">
        <f t="array" ref="R2308">IF(ISBLANK($E2308),"",IF(SUMPRODUCT(--EXACT($E2308,ISO3List[ISO3 List]))=1,"Pass","Fail"))</f>
        <v/>
      </c>
      <c r="S2308" s="24" t="str" cm="1">
        <f t="array" ref="S2308">IF(ISBLANK($F2308),"",IF(SUMPRODUCT(--EXACT(MID($F2308,COLUMN($A$1:$T$1),1),DocCharacters[Accepted Characters For Documents]))=20,"Pass","Fail"))</f>
        <v/>
      </c>
      <c r="T2308" s="24" t="str" cm="1">
        <f t="array" ref="T2308">IF(ISBLANK($G2308),"",IF(SUMPRODUCT(--EXACT(MID($G2308,COLUMN($A$1:$AX$1),1),NameCharacters[Accepted Characters For Names]))=50,"Pass","Fail"))</f>
        <v/>
      </c>
      <c r="U2308" s="24" t="str" cm="1">
        <f t="array" ref="U2308">IF(ISBLANK($H2308),"",IF(SUMPRODUCT(--EXACT(MID($H2308,COLUMN($A$1:$AX$1),1),NameCharacters[Accepted Characters For Names]))=50,"Pass","Fail"))</f>
        <v/>
      </c>
      <c r="V2308" s="24" t="str" cm="1">
        <f t="array" ref="V2308">IF(ISBLANK($I2308),"",IF(SUMPRODUCT(--EXACT(MID($I2308,COLUMN($A$1:$AX$1),1),NameCharacters[Accepted Characters For Names]))=50,"Pass","Fail"))</f>
        <v/>
      </c>
      <c r="W2308" s="24" t="str" cm="1">
        <f t="array" ref="W2308">IF(ISBLANK($J2308),"",IF(SUMPRODUCT(--EXACT($J2308,ISO3List[ISO3 List]))=1,"Pass","Fail"))</f>
        <v/>
      </c>
      <c r="X2308" s="24" t="str">
        <f t="shared" ca="1" si="93"/>
        <v/>
      </c>
      <c r="Y2308" s="24" t="str" cm="1">
        <f t="array" ref="Y2308">IF(ISBLANK($L2308),"",IF(SUMPRODUCT(--EXACT($L2308,Sex[Sex]))=1,"Pass","Fail"))</f>
        <v/>
      </c>
      <c r="Z2308" s="24" t="str">
        <f t="shared" ca="1" si="94"/>
        <v/>
      </c>
      <c r="AA2308" s="35" t="str">
        <f t="shared" ca="1" si="92"/>
        <v/>
      </c>
      <c r="AB2308" s="8"/>
      <c r="AC2308" s="58"/>
      <c r="AD2308" s="8"/>
      <c r="AE2308" s="8"/>
      <c r="AF2308" s="8"/>
      <c r="GU2308" s="8"/>
    </row>
    <row r="2309" spans="1:203" s="5" customFormat="1" x14ac:dyDescent="0.2">
      <c r="A2309" s="1"/>
      <c r="B2309" s="4"/>
      <c r="C2309" s="16"/>
      <c r="D2309" s="17"/>
      <c r="E2309" s="17"/>
      <c r="F2309" s="18"/>
      <c r="G2309" s="17"/>
      <c r="H2309" s="17"/>
      <c r="I2309" s="17"/>
      <c r="J2309" s="17"/>
      <c r="K2309" s="19"/>
      <c r="L2309" s="17"/>
      <c r="M2309" s="20"/>
      <c r="N2309" s="8"/>
      <c r="O2309" s="50"/>
      <c r="P2309" s="27" t="str" cm="1">
        <f t="array" ref="P2309">IF(ISBLANK($C2309),"",IF(SUMPRODUCT(--EXACT($C2309,CrewOrPassenger[Crew or Passenger]))=1,"Pass","Fail"))</f>
        <v/>
      </c>
      <c r="Q2309" s="24" t="str" cm="1">
        <f t="array" ref="Q2309">IF(ISBLANK($D2309),"",IF(SUMPRODUCT(--EXACT($D2309,TravelDocumentType[Travel Document Type]))=1,"Pass","Fail"))</f>
        <v/>
      </c>
      <c r="R2309" s="24" t="str" cm="1">
        <f t="array" ref="R2309">IF(ISBLANK($E2309),"",IF(SUMPRODUCT(--EXACT($E2309,ISO3List[ISO3 List]))=1,"Pass","Fail"))</f>
        <v/>
      </c>
      <c r="S2309" s="24" t="str" cm="1">
        <f t="array" ref="S2309">IF(ISBLANK($F2309),"",IF(SUMPRODUCT(--EXACT(MID($F2309,COLUMN($A$1:$T$1),1),DocCharacters[Accepted Characters For Documents]))=20,"Pass","Fail"))</f>
        <v/>
      </c>
      <c r="T2309" s="24" t="str" cm="1">
        <f t="array" ref="T2309">IF(ISBLANK($G2309),"",IF(SUMPRODUCT(--EXACT(MID($G2309,COLUMN($A$1:$AX$1),1),NameCharacters[Accepted Characters For Names]))=50,"Pass","Fail"))</f>
        <v/>
      </c>
      <c r="U2309" s="24" t="str" cm="1">
        <f t="array" ref="U2309">IF(ISBLANK($H2309),"",IF(SUMPRODUCT(--EXACT(MID($H2309,COLUMN($A$1:$AX$1),1),NameCharacters[Accepted Characters For Names]))=50,"Pass","Fail"))</f>
        <v/>
      </c>
      <c r="V2309" s="24" t="str" cm="1">
        <f t="array" ref="V2309">IF(ISBLANK($I2309),"",IF(SUMPRODUCT(--EXACT(MID($I2309,COLUMN($A$1:$AX$1),1),NameCharacters[Accepted Characters For Names]))=50,"Pass","Fail"))</f>
        <v/>
      </c>
      <c r="W2309" s="24" t="str" cm="1">
        <f t="array" ref="W2309">IF(ISBLANK($J2309),"",IF(SUMPRODUCT(--EXACT($J2309,ISO3List[ISO3 List]))=1,"Pass","Fail"))</f>
        <v/>
      </c>
      <c r="X2309" s="24" t="str">
        <f t="shared" ca="1" si="93"/>
        <v/>
      </c>
      <c r="Y2309" s="24" t="str" cm="1">
        <f t="array" ref="Y2309">IF(ISBLANK($L2309),"",IF(SUMPRODUCT(--EXACT($L2309,Sex[Sex]))=1,"Pass","Fail"))</f>
        <v/>
      </c>
      <c r="Z2309" s="24" t="str">
        <f t="shared" ca="1" si="94"/>
        <v/>
      </c>
      <c r="AA2309" s="35" t="str">
        <f t="shared" ref="AA2309:AA2372" ca="1" si="95">IF(COUNTBLANK($P2309:$Z2309)=11,"",IF(SUM(COUNTBLANK(P2309:U2309),COUNTBLANK(W2309:Z2309))=0,"Pass","Fail"))</f>
        <v/>
      </c>
      <c r="AB2309" s="8"/>
      <c r="AC2309" s="58"/>
      <c r="AD2309" s="8"/>
      <c r="AE2309" s="8"/>
      <c r="AF2309" s="8"/>
      <c r="GU2309" s="8"/>
    </row>
    <row r="2310" spans="1:203" s="5" customFormat="1" x14ac:dyDescent="0.2">
      <c r="A2310" s="1"/>
      <c r="B2310" s="4"/>
      <c r="C2310" s="16"/>
      <c r="D2310" s="17"/>
      <c r="E2310" s="17"/>
      <c r="F2310" s="18"/>
      <c r="G2310" s="17"/>
      <c r="H2310" s="17"/>
      <c r="I2310" s="17"/>
      <c r="J2310" s="17"/>
      <c r="K2310" s="19"/>
      <c r="L2310" s="17"/>
      <c r="M2310" s="20"/>
      <c r="N2310" s="8"/>
      <c r="O2310" s="50"/>
      <c r="P2310" s="27" t="str" cm="1">
        <f t="array" ref="P2310">IF(ISBLANK($C2310),"",IF(SUMPRODUCT(--EXACT($C2310,CrewOrPassenger[Crew or Passenger]))=1,"Pass","Fail"))</f>
        <v/>
      </c>
      <c r="Q2310" s="24" t="str" cm="1">
        <f t="array" ref="Q2310">IF(ISBLANK($D2310),"",IF(SUMPRODUCT(--EXACT($D2310,TravelDocumentType[Travel Document Type]))=1,"Pass","Fail"))</f>
        <v/>
      </c>
      <c r="R2310" s="24" t="str" cm="1">
        <f t="array" ref="R2310">IF(ISBLANK($E2310),"",IF(SUMPRODUCT(--EXACT($E2310,ISO3List[ISO3 List]))=1,"Pass","Fail"))</f>
        <v/>
      </c>
      <c r="S2310" s="24" t="str" cm="1">
        <f t="array" ref="S2310">IF(ISBLANK($F2310),"",IF(SUMPRODUCT(--EXACT(MID($F2310,COLUMN($A$1:$T$1),1),DocCharacters[Accepted Characters For Documents]))=20,"Pass","Fail"))</f>
        <v/>
      </c>
      <c r="T2310" s="24" t="str" cm="1">
        <f t="array" ref="T2310">IF(ISBLANK($G2310),"",IF(SUMPRODUCT(--EXACT(MID($G2310,COLUMN($A$1:$AX$1),1),NameCharacters[Accepted Characters For Names]))=50,"Pass","Fail"))</f>
        <v/>
      </c>
      <c r="U2310" s="24" t="str" cm="1">
        <f t="array" ref="U2310">IF(ISBLANK($H2310),"",IF(SUMPRODUCT(--EXACT(MID($H2310,COLUMN($A$1:$AX$1),1),NameCharacters[Accepted Characters For Names]))=50,"Pass","Fail"))</f>
        <v/>
      </c>
      <c r="V2310" s="24" t="str" cm="1">
        <f t="array" ref="V2310">IF(ISBLANK($I2310),"",IF(SUMPRODUCT(--EXACT(MID($I2310,COLUMN($A$1:$AX$1),1),NameCharacters[Accepted Characters For Names]))=50,"Pass","Fail"))</f>
        <v/>
      </c>
      <c r="W2310" s="24" t="str" cm="1">
        <f t="array" ref="W2310">IF(ISBLANK($J2310),"",IF(SUMPRODUCT(--EXACT($J2310,ISO3List[ISO3 List]))=1,"Pass","Fail"))</f>
        <v/>
      </c>
      <c r="X2310" s="24" t="str">
        <f t="shared" ca="1" si="93"/>
        <v/>
      </c>
      <c r="Y2310" s="24" t="str" cm="1">
        <f t="array" ref="Y2310">IF(ISBLANK($L2310),"",IF(SUMPRODUCT(--EXACT($L2310,Sex[Sex]))=1,"Pass","Fail"))</f>
        <v/>
      </c>
      <c r="Z2310" s="24" t="str">
        <f t="shared" ca="1" si="94"/>
        <v/>
      </c>
      <c r="AA2310" s="35" t="str">
        <f t="shared" ca="1" si="95"/>
        <v/>
      </c>
      <c r="AB2310" s="8"/>
      <c r="AC2310" s="58"/>
      <c r="AD2310" s="8"/>
      <c r="AE2310" s="8"/>
      <c r="AF2310" s="8"/>
      <c r="GU2310" s="8"/>
    </row>
    <row r="2311" spans="1:203" s="5" customFormat="1" x14ac:dyDescent="0.2">
      <c r="A2311" s="1"/>
      <c r="B2311" s="4"/>
      <c r="C2311" s="16"/>
      <c r="D2311" s="17"/>
      <c r="E2311" s="17"/>
      <c r="F2311" s="18"/>
      <c r="G2311" s="17"/>
      <c r="H2311" s="17"/>
      <c r="I2311" s="17"/>
      <c r="J2311" s="17"/>
      <c r="K2311" s="19"/>
      <c r="L2311" s="17"/>
      <c r="M2311" s="20"/>
      <c r="N2311" s="8"/>
      <c r="O2311" s="50"/>
      <c r="P2311" s="27" t="str" cm="1">
        <f t="array" ref="P2311">IF(ISBLANK($C2311),"",IF(SUMPRODUCT(--EXACT($C2311,CrewOrPassenger[Crew or Passenger]))=1,"Pass","Fail"))</f>
        <v/>
      </c>
      <c r="Q2311" s="24" t="str" cm="1">
        <f t="array" ref="Q2311">IF(ISBLANK($D2311),"",IF(SUMPRODUCT(--EXACT($D2311,TravelDocumentType[Travel Document Type]))=1,"Pass","Fail"))</f>
        <v/>
      </c>
      <c r="R2311" s="24" t="str" cm="1">
        <f t="array" ref="R2311">IF(ISBLANK($E2311),"",IF(SUMPRODUCT(--EXACT($E2311,ISO3List[ISO3 List]))=1,"Pass","Fail"))</f>
        <v/>
      </c>
      <c r="S2311" s="24" t="str" cm="1">
        <f t="array" ref="S2311">IF(ISBLANK($F2311),"",IF(SUMPRODUCT(--EXACT(MID($F2311,COLUMN($A$1:$T$1),1),DocCharacters[Accepted Characters For Documents]))=20,"Pass","Fail"))</f>
        <v/>
      </c>
      <c r="T2311" s="24" t="str" cm="1">
        <f t="array" ref="T2311">IF(ISBLANK($G2311),"",IF(SUMPRODUCT(--EXACT(MID($G2311,COLUMN($A$1:$AX$1),1),NameCharacters[Accepted Characters For Names]))=50,"Pass","Fail"))</f>
        <v/>
      </c>
      <c r="U2311" s="24" t="str" cm="1">
        <f t="array" ref="U2311">IF(ISBLANK($H2311),"",IF(SUMPRODUCT(--EXACT(MID($H2311,COLUMN($A$1:$AX$1),1),NameCharacters[Accepted Characters For Names]))=50,"Pass","Fail"))</f>
        <v/>
      </c>
      <c r="V2311" s="24" t="str" cm="1">
        <f t="array" ref="V2311">IF(ISBLANK($I2311),"",IF(SUMPRODUCT(--EXACT(MID($I2311,COLUMN($A$1:$AX$1),1),NameCharacters[Accepted Characters For Names]))=50,"Pass","Fail"))</f>
        <v/>
      </c>
      <c r="W2311" s="24" t="str" cm="1">
        <f t="array" ref="W2311">IF(ISBLANK($J2311),"",IF(SUMPRODUCT(--EXACT($J2311,ISO3List[ISO3 List]))=1,"Pass","Fail"))</f>
        <v/>
      </c>
      <c r="X2311" s="24" t="str">
        <f t="shared" ca="1" si="93"/>
        <v/>
      </c>
      <c r="Y2311" s="24" t="str" cm="1">
        <f t="array" ref="Y2311">IF(ISBLANK($L2311),"",IF(SUMPRODUCT(--EXACT($L2311,Sex[Sex]))=1,"Pass","Fail"))</f>
        <v/>
      </c>
      <c r="Z2311" s="24" t="str">
        <f t="shared" ca="1" si="94"/>
        <v/>
      </c>
      <c r="AA2311" s="35" t="str">
        <f t="shared" ca="1" si="95"/>
        <v/>
      </c>
      <c r="AB2311" s="8"/>
      <c r="AC2311" s="58"/>
      <c r="AD2311" s="8"/>
      <c r="AE2311" s="8"/>
      <c r="AF2311" s="8"/>
      <c r="GU2311" s="8"/>
    </row>
    <row r="2312" spans="1:203" s="5" customFormat="1" x14ac:dyDescent="0.2">
      <c r="A2312" s="1"/>
      <c r="B2312" s="4"/>
      <c r="C2312" s="16"/>
      <c r="D2312" s="17"/>
      <c r="E2312" s="17"/>
      <c r="F2312" s="18"/>
      <c r="G2312" s="17"/>
      <c r="H2312" s="17"/>
      <c r="I2312" s="17"/>
      <c r="J2312" s="17"/>
      <c r="K2312" s="19"/>
      <c r="L2312" s="17"/>
      <c r="M2312" s="20"/>
      <c r="N2312" s="8"/>
      <c r="O2312" s="50"/>
      <c r="P2312" s="27" t="str" cm="1">
        <f t="array" ref="P2312">IF(ISBLANK($C2312),"",IF(SUMPRODUCT(--EXACT($C2312,CrewOrPassenger[Crew or Passenger]))=1,"Pass","Fail"))</f>
        <v/>
      </c>
      <c r="Q2312" s="24" t="str" cm="1">
        <f t="array" ref="Q2312">IF(ISBLANK($D2312),"",IF(SUMPRODUCT(--EXACT($D2312,TravelDocumentType[Travel Document Type]))=1,"Pass","Fail"))</f>
        <v/>
      </c>
      <c r="R2312" s="24" t="str" cm="1">
        <f t="array" ref="R2312">IF(ISBLANK($E2312),"",IF(SUMPRODUCT(--EXACT($E2312,ISO3List[ISO3 List]))=1,"Pass","Fail"))</f>
        <v/>
      </c>
      <c r="S2312" s="24" t="str" cm="1">
        <f t="array" ref="S2312">IF(ISBLANK($F2312),"",IF(SUMPRODUCT(--EXACT(MID($F2312,COLUMN($A$1:$T$1),1),DocCharacters[Accepted Characters For Documents]))=20,"Pass","Fail"))</f>
        <v/>
      </c>
      <c r="T2312" s="24" t="str" cm="1">
        <f t="array" ref="T2312">IF(ISBLANK($G2312),"",IF(SUMPRODUCT(--EXACT(MID($G2312,COLUMN($A$1:$AX$1),1),NameCharacters[Accepted Characters For Names]))=50,"Pass","Fail"))</f>
        <v/>
      </c>
      <c r="U2312" s="24" t="str" cm="1">
        <f t="array" ref="U2312">IF(ISBLANK($H2312),"",IF(SUMPRODUCT(--EXACT(MID($H2312,COLUMN($A$1:$AX$1),1),NameCharacters[Accepted Characters For Names]))=50,"Pass","Fail"))</f>
        <v/>
      </c>
      <c r="V2312" s="24" t="str" cm="1">
        <f t="array" ref="V2312">IF(ISBLANK($I2312),"",IF(SUMPRODUCT(--EXACT(MID($I2312,COLUMN($A$1:$AX$1),1),NameCharacters[Accepted Characters For Names]))=50,"Pass","Fail"))</f>
        <v/>
      </c>
      <c r="W2312" s="24" t="str" cm="1">
        <f t="array" ref="W2312">IF(ISBLANK($J2312),"",IF(SUMPRODUCT(--EXACT($J2312,ISO3List[ISO3 List]))=1,"Pass","Fail"))</f>
        <v/>
      </c>
      <c r="X2312" s="24" t="str">
        <f t="shared" ca="1" si="93"/>
        <v/>
      </c>
      <c r="Y2312" s="24" t="str" cm="1">
        <f t="array" ref="Y2312">IF(ISBLANK($L2312),"",IF(SUMPRODUCT(--EXACT($L2312,Sex[Sex]))=1,"Pass","Fail"))</f>
        <v/>
      </c>
      <c r="Z2312" s="24" t="str">
        <f t="shared" ca="1" si="94"/>
        <v/>
      </c>
      <c r="AA2312" s="35" t="str">
        <f t="shared" ca="1" si="95"/>
        <v/>
      </c>
      <c r="AB2312" s="8"/>
      <c r="AC2312" s="58"/>
      <c r="AD2312" s="8"/>
      <c r="AE2312" s="8"/>
      <c r="AF2312" s="8"/>
      <c r="GU2312" s="8"/>
    </row>
    <row r="2313" spans="1:203" s="5" customFormat="1" x14ac:dyDescent="0.2">
      <c r="A2313" s="1"/>
      <c r="B2313" s="4"/>
      <c r="C2313" s="16"/>
      <c r="D2313" s="17"/>
      <c r="E2313" s="17"/>
      <c r="F2313" s="18"/>
      <c r="G2313" s="17"/>
      <c r="H2313" s="17"/>
      <c r="I2313" s="17"/>
      <c r="J2313" s="17"/>
      <c r="K2313" s="19"/>
      <c r="L2313" s="17"/>
      <c r="M2313" s="20"/>
      <c r="N2313" s="8"/>
      <c r="O2313" s="50"/>
      <c r="P2313" s="27" t="str" cm="1">
        <f t="array" ref="P2313">IF(ISBLANK($C2313),"",IF(SUMPRODUCT(--EXACT($C2313,CrewOrPassenger[Crew or Passenger]))=1,"Pass","Fail"))</f>
        <v/>
      </c>
      <c r="Q2313" s="24" t="str" cm="1">
        <f t="array" ref="Q2313">IF(ISBLANK($D2313),"",IF(SUMPRODUCT(--EXACT($D2313,TravelDocumentType[Travel Document Type]))=1,"Pass","Fail"))</f>
        <v/>
      </c>
      <c r="R2313" s="24" t="str" cm="1">
        <f t="array" ref="R2313">IF(ISBLANK($E2313),"",IF(SUMPRODUCT(--EXACT($E2313,ISO3List[ISO3 List]))=1,"Pass","Fail"))</f>
        <v/>
      </c>
      <c r="S2313" s="24" t="str" cm="1">
        <f t="array" ref="S2313">IF(ISBLANK($F2313),"",IF(SUMPRODUCT(--EXACT(MID($F2313,COLUMN($A$1:$T$1),1),DocCharacters[Accepted Characters For Documents]))=20,"Pass","Fail"))</f>
        <v/>
      </c>
      <c r="T2313" s="24" t="str" cm="1">
        <f t="array" ref="T2313">IF(ISBLANK($G2313),"",IF(SUMPRODUCT(--EXACT(MID($G2313,COLUMN($A$1:$AX$1),1),NameCharacters[Accepted Characters For Names]))=50,"Pass","Fail"))</f>
        <v/>
      </c>
      <c r="U2313" s="24" t="str" cm="1">
        <f t="array" ref="U2313">IF(ISBLANK($H2313),"",IF(SUMPRODUCT(--EXACT(MID($H2313,COLUMN($A$1:$AX$1),1),NameCharacters[Accepted Characters For Names]))=50,"Pass","Fail"))</f>
        <v/>
      </c>
      <c r="V2313" s="24" t="str" cm="1">
        <f t="array" ref="V2313">IF(ISBLANK($I2313),"",IF(SUMPRODUCT(--EXACT(MID($I2313,COLUMN($A$1:$AX$1),1),NameCharacters[Accepted Characters For Names]))=50,"Pass","Fail"))</f>
        <v/>
      </c>
      <c r="W2313" s="24" t="str" cm="1">
        <f t="array" ref="W2313">IF(ISBLANK($J2313),"",IF(SUMPRODUCT(--EXACT($J2313,ISO3List[ISO3 List]))=1,"Pass","Fail"))</f>
        <v/>
      </c>
      <c r="X2313" s="24" t="str">
        <f t="shared" ca="1" si="93"/>
        <v/>
      </c>
      <c r="Y2313" s="24" t="str" cm="1">
        <f t="array" ref="Y2313">IF(ISBLANK($L2313),"",IF(SUMPRODUCT(--EXACT($L2313,Sex[Sex]))=1,"Pass","Fail"))</f>
        <v/>
      </c>
      <c r="Z2313" s="24" t="str">
        <f t="shared" ca="1" si="94"/>
        <v/>
      </c>
      <c r="AA2313" s="35" t="str">
        <f t="shared" ca="1" si="95"/>
        <v/>
      </c>
      <c r="AB2313" s="8"/>
      <c r="AC2313" s="58"/>
      <c r="AD2313" s="8"/>
      <c r="AE2313" s="8"/>
      <c r="AF2313" s="8"/>
      <c r="GU2313" s="8"/>
    </row>
    <row r="2314" spans="1:203" s="5" customFormat="1" x14ac:dyDescent="0.2">
      <c r="A2314" s="1"/>
      <c r="B2314" s="4"/>
      <c r="C2314" s="16"/>
      <c r="D2314" s="17"/>
      <c r="E2314" s="17"/>
      <c r="F2314" s="18"/>
      <c r="G2314" s="17"/>
      <c r="H2314" s="17"/>
      <c r="I2314" s="17"/>
      <c r="J2314" s="17"/>
      <c r="K2314" s="19"/>
      <c r="L2314" s="17"/>
      <c r="M2314" s="20"/>
      <c r="N2314" s="8"/>
      <c r="O2314" s="50"/>
      <c r="P2314" s="27" t="str" cm="1">
        <f t="array" ref="P2314">IF(ISBLANK($C2314),"",IF(SUMPRODUCT(--EXACT($C2314,CrewOrPassenger[Crew or Passenger]))=1,"Pass","Fail"))</f>
        <v/>
      </c>
      <c r="Q2314" s="24" t="str" cm="1">
        <f t="array" ref="Q2314">IF(ISBLANK($D2314),"",IF(SUMPRODUCT(--EXACT($D2314,TravelDocumentType[Travel Document Type]))=1,"Pass","Fail"))</f>
        <v/>
      </c>
      <c r="R2314" s="24" t="str" cm="1">
        <f t="array" ref="R2314">IF(ISBLANK($E2314),"",IF(SUMPRODUCT(--EXACT($E2314,ISO3List[ISO3 List]))=1,"Pass","Fail"))</f>
        <v/>
      </c>
      <c r="S2314" s="24" t="str" cm="1">
        <f t="array" ref="S2314">IF(ISBLANK($F2314),"",IF(SUMPRODUCT(--EXACT(MID($F2314,COLUMN($A$1:$T$1),1),DocCharacters[Accepted Characters For Documents]))=20,"Pass","Fail"))</f>
        <v/>
      </c>
      <c r="T2314" s="24" t="str" cm="1">
        <f t="array" ref="T2314">IF(ISBLANK($G2314),"",IF(SUMPRODUCT(--EXACT(MID($G2314,COLUMN($A$1:$AX$1),1),NameCharacters[Accepted Characters For Names]))=50,"Pass","Fail"))</f>
        <v/>
      </c>
      <c r="U2314" s="24" t="str" cm="1">
        <f t="array" ref="U2314">IF(ISBLANK($H2314),"",IF(SUMPRODUCT(--EXACT(MID($H2314,COLUMN($A$1:$AX$1),1),NameCharacters[Accepted Characters For Names]))=50,"Pass","Fail"))</f>
        <v/>
      </c>
      <c r="V2314" s="24" t="str" cm="1">
        <f t="array" ref="V2314">IF(ISBLANK($I2314),"",IF(SUMPRODUCT(--EXACT(MID($I2314,COLUMN($A$1:$AX$1),1),NameCharacters[Accepted Characters For Names]))=50,"Pass","Fail"))</f>
        <v/>
      </c>
      <c r="W2314" s="24" t="str" cm="1">
        <f t="array" ref="W2314">IF(ISBLANK($J2314),"",IF(SUMPRODUCT(--EXACT($J2314,ISO3List[ISO3 List]))=1,"Pass","Fail"))</f>
        <v/>
      </c>
      <c r="X2314" s="24" t="str">
        <f t="shared" ca="1" si="93"/>
        <v/>
      </c>
      <c r="Y2314" s="24" t="str" cm="1">
        <f t="array" ref="Y2314">IF(ISBLANK($L2314),"",IF(SUMPRODUCT(--EXACT($L2314,Sex[Sex]))=1,"Pass","Fail"))</f>
        <v/>
      </c>
      <c r="Z2314" s="24" t="str">
        <f t="shared" ca="1" si="94"/>
        <v/>
      </c>
      <c r="AA2314" s="35" t="str">
        <f t="shared" ca="1" si="95"/>
        <v/>
      </c>
      <c r="AB2314" s="8"/>
      <c r="AC2314" s="58"/>
      <c r="AD2314" s="8"/>
      <c r="AE2314" s="8"/>
      <c r="AF2314" s="8"/>
      <c r="GU2314" s="8"/>
    </row>
    <row r="2315" spans="1:203" s="5" customFormat="1" x14ac:dyDescent="0.2">
      <c r="A2315" s="1"/>
      <c r="B2315" s="4"/>
      <c r="C2315" s="16"/>
      <c r="D2315" s="17"/>
      <c r="E2315" s="17"/>
      <c r="F2315" s="18"/>
      <c r="G2315" s="17"/>
      <c r="H2315" s="17"/>
      <c r="I2315" s="17"/>
      <c r="J2315" s="17"/>
      <c r="K2315" s="19"/>
      <c r="L2315" s="17"/>
      <c r="M2315" s="20"/>
      <c r="N2315" s="8"/>
      <c r="O2315" s="50"/>
      <c r="P2315" s="27" t="str" cm="1">
        <f t="array" ref="P2315">IF(ISBLANK($C2315),"",IF(SUMPRODUCT(--EXACT($C2315,CrewOrPassenger[Crew or Passenger]))=1,"Pass","Fail"))</f>
        <v/>
      </c>
      <c r="Q2315" s="24" t="str" cm="1">
        <f t="array" ref="Q2315">IF(ISBLANK($D2315),"",IF(SUMPRODUCT(--EXACT($D2315,TravelDocumentType[Travel Document Type]))=1,"Pass","Fail"))</f>
        <v/>
      </c>
      <c r="R2315" s="24" t="str" cm="1">
        <f t="array" ref="R2315">IF(ISBLANK($E2315),"",IF(SUMPRODUCT(--EXACT($E2315,ISO3List[ISO3 List]))=1,"Pass","Fail"))</f>
        <v/>
      </c>
      <c r="S2315" s="24" t="str" cm="1">
        <f t="array" ref="S2315">IF(ISBLANK($F2315),"",IF(SUMPRODUCT(--EXACT(MID($F2315,COLUMN($A$1:$T$1),1),DocCharacters[Accepted Characters For Documents]))=20,"Pass","Fail"))</f>
        <v/>
      </c>
      <c r="T2315" s="24" t="str" cm="1">
        <f t="array" ref="T2315">IF(ISBLANK($G2315),"",IF(SUMPRODUCT(--EXACT(MID($G2315,COLUMN($A$1:$AX$1),1),NameCharacters[Accepted Characters For Names]))=50,"Pass","Fail"))</f>
        <v/>
      </c>
      <c r="U2315" s="24" t="str" cm="1">
        <f t="array" ref="U2315">IF(ISBLANK($H2315),"",IF(SUMPRODUCT(--EXACT(MID($H2315,COLUMN($A$1:$AX$1),1),NameCharacters[Accepted Characters For Names]))=50,"Pass","Fail"))</f>
        <v/>
      </c>
      <c r="V2315" s="24" t="str" cm="1">
        <f t="array" ref="V2315">IF(ISBLANK($I2315),"",IF(SUMPRODUCT(--EXACT(MID($I2315,COLUMN($A$1:$AX$1),1),NameCharacters[Accepted Characters For Names]))=50,"Pass","Fail"))</f>
        <v/>
      </c>
      <c r="W2315" s="24" t="str" cm="1">
        <f t="array" ref="W2315">IF(ISBLANK($J2315),"",IF(SUMPRODUCT(--EXACT($J2315,ISO3List[ISO3 List]))=1,"Pass","Fail"))</f>
        <v/>
      </c>
      <c r="X2315" s="24" t="str">
        <f t="shared" ca="1" si="93"/>
        <v/>
      </c>
      <c r="Y2315" s="24" t="str" cm="1">
        <f t="array" ref="Y2315">IF(ISBLANK($L2315),"",IF(SUMPRODUCT(--EXACT($L2315,Sex[Sex]))=1,"Pass","Fail"))</f>
        <v/>
      </c>
      <c r="Z2315" s="24" t="str">
        <f t="shared" ca="1" si="94"/>
        <v/>
      </c>
      <c r="AA2315" s="35" t="str">
        <f t="shared" ca="1" si="95"/>
        <v/>
      </c>
      <c r="AB2315" s="8"/>
      <c r="AC2315" s="58"/>
      <c r="AD2315" s="8"/>
      <c r="AE2315" s="8"/>
      <c r="AF2315" s="8"/>
      <c r="GU2315" s="8"/>
    </row>
    <row r="2316" spans="1:203" s="5" customFormat="1" x14ac:dyDescent="0.2">
      <c r="A2316" s="1"/>
      <c r="B2316" s="4"/>
      <c r="C2316" s="16"/>
      <c r="D2316" s="17"/>
      <c r="E2316" s="17"/>
      <c r="F2316" s="18"/>
      <c r="G2316" s="17"/>
      <c r="H2316" s="17"/>
      <c r="I2316" s="17"/>
      <c r="J2316" s="17"/>
      <c r="K2316" s="19"/>
      <c r="L2316" s="17"/>
      <c r="M2316" s="20"/>
      <c r="N2316" s="8"/>
      <c r="O2316" s="50"/>
      <c r="P2316" s="27" t="str" cm="1">
        <f t="array" ref="P2316">IF(ISBLANK($C2316),"",IF(SUMPRODUCT(--EXACT($C2316,CrewOrPassenger[Crew or Passenger]))=1,"Pass","Fail"))</f>
        <v/>
      </c>
      <c r="Q2316" s="24" t="str" cm="1">
        <f t="array" ref="Q2316">IF(ISBLANK($D2316),"",IF(SUMPRODUCT(--EXACT($D2316,TravelDocumentType[Travel Document Type]))=1,"Pass","Fail"))</f>
        <v/>
      </c>
      <c r="R2316" s="24" t="str" cm="1">
        <f t="array" ref="R2316">IF(ISBLANK($E2316),"",IF(SUMPRODUCT(--EXACT($E2316,ISO3List[ISO3 List]))=1,"Pass","Fail"))</f>
        <v/>
      </c>
      <c r="S2316" s="24" t="str" cm="1">
        <f t="array" ref="S2316">IF(ISBLANK($F2316),"",IF(SUMPRODUCT(--EXACT(MID($F2316,COLUMN($A$1:$T$1),1),DocCharacters[Accepted Characters For Documents]))=20,"Pass","Fail"))</f>
        <v/>
      </c>
      <c r="T2316" s="24" t="str" cm="1">
        <f t="array" ref="T2316">IF(ISBLANK($G2316),"",IF(SUMPRODUCT(--EXACT(MID($G2316,COLUMN($A$1:$AX$1),1),NameCharacters[Accepted Characters For Names]))=50,"Pass","Fail"))</f>
        <v/>
      </c>
      <c r="U2316" s="24" t="str" cm="1">
        <f t="array" ref="U2316">IF(ISBLANK($H2316),"",IF(SUMPRODUCT(--EXACT(MID($H2316,COLUMN($A$1:$AX$1),1),NameCharacters[Accepted Characters For Names]))=50,"Pass","Fail"))</f>
        <v/>
      </c>
      <c r="V2316" s="24" t="str" cm="1">
        <f t="array" ref="V2316">IF(ISBLANK($I2316),"",IF(SUMPRODUCT(--EXACT(MID($I2316,COLUMN($A$1:$AX$1),1),NameCharacters[Accepted Characters For Names]))=50,"Pass","Fail"))</f>
        <v/>
      </c>
      <c r="W2316" s="24" t="str" cm="1">
        <f t="array" ref="W2316">IF(ISBLANK($J2316),"",IF(SUMPRODUCT(--EXACT($J2316,ISO3List[ISO3 List]))=1,"Pass","Fail"))</f>
        <v/>
      </c>
      <c r="X2316" s="24" t="str">
        <f t="shared" ca="1" si="93"/>
        <v/>
      </c>
      <c r="Y2316" s="24" t="str" cm="1">
        <f t="array" ref="Y2316">IF(ISBLANK($L2316),"",IF(SUMPRODUCT(--EXACT($L2316,Sex[Sex]))=1,"Pass","Fail"))</f>
        <v/>
      </c>
      <c r="Z2316" s="24" t="str">
        <f t="shared" ca="1" si="94"/>
        <v/>
      </c>
      <c r="AA2316" s="35" t="str">
        <f t="shared" ca="1" si="95"/>
        <v/>
      </c>
      <c r="AB2316" s="8"/>
      <c r="AC2316" s="58"/>
      <c r="AD2316" s="8"/>
      <c r="AE2316" s="8"/>
      <c r="AF2316" s="8"/>
      <c r="GU2316" s="8"/>
    </row>
    <row r="2317" spans="1:203" s="5" customFormat="1" x14ac:dyDescent="0.2">
      <c r="A2317" s="1"/>
      <c r="B2317" s="4"/>
      <c r="C2317" s="16"/>
      <c r="D2317" s="17"/>
      <c r="E2317" s="17"/>
      <c r="F2317" s="18"/>
      <c r="G2317" s="17"/>
      <c r="H2317" s="17"/>
      <c r="I2317" s="17"/>
      <c r="J2317" s="17"/>
      <c r="K2317" s="19"/>
      <c r="L2317" s="17"/>
      <c r="M2317" s="20"/>
      <c r="N2317" s="8"/>
      <c r="O2317" s="50"/>
      <c r="P2317" s="27" t="str" cm="1">
        <f t="array" ref="P2317">IF(ISBLANK($C2317),"",IF(SUMPRODUCT(--EXACT($C2317,CrewOrPassenger[Crew or Passenger]))=1,"Pass","Fail"))</f>
        <v/>
      </c>
      <c r="Q2317" s="24" t="str" cm="1">
        <f t="array" ref="Q2317">IF(ISBLANK($D2317),"",IF(SUMPRODUCT(--EXACT($D2317,TravelDocumentType[Travel Document Type]))=1,"Pass","Fail"))</f>
        <v/>
      </c>
      <c r="R2317" s="24" t="str" cm="1">
        <f t="array" ref="R2317">IF(ISBLANK($E2317),"",IF(SUMPRODUCT(--EXACT($E2317,ISO3List[ISO3 List]))=1,"Pass","Fail"))</f>
        <v/>
      </c>
      <c r="S2317" s="24" t="str" cm="1">
        <f t="array" ref="S2317">IF(ISBLANK($F2317),"",IF(SUMPRODUCT(--EXACT(MID($F2317,COLUMN($A$1:$T$1),1),DocCharacters[Accepted Characters For Documents]))=20,"Pass","Fail"))</f>
        <v/>
      </c>
      <c r="T2317" s="24" t="str" cm="1">
        <f t="array" ref="T2317">IF(ISBLANK($G2317),"",IF(SUMPRODUCT(--EXACT(MID($G2317,COLUMN($A$1:$AX$1),1),NameCharacters[Accepted Characters For Names]))=50,"Pass","Fail"))</f>
        <v/>
      </c>
      <c r="U2317" s="24" t="str" cm="1">
        <f t="array" ref="U2317">IF(ISBLANK($H2317),"",IF(SUMPRODUCT(--EXACT(MID($H2317,COLUMN($A$1:$AX$1),1),NameCharacters[Accepted Characters For Names]))=50,"Pass","Fail"))</f>
        <v/>
      </c>
      <c r="V2317" s="24" t="str" cm="1">
        <f t="array" ref="V2317">IF(ISBLANK($I2317),"",IF(SUMPRODUCT(--EXACT(MID($I2317,COLUMN($A$1:$AX$1),1),NameCharacters[Accepted Characters For Names]))=50,"Pass","Fail"))</f>
        <v/>
      </c>
      <c r="W2317" s="24" t="str" cm="1">
        <f t="array" ref="W2317">IF(ISBLANK($J2317),"",IF(SUMPRODUCT(--EXACT($J2317,ISO3List[ISO3 List]))=1,"Pass","Fail"))</f>
        <v/>
      </c>
      <c r="X2317" s="24" t="str">
        <f t="shared" ca="1" si="93"/>
        <v/>
      </c>
      <c r="Y2317" s="24" t="str" cm="1">
        <f t="array" ref="Y2317">IF(ISBLANK($L2317),"",IF(SUMPRODUCT(--EXACT($L2317,Sex[Sex]))=1,"Pass","Fail"))</f>
        <v/>
      </c>
      <c r="Z2317" s="24" t="str">
        <f t="shared" ca="1" si="94"/>
        <v/>
      </c>
      <c r="AA2317" s="35" t="str">
        <f t="shared" ca="1" si="95"/>
        <v/>
      </c>
      <c r="AB2317" s="8"/>
      <c r="AC2317" s="58"/>
      <c r="AD2317" s="8"/>
      <c r="AE2317" s="8"/>
      <c r="AF2317" s="8"/>
      <c r="GU2317" s="8"/>
    </row>
    <row r="2318" spans="1:203" s="5" customFormat="1" x14ac:dyDescent="0.2">
      <c r="A2318" s="1"/>
      <c r="B2318" s="4"/>
      <c r="C2318" s="16"/>
      <c r="D2318" s="17"/>
      <c r="E2318" s="17"/>
      <c r="F2318" s="18"/>
      <c r="G2318" s="17"/>
      <c r="H2318" s="17"/>
      <c r="I2318" s="17"/>
      <c r="J2318" s="17"/>
      <c r="K2318" s="19"/>
      <c r="L2318" s="17"/>
      <c r="M2318" s="20"/>
      <c r="N2318" s="8"/>
      <c r="O2318" s="50"/>
      <c r="P2318" s="27" t="str" cm="1">
        <f t="array" ref="P2318">IF(ISBLANK($C2318),"",IF(SUMPRODUCT(--EXACT($C2318,CrewOrPassenger[Crew or Passenger]))=1,"Pass","Fail"))</f>
        <v/>
      </c>
      <c r="Q2318" s="24" t="str" cm="1">
        <f t="array" ref="Q2318">IF(ISBLANK($D2318),"",IF(SUMPRODUCT(--EXACT($D2318,TravelDocumentType[Travel Document Type]))=1,"Pass","Fail"))</f>
        <v/>
      </c>
      <c r="R2318" s="24" t="str" cm="1">
        <f t="array" ref="R2318">IF(ISBLANK($E2318),"",IF(SUMPRODUCT(--EXACT($E2318,ISO3List[ISO3 List]))=1,"Pass","Fail"))</f>
        <v/>
      </c>
      <c r="S2318" s="24" t="str" cm="1">
        <f t="array" ref="S2318">IF(ISBLANK($F2318),"",IF(SUMPRODUCT(--EXACT(MID($F2318,COLUMN($A$1:$T$1),1),DocCharacters[Accepted Characters For Documents]))=20,"Pass","Fail"))</f>
        <v/>
      </c>
      <c r="T2318" s="24" t="str" cm="1">
        <f t="array" ref="T2318">IF(ISBLANK($G2318),"",IF(SUMPRODUCT(--EXACT(MID($G2318,COLUMN($A$1:$AX$1),1),NameCharacters[Accepted Characters For Names]))=50,"Pass","Fail"))</f>
        <v/>
      </c>
      <c r="U2318" s="24" t="str" cm="1">
        <f t="array" ref="U2318">IF(ISBLANK($H2318),"",IF(SUMPRODUCT(--EXACT(MID($H2318,COLUMN($A$1:$AX$1),1),NameCharacters[Accepted Characters For Names]))=50,"Pass","Fail"))</f>
        <v/>
      </c>
      <c r="V2318" s="24" t="str" cm="1">
        <f t="array" ref="V2318">IF(ISBLANK($I2318),"",IF(SUMPRODUCT(--EXACT(MID($I2318,COLUMN($A$1:$AX$1),1),NameCharacters[Accepted Characters For Names]))=50,"Pass","Fail"))</f>
        <v/>
      </c>
      <c r="W2318" s="24" t="str" cm="1">
        <f t="array" ref="W2318">IF(ISBLANK($J2318),"",IF(SUMPRODUCT(--EXACT($J2318,ISO3List[ISO3 List]))=1,"Pass","Fail"))</f>
        <v/>
      </c>
      <c r="X2318" s="24" t="str">
        <f t="shared" ca="1" si="93"/>
        <v/>
      </c>
      <c r="Y2318" s="24" t="str" cm="1">
        <f t="array" ref="Y2318">IF(ISBLANK($L2318),"",IF(SUMPRODUCT(--EXACT($L2318,Sex[Sex]))=1,"Pass","Fail"))</f>
        <v/>
      </c>
      <c r="Z2318" s="24" t="str">
        <f t="shared" ca="1" si="94"/>
        <v/>
      </c>
      <c r="AA2318" s="35" t="str">
        <f t="shared" ca="1" si="95"/>
        <v/>
      </c>
      <c r="AB2318" s="8"/>
      <c r="AC2318" s="58"/>
      <c r="AD2318" s="8"/>
      <c r="AE2318" s="8"/>
      <c r="AF2318" s="8"/>
      <c r="GU2318" s="8"/>
    </row>
    <row r="2319" spans="1:203" s="5" customFormat="1" x14ac:dyDescent="0.2">
      <c r="A2319" s="1"/>
      <c r="B2319" s="4"/>
      <c r="C2319" s="16"/>
      <c r="D2319" s="17"/>
      <c r="E2319" s="17"/>
      <c r="F2319" s="18"/>
      <c r="G2319" s="17"/>
      <c r="H2319" s="17"/>
      <c r="I2319" s="17"/>
      <c r="J2319" s="17"/>
      <c r="K2319" s="19"/>
      <c r="L2319" s="17"/>
      <c r="M2319" s="20"/>
      <c r="N2319" s="8"/>
      <c r="O2319" s="50"/>
      <c r="P2319" s="27" t="str" cm="1">
        <f t="array" ref="P2319">IF(ISBLANK($C2319),"",IF(SUMPRODUCT(--EXACT($C2319,CrewOrPassenger[Crew or Passenger]))=1,"Pass","Fail"))</f>
        <v/>
      </c>
      <c r="Q2319" s="24" t="str" cm="1">
        <f t="array" ref="Q2319">IF(ISBLANK($D2319),"",IF(SUMPRODUCT(--EXACT($D2319,TravelDocumentType[Travel Document Type]))=1,"Pass","Fail"))</f>
        <v/>
      </c>
      <c r="R2319" s="24" t="str" cm="1">
        <f t="array" ref="R2319">IF(ISBLANK($E2319),"",IF(SUMPRODUCT(--EXACT($E2319,ISO3List[ISO3 List]))=1,"Pass","Fail"))</f>
        <v/>
      </c>
      <c r="S2319" s="24" t="str" cm="1">
        <f t="array" ref="S2319">IF(ISBLANK($F2319),"",IF(SUMPRODUCT(--EXACT(MID($F2319,COLUMN($A$1:$T$1),1),DocCharacters[Accepted Characters For Documents]))=20,"Pass","Fail"))</f>
        <v/>
      </c>
      <c r="T2319" s="24" t="str" cm="1">
        <f t="array" ref="T2319">IF(ISBLANK($G2319),"",IF(SUMPRODUCT(--EXACT(MID($G2319,COLUMN($A$1:$AX$1),1),NameCharacters[Accepted Characters For Names]))=50,"Pass","Fail"))</f>
        <v/>
      </c>
      <c r="U2319" s="24" t="str" cm="1">
        <f t="array" ref="U2319">IF(ISBLANK($H2319),"",IF(SUMPRODUCT(--EXACT(MID($H2319,COLUMN($A$1:$AX$1),1),NameCharacters[Accepted Characters For Names]))=50,"Pass","Fail"))</f>
        <v/>
      </c>
      <c r="V2319" s="24" t="str" cm="1">
        <f t="array" ref="V2319">IF(ISBLANK($I2319),"",IF(SUMPRODUCT(--EXACT(MID($I2319,COLUMN($A$1:$AX$1),1),NameCharacters[Accepted Characters For Names]))=50,"Pass","Fail"))</f>
        <v/>
      </c>
      <c r="W2319" s="24" t="str" cm="1">
        <f t="array" ref="W2319">IF(ISBLANK($J2319),"",IF(SUMPRODUCT(--EXACT($J2319,ISO3List[ISO3 List]))=1,"Pass","Fail"))</f>
        <v/>
      </c>
      <c r="X2319" s="24" t="str">
        <f t="shared" ca="1" si="93"/>
        <v/>
      </c>
      <c r="Y2319" s="24" t="str" cm="1">
        <f t="array" ref="Y2319">IF(ISBLANK($L2319),"",IF(SUMPRODUCT(--EXACT($L2319,Sex[Sex]))=1,"Pass","Fail"))</f>
        <v/>
      </c>
      <c r="Z2319" s="24" t="str">
        <f t="shared" ca="1" si="94"/>
        <v/>
      </c>
      <c r="AA2319" s="35" t="str">
        <f t="shared" ca="1" si="95"/>
        <v/>
      </c>
      <c r="AB2319" s="8"/>
      <c r="AC2319" s="58"/>
      <c r="AD2319" s="8"/>
      <c r="AE2319" s="8"/>
      <c r="AF2319" s="8"/>
      <c r="GU2319" s="8"/>
    </row>
    <row r="2320" spans="1:203" s="5" customFormat="1" x14ac:dyDescent="0.2">
      <c r="A2320" s="1"/>
      <c r="B2320" s="4"/>
      <c r="C2320" s="16"/>
      <c r="D2320" s="17"/>
      <c r="E2320" s="17"/>
      <c r="F2320" s="18"/>
      <c r="G2320" s="17"/>
      <c r="H2320" s="17"/>
      <c r="I2320" s="17"/>
      <c r="J2320" s="17"/>
      <c r="K2320" s="19"/>
      <c r="L2320" s="17"/>
      <c r="M2320" s="20"/>
      <c r="N2320" s="8"/>
      <c r="O2320" s="50"/>
      <c r="P2320" s="27" t="str" cm="1">
        <f t="array" ref="P2320">IF(ISBLANK($C2320),"",IF(SUMPRODUCT(--EXACT($C2320,CrewOrPassenger[Crew or Passenger]))=1,"Pass","Fail"))</f>
        <v/>
      </c>
      <c r="Q2320" s="24" t="str" cm="1">
        <f t="array" ref="Q2320">IF(ISBLANK($D2320),"",IF(SUMPRODUCT(--EXACT($D2320,TravelDocumentType[Travel Document Type]))=1,"Pass","Fail"))</f>
        <v/>
      </c>
      <c r="R2320" s="24" t="str" cm="1">
        <f t="array" ref="R2320">IF(ISBLANK($E2320),"",IF(SUMPRODUCT(--EXACT($E2320,ISO3List[ISO3 List]))=1,"Pass","Fail"))</f>
        <v/>
      </c>
      <c r="S2320" s="24" t="str" cm="1">
        <f t="array" ref="S2320">IF(ISBLANK($F2320),"",IF(SUMPRODUCT(--EXACT(MID($F2320,COLUMN($A$1:$T$1),1),DocCharacters[Accepted Characters For Documents]))=20,"Pass","Fail"))</f>
        <v/>
      </c>
      <c r="T2320" s="24" t="str" cm="1">
        <f t="array" ref="T2320">IF(ISBLANK($G2320),"",IF(SUMPRODUCT(--EXACT(MID($G2320,COLUMN($A$1:$AX$1),1),NameCharacters[Accepted Characters For Names]))=50,"Pass","Fail"))</f>
        <v/>
      </c>
      <c r="U2320" s="24" t="str" cm="1">
        <f t="array" ref="U2320">IF(ISBLANK($H2320),"",IF(SUMPRODUCT(--EXACT(MID($H2320,COLUMN($A$1:$AX$1),1),NameCharacters[Accepted Characters For Names]))=50,"Pass","Fail"))</f>
        <v/>
      </c>
      <c r="V2320" s="24" t="str" cm="1">
        <f t="array" ref="V2320">IF(ISBLANK($I2320),"",IF(SUMPRODUCT(--EXACT(MID($I2320,COLUMN($A$1:$AX$1),1),NameCharacters[Accepted Characters For Names]))=50,"Pass","Fail"))</f>
        <v/>
      </c>
      <c r="W2320" s="24" t="str" cm="1">
        <f t="array" ref="W2320">IF(ISBLANK($J2320),"",IF(SUMPRODUCT(--EXACT($J2320,ISO3List[ISO3 List]))=1,"Pass","Fail"))</f>
        <v/>
      </c>
      <c r="X2320" s="24" t="str">
        <f t="shared" ca="1" si="93"/>
        <v/>
      </c>
      <c r="Y2320" s="24" t="str" cm="1">
        <f t="array" ref="Y2320">IF(ISBLANK($L2320),"",IF(SUMPRODUCT(--EXACT($L2320,Sex[Sex]))=1,"Pass","Fail"))</f>
        <v/>
      </c>
      <c r="Z2320" s="24" t="str">
        <f t="shared" ca="1" si="94"/>
        <v/>
      </c>
      <c r="AA2320" s="35" t="str">
        <f t="shared" ca="1" si="95"/>
        <v/>
      </c>
      <c r="AB2320" s="8"/>
      <c r="AC2320" s="58"/>
      <c r="AD2320" s="8"/>
      <c r="AE2320" s="8"/>
      <c r="AF2320" s="8"/>
      <c r="GU2320" s="8"/>
    </row>
    <row r="2321" spans="1:203" s="5" customFormat="1" x14ac:dyDescent="0.2">
      <c r="A2321" s="1"/>
      <c r="B2321" s="4"/>
      <c r="C2321" s="16"/>
      <c r="D2321" s="17"/>
      <c r="E2321" s="17"/>
      <c r="F2321" s="18"/>
      <c r="G2321" s="17"/>
      <c r="H2321" s="17"/>
      <c r="I2321" s="17"/>
      <c r="J2321" s="17"/>
      <c r="K2321" s="19"/>
      <c r="L2321" s="17"/>
      <c r="M2321" s="20"/>
      <c r="N2321" s="8"/>
      <c r="O2321" s="50"/>
      <c r="P2321" s="27" t="str" cm="1">
        <f t="array" ref="P2321">IF(ISBLANK($C2321),"",IF(SUMPRODUCT(--EXACT($C2321,CrewOrPassenger[Crew or Passenger]))=1,"Pass","Fail"))</f>
        <v/>
      </c>
      <c r="Q2321" s="24" t="str" cm="1">
        <f t="array" ref="Q2321">IF(ISBLANK($D2321),"",IF(SUMPRODUCT(--EXACT($D2321,TravelDocumentType[Travel Document Type]))=1,"Pass","Fail"))</f>
        <v/>
      </c>
      <c r="R2321" s="24" t="str" cm="1">
        <f t="array" ref="R2321">IF(ISBLANK($E2321),"",IF(SUMPRODUCT(--EXACT($E2321,ISO3List[ISO3 List]))=1,"Pass","Fail"))</f>
        <v/>
      </c>
      <c r="S2321" s="24" t="str" cm="1">
        <f t="array" ref="S2321">IF(ISBLANK($F2321),"",IF(SUMPRODUCT(--EXACT(MID($F2321,COLUMN($A$1:$T$1),1),DocCharacters[Accepted Characters For Documents]))=20,"Pass","Fail"))</f>
        <v/>
      </c>
      <c r="T2321" s="24" t="str" cm="1">
        <f t="array" ref="T2321">IF(ISBLANK($G2321),"",IF(SUMPRODUCT(--EXACT(MID($G2321,COLUMN($A$1:$AX$1),1),NameCharacters[Accepted Characters For Names]))=50,"Pass","Fail"))</f>
        <v/>
      </c>
      <c r="U2321" s="24" t="str" cm="1">
        <f t="array" ref="U2321">IF(ISBLANK($H2321),"",IF(SUMPRODUCT(--EXACT(MID($H2321,COLUMN($A$1:$AX$1),1),NameCharacters[Accepted Characters For Names]))=50,"Pass","Fail"))</f>
        <v/>
      </c>
      <c r="V2321" s="24" t="str" cm="1">
        <f t="array" ref="V2321">IF(ISBLANK($I2321),"",IF(SUMPRODUCT(--EXACT(MID($I2321,COLUMN($A$1:$AX$1),1),NameCharacters[Accepted Characters For Names]))=50,"Pass","Fail"))</f>
        <v/>
      </c>
      <c r="W2321" s="24" t="str" cm="1">
        <f t="array" ref="W2321">IF(ISBLANK($J2321),"",IF(SUMPRODUCT(--EXACT($J2321,ISO3List[ISO3 List]))=1,"Pass","Fail"))</f>
        <v/>
      </c>
      <c r="X2321" s="24" t="str">
        <f t="shared" ca="1" si="93"/>
        <v/>
      </c>
      <c r="Y2321" s="24" t="str" cm="1">
        <f t="array" ref="Y2321">IF(ISBLANK($L2321),"",IF(SUMPRODUCT(--EXACT($L2321,Sex[Sex]))=1,"Pass","Fail"))</f>
        <v/>
      </c>
      <c r="Z2321" s="24" t="str">
        <f t="shared" ca="1" si="94"/>
        <v/>
      </c>
      <c r="AA2321" s="35" t="str">
        <f t="shared" ca="1" si="95"/>
        <v/>
      </c>
      <c r="AB2321" s="8"/>
      <c r="AC2321" s="58"/>
      <c r="AD2321" s="8"/>
      <c r="AE2321" s="8"/>
      <c r="AF2321" s="8"/>
      <c r="GU2321" s="8"/>
    </row>
    <row r="2322" spans="1:203" s="5" customFormat="1" x14ac:dyDescent="0.2">
      <c r="A2322" s="1"/>
      <c r="B2322" s="4"/>
      <c r="C2322" s="16"/>
      <c r="D2322" s="17"/>
      <c r="E2322" s="17"/>
      <c r="F2322" s="18"/>
      <c r="G2322" s="17"/>
      <c r="H2322" s="17"/>
      <c r="I2322" s="17"/>
      <c r="J2322" s="17"/>
      <c r="K2322" s="19"/>
      <c r="L2322" s="17"/>
      <c r="M2322" s="20"/>
      <c r="N2322" s="8"/>
      <c r="O2322" s="50"/>
      <c r="P2322" s="27" t="str" cm="1">
        <f t="array" ref="P2322">IF(ISBLANK($C2322),"",IF(SUMPRODUCT(--EXACT($C2322,CrewOrPassenger[Crew or Passenger]))=1,"Pass","Fail"))</f>
        <v/>
      </c>
      <c r="Q2322" s="24" t="str" cm="1">
        <f t="array" ref="Q2322">IF(ISBLANK($D2322),"",IF(SUMPRODUCT(--EXACT($D2322,TravelDocumentType[Travel Document Type]))=1,"Pass","Fail"))</f>
        <v/>
      </c>
      <c r="R2322" s="24" t="str" cm="1">
        <f t="array" ref="R2322">IF(ISBLANK($E2322),"",IF(SUMPRODUCT(--EXACT($E2322,ISO3List[ISO3 List]))=1,"Pass","Fail"))</f>
        <v/>
      </c>
      <c r="S2322" s="24" t="str" cm="1">
        <f t="array" ref="S2322">IF(ISBLANK($F2322),"",IF(SUMPRODUCT(--EXACT(MID($F2322,COLUMN($A$1:$T$1),1),DocCharacters[Accepted Characters For Documents]))=20,"Pass","Fail"))</f>
        <v/>
      </c>
      <c r="T2322" s="24" t="str" cm="1">
        <f t="array" ref="T2322">IF(ISBLANK($G2322),"",IF(SUMPRODUCT(--EXACT(MID($G2322,COLUMN($A$1:$AX$1),1),NameCharacters[Accepted Characters For Names]))=50,"Pass","Fail"))</f>
        <v/>
      </c>
      <c r="U2322" s="24" t="str" cm="1">
        <f t="array" ref="U2322">IF(ISBLANK($H2322),"",IF(SUMPRODUCT(--EXACT(MID($H2322,COLUMN($A$1:$AX$1),1),NameCharacters[Accepted Characters For Names]))=50,"Pass","Fail"))</f>
        <v/>
      </c>
      <c r="V2322" s="24" t="str" cm="1">
        <f t="array" ref="V2322">IF(ISBLANK($I2322),"",IF(SUMPRODUCT(--EXACT(MID($I2322,COLUMN($A$1:$AX$1),1),NameCharacters[Accepted Characters For Names]))=50,"Pass","Fail"))</f>
        <v/>
      </c>
      <c r="W2322" s="24" t="str" cm="1">
        <f t="array" ref="W2322">IF(ISBLANK($J2322),"",IF(SUMPRODUCT(--EXACT($J2322,ISO3List[ISO3 List]))=1,"Pass","Fail"))</f>
        <v/>
      </c>
      <c r="X2322" s="24" t="str">
        <f t="shared" ca="1" si="93"/>
        <v/>
      </c>
      <c r="Y2322" s="24" t="str" cm="1">
        <f t="array" ref="Y2322">IF(ISBLANK($L2322),"",IF(SUMPRODUCT(--EXACT($L2322,Sex[Sex]))=1,"Pass","Fail"))</f>
        <v/>
      </c>
      <c r="Z2322" s="24" t="str">
        <f t="shared" ca="1" si="94"/>
        <v/>
      </c>
      <c r="AA2322" s="35" t="str">
        <f t="shared" ca="1" si="95"/>
        <v/>
      </c>
      <c r="AB2322" s="8"/>
      <c r="AC2322" s="58"/>
      <c r="AD2322" s="8"/>
      <c r="AE2322" s="8"/>
      <c r="AF2322" s="8"/>
      <c r="GU2322" s="8"/>
    </row>
    <row r="2323" spans="1:203" s="5" customFormat="1" x14ac:dyDescent="0.2">
      <c r="A2323" s="1"/>
      <c r="B2323" s="4"/>
      <c r="C2323" s="16"/>
      <c r="D2323" s="17"/>
      <c r="E2323" s="17"/>
      <c r="F2323" s="18"/>
      <c r="G2323" s="17"/>
      <c r="H2323" s="17"/>
      <c r="I2323" s="17"/>
      <c r="J2323" s="17"/>
      <c r="K2323" s="19"/>
      <c r="L2323" s="17"/>
      <c r="M2323" s="20"/>
      <c r="N2323" s="8"/>
      <c r="O2323" s="50"/>
      <c r="P2323" s="27" t="str" cm="1">
        <f t="array" ref="P2323">IF(ISBLANK($C2323),"",IF(SUMPRODUCT(--EXACT($C2323,CrewOrPassenger[Crew or Passenger]))=1,"Pass","Fail"))</f>
        <v/>
      </c>
      <c r="Q2323" s="24" t="str" cm="1">
        <f t="array" ref="Q2323">IF(ISBLANK($D2323),"",IF(SUMPRODUCT(--EXACT($D2323,TravelDocumentType[Travel Document Type]))=1,"Pass","Fail"))</f>
        <v/>
      </c>
      <c r="R2323" s="24" t="str" cm="1">
        <f t="array" ref="R2323">IF(ISBLANK($E2323),"",IF(SUMPRODUCT(--EXACT($E2323,ISO3List[ISO3 List]))=1,"Pass","Fail"))</f>
        <v/>
      </c>
      <c r="S2323" s="24" t="str" cm="1">
        <f t="array" ref="S2323">IF(ISBLANK($F2323),"",IF(SUMPRODUCT(--EXACT(MID($F2323,COLUMN($A$1:$T$1),1),DocCharacters[Accepted Characters For Documents]))=20,"Pass","Fail"))</f>
        <v/>
      </c>
      <c r="T2323" s="24" t="str" cm="1">
        <f t="array" ref="T2323">IF(ISBLANK($G2323),"",IF(SUMPRODUCT(--EXACT(MID($G2323,COLUMN($A$1:$AX$1),1),NameCharacters[Accepted Characters For Names]))=50,"Pass","Fail"))</f>
        <v/>
      </c>
      <c r="U2323" s="24" t="str" cm="1">
        <f t="array" ref="U2323">IF(ISBLANK($H2323),"",IF(SUMPRODUCT(--EXACT(MID($H2323,COLUMN($A$1:$AX$1),1),NameCharacters[Accepted Characters For Names]))=50,"Pass","Fail"))</f>
        <v/>
      </c>
      <c r="V2323" s="24" t="str" cm="1">
        <f t="array" ref="V2323">IF(ISBLANK($I2323),"",IF(SUMPRODUCT(--EXACT(MID($I2323,COLUMN($A$1:$AX$1),1),NameCharacters[Accepted Characters For Names]))=50,"Pass","Fail"))</f>
        <v/>
      </c>
      <c r="W2323" s="24" t="str" cm="1">
        <f t="array" ref="W2323">IF(ISBLANK($J2323),"",IF(SUMPRODUCT(--EXACT($J2323,ISO3List[ISO3 List]))=1,"Pass","Fail"))</f>
        <v/>
      </c>
      <c r="X2323" s="24" t="str">
        <f t="shared" ca="1" si="93"/>
        <v/>
      </c>
      <c r="Y2323" s="24" t="str" cm="1">
        <f t="array" ref="Y2323">IF(ISBLANK($L2323),"",IF(SUMPRODUCT(--EXACT($L2323,Sex[Sex]))=1,"Pass","Fail"))</f>
        <v/>
      </c>
      <c r="Z2323" s="24" t="str">
        <f t="shared" ca="1" si="94"/>
        <v/>
      </c>
      <c r="AA2323" s="35" t="str">
        <f t="shared" ca="1" si="95"/>
        <v/>
      </c>
      <c r="AB2323" s="8"/>
      <c r="AC2323" s="58"/>
      <c r="AD2323" s="8"/>
      <c r="AE2323" s="8"/>
      <c r="AF2323" s="8"/>
      <c r="GU2323" s="8"/>
    </row>
    <row r="2324" spans="1:203" s="5" customFormat="1" x14ac:dyDescent="0.2">
      <c r="A2324" s="1"/>
      <c r="B2324" s="4"/>
      <c r="C2324" s="16"/>
      <c r="D2324" s="17"/>
      <c r="E2324" s="17"/>
      <c r="F2324" s="18"/>
      <c r="G2324" s="17"/>
      <c r="H2324" s="17"/>
      <c r="I2324" s="17"/>
      <c r="J2324" s="17"/>
      <c r="K2324" s="19"/>
      <c r="L2324" s="17"/>
      <c r="M2324" s="20"/>
      <c r="N2324" s="8"/>
      <c r="O2324" s="50"/>
      <c r="P2324" s="27" t="str" cm="1">
        <f t="array" ref="P2324">IF(ISBLANK($C2324),"",IF(SUMPRODUCT(--EXACT($C2324,CrewOrPassenger[Crew or Passenger]))=1,"Pass","Fail"))</f>
        <v/>
      </c>
      <c r="Q2324" s="24" t="str" cm="1">
        <f t="array" ref="Q2324">IF(ISBLANK($D2324),"",IF(SUMPRODUCT(--EXACT($D2324,TravelDocumentType[Travel Document Type]))=1,"Pass","Fail"))</f>
        <v/>
      </c>
      <c r="R2324" s="24" t="str" cm="1">
        <f t="array" ref="R2324">IF(ISBLANK($E2324),"",IF(SUMPRODUCT(--EXACT($E2324,ISO3List[ISO3 List]))=1,"Pass","Fail"))</f>
        <v/>
      </c>
      <c r="S2324" s="24" t="str" cm="1">
        <f t="array" ref="S2324">IF(ISBLANK($F2324),"",IF(SUMPRODUCT(--EXACT(MID($F2324,COLUMN($A$1:$T$1),1),DocCharacters[Accepted Characters For Documents]))=20,"Pass","Fail"))</f>
        <v/>
      </c>
      <c r="T2324" s="24" t="str" cm="1">
        <f t="array" ref="T2324">IF(ISBLANK($G2324),"",IF(SUMPRODUCT(--EXACT(MID($G2324,COLUMN($A$1:$AX$1),1),NameCharacters[Accepted Characters For Names]))=50,"Pass","Fail"))</f>
        <v/>
      </c>
      <c r="U2324" s="24" t="str" cm="1">
        <f t="array" ref="U2324">IF(ISBLANK($H2324),"",IF(SUMPRODUCT(--EXACT(MID($H2324,COLUMN($A$1:$AX$1),1),NameCharacters[Accepted Characters For Names]))=50,"Pass","Fail"))</f>
        <v/>
      </c>
      <c r="V2324" s="24" t="str" cm="1">
        <f t="array" ref="V2324">IF(ISBLANK($I2324),"",IF(SUMPRODUCT(--EXACT(MID($I2324,COLUMN($A$1:$AX$1),1),NameCharacters[Accepted Characters For Names]))=50,"Pass","Fail"))</f>
        <v/>
      </c>
      <c r="W2324" s="24" t="str" cm="1">
        <f t="array" ref="W2324">IF(ISBLANK($J2324),"",IF(SUMPRODUCT(--EXACT($J2324,ISO3List[ISO3 List]))=1,"Pass","Fail"))</f>
        <v/>
      </c>
      <c r="X2324" s="24" t="str">
        <f t="shared" ca="1" si="93"/>
        <v/>
      </c>
      <c r="Y2324" s="24" t="str" cm="1">
        <f t="array" ref="Y2324">IF(ISBLANK($L2324),"",IF(SUMPRODUCT(--EXACT($L2324,Sex[Sex]))=1,"Pass","Fail"))</f>
        <v/>
      </c>
      <c r="Z2324" s="24" t="str">
        <f t="shared" ca="1" si="94"/>
        <v/>
      </c>
      <c r="AA2324" s="35" t="str">
        <f t="shared" ca="1" si="95"/>
        <v/>
      </c>
      <c r="AB2324" s="8"/>
      <c r="AC2324" s="58"/>
      <c r="AD2324" s="8"/>
      <c r="AE2324" s="8"/>
      <c r="AF2324" s="8"/>
      <c r="GU2324" s="8"/>
    </row>
    <row r="2325" spans="1:203" s="5" customFormat="1" x14ac:dyDescent="0.2">
      <c r="A2325" s="1"/>
      <c r="B2325" s="4"/>
      <c r="C2325" s="16"/>
      <c r="D2325" s="17"/>
      <c r="E2325" s="17"/>
      <c r="F2325" s="18"/>
      <c r="G2325" s="17"/>
      <c r="H2325" s="17"/>
      <c r="I2325" s="17"/>
      <c r="J2325" s="17"/>
      <c r="K2325" s="19"/>
      <c r="L2325" s="17"/>
      <c r="M2325" s="20"/>
      <c r="N2325" s="8"/>
      <c r="O2325" s="50"/>
      <c r="P2325" s="27" t="str" cm="1">
        <f t="array" ref="P2325">IF(ISBLANK($C2325),"",IF(SUMPRODUCT(--EXACT($C2325,CrewOrPassenger[Crew or Passenger]))=1,"Pass","Fail"))</f>
        <v/>
      </c>
      <c r="Q2325" s="24" t="str" cm="1">
        <f t="array" ref="Q2325">IF(ISBLANK($D2325),"",IF(SUMPRODUCT(--EXACT($D2325,TravelDocumentType[Travel Document Type]))=1,"Pass","Fail"))</f>
        <v/>
      </c>
      <c r="R2325" s="24" t="str" cm="1">
        <f t="array" ref="R2325">IF(ISBLANK($E2325),"",IF(SUMPRODUCT(--EXACT($E2325,ISO3List[ISO3 List]))=1,"Pass","Fail"))</f>
        <v/>
      </c>
      <c r="S2325" s="24" t="str" cm="1">
        <f t="array" ref="S2325">IF(ISBLANK($F2325),"",IF(SUMPRODUCT(--EXACT(MID($F2325,COLUMN($A$1:$T$1),1),DocCharacters[Accepted Characters For Documents]))=20,"Pass","Fail"))</f>
        <v/>
      </c>
      <c r="T2325" s="24" t="str" cm="1">
        <f t="array" ref="T2325">IF(ISBLANK($G2325),"",IF(SUMPRODUCT(--EXACT(MID($G2325,COLUMN($A$1:$AX$1),1),NameCharacters[Accepted Characters For Names]))=50,"Pass","Fail"))</f>
        <v/>
      </c>
      <c r="U2325" s="24" t="str" cm="1">
        <f t="array" ref="U2325">IF(ISBLANK($H2325),"",IF(SUMPRODUCT(--EXACT(MID($H2325,COLUMN($A$1:$AX$1),1),NameCharacters[Accepted Characters For Names]))=50,"Pass","Fail"))</f>
        <v/>
      </c>
      <c r="V2325" s="24" t="str" cm="1">
        <f t="array" ref="V2325">IF(ISBLANK($I2325),"",IF(SUMPRODUCT(--EXACT(MID($I2325,COLUMN($A$1:$AX$1),1),NameCharacters[Accepted Characters For Names]))=50,"Pass","Fail"))</f>
        <v/>
      </c>
      <c r="W2325" s="24" t="str" cm="1">
        <f t="array" ref="W2325">IF(ISBLANK($J2325),"",IF(SUMPRODUCT(--EXACT($J2325,ISO3List[ISO3 List]))=1,"Pass","Fail"))</f>
        <v/>
      </c>
      <c r="X2325" s="24" t="str">
        <f t="shared" ca="1" si="93"/>
        <v/>
      </c>
      <c r="Y2325" s="24" t="str" cm="1">
        <f t="array" ref="Y2325">IF(ISBLANK($L2325),"",IF(SUMPRODUCT(--EXACT($L2325,Sex[Sex]))=1,"Pass","Fail"))</f>
        <v/>
      </c>
      <c r="Z2325" s="24" t="str">
        <f t="shared" ca="1" si="94"/>
        <v/>
      </c>
      <c r="AA2325" s="35" t="str">
        <f t="shared" ca="1" si="95"/>
        <v/>
      </c>
      <c r="AB2325" s="8"/>
      <c r="AC2325" s="58"/>
      <c r="AD2325" s="8"/>
      <c r="AE2325" s="8"/>
      <c r="AF2325" s="8"/>
      <c r="GU2325" s="8"/>
    </row>
    <row r="2326" spans="1:203" s="5" customFormat="1" x14ac:dyDescent="0.2">
      <c r="A2326" s="1"/>
      <c r="B2326" s="4"/>
      <c r="C2326" s="16"/>
      <c r="D2326" s="17"/>
      <c r="E2326" s="17"/>
      <c r="F2326" s="18"/>
      <c r="G2326" s="17"/>
      <c r="H2326" s="17"/>
      <c r="I2326" s="17"/>
      <c r="J2326" s="17"/>
      <c r="K2326" s="19"/>
      <c r="L2326" s="17"/>
      <c r="M2326" s="20"/>
      <c r="N2326" s="8"/>
      <c r="O2326" s="50"/>
      <c r="P2326" s="27" t="str" cm="1">
        <f t="array" ref="P2326">IF(ISBLANK($C2326),"",IF(SUMPRODUCT(--EXACT($C2326,CrewOrPassenger[Crew or Passenger]))=1,"Pass","Fail"))</f>
        <v/>
      </c>
      <c r="Q2326" s="24" t="str" cm="1">
        <f t="array" ref="Q2326">IF(ISBLANK($D2326),"",IF(SUMPRODUCT(--EXACT($D2326,TravelDocumentType[Travel Document Type]))=1,"Pass","Fail"))</f>
        <v/>
      </c>
      <c r="R2326" s="24" t="str" cm="1">
        <f t="array" ref="R2326">IF(ISBLANK($E2326),"",IF(SUMPRODUCT(--EXACT($E2326,ISO3List[ISO3 List]))=1,"Pass","Fail"))</f>
        <v/>
      </c>
      <c r="S2326" s="24" t="str" cm="1">
        <f t="array" ref="S2326">IF(ISBLANK($F2326),"",IF(SUMPRODUCT(--EXACT(MID($F2326,COLUMN($A$1:$T$1),1),DocCharacters[Accepted Characters For Documents]))=20,"Pass","Fail"))</f>
        <v/>
      </c>
      <c r="T2326" s="24" t="str" cm="1">
        <f t="array" ref="T2326">IF(ISBLANK($G2326),"",IF(SUMPRODUCT(--EXACT(MID($G2326,COLUMN($A$1:$AX$1),1),NameCharacters[Accepted Characters For Names]))=50,"Pass","Fail"))</f>
        <v/>
      </c>
      <c r="U2326" s="24" t="str" cm="1">
        <f t="array" ref="U2326">IF(ISBLANK($H2326),"",IF(SUMPRODUCT(--EXACT(MID($H2326,COLUMN($A$1:$AX$1),1),NameCharacters[Accepted Characters For Names]))=50,"Pass","Fail"))</f>
        <v/>
      </c>
      <c r="V2326" s="24" t="str" cm="1">
        <f t="array" ref="V2326">IF(ISBLANK($I2326),"",IF(SUMPRODUCT(--EXACT(MID($I2326,COLUMN($A$1:$AX$1),1),NameCharacters[Accepted Characters For Names]))=50,"Pass","Fail"))</f>
        <v/>
      </c>
      <c r="W2326" s="24" t="str" cm="1">
        <f t="array" ref="W2326">IF(ISBLANK($J2326),"",IF(SUMPRODUCT(--EXACT($J2326,ISO3List[ISO3 List]))=1,"Pass","Fail"))</f>
        <v/>
      </c>
      <c r="X2326" s="24" t="str">
        <f t="shared" ca="1" si="93"/>
        <v/>
      </c>
      <c r="Y2326" s="24" t="str" cm="1">
        <f t="array" ref="Y2326">IF(ISBLANK($L2326),"",IF(SUMPRODUCT(--EXACT($L2326,Sex[Sex]))=1,"Pass","Fail"))</f>
        <v/>
      </c>
      <c r="Z2326" s="24" t="str">
        <f t="shared" ca="1" si="94"/>
        <v/>
      </c>
      <c r="AA2326" s="35" t="str">
        <f t="shared" ca="1" si="95"/>
        <v/>
      </c>
      <c r="AB2326" s="8"/>
      <c r="AC2326" s="58"/>
      <c r="AD2326" s="8"/>
      <c r="AE2326" s="8"/>
      <c r="AF2326" s="8"/>
      <c r="GU2326" s="8"/>
    </row>
    <row r="2327" spans="1:203" s="5" customFormat="1" x14ac:dyDescent="0.2">
      <c r="A2327" s="1"/>
      <c r="B2327" s="4"/>
      <c r="C2327" s="16"/>
      <c r="D2327" s="17"/>
      <c r="E2327" s="17"/>
      <c r="F2327" s="18"/>
      <c r="G2327" s="17"/>
      <c r="H2327" s="17"/>
      <c r="I2327" s="17"/>
      <c r="J2327" s="17"/>
      <c r="K2327" s="19"/>
      <c r="L2327" s="17"/>
      <c r="M2327" s="20"/>
      <c r="N2327" s="8"/>
      <c r="O2327" s="50"/>
      <c r="P2327" s="27" t="str" cm="1">
        <f t="array" ref="P2327">IF(ISBLANK($C2327),"",IF(SUMPRODUCT(--EXACT($C2327,CrewOrPassenger[Crew or Passenger]))=1,"Pass","Fail"))</f>
        <v/>
      </c>
      <c r="Q2327" s="24" t="str" cm="1">
        <f t="array" ref="Q2327">IF(ISBLANK($D2327),"",IF(SUMPRODUCT(--EXACT($D2327,TravelDocumentType[Travel Document Type]))=1,"Pass","Fail"))</f>
        <v/>
      </c>
      <c r="R2327" s="24" t="str" cm="1">
        <f t="array" ref="R2327">IF(ISBLANK($E2327),"",IF(SUMPRODUCT(--EXACT($E2327,ISO3List[ISO3 List]))=1,"Pass","Fail"))</f>
        <v/>
      </c>
      <c r="S2327" s="24" t="str" cm="1">
        <f t="array" ref="S2327">IF(ISBLANK($F2327),"",IF(SUMPRODUCT(--EXACT(MID($F2327,COLUMN($A$1:$T$1),1),DocCharacters[Accepted Characters For Documents]))=20,"Pass","Fail"))</f>
        <v/>
      </c>
      <c r="T2327" s="24" t="str" cm="1">
        <f t="array" ref="T2327">IF(ISBLANK($G2327),"",IF(SUMPRODUCT(--EXACT(MID($G2327,COLUMN($A$1:$AX$1),1),NameCharacters[Accepted Characters For Names]))=50,"Pass","Fail"))</f>
        <v/>
      </c>
      <c r="U2327" s="24" t="str" cm="1">
        <f t="array" ref="U2327">IF(ISBLANK($H2327),"",IF(SUMPRODUCT(--EXACT(MID($H2327,COLUMN($A$1:$AX$1),1),NameCharacters[Accepted Characters For Names]))=50,"Pass","Fail"))</f>
        <v/>
      </c>
      <c r="V2327" s="24" t="str" cm="1">
        <f t="array" ref="V2327">IF(ISBLANK($I2327),"",IF(SUMPRODUCT(--EXACT(MID($I2327,COLUMN($A$1:$AX$1),1),NameCharacters[Accepted Characters For Names]))=50,"Pass","Fail"))</f>
        <v/>
      </c>
      <c r="W2327" s="24" t="str" cm="1">
        <f t="array" ref="W2327">IF(ISBLANK($J2327),"",IF(SUMPRODUCT(--EXACT($J2327,ISO3List[ISO3 List]))=1,"Pass","Fail"))</f>
        <v/>
      </c>
      <c r="X2327" s="24" t="str">
        <f t="shared" ca="1" si="93"/>
        <v/>
      </c>
      <c r="Y2327" s="24" t="str" cm="1">
        <f t="array" ref="Y2327">IF(ISBLANK($L2327),"",IF(SUMPRODUCT(--EXACT($L2327,Sex[Sex]))=1,"Pass","Fail"))</f>
        <v/>
      </c>
      <c r="Z2327" s="24" t="str">
        <f t="shared" ca="1" si="94"/>
        <v/>
      </c>
      <c r="AA2327" s="35" t="str">
        <f t="shared" ca="1" si="95"/>
        <v/>
      </c>
      <c r="AB2327" s="8"/>
      <c r="AC2327" s="58"/>
      <c r="AD2327" s="8"/>
      <c r="AE2327" s="8"/>
      <c r="AF2327" s="8"/>
      <c r="GU2327" s="8"/>
    </row>
    <row r="2328" spans="1:203" s="5" customFormat="1" x14ac:dyDescent="0.2">
      <c r="A2328" s="1"/>
      <c r="B2328" s="4"/>
      <c r="C2328" s="16"/>
      <c r="D2328" s="17"/>
      <c r="E2328" s="17"/>
      <c r="F2328" s="18"/>
      <c r="G2328" s="17"/>
      <c r="H2328" s="17"/>
      <c r="I2328" s="17"/>
      <c r="J2328" s="17"/>
      <c r="K2328" s="19"/>
      <c r="L2328" s="17"/>
      <c r="M2328" s="20"/>
      <c r="N2328" s="8"/>
      <c r="O2328" s="50"/>
      <c r="P2328" s="27" t="str" cm="1">
        <f t="array" ref="P2328">IF(ISBLANK($C2328),"",IF(SUMPRODUCT(--EXACT($C2328,CrewOrPassenger[Crew or Passenger]))=1,"Pass","Fail"))</f>
        <v/>
      </c>
      <c r="Q2328" s="24" t="str" cm="1">
        <f t="array" ref="Q2328">IF(ISBLANK($D2328),"",IF(SUMPRODUCT(--EXACT($D2328,TravelDocumentType[Travel Document Type]))=1,"Pass","Fail"))</f>
        <v/>
      </c>
      <c r="R2328" s="24" t="str" cm="1">
        <f t="array" ref="R2328">IF(ISBLANK($E2328),"",IF(SUMPRODUCT(--EXACT($E2328,ISO3List[ISO3 List]))=1,"Pass","Fail"))</f>
        <v/>
      </c>
      <c r="S2328" s="24" t="str" cm="1">
        <f t="array" ref="S2328">IF(ISBLANK($F2328),"",IF(SUMPRODUCT(--EXACT(MID($F2328,COLUMN($A$1:$T$1),1),DocCharacters[Accepted Characters For Documents]))=20,"Pass","Fail"))</f>
        <v/>
      </c>
      <c r="T2328" s="24" t="str" cm="1">
        <f t="array" ref="T2328">IF(ISBLANK($G2328),"",IF(SUMPRODUCT(--EXACT(MID($G2328,COLUMN($A$1:$AX$1),1),NameCharacters[Accepted Characters For Names]))=50,"Pass","Fail"))</f>
        <v/>
      </c>
      <c r="U2328" s="24" t="str" cm="1">
        <f t="array" ref="U2328">IF(ISBLANK($H2328),"",IF(SUMPRODUCT(--EXACT(MID($H2328,COLUMN($A$1:$AX$1),1),NameCharacters[Accepted Characters For Names]))=50,"Pass","Fail"))</f>
        <v/>
      </c>
      <c r="V2328" s="24" t="str" cm="1">
        <f t="array" ref="V2328">IF(ISBLANK($I2328),"",IF(SUMPRODUCT(--EXACT(MID($I2328,COLUMN($A$1:$AX$1),1),NameCharacters[Accepted Characters For Names]))=50,"Pass","Fail"))</f>
        <v/>
      </c>
      <c r="W2328" s="24" t="str" cm="1">
        <f t="array" ref="W2328">IF(ISBLANK($J2328),"",IF(SUMPRODUCT(--EXACT($J2328,ISO3List[ISO3 List]))=1,"Pass","Fail"))</f>
        <v/>
      </c>
      <c r="X2328" s="24" t="str">
        <f t="shared" ca="1" si="93"/>
        <v/>
      </c>
      <c r="Y2328" s="24" t="str" cm="1">
        <f t="array" ref="Y2328">IF(ISBLANK($L2328),"",IF(SUMPRODUCT(--EXACT($L2328,Sex[Sex]))=1,"Pass","Fail"))</f>
        <v/>
      </c>
      <c r="Z2328" s="24" t="str">
        <f t="shared" ca="1" si="94"/>
        <v/>
      </c>
      <c r="AA2328" s="35" t="str">
        <f t="shared" ca="1" si="95"/>
        <v/>
      </c>
      <c r="AB2328" s="8"/>
      <c r="AC2328" s="58"/>
      <c r="AD2328" s="8"/>
      <c r="AE2328" s="8"/>
      <c r="AF2328" s="8"/>
      <c r="GU2328" s="8"/>
    </row>
    <row r="2329" spans="1:203" s="5" customFormat="1" x14ac:dyDescent="0.2">
      <c r="A2329" s="1"/>
      <c r="B2329" s="4"/>
      <c r="C2329" s="16"/>
      <c r="D2329" s="17"/>
      <c r="E2329" s="17"/>
      <c r="F2329" s="18"/>
      <c r="G2329" s="17"/>
      <c r="H2329" s="17"/>
      <c r="I2329" s="17"/>
      <c r="J2329" s="17"/>
      <c r="K2329" s="19"/>
      <c r="L2329" s="17"/>
      <c r="M2329" s="20"/>
      <c r="N2329" s="8"/>
      <c r="O2329" s="50"/>
      <c r="P2329" s="27" t="str" cm="1">
        <f t="array" ref="P2329">IF(ISBLANK($C2329),"",IF(SUMPRODUCT(--EXACT($C2329,CrewOrPassenger[Crew or Passenger]))=1,"Pass","Fail"))</f>
        <v/>
      </c>
      <c r="Q2329" s="24" t="str" cm="1">
        <f t="array" ref="Q2329">IF(ISBLANK($D2329),"",IF(SUMPRODUCT(--EXACT($D2329,TravelDocumentType[Travel Document Type]))=1,"Pass","Fail"))</f>
        <v/>
      </c>
      <c r="R2329" s="24" t="str" cm="1">
        <f t="array" ref="R2329">IF(ISBLANK($E2329),"",IF(SUMPRODUCT(--EXACT($E2329,ISO3List[ISO3 List]))=1,"Pass","Fail"))</f>
        <v/>
      </c>
      <c r="S2329" s="24" t="str" cm="1">
        <f t="array" ref="S2329">IF(ISBLANK($F2329),"",IF(SUMPRODUCT(--EXACT(MID($F2329,COLUMN($A$1:$T$1),1),DocCharacters[Accepted Characters For Documents]))=20,"Pass","Fail"))</f>
        <v/>
      </c>
      <c r="T2329" s="24" t="str" cm="1">
        <f t="array" ref="T2329">IF(ISBLANK($G2329),"",IF(SUMPRODUCT(--EXACT(MID($G2329,COLUMN($A$1:$AX$1),1),NameCharacters[Accepted Characters For Names]))=50,"Pass","Fail"))</f>
        <v/>
      </c>
      <c r="U2329" s="24" t="str" cm="1">
        <f t="array" ref="U2329">IF(ISBLANK($H2329),"",IF(SUMPRODUCT(--EXACT(MID($H2329,COLUMN($A$1:$AX$1),1),NameCharacters[Accepted Characters For Names]))=50,"Pass","Fail"))</f>
        <v/>
      </c>
      <c r="V2329" s="24" t="str" cm="1">
        <f t="array" ref="V2329">IF(ISBLANK($I2329),"",IF(SUMPRODUCT(--EXACT(MID($I2329,COLUMN($A$1:$AX$1),1),NameCharacters[Accepted Characters For Names]))=50,"Pass","Fail"))</f>
        <v/>
      </c>
      <c r="W2329" s="24" t="str" cm="1">
        <f t="array" ref="W2329">IF(ISBLANK($J2329),"",IF(SUMPRODUCT(--EXACT($J2329,ISO3List[ISO3 List]))=1,"Pass","Fail"))</f>
        <v/>
      </c>
      <c r="X2329" s="24" t="str">
        <f t="shared" ca="1" si="93"/>
        <v/>
      </c>
      <c r="Y2329" s="24" t="str" cm="1">
        <f t="array" ref="Y2329">IF(ISBLANK($L2329),"",IF(SUMPRODUCT(--EXACT($L2329,Sex[Sex]))=1,"Pass","Fail"))</f>
        <v/>
      </c>
      <c r="Z2329" s="24" t="str">
        <f t="shared" ca="1" si="94"/>
        <v/>
      </c>
      <c r="AA2329" s="35" t="str">
        <f t="shared" ca="1" si="95"/>
        <v/>
      </c>
      <c r="AB2329" s="8"/>
      <c r="AC2329" s="58"/>
      <c r="AD2329" s="8"/>
      <c r="AE2329" s="8"/>
      <c r="AF2329" s="8"/>
      <c r="GU2329" s="8"/>
    </row>
    <row r="2330" spans="1:203" s="5" customFormat="1" x14ac:dyDescent="0.2">
      <c r="A2330" s="1"/>
      <c r="B2330" s="4"/>
      <c r="C2330" s="16"/>
      <c r="D2330" s="17"/>
      <c r="E2330" s="17"/>
      <c r="F2330" s="18"/>
      <c r="G2330" s="17"/>
      <c r="H2330" s="17"/>
      <c r="I2330" s="17"/>
      <c r="J2330" s="17"/>
      <c r="K2330" s="19"/>
      <c r="L2330" s="17"/>
      <c r="M2330" s="20"/>
      <c r="N2330" s="8"/>
      <c r="O2330" s="50"/>
      <c r="P2330" s="27" t="str" cm="1">
        <f t="array" ref="P2330">IF(ISBLANK($C2330),"",IF(SUMPRODUCT(--EXACT($C2330,CrewOrPassenger[Crew or Passenger]))=1,"Pass","Fail"))</f>
        <v/>
      </c>
      <c r="Q2330" s="24" t="str" cm="1">
        <f t="array" ref="Q2330">IF(ISBLANK($D2330),"",IF(SUMPRODUCT(--EXACT($D2330,TravelDocumentType[Travel Document Type]))=1,"Pass","Fail"))</f>
        <v/>
      </c>
      <c r="R2330" s="24" t="str" cm="1">
        <f t="array" ref="R2330">IF(ISBLANK($E2330),"",IF(SUMPRODUCT(--EXACT($E2330,ISO3List[ISO3 List]))=1,"Pass","Fail"))</f>
        <v/>
      </c>
      <c r="S2330" s="24" t="str" cm="1">
        <f t="array" ref="S2330">IF(ISBLANK($F2330),"",IF(SUMPRODUCT(--EXACT(MID($F2330,COLUMN($A$1:$T$1),1),DocCharacters[Accepted Characters For Documents]))=20,"Pass","Fail"))</f>
        <v/>
      </c>
      <c r="T2330" s="24" t="str" cm="1">
        <f t="array" ref="T2330">IF(ISBLANK($G2330),"",IF(SUMPRODUCT(--EXACT(MID($G2330,COLUMN($A$1:$AX$1),1),NameCharacters[Accepted Characters For Names]))=50,"Pass","Fail"))</f>
        <v/>
      </c>
      <c r="U2330" s="24" t="str" cm="1">
        <f t="array" ref="U2330">IF(ISBLANK($H2330),"",IF(SUMPRODUCT(--EXACT(MID($H2330,COLUMN($A$1:$AX$1),1),NameCharacters[Accepted Characters For Names]))=50,"Pass","Fail"))</f>
        <v/>
      </c>
      <c r="V2330" s="24" t="str" cm="1">
        <f t="array" ref="V2330">IF(ISBLANK($I2330),"",IF(SUMPRODUCT(--EXACT(MID($I2330,COLUMN($A$1:$AX$1),1),NameCharacters[Accepted Characters For Names]))=50,"Pass","Fail"))</f>
        <v/>
      </c>
      <c r="W2330" s="24" t="str" cm="1">
        <f t="array" ref="W2330">IF(ISBLANK($J2330),"",IF(SUMPRODUCT(--EXACT($J2330,ISO3List[ISO3 List]))=1,"Pass","Fail"))</f>
        <v/>
      </c>
      <c r="X2330" s="24" t="str">
        <f t="shared" ca="1" si="93"/>
        <v/>
      </c>
      <c r="Y2330" s="24" t="str" cm="1">
        <f t="array" ref="Y2330">IF(ISBLANK($L2330),"",IF(SUMPRODUCT(--EXACT($L2330,Sex[Sex]))=1,"Pass","Fail"))</f>
        <v/>
      </c>
      <c r="Z2330" s="24" t="str">
        <f t="shared" ca="1" si="94"/>
        <v/>
      </c>
      <c r="AA2330" s="35" t="str">
        <f t="shared" ca="1" si="95"/>
        <v/>
      </c>
      <c r="AB2330" s="8"/>
      <c r="AC2330" s="58"/>
      <c r="AD2330" s="8"/>
      <c r="AE2330" s="8"/>
      <c r="AF2330" s="8"/>
      <c r="GU2330" s="8"/>
    </row>
    <row r="2331" spans="1:203" s="5" customFormat="1" x14ac:dyDescent="0.2">
      <c r="A2331" s="1"/>
      <c r="B2331" s="4"/>
      <c r="C2331" s="16"/>
      <c r="D2331" s="17"/>
      <c r="E2331" s="17"/>
      <c r="F2331" s="18"/>
      <c r="G2331" s="17"/>
      <c r="H2331" s="17"/>
      <c r="I2331" s="17"/>
      <c r="J2331" s="17"/>
      <c r="K2331" s="19"/>
      <c r="L2331" s="17"/>
      <c r="M2331" s="20"/>
      <c r="N2331" s="8"/>
      <c r="O2331" s="50"/>
      <c r="P2331" s="27" t="str" cm="1">
        <f t="array" ref="P2331">IF(ISBLANK($C2331),"",IF(SUMPRODUCT(--EXACT($C2331,CrewOrPassenger[Crew or Passenger]))=1,"Pass","Fail"))</f>
        <v/>
      </c>
      <c r="Q2331" s="24" t="str" cm="1">
        <f t="array" ref="Q2331">IF(ISBLANK($D2331),"",IF(SUMPRODUCT(--EXACT($D2331,TravelDocumentType[Travel Document Type]))=1,"Pass","Fail"))</f>
        <v/>
      </c>
      <c r="R2331" s="24" t="str" cm="1">
        <f t="array" ref="R2331">IF(ISBLANK($E2331),"",IF(SUMPRODUCT(--EXACT($E2331,ISO3List[ISO3 List]))=1,"Pass","Fail"))</f>
        <v/>
      </c>
      <c r="S2331" s="24" t="str" cm="1">
        <f t="array" ref="S2331">IF(ISBLANK($F2331),"",IF(SUMPRODUCT(--EXACT(MID($F2331,COLUMN($A$1:$T$1),1),DocCharacters[Accepted Characters For Documents]))=20,"Pass","Fail"))</f>
        <v/>
      </c>
      <c r="T2331" s="24" t="str" cm="1">
        <f t="array" ref="T2331">IF(ISBLANK($G2331),"",IF(SUMPRODUCT(--EXACT(MID($G2331,COLUMN($A$1:$AX$1),1),NameCharacters[Accepted Characters For Names]))=50,"Pass","Fail"))</f>
        <v/>
      </c>
      <c r="U2331" s="24" t="str" cm="1">
        <f t="array" ref="U2331">IF(ISBLANK($H2331),"",IF(SUMPRODUCT(--EXACT(MID($H2331,COLUMN($A$1:$AX$1),1),NameCharacters[Accepted Characters For Names]))=50,"Pass","Fail"))</f>
        <v/>
      </c>
      <c r="V2331" s="24" t="str" cm="1">
        <f t="array" ref="V2331">IF(ISBLANK($I2331),"",IF(SUMPRODUCT(--EXACT(MID($I2331,COLUMN($A$1:$AX$1),1),NameCharacters[Accepted Characters For Names]))=50,"Pass","Fail"))</f>
        <v/>
      </c>
      <c r="W2331" s="24" t="str" cm="1">
        <f t="array" ref="W2331">IF(ISBLANK($J2331),"",IF(SUMPRODUCT(--EXACT($J2331,ISO3List[ISO3 List]))=1,"Pass","Fail"))</f>
        <v/>
      </c>
      <c r="X2331" s="24" t="str">
        <f t="shared" ca="1" si="93"/>
        <v/>
      </c>
      <c r="Y2331" s="24" t="str" cm="1">
        <f t="array" ref="Y2331">IF(ISBLANK($L2331),"",IF(SUMPRODUCT(--EXACT($L2331,Sex[Sex]))=1,"Pass","Fail"))</f>
        <v/>
      </c>
      <c r="Z2331" s="24" t="str">
        <f t="shared" ca="1" si="94"/>
        <v/>
      </c>
      <c r="AA2331" s="35" t="str">
        <f t="shared" ca="1" si="95"/>
        <v/>
      </c>
      <c r="AB2331" s="8"/>
      <c r="AC2331" s="58"/>
      <c r="AD2331" s="8"/>
      <c r="AE2331" s="8"/>
      <c r="AF2331" s="8"/>
      <c r="GU2331" s="8"/>
    </row>
    <row r="2332" spans="1:203" s="5" customFormat="1" x14ac:dyDescent="0.2">
      <c r="A2332" s="1"/>
      <c r="B2332" s="4"/>
      <c r="C2332" s="16"/>
      <c r="D2332" s="17"/>
      <c r="E2332" s="17"/>
      <c r="F2332" s="18"/>
      <c r="G2332" s="17"/>
      <c r="H2332" s="17"/>
      <c r="I2332" s="17"/>
      <c r="J2332" s="17"/>
      <c r="K2332" s="19"/>
      <c r="L2332" s="17"/>
      <c r="M2332" s="20"/>
      <c r="N2332" s="8"/>
      <c r="O2332" s="50"/>
      <c r="P2332" s="27" t="str" cm="1">
        <f t="array" ref="P2332">IF(ISBLANK($C2332),"",IF(SUMPRODUCT(--EXACT($C2332,CrewOrPassenger[Crew or Passenger]))=1,"Pass","Fail"))</f>
        <v/>
      </c>
      <c r="Q2332" s="24" t="str" cm="1">
        <f t="array" ref="Q2332">IF(ISBLANK($D2332),"",IF(SUMPRODUCT(--EXACT($D2332,TravelDocumentType[Travel Document Type]))=1,"Pass","Fail"))</f>
        <v/>
      </c>
      <c r="R2332" s="24" t="str" cm="1">
        <f t="array" ref="R2332">IF(ISBLANK($E2332),"",IF(SUMPRODUCT(--EXACT($E2332,ISO3List[ISO3 List]))=1,"Pass","Fail"))</f>
        <v/>
      </c>
      <c r="S2332" s="24" t="str" cm="1">
        <f t="array" ref="S2332">IF(ISBLANK($F2332),"",IF(SUMPRODUCT(--EXACT(MID($F2332,COLUMN($A$1:$T$1),1),DocCharacters[Accepted Characters For Documents]))=20,"Pass","Fail"))</f>
        <v/>
      </c>
      <c r="T2332" s="24" t="str" cm="1">
        <f t="array" ref="T2332">IF(ISBLANK($G2332),"",IF(SUMPRODUCT(--EXACT(MID($G2332,COLUMN($A$1:$AX$1),1),NameCharacters[Accepted Characters For Names]))=50,"Pass","Fail"))</f>
        <v/>
      </c>
      <c r="U2332" s="24" t="str" cm="1">
        <f t="array" ref="U2332">IF(ISBLANK($H2332),"",IF(SUMPRODUCT(--EXACT(MID($H2332,COLUMN($A$1:$AX$1),1),NameCharacters[Accepted Characters For Names]))=50,"Pass","Fail"))</f>
        <v/>
      </c>
      <c r="V2332" s="24" t="str" cm="1">
        <f t="array" ref="V2332">IF(ISBLANK($I2332),"",IF(SUMPRODUCT(--EXACT(MID($I2332,COLUMN($A$1:$AX$1),1),NameCharacters[Accepted Characters For Names]))=50,"Pass","Fail"))</f>
        <v/>
      </c>
      <c r="W2332" s="24" t="str" cm="1">
        <f t="array" ref="W2332">IF(ISBLANK($J2332),"",IF(SUMPRODUCT(--EXACT($J2332,ISO3List[ISO3 List]))=1,"Pass","Fail"))</f>
        <v/>
      </c>
      <c r="X2332" s="24" t="str">
        <f t="shared" ca="1" si="93"/>
        <v/>
      </c>
      <c r="Y2332" s="24" t="str" cm="1">
        <f t="array" ref="Y2332">IF(ISBLANK($L2332),"",IF(SUMPRODUCT(--EXACT($L2332,Sex[Sex]))=1,"Pass","Fail"))</f>
        <v/>
      </c>
      <c r="Z2332" s="24" t="str">
        <f t="shared" ca="1" si="94"/>
        <v/>
      </c>
      <c r="AA2332" s="35" t="str">
        <f t="shared" ca="1" si="95"/>
        <v/>
      </c>
      <c r="AB2332" s="8"/>
      <c r="AC2332" s="58"/>
      <c r="AD2332" s="8"/>
      <c r="AE2332" s="8"/>
      <c r="AF2332" s="8"/>
      <c r="GU2332" s="8"/>
    </row>
    <row r="2333" spans="1:203" s="5" customFormat="1" x14ac:dyDescent="0.2">
      <c r="A2333" s="1"/>
      <c r="B2333" s="4"/>
      <c r="C2333" s="16"/>
      <c r="D2333" s="17"/>
      <c r="E2333" s="17"/>
      <c r="F2333" s="18"/>
      <c r="G2333" s="17"/>
      <c r="H2333" s="17"/>
      <c r="I2333" s="17"/>
      <c r="J2333" s="17"/>
      <c r="K2333" s="19"/>
      <c r="L2333" s="17"/>
      <c r="M2333" s="20"/>
      <c r="N2333" s="8"/>
      <c r="O2333" s="50"/>
      <c r="P2333" s="27" t="str" cm="1">
        <f t="array" ref="P2333">IF(ISBLANK($C2333),"",IF(SUMPRODUCT(--EXACT($C2333,CrewOrPassenger[Crew or Passenger]))=1,"Pass","Fail"))</f>
        <v/>
      </c>
      <c r="Q2333" s="24" t="str" cm="1">
        <f t="array" ref="Q2333">IF(ISBLANK($D2333),"",IF(SUMPRODUCT(--EXACT($D2333,TravelDocumentType[Travel Document Type]))=1,"Pass","Fail"))</f>
        <v/>
      </c>
      <c r="R2333" s="24" t="str" cm="1">
        <f t="array" ref="R2333">IF(ISBLANK($E2333),"",IF(SUMPRODUCT(--EXACT($E2333,ISO3List[ISO3 List]))=1,"Pass","Fail"))</f>
        <v/>
      </c>
      <c r="S2333" s="24" t="str" cm="1">
        <f t="array" ref="S2333">IF(ISBLANK($F2333),"",IF(SUMPRODUCT(--EXACT(MID($F2333,COLUMN($A$1:$T$1),1),DocCharacters[Accepted Characters For Documents]))=20,"Pass","Fail"))</f>
        <v/>
      </c>
      <c r="T2333" s="24" t="str" cm="1">
        <f t="array" ref="T2333">IF(ISBLANK($G2333),"",IF(SUMPRODUCT(--EXACT(MID($G2333,COLUMN($A$1:$AX$1),1),NameCharacters[Accepted Characters For Names]))=50,"Pass","Fail"))</f>
        <v/>
      </c>
      <c r="U2333" s="24" t="str" cm="1">
        <f t="array" ref="U2333">IF(ISBLANK($H2333),"",IF(SUMPRODUCT(--EXACT(MID($H2333,COLUMN($A$1:$AX$1),1),NameCharacters[Accepted Characters For Names]))=50,"Pass","Fail"))</f>
        <v/>
      </c>
      <c r="V2333" s="24" t="str" cm="1">
        <f t="array" ref="V2333">IF(ISBLANK($I2333),"",IF(SUMPRODUCT(--EXACT(MID($I2333,COLUMN($A$1:$AX$1),1),NameCharacters[Accepted Characters For Names]))=50,"Pass","Fail"))</f>
        <v/>
      </c>
      <c r="W2333" s="24" t="str" cm="1">
        <f t="array" ref="W2333">IF(ISBLANK($J2333),"",IF(SUMPRODUCT(--EXACT($J2333,ISO3List[ISO3 List]))=1,"Pass","Fail"))</f>
        <v/>
      </c>
      <c r="X2333" s="24" t="str">
        <f t="shared" ca="1" si="93"/>
        <v/>
      </c>
      <c r="Y2333" s="24" t="str" cm="1">
        <f t="array" ref="Y2333">IF(ISBLANK($L2333),"",IF(SUMPRODUCT(--EXACT($L2333,Sex[Sex]))=1,"Pass","Fail"))</f>
        <v/>
      </c>
      <c r="Z2333" s="24" t="str">
        <f t="shared" ca="1" si="94"/>
        <v/>
      </c>
      <c r="AA2333" s="35" t="str">
        <f t="shared" ca="1" si="95"/>
        <v/>
      </c>
      <c r="AB2333" s="8"/>
      <c r="AC2333" s="58"/>
      <c r="AD2333" s="8"/>
      <c r="AE2333" s="8"/>
      <c r="AF2333" s="8"/>
      <c r="GU2333" s="8"/>
    </row>
    <row r="2334" spans="1:203" s="5" customFormat="1" x14ac:dyDescent="0.2">
      <c r="A2334" s="1"/>
      <c r="B2334" s="4"/>
      <c r="C2334" s="16"/>
      <c r="D2334" s="17"/>
      <c r="E2334" s="17"/>
      <c r="F2334" s="18"/>
      <c r="G2334" s="17"/>
      <c r="H2334" s="17"/>
      <c r="I2334" s="17"/>
      <c r="J2334" s="17"/>
      <c r="K2334" s="19"/>
      <c r="L2334" s="17"/>
      <c r="M2334" s="20"/>
      <c r="N2334" s="8"/>
      <c r="O2334" s="50"/>
      <c r="P2334" s="27" t="str" cm="1">
        <f t="array" ref="P2334">IF(ISBLANK($C2334),"",IF(SUMPRODUCT(--EXACT($C2334,CrewOrPassenger[Crew or Passenger]))=1,"Pass","Fail"))</f>
        <v/>
      </c>
      <c r="Q2334" s="24" t="str" cm="1">
        <f t="array" ref="Q2334">IF(ISBLANK($D2334),"",IF(SUMPRODUCT(--EXACT($D2334,TravelDocumentType[Travel Document Type]))=1,"Pass","Fail"))</f>
        <v/>
      </c>
      <c r="R2334" s="24" t="str" cm="1">
        <f t="array" ref="R2334">IF(ISBLANK($E2334),"",IF(SUMPRODUCT(--EXACT($E2334,ISO3List[ISO3 List]))=1,"Pass","Fail"))</f>
        <v/>
      </c>
      <c r="S2334" s="24" t="str" cm="1">
        <f t="array" ref="S2334">IF(ISBLANK($F2334),"",IF(SUMPRODUCT(--EXACT(MID($F2334,COLUMN($A$1:$T$1),1),DocCharacters[Accepted Characters For Documents]))=20,"Pass","Fail"))</f>
        <v/>
      </c>
      <c r="T2334" s="24" t="str" cm="1">
        <f t="array" ref="T2334">IF(ISBLANK($G2334),"",IF(SUMPRODUCT(--EXACT(MID($G2334,COLUMN($A$1:$AX$1),1),NameCharacters[Accepted Characters For Names]))=50,"Pass","Fail"))</f>
        <v/>
      </c>
      <c r="U2334" s="24" t="str" cm="1">
        <f t="array" ref="U2334">IF(ISBLANK($H2334),"",IF(SUMPRODUCT(--EXACT(MID($H2334,COLUMN($A$1:$AX$1),1),NameCharacters[Accepted Characters For Names]))=50,"Pass","Fail"))</f>
        <v/>
      </c>
      <c r="V2334" s="24" t="str" cm="1">
        <f t="array" ref="V2334">IF(ISBLANK($I2334),"",IF(SUMPRODUCT(--EXACT(MID($I2334,COLUMN($A$1:$AX$1),1),NameCharacters[Accepted Characters For Names]))=50,"Pass","Fail"))</f>
        <v/>
      </c>
      <c r="W2334" s="24" t="str" cm="1">
        <f t="array" ref="W2334">IF(ISBLANK($J2334),"",IF(SUMPRODUCT(--EXACT($J2334,ISO3List[ISO3 List]))=1,"Pass","Fail"))</f>
        <v/>
      </c>
      <c r="X2334" s="24" t="str">
        <f t="shared" ca="1" si="93"/>
        <v/>
      </c>
      <c r="Y2334" s="24" t="str" cm="1">
        <f t="array" ref="Y2334">IF(ISBLANK($L2334),"",IF(SUMPRODUCT(--EXACT($L2334,Sex[Sex]))=1,"Pass","Fail"))</f>
        <v/>
      </c>
      <c r="Z2334" s="24" t="str">
        <f t="shared" ca="1" si="94"/>
        <v/>
      </c>
      <c r="AA2334" s="35" t="str">
        <f t="shared" ca="1" si="95"/>
        <v/>
      </c>
      <c r="AB2334" s="8"/>
      <c r="AC2334" s="58"/>
      <c r="AD2334" s="8"/>
      <c r="AE2334" s="8"/>
      <c r="AF2334" s="8"/>
      <c r="GU2334" s="8"/>
    </row>
    <row r="2335" spans="1:203" s="5" customFormat="1" x14ac:dyDescent="0.2">
      <c r="A2335" s="1"/>
      <c r="B2335" s="4"/>
      <c r="C2335" s="16"/>
      <c r="D2335" s="17"/>
      <c r="E2335" s="17"/>
      <c r="F2335" s="18"/>
      <c r="G2335" s="17"/>
      <c r="H2335" s="17"/>
      <c r="I2335" s="17"/>
      <c r="J2335" s="17"/>
      <c r="K2335" s="19"/>
      <c r="L2335" s="17"/>
      <c r="M2335" s="20"/>
      <c r="N2335" s="8"/>
      <c r="O2335" s="50"/>
      <c r="P2335" s="27" t="str" cm="1">
        <f t="array" ref="P2335">IF(ISBLANK($C2335),"",IF(SUMPRODUCT(--EXACT($C2335,CrewOrPassenger[Crew or Passenger]))=1,"Pass","Fail"))</f>
        <v/>
      </c>
      <c r="Q2335" s="24" t="str" cm="1">
        <f t="array" ref="Q2335">IF(ISBLANK($D2335),"",IF(SUMPRODUCT(--EXACT($D2335,TravelDocumentType[Travel Document Type]))=1,"Pass","Fail"))</f>
        <v/>
      </c>
      <c r="R2335" s="24" t="str" cm="1">
        <f t="array" ref="R2335">IF(ISBLANK($E2335),"",IF(SUMPRODUCT(--EXACT($E2335,ISO3List[ISO3 List]))=1,"Pass","Fail"))</f>
        <v/>
      </c>
      <c r="S2335" s="24" t="str" cm="1">
        <f t="array" ref="S2335">IF(ISBLANK($F2335),"",IF(SUMPRODUCT(--EXACT(MID($F2335,COLUMN($A$1:$T$1),1),DocCharacters[Accepted Characters For Documents]))=20,"Pass","Fail"))</f>
        <v/>
      </c>
      <c r="T2335" s="24" t="str" cm="1">
        <f t="array" ref="T2335">IF(ISBLANK($G2335),"",IF(SUMPRODUCT(--EXACT(MID($G2335,COLUMN($A$1:$AX$1),1),NameCharacters[Accepted Characters For Names]))=50,"Pass","Fail"))</f>
        <v/>
      </c>
      <c r="U2335" s="24" t="str" cm="1">
        <f t="array" ref="U2335">IF(ISBLANK($H2335),"",IF(SUMPRODUCT(--EXACT(MID($H2335,COLUMN($A$1:$AX$1),1),NameCharacters[Accepted Characters For Names]))=50,"Pass","Fail"))</f>
        <v/>
      </c>
      <c r="V2335" s="24" t="str" cm="1">
        <f t="array" ref="V2335">IF(ISBLANK($I2335),"",IF(SUMPRODUCT(--EXACT(MID($I2335,COLUMN($A$1:$AX$1),1),NameCharacters[Accepted Characters For Names]))=50,"Pass","Fail"))</f>
        <v/>
      </c>
      <c r="W2335" s="24" t="str" cm="1">
        <f t="array" ref="W2335">IF(ISBLANK($J2335),"",IF(SUMPRODUCT(--EXACT($J2335,ISO3List[ISO3 List]))=1,"Pass","Fail"))</f>
        <v/>
      </c>
      <c r="X2335" s="24" t="str">
        <f t="shared" ca="1" si="93"/>
        <v/>
      </c>
      <c r="Y2335" s="24" t="str" cm="1">
        <f t="array" ref="Y2335">IF(ISBLANK($L2335),"",IF(SUMPRODUCT(--EXACT($L2335,Sex[Sex]))=1,"Pass","Fail"))</f>
        <v/>
      </c>
      <c r="Z2335" s="24" t="str">
        <f t="shared" ca="1" si="94"/>
        <v/>
      </c>
      <c r="AA2335" s="35" t="str">
        <f t="shared" ca="1" si="95"/>
        <v/>
      </c>
      <c r="AB2335" s="8"/>
      <c r="AC2335" s="58"/>
      <c r="AD2335" s="8"/>
      <c r="AE2335" s="8"/>
      <c r="AF2335" s="8"/>
      <c r="GU2335" s="8"/>
    </row>
    <row r="2336" spans="1:203" s="5" customFormat="1" x14ac:dyDescent="0.2">
      <c r="A2336" s="1"/>
      <c r="B2336" s="4"/>
      <c r="C2336" s="16"/>
      <c r="D2336" s="17"/>
      <c r="E2336" s="17"/>
      <c r="F2336" s="18"/>
      <c r="G2336" s="17"/>
      <c r="H2336" s="17"/>
      <c r="I2336" s="17"/>
      <c r="J2336" s="17"/>
      <c r="K2336" s="19"/>
      <c r="L2336" s="17"/>
      <c r="M2336" s="20"/>
      <c r="N2336" s="8"/>
      <c r="O2336" s="50"/>
      <c r="P2336" s="27" t="str" cm="1">
        <f t="array" ref="P2336">IF(ISBLANK($C2336),"",IF(SUMPRODUCT(--EXACT($C2336,CrewOrPassenger[Crew or Passenger]))=1,"Pass","Fail"))</f>
        <v/>
      </c>
      <c r="Q2336" s="24" t="str" cm="1">
        <f t="array" ref="Q2336">IF(ISBLANK($D2336),"",IF(SUMPRODUCT(--EXACT($D2336,TravelDocumentType[Travel Document Type]))=1,"Pass","Fail"))</f>
        <v/>
      </c>
      <c r="R2336" s="24" t="str" cm="1">
        <f t="array" ref="R2336">IF(ISBLANK($E2336),"",IF(SUMPRODUCT(--EXACT($E2336,ISO3List[ISO3 List]))=1,"Pass","Fail"))</f>
        <v/>
      </c>
      <c r="S2336" s="24" t="str" cm="1">
        <f t="array" ref="S2336">IF(ISBLANK($F2336),"",IF(SUMPRODUCT(--EXACT(MID($F2336,COLUMN($A$1:$T$1),1),DocCharacters[Accepted Characters For Documents]))=20,"Pass","Fail"))</f>
        <v/>
      </c>
      <c r="T2336" s="24" t="str" cm="1">
        <f t="array" ref="T2336">IF(ISBLANK($G2336),"",IF(SUMPRODUCT(--EXACT(MID($G2336,COLUMN($A$1:$AX$1),1),NameCharacters[Accepted Characters For Names]))=50,"Pass","Fail"))</f>
        <v/>
      </c>
      <c r="U2336" s="24" t="str" cm="1">
        <f t="array" ref="U2336">IF(ISBLANK($H2336),"",IF(SUMPRODUCT(--EXACT(MID($H2336,COLUMN($A$1:$AX$1),1),NameCharacters[Accepted Characters For Names]))=50,"Pass","Fail"))</f>
        <v/>
      </c>
      <c r="V2336" s="24" t="str" cm="1">
        <f t="array" ref="V2336">IF(ISBLANK($I2336),"",IF(SUMPRODUCT(--EXACT(MID($I2336,COLUMN($A$1:$AX$1),1),NameCharacters[Accepted Characters For Names]))=50,"Pass","Fail"))</f>
        <v/>
      </c>
      <c r="W2336" s="24" t="str" cm="1">
        <f t="array" ref="W2336">IF(ISBLANK($J2336),"",IF(SUMPRODUCT(--EXACT($J2336,ISO3List[ISO3 List]))=1,"Pass","Fail"))</f>
        <v/>
      </c>
      <c r="X2336" s="24" t="str">
        <f t="shared" ca="1" si="93"/>
        <v/>
      </c>
      <c r="Y2336" s="24" t="str" cm="1">
        <f t="array" ref="Y2336">IF(ISBLANK($L2336),"",IF(SUMPRODUCT(--EXACT($L2336,Sex[Sex]))=1,"Pass","Fail"))</f>
        <v/>
      </c>
      <c r="Z2336" s="24" t="str">
        <f t="shared" ca="1" si="94"/>
        <v/>
      </c>
      <c r="AA2336" s="35" t="str">
        <f t="shared" ca="1" si="95"/>
        <v/>
      </c>
      <c r="AB2336" s="8"/>
      <c r="AC2336" s="58"/>
      <c r="AD2336" s="8"/>
      <c r="AE2336" s="8"/>
      <c r="AF2336" s="8"/>
      <c r="GU2336" s="8"/>
    </row>
    <row r="2337" spans="1:203" s="5" customFormat="1" x14ac:dyDescent="0.2">
      <c r="A2337" s="1"/>
      <c r="B2337" s="4"/>
      <c r="C2337" s="16"/>
      <c r="D2337" s="17"/>
      <c r="E2337" s="17"/>
      <c r="F2337" s="18"/>
      <c r="G2337" s="17"/>
      <c r="H2337" s="17"/>
      <c r="I2337" s="17"/>
      <c r="J2337" s="17"/>
      <c r="K2337" s="19"/>
      <c r="L2337" s="17"/>
      <c r="M2337" s="20"/>
      <c r="N2337" s="8"/>
      <c r="O2337" s="50"/>
      <c r="P2337" s="27" t="str" cm="1">
        <f t="array" ref="P2337">IF(ISBLANK($C2337),"",IF(SUMPRODUCT(--EXACT($C2337,CrewOrPassenger[Crew or Passenger]))=1,"Pass","Fail"))</f>
        <v/>
      </c>
      <c r="Q2337" s="24" t="str" cm="1">
        <f t="array" ref="Q2337">IF(ISBLANK($D2337),"",IF(SUMPRODUCT(--EXACT($D2337,TravelDocumentType[Travel Document Type]))=1,"Pass","Fail"))</f>
        <v/>
      </c>
      <c r="R2337" s="24" t="str" cm="1">
        <f t="array" ref="R2337">IF(ISBLANK($E2337),"",IF(SUMPRODUCT(--EXACT($E2337,ISO3List[ISO3 List]))=1,"Pass","Fail"))</f>
        <v/>
      </c>
      <c r="S2337" s="24" t="str" cm="1">
        <f t="array" ref="S2337">IF(ISBLANK($F2337),"",IF(SUMPRODUCT(--EXACT(MID($F2337,COLUMN($A$1:$T$1),1),DocCharacters[Accepted Characters For Documents]))=20,"Pass","Fail"))</f>
        <v/>
      </c>
      <c r="T2337" s="24" t="str" cm="1">
        <f t="array" ref="T2337">IF(ISBLANK($G2337),"",IF(SUMPRODUCT(--EXACT(MID($G2337,COLUMN($A$1:$AX$1),1),NameCharacters[Accepted Characters For Names]))=50,"Pass","Fail"))</f>
        <v/>
      </c>
      <c r="U2337" s="24" t="str" cm="1">
        <f t="array" ref="U2337">IF(ISBLANK($H2337),"",IF(SUMPRODUCT(--EXACT(MID($H2337,COLUMN($A$1:$AX$1),1),NameCharacters[Accepted Characters For Names]))=50,"Pass","Fail"))</f>
        <v/>
      </c>
      <c r="V2337" s="24" t="str" cm="1">
        <f t="array" ref="V2337">IF(ISBLANK($I2337),"",IF(SUMPRODUCT(--EXACT(MID($I2337,COLUMN($A$1:$AX$1),1),NameCharacters[Accepted Characters For Names]))=50,"Pass","Fail"))</f>
        <v/>
      </c>
      <c r="W2337" s="24" t="str" cm="1">
        <f t="array" ref="W2337">IF(ISBLANK($J2337),"",IF(SUMPRODUCT(--EXACT($J2337,ISO3List[ISO3 List]))=1,"Pass","Fail"))</f>
        <v/>
      </c>
      <c r="X2337" s="24" t="str">
        <f t="shared" ca="1" si="93"/>
        <v/>
      </c>
      <c r="Y2337" s="24" t="str" cm="1">
        <f t="array" ref="Y2337">IF(ISBLANK($L2337),"",IF(SUMPRODUCT(--EXACT($L2337,Sex[Sex]))=1,"Pass","Fail"))</f>
        <v/>
      </c>
      <c r="Z2337" s="24" t="str">
        <f t="shared" ca="1" si="94"/>
        <v/>
      </c>
      <c r="AA2337" s="35" t="str">
        <f t="shared" ca="1" si="95"/>
        <v/>
      </c>
      <c r="AB2337" s="8"/>
      <c r="AC2337" s="58"/>
      <c r="AD2337" s="8"/>
      <c r="AE2337" s="8"/>
      <c r="AF2337" s="8"/>
      <c r="GU2337" s="8"/>
    </row>
    <row r="2338" spans="1:203" s="5" customFormat="1" x14ac:dyDescent="0.2">
      <c r="A2338" s="1"/>
      <c r="B2338" s="4"/>
      <c r="C2338" s="16"/>
      <c r="D2338" s="17"/>
      <c r="E2338" s="17"/>
      <c r="F2338" s="18"/>
      <c r="G2338" s="17"/>
      <c r="H2338" s="17"/>
      <c r="I2338" s="17"/>
      <c r="J2338" s="17"/>
      <c r="K2338" s="19"/>
      <c r="L2338" s="17"/>
      <c r="M2338" s="20"/>
      <c r="N2338" s="8"/>
      <c r="O2338" s="50"/>
      <c r="P2338" s="27" t="str" cm="1">
        <f t="array" ref="P2338">IF(ISBLANK($C2338),"",IF(SUMPRODUCT(--EXACT($C2338,CrewOrPassenger[Crew or Passenger]))=1,"Pass","Fail"))</f>
        <v/>
      </c>
      <c r="Q2338" s="24" t="str" cm="1">
        <f t="array" ref="Q2338">IF(ISBLANK($D2338),"",IF(SUMPRODUCT(--EXACT($D2338,TravelDocumentType[Travel Document Type]))=1,"Pass","Fail"))</f>
        <v/>
      </c>
      <c r="R2338" s="24" t="str" cm="1">
        <f t="array" ref="R2338">IF(ISBLANK($E2338),"",IF(SUMPRODUCT(--EXACT($E2338,ISO3List[ISO3 List]))=1,"Pass","Fail"))</f>
        <v/>
      </c>
      <c r="S2338" s="24" t="str" cm="1">
        <f t="array" ref="S2338">IF(ISBLANK($F2338),"",IF(SUMPRODUCT(--EXACT(MID($F2338,COLUMN($A$1:$T$1),1),DocCharacters[Accepted Characters For Documents]))=20,"Pass","Fail"))</f>
        <v/>
      </c>
      <c r="T2338" s="24" t="str" cm="1">
        <f t="array" ref="T2338">IF(ISBLANK($G2338),"",IF(SUMPRODUCT(--EXACT(MID($G2338,COLUMN($A$1:$AX$1),1),NameCharacters[Accepted Characters For Names]))=50,"Pass","Fail"))</f>
        <v/>
      </c>
      <c r="U2338" s="24" t="str" cm="1">
        <f t="array" ref="U2338">IF(ISBLANK($H2338),"",IF(SUMPRODUCT(--EXACT(MID($H2338,COLUMN($A$1:$AX$1),1),NameCharacters[Accepted Characters For Names]))=50,"Pass","Fail"))</f>
        <v/>
      </c>
      <c r="V2338" s="24" t="str" cm="1">
        <f t="array" ref="V2338">IF(ISBLANK($I2338),"",IF(SUMPRODUCT(--EXACT(MID($I2338,COLUMN($A$1:$AX$1),1),NameCharacters[Accepted Characters For Names]))=50,"Pass","Fail"))</f>
        <v/>
      </c>
      <c r="W2338" s="24" t="str" cm="1">
        <f t="array" ref="W2338">IF(ISBLANK($J2338),"",IF(SUMPRODUCT(--EXACT($J2338,ISO3List[ISO3 List]))=1,"Pass","Fail"))</f>
        <v/>
      </c>
      <c r="X2338" s="24" t="str">
        <f t="shared" ca="1" si="93"/>
        <v/>
      </c>
      <c r="Y2338" s="24" t="str" cm="1">
        <f t="array" ref="Y2338">IF(ISBLANK($L2338),"",IF(SUMPRODUCT(--EXACT($L2338,Sex[Sex]))=1,"Pass","Fail"))</f>
        <v/>
      </c>
      <c r="Z2338" s="24" t="str">
        <f t="shared" ca="1" si="94"/>
        <v/>
      </c>
      <c r="AA2338" s="35" t="str">
        <f t="shared" ca="1" si="95"/>
        <v/>
      </c>
      <c r="AB2338" s="8"/>
      <c r="AC2338" s="58"/>
      <c r="AD2338" s="8"/>
      <c r="AE2338" s="8"/>
      <c r="AF2338" s="8"/>
      <c r="GU2338" s="8"/>
    </row>
    <row r="2339" spans="1:203" s="5" customFormat="1" x14ac:dyDescent="0.2">
      <c r="A2339" s="1"/>
      <c r="B2339" s="4"/>
      <c r="C2339" s="16"/>
      <c r="D2339" s="17"/>
      <c r="E2339" s="17"/>
      <c r="F2339" s="18"/>
      <c r="G2339" s="17"/>
      <c r="H2339" s="17"/>
      <c r="I2339" s="17"/>
      <c r="J2339" s="17"/>
      <c r="K2339" s="19"/>
      <c r="L2339" s="17"/>
      <c r="M2339" s="20"/>
      <c r="N2339" s="8"/>
      <c r="O2339" s="50"/>
      <c r="P2339" s="27" t="str" cm="1">
        <f t="array" ref="P2339">IF(ISBLANK($C2339),"",IF(SUMPRODUCT(--EXACT($C2339,CrewOrPassenger[Crew or Passenger]))=1,"Pass","Fail"))</f>
        <v/>
      </c>
      <c r="Q2339" s="24" t="str" cm="1">
        <f t="array" ref="Q2339">IF(ISBLANK($D2339),"",IF(SUMPRODUCT(--EXACT($D2339,TravelDocumentType[Travel Document Type]))=1,"Pass","Fail"))</f>
        <v/>
      </c>
      <c r="R2339" s="24" t="str" cm="1">
        <f t="array" ref="R2339">IF(ISBLANK($E2339),"",IF(SUMPRODUCT(--EXACT($E2339,ISO3List[ISO3 List]))=1,"Pass","Fail"))</f>
        <v/>
      </c>
      <c r="S2339" s="24" t="str" cm="1">
        <f t="array" ref="S2339">IF(ISBLANK($F2339),"",IF(SUMPRODUCT(--EXACT(MID($F2339,COLUMN($A$1:$T$1),1),DocCharacters[Accepted Characters For Documents]))=20,"Pass","Fail"))</f>
        <v/>
      </c>
      <c r="T2339" s="24" t="str" cm="1">
        <f t="array" ref="T2339">IF(ISBLANK($G2339),"",IF(SUMPRODUCT(--EXACT(MID($G2339,COLUMN($A$1:$AX$1),1),NameCharacters[Accepted Characters For Names]))=50,"Pass","Fail"))</f>
        <v/>
      </c>
      <c r="U2339" s="24" t="str" cm="1">
        <f t="array" ref="U2339">IF(ISBLANK($H2339),"",IF(SUMPRODUCT(--EXACT(MID($H2339,COLUMN($A$1:$AX$1),1),NameCharacters[Accepted Characters For Names]))=50,"Pass","Fail"))</f>
        <v/>
      </c>
      <c r="V2339" s="24" t="str" cm="1">
        <f t="array" ref="V2339">IF(ISBLANK($I2339),"",IF(SUMPRODUCT(--EXACT(MID($I2339,COLUMN($A$1:$AX$1),1),NameCharacters[Accepted Characters For Names]))=50,"Pass","Fail"))</f>
        <v/>
      </c>
      <c r="W2339" s="24" t="str" cm="1">
        <f t="array" ref="W2339">IF(ISBLANK($J2339),"",IF(SUMPRODUCT(--EXACT($J2339,ISO3List[ISO3 List]))=1,"Pass","Fail"))</f>
        <v/>
      </c>
      <c r="X2339" s="24" t="str">
        <f t="shared" ca="1" si="93"/>
        <v/>
      </c>
      <c r="Y2339" s="24" t="str" cm="1">
        <f t="array" ref="Y2339">IF(ISBLANK($L2339),"",IF(SUMPRODUCT(--EXACT($L2339,Sex[Sex]))=1,"Pass","Fail"))</f>
        <v/>
      </c>
      <c r="Z2339" s="24" t="str">
        <f t="shared" ca="1" si="94"/>
        <v/>
      </c>
      <c r="AA2339" s="35" t="str">
        <f t="shared" ca="1" si="95"/>
        <v/>
      </c>
      <c r="AB2339" s="8"/>
      <c r="AC2339" s="58"/>
      <c r="AD2339" s="8"/>
      <c r="AE2339" s="8"/>
      <c r="AF2339" s="8"/>
      <c r="GU2339" s="8"/>
    </row>
    <row r="2340" spans="1:203" s="5" customFormat="1" x14ac:dyDescent="0.2">
      <c r="A2340" s="1"/>
      <c r="B2340" s="4"/>
      <c r="C2340" s="16"/>
      <c r="D2340" s="17"/>
      <c r="E2340" s="17"/>
      <c r="F2340" s="18"/>
      <c r="G2340" s="17"/>
      <c r="H2340" s="17"/>
      <c r="I2340" s="17"/>
      <c r="J2340" s="17"/>
      <c r="K2340" s="19"/>
      <c r="L2340" s="17"/>
      <c r="M2340" s="20"/>
      <c r="N2340" s="8"/>
      <c r="O2340" s="50"/>
      <c r="P2340" s="27" t="str" cm="1">
        <f t="array" ref="P2340">IF(ISBLANK($C2340),"",IF(SUMPRODUCT(--EXACT($C2340,CrewOrPassenger[Crew or Passenger]))=1,"Pass","Fail"))</f>
        <v/>
      </c>
      <c r="Q2340" s="24" t="str" cm="1">
        <f t="array" ref="Q2340">IF(ISBLANK($D2340),"",IF(SUMPRODUCT(--EXACT($D2340,TravelDocumentType[Travel Document Type]))=1,"Pass","Fail"))</f>
        <v/>
      </c>
      <c r="R2340" s="24" t="str" cm="1">
        <f t="array" ref="R2340">IF(ISBLANK($E2340),"",IF(SUMPRODUCT(--EXACT($E2340,ISO3List[ISO3 List]))=1,"Pass","Fail"))</f>
        <v/>
      </c>
      <c r="S2340" s="24" t="str" cm="1">
        <f t="array" ref="S2340">IF(ISBLANK($F2340),"",IF(SUMPRODUCT(--EXACT(MID($F2340,COLUMN($A$1:$T$1),1),DocCharacters[Accepted Characters For Documents]))=20,"Pass","Fail"))</f>
        <v/>
      </c>
      <c r="T2340" s="24" t="str" cm="1">
        <f t="array" ref="T2340">IF(ISBLANK($G2340),"",IF(SUMPRODUCT(--EXACT(MID($G2340,COLUMN($A$1:$AX$1),1),NameCharacters[Accepted Characters For Names]))=50,"Pass","Fail"))</f>
        <v/>
      </c>
      <c r="U2340" s="24" t="str" cm="1">
        <f t="array" ref="U2340">IF(ISBLANK($H2340),"",IF(SUMPRODUCT(--EXACT(MID($H2340,COLUMN($A$1:$AX$1),1),NameCharacters[Accepted Characters For Names]))=50,"Pass","Fail"))</f>
        <v/>
      </c>
      <c r="V2340" s="24" t="str" cm="1">
        <f t="array" ref="V2340">IF(ISBLANK($I2340),"",IF(SUMPRODUCT(--EXACT(MID($I2340,COLUMN($A$1:$AX$1),1),NameCharacters[Accepted Characters For Names]))=50,"Pass","Fail"))</f>
        <v/>
      </c>
      <c r="W2340" s="24" t="str" cm="1">
        <f t="array" ref="W2340">IF(ISBLANK($J2340),"",IF(SUMPRODUCT(--EXACT($J2340,ISO3List[ISO3 List]))=1,"Pass","Fail"))</f>
        <v/>
      </c>
      <c r="X2340" s="24" t="str">
        <f t="shared" ca="1" si="93"/>
        <v/>
      </c>
      <c r="Y2340" s="24" t="str" cm="1">
        <f t="array" ref="Y2340">IF(ISBLANK($L2340),"",IF(SUMPRODUCT(--EXACT($L2340,Sex[Sex]))=1,"Pass","Fail"))</f>
        <v/>
      </c>
      <c r="Z2340" s="24" t="str">
        <f t="shared" ca="1" si="94"/>
        <v/>
      </c>
      <c r="AA2340" s="35" t="str">
        <f t="shared" ca="1" si="95"/>
        <v/>
      </c>
      <c r="AB2340" s="8"/>
      <c r="AC2340" s="58"/>
      <c r="AD2340" s="8"/>
      <c r="AE2340" s="8"/>
      <c r="AF2340" s="8"/>
      <c r="GU2340" s="8"/>
    </row>
    <row r="2341" spans="1:203" s="5" customFormat="1" x14ac:dyDescent="0.2">
      <c r="A2341" s="1"/>
      <c r="B2341" s="4"/>
      <c r="C2341" s="16"/>
      <c r="D2341" s="17"/>
      <c r="E2341" s="17"/>
      <c r="F2341" s="18"/>
      <c r="G2341" s="17"/>
      <c r="H2341" s="17"/>
      <c r="I2341" s="17"/>
      <c r="J2341" s="17"/>
      <c r="K2341" s="19"/>
      <c r="L2341" s="17"/>
      <c r="M2341" s="20"/>
      <c r="N2341" s="8"/>
      <c r="O2341" s="50"/>
      <c r="P2341" s="27" t="str" cm="1">
        <f t="array" ref="P2341">IF(ISBLANK($C2341),"",IF(SUMPRODUCT(--EXACT($C2341,CrewOrPassenger[Crew or Passenger]))=1,"Pass","Fail"))</f>
        <v/>
      </c>
      <c r="Q2341" s="24" t="str" cm="1">
        <f t="array" ref="Q2341">IF(ISBLANK($D2341),"",IF(SUMPRODUCT(--EXACT($D2341,TravelDocumentType[Travel Document Type]))=1,"Pass","Fail"))</f>
        <v/>
      </c>
      <c r="R2341" s="24" t="str" cm="1">
        <f t="array" ref="R2341">IF(ISBLANK($E2341),"",IF(SUMPRODUCT(--EXACT($E2341,ISO3List[ISO3 List]))=1,"Pass","Fail"))</f>
        <v/>
      </c>
      <c r="S2341" s="24" t="str" cm="1">
        <f t="array" ref="S2341">IF(ISBLANK($F2341),"",IF(SUMPRODUCT(--EXACT(MID($F2341,COLUMN($A$1:$T$1),1),DocCharacters[Accepted Characters For Documents]))=20,"Pass","Fail"))</f>
        <v/>
      </c>
      <c r="T2341" s="24" t="str" cm="1">
        <f t="array" ref="T2341">IF(ISBLANK($G2341),"",IF(SUMPRODUCT(--EXACT(MID($G2341,COLUMN($A$1:$AX$1),1),NameCharacters[Accepted Characters For Names]))=50,"Pass","Fail"))</f>
        <v/>
      </c>
      <c r="U2341" s="24" t="str" cm="1">
        <f t="array" ref="U2341">IF(ISBLANK($H2341),"",IF(SUMPRODUCT(--EXACT(MID($H2341,COLUMN($A$1:$AX$1),1),NameCharacters[Accepted Characters For Names]))=50,"Pass","Fail"))</f>
        <v/>
      </c>
      <c r="V2341" s="24" t="str" cm="1">
        <f t="array" ref="V2341">IF(ISBLANK($I2341),"",IF(SUMPRODUCT(--EXACT(MID($I2341,COLUMN($A$1:$AX$1),1),NameCharacters[Accepted Characters For Names]))=50,"Pass","Fail"))</f>
        <v/>
      </c>
      <c r="W2341" s="24" t="str" cm="1">
        <f t="array" ref="W2341">IF(ISBLANK($J2341),"",IF(SUMPRODUCT(--EXACT($J2341,ISO3List[ISO3 List]))=1,"Pass","Fail"))</f>
        <v/>
      </c>
      <c r="X2341" s="24" t="str">
        <f t="shared" ca="1" si="93"/>
        <v/>
      </c>
      <c r="Y2341" s="24" t="str" cm="1">
        <f t="array" ref="Y2341">IF(ISBLANK($L2341),"",IF(SUMPRODUCT(--EXACT($L2341,Sex[Sex]))=1,"Pass","Fail"))</f>
        <v/>
      </c>
      <c r="Z2341" s="24" t="str">
        <f t="shared" ca="1" si="94"/>
        <v/>
      </c>
      <c r="AA2341" s="35" t="str">
        <f t="shared" ca="1" si="95"/>
        <v/>
      </c>
      <c r="AB2341" s="8"/>
      <c r="AC2341" s="58"/>
      <c r="AD2341" s="8"/>
      <c r="AE2341" s="8"/>
      <c r="AF2341" s="8"/>
      <c r="GU2341" s="8"/>
    </row>
    <row r="2342" spans="1:203" s="5" customFormat="1" x14ac:dyDescent="0.2">
      <c r="A2342" s="1"/>
      <c r="B2342" s="4"/>
      <c r="C2342" s="16"/>
      <c r="D2342" s="17"/>
      <c r="E2342" s="17"/>
      <c r="F2342" s="18"/>
      <c r="G2342" s="17"/>
      <c r="H2342" s="17"/>
      <c r="I2342" s="17"/>
      <c r="J2342" s="17"/>
      <c r="K2342" s="19"/>
      <c r="L2342" s="17"/>
      <c r="M2342" s="20"/>
      <c r="N2342" s="8"/>
      <c r="O2342" s="50"/>
      <c r="P2342" s="27" t="str" cm="1">
        <f t="array" ref="P2342">IF(ISBLANK($C2342),"",IF(SUMPRODUCT(--EXACT($C2342,CrewOrPassenger[Crew or Passenger]))=1,"Pass","Fail"))</f>
        <v/>
      </c>
      <c r="Q2342" s="24" t="str" cm="1">
        <f t="array" ref="Q2342">IF(ISBLANK($D2342),"",IF(SUMPRODUCT(--EXACT($D2342,TravelDocumentType[Travel Document Type]))=1,"Pass","Fail"))</f>
        <v/>
      </c>
      <c r="R2342" s="24" t="str" cm="1">
        <f t="array" ref="R2342">IF(ISBLANK($E2342),"",IF(SUMPRODUCT(--EXACT($E2342,ISO3List[ISO3 List]))=1,"Pass","Fail"))</f>
        <v/>
      </c>
      <c r="S2342" s="24" t="str" cm="1">
        <f t="array" ref="S2342">IF(ISBLANK($F2342),"",IF(SUMPRODUCT(--EXACT(MID($F2342,COLUMN($A$1:$T$1),1),DocCharacters[Accepted Characters For Documents]))=20,"Pass","Fail"))</f>
        <v/>
      </c>
      <c r="T2342" s="24" t="str" cm="1">
        <f t="array" ref="T2342">IF(ISBLANK($G2342),"",IF(SUMPRODUCT(--EXACT(MID($G2342,COLUMN($A$1:$AX$1),1),NameCharacters[Accepted Characters For Names]))=50,"Pass","Fail"))</f>
        <v/>
      </c>
      <c r="U2342" s="24" t="str" cm="1">
        <f t="array" ref="U2342">IF(ISBLANK($H2342),"",IF(SUMPRODUCT(--EXACT(MID($H2342,COLUMN($A$1:$AX$1),1),NameCharacters[Accepted Characters For Names]))=50,"Pass","Fail"))</f>
        <v/>
      </c>
      <c r="V2342" s="24" t="str" cm="1">
        <f t="array" ref="V2342">IF(ISBLANK($I2342),"",IF(SUMPRODUCT(--EXACT(MID($I2342,COLUMN($A$1:$AX$1),1),NameCharacters[Accepted Characters For Names]))=50,"Pass","Fail"))</f>
        <v/>
      </c>
      <c r="W2342" s="24" t="str" cm="1">
        <f t="array" ref="W2342">IF(ISBLANK($J2342),"",IF(SUMPRODUCT(--EXACT($J2342,ISO3List[ISO3 List]))=1,"Pass","Fail"))</f>
        <v/>
      </c>
      <c r="X2342" s="24" t="str">
        <f t="shared" ca="1" si="93"/>
        <v/>
      </c>
      <c r="Y2342" s="24" t="str" cm="1">
        <f t="array" ref="Y2342">IF(ISBLANK($L2342),"",IF(SUMPRODUCT(--EXACT($L2342,Sex[Sex]))=1,"Pass","Fail"))</f>
        <v/>
      </c>
      <c r="Z2342" s="24" t="str">
        <f t="shared" ca="1" si="94"/>
        <v/>
      </c>
      <c r="AA2342" s="35" t="str">
        <f t="shared" ca="1" si="95"/>
        <v/>
      </c>
      <c r="AB2342" s="8"/>
      <c r="AC2342" s="58"/>
      <c r="AD2342" s="8"/>
      <c r="AE2342" s="8"/>
      <c r="AF2342" s="8"/>
      <c r="GU2342" s="8"/>
    </row>
    <row r="2343" spans="1:203" s="5" customFormat="1" x14ac:dyDescent="0.2">
      <c r="A2343" s="1"/>
      <c r="B2343" s="4"/>
      <c r="C2343" s="16"/>
      <c r="D2343" s="17"/>
      <c r="E2343" s="17"/>
      <c r="F2343" s="18"/>
      <c r="G2343" s="17"/>
      <c r="H2343" s="17"/>
      <c r="I2343" s="17"/>
      <c r="J2343" s="17"/>
      <c r="K2343" s="19"/>
      <c r="L2343" s="17"/>
      <c r="M2343" s="20"/>
      <c r="N2343" s="8"/>
      <c r="O2343" s="50"/>
      <c r="P2343" s="27" t="str" cm="1">
        <f t="array" ref="P2343">IF(ISBLANK($C2343),"",IF(SUMPRODUCT(--EXACT($C2343,CrewOrPassenger[Crew or Passenger]))=1,"Pass","Fail"))</f>
        <v/>
      </c>
      <c r="Q2343" s="24" t="str" cm="1">
        <f t="array" ref="Q2343">IF(ISBLANK($D2343),"",IF(SUMPRODUCT(--EXACT($D2343,TravelDocumentType[Travel Document Type]))=1,"Pass","Fail"))</f>
        <v/>
      </c>
      <c r="R2343" s="24" t="str" cm="1">
        <f t="array" ref="R2343">IF(ISBLANK($E2343),"",IF(SUMPRODUCT(--EXACT($E2343,ISO3List[ISO3 List]))=1,"Pass","Fail"))</f>
        <v/>
      </c>
      <c r="S2343" s="24" t="str" cm="1">
        <f t="array" ref="S2343">IF(ISBLANK($F2343),"",IF(SUMPRODUCT(--EXACT(MID($F2343,COLUMN($A$1:$T$1),1),DocCharacters[Accepted Characters For Documents]))=20,"Pass","Fail"))</f>
        <v/>
      </c>
      <c r="T2343" s="24" t="str" cm="1">
        <f t="array" ref="T2343">IF(ISBLANK($G2343),"",IF(SUMPRODUCT(--EXACT(MID($G2343,COLUMN($A$1:$AX$1),1),NameCharacters[Accepted Characters For Names]))=50,"Pass","Fail"))</f>
        <v/>
      </c>
      <c r="U2343" s="24" t="str" cm="1">
        <f t="array" ref="U2343">IF(ISBLANK($H2343),"",IF(SUMPRODUCT(--EXACT(MID($H2343,COLUMN($A$1:$AX$1),1),NameCharacters[Accepted Characters For Names]))=50,"Pass","Fail"))</f>
        <v/>
      </c>
      <c r="V2343" s="24" t="str" cm="1">
        <f t="array" ref="V2343">IF(ISBLANK($I2343),"",IF(SUMPRODUCT(--EXACT(MID($I2343,COLUMN($A$1:$AX$1),1),NameCharacters[Accepted Characters For Names]))=50,"Pass","Fail"))</f>
        <v/>
      </c>
      <c r="W2343" s="24" t="str" cm="1">
        <f t="array" ref="W2343">IF(ISBLANK($J2343),"",IF(SUMPRODUCT(--EXACT($J2343,ISO3List[ISO3 List]))=1,"Pass","Fail"))</f>
        <v/>
      </c>
      <c r="X2343" s="24" t="str">
        <f t="shared" ca="1" si="93"/>
        <v/>
      </c>
      <c r="Y2343" s="24" t="str" cm="1">
        <f t="array" ref="Y2343">IF(ISBLANK($L2343),"",IF(SUMPRODUCT(--EXACT($L2343,Sex[Sex]))=1,"Pass","Fail"))</f>
        <v/>
      </c>
      <c r="Z2343" s="24" t="str">
        <f t="shared" ca="1" si="94"/>
        <v/>
      </c>
      <c r="AA2343" s="35" t="str">
        <f t="shared" ca="1" si="95"/>
        <v/>
      </c>
      <c r="AB2343" s="8"/>
      <c r="AC2343" s="58"/>
      <c r="AD2343" s="8"/>
      <c r="AE2343" s="8"/>
      <c r="AF2343" s="8"/>
      <c r="GU2343" s="8"/>
    </row>
    <row r="2344" spans="1:203" s="5" customFormat="1" x14ac:dyDescent="0.2">
      <c r="A2344" s="1"/>
      <c r="B2344" s="4"/>
      <c r="C2344" s="16"/>
      <c r="D2344" s="17"/>
      <c r="E2344" s="17"/>
      <c r="F2344" s="18"/>
      <c r="G2344" s="17"/>
      <c r="H2344" s="17"/>
      <c r="I2344" s="17"/>
      <c r="J2344" s="17"/>
      <c r="K2344" s="19"/>
      <c r="L2344" s="17"/>
      <c r="M2344" s="20"/>
      <c r="N2344" s="8"/>
      <c r="O2344" s="50"/>
      <c r="P2344" s="27" t="str" cm="1">
        <f t="array" ref="P2344">IF(ISBLANK($C2344),"",IF(SUMPRODUCT(--EXACT($C2344,CrewOrPassenger[Crew or Passenger]))=1,"Pass","Fail"))</f>
        <v/>
      </c>
      <c r="Q2344" s="24" t="str" cm="1">
        <f t="array" ref="Q2344">IF(ISBLANK($D2344),"",IF(SUMPRODUCT(--EXACT($D2344,TravelDocumentType[Travel Document Type]))=1,"Pass","Fail"))</f>
        <v/>
      </c>
      <c r="R2344" s="24" t="str" cm="1">
        <f t="array" ref="R2344">IF(ISBLANK($E2344),"",IF(SUMPRODUCT(--EXACT($E2344,ISO3List[ISO3 List]))=1,"Pass","Fail"))</f>
        <v/>
      </c>
      <c r="S2344" s="24" t="str" cm="1">
        <f t="array" ref="S2344">IF(ISBLANK($F2344),"",IF(SUMPRODUCT(--EXACT(MID($F2344,COLUMN($A$1:$T$1),1),DocCharacters[Accepted Characters For Documents]))=20,"Pass","Fail"))</f>
        <v/>
      </c>
      <c r="T2344" s="24" t="str" cm="1">
        <f t="array" ref="T2344">IF(ISBLANK($G2344),"",IF(SUMPRODUCT(--EXACT(MID($G2344,COLUMN($A$1:$AX$1),1),NameCharacters[Accepted Characters For Names]))=50,"Pass","Fail"))</f>
        <v/>
      </c>
      <c r="U2344" s="24" t="str" cm="1">
        <f t="array" ref="U2344">IF(ISBLANK($H2344),"",IF(SUMPRODUCT(--EXACT(MID($H2344,COLUMN($A$1:$AX$1),1),NameCharacters[Accepted Characters For Names]))=50,"Pass","Fail"))</f>
        <v/>
      </c>
      <c r="V2344" s="24" t="str" cm="1">
        <f t="array" ref="V2344">IF(ISBLANK($I2344),"",IF(SUMPRODUCT(--EXACT(MID($I2344,COLUMN($A$1:$AX$1),1),NameCharacters[Accepted Characters For Names]))=50,"Pass","Fail"))</f>
        <v/>
      </c>
      <c r="W2344" s="24" t="str" cm="1">
        <f t="array" ref="W2344">IF(ISBLANK($J2344),"",IF(SUMPRODUCT(--EXACT($J2344,ISO3List[ISO3 List]))=1,"Pass","Fail"))</f>
        <v/>
      </c>
      <c r="X2344" s="24" t="str">
        <f t="shared" ca="1" si="93"/>
        <v/>
      </c>
      <c r="Y2344" s="24" t="str" cm="1">
        <f t="array" ref="Y2344">IF(ISBLANK($L2344),"",IF(SUMPRODUCT(--EXACT($L2344,Sex[Sex]))=1,"Pass","Fail"))</f>
        <v/>
      </c>
      <c r="Z2344" s="24" t="str">
        <f t="shared" ca="1" si="94"/>
        <v/>
      </c>
      <c r="AA2344" s="35" t="str">
        <f t="shared" ca="1" si="95"/>
        <v/>
      </c>
      <c r="AB2344" s="8"/>
      <c r="AC2344" s="58"/>
      <c r="AD2344" s="8"/>
      <c r="AE2344" s="8"/>
      <c r="AF2344" s="8"/>
      <c r="GU2344" s="8"/>
    </row>
    <row r="2345" spans="1:203" s="5" customFormat="1" x14ac:dyDescent="0.2">
      <c r="A2345" s="1"/>
      <c r="B2345" s="4"/>
      <c r="C2345" s="16"/>
      <c r="D2345" s="17"/>
      <c r="E2345" s="17"/>
      <c r="F2345" s="18"/>
      <c r="G2345" s="17"/>
      <c r="H2345" s="17"/>
      <c r="I2345" s="17"/>
      <c r="J2345" s="17"/>
      <c r="K2345" s="19"/>
      <c r="L2345" s="17"/>
      <c r="M2345" s="20"/>
      <c r="N2345" s="8"/>
      <c r="O2345" s="50"/>
      <c r="P2345" s="27" t="str" cm="1">
        <f t="array" ref="P2345">IF(ISBLANK($C2345),"",IF(SUMPRODUCT(--EXACT($C2345,CrewOrPassenger[Crew or Passenger]))=1,"Pass","Fail"))</f>
        <v/>
      </c>
      <c r="Q2345" s="24" t="str" cm="1">
        <f t="array" ref="Q2345">IF(ISBLANK($D2345),"",IF(SUMPRODUCT(--EXACT($D2345,TravelDocumentType[Travel Document Type]))=1,"Pass","Fail"))</f>
        <v/>
      </c>
      <c r="R2345" s="24" t="str" cm="1">
        <f t="array" ref="R2345">IF(ISBLANK($E2345),"",IF(SUMPRODUCT(--EXACT($E2345,ISO3List[ISO3 List]))=1,"Pass","Fail"))</f>
        <v/>
      </c>
      <c r="S2345" s="24" t="str" cm="1">
        <f t="array" ref="S2345">IF(ISBLANK($F2345),"",IF(SUMPRODUCT(--EXACT(MID($F2345,COLUMN($A$1:$T$1),1),DocCharacters[Accepted Characters For Documents]))=20,"Pass","Fail"))</f>
        <v/>
      </c>
      <c r="T2345" s="24" t="str" cm="1">
        <f t="array" ref="T2345">IF(ISBLANK($G2345),"",IF(SUMPRODUCT(--EXACT(MID($G2345,COLUMN($A$1:$AX$1),1),NameCharacters[Accepted Characters For Names]))=50,"Pass","Fail"))</f>
        <v/>
      </c>
      <c r="U2345" s="24" t="str" cm="1">
        <f t="array" ref="U2345">IF(ISBLANK($H2345),"",IF(SUMPRODUCT(--EXACT(MID($H2345,COLUMN($A$1:$AX$1),1),NameCharacters[Accepted Characters For Names]))=50,"Pass","Fail"))</f>
        <v/>
      </c>
      <c r="V2345" s="24" t="str" cm="1">
        <f t="array" ref="V2345">IF(ISBLANK($I2345),"",IF(SUMPRODUCT(--EXACT(MID($I2345,COLUMN($A$1:$AX$1),1),NameCharacters[Accepted Characters For Names]))=50,"Pass","Fail"))</f>
        <v/>
      </c>
      <c r="W2345" s="24" t="str" cm="1">
        <f t="array" ref="W2345">IF(ISBLANK($J2345),"",IF(SUMPRODUCT(--EXACT($J2345,ISO3List[ISO3 List]))=1,"Pass","Fail"))</f>
        <v/>
      </c>
      <c r="X2345" s="24" t="str">
        <f t="shared" ca="1" si="93"/>
        <v/>
      </c>
      <c r="Y2345" s="24" t="str" cm="1">
        <f t="array" ref="Y2345">IF(ISBLANK($L2345),"",IF(SUMPRODUCT(--EXACT($L2345,Sex[Sex]))=1,"Pass","Fail"))</f>
        <v/>
      </c>
      <c r="Z2345" s="24" t="str">
        <f t="shared" ca="1" si="94"/>
        <v/>
      </c>
      <c r="AA2345" s="35" t="str">
        <f t="shared" ca="1" si="95"/>
        <v/>
      </c>
      <c r="AB2345" s="8"/>
      <c r="AC2345" s="58"/>
      <c r="AD2345" s="8"/>
      <c r="AE2345" s="8"/>
      <c r="AF2345" s="8"/>
      <c r="GU2345" s="8"/>
    </row>
    <row r="2346" spans="1:203" s="5" customFormat="1" x14ac:dyDescent="0.2">
      <c r="A2346" s="1"/>
      <c r="B2346" s="4"/>
      <c r="C2346" s="16"/>
      <c r="D2346" s="17"/>
      <c r="E2346" s="17"/>
      <c r="F2346" s="18"/>
      <c r="G2346" s="17"/>
      <c r="H2346" s="17"/>
      <c r="I2346" s="17"/>
      <c r="J2346" s="17"/>
      <c r="K2346" s="19"/>
      <c r="L2346" s="17"/>
      <c r="M2346" s="20"/>
      <c r="N2346" s="8"/>
      <c r="O2346" s="50"/>
      <c r="P2346" s="27" t="str" cm="1">
        <f t="array" ref="P2346">IF(ISBLANK($C2346),"",IF(SUMPRODUCT(--EXACT($C2346,CrewOrPassenger[Crew or Passenger]))=1,"Pass","Fail"))</f>
        <v/>
      </c>
      <c r="Q2346" s="24" t="str" cm="1">
        <f t="array" ref="Q2346">IF(ISBLANK($D2346),"",IF(SUMPRODUCT(--EXACT($D2346,TravelDocumentType[Travel Document Type]))=1,"Pass","Fail"))</f>
        <v/>
      </c>
      <c r="R2346" s="24" t="str" cm="1">
        <f t="array" ref="R2346">IF(ISBLANK($E2346),"",IF(SUMPRODUCT(--EXACT($E2346,ISO3List[ISO3 List]))=1,"Pass","Fail"))</f>
        <v/>
      </c>
      <c r="S2346" s="24" t="str" cm="1">
        <f t="array" ref="S2346">IF(ISBLANK($F2346),"",IF(SUMPRODUCT(--EXACT(MID($F2346,COLUMN($A$1:$T$1),1),DocCharacters[Accepted Characters For Documents]))=20,"Pass","Fail"))</f>
        <v/>
      </c>
      <c r="T2346" s="24" t="str" cm="1">
        <f t="array" ref="T2346">IF(ISBLANK($G2346),"",IF(SUMPRODUCT(--EXACT(MID($G2346,COLUMN($A$1:$AX$1),1),NameCharacters[Accepted Characters For Names]))=50,"Pass","Fail"))</f>
        <v/>
      </c>
      <c r="U2346" s="24" t="str" cm="1">
        <f t="array" ref="U2346">IF(ISBLANK($H2346),"",IF(SUMPRODUCT(--EXACT(MID($H2346,COLUMN($A$1:$AX$1),1),NameCharacters[Accepted Characters For Names]))=50,"Pass","Fail"))</f>
        <v/>
      </c>
      <c r="V2346" s="24" t="str" cm="1">
        <f t="array" ref="V2346">IF(ISBLANK($I2346),"",IF(SUMPRODUCT(--EXACT(MID($I2346,COLUMN($A$1:$AX$1),1),NameCharacters[Accepted Characters For Names]))=50,"Pass","Fail"))</f>
        <v/>
      </c>
      <c r="W2346" s="24" t="str" cm="1">
        <f t="array" ref="W2346">IF(ISBLANK($J2346),"",IF(SUMPRODUCT(--EXACT($J2346,ISO3List[ISO3 List]))=1,"Pass","Fail"))</f>
        <v/>
      </c>
      <c r="X2346" s="24" t="str">
        <f t="shared" ca="1" si="93"/>
        <v/>
      </c>
      <c r="Y2346" s="24" t="str" cm="1">
        <f t="array" ref="Y2346">IF(ISBLANK($L2346),"",IF(SUMPRODUCT(--EXACT($L2346,Sex[Sex]))=1,"Pass","Fail"))</f>
        <v/>
      </c>
      <c r="Z2346" s="24" t="str">
        <f t="shared" ca="1" si="94"/>
        <v/>
      </c>
      <c r="AA2346" s="35" t="str">
        <f t="shared" ca="1" si="95"/>
        <v/>
      </c>
      <c r="AB2346" s="8"/>
      <c r="AC2346" s="58"/>
      <c r="AD2346" s="8"/>
      <c r="AE2346" s="8"/>
      <c r="AF2346" s="8"/>
      <c r="GU2346" s="8"/>
    </row>
    <row r="2347" spans="1:203" s="5" customFormat="1" x14ac:dyDescent="0.2">
      <c r="A2347" s="1"/>
      <c r="B2347" s="4"/>
      <c r="C2347" s="16"/>
      <c r="D2347" s="17"/>
      <c r="E2347" s="17"/>
      <c r="F2347" s="18"/>
      <c r="G2347" s="17"/>
      <c r="H2347" s="17"/>
      <c r="I2347" s="17"/>
      <c r="J2347" s="17"/>
      <c r="K2347" s="19"/>
      <c r="L2347" s="17"/>
      <c r="M2347" s="20"/>
      <c r="N2347" s="8"/>
      <c r="O2347" s="50"/>
      <c r="P2347" s="27" t="str" cm="1">
        <f t="array" ref="P2347">IF(ISBLANK($C2347),"",IF(SUMPRODUCT(--EXACT($C2347,CrewOrPassenger[Crew or Passenger]))=1,"Pass","Fail"))</f>
        <v/>
      </c>
      <c r="Q2347" s="24" t="str" cm="1">
        <f t="array" ref="Q2347">IF(ISBLANK($D2347),"",IF(SUMPRODUCT(--EXACT($D2347,TravelDocumentType[Travel Document Type]))=1,"Pass","Fail"))</f>
        <v/>
      </c>
      <c r="R2347" s="24" t="str" cm="1">
        <f t="array" ref="R2347">IF(ISBLANK($E2347),"",IF(SUMPRODUCT(--EXACT($E2347,ISO3List[ISO3 List]))=1,"Pass","Fail"))</f>
        <v/>
      </c>
      <c r="S2347" s="24" t="str" cm="1">
        <f t="array" ref="S2347">IF(ISBLANK($F2347),"",IF(SUMPRODUCT(--EXACT(MID($F2347,COLUMN($A$1:$T$1),1),DocCharacters[Accepted Characters For Documents]))=20,"Pass","Fail"))</f>
        <v/>
      </c>
      <c r="T2347" s="24" t="str" cm="1">
        <f t="array" ref="T2347">IF(ISBLANK($G2347),"",IF(SUMPRODUCT(--EXACT(MID($G2347,COLUMN($A$1:$AX$1),1),NameCharacters[Accepted Characters For Names]))=50,"Pass","Fail"))</f>
        <v/>
      </c>
      <c r="U2347" s="24" t="str" cm="1">
        <f t="array" ref="U2347">IF(ISBLANK($H2347),"",IF(SUMPRODUCT(--EXACT(MID($H2347,COLUMN($A$1:$AX$1),1),NameCharacters[Accepted Characters For Names]))=50,"Pass","Fail"))</f>
        <v/>
      </c>
      <c r="V2347" s="24" t="str" cm="1">
        <f t="array" ref="V2347">IF(ISBLANK($I2347),"",IF(SUMPRODUCT(--EXACT(MID($I2347,COLUMN($A$1:$AX$1),1),NameCharacters[Accepted Characters For Names]))=50,"Pass","Fail"))</f>
        <v/>
      </c>
      <c r="W2347" s="24" t="str" cm="1">
        <f t="array" ref="W2347">IF(ISBLANK($J2347),"",IF(SUMPRODUCT(--EXACT($J2347,ISO3List[ISO3 List]))=1,"Pass","Fail"))</f>
        <v/>
      </c>
      <c r="X2347" s="24" t="str">
        <f t="shared" ca="1" si="93"/>
        <v/>
      </c>
      <c r="Y2347" s="24" t="str" cm="1">
        <f t="array" ref="Y2347">IF(ISBLANK($L2347),"",IF(SUMPRODUCT(--EXACT($L2347,Sex[Sex]))=1,"Pass","Fail"))</f>
        <v/>
      </c>
      <c r="Z2347" s="24" t="str">
        <f t="shared" ca="1" si="94"/>
        <v/>
      </c>
      <c r="AA2347" s="35" t="str">
        <f t="shared" ca="1" si="95"/>
        <v/>
      </c>
      <c r="AB2347" s="8"/>
      <c r="AC2347" s="58"/>
      <c r="AD2347" s="8"/>
      <c r="AE2347" s="8"/>
      <c r="AF2347" s="8"/>
      <c r="GU2347" s="8"/>
    </row>
    <row r="2348" spans="1:203" s="5" customFormat="1" x14ac:dyDescent="0.2">
      <c r="A2348" s="1"/>
      <c r="B2348" s="4"/>
      <c r="C2348" s="16"/>
      <c r="D2348" s="17"/>
      <c r="E2348" s="17"/>
      <c r="F2348" s="18"/>
      <c r="G2348" s="17"/>
      <c r="H2348" s="17"/>
      <c r="I2348" s="17"/>
      <c r="J2348" s="17"/>
      <c r="K2348" s="19"/>
      <c r="L2348" s="17"/>
      <c r="M2348" s="20"/>
      <c r="N2348" s="8"/>
      <c r="O2348" s="50"/>
      <c r="P2348" s="27" t="str" cm="1">
        <f t="array" ref="P2348">IF(ISBLANK($C2348),"",IF(SUMPRODUCT(--EXACT($C2348,CrewOrPassenger[Crew or Passenger]))=1,"Pass","Fail"))</f>
        <v/>
      </c>
      <c r="Q2348" s="24" t="str" cm="1">
        <f t="array" ref="Q2348">IF(ISBLANK($D2348),"",IF(SUMPRODUCT(--EXACT($D2348,TravelDocumentType[Travel Document Type]))=1,"Pass","Fail"))</f>
        <v/>
      </c>
      <c r="R2348" s="24" t="str" cm="1">
        <f t="array" ref="R2348">IF(ISBLANK($E2348),"",IF(SUMPRODUCT(--EXACT($E2348,ISO3List[ISO3 List]))=1,"Pass","Fail"))</f>
        <v/>
      </c>
      <c r="S2348" s="24" t="str" cm="1">
        <f t="array" ref="S2348">IF(ISBLANK($F2348),"",IF(SUMPRODUCT(--EXACT(MID($F2348,COLUMN($A$1:$T$1),1),DocCharacters[Accepted Characters For Documents]))=20,"Pass","Fail"))</f>
        <v/>
      </c>
      <c r="T2348" s="24" t="str" cm="1">
        <f t="array" ref="T2348">IF(ISBLANK($G2348),"",IF(SUMPRODUCT(--EXACT(MID($G2348,COLUMN($A$1:$AX$1),1),NameCharacters[Accepted Characters For Names]))=50,"Pass","Fail"))</f>
        <v/>
      </c>
      <c r="U2348" s="24" t="str" cm="1">
        <f t="array" ref="U2348">IF(ISBLANK($H2348),"",IF(SUMPRODUCT(--EXACT(MID($H2348,COLUMN($A$1:$AX$1),1),NameCharacters[Accepted Characters For Names]))=50,"Pass","Fail"))</f>
        <v/>
      </c>
      <c r="V2348" s="24" t="str" cm="1">
        <f t="array" ref="V2348">IF(ISBLANK($I2348),"",IF(SUMPRODUCT(--EXACT(MID($I2348,COLUMN($A$1:$AX$1),1),NameCharacters[Accepted Characters For Names]))=50,"Pass","Fail"))</f>
        <v/>
      </c>
      <c r="W2348" s="24" t="str" cm="1">
        <f t="array" ref="W2348">IF(ISBLANK($J2348),"",IF(SUMPRODUCT(--EXACT($J2348,ISO3List[ISO3 List]))=1,"Pass","Fail"))</f>
        <v/>
      </c>
      <c r="X2348" s="24" t="str">
        <f t="shared" ca="1" si="93"/>
        <v/>
      </c>
      <c r="Y2348" s="24" t="str" cm="1">
        <f t="array" ref="Y2348">IF(ISBLANK($L2348),"",IF(SUMPRODUCT(--EXACT($L2348,Sex[Sex]))=1,"Pass","Fail"))</f>
        <v/>
      </c>
      <c r="Z2348" s="24" t="str">
        <f t="shared" ca="1" si="94"/>
        <v/>
      </c>
      <c r="AA2348" s="35" t="str">
        <f t="shared" ca="1" si="95"/>
        <v/>
      </c>
      <c r="AB2348" s="8"/>
      <c r="AC2348" s="58"/>
      <c r="AD2348" s="8"/>
      <c r="AE2348" s="8"/>
      <c r="AF2348" s="8"/>
      <c r="GU2348" s="8"/>
    </row>
    <row r="2349" spans="1:203" s="5" customFormat="1" x14ac:dyDescent="0.2">
      <c r="A2349" s="1"/>
      <c r="B2349" s="4"/>
      <c r="C2349" s="16"/>
      <c r="D2349" s="17"/>
      <c r="E2349" s="17"/>
      <c r="F2349" s="18"/>
      <c r="G2349" s="17"/>
      <c r="H2349" s="17"/>
      <c r="I2349" s="17"/>
      <c r="J2349" s="17"/>
      <c r="K2349" s="19"/>
      <c r="L2349" s="17"/>
      <c r="M2349" s="20"/>
      <c r="N2349" s="8"/>
      <c r="O2349" s="50"/>
      <c r="P2349" s="27" t="str" cm="1">
        <f t="array" ref="P2349">IF(ISBLANK($C2349),"",IF(SUMPRODUCT(--EXACT($C2349,CrewOrPassenger[Crew or Passenger]))=1,"Pass","Fail"))</f>
        <v/>
      </c>
      <c r="Q2349" s="24" t="str" cm="1">
        <f t="array" ref="Q2349">IF(ISBLANK($D2349),"",IF(SUMPRODUCT(--EXACT($D2349,TravelDocumentType[Travel Document Type]))=1,"Pass","Fail"))</f>
        <v/>
      </c>
      <c r="R2349" s="24" t="str" cm="1">
        <f t="array" ref="R2349">IF(ISBLANK($E2349),"",IF(SUMPRODUCT(--EXACT($E2349,ISO3List[ISO3 List]))=1,"Pass","Fail"))</f>
        <v/>
      </c>
      <c r="S2349" s="24" t="str" cm="1">
        <f t="array" ref="S2349">IF(ISBLANK($F2349),"",IF(SUMPRODUCT(--EXACT(MID($F2349,COLUMN($A$1:$T$1),1),DocCharacters[Accepted Characters For Documents]))=20,"Pass","Fail"))</f>
        <v/>
      </c>
      <c r="T2349" s="24" t="str" cm="1">
        <f t="array" ref="T2349">IF(ISBLANK($G2349),"",IF(SUMPRODUCT(--EXACT(MID($G2349,COLUMN($A$1:$AX$1),1),NameCharacters[Accepted Characters For Names]))=50,"Pass","Fail"))</f>
        <v/>
      </c>
      <c r="U2349" s="24" t="str" cm="1">
        <f t="array" ref="U2349">IF(ISBLANK($H2349),"",IF(SUMPRODUCT(--EXACT(MID($H2349,COLUMN($A$1:$AX$1),1),NameCharacters[Accepted Characters For Names]))=50,"Pass","Fail"))</f>
        <v/>
      </c>
      <c r="V2349" s="24" t="str" cm="1">
        <f t="array" ref="V2349">IF(ISBLANK($I2349),"",IF(SUMPRODUCT(--EXACT(MID($I2349,COLUMN($A$1:$AX$1),1),NameCharacters[Accepted Characters For Names]))=50,"Pass","Fail"))</f>
        <v/>
      </c>
      <c r="W2349" s="24" t="str" cm="1">
        <f t="array" ref="W2349">IF(ISBLANK($J2349),"",IF(SUMPRODUCT(--EXACT($J2349,ISO3List[ISO3 List]))=1,"Pass","Fail"))</f>
        <v/>
      </c>
      <c r="X2349" s="24" t="str">
        <f t="shared" ca="1" si="93"/>
        <v/>
      </c>
      <c r="Y2349" s="24" t="str" cm="1">
        <f t="array" ref="Y2349">IF(ISBLANK($L2349),"",IF(SUMPRODUCT(--EXACT($L2349,Sex[Sex]))=1,"Pass","Fail"))</f>
        <v/>
      </c>
      <c r="Z2349" s="24" t="str">
        <f t="shared" ca="1" si="94"/>
        <v/>
      </c>
      <c r="AA2349" s="35" t="str">
        <f t="shared" ca="1" si="95"/>
        <v/>
      </c>
      <c r="AB2349" s="8"/>
      <c r="AC2349" s="58"/>
      <c r="AD2349" s="8"/>
      <c r="AE2349" s="8"/>
      <c r="AF2349" s="8"/>
      <c r="GU2349" s="8"/>
    </row>
    <row r="2350" spans="1:203" s="5" customFormat="1" x14ac:dyDescent="0.2">
      <c r="A2350" s="1"/>
      <c r="B2350" s="4"/>
      <c r="C2350" s="16"/>
      <c r="D2350" s="17"/>
      <c r="E2350" s="17"/>
      <c r="F2350" s="18"/>
      <c r="G2350" s="17"/>
      <c r="H2350" s="17"/>
      <c r="I2350" s="17"/>
      <c r="J2350" s="17"/>
      <c r="K2350" s="19"/>
      <c r="L2350" s="17"/>
      <c r="M2350" s="20"/>
      <c r="N2350" s="8"/>
      <c r="O2350" s="50"/>
      <c r="P2350" s="27" t="str" cm="1">
        <f t="array" ref="P2350">IF(ISBLANK($C2350),"",IF(SUMPRODUCT(--EXACT($C2350,CrewOrPassenger[Crew or Passenger]))=1,"Pass","Fail"))</f>
        <v/>
      </c>
      <c r="Q2350" s="24" t="str" cm="1">
        <f t="array" ref="Q2350">IF(ISBLANK($D2350),"",IF(SUMPRODUCT(--EXACT($D2350,TravelDocumentType[Travel Document Type]))=1,"Pass","Fail"))</f>
        <v/>
      </c>
      <c r="R2350" s="24" t="str" cm="1">
        <f t="array" ref="R2350">IF(ISBLANK($E2350),"",IF(SUMPRODUCT(--EXACT($E2350,ISO3List[ISO3 List]))=1,"Pass","Fail"))</f>
        <v/>
      </c>
      <c r="S2350" s="24" t="str" cm="1">
        <f t="array" ref="S2350">IF(ISBLANK($F2350),"",IF(SUMPRODUCT(--EXACT(MID($F2350,COLUMN($A$1:$T$1),1),DocCharacters[Accepted Characters For Documents]))=20,"Pass","Fail"))</f>
        <v/>
      </c>
      <c r="T2350" s="24" t="str" cm="1">
        <f t="array" ref="T2350">IF(ISBLANK($G2350),"",IF(SUMPRODUCT(--EXACT(MID($G2350,COLUMN($A$1:$AX$1),1),NameCharacters[Accepted Characters For Names]))=50,"Pass","Fail"))</f>
        <v/>
      </c>
      <c r="U2350" s="24" t="str" cm="1">
        <f t="array" ref="U2350">IF(ISBLANK($H2350),"",IF(SUMPRODUCT(--EXACT(MID($H2350,COLUMN($A$1:$AX$1),1),NameCharacters[Accepted Characters For Names]))=50,"Pass","Fail"))</f>
        <v/>
      </c>
      <c r="V2350" s="24" t="str" cm="1">
        <f t="array" ref="V2350">IF(ISBLANK($I2350),"",IF(SUMPRODUCT(--EXACT(MID($I2350,COLUMN($A$1:$AX$1),1),NameCharacters[Accepted Characters For Names]))=50,"Pass","Fail"))</f>
        <v/>
      </c>
      <c r="W2350" s="24" t="str" cm="1">
        <f t="array" ref="W2350">IF(ISBLANK($J2350),"",IF(SUMPRODUCT(--EXACT($J2350,ISO3List[ISO3 List]))=1,"Pass","Fail"))</f>
        <v/>
      </c>
      <c r="X2350" s="24" t="str">
        <f t="shared" ca="1" si="93"/>
        <v/>
      </c>
      <c r="Y2350" s="24" t="str" cm="1">
        <f t="array" ref="Y2350">IF(ISBLANK($L2350),"",IF(SUMPRODUCT(--EXACT($L2350,Sex[Sex]))=1,"Pass","Fail"))</f>
        <v/>
      </c>
      <c r="Z2350" s="24" t="str">
        <f t="shared" ca="1" si="94"/>
        <v/>
      </c>
      <c r="AA2350" s="35" t="str">
        <f t="shared" ca="1" si="95"/>
        <v/>
      </c>
      <c r="AB2350" s="8"/>
      <c r="AC2350" s="58"/>
      <c r="AD2350" s="8"/>
      <c r="AE2350" s="8"/>
      <c r="AF2350" s="8"/>
      <c r="GU2350" s="8"/>
    </row>
    <row r="2351" spans="1:203" s="5" customFormat="1" x14ac:dyDescent="0.2">
      <c r="A2351" s="1"/>
      <c r="B2351" s="4"/>
      <c r="C2351" s="16"/>
      <c r="D2351" s="17"/>
      <c r="E2351" s="17"/>
      <c r="F2351" s="18"/>
      <c r="G2351" s="17"/>
      <c r="H2351" s="17"/>
      <c r="I2351" s="17"/>
      <c r="J2351" s="17"/>
      <c r="K2351" s="19"/>
      <c r="L2351" s="17"/>
      <c r="M2351" s="20"/>
      <c r="N2351" s="8"/>
      <c r="O2351" s="50"/>
      <c r="P2351" s="27" t="str" cm="1">
        <f t="array" ref="P2351">IF(ISBLANK($C2351),"",IF(SUMPRODUCT(--EXACT($C2351,CrewOrPassenger[Crew or Passenger]))=1,"Pass","Fail"))</f>
        <v/>
      </c>
      <c r="Q2351" s="24" t="str" cm="1">
        <f t="array" ref="Q2351">IF(ISBLANK($D2351),"",IF(SUMPRODUCT(--EXACT($D2351,TravelDocumentType[Travel Document Type]))=1,"Pass","Fail"))</f>
        <v/>
      </c>
      <c r="R2351" s="24" t="str" cm="1">
        <f t="array" ref="R2351">IF(ISBLANK($E2351),"",IF(SUMPRODUCT(--EXACT($E2351,ISO3List[ISO3 List]))=1,"Pass","Fail"))</f>
        <v/>
      </c>
      <c r="S2351" s="24" t="str" cm="1">
        <f t="array" ref="S2351">IF(ISBLANK($F2351),"",IF(SUMPRODUCT(--EXACT(MID($F2351,COLUMN($A$1:$T$1),1),DocCharacters[Accepted Characters For Documents]))=20,"Pass","Fail"))</f>
        <v/>
      </c>
      <c r="T2351" s="24" t="str" cm="1">
        <f t="array" ref="T2351">IF(ISBLANK($G2351),"",IF(SUMPRODUCT(--EXACT(MID($G2351,COLUMN($A$1:$AX$1),1),NameCharacters[Accepted Characters For Names]))=50,"Pass","Fail"))</f>
        <v/>
      </c>
      <c r="U2351" s="24" t="str" cm="1">
        <f t="array" ref="U2351">IF(ISBLANK($H2351),"",IF(SUMPRODUCT(--EXACT(MID($H2351,COLUMN($A$1:$AX$1),1),NameCharacters[Accepted Characters For Names]))=50,"Pass","Fail"))</f>
        <v/>
      </c>
      <c r="V2351" s="24" t="str" cm="1">
        <f t="array" ref="V2351">IF(ISBLANK($I2351),"",IF(SUMPRODUCT(--EXACT(MID($I2351,COLUMN($A$1:$AX$1),1),NameCharacters[Accepted Characters For Names]))=50,"Pass","Fail"))</f>
        <v/>
      </c>
      <c r="W2351" s="24" t="str" cm="1">
        <f t="array" ref="W2351">IF(ISBLANK($J2351),"",IF(SUMPRODUCT(--EXACT($J2351,ISO3List[ISO3 List]))=1,"Pass","Fail"))</f>
        <v/>
      </c>
      <c r="X2351" s="24" t="str">
        <f t="shared" ca="1" si="93"/>
        <v/>
      </c>
      <c r="Y2351" s="24" t="str" cm="1">
        <f t="array" ref="Y2351">IF(ISBLANK($L2351),"",IF(SUMPRODUCT(--EXACT($L2351,Sex[Sex]))=1,"Pass","Fail"))</f>
        <v/>
      </c>
      <c r="Z2351" s="24" t="str">
        <f t="shared" ca="1" si="94"/>
        <v/>
      </c>
      <c r="AA2351" s="35" t="str">
        <f t="shared" ca="1" si="95"/>
        <v/>
      </c>
      <c r="AB2351" s="8"/>
      <c r="AC2351" s="58"/>
      <c r="AD2351" s="8"/>
      <c r="AE2351" s="8"/>
      <c r="AF2351" s="8"/>
      <c r="GU2351" s="8"/>
    </row>
    <row r="2352" spans="1:203" s="5" customFormat="1" x14ac:dyDescent="0.2">
      <c r="A2352" s="1"/>
      <c r="B2352" s="4"/>
      <c r="C2352" s="16"/>
      <c r="D2352" s="17"/>
      <c r="E2352" s="17"/>
      <c r="F2352" s="18"/>
      <c r="G2352" s="17"/>
      <c r="H2352" s="17"/>
      <c r="I2352" s="17"/>
      <c r="J2352" s="17"/>
      <c r="K2352" s="19"/>
      <c r="L2352" s="17"/>
      <c r="M2352" s="20"/>
      <c r="N2352" s="8"/>
      <c r="O2352" s="50"/>
      <c r="P2352" s="27" t="str" cm="1">
        <f t="array" ref="P2352">IF(ISBLANK($C2352),"",IF(SUMPRODUCT(--EXACT($C2352,CrewOrPassenger[Crew or Passenger]))=1,"Pass","Fail"))</f>
        <v/>
      </c>
      <c r="Q2352" s="24" t="str" cm="1">
        <f t="array" ref="Q2352">IF(ISBLANK($D2352),"",IF(SUMPRODUCT(--EXACT($D2352,TravelDocumentType[Travel Document Type]))=1,"Pass","Fail"))</f>
        <v/>
      </c>
      <c r="R2352" s="24" t="str" cm="1">
        <f t="array" ref="R2352">IF(ISBLANK($E2352),"",IF(SUMPRODUCT(--EXACT($E2352,ISO3List[ISO3 List]))=1,"Pass","Fail"))</f>
        <v/>
      </c>
      <c r="S2352" s="24" t="str" cm="1">
        <f t="array" ref="S2352">IF(ISBLANK($F2352),"",IF(SUMPRODUCT(--EXACT(MID($F2352,COLUMN($A$1:$T$1),1),DocCharacters[Accepted Characters For Documents]))=20,"Pass","Fail"))</f>
        <v/>
      </c>
      <c r="T2352" s="24" t="str" cm="1">
        <f t="array" ref="T2352">IF(ISBLANK($G2352),"",IF(SUMPRODUCT(--EXACT(MID($G2352,COLUMN($A$1:$AX$1),1),NameCharacters[Accepted Characters For Names]))=50,"Pass","Fail"))</f>
        <v/>
      </c>
      <c r="U2352" s="24" t="str" cm="1">
        <f t="array" ref="U2352">IF(ISBLANK($H2352),"",IF(SUMPRODUCT(--EXACT(MID($H2352,COLUMN($A$1:$AX$1),1),NameCharacters[Accepted Characters For Names]))=50,"Pass","Fail"))</f>
        <v/>
      </c>
      <c r="V2352" s="24" t="str" cm="1">
        <f t="array" ref="V2352">IF(ISBLANK($I2352),"",IF(SUMPRODUCT(--EXACT(MID($I2352,COLUMN($A$1:$AX$1),1),NameCharacters[Accepted Characters For Names]))=50,"Pass","Fail"))</f>
        <v/>
      </c>
      <c r="W2352" s="24" t="str" cm="1">
        <f t="array" ref="W2352">IF(ISBLANK($J2352),"",IF(SUMPRODUCT(--EXACT($J2352,ISO3List[ISO3 List]))=1,"Pass","Fail"))</f>
        <v/>
      </c>
      <c r="X2352" s="24" t="str">
        <f t="shared" ca="1" si="93"/>
        <v/>
      </c>
      <c r="Y2352" s="24" t="str" cm="1">
        <f t="array" ref="Y2352">IF(ISBLANK($L2352),"",IF(SUMPRODUCT(--EXACT($L2352,Sex[Sex]))=1,"Pass","Fail"))</f>
        <v/>
      </c>
      <c r="Z2352" s="24" t="str">
        <f t="shared" ca="1" si="94"/>
        <v/>
      </c>
      <c r="AA2352" s="35" t="str">
        <f t="shared" ca="1" si="95"/>
        <v/>
      </c>
      <c r="AB2352" s="8"/>
      <c r="AC2352" s="58"/>
      <c r="AD2352" s="8"/>
      <c r="AE2352" s="8"/>
      <c r="AF2352" s="8"/>
      <c r="GU2352" s="8"/>
    </row>
    <row r="2353" spans="1:203" s="5" customFormat="1" x14ac:dyDescent="0.2">
      <c r="A2353" s="1"/>
      <c r="B2353" s="4"/>
      <c r="C2353" s="16"/>
      <c r="D2353" s="17"/>
      <c r="E2353" s="17"/>
      <c r="F2353" s="18"/>
      <c r="G2353" s="17"/>
      <c r="H2353" s="17"/>
      <c r="I2353" s="17"/>
      <c r="J2353" s="17"/>
      <c r="K2353" s="19"/>
      <c r="L2353" s="17"/>
      <c r="M2353" s="20"/>
      <c r="N2353" s="8"/>
      <c r="O2353" s="50"/>
      <c r="P2353" s="27" t="str" cm="1">
        <f t="array" ref="P2353">IF(ISBLANK($C2353),"",IF(SUMPRODUCT(--EXACT($C2353,CrewOrPassenger[Crew or Passenger]))=1,"Pass","Fail"))</f>
        <v/>
      </c>
      <c r="Q2353" s="24" t="str" cm="1">
        <f t="array" ref="Q2353">IF(ISBLANK($D2353),"",IF(SUMPRODUCT(--EXACT($D2353,TravelDocumentType[Travel Document Type]))=1,"Pass","Fail"))</f>
        <v/>
      </c>
      <c r="R2353" s="24" t="str" cm="1">
        <f t="array" ref="R2353">IF(ISBLANK($E2353),"",IF(SUMPRODUCT(--EXACT($E2353,ISO3List[ISO3 List]))=1,"Pass","Fail"))</f>
        <v/>
      </c>
      <c r="S2353" s="24" t="str" cm="1">
        <f t="array" ref="S2353">IF(ISBLANK($F2353),"",IF(SUMPRODUCT(--EXACT(MID($F2353,COLUMN($A$1:$T$1),1),DocCharacters[Accepted Characters For Documents]))=20,"Pass","Fail"))</f>
        <v/>
      </c>
      <c r="T2353" s="24" t="str" cm="1">
        <f t="array" ref="T2353">IF(ISBLANK($G2353),"",IF(SUMPRODUCT(--EXACT(MID($G2353,COLUMN($A$1:$AX$1),1),NameCharacters[Accepted Characters For Names]))=50,"Pass","Fail"))</f>
        <v/>
      </c>
      <c r="U2353" s="24" t="str" cm="1">
        <f t="array" ref="U2353">IF(ISBLANK($H2353),"",IF(SUMPRODUCT(--EXACT(MID($H2353,COLUMN($A$1:$AX$1),1),NameCharacters[Accepted Characters For Names]))=50,"Pass","Fail"))</f>
        <v/>
      </c>
      <c r="V2353" s="24" t="str" cm="1">
        <f t="array" ref="V2353">IF(ISBLANK($I2353),"",IF(SUMPRODUCT(--EXACT(MID($I2353,COLUMN($A$1:$AX$1),1),NameCharacters[Accepted Characters For Names]))=50,"Pass","Fail"))</f>
        <v/>
      </c>
      <c r="W2353" s="24" t="str" cm="1">
        <f t="array" ref="W2353">IF(ISBLANK($J2353),"",IF(SUMPRODUCT(--EXACT($J2353,ISO3List[ISO3 List]))=1,"Pass","Fail"))</f>
        <v/>
      </c>
      <c r="X2353" s="24" t="str">
        <f t="shared" ca="1" si="93"/>
        <v/>
      </c>
      <c r="Y2353" s="24" t="str" cm="1">
        <f t="array" ref="Y2353">IF(ISBLANK($L2353),"",IF(SUMPRODUCT(--EXACT($L2353,Sex[Sex]))=1,"Pass","Fail"))</f>
        <v/>
      </c>
      <c r="Z2353" s="24" t="str">
        <f t="shared" ca="1" si="94"/>
        <v/>
      </c>
      <c r="AA2353" s="35" t="str">
        <f t="shared" ca="1" si="95"/>
        <v/>
      </c>
      <c r="AB2353" s="8"/>
      <c r="AC2353" s="58"/>
      <c r="AD2353" s="8"/>
      <c r="AE2353" s="8"/>
      <c r="AF2353" s="8"/>
      <c r="GU2353" s="8"/>
    </row>
    <row r="2354" spans="1:203" s="5" customFormat="1" x14ac:dyDescent="0.2">
      <c r="A2354" s="1"/>
      <c r="B2354" s="4"/>
      <c r="C2354" s="16"/>
      <c r="D2354" s="17"/>
      <c r="E2354" s="17"/>
      <c r="F2354" s="18"/>
      <c r="G2354" s="17"/>
      <c r="H2354" s="17"/>
      <c r="I2354" s="17"/>
      <c r="J2354" s="17"/>
      <c r="K2354" s="19"/>
      <c r="L2354" s="17"/>
      <c r="M2354" s="20"/>
      <c r="N2354" s="8"/>
      <c r="O2354" s="50"/>
      <c r="P2354" s="27" t="str" cm="1">
        <f t="array" ref="P2354">IF(ISBLANK($C2354),"",IF(SUMPRODUCT(--EXACT($C2354,CrewOrPassenger[Crew or Passenger]))=1,"Pass","Fail"))</f>
        <v/>
      </c>
      <c r="Q2354" s="24" t="str" cm="1">
        <f t="array" ref="Q2354">IF(ISBLANK($D2354),"",IF(SUMPRODUCT(--EXACT($D2354,TravelDocumentType[Travel Document Type]))=1,"Pass","Fail"))</f>
        <v/>
      </c>
      <c r="R2354" s="24" t="str" cm="1">
        <f t="array" ref="R2354">IF(ISBLANK($E2354),"",IF(SUMPRODUCT(--EXACT($E2354,ISO3List[ISO3 List]))=1,"Pass","Fail"))</f>
        <v/>
      </c>
      <c r="S2354" s="24" t="str" cm="1">
        <f t="array" ref="S2354">IF(ISBLANK($F2354),"",IF(SUMPRODUCT(--EXACT(MID($F2354,COLUMN($A$1:$T$1),1),DocCharacters[Accepted Characters For Documents]))=20,"Pass","Fail"))</f>
        <v/>
      </c>
      <c r="T2354" s="24" t="str" cm="1">
        <f t="array" ref="T2354">IF(ISBLANK($G2354),"",IF(SUMPRODUCT(--EXACT(MID($G2354,COLUMN($A$1:$AX$1),1),NameCharacters[Accepted Characters For Names]))=50,"Pass","Fail"))</f>
        <v/>
      </c>
      <c r="U2354" s="24" t="str" cm="1">
        <f t="array" ref="U2354">IF(ISBLANK($H2354),"",IF(SUMPRODUCT(--EXACT(MID($H2354,COLUMN($A$1:$AX$1),1),NameCharacters[Accepted Characters For Names]))=50,"Pass","Fail"))</f>
        <v/>
      </c>
      <c r="V2354" s="24" t="str" cm="1">
        <f t="array" ref="V2354">IF(ISBLANK($I2354),"",IF(SUMPRODUCT(--EXACT(MID($I2354,COLUMN($A$1:$AX$1),1),NameCharacters[Accepted Characters For Names]))=50,"Pass","Fail"))</f>
        <v/>
      </c>
      <c r="W2354" s="24" t="str" cm="1">
        <f t="array" ref="W2354">IF(ISBLANK($J2354),"",IF(SUMPRODUCT(--EXACT($J2354,ISO3List[ISO3 List]))=1,"Pass","Fail"))</f>
        <v/>
      </c>
      <c r="X2354" s="24" t="str">
        <f t="shared" ca="1" si="93"/>
        <v/>
      </c>
      <c r="Y2354" s="24" t="str" cm="1">
        <f t="array" ref="Y2354">IF(ISBLANK($L2354),"",IF(SUMPRODUCT(--EXACT($L2354,Sex[Sex]))=1,"Pass","Fail"))</f>
        <v/>
      </c>
      <c r="Z2354" s="24" t="str">
        <f t="shared" ca="1" si="94"/>
        <v/>
      </c>
      <c r="AA2354" s="35" t="str">
        <f t="shared" ca="1" si="95"/>
        <v/>
      </c>
      <c r="AB2354" s="8"/>
      <c r="AC2354" s="58"/>
      <c r="AD2354" s="8"/>
      <c r="AE2354" s="8"/>
      <c r="AF2354" s="8"/>
      <c r="GU2354" s="8"/>
    </row>
    <row r="2355" spans="1:203" s="5" customFormat="1" x14ac:dyDescent="0.2">
      <c r="A2355" s="1"/>
      <c r="B2355" s="4"/>
      <c r="C2355" s="16"/>
      <c r="D2355" s="17"/>
      <c r="E2355" s="17"/>
      <c r="F2355" s="18"/>
      <c r="G2355" s="17"/>
      <c r="H2355" s="17"/>
      <c r="I2355" s="17"/>
      <c r="J2355" s="17"/>
      <c r="K2355" s="19"/>
      <c r="L2355" s="17"/>
      <c r="M2355" s="20"/>
      <c r="N2355" s="8"/>
      <c r="O2355" s="50"/>
      <c r="P2355" s="27" t="str" cm="1">
        <f t="array" ref="P2355">IF(ISBLANK($C2355),"",IF(SUMPRODUCT(--EXACT($C2355,CrewOrPassenger[Crew or Passenger]))=1,"Pass","Fail"))</f>
        <v/>
      </c>
      <c r="Q2355" s="24" t="str" cm="1">
        <f t="array" ref="Q2355">IF(ISBLANK($D2355),"",IF(SUMPRODUCT(--EXACT($D2355,TravelDocumentType[Travel Document Type]))=1,"Pass","Fail"))</f>
        <v/>
      </c>
      <c r="R2355" s="24" t="str" cm="1">
        <f t="array" ref="R2355">IF(ISBLANK($E2355),"",IF(SUMPRODUCT(--EXACT($E2355,ISO3List[ISO3 List]))=1,"Pass","Fail"))</f>
        <v/>
      </c>
      <c r="S2355" s="24" t="str" cm="1">
        <f t="array" ref="S2355">IF(ISBLANK($F2355),"",IF(SUMPRODUCT(--EXACT(MID($F2355,COLUMN($A$1:$T$1),1),DocCharacters[Accepted Characters For Documents]))=20,"Pass","Fail"))</f>
        <v/>
      </c>
      <c r="T2355" s="24" t="str" cm="1">
        <f t="array" ref="T2355">IF(ISBLANK($G2355),"",IF(SUMPRODUCT(--EXACT(MID($G2355,COLUMN($A$1:$AX$1),1),NameCharacters[Accepted Characters For Names]))=50,"Pass","Fail"))</f>
        <v/>
      </c>
      <c r="U2355" s="24" t="str" cm="1">
        <f t="array" ref="U2355">IF(ISBLANK($H2355),"",IF(SUMPRODUCT(--EXACT(MID($H2355,COLUMN($A$1:$AX$1),1),NameCharacters[Accepted Characters For Names]))=50,"Pass","Fail"))</f>
        <v/>
      </c>
      <c r="V2355" s="24" t="str" cm="1">
        <f t="array" ref="V2355">IF(ISBLANK($I2355),"",IF(SUMPRODUCT(--EXACT(MID($I2355,COLUMN($A$1:$AX$1),1),NameCharacters[Accepted Characters For Names]))=50,"Pass","Fail"))</f>
        <v/>
      </c>
      <c r="W2355" s="24" t="str" cm="1">
        <f t="array" ref="W2355">IF(ISBLANK($J2355),"",IF(SUMPRODUCT(--EXACT($J2355,ISO3List[ISO3 List]))=1,"Pass","Fail"))</f>
        <v/>
      </c>
      <c r="X2355" s="24" t="str">
        <f t="shared" ca="1" si="93"/>
        <v/>
      </c>
      <c r="Y2355" s="24" t="str" cm="1">
        <f t="array" ref="Y2355">IF(ISBLANK($L2355),"",IF(SUMPRODUCT(--EXACT($L2355,Sex[Sex]))=1,"Pass","Fail"))</f>
        <v/>
      </c>
      <c r="Z2355" s="24" t="str">
        <f t="shared" ca="1" si="94"/>
        <v/>
      </c>
      <c r="AA2355" s="35" t="str">
        <f t="shared" ca="1" si="95"/>
        <v/>
      </c>
      <c r="AB2355" s="8"/>
      <c r="AC2355" s="58"/>
      <c r="AD2355" s="8"/>
      <c r="AE2355" s="8"/>
      <c r="AF2355" s="8"/>
      <c r="GU2355" s="8"/>
    </row>
    <row r="2356" spans="1:203" s="5" customFormat="1" x14ac:dyDescent="0.2">
      <c r="A2356" s="1"/>
      <c r="B2356" s="4"/>
      <c r="C2356" s="16"/>
      <c r="D2356" s="17"/>
      <c r="E2356" s="17"/>
      <c r="F2356" s="18"/>
      <c r="G2356" s="17"/>
      <c r="H2356" s="17"/>
      <c r="I2356" s="17"/>
      <c r="J2356" s="17"/>
      <c r="K2356" s="19"/>
      <c r="L2356" s="17"/>
      <c r="M2356" s="20"/>
      <c r="N2356" s="8"/>
      <c r="O2356" s="50"/>
      <c r="P2356" s="27" t="str" cm="1">
        <f t="array" ref="P2356">IF(ISBLANK($C2356),"",IF(SUMPRODUCT(--EXACT($C2356,CrewOrPassenger[Crew or Passenger]))=1,"Pass","Fail"))</f>
        <v/>
      </c>
      <c r="Q2356" s="24" t="str" cm="1">
        <f t="array" ref="Q2356">IF(ISBLANK($D2356),"",IF(SUMPRODUCT(--EXACT($D2356,TravelDocumentType[Travel Document Type]))=1,"Pass","Fail"))</f>
        <v/>
      </c>
      <c r="R2356" s="24" t="str" cm="1">
        <f t="array" ref="R2356">IF(ISBLANK($E2356),"",IF(SUMPRODUCT(--EXACT($E2356,ISO3List[ISO3 List]))=1,"Pass","Fail"))</f>
        <v/>
      </c>
      <c r="S2356" s="24" t="str" cm="1">
        <f t="array" ref="S2356">IF(ISBLANK($F2356),"",IF(SUMPRODUCT(--EXACT(MID($F2356,COLUMN($A$1:$T$1),1),DocCharacters[Accepted Characters For Documents]))=20,"Pass","Fail"))</f>
        <v/>
      </c>
      <c r="T2356" s="24" t="str" cm="1">
        <f t="array" ref="T2356">IF(ISBLANK($G2356),"",IF(SUMPRODUCT(--EXACT(MID($G2356,COLUMN($A$1:$AX$1),1),NameCharacters[Accepted Characters For Names]))=50,"Pass","Fail"))</f>
        <v/>
      </c>
      <c r="U2356" s="24" t="str" cm="1">
        <f t="array" ref="U2356">IF(ISBLANK($H2356),"",IF(SUMPRODUCT(--EXACT(MID($H2356,COLUMN($A$1:$AX$1),1),NameCharacters[Accepted Characters For Names]))=50,"Pass","Fail"))</f>
        <v/>
      </c>
      <c r="V2356" s="24" t="str" cm="1">
        <f t="array" ref="V2356">IF(ISBLANK($I2356),"",IF(SUMPRODUCT(--EXACT(MID($I2356,COLUMN($A$1:$AX$1),1),NameCharacters[Accepted Characters For Names]))=50,"Pass","Fail"))</f>
        <v/>
      </c>
      <c r="W2356" s="24" t="str" cm="1">
        <f t="array" ref="W2356">IF(ISBLANK($J2356),"",IF(SUMPRODUCT(--EXACT($J2356,ISO3List[ISO3 List]))=1,"Pass","Fail"))</f>
        <v/>
      </c>
      <c r="X2356" s="24" t="str">
        <f t="shared" ca="1" si="93"/>
        <v/>
      </c>
      <c r="Y2356" s="24" t="str" cm="1">
        <f t="array" ref="Y2356">IF(ISBLANK($L2356),"",IF(SUMPRODUCT(--EXACT($L2356,Sex[Sex]))=1,"Pass","Fail"))</f>
        <v/>
      </c>
      <c r="Z2356" s="24" t="str">
        <f t="shared" ca="1" si="94"/>
        <v/>
      </c>
      <c r="AA2356" s="35" t="str">
        <f t="shared" ca="1" si="95"/>
        <v/>
      </c>
      <c r="AB2356" s="8"/>
      <c r="AC2356" s="58"/>
      <c r="AD2356" s="8"/>
      <c r="AE2356" s="8"/>
      <c r="AF2356" s="8"/>
      <c r="GU2356" s="8"/>
    </row>
    <row r="2357" spans="1:203" s="5" customFormat="1" x14ac:dyDescent="0.2">
      <c r="A2357" s="1"/>
      <c r="B2357" s="4"/>
      <c r="C2357" s="16"/>
      <c r="D2357" s="17"/>
      <c r="E2357" s="17"/>
      <c r="F2357" s="18"/>
      <c r="G2357" s="17"/>
      <c r="H2357" s="17"/>
      <c r="I2357" s="17"/>
      <c r="J2357" s="17"/>
      <c r="K2357" s="19"/>
      <c r="L2357" s="17"/>
      <c r="M2357" s="20"/>
      <c r="N2357" s="8"/>
      <c r="O2357" s="50"/>
      <c r="P2357" s="27" t="str" cm="1">
        <f t="array" ref="P2357">IF(ISBLANK($C2357),"",IF(SUMPRODUCT(--EXACT($C2357,CrewOrPassenger[Crew or Passenger]))=1,"Pass","Fail"))</f>
        <v/>
      </c>
      <c r="Q2357" s="24" t="str" cm="1">
        <f t="array" ref="Q2357">IF(ISBLANK($D2357),"",IF(SUMPRODUCT(--EXACT($D2357,TravelDocumentType[Travel Document Type]))=1,"Pass","Fail"))</f>
        <v/>
      </c>
      <c r="R2357" s="24" t="str" cm="1">
        <f t="array" ref="R2357">IF(ISBLANK($E2357),"",IF(SUMPRODUCT(--EXACT($E2357,ISO3List[ISO3 List]))=1,"Pass","Fail"))</f>
        <v/>
      </c>
      <c r="S2357" s="24" t="str" cm="1">
        <f t="array" ref="S2357">IF(ISBLANK($F2357),"",IF(SUMPRODUCT(--EXACT(MID($F2357,COLUMN($A$1:$T$1),1),DocCharacters[Accepted Characters For Documents]))=20,"Pass","Fail"))</f>
        <v/>
      </c>
      <c r="T2357" s="24" t="str" cm="1">
        <f t="array" ref="T2357">IF(ISBLANK($G2357),"",IF(SUMPRODUCT(--EXACT(MID($G2357,COLUMN($A$1:$AX$1),1),NameCharacters[Accepted Characters For Names]))=50,"Pass","Fail"))</f>
        <v/>
      </c>
      <c r="U2357" s="24" t="str" cm="1">
        <f t="array" ref="U2357">IF(ISBLANK($H2357),"",IF(SUMPRODUCT(--EXACT(MID($H2357,COLUMN($A$1:$AX$1),1),NameCharacters[Accepted Characters For Names]))=50,"Pass","Fail"))</f>
        <v/>
      </c>
      <c r="V2357" s="24" t="str" cm="1">
        <f t="array" ref="V2357">IF(ISBLANK($I2357),"",IF(SUMPRODUCT(--EXACT(MID($I2357,COLUMN($A$1:$AX$1),1),NameCharacters[Accepted Characters For Names]))=50,"Pass","Fail"))</f>
        <v/>
      </c>
      <c r="W2357" s="24" t="str" cm="1">
        <f t="array" ref="W2357">IF(ISBLANK($J2357),"",IF(SUMPRODUCT(--EXACT($J2357,ISO3List[ISO3 List]))=1,"Pass","Fail"))</f>
        <v/>
      </c>
      <c r="X2357" s="24" t="str">
        <f t="shared" ca="1" si="93"/>
        <v/>
      </c>
      <c r="Y2357" s="24" t="str" cm="1">
        <f t="array" ref="Y2357">IF(ISBLANK($L2357),"",IF(SUMPRODUCT(--EXACT($L2357,Sex[Sex]))=1,"Pass","Fail"))</f>
        <v/>
      </c>
      <c r="Z2357" s="24" t="str">
        <f t="shared" ca="1" si="94"/>
        <v/>
      </c>
      <c r="AA2357" s="35" t="str">
        <f t="shared" ca="1" si="95"/>
        <v/>
      </c>
      <c r="AB2357" s="8"/>
      <c r="AC2357" s="58"/>
      <c r="AD2357" s="8"/>
      <c r="AE2357" s="8"/>
      <c r="AF2357" s="8"/>
      <c r="GU2357" s="8"/>
    </row>
    <row r="2358" spans="1:203" s="5" customFormat="1" x14ac:dyDescent="0.2">
      <c r="A2358" s="1"/>
      <c r="B2358" s="4"/>
      <c r="C2358" s="16"/>
      <c r="D2358" s="17"/>
      <c r="E2358" s="17"/>
      <c r="F2358" s="18"/>
      <c r="G2358" s="17"/>
      <c r="H2358" s="17"/>
      <c r="I2358" s="17"/>
      <c r="J2358" s="17"/>
      <c r="K2358" s="19"/>
      <c r="L2358" s="17"/>
      <c r="M2358" s="20"/>
      <c r="N2358" s="8"/>
      <c r="O2358" s="50"/>
      <c r="P2358" s="27" t="str" cm="1">
        <f t="array" ref="P2358">IF(ISBLANK($C2358),"",IF(SUMPRODUCT(--EXACT($C2358,CrewOrPassenger[Crew or Passenger]))=1,"Pass","Fail"))</f>
        <v/>
      </c>
      <c r="Q2358" s="24" t="str" cm="1">
        <f t="array" ref="Q2358">IF(ISBLANK($D2358),"",IF(SUMPRODUCT(--EXACT($D2358,TravelDocumentType[Travel Document Type]))=1,"Pass","Fail"))</f>
        <v/>
      </c>
      <c r="R2358" s="24" t="str" cm="1">
        <f t="array" ref="R2358">IF(ISBLANK($E2358),"",IF(SUMPRODUCT(--EXACT($E2358,ISO3List[ISO3 List]))=1,"Pass","Fail"))</f>
        <v/>
      </c>
      <c r="S2358" s="24" t="str" cm="1">
        <f t="array" ref="S2358">IF(ISBLANK($F2358),"",IF(SUMPRODUCT(--EXACT(MID($F2358,COLUMN($A$1:$T$1),1),DocCharacters[Accepted Characters For Documents]))=20,"Pass","Fail"))</f>
        <v/>
      </c>
      <c r="T2358" s="24" t="str" cm="1">
        <f t="array" ref="T2358">IF(ISBLANK($G2358),"",IF(SUMPRODUCT(--EXACT(MID($G2358,COLUMN($A$1:$AX$1),1),NameCharacters[Accepted Characters For Names]))=50,"Pass","Fail"))</f>
        <v/>
      </c>
      <c r="U2358" s="24" t="str" cm="1">
        <f t="array" ref="U2358">IF(ISBLANK($H2358),"",IF(SUMPRODUCT(--EXACT(MID($H2358,COLUMN($A$1:$AX$1),1),NameCharacters[Accepted Characters For Names]))=50,"Pass","Fail"))</f>
        <v/>
      </c>
      <c r="V2358" s="24" t="str" cm="1">
        <f t="array" ref="V2358">IF(ISBLANK($I2358),"",IF(SUMPRODUCT(--EXACT(MID($I2358,COLUMN($A$1:$AX$1),1),NameCharacters[Accepted Characters For Names]))=50,"Pass","Fail"))</f>
        <v/>
      </c>
      <c r="W2358" s="24" t="str" cm="1">
        <f t="array" ref="W2358">IF(ISBLANK($J2358),"",IF(SUMPRODUCT(--EXACT($J2358,ISO3List[ISO3 List]))=1,"Pass","Fail"))</f>
        <v/>
      </c>
      <c r="X2358" s="24" t="str">
        <f t="shared" ref="X2358:X2421" ca="1" si="96">IF(ISBLANK($K2358),"",IF(AND(ISNUMBER(DATEVALUE(TEXT($K2358,"dd/MM/yyyy"))),$K2358&lt;TODAY()),"Pass","Fail"))</f>
        <v/>
      </c>
      <c r="Y2358" s="24" t="str" cm="1">
        <f t="array" ref="Y2358">IF(ISBLANK($L2358),"",IF(SUMPRODUCT(--EXACT($L2358,Sex[Sex]))=1,"Pass","Fail"))</f>
        <v/>
      </c>
      <c r="Z2358" s="24" t="str">
        <f t="shared" ca="1" si="94"/>
        <v/>
      </c>
      <c r="AA2358" s="35" t="str">
        <f t="shared" ca="1" si="95"/>
        <v/>
      </c>
      <c r="AB2358" s="8"/>
      <c r="AC2358" s="58"/>
      <c r="AD2358" s="8"/>
      <c r="AE2358" s="8"/>
      <c r="AF2358" s="8"/>
      <c r="GU2358" s="8"/>
    </row>
    <row r="2359" spans="1:203" s="5" customFormat="1" x14ac:dyDescent="0.2">
      <c r="A2359" s="1"/>
      <c r="B2359" s="4"/>
      <c r="C2359" s="16"/>
      <c r="D2359" s="17"/>
      <c r="E2359" s="17"/>
      <c r="F2359" s="18"/>
      <c r="G2359" s="17"/>
      <c r="H2359" s="17"/>
      <c r="I2359" s="17"/>
      <c r="J2359" s="17"/>
      <c r="K2359" s="19"/>
      <c r="L2359" s="17"/>
      <c r="M2359" s="20"/>
      <c r="N2359" s="8"/>
      <c r="O2359" s="50"/>
      <c r="P2359" s="27" t="str" cm="1">
        <f t="array" ref="P2359">IF(ISBLANK($C2359),"",IF(SUMPRODUCT(--EXACT($C2359,CrewOrPassenger[Crew or Passenger]))=1,"Pass","Fail"))</f>
        <v/>
      </c>
      <c r="Q2359" s="24" t="str" cm="1">
        <f t="array" ref="Q2359">IF(ISBLANK($D2359),"",IF(SUMPRODUCT(--EXACT($D2359,TravelDocumentType[Travel Document Type]))=1,"Pass","Fail"))</f>
        <v/>
      </c>
      <c r="R2359" s="24" t="str" cm="1">
        <f t="array" ref="R2359">IF(ISBLANK($E2359),"",IF(SUMPRODUCT(--EXACT($E2359,ISO3List[ISO3 List]))=1,"Pass","Fail"))</f>
        <v/>
      </c>
      <c r="S2359" s="24" t="str" cm="1">
        <f t="array" ref="S2359">IF(ISBLANK($F2359),"",IF(SUMPRODUCT(--EXACT(MID($F2359,COLUMN($A$1:$T$1),1),DocCharacters[Accepted Characters For Documents]))=20,"Pass","Fail"))</f>
        <v/>
      </c>
      <c r="T2359" s="24" t="str" cm="1">
        <f t="array" ref="T2359">IF(ISBLANK($G2359),"",IF(SUMPRODUCT(--EXACT(MID($G2359,COLUMN($A$1:$AX$1),1),NameCharacters[Accepted Characters For Names]))=50,"Pass","Fail"))</f>
        <v/>
      </c>
      <c r="U2359" s="24" t="str" cm="1">
        <f t="array" ref="U2359">IF(ISBLANK($H2359),"",IF(SUMPRODUCT(--EXACT(MID($H2359,COLUMN($A$1:$AX$1),1),NameCharacters[Accepted Characters For Names]))=50,"Pass","Fail"))</f>
        <v/>
      </c>
      <c r="V2359" s="24" t="str" cm="1">
        <f t="array" ref="V2359">IF(ISBLANK($I2359),"",IF(SUMPRODUCT(--EXACT(MID($I2359,COLUMN($A$1:$AX$1),1),NameCharacters[Accepted Characters For Names]))=50,"Pass","Fail"))</f>
        <v/>
      </c>
      <c r="W2359" s="24" t="str" cm="1">
        <f t="array" ref="W2359">IF(ISBLANK($J2359),"",IF(SUMPRODUCT(--EXACT($J2359,ISO3List[ISO3 List]))=1,"Pass","Fail"))</f>
        <v/>
      </c>
      <c r="X2359" s="24" t="str">
        <f t="shared" ca="1" si="96"/>
        <v/>
      </c>
      <c r="Y2359" s="24" t="str" cm="1">
        <f t="array" ref="Y2359">IF(ISBLANK($L2359),"",IF(SUMPRODUCT(--EXACT($L2359,Sex[Sex]))=1,"Pass","Fail"))</f>
        <v/>
      </c>
      <c r="Z2359" s="24" t="str">
        <f t="shared" ref="Z2359:Z2422" ca="1" si="97">IF(ISBLANK($M2359),"",IF(AND(ISNUMBER(DATEVALUE(TEXT($M2359,"dd/MM/yyyy"))),$M2359&gt;=TODAY()),"Pass","Fail"))</f>
        <v/>
      </c>
      <c r="AA2359" s="35" t="str">
        <f t="shared" ca="1" si="95"/>
        <v/>
      </c>
      <c r="AB2359" s="8"/>
      <c r="AC2359" s="58"/>
      <c r="AD2359" s="8"/>
      <c r="AE2359" s="8"/>
      <c r="AF2359" s="8"/>
      <c r="GU2359" s="8"/>
    </row>
    <row r="2360" spans="1:203" s="5" customFormat="1" x14ac:dyDescent="0.2">
      <c r="A2360" s="1"/>
      <c r="B2360" s="4"/>
      <c r="C2360" s="16"/>
      <c r="D2360" s="17"/>
      <c r="E2360" s="17"/>
      <c r="F2360" s="18"/>
      <c r="G2360" s="17"/>
      <c r="H2360" s="17"/>
      <c r="I2360" s="17"/>
      <c r="J2360" s="17"/>
      <c r="K2360" s="19"/>
      <c r="L2360" s="17"/>
      <c r="M2360" s="20"/>
      <c r="N2360" s="8"/>
      <c r="O2360" s="50"/>
      <c r="P2360" s="27" t="str" cm="1">
        <f t="array" ref="P2360">IF(ISBLANK($C2360),"",IF(SUMPRODUCT(--EXACT($C2360,CrewOrPassenger[Crew or Passenger]))=1,"Pass","Fail"))</f>
        <v/>
      </c>
      <c r="Q2360" s="24" t="str" cm="1">
        <f t="array" ref="Q2360">IF(ISBLANK($D2360),"",IF(SUMPRODUCT(--EXACT($D2360,TravelDocumentType[Travel Document Type]))=1,"Pass","Fail"))</f>
        <v/>
      </c>
      <c r="R2360" s="24" t="str" cm="1">
        <f t="array" ref="R2360">IF(ISBLANK($E2360),"",IF(SUMPRODUCT(--EXACT($E2360,ISO3List[ISO3 List]))=1,"Pass","Fail"))</f>
        <v/>
      </c>
      <c r="S2360" s="24" t="str" cm="1">
        <f t="array" ref="S2360">IF(ISBLANK($F2360),"",IF(SUMPRODUCT(--EXACT(MID($F2360,COLUMN($A$1:$T$1),1),DocCharacters[Accepted Characters For Documents]))=20,"Pass","Fail"))</f>
        <v/>
      </c>
      <c r="T2360" s="24" t="str" cm="1">
        <f t="array" ref="T2360">IF(ISBLANK($G2360),"",IF(SUMPRODUCT(--EXACT(MID($G2360,COLUMN($A$1:$AX$1),1),NameCharacters[Accepted Characters For Names]))=50,"Pass","Fail"))</f>
        <v/>
      </c>
      <c r="U2360" s="24" t="str" cm="1">
        <f t="array" ref="U2360">IF(ISBLANK($H2360),"",IF(SUMPRODUCT(--EXACT(MID($H2360,COLUMN($A$1:$AX$1),1),NameCharacters[Accepted Characters For Names]))=50,"Pass","Fail"))</f>
        <v/>
      </c>
      <c r="V2360" s="24" t="str" cm="1">
        <f t="array" ref="V2360">IF(ISBLANK($I2360),"",IF(SUMPRODUCT(--EXACT(MID($I2360,COLUMN($A$1:$AX$1),1),NameCharacters[Accepted Characters For Names]))=50,"Pass","Fail"))</f>
        <v/>
      </c>
      <c r="W2360" s="24" t="str" cm="1">
        <f t="array" ref="W2360">IF(ISBLANK($J2360),"",IF(SUMPRODUCT(--EXACT($J2360,ISO3List[ISO3 List]))=1,"Pass","Fail"))</f>
        <v/>
      </c>
      <c r="X2360" s="24" t="str">
        <f t="shared" ca="1" si="96"/>
        <v/>
      </c>
      <c r="Y2360" s="24" t="str" cm="1">
        <f t="array" ref="Y2360">IF(ISBLANK($L2360),"",IF(SUMPRODUCT(--EXACT($L2360,Sex[Sex]))=1,"Pass","Fail"))</f>
        <v/>
      </c>
      <c r="Z2360" s="24" t="str">
        <f t="shared" ca="1" si="97"/>
        <v/>
      </c>
      <c r="AA2360" s="35" t="str">
        <f t="shared" ca="1" si="95"/>
        <v/>
      </c>
      <c r="AB2360" s="8"/>
      <c r="AC2360" s="58"/>
      <c r="AD2360" s="8"/>
      <c r="AE2360" s="8"/>
      <c r="AF2360" s="8"/>
      <c r="GU2360" s="8"/>
    </row>
    <row r="2361" spans="1:203" s="5" customFormat="1" x14ac:dyDescent="0.2">
      <c r="A2361" s="1"/>
      <c r="B2361" s="4"/>
      <c r="C2361" s="16"/>
      <c r="D2361" s="17"/>
      <c r="E2361" s="17"/>
      <c r="F2361" s="18"/>
      <c r="G2361" s="17"/>
      <c r="H2361" s="17"/>
      <c r="I2361" s="17"/>
      <c r="J2361" s="17"/>
      <c r="K2361" s="19"/>
      <c r="L2361" s="17"/>
      <c r="M2361" s="20"/>
      <c r="N2361" s="8"/>
      <c r="O2361" s="50"/>
      <c r="P2361" s="27" t="str" cm="1">
        <f t="array" ref="P2361">IF(ISBLANK($C2361),"",IF(SUMPRODUCT(--EXACT($C2361,CrewOrPassenger[Crew or Passenger]))=1,"Pass","Fail"))</f>
        <v/>
      </c>
      <c r="Q2361" s="24" t="str" cm="1">
        <f t="array" ref="Q2361">IF(ISBLANK($D2361),"",IF(SUMPRODUCT(--EXACT($D2361,TravelDocumentType[Travel Document Type]))=1,"Pass","Fail"))</f>
        <v/>
      </c>
      <c r="R2361" s="24" t="str" cm="1">
        <f t="array" ref="R2361">IF(ISBLANK($E2361),"",IF(SUMPRODUCT(--EXACT($E2361,ISO3List[ISO3 List]))=1,"Pass","Fail"))</f>
        <v/>
      </c>
      <c r="S2361" s="24" t="str" cm="1">
        <f t="array" ref="S2361">IF(ISBLANK($F2361),"",IF(SUMPRODUCT(--EXACT(MID($F2361,COLUMN($A$1:$T$1),1),DocCharacters[Accepted Characters For Documents]))=20,"Pass","Fail"))</f>
        <v/>
      </c>
      <c r="T2361" s="24" t="str" cm="1">
        <f t="array" ref="T2361">IF(ISBLANK($G2361),"",IF(SUMPRODUCT(--EXACT(MID($G2361,COLUMN($A$1:$AX$1),1),NameCharacters[Accepted Characters For Names]))=50,"Pass","Fail"))</f>
        <v/>
      </c>
      <c r="U2361" s="24" t="str" cm="1">
        <f t="array" ref="U2361">IF(ISBLANK($H2361),"",IF(SUMPRODUCT(--EXACT(MID($H2361,COLUMN($A$1:$AX$1),1),NameCharacters[Accepted Characters For Names]))=50,"Pass","Fail"))</f>
        <v/>
      </c>
      <c r="V2361" s="24" t="str" cm="1">
        <f t="array" ref="V2361">IF(ISBLANK($I2361),"",IF(SUMPRODUCT(--EXACT(MID($I2361,COLUMN($A$1:$AX$1),1),NameCharacters[Accepted Characters For Names]))=50,"Pass","Fail"))</f>
        <v/>
      </c>
      <c r="W2361" s="24" t="str" cm="1">
        <f t="array" ref="W2361">IF(ISBLANK($J2361),"",IF(SUMPRODUCT(--EXACT($J2361,ISO3List[ISO3 List]))=1,"Pass","Fail"))</f>
        <v/>
      </c>
      <c r="X2361" s="24" t="str">
        <f t="shared" ca="1" si="96"/>
        <v/>
      </c>
      <c r="Y2361" s="24" t="str" cm="1">
        <f t="array" ref="Y2361">IF(ISBLANK($L2361),"",IF(SUMPRODUCT(--EXACT($L2361,Sex[Sex]))=1,"Pass","Fail"))</f>
        <v/>
      </c>
      <c r="Z2361" s="24" t="str">
        <f t="shared" ca="1" si="97"/>
        <v/>
      </c>
      <c r="AA2361" s="35" t="str">
        <f t="shared" ca="1" si="95"/>
        <v/>
      </c>
      <c r="AB2361" s="8"/>
      <c r="AC2361" s="58"/>
      <c r="AD2361" s="8"/>
      <c r="AE2361" s="8"/>
      <c r="AF2361" s="8"/>
      <c r="GU2361" s="8"/>
    </row>
    <row r="2362" spans="1:203" s="5" customFormat="1" x14ac:dyDescent="0.2">
      <c r="A2362" s="1"/>
      <c r="B2362" s="4"/>
      <c r="C2362" s="16"/>
      <c r="D2362" s="17"/>
      <c r="E2362" s="17"/>
      <c r="F2362" s="18"/>
      <c r="G2362" s="17"/>
      <c r="H2362" s="17"/>
      <c r="I2362" s="17"/>
      <c r="J2362" s="17"/>
      <c r="K2362" s="19"/>
      <c r="L2362" s="17"/>
      <c r="M2362" s="20"/>
      <c r="N2362" s="8"/>
      <c r="O2362" s="50"/>
      <c r="P2362" s="27" t="str" cm="1">
        <f t="array" ref="P2362">IF(ISBLANK($C2362),"",IF(SUMPRODUCT(--EXACT($C2362,CrewOrPassenger[Crew or Passenger]))=1,"Pass","Fail"))</f>
        <v/>
      </c>
      <c r="Q2362" s="24" t="str" cm="1">
        <f t="array" ref="Q2362">IF(ISBLANK($D2362),"",IF(SUMPRODUCT(--EXACT($D2362,TravelDocumentType[Travel Document Type]))=1,"Pass","Fail"))</f>
        <v/>
      </c>
      <c r="R2362" s="24" t="str" cm="1">
        <f t="array" ref="R2362">IF(ISBLANK($E2362),"",IF(SUMPRODUCT(--EXACT($E2362,ISO3List[ISO3 List]))=1,"Pass","Fail"))</f>
        <v/>
      </c>
      <c r="S2362" s="24" t="str" cm="1">
        <f t="array" ref="S2362">IF(ISBLANK($F2362),"",IF(SUMPRODUCT(--EXACT(MID($F2362,COLUMN($A$1:$T$1),1),DocCharacters[Accepted Characters For Documents]))=20,"Pass","Fail"))</f>
        <v/>
      </c>
      <c r="T2362" s="24" t="str" cm="1">
        <f t="array" ref="T2362">IF(ISBLANK($G2362),"",IF(SUMPRODUCT(--EXACT(MID($G2362,COLUMN($A$1:$AX$1),1),NameCharacters[Accepted Characters For Names]))=50,"Pass","Fail"))</f>
        <v/>
      </c>
      <c r="U2362" s="24" t="str" cm="1">
        <f t="array" ref="U2362">IF(ISBLANK($H2362),"",IF(SUMPRODUCT(--EXACT(MID($H2362,COLUMN($A$1:$AX$1),1),NameCharacters[Accepted Characters For Names]))=50,"Pass","Fail"))</f>
        <v/>
      </c>
      <c r="V2362" s="24" t="str" cm="1">
        <f t="array" ref="V2362">IF(ISBLANK($I2362),"",IF(SUMPRODUCT(--EXACT(MID($I2362,COLUMN($A$1:$AX$1),1),NameCharacters[Accepted Characters For Names]))=50,"Pass","Fail"))</f>
        <v/>
      </c>
      <c r="W2362" s="24" t="str" cm="1">
        <f t="array" ref="W2362">IF(ISBLANK($J2362),"",IF(SUMPRODUCT(--EXACT($J2362,ISO3List[ISO3 List]))=1,"Pass","Fail"))</f>
        <v/>
      </c>
      <c r="X2362" s="24" t="str">
        <f t="shared" ca="1" si="96"/>
        <v/>
      </c>
      <c r="Y2362" s="24" t="str" cm="1">
        <f t="array" ref="Y2362">IF(ISBLANK($L2362),"",IF(SUMPRODUCT(--EXACT($L2362,Sex[Sex]))=1,"Pass","Fail"))</f>
        <v/>
      </c>
      <c r="Z2362" s="24" t="str">
        <f t="shared" ca="1" si="97"/>
        <v/>
      </c>
      <c r="AA2362" s="35" t="str">
        <f t="shared" ca="1" si="95"/>
        <v/>
      </c>
      <c r="AB2362" s="8"/>
      <c r="AC2362" s="58"/>
      <c r="AD2362" s="8"/>
      <c r="AE2362" s="8"/>
      <c r="AF2362" s="8"/>
      <c r="GU2362" s="8"/>
    </row>
    <row r="2363" spans="1:203" s="5" customFormat="1" x14ac:dyDescent="0.2">
      <c r="A2363" s="1"/>
      <c r="B2363" s="4"/>
      <c r="C2363" s="16"/>
      <c r="D2363" s="17"/>
      <c r="E2363" s="17"/>
      <c r="F2363" s="18"/>
      <c r="G2363" s="17"/>
      <c r="H2363" s="17"/>
      <c r="I2363" s="17"/>
      <c r="J2363" s="17"/>
      <c r="K2363" s="19"/>
      <c r="L2363" s="17"/>
      <c r="M2363" s="20"/>
      <c r="N2363" s="8"/>
      <c r="O2363" s="50"/>
      <c r="P2363" s="27" t="str" cm="1">
        <f t="array" ref="P2363">IF(ISBLANK($C2363),"",IF(SUMPRODUCT(--EXACT($C2363,CrewOrPassenger[Crew or Passenger]))=1,"Pass","Fail"))</f>
        <v/>
      </c>
      <c r="Q2363" s="24" t="str" cm="1">
        <f t="array" ref="Q2363">IF(ISBLANK($D2363),"",IF(SUMPRODUCT(--EXACT($D2363,TravelDocumentType[Travel Document Type]))=1,"Pass","Fail"))</f>
        <v/>
      </c>
      <c r="R2363" s="24" t="str" cm="1">
        <f t="array" ref="R2363">IF(ISBLANK($E2363),"",IF(SUMPRODUCT(--EXACT($E2363,ISO3List[ISO3 List]))=1,"Pass","Fail"))</f>
        <v/>
      </c>
      <c r="S2363" s="24" t="str" cm="1">
        <f t="array" ref="S2363">IF(ISBLANK($F2363),"",IF(SUMPRODUCT(--EXACT(MID($F2363,COLUMN($A$1:$T$1),1),DocCharacters[Accepted Characters For Documents]))=20,"Pass","Fail"))</f>
        <v/>
      </c>
      <c r="T2363" s="24" t="str" cm="1">
        <f t="array" ref="T2363">IF(ISBLANK($G2363),"",IF(SUMPRODUCT(--EXACT(MID($G2363,COLUMN($A$1:$AX$1),1),NameCharacters[Accepted Characters For Names]))=50,"Pass","Fail"))</f>
        <v/>
      </c>
      <c r="U2363" s="24" t="str" cm="1">
        <f t="array" ref="U2363">IF(ISBLANK($H2363),"",IF(SUMPRODUCT(--EXACT(MID($H2363,COLUMN($A$1:$AX$1),1),NameCharacters[Accepted Characters For Names]))=50,"Pass","Fail"))</f>
        <v/>
      </c>
      <c r="V2363" s="24" t="str" cm="1">
        <f t="array" ref="V2363">IF(ISBLANK($I2363),"",IF(SUMPRODUCT(--EXACT(MID($I2363,COLUMN($A$1:$AX$1),1),NameCharacters[Accepted Characters For Names]))=50,"Pass","Fail"))</f>
        <v/>
      </c>
      <c r="W2363" s="24" t="str" cm="1">
        <f t="array" ref="W2363">IF(ISBLANK($J2363),"",IF(SUMPRODUCT(--EXACT($J2363,ISO3List[ISO3 List]))=1,"Pass","Fail"))</f>
        <v/>
      </c>
      <c r="X2363" s="24" t="str">
        <f t="shared" ca="1" si="96"/>
        <v/>
      </c>
      <c r="Y2363" s="24" t="str" cm="1">
        <f t="array" ref="Y2363">IF(ISBLANK($L2363),"",IF(SUMPRODUCT(--EXACT($L2363,Sex[Sex]))=1,"Pass","Fail"))</f>
        <v/>
      </c>
      <c r="Z2363" s="24" t="str">
        <f t="shared" ca="1" si="97"/>
        <v/>
      </c>
      <c r="AA2363" s="35" t="str">
        <f t="shared" ca="1" si="95"/>
        <v/>
      </c>
      <c r="AB2363" s="8"/>
      <c r="AC2363" s="58"/>
      <c r="AD2363" s="8"/>
      <c r="AE2363" s="8"/>
      <c r="AF2363" s="8"/>
      <c r="GU2363" s="8"/>
    </row>
    <row r="2364" spans="1:203" s="5" customFormat="1" x14ac:dyDescent="0.2">
      <c r="A2364" s="1"/>
      <c r="B2364" s="4"/>
      <c r="C2364" s="16"/>
      <c r="D2364" s="17"/>
      <c r="E2364" s="17"/>
      <c r="F2364" s="18"/>
      <c r="G2364" s="17"/>
      <c r="H2364" s="17"/>
      <c r="I2364" s="17"/>
      <c r="J2364" s="17"/>
      <c r="K2364" s="19"/>
      <c r="L2364" s="17"/>
      <c r="M2364" s="20"/>
      <c r="N2364" s="8"/>
      <c r="O2364" s="50"/>
      <c r="P2364" s="27" t="str" cm="1">
        <f t="array" ref="P2364">IF(ISBLANK($C2364),"",IF(SUMPRODUCT(--EXACT($C2364,CrewOrPassenger[Crew or Passenger]))=1,"Pass","Fail"))</f>
        <v/>
      </c>
      <c r="Q2364" s="24" t="str" cm="1">
        <f t="array" ref="Q2364">IF(ISBLANK($D2364),"",IF(SUMPRODUCT(--EXACT($D2364,TravelDocumentType[Travel Document Type]))=1,"Pass","Fail"))</f>
        <v/>
      </c>
      <c r="R2364" s="24" t="str" cm="1">
        <f t="array" ref="R2364">IF(ISBLANK($E2364),"",IF(SUMPRODUCT(--EXACT($E2364,ISO3List[ISO3 List]))=1,"Pass","Fail"))</f>
        <v/>
      </c>
      <c r="S2364" s="24" t="str" cm="1">
        <f t="array" ref="S2364">IF(ISBLANK($F2364),"",IF(SUMPRODUCT(--EXACT(MID($F2364,COLUMN($A$1:$T$1),1),DocCharacters[Accepted Characters For Documents]))=20,"Pass","Fail"))</f>
        <v/>
      </c>
      <c r="T2364" s="24" t="str" cm="1">
        <f t="array" ref="T2364">IF(ISBLANK($G2364),"",IF(SUMPRODUCT(--EXACT(MID($G2364,COLUMN($A$1:$AX$1),1),NameCharacters[Accepted Characters For Names]))=50,"Pass","Fail"))</f>
        <v/>
      </c>
      <c r="U2364" s="24" t="str" cm="1">
        <f t="array" ref="U2364">IF(ISBLANK($H2364),"",IF(SUMPRODUCT(--EXACT(MID($H2364,COLUMN($A$1:$AX$1),1),NameCharacters[Accepted Characters For Names]))=50,"Pass","Fail"))</f>
        <v/>
      </c>
      <c r="V2364" s="24" t="str" cm="1">
        <f t="array" ref="V2364">IF(ISBLANK($I2364),"",IF(SUMPRODUCT(--EXACT(MID($I2364,COLUMN($A$1:$AX$1),1),NameCharacters[Accepted Characters For Names]))=50,"Pass","Fail"))</f>
        <v/>
      </c>
      <c r="W2364" s="24" t="str" cm="1">
        <f t="array" ref="W2364">IF(ISBLANK($J2364),"",IF(SUMPRODUCT(--EXACT($J2364,ISO3List[ISO3 List]))=1,"Pass","Fail"))</f>
        <v/>
      </c>
      <c r="X2364" s="24" t="str">
        <f t="shared" ca="1" si="96"/>
        <v/>
      </c>
      <c r="Y2364" s="24" t="str" cm="1">
        <f t="array" ref="Y2364">IF(ISBLANK($L2364),"",IF(SUMPRODUCT(--EXACT($L2364,Sex[Sex]))=1,"Pass","Fail"))</f>
        <v/>
      </c>
      <c r="Z2364" s="24" t="str">
        <f t="shared" ca="1" si="97"/>
        <v/>
      </c>
      <c r="AA2364" s="35" t="str">
        <f t="shared" ca="1" si="95"/>
        <v/>
      </c>
      <c r="AB2364" s="8"/>
      <c r="AC2364" s="58"/>
      <c r="AD2364" s="8"/>
      <c r="AE2364" s="8"/>
      <c r="AF2364" s="8"/>
      <c r="GU2364" s="8"/>
    </row>
    <row r="2365" spans="1:203" s="5" customFormat="1" x14ac:dyDescent="0.2">
      <c r="A2365" s="1"/>
      <c r="B2365" s="4"/>
      <c r="C2365" s="16"/>
      <c r="D2365" s="17"/>
      <c r="E2365" s="17"/>
      <c r="F2365" s="18"/>
      <c r="G2365" s="17"/>
      <c r="H2365" s="17"/>
      <c r="I2365" s="17"/>
      <c r="J2365" s="17"/>
      <c r="K2365" s="19"/>
      <c r="L2365" s="17"/>
      <c r="M2365" s="20"/>
      <c r="N2365" s="8"/>
      <c r="O2365" s="50"/>
      <c r="P2365" s="27" t="str" cm="1">
        <f t="array" ref="P2365">IF(ISBLANK($C2365),"",IF(SUMPRODUCT(--EXACT($C2365,CrewOrPassenger[Crew or Passenger]))=1,"Pass","Fail"))</f>
        <v/>
      </c>
      <c r="Q2365" s="24" t="str" cm="1">
        <f t="array" ref="Q2365">IF(ISBLANK($D2365),"",IF(SUMPRODUCT(--EXACT($D2365,TravelDocumentType[Travel Document Type]))=1,"Pass","Fail"))</f>
        <v/>
      </c>
      <c r="R2365" s="24" t="str" cm="1">
        <f t="array" ref="R2365">IF(ISBLANK($E2365),"",IF(SUMPRODUCT(--EXACT($E2365,ISO3List[ISO3 List]))=1,"Pass","Fail"))</f>
        <v/>
      </c>
      <c r="S2365" s="24" t="str" cm="1">
        <f t="array" ref="S2365">IF(ISBLANK($F2365),"",IF(SUMPRODUCT(--EXACT(MID($F2365,COLUMN($A$1:$T$1),1),DocCharacters[Accepted Characters For Documents]))=20,"Pass","Fail"))</f>
        <v/>
      </c>
      <c r="T2365" s="24" t="str" cm="1">
        <f t="array" ref="T2365">IF(ISBLANK($G2365),"",IF(SUMPRODUCT(--EXACT(MID($G2365,COLUMN($A$1:$AX$1),1),NameCharacters[Accepted Characters For Names]))=50,"Pass","Fail"))</f>
        <v/>
      </c>
      <c r="U2365" s="24" t="str" cm="1">
        <f t="array" ref="U2365">IF(ISBLANK($H2365),"",IF(SUMPRODUCT(--EXACT(MID($H2365,COLUMN($A$1:$AX$1),1),NameCharacters[Accepted Characters For Names]))=50,"Pass","Fail"))</f>
        <v/>
      </c>
      <c r="V2365" s="24" t="str" cm="1">
        <f t="array" ref="V2365">IF(ISBLANK($I2365),"",IF(SUMPRODUCT(--EXACT(MID($I2365,COLUMN($A$1:$AX$1),1),NameCharacters[Accepted Characters For Names]))=50,"Pass","Fail"))</f>
        <v/>
      </c>
      <c r="W2365" s="24" t="str" cm="1">
        <f t="array" ref="W2365">IF(ISBLANK($J2365),"",IF(SUMPRODUCT(--EXACT($J2365,ISO3List[ISO3 List]))=1,"Pass","Fail"))</f>
        <v/>
      </c>
      <c r="X2365" s="24" t="str">
        <f t="shared" ca="1" si="96"/>
        <v/>
      </c>
      <c r="Y2365" s="24" t="str" cm="1">
        <f t="array" ref="Y2365">IF(ISBLANK($L2365),"",IF(SUMPRODUCT(--EXACT($L2365,Sex[Sex]))=1,"Pass","Fail"))</f>
        <v/>
      </c>
      <c r="Z2365" s="24" t="str">
        <f t="shared" ca="1" si="97"/>
        <v/>
      </c>
      <c r="AA2365" s="35" t="str">
        <f t="shared" ca="1" si="95"/>
        <v/>
      </c>
      <c r="AB2365" s="8"/>
      <c r="AC2365" s="58"/>
      <c r="AD2365" s="8"/>
      <c r="AE2365" s="8"/>
      <c r="AF2365" s="8"/>
      <c r="GU2365" s="8"/>
    </row>
    <row r="2366" spans="1:203" s="5" customFormat="1" x14ac:dyDescent="0.2">
      <c r="A2366" s="1"/>
      <c r="B2366" s="4"/>
      <c r="C2366" s="16"/>
      <c r="D2366" s="17"/>
      <c r="E2366" s="17"/>
      <c r="F2366" s="18"/>
      <c r="G2366" s="17"/>
      <c r="H2366" s="17"/>
      <c r="I2366" s="17"/>
      <c r="J2366" s="17"/>
      <c r="K2366" s="19"/>
      <c r="L2366" s="17"/>
      <c r="M2366" s="20"/>
      <c r="N2366" s="8"/>
      <c r="O2366" s="50"/>
      <c r="P2366" s="27" t="str" cm="1">
        <f t="array" ref="P2366">IF(ISBLANK($C2366),"",IF(SUMPRODUCT(--EXACT($C2366,CrewOrPassenger[Crew or Passenger]))=1,"Pass","Fail"))</f>
        <v/>
      </c>
      <c r="Q2366" s="24" t="str" cm="1">
        <f t="array" ref="Q2366">IF(ISBLANK($D2366),"",IF(SUMPRODUCT(--EXACT($D2366,TravelDocumentType[Travel Document Type]))=1,"Pass","Fail"))</f>
        <v/>
      </c>
      <c r="R2366" s="24" t="str" cm="1">
        <f t="array" ref="R2366">IF(ISBLANK($E2366),"",IF(SUMPRODUCT(--EXACT($E2366,ISO3List[ISO3 List]))=1,"Pass","Fail"))</f>
        <v/>
      </c>
      <c r="S2366" s="24" t="str" cm="1">
        <f t="array" ref="S2366">IF(ISBLANK($F2366),"",IF(SUMPRODUCT(--EXACT(MID($F2366,COLUMN($A$1:$T$1),1),DocCharacters[Accepted Characters For Documents]))=20,"Pass","Fail"))</f>
        <v/>
      </c>
      <c r="T2366" s="24" t="str" cm="1">
        <f t="array" ref="T2366">IF(ISBLANK($G2366),"",IF(SUMPRODUCT(--EXACT(MID($G2366,COLUMN($A$1:$AX$1),1),NameCharacters[Accepted Characters For Names]))=50,"Pass","Fail"))</f>
        <v/>
      </c>
      <c r="U2366" s="24" t="str" cm="1">
        <f t="array" ref="U2366">IF(ISBLANK($H2366),"",IF(SUMPRODUCT(--EXACT(MID($H2366,COLUMN($A$1:$AX$1),1),NameCharacters[Accepted Characters For Names]))=50,"Pass","Fail"))</f>
        <v/>
      </c>
      <c r="V2366" s="24" t="str" cm="1">
        <f t="array" ref="V2366">IF(ISBLANK($I2366),"",IF(SUMPRODUCT(--EXACT(MID($I2366,COLUMN($A$1:$AX$1),1),NameCharacters[Accepted Characters For Names]))=50,"Pass","Fail"))</f>
        <v/>
      </c>
      <c r="W2366" s="24" t="str" cm="1">
        <f t="array" ref="W2366">IF(ISBLANK($J2366),"",IF(SUMPRODUCT(--EXACT($J2366,ISO3List[ISO3 List]))=1,"Pass","Fail"))</f>
        <v/>
      </c>
      <c r="X2366" s="24" t="str">
        <f t="shared" ca="1" si="96"/>
        <v/>
      </c>
      <c r="Y2366" s="24" t="str" cm="1">
        <f t="array" ref="Y2366">IF(ISBLANK($L2366),"",IF(SUMPRODUCT(--EXACT($L2366,Sex[Sex]))=1,"Pass","Fail"))</f>
        <v/>
      </c>
      <c r="Z2366" s="24" t="str">
        <f t="shared" ca="1" si="97"/>
        <v/>
      </c>
      <c r="AA2366" s="35" t="str">
        <f t="shared" ca="1" si="95"/>
        <v/>
      </c>
      <c r="AB2366" s="8"/>
      <c r="AC2366" s="58"/>
      <c r="AD2366" s="8"/>
      <c r="AE2366" s="8"/>
      <c r="AF2366" s="8"/>
      <c r="GU2366" s="8"/>
    </row>
    <row r="2367" spans="1:203" s="5" customFormat="1" x14ac:dyDescent="0.2">
      <c r="A2367" s="1"/>
      <c r="B2367" s="4"/>
      <c r="C2367" s="16"/>
      <c r="D2367" s="17"/>
      <c r="E2367" s="17"/>
      <c r="F2367" s="18"/>
      <c r="G2367" s="17"/>
      <c r="H2367" s="17"/>
      <c r="I2367" s="17"/>
      <c r="J2367" s="17"/>
      <c r="K2367" s="19"/>
      <c r="L2367" s="17"/>
      <c r="M2367" s="20"/>
      <c r="N2367" s="8"/>
      <c r="O2367" s="50"/>
      <c r="P2367" s="27" t="str" cm="1">
        <f t="array" ref="P2367">IF(ISBLANK($C2367),"",IF(SUMPRODUCT(--EXACT($C2367,CrewOrPassenger[Crew or Passenger]))=1,"Pass","Fail"))</f>
        <v/>
      </c>
      <c r="Q2367" s="24" t="str" cm="1">
        <f t="array" ref="Q2367">IF(ISBLANK($D2367),"",IF(SUMPRODUCT(--EXACT($D2367,TravelDocumentType[Travel Document Type]))=1,"Pass","Fail"))</f>
        <v/>
      </c>
      <c r="R2367" s="24" t="str" cm="1">
        <f t="array" ref="R2367">IF(ISBLANK($E2367),"",IF(SUMPRODUCT(--EXACT($E2367,ISO3List[ISO3 List]))=1,"Pass","Fail"))</f>
        <v/>
      </c>
      <c r="S2367" s="24" t="str" cm="1">
        <f t="array" ref="S2367">IF(ISBLANK($F2367),"",IF(SUMPRODUCT(--EXACT(MID($F2367,COLUMN($A$1:$T$1),1),DocCharacters[Accepted Characters For Documents]))=20,"Pass","Fail"))</f>
        <v/>
      </c>
      <c r="T2367" s="24" t="str" cm="1">
        <f t="array" ref="T2367">IF(ISBLANK($G2367),"",IF(SUMPRODUCT(--EXACT(MID($G2367,COLUMN($A$1:$AX$1),1),NameCharacters[Accepted Characters For Names]))=50,"Pass","Fail"))</f>
        <v/>
      </c>
      <c r="U2367" s="24" t="str" cm="1">
        <f t="array" ref="U2367">IF(ISBLANK($H2367),"",IF(SUMPRODUCT(--EXACT(MID($H2367,COLUMN($A$1:$AX$1),1),NameCharacters[Accepted Characters For Names]))=50,"Pass","Fail"))</f>
        <v/>
      </c>
      <c r="V2367" s="24" t="str" cm="1">
        <f t="array" ref="V2367">IF(ISBLANK($I2367),"",IF(SUMPRODUCT(--EXACT(MID($I2367,COLUMN($A$1:$AX$1),1),NameCharacters[Accepted Characters For Names]))=50,"Pass","Fail"))</f>
        <v/>
      </c>
      <c r="W2367" s="24" t="str" cm="1">
        <f t="array" ref="W2367">IF(ISBLANK($J2367),"",IF(SUMPRODUCT(--EXACT($J2367,ISO3List[ISO3 List]))=1,"Pass","Fail"))</f>
        <v/>
      </c>
      <c r="X2367" s="24" t="str">
        <f t="shared" ca="1" si="96"/>
        <v/>
      </c>
      <c r="Y2367" s="24" t="str" cm="1">
        <f t="array" ref="Y2367">IF(ISBLANK($L2367),"",IF(SUMPRODUCT(--EXACT($L2367,Sex[Sex]))=1,"Pass","Fail"))</f>
        <v/>
      </c>
      <c r="Z2367" s="24" t="str">
        <f t="shared" ca="1" si="97"/>
        <v/>
      </c>
      <c r="AA2367" s="35" t="str">
        <f t="shared" ca="1" si="95"/>
        <v/>
      </c>
      <c r="AB2367" s="8"/>
      <c r="AC2367" s="58"/>
      <c r="AD2367" s="8"/>
      <c r="AE2367" s="8"/>
      <c r="AF2367" s="8"/>
      <c r="GU2367" s="8"/>
    </row>
    <row r="2368" spans="1:203" s="5" customFormat="1" x14ac:dyDescent="0.2">
      <c r="A2368" s="1"/>
      <c r="B2368" s="4"/>
      <c r="C2368" s="16"/>
      <c r="D2368" s="17"/>
      <c r="E2368" s="17"/>
      <c r="F2368" s="18"/>
      <c r="G2368" s="17"/>
      <c r="H2368" s="17"/>
      <c r="I2368" s="17"/>
      <c r="J2368" s="17"/>
      <c r="K2368" s="19"/>
      <c r="L2368" s="17"/>
      <c r="M2368" s="20"/>
      <c r="N2368" s="8"/>
      <c r="O2368" s="50"/>
      <c r="P2368" s="27" t="str" cm="1">
        <f t="array" ref="P2368">IF(ISBLANK($C2368),"",IF(SUMPRODUCT(--EXACT($C2368,CrewOrPassenger[Crew or Passenger]))=1,"Pass","Fail"))</f>
        <v/>
      </c>
      <c r="Q2368" s="24" t="str" cm="1">
        <f t="array" ref="Q2368">IF(ISBLANK($D2368),"",IF(SUMPRODUCT(--EXACT($D2368,TravelDocumentType[Travel Document Type]))=1,"Pass","Fail"))</f>
        <v/>
      </c>
      <c r="R2368" s="24" t="str" cm="1">
        <f t="array" ref="R2368">IF(ISBLANK($E2368),"",IF(SUMPRODUCT(--EXACT($E2368,ISO3List[ISO3 List]))=1,"Pass","Fail"))</f>
        <v/>
      </c>
      <c r="S2368" s="24" t="str" cm="1">
        <f t="array" ref="S2368">IF(ISBLANK($F2368),"",IF(SUMPRODUCT(--EXACT(MID($F2368,COLUMN($A$1:$T$1),1),DocCharacters[Accepted Characters For Documents]))=20,"Pass","Fail"))</f>
        <v/>
      </c>
      <c r="T2368" s="24" t="str" cm="1">
        <f t="array" ref="T2368">IF(ISBLANK($G2368),"",IF(SUMPRODUCT(--EXACT(MID($G2368,COLUMN($A$1:$AX$1),1),NameCharacters[Accepted Characters For Names]))=50,"Pass","Fail"))</f>
        <v/>
      </c>
      <c r="U2368" s="24" t="str" cm="1">
        <f t="array" ref="U2368">IF(ISBLANK($H2368),"",IF(SUMPRODUCT(--EXACT(MID($H2368,COLUMN($A$1:$AX$1),1),NameCharacters[Accepted Characters For Names]))=50,"Pass","Fail"))</f>
        <v/>
      </c>
      <c r="V2368" s="24" t="str" cm="1">
        <f t="array" ref="V2368">IF(ISBLANK($I2368),"",IF(SUMPRODUCT(--EXACT(MID($I2368,COLUMN($A$1:$AX$1),1),NameCharacters[Accepted Characters For Names]))=50,"Pass","Fail"))</f>
        <v/>
      </c>
      <c r="W2368" s="24" t="str" cm="1">
        <f t="array" ref="W2368">IF(ISBLANK($J2368),"",IF(SUMPRODUCT(--EXACT($J2368,ISO3List[ISO3 List]))=1,"Pass","Fail"))</f>
        <v/>
      </c>
      <c r="X2368" s="24" t="str">
        <f t="shared" ca="1" si="96"/>
        <v/>
      </c>
      <c r="Y2368" s="24" t="str" cm="1">
        <f t="array" ref="Y2368">IF(ISBLANK($L2368),"",IF(SUMPRODUCT(--EXACT($L2368,Sex[Sex]))=1,"Pass","Fail"))</f>
        <v/>
      </c>
      <c r="Z2368" s="24" t="str">
        <f t="shared" ca="1" si="97"/>
        <v/>
      </c>
      <c r="AA2368" s="35" t="str">
        <f t="shared" ca="1" si="95"/>
        <v/>
      </c>
      <c r="AB2368" s="8"/>
      <c r="AC2368" s="58"/>
      <c r="AD2368" s="8"/>
      <c r="AE2368" s="8"/>
      <c r="AF2368" s="8"/>
      <c r="GU2368" s="8"/>
    </row>
    <row r="2369" spans="1:203" s="5" customFormat="1" x14ac:dyDescent="0.2">
      <c r="A2369" s="1"/>
      <c r="B2369" s="4"/>
      <c r="C2369" s="16"/>
      <c r="D2369" s="17"/>
      <c r="E2369" s="17"/>
      <c r="F2369" s="18"/>
      <c r="G2369" s="17"/>
      <c r="H2369" s="17"/>
      <c r="I2369" s="17"/>
      <c r="J2369" s="17"/>
      <c r="K2369" s="19"/>
      <c r="L2369" s="17"/>
      <c r="M2369" s="20"/>
      <c r="N2369" s="8"/>
      <c r="O2369" s="50"/>
      <c r="P2369" s="27" t="str" cm="1">
        <f t="array" ref="P2369">IF(ISBLANK($C2369),"",IF(SUMPRODUCT(--EXACT($C2369,CrewOrPassenger[Crew or Passenger]))=1,"Pass","Fail"))</f>
        <v/>
      </c>
      <c r="Q2369" s="24" t="str" cm="1">
        <f t="array" ref="Q2369">IF(ISBLANK($D2369),"",IF(SUMPRODUCT(--EXACT($D2369,TravelDocumentType[Travel Document Type]))=1,"Pass","Fail"))</f>
        <v/>
      </c>
      <c r="R2369" s="24" t="str" cm="1">
        <f t="array" ref="R2369">IF(ISBLANK($E2369),"",IF(SUMPRODUCT(--EXACT($E2369,ISO3List[ISO3 List]))=1,"Pass","Fail"))</f>
        <v/>
      </c>
      <c r="S2369" s="24" t="str" cm="1">
        <f t="array" ref="S2369">IF(ISBLANK($F2369),"",IF(SUMPRODUCT(--EXACT(MID($F2369,COLUMN($A$1:$T$1),1),DocCharacters[Accepted Characters For Documents]))=20,"Pass","Fail"))</f>
        <v/>
      </c>
      <c r="T2369" s="24" t="str" cm="1">
        <f t="array" ref="T2369">IF(ISBLANK($G2369),"",IF(SUMPRODUCT(--EXACT(MID($G2369,COLUMN($A$1:$AX$1),1),NameCharacters[Accepted Characters For Names]))=50,"Pass","Fail"))</f>
        <v/>
      </c>
      <c r="U2369" s="24" t="str" cm="1">
        <f t="array" ref="U2369">IF(ISBLANK($H2369),"",IF(SUMPRODUCT(--EXACT(MID($H2369,COLUMN($A$1:$AX$1),1),NameCharacters[Accepted Characters For Names]))=50,"Pass","Fail"))</f>
        <v/>
      </c>
      <c r="V2369" s="24" t="str" cm="1">
        <f t="array" ref="V2369">IF(ISBLANK($I2369),"",IF(SUMPRODUCT(--EXACT(MID($I2369,COLUMN($A$1:$AX$1),1),NameCharacters[Accepted Characters For Names]))=50,"Pass","Fail"))</f>
        <v/>
      </c>
      <c r="W2369" s="24" t="str" cm="1">
        <f t="array" ref="W2369">IF(ISBLANK($J2369),"",IF(SUMPRODUCT(--EXACT($J2369,ISO3List[ISO3 List]))=1,"Pass","Fail"))</f>
        <v/>
      </c>
      <c r="X2369" s="24" t="str">
        <f t="shared" ca="1" si="96"/>
        <v/>
      </c>
      <c r="Y2369" s="24" t="str" cm="1">
        <f t="array" ref="Y2369">IF(ISBLANK($L2369),"",IF(SUMPRODUCT(--EXACT($L2369,Sex[Sex]))=1,"Pass","Fail"))</f>
        <v/>
      </c>
      <c r="Z2369" s="24" t="str">
        <f t="shared" ca="1" si="97"/>
        <v/>
      </c>
      <c r="AA2369" s="35" t="str">
        <f t="shared" ca="1" si="95"/>
        <v/>
      </c>
      <c r="AB2369" s="8"/>
      <c r="AC2369" s="58"/>
      <c r="AD2369" s="8"/>
      <c r="AE2369" s="8"/>
      <c r="AF2369" s="8"/>
      <c r="GU2369" s="8"/>
    </row>
    <row r="2370" spans="1:203" s="5" customFormat="1" x14ac:dyDescent="0.2">
      <c r="A2370" s="1"/>
      <c r="B2370" s="4"/>
      <c r="C2370" s="16"/>
      <c r="D2370" s="17"/>
      <c r="E2370" s="17"/>
      <c r="F2370" s="18"/>
      <c r="G2370" s="17"/>
      <c r="H2370" s="17"/>
      <c r="I2370" s="17"/>
      <c r="J2370" s="17"/>
      <c r="K2370" s="19"/>
      <c r="L2370" s="17"/>
      <c r="M2370" s="20"/>
      <c r="N2370" s="8"/>
      <c r="O2370" s="50"/>
      <c r="P2370" s="27" t="str" cm="1">
        <f t="array" ref="P2370">IF(ISBLANK($C2370),"",IF(SUMPRODUCT(--EXACT($C2370,CrewOrPassenger[Crew or Passenger]))=1,"Pass","Fail"))</f>
        <v/>
      </c>
      <c r="Q2370" s="24" t="str" cm="1">
        <f t="array" ref="Q2370">IF(ISBLANK($D2370),"",IF(SUMPRODUCT(--EXACT($D2370,TravelDocumentType[Travel Document Type]))=1,"Pass","Fail"))</f>
        <v/>
      </c>
      <c r="R2370" s="24" t="str" cm="1">
        <f t="array" ref="R2370">IF(ISBLANK($E2370),"",IF(SUMPRODUCT(--EXACT($E2370,ISO3List[ISO3 List]))=1,"Pass","Fail"))</f>
        <v/>
      </c>
      <c r="S2370" s="24" t="str" cm="1">
        <f t="array" ref="S2370">IF(ISBLANK($F2370),"",IF(SUMPRODUCT(--EXACT(MID($F2370,COLUMN($A$1:$T$1),1),DocCharacters[Accepted Characters For Documents]))=20,"Pass","Fail"))</f>
        <v/>
      </c>
      <c r="T2370" s="24" t="str" cm="1">
        <f t="array" ref="T2370">IF(ISBLANK($G2370),"",IF(SUMPRODUCT(--EXACT(MID($G2370,COLUMN($A$1:$AX$1),1),NameCharacters[Accepted Characters For Names]))=50,"Pass","Fail"))</f>
        <v/>
      </c>
      <c r="U2370" s="24" t="str" cm="1">
        <f t="array" ref="U2370">IF(ISBLANK($H2370),"",IF(SUMPRODUCT(--EXACT(MID($H2370,COLUMN($A$1:$AX$1),1),NameCharacters[Accepted Characters For Names]))=50,"Pass","Fail"))</f>
        <v/>
      </c>
      <c r="V2370" s="24" t="str" cm="1">
        <f t="array" ref="V2370">IF(ISBLANK($I2370),"",IF(SUMPRODUCT(--EXACT(MID($I2370,COLUMN($A$1:$AX$1),1),NameCharacters[Accepted Characters For Names]))=50,"Pass","Fail"))</f>
        <v/>
      </c>
      <c r="W2370" s="24" t="str" cm="1">
        <f t="array" ref="W2370">IF(ISBLANK($J2370),"",IF(SUMPRODUCT(--EXACT($J2370,ISO3List[ISO3 List]))=1,"Pass","Fail"))</f>
        <v/>
      </c>
      <c r="X2370" s="24" t="str">
        <f t="shared" ca="1" si="96"/>
        <v/>
      </c>
      <c r="Y2370" s="24" t="str" cm="1">
        <f t="array" ref="Y2370">IF(ISBLANK($L2370),"",IF(SUMPRODUCT(--EXACT($L2370,Sex[Sex]))=1,"Pass","Fail"))</f>
        <v/>
      </c>
      <c r="Z2370" s="24" t="str">
        <f t="shared" ca="1" si="97"/>
        <v/>
      </c>
      <c r="AA2370" s="35" t="str">
        <f t="shared" ca="1" si="95"/>
        <v/>
      </c>
      <c r="AB2370" s="8"/>
      <c r="AC2370" s="58"/>
      <c r="AD2370" s="8"/>
      <c r="AE2370" s="8"/>
      <c r="AF2370" s="8"/>
      <c r="GU2370" s="8"/>
    </row>
    <row r="2371" spans="1:203" s="5" customFormat="1" x14ac:dyDescent="0.2">
      <c r="A2371" s="1"/>
      <c r="B2371" s="4"/>
      <c r="C2371" s="16"/>
      <c r="D2371" s="17"/>
      <c r="E2371" s="17"/>
      <c r="F2371" s="18"/>
      <c r="G2371" s="17"/>
      <c r="H2371" s="17"/>
      <c r="I2371" s="17"/>
      <c r="J2371" s="17"/>
      <c r="K2371" s="19"/>
      <c r="L2371" s="17"/>
      <c r="M2371" s="20"/>
      <c r="N2371" s="8"/>
      <c r="O2371" s="50"/>
      <c r="P2371" s="27" t="str" cm="1">
        <f t="array" ref="P2371">IF(ISBLANK($C2371),"",IF(SUMPRODUCT(--EXACT($C2371,CrewOrPassenger[Crew or Passenger]))=1,"Pass","Fail"))</f>
        <v/>
      </c>
      <c r="Q2371" s="24" t="str" cm="1">
        <f t="array" ref="Q2371">IF(ISBLANK($D2371),"",IF(SUMPRODUCT(--EXACT($D2371,TravelDocumentType[Travel Document Type]))=1,"Pass","Fail"))</f>
        <v/>
      </c>
      <c r="R2371" s="24" t="str" cm="1">
        <f t="array" ref="R2371">IF(ISBLANK($E2371),"",IF(SUMPRODUCT(--EXACT($E2371,ISO3List[ISO3 List]))=1,"Pass","Fail"))</f>
        <v/>
      </c>
      <c r="S2371" s="24" t="str" cm="1">
        <f t="array" ref="S2371">IF(ISBLANK($F2371),"",IF(SUMPRODUCT(--EXACT(MID($F2371,COLUMN($A$1:$T$1),1),DocCharacters[Accepted Characters For Documents]))=20,"Pass","Fail"))</f>
        <v/>
      </c>
      <c r="T2371" s="24" t="str" cm="1">
        <f t="array" ref="T2371">IF(ISBLANK($G2371),"",IF(SUMPRODUCT(--EXACT(MID($G2371,COLUMN($A$1:$AX$1),1),NameCharacters[Accepted Characters For Names]))=50,"Pass","Fail"))</f>
        <v/>
      </c>
      <c r="U2371" s="24" t="str" cm="1">
        <f t="array" ref="U2371">IF(ISBLANK($H2371),"",IF(SUMPRODUCT(--EXACT(MID($H2371,COLUMN($A$1:$AX$1),1),NameCharacters[Accepted Characters For Names]))=50,"Pass","Fail"))</f>
        <v/>
      </c>
      <c r="V2371" s="24" t="str" cm="1">
        <f t="array" ref="V2371">IF(ISBLANK($I2371),"",IF(SUMPRODUCT(--EXACT(MID($I2371,COLUMN($A$1:$AX$1),1),NameCharacters[Accepted Characters For Names]))=50,"Pass","Fail"))</f>
        <v/>
      </c>
      <c r="W2371" s="24" t="str" cm="1">
        <f t="array" ref="W2371">IF(ISBLANK($J2371),"",IF(SUMPRODUCT(--EXACT($J2371,ISO3List[ISO3 List]))=1,"Pass","Fail"))</f>
        <v/>
      </c>
      <c r="X2371" s="24" t="str">
        <f t="shared" ca="1" si="96"/>
        <v/>
      </c>
      <c r="Y2371" s="24" t="str" cm="1">
        <f t="array" ref="Y2371">IF(ISBLANK($L2371),"",IF(SUMPRODUCT(--EXACT($L2371,Sex[Sex]))=1,"Pass","Fail"))</f>
        <v/>
      </c>
      <c r="Z2371" s="24" t="str">
        <f t="shared" ca="1" si="97"/>
        <v/>
      </c>
      <c r="AA2371" s="35" t="str">
        <f t="shared" ca="1" si="95"/>
        <v/>
      </c>
      <c r="AB2371" s="8"/>
      <c r="AC2371" s="58"/>
      <c r="AD2371" s="8"/>
      <c r="AE2371" s="8"/>
      <c r="AF2371" s="8"/>
      <c r="GU2371" s="8"/>
    </row>
    <row r="2372" spans="1:203" s="5" customFormat="1" x14ac:dyDescent="0.2">
      <c r="A2372" s="1"/>
      <c r="B2372" s="4"/>
      <c r="C2372" s="16"/>
      <c r="D2372" s="17"/>
      <c r="E2372" s="17"/>
      <c r="F2372" s="18"/>
      <c r="G2372" s="17"/>
      <c r="H2372" s="17"/>
      <c r="I2372" s="17"/>
      <c r="J2372" s="17"/>
      <c r="K2372" s="19"/>
      <c r="L2372" s="17"/>
      <c r="M2372" s="20"/>
      <c r="N2372" s="8"/>
      <c r="O2372" s="50"/>
      <c r="P2372" s="27" t="str" cm="1">
        <f t="array" ref="P2372">IF(ISBLANK($C2372),"",IF(SUMPRODUCT(--EXACT($C2372,CrewOrPassenger[Crew or Passenger]))=1,"Pass","Fail"))</f>
        <v/>
      </c>
      <c r="Q2372" s="24" t="str" cm="1">
        <f t="array" ref="Q2372">IF(ISBLANK($D2372),"",IF(SUMPRODUCT(--EXACT($D2372,TravelDocumentType[Travel Document Type]))=1,"Pass","Fail"))</f>
        <v/>
      </c>
      <c r="R2372" s="24" t="str" cm="1">
        <f t="array" ref="R2372">IF(ISBLANK($E2372),"",IF(SUMPRODUCT(--EXACT($E2372,ISO3List[ISO3 List]))=1,"Pass","Fail"))</f>
        <v/>
      </c>
      <c r="S2372" s="24" t="str" cm="1">
        <f t="array" ref="S2372">IF(ISBLANK($F2372),"",IF(SUMPRODUCT(--EXACT(MID($F2372,COLUMN($A$1:$T$1),1),DocCharacters[Accepted Characters For Documents]))=20,"Pass","Fail"))</f>
        <v/>
      </c>
      <c r="T2372" s="24" t="str" cm="1">
        <f t="array" ref="T2372">IF(ISBLANK($G2372),"",IF(SUMPRODUCT(--EXACT(MID($G2372,COLUMN($A$1:$AX$1),1),NameCharacters[Accepted Characters For Names]))=50,"Pass","Fail"))</f>
        <v/>
      </c>
      <c r="U2372" s="24" t="str" cm="1">
        <f t="array" ref="U2372">IF(ISBLANK($H2372),"",IF(SUMPRODUCT(--EXACT(MID($H2372,COLUMN($A$1:$AX$1),1),NameCharacters[Accepted Characters For Names]))=50,"Pass","Fail"))</f>
        <v/>
      </c>
      <c r="V2372" s="24" t="str" cm="1">
        <f t="array" ref="V2372">IF(ISBLANK($I2372),"",IF(SUMPRODUCT(--EXACT(MID($I2372,COLUMN($A$1:$AX$1),1),NameCharacters[Accepted Characters For Names]))=50,"Pass","Fail"))</f>
        <v/>
      </c>
      <c r="W2372" s="24" t="str" cm="1">
        <f t="array" ref="W2372">IF(ISBLANK($J2372),"",IF(SUMPRODUCT(--EXACT($J2372,ISO3List[ISO3 List]))=1,"Pass","Fail"))</f>
        <v/>
      </c>
      <c r="X2372" s="24" t="str">
        <f t="shared" ca="1" si="96"/>
        <v/>
      </c>
      <c r="Y2372" s="24" t="str" cm="1">
        <f t="array" ref="Y2372">IF(ISBLANK($L2372),"",IF(SUMPRODUCT(--EXACT($L2372,Sex[Sex]))=1,"Pass","Fail"))</f>
        <v/>
      </c>
      <c r="Z2372" s="24" t="str">
        <f t="shared" ca="1" si="97"/>
        <v/>
      </c>
      <c r="AA2372" s="35" t="str">
        <f t="shared" ca="1" si="95"/>
        <v/>
      </c>
      <c r="AB2372" s="8"/>
      <c r="AC2372" s="58"/>
      <c r="AD2372" s="8"/>
      <c r="AE2372" s="8"/>
      <c r="AF2372" s="8"/>
      <c r="GU2372" s="8"/>
    </row>
    <row r="2373" spans="1:203" s="5" customFormat="1" x14ac:dyDescent="0.2">
      <c r="A2373" s="1"/>
      <c r="B2373" s="4"/>
      <c r="C2373" s="16"/>
      <c r="D2373" s="17"/>
      <c r="E2373" s="17"/>
      <c r="F2373" s="18"/>
      <c r="G2373" s="17"/>
      <c r="H2373" s="17"/>
      <c r="I2373" s="17"/>
      <c r="J2373" s="17"/>
      <c r="K2373" s="19"/>
      <c r="L2373" s="17"/>
      <c r="M2373" s="20"/>
      <c r="N2373" s="8"/>
      <c r="O2373" s="50"/>
      <c r="P2373" s="27" t="str" cm="1">
        <f t="array" ref="P2373">IF(ISBLANK($C2373),"",IF(SUMPRODUCT(--EXACT($C2373,CrewOrPassenger[Crew or Passenger]))=1,"Pass","Fail"))</f>
        <v/>
      </c>
      <c r="Q2373" s="24" t="str" cm="1">
        <f t="array" ref="Q2373">IF(ISBLANK($D2373),"",IF(SUMPRODUCT(--EXACT($D2373,TravelDocumentType[Travel Document Type]))=1,"Pass","Fail"))</f>
        <v/>
      </c>
      <c r="R2373" s="24" t="str" cm="1">
        <f t="array" ref="R2373">IF(ISBLANK($E2373),"",IF(SUMPRODUCT(--EXACT($E2373,ISO3List[ISO3 List]))=1,"Pass","Fail"))</f>
        <v/>
      </c>
      <c r="S2373" s="24" t="str" cm="1">
        <f t="array" ref="S2373">IF(ISBLANK($F2373),"",IF(SUMPRODUCT(--EXACT(MID($F2373,COLUMN($A$1:$T$1),1),DocCharacters[Accepted Characters For Documents]))=20,"Pass","Fail"))</f>
        <v/>
      </c>
      <c r="T2373" s="24" t="str" cm="1">
        <f t="array" ref="T2373">IF(ISBLANK($G2373),"",IF(SUMPRODUCT(--EXACT(MID($G2373,COLUMN($A$1:$AX$1),1),NameCharacters[Accepted Characters For Names]))=50,"Pass","Fail"))</f>
        <v/>
      </c>
      <c r="U2373" s="24" t="str" cm="1">
        <f t="array" ref="U2373">IF(ISBLANK($H2373),"",IF(SUMPRODUCT(--EXACT(MID($H2373,COLUMN($A$1:$AX$1),1),NameCharacters[Accepted Characters For Names]))=50,"Pass","Fail"))</f>
        <v/>
      </c>
      <c r="V2373" s="24" t="str" cm="1">
        <f t="array" ref="V2373">IF(ISBLANK($I2373),"",IF(SUMPRODUCT(--EXACT(MID($I2373,COLUMN($A$1:$AX$1),1),NameCharacters[Accepted Characters For Names]))=50,"Pass","Fail"))</f>
        <v/>
      </c>
      <c r="W2373" s="24" t="str" cm="1">
        <f t="array" ref="W2373">IF(ISBLANK($J2373),"",IF(SUMPRODUCT(--EXACT($J2373,ISO3List[ISO3 List]))=1,"Pass","Fail"))</f>
        <v/>
      </c>
      <c r="X2373" s="24" t="str">
        <f t="shared" ca="1" si="96"/>
        <v/>
      </c>
      <c r="Y2373" s="24" t="str" cm="1">
        <f t="array" ref="Y2373">IF(ISBLANK($L2373),"",IF(SUMPRODUCT(--EXACT($L2373,Sex[Sex]))=1,"Pass","Fail"))</f>
        <v/>
      </c>
      <c r="Z2373" s="24" t="str">
        <f t="shared" ca="1" si="97"/>
        <v/>
      </c>
      <c r="AA2373" s="35" t="str">
        <f t="shared" ref="AA2373:AA2436" ca="1" si="98">IF(COUNTBLANK($P2373:$Z2373)=11,"",IF(SUM(COUNTBLANK(P2373:U2373),COUNTBLANK(W2373:Z2373))=0,"Pass","Fail"))</f>
        <v/>
      </c>
      <c r="AB2373" s="8"/>
      <c r="AC2373" s="58"/>
      <c r="AD2373" s="8"/>
      <c r="AE2373" s="8"/>
      <c r="AF2373" s="8"/>
      <c r="GU2373" s="8"/>
    </row>
    <row r="2374" spans="1:203" s="5" customFormat="1" x14ac:dyDescent="0.2">
      <c r="A2374" s="1"/>
      <c r="B2374" s="4"/>
      <c r="C2374" s="16"/>
      <c r="D2374" s="17"/>
      <c r="E2374" s="17"/>
      <c r="F2374" s="18"/>
      <c r="G2374" s="17"/>
      <c r="H2374" s="17"/>
      <c r="I2374" s="17"/>
      <c r="J2374" s="17"/>
      <c r="K2374" s="19"/>
      <c r="L2374" s="17"/>
      <c r="M2374" s="20"/>
      <c r="N2374" s="8"/>
      <c r="O2374" s="50"/>
      <c r="P2374" s="27" t="str" cm="1">
        <f t="array" ref="P2374">IF(ISBLANK($C2374),"",IF(SUMPRODUCT(--EXACT($C2374,CrewOrPassenger[Crew or Passenger]))=1,"Pass","Fail"))</f>
        <v/>
      </c>
      <c r="Q2374" s="24" t="str" cm="1">
        <f t="array" ref="Q2374">IF(ISBLANK($D2374),"",IF(SUMPRODUCT(--EXACT($D2374,TravelDocumentType[Travel Document Type]))=1,"Pass","Fail"))</f>
        <v/>
      </c>
      <c r="R2374" s="24" t="str" cm="1">
        <f t="array" ref="R2374">IF(ISBLANK($E2374),"",IF(SUMPRODUCT(--EXACT($E2374,ISO3List[ISO3 List]))=1,"Pass","Fail"))</f>
        <v/>
      </c>
      <c r="S2374" s="24" t="str" cm="1">
        <f t="array" ref="S2374">IF(ISBLANK($F2374),"",IF(SUMPRODUCT(--EXACT(MID($F2374,COLUMN($A$1:$T$1),1),DocCharacters[Accepted Characters For Documents]))=20,"Pass","Fail"))</f>
        <v/>
      </c>
      <c r="T2374" s="24" t="str" cm="1">
        <f t="array" ref="T2374">IF(ISBLANK($G2374),"",IF(SUMPRODUCT(--EXACT(MID($G2374,COLUMN($A$1:$AX$1),1),NameCharacters[Accepted Characters For Names]))=50,"Pass","Fail"))</f>
        <v/>
      </c>
      <c r="U2374" s="24" t="str" cm="1">
        <f t="array" ref="U2374">IF(ISBLANK($H2374),"",IF(SUMPRODUCT(--EXACT(MID($H2374,COLUMN($A$1:$AX$1),1),NameCharacters[Accepted Characters For Names]))=50,"Pass","Fail"))</f>
        <v/>
      </c>
      <c r="V2374" s="24" t="str" cm="1">
        <f t="array" ref="V2374">IF(ISBLANK($I2374),"",IF(SUMPRODUCT(--EXACT(MID($I2374,COLUMN($A$1:$AX$1),1),NameCharacters[Accepted Characters For Names]))=50,"Pass","Fail"))</f>
        <v/>
      </c>
      <c r="W2374" s="24" t="str" cm="1">
        <f t="array" ref="W2374">IF(ISBLANK($J2374),"",IF(SUMPRODUCT(--EXACT($J2374,ISO3List[ISO3 List]))=1,"Pass","Fail"))</f>
        <v/>
      </c>
      <c r="X2374" s="24" t="str">
        <f t="shared" ca="1" si="96"/>
        <v/>
      </c>
      <c r="Y2374" s="24" t="str" cm="1">
        <f t="array" ref="Y2374">IF(ISBLANK($L2374),"",IF(SUMPRODUCT(--EXACT($L2374,Sex[Sex]))=1,"Pass","Fail"))</f>
        <v/>
      </c>
      <c r="Z2374" s="24" t="str">
        <f t="shared" ca="1" si="97"/>
        <v/>
      </c>
      <c r="AA2374" s="35" t="str">
        <f t="shared" ca="1" si="98"/>
        <v/>
      </c>
      <c r="AB2374" s="8"/>
      <c r="AC2374" s="58"/>
      <c r="AD2374" s="8"/>
      <c r="AE2374" s="8"/>
      <c r="AF2374" s="8"/>
      <c r="GU2374" s="8"/>
    </row>
    <row r="2375" spans="1:203" s="5" customFormat="1" x14ac:dyDescent="0.2">
      <c r="A2375" s="1"/>
      <c r="B2375" s="4"/>
      <c r="C2375" s="16"/>
      <c r="D2375" s="17"/>
      <c r="E2375" s="17"/>
      <c r="F2375" s="18"/>
      <c r="G2375" s="17"/>
      <c r="H2375" s="17"/>
      <c r="I2375" s="17"/>
      <c r="J2375" s="17"/>
      <c r="K2375" s="19"/>
      <c r="L2375" s="17"/>
      <c r="M2375" s="20"/>
      <c r="N2375" s="8"/>
      <c r="O2375" s="50"/>
      <c r="P2375" s="27" t="str" cm="1">
        <f t="array" ref="P2375">IF(ISBLANK($C2375),"",IF(SUMPRODUCT(--EXACT($C2375,CrewOrPassenger[Crew or Passenger]))=1,"Pass","Fail"))</f>
        <v/>
      </c>
      <c r="Q2375" s="24" t="str" cm="1">
        <f t="array" ref="Q2375">IF(ISBLANK($D2375),"",IF(SUMPRODUCT(--EXACT($D2375,TravelDocumentType[Travel Document Type]))=1,"Pass","Fail"))</f>
        <v/>
      </c>
      <c r="R2375" s="24" t="str" cm="1">
        <f t="array" ref="R2375">IF(ISBLANK($E2375),"",IF(SUMPRODUCT(--EXACT($E2375,ISO3List[ISO3 List]))=1,"Pass","Fail"))</f>
        <v/>
      </c>
      <c r="S2375" s="24" t="str" cm="1">
        <f t="array" ref="S2375">IF(ISBLANK($F2375),"",IF(SUMPRODUCT(--EXACT(MID($F2375,COLUMN($A$1:$T$1),1),DocCharacters[Accepted Characters For Documents]))=20,"Pass","Fail"))</f>
        <v/>
      </c>
      <c r="T2375" s="24" t="str" cm="1">
        <f t="array" ref="T2375">IF(ISBLANK($G2375),"",IF(SUMPRODUCT(--EXACT(MID($G2375,COLUMN($A$1:$AX$1),1),NameCharacters[Accepted Characters For Names]))=50,"Pass","Fail"))</f>
        <v/>
      </c>
      <c r="U2375" s="24" t="str" cm="1">
        <f t="array" ref="U2375">IF(ISBLANK($H2375),"",IF(SUMPRODUCT(--EXACT(MID($H2375,COLUMN($A$1:$AX$1),1),NameCharacters[Accepted Characters For Names]))=50,"Pass","Fail"))</f>
        <v/>
      </c>
      <c r="V2375" s="24" t="str" cm="1">
        <f t="array" ref="V2375">IF(ISBLANK($I2375),"",IF(SUMPRODUCT(--EXACT(MID($I2375,COLUMN($A$1:$AX$1),1),NameCharacters[Accepted Characters For Names]))=50,"Pass","Fail"))</f>
        <v/>
      </c>
      <c r="W2375" s="24" t="str" cm="1">
        <f t="array" ref="W2375">IF(ISBLANK($J2375),"",IF(SUMPRODUCT(--EXACT($J2375,ISO3List[ISO3 List]))=1,"Pass","Fail"))</f>
        <v/>
      </c>
      <c r="X2375" s="24" t="str">
        <f t="shared" ca="1" si="96"/>
        <v/>
      </c>
      <c r="Y2375" s="24" t="str" cm="1">
        <f t="array" ref="Y2375">IF(ISBLANK($L2375),"",IF(SUMPRODUCT(--EXACT($L2375,Sex[Sex]))=1,"Pass","Fail"))</f>
        <v/>
      </c>
      <c r="Z2375" s="24" t="str">
        <f t="shared" ca="1" si="97"/>
        <v/>
      </c>
      <c r="AA2375" s="35" t="str">
        <f t="shared" ca="1" si="98"/>
        <v/>
      </c>
      <c r="AB2375" s="8"/>
      <c r="AC2375" s="58"/>
      <c r="AD2375" s="8"/>
      <c r="AE2375" s="8"/>
      <c r="AF2375" s="8"/>
      <c r="GU2375" s="8"/>
    </row>
    <row r="2376" spans="1:203" s="5" customFormat="1" x14ac:dyDescent="0.2">
      <c r="A2376" s="1"/>
      <c r="B2376" s="4"/>
      <c r="C2376" s="16"/>
      <c r="D2376" s="17"/>
      <c r="E2376" s="17"/>
      <c r="F2376" s="18"/>
      <c r="G2376" s="17"/>
      <c r="H2376" s="17"/>
      <c r="I2376" s="17"/>
      <c r="J2376" s="17"/>
      <c r="K2376" s="19"/>
      <c r="L2376" s="17"/>
      <c r="M2376" s="20"/>
      <c r="N2376" s="8"/>
      <c r="O2376" s="50"/>
      <c r="P2376" s="27" t="str" cm="1">
        <f t="array" ref="P2376">IF(ISBLANK($C2376),"",IF(SUMPRODUCT(--EXACT($C2376,CrewOrPassenger[Crew or Passenger]))=1,"Pass","Fail"))</f>
        <v/>
      </c>
      <c r="Q2376" s="24" t="str" cm="1">
        <f t="array" ref="Q2376">IF(ISBLANK($D2376),"",IF(SUMPRODUCT(--EXACT($D2376,TravelDocumentType[Travel Document Type]))=1,"Pass","Fail"))</f>
        <v/>
      </c>
      <c r="R2376" s="24" t="str" cm="1">
        <f t="array" ref="R2376">IF(ISBLANK($E2376),"",IF(SUMPRODUCT(--EXACT($E2376,ISO3List[ISO3 List]))=1,"Pass","Fail"))</f>
        <v/>
      </c>
      <c r="S2376" s="24" t="str" cm="1">
        <f t="array" ref="S2376">IF(ISBLANK($F2376),"",IF(SUMPRODUCT(--EXACT(MID($F2376,COLUMN($A$1:$T$1),1),DocCharacters[Accepted Characters For Documents]))=20,"Pass","Fail"))</f>
        <v/>
      </c>
      <c r="T2376" s="24" t="str" cm="1">
        <f t="array" ref="T2376">IF(ISBLANK($G2376),"",IF(SUMPRODUCT(--EXACT(MID($G2376,COLUMN($A$1:$AX$1),1),NameCharacters[Accepted Characters For Names]))=50,"Pass","Fail"))</f>
        <v/>
      </c>
      <c r="U2376" s="24" t="str" cm="1">
        <f t="array" ref="U2376">IF(ISBLANK($H2376),"",IF(SUMPRODUCT(--EXACT(MID($H2376,COLUMN($A$1:$AX$1),1),NameCharacters[Accepted Characters For Names]))=50,"Pass","Fail"))</f>
        <v/>
      </c>
      <c r="V2376" s="24" t="str" cm="1">
        <f t="array" ref="V2376">IF(ISBLANK($I2376),"",IF(SUMPRODUCT(--EXACT(MID($I2376,COLUMN($A$1:$AX$1),1),NameCharacters[Accepted Characters For Names]))=50,"Pass","Fail"))</f>
        <v/>
      </c>
      <c r="W2376" s="24" t="str" cm="1">
        <f t="array" ref="W2376">IF(ISBLANK($J2376),"",IF(SUMPRODUCT(--EXACT($J2376,ISO3List[ISO3 List]))=1,"Pass","Fail"))</f>
        <v/>
      </c>
      <c r="X2376" s="24" t="str">
        <f t="shared" ca="1" si="96"/>
        <v/>
      </c>
      <c r="Y2376" s="24" t="str" cm="1">
        <f t="array" ref="Y2376">IF(ISBLANK($L2376),"",IF(SUMPRODUCT(--EXACT($L2376,Sex[Sex]))=1,"Pass","Fail"))</f>
        <v/>
      </c>
      <c r="Z2376" s="24" t="str">
        <f t="shared" ca="1" si="97"/>
        <v/>
      </c>
      <c r="AA2376" s="35" t="str">
        <f t="shared" ca="1" si="98"/>
        <v/>
      </c>
      <c r="AB2376" s="8"/>
      <c r="AC2376" s="58"/>
      <c r="AD2376" s="8"/>
      <c r="AE2376" s="8"/>
      <c r="AF2376" s="8"/>
      <c r="GU2376" s="8"/>
    </row>
    <row r="2377" spans="1:203" s="5" customFormat="1" x14ac:dyDescent="0.2">
      <c r="A2377" s="1"/>
      <c r="B2377" s="4"/>
      <c r="C2377" s="16"/>
      <c r="D2377" s="17"/>
      <c r="E2377" s="17"/>
      <c r="F2377" s="18"/>
      <c r="G2377" s="17"/>
      <c r="H2377" s="17"/>
      <c r="I2377" s="17"/>
      <c r="J2377" s="17"/>
      <c r="K2377" s="19"/>
      <c r="L2377" s="17"/>
      <c r="M2377" s="20"/>
      <c r="N2377" s="8"/>
      <c r="O2377" s="50"/>
      <c r="P2377" s="27" t="str" cm="1">
        <f t="array" ref="P2377">IF(ISBLANK($C2377),"",IF(SUMPRODUCT(--EXACT($C2377,CrewOrPassenger[Crew or Passenger]))=1,"Pass","Fail"))</f>
        <v/>
      </c>
      <c r="Q2377" s="24" t="str" cm="1">
        <f t="array" ref="Q2377">IF(ISBLANK($D2377),"",IF(SUMPRODUCT(--EXACT($D2377,TravelDocumentType[Travel Document Type]))=1,"Pass","Fail"))</f>
        <v/>
      </c>
      <c r="R2377" s="24" t="str" cm="1">
        <f t="array" ref="R2377">IF(ISBLANK($E2377),"",IF(SUMPRODUCT(--EXACT($E2377,ISO3List[ISO3 List]))=1,"Pass","Fail"))</f>
        <v/>
      </c>
      <c r="S2377" s="24" t="str" cm="1">
        <f t="array" ref="S2377">IF(ISBLANK($F2377),"",IF(SUMPRODUCT(--EXACT(MID($F2377,COLUMN($A$1:$T$1),1),DocCharacters[Accepted Characters For Documents]))=20,"Pass","Fail"))</f>
        <v/>
      </c>
      <c r="T2377" s="24" t="str" cm="1">
        <f t="array" ref="T2377">IF(ISBLANK($G2377),"",IF(SUMPRODUCT(--EXACT(MID($G2377,COLUMN($A$1:$AX$1),1),NameCharacters[Accepted Characters For Names]))=50,"Pass","Fail"))</f>
        <v/>
      </c>
      <c r="U2377" s="24" t="str" cm="1">
        <f t="array" ref="U2377">IF(ISBLANK($H2377),"",IF(SUMPRODUCT(--EXACT(MID($H2377,COLUMN($A$1:$AX$1),1),NameCharacters[Accepted Characters For Names]))=50,"Pass","Fail"))</f>
        <v/>
      </c>
      <c r="V2377" s="24" t="str" cm="1">
        <f t="array" ref="V2377">IF(ISBLANK($I2377),"",IF(SUMPRODUCT(--EXACT(MID($I2377,COLUMN($A$1:$AX$1),1),NameCharacters[Accepted Characters For Names]))=50,"Pass","Fail"))</f>
        <v/>
      </c>
      <c r="W2377" s="24" t="str" cm="1">
        <f t="array" ref="W2377">IF(ISBLANK($J2377),"",IF(SUMPRODUCT(--EXACT($J2377,ISO3List[ISO3 List]))=1,"Pass","Fail"))</f>
        <v/>
      </c>
      <c r="X2377" s="24" t="str">
        <f t="shared" ca="1" si="96"/>
        <v/>
      </c>
      <c r="Y2377" s="24" t="str" cm="1">
        <f t="array" ref="Y2377">IF(ISBLANK($L2377),"",IF(SUMPRODUCT(--EXACT($L2377,Sex[Sex]))=1,"Pass","Fail"))</f>
        <v/>
      </c>
      <c r="Z2377" s="24" t="str">
        <f t="shared" ca="1" si="97"/>
        <v/>
      </c>
      <c r="AA2377" s="35" t="str">
        <f t="shared" ca="1" si="98"/>
        <v/>
      </c>
      <c r="AB2377" s="8"/>
      <c r="AC2377" s="58"/>
      <c r="AD2377" s="8"/>
      <c r="AE2377" s="8"/>
      <c r="AF2377" s="8"/>
      <c r="GU2377" s="8"/>
    </row>
    <row r="2378" spans="1:203" s="5" customFormat="1" x14ac:dyDescent="0.2">
      <c r="A2378" s="1"/>
      <c r="B2378" s="4"/>
      <c r="C2378" s="16"/>
      <c r="D2378" s="17"/>
      <c r="E2378" s="17"/>
      <c r="F2378" s="18"/>
      <c r="G2378" s="17"/>
      <c r="H2378" s="17"/>
      <c r="I2378" s="17"/>
      <c r="J2378" s="17"/>
      <c r="K2378" s="19"/>
      <c r="L2378" s="17"/>
      <c r="M2378" s="20"/>
      <c r="N2378" s="8"/>
      <c r="O2378" s="50"/>
      <c r="P2378" s="27" t="str" cm="1">
        <f t="array" ref="P2378">IF(ISBLANK($C2378),"",IF(SUMPRODUCT(--EXACT($C2378,CrewOrPassenger[Crew or Passenger]))=1,"Pass","Fail"))</f>
        <v/>
      </c>
      <c r="Q2378" s="24" t="str" cm="1">
        <f t="array" ref="Q2378">IF(ISBLANK($D2378),"",IF(SUMPRODUCT(--EXACT($D2378,TravelDocumentType[Travel Document Type]))=1,"Pass","Fail"))</f>
        <v/>
      </c>
      <c r="R2378" s="24" t="str" cm="1">
        <f t="array" ref="R2378">IF(ISBLANK($E2378),"",IF(SUMPRODUCT(--EXACT($E2378,ISO3List[ISO3 List]))=1,"Pass","Fail"))</f>
        <v/>
      </c>
      <c r="S2378" s="24" t="str" cm="1">
        <f t="array" ref="S2378">IF(ISBLANK($F2378),"",IF(SUMPRODUCT(--EXACT(MID($F2378,COLUMN($A$1:$T$1),1),DocCharacters[Accepted Characters For Documents]))=20,"Pass","Fail"))</f>
        <v/>
      </c>
      <c r="T2378" s="24" t="str" cm="1">
        <f t="array" ref="T2378">IF(ISBLANK($G2378),"",IF(SUMPRODUCT(--EXACT(MID($G2378,COLUMN($A$1:$AX$1),1),NameCharacters[Accepted Characters For Names]))=50,"Pass","Fail"))</f>
        <v/>
      </c>
      <c r="U2378" s="24" t="str" cm="1">
        <f t="array" ref="U2378">IF(ISBLANK($H2378),"",IF(SUMPRODUCT(--EXACT(MID($H2378,COLUMN($A$1:$AX$1),1),NameCharacters[Accepted Characters For Names]))=50,"Pass","Fail"))</f>
        <v/>
      </c>
      <c r="V2378" s="24" t="str" cm="1">
        <f t="array" ref="V2378">IF(ISBLANK($I2378),"",IF(SUMPRODUCT(--EXACT(MID($I2378,COLUMN($A$1:$AX$1),1),NameCharacters[Accepted Characters For Names]))=50,"Pass","Fail"))</f>
        <v/>
      </c>
      <c r="W2378" s="24" t="str" cm="1">
        <f t="array" ref="W2378">IF(ISBLANK($J2378),"",IF(SUMPRODUCT(--EXACT($J2378,ISO3List[ISO3 List]))=1,"Pass","Fail"))</f>
        <v/>
      </c>
      <c r="X2378" s="24" t="str">
        <f t="shared" ca="1" si="96"/>
        <v/>
      </c>
      <c r="Y2378" s="24" t="str" cm="1">
        <f t="array" ref="Y2378">IF(ISBLANK($L2378),"",IF(SUMPRODUCT(--EXACT($L2378,Sex[Sex]))=1,"Pass","Fail"))</f>
        <v/>
      </c>
      <c r="Z2378" s="24" t="str">
        <f t="shared" ca="1" si="97"/>
        <v/>
      </c>
      <c r="AA2378" s="35" t="str">
        <f t="shared" ca="1" si="98"/>
        <v/>
      </c>
      <c r="AB2378" s="8"/>
      <c r="AC2378" s="58"/>
      <c r="AD2378" s="8"/>
      <c r="AE2378" s="8"/>
      <c r="AF2378" s="8"/>
      <c r="GU2378" s="8"/>
    </row>
    <row r="2379" spans="1:203" s="5" customFormat="1" x14ac:dyDescent="0.2">
      <c r="A2379" s="1"/>
      <c r="B2379" s="4"/>
      <c r="C2379" s="16"/>
      <c r="D2379" s="17"/>
      <c r="E2379" s="17"/>
      <c r="F2379" s="18"/>
      <c r="G2379" s="17"/>
      <c r="H2379" s="17"/>
      <c r="I2379" s="17"/>
      <c r="J2379" s="17"/>
      <c r="K2379" s="19"/>
      <c r="L2379" s="17"/>
      <c r="M2379" s="20"/>
      <c r="N2379" s="8"/>
      <c r="O2379" s="50"/>
      <c r="P2379" s="27" t="str" cm="1">
        <f t="array" ref="P2379">IF(ISBLANK($C2379),"",IF(SUMPRODUCT(--EXACT($C2379,CrewOrPassenger[Crew or Passenger]))=1,"Pass","Fail"))</f>
        <v/>
      </c>
      <c r="Q2379" s="24" t="str" cm="1">
        <f t="array" ref="Q2379">IF(ISBLANK($D2379),"",IF(SUMPRODUCT(--EXACT($D2379,TravelDocumentType[Travel Document Type]))=1,"Pass","Fail"))</f>
        <v/>
      </c>
      <c r="R2379" s="24" t="str" cm="1">
        <f t="array" ref="R2379">IF(ISBLANK($E2379),"",IF(SUMPRODUCT(--EXACT($E2379,ISO3List[ISO3 List]))=1,"Pass","Fail"))</f>
        <v/>
      </c>
      <c r="S2379" s="24" t="str" cm="1">
        <f t="array" ref="S2379">IF(ISBLANK($F2379),"",IF(SUMPRODUCT(--EXACT(MID($F2379,COLUMN($A$1:$T$1),1),DocCharacters[Accepted Characters For Documents]))=20,"Pass","Fail"))</f>
        <v/>
      </c>
      <c r="T2379" s="24" t="str" cm="1">
        <f t="array" ref="T2379">IF(ISBLANK($G2379),"",IF(SUMPRODUCT(--EXACT(MID($G2379,COLUMN($A$1:$AX$1),1),NameCharacters[Accepted Characters For Names]))=50,"Pass","Fail"))</f>
        <v/>
      </c>
      <c r="U2379" s="24" t="str" cm="1">
        <f t="array" ref="U2379">IF(ISBLANK($H2379),"",IF(SUMPRODUCT(--EXACT(MID($H2379,COLUMN($A$1:$AX$1),1),NameCharacters[Accepted Characters For Names]))=50,"Pass","Fail"))</f>
        <v/>
      </c>
      <c r="V2379" s="24" t="str" cm="1">
        <f t="array" ref="V2379">IF(ISBLANK($I2379),"",IF(SUMPRODUCT(--EXACT(MID($I2379,COLUMN($A$1:$AX$1),1),NameCharacters[Accepted Characters For Names]))=50,"Pass","Fail"))</f>
        <v/>
      </c>
      <c r="W2379" s="24" t="str" cm="1">
        <f t="array" ref="W2379">IF(ISBLANK($J2379),"",IF(SUMPRODUCT(--EXACT($J2379,ISO3List[ISO3 List]))=1,"Pass","Fail"))</f>
        <v/>
      </c>
      <c r="X2379" s="24" t="str">
        <f t="shared" ca="1" si="96"/>
        <v/>
      </c>
      <c r="Y2379" s="24" t="str" cm="1">
        <f t="array" ref="Y2379">IF(ISBLANK($L2379),"",IF(SUMPRODUCT(--EXACT($L2379,Sex[Sex]))=1,"Pass","Fail"))</f>
        <v/>
      </c>
      <c r="Z2379" s="24" t="str">
        <f t="shared" ca="1" si="97"/>
        <v/>
      </c>
      <c r="AA2379" s="35" t="str">
        <f t="shared" ca="1" si="98"/>
        <v/>
      </c>
      <c r="AB2379" s="8"/>
      <c r="AC2379" s="58"/>
      <c r="AD2379" s="8"/>
      <c r="AE2379" s="8"/>
      <c r="AF2379" s="8"/>
      <c r="GU2379" s="8"/>
    </row>
    <row r="2380" spans="1:203" s="5" customFormat="1" x14ac:dyDescent="0.2">
      <c r="A2380" s="1"/>
      <c r="B2380" s="4"/>
      <c r="C2380" s="16"/>
      <c r="D2380" s="17"/>
      <c r="E2380" s="17"/>
      <c r="F2380" s="18"/>
      <c r="G2380" s="17"/>
      <c r="H2380" s="17"/>
      <c r="I2380" s="17"/>
      <c r="J2380" s="17"/>
      <c r="K2380" s="19"/>
      <c r="L2380" s="17"/>
      <c r="M2380" s="20"/>
      <c r="N2380" s="8"/>
      <c r="O2380" s="50"/>
      <c r="P2380" s="27" t="str" cm="1">
        <f t="array" ref="P2380">IF(ISBLANK($C2380),"",IF(SUMPRODUCT(--EXACT($C2380,CrewOrPassenger[Crew or Passenger]))=1,"Pass","Fail"))</f>
        <v/>
      </c>
      <c r="Q2380" s="24" t="str" cm="1">
        <f t="array" ref="Q2380">IF(ISBLANK($D2380),"",IF(SUMPRODUCT(--EXACT($D2380,TravelDocumentType[Travel Document Type]))=1,"Pass","Fail"))</f>
        <v/>
      </c>
      <c r="R2380" s="24" t="str" cm="1">
        <f t="array" ref="R2380">IF(ISBLANK($E2380),"",IF(SUMPRODUCT(--EXACT($E2380,ISO3List[ISO3 List]))=1,"Pass","Fail"))</f>
        <v/>
      </c>
      <c r="S2380" s="24" t="str" cm="1">
        <f t="array" ref="S2380">IF(ISBLANK($F2380),"",IF(SUMPRODUCT(--EXACT(MID($F2380,COLUMN($A$1:$T$1),1),DocCharacters[Accepted Characters For Documents]))=20,"Pass","Fail"))</f>
        <v/>
      </c>
      <c r="T2380" s="24" t="str" cm="1">
        <f t="array" ref="T2380">IF(ISBLANK($G2380),"",IF(SUMPRODUCT(--EXACT(MID($G2380,COLUMN($A$1:$AX$1),1),NameCharacters[Accepted Characters For Names]))=50,"Pass","Fail"))</f>
        <v/>
      </c>
      <c r="U2380" s="24" t="str" cm="1">
        <f t="array" ref="U2380">IF(ISBLANK($H2380),"",IF(SUMPRODUCT(--EXACT(MID($H2380,COLUMN($A$1:$AX$1),1),NameCharacters[Accepted Characters For Names]))=50,"Pass","Fail"))</f>
        <v/>
      </c>
      <c r="V2380" s="24" t="str" cm="1">
        <f t="array" ref="V2380">IF(ISBLANK($I2380),"",IF(SUMPRODUCT(--EXACT(MID($I2380,COLUMN($A$1:$AX$1),1),NameCharacters[Accepted Characters For Names]))=50,"Pass","Fail"))</f>
        <v/>
      </c>
      <c r="W2380" s="24" t="str" cm="1">
        <f t="array" ref="W2380">IF(ISBLANK($J2380),"",IF(SUMPRODUCT(--EXACT($J2380,ISO3List[ISO3 List]))=1,"Pass","Fail"))</f>
        <v/>
      </c>
      <c r="X2380" s="24" t="str">
        <f t="shared" ca="1" si="96"/>
        <v/>
      </c>
      <c r="Y2380" s="24" t="str" cm="1">
        <f t="array" ref="Y2380">IF(ISBLANK($L2380),"",IF(SUMPRODUCT(--EXACT($L2380,Sex[Sex]))=1,"Pass","Fail"))</f>
        <v/>
      </c>
      <c r="Z2380" s="24" t="str">
        <f t="shared" ca="1" si="97"/>
        <v/>
      </c>
      <c r="AA2380" s="35" t="str">
        <f t="shared" ca="1" si="98"/>
        <v/>
      </c>
      <c r="AB2380" s="8"/>
      <c r="AC2380" s="58"/>
      <c r="AD2380" s="8"/>
      <c r="AE2380" s="8"/>
      <c r="AF2380" s="8"/>
      <c r="GU2380" s="8"/>
    </row>
    <row r="2381" spans="1:203" s="5" customFormat="1" x14ac:dyDescent="0.2">
      <c r="A2381" s="1"/>
      <c r="B2381" s="4"/>
      <c r="C2381" s="16"/>
      <c r="D2381" s="17"/>
      <c r="E2381" s="17"/>
      <c r="F2381" s="18"/>
      <c r="G2381" s="17"/>
      <c r="H2381" s="17"/>
      <c r="I2381" s="17"/>
      <c r="J2381" s="17"/>
      <c r="K2381" s="19"/>
      <c r="L2381" s="17"/>
      <c r="M2381" s="20"/>
      <c r="N2381" s="8"/>
      <c r="O2381" s="50"/>
      <c r="P2381" s="27" t="str" cm="1">
        <f t="array" ref="P2381">IF(ISBLANK($C2381),"",IF(SUMPRODUCT(--EXACT($C2381,CrewOrPassenger[Crew or Passenger]))=1,"Pass","Fail"))</f>
        <v/>
      </c>
      <c r="Q2381" s="24" t="str" cm="1">
        <f t="array" ref="Q2381">IF(ISBLANK($D2381),"",IF(SUMPRODUCT(--EXACT($D2381,TravelDocumentType[Travel Document Type]))=1,"Pass","Fail"))</f>
        <v/>
      </c>
      <c r="R2381" s="24" t="str" cm="1">
        <f t="array" ref="R2381">IF(ISBLANK($E2381),"",IF(SUMPRODUCT(--EXACT($E2381,ISO3List[ISO3 List]))=1,"Pass","Fail"))</f>
        <v/>
      </c>
      <c r="S2381" s="24" t="str" cm="1">
        <f t="array" ref="S2381">IF(ISBLANK($F2381),"",IF(SUMPRODUCT(--EXACT(MID($F2381,COLUMN($A$1:$T$1),1),DocCharacters[Accepted Characters For Documents]))=20,"Pass","Fail"))</f>
        <v/>
      </c>
      <c r="T2381" s="24" t="str" cm="1">
        <f t="array" ref="T2381">IF(ISBLANK($G2381),"",IF(SUMPRODUCT(--EXACT(MID($G2381,COLUMN($A$1:$AX$1),1),NameCharacters[Accepted Characters For Names]))=50,"Pass","Fail"))</f>
        <v/>
      </c>
      <c r="U2381" s="24" t="str" cm="1">
        <f t="array" ref="U2381">IF(ISBLANK($H2381),"",IF(SUMPRODUCT(--EXACT(MID($H2381,COLUMN($A$1:$AX$1),1),NameCharacters[Accepted Characters For Names]))=50,"Pass","Fail"))</f>
        <v/>
      </c>
      <c r="V2381" s="24" t="str" cm="1">
        <f t="array" ref="V2381">IF(ISBLANK($I2381),"",IF(SUMPRODUCT(--EXACT(MID($I2381,COLUMN($A$1:$AX$1),1),NameCharacters[Accepted Characters For Names]))=50,"Pass","Fail"))</f>
        <v/>
      </c>
      <c r="W2381" s="24" t="str" cm="1">
        <f t="array" ref="W2381">IF(ISBLANK($J2381),"",IF(SUMPRODUCT(--EXACT($J2381,ISO3List[ISO3 List]))=1,"Pass","Fail"))</f>
        <v/>
      </c>
      <c r="X2381" s="24" t="str">
        <f t="shared" ca="1" si="96"/>
        <v/>
      </c>
      <c r="Y2381" s="24" t="str" cm="1">
        <f t="array" ref="Y2381">IF(ISBLANK($L2381),"",IF(SUMPRODUCT(--EXACT($L2381,Sex[Sex]))=1,"Pass","Fail"))</f>
        <v/>
      </c>
      <c r="Z2381" s="24" t="str">
        <f t="shared" ca="1" si="97"/>
        <v/>
      </c>
      <c r="AA2381" s="35" t="str">
        <f t="shared" ca="1" si="98"/>
        <v/>
      </c>
      <c r="AB2381" s="8"/>
      <c r="AC2381" s="58"/>
      <c r="AD2381" s="8"/>
      <c r="AE2381" s="8"/>
      <c r="AF2381" s="8"/>
      <c r="GU2381" s="8"/>
    </row>
    <row r="2382" spans="1:203" s="5" customFormat="1" x14ac:dyDescent="0.2">
      <c r="A2382" s="1"/>
      <c r="B2382" s="4"/>
      <c r="C2382" s="16"/>
      <c r="D2382" s="17"/>
      <c r="E2382" s="17"/>
      <c r="F2382" s="18"/>
      <c r="G2382" s="17"/>
      <c r="H2382" s="17"/>
      <c r="I2382" s="17"/>
      <c r="J2382" s="17"/>
      <c r="K2382" s="19"/>
      <c r="L2382" s="17"/>
      <c r="M2382" s="20"/>
      <c r="N2382" s="8"/>
      <c r="O2382" s="50"/>
      <c r="P2382" s="27" t="str" cm="1">
        <f t="array" ref="P2382">IF(ISBLANK($C2382),"",IF(SUMPRODUCT(--EXACT($C2382,CrewOrPassenger[Crew or Passenger]))=1,"Pass","Fail"))</f>
        <v/>
      </c>
      <c r="Q2382" s="24" t="str" cm="1">
        <f t="array" ref="Q2382">IF(ISBLANK($D2382),"",IF(SUMPRODUCT(--EXACT($D2382,TravelDocumentType[Travel Document Type]))=1,"Pass","Fail"))</f>
        <v/>
      </c>
      <c r="R2382" s="24" t="str" cm="1">
        <f t="array" ref="R2382">IF(ISBLANK($E2382),"",IF(SUMPRODUCT(--EXACT($E2382,ISO3List[ISO3 List]))=1,"Pass","Fail"))</f>
        <v/>
      </c>
      <c r="S2382" s="24" t="str" cm="1">
        <f t="array" ref="S2382">IF(ISBLANK($F2382),"",IF(SUMPRODUCT(--EXACT(MID($F2382,COLUMN($A$1:$T$1),1),DocCharacters[Accepted Characters For Documents]))=20,"Pass","Fail"))</f>
        <v/>
      </c>
      <c r="T2382" s="24" t="str" cm="1">
        <f t="array" ref="T2382">IF(ISBLANK($G2382),"",IF(SUMPRODUCT(--EXACT(MID($G2382,COLUMN($A$1:$AX$1),1),NameCharacters[Accepted Characters For Names]))=50,"Pass","Fail"))</f>
        <v/>
      </c>
      <c r="U2382" s="24" t="str" cm="1">
        <f t="array" ref="U2382">IF(ISBLANK($H2382),"",IF(SUMPRODUCT(--EXACT(MID($H2382,COLUMN($A$1:$AX$1),1),NameCharacters[Accepted Characters For Names]))=50,"Pass","Fail"))</f>
        <v/>
      </c>
      <c r="V2382" s="24" t="str" cm="1">
        <f t="array" ref="V2382">IF(ISBLANK($I2382),"",IF(SUMPRODUCT(--EXACT(MID($I2382,COLUMN($A$1:$AX$1),1),NameCharacters[Accepted Characters For Names]))=50,"Pass","Fail"))</f>
        <v/>
      </c>
      <c r="W2382" s="24" t="str" cm="1">
        <f t="array" ref="W2382">IF(ISBLANK($J2382),"",IF(SUMPRODUCT(--EXACT($J2382,ISO3List[ISO3 List]))=1,"Pass","Fail"))</f>
        <v/>
      </c>
      <c r="X2382" s="24" t="str">
        <f t="shared" ca="1" si="96"/>
        <v/>
      </c>
      <c r="Y2382" s="24" t="str" cm="1">
        <f t="array" ref="Y2382">IF(ISBLANK($L2382),"",IF(SUMPRODUCT(--EXACT($L2382,Sex[Sex]))=1,"Pass","Fail"))</f>
        <v/>
      </c>
      <c r="Z2382" s="24" t="str">
        <f t="shared" ca="1" si="97"/>
        <v/>
      </c>
      <c r="AA2382" s="35" t="str">
        <f t="shared" ca="1" si="98"/>
        <v/>
      </c>
      <c r="AB2382" s="8"/>
      <c r="AC2382" s="58"/>
      <c r="AD2382" s="8"/>
      <c r="AE2382" s="8"/>
      <c r="AF2382" s="8"/>
      <c r="GU2382" s="8"/>
    </row>
    <row r="2383" spans="1:203" s="5" customFormat="1" x14ac:dyDescent="0.2">
      <c r="A2383" s="1"/>
      <c r="B2383" s="4"/>
      <c r="C2383" s="16"/>
      <c r="D2383" s="17"/>
      <c r="E2383" s="17"/>
      <c r="F2383" s="18"/>
      <c r="G2383" s="17"/>
      <c r="H2383" s="17"/>
      <c r="I2383" s="17"/>
      <c r="J2383" s="17"/>
      <c r="K2383" s="19"/>
      <c r="L2383" s="17"/>
      <c r="M2383" s="20"/>
      <c r="N2383" s="8"/>
      <c r="O2383" s="50"/>
      <c r="P2383" s="27" t="str" cm="1">
        <f t="array" ref="P2383">IF(ISBLANK($C2383),"",IF(SUMPRODUCT(--EXACT($C2383,CrewOrPassenger[Crew or Passenger]))=1,"Pass","Fail"))</f>
        <v/>
      </c>
      <c r="Q2383" s="24" t="str" cm="1">
        <f t="array" ref="Q2383">IF(ISBLANK($D2383),"",IF(SUMPRODUCT(--EXACT($D2383,TravelDocumentType[Travel Document Type]))=1,"Pass","Fail"))</f>
        <v/>
      </c>
      <c r="R2383" s="24" t="str" cm="1">
        <f t="array" ref="R2383">IF(ISBLANK($E2383),"",IF(SUMPRODUCT(--EXACT($E2383,ISO3List[ISO3 List]))=1,"Pass","Fail"))</f>
        <v/>
      </c>
      <c r="S2383" s="24" t="str" cm="1">
        <f t="array" ref="S2383">IF(ISBLANK($F2383),"",IF(SUMPRODUCT(--EXACT(MID($F2383,COLUMN($A$1:$T$1),1),DocCharacters[Accepted Characters For Documents]))=20,"Pass","Fail"))</f>
        <v/>
      </c>
      <c r="T2383" s="24" t="str" cm="1">
        <f t="array" ref="T2383">IF(ISBLANK($G2383),"",IF(SUMPRODUCT(--EXACT(MID($G2383,COLUMN($A$1:$AX$1),1),NameCharacters[Accepted Characters For Names]))=50,"Pass","Fail"))</f>
        <v/>
      </c>
      <c r="U2383" s="24" t="str" cm="1">
        <f t="array" ref="U2383">IF(ISBLANK($H2383),"",IF(SUMPRODUCT(--EXACT(MID($H2383,COLUMN($A$1:$AX$1),1),NameCharacters[Accepted Characters For Names]))=50,"Pass","Fail"))</f>
        <v/>
      </c>
      <c r="V2383" s="24" t="str" cm="1">
        <f t="array" ref="V2383">IF(ISBLANK($I2383),"",IF(SUMPRODUCT(--EXACT(MID($I2383,COLUMN($A$1:$AX$1),1),NameCharacters[Accepted Characters For Names]))=50,"Pass","Fail"))</f>
        <v/>
      </c>
      <c r="W2383" s="24" t="str" cm="1">
        <f t="array" ref="W2383">IF(ISBLANK($J2383),"",IF(SUMPRODUCT(--EXACT($J2383,ISO3List[ISO3 List]))=1,"Pass","Fail"))</f>
        <v/>
      </c>
      <c r="X2383" s="24" t="str">
        <f t="shared" ca="1" si="96"/>
        <v/>
      </c>
      <c r="Y2383" s="24" t="str" cm="1">
        <f t="array" ref="Y2383">IF(ISBLANK($L2383),"",IF(SUMPRODUCT(--EXACT($L2383,Sex[Sex]))=1,"Pass","Fail"))</f>
        <v/>
      </c>
      <c r="Z2383" s="24" t="str">
        <f t="shared" ca="1" si="97"/>
        <v/>
      </c>
      <c r="AA2383" s="35" t="str">
        <f t="shared" ca="1" si="98"/>
        <v/>
      </c>
      <c r="AB2383" s="8"/>
      <c r="AC2383" s="58"/>
      <c r="AD2383" s="8"/>
      <c r="AE2383" s="8"/>
      <c r="AF2383" s="8"/>
      <c r="GU2383" s="8"/>
    </row>
    <row r="2384" spans="1:203" s="5" customFormat="1" x14ac:dyDescent="0.2">
      <c r="A2384" s="1"/>
      <c r="B2384" s="4"/>
      <c r="C2384" s="16"/>
      <c r="D2384" s="17"/>
      <c r="E2384" s="17"/>
      <c r="F2384" s="18"/>
      <c r="G2384" s="17"/>
      <c r="H2384" s="17"/>
      <c r="I2384" s="17"/>
      <c r="J2384" s="17"/>
      <c r="K2384" s="19"/>
      <c r="L2384" s="17"/>
      <c r="M2384" s="20"/>
      <c r="N2384" s="8"/>
      <c r="O2384" s="50"/>
      <c r="P2384" s="27" t="str" cm="1">
        <f t="array" ref="P2384">IF(ISBLANK($C2384),"",IF(SUMPRODUCT(--EXACT($C2384,CrewOrPassenger[Crew or Passenger]))=1,"Pass","Fail"))</f>
        <v/>
      </c>
      <c r="Q2384" s="24" t="str" cm="1">
        <f t="array" ref="Q2384">IF(ISBLANK($D2384),"",IF(SUMPRODUCT(--EXACT($D2384,TravelDocumentType[Travel Document Type]))=1,"Pass","Fail"))</f>
        <v/>
      </c>
      <c r="R2384" s="24" t="str" cm="1">
        <f t="array" ref="R2384">IF(ISBLANK($E2384),"",IF(SUMPRODUCT(--EXACT($E2384,ISO3List[ISO3 List]))=1,"Pass","Fail"))</f>
        <v/>
      </c>
      <c r="S2384" s="24" t="str" cm="1">
        <f t="array" ref="S2384">IF(ISBLANK($F2384),"",IF(SUMPRODUCT(--EXACT(MID($F2384,COLUMN($A$1:$T$1),1),DocCharacters[Accepted Characters For Documents]))=20,"Pass","Fail"))</f>
        <v/>
      </c>
      <c r="T2384" s="24" t="str" cm="1">
        <f t="array" ref="T2384">IF(ISBLANK($G2384),"",IF(SUMPRODUCT(--EXACT(MID($G2384,COLUMN($A$1:$AX$1),1),NameCharacters[Accepted Characters For Names]))=50,"Pass","Fail"))</f>
        <v/>
      </c>
      <c r="U2384" s="24" t="str" cm="1">
        <f t="array" ref="U2384">IF(ISBLANK($H2384),"",IF(SUMPRODUCT(--EXACT(MID($H2384,COLUMN($A$1:$AX$1),1),NameCharacters[Accepted Characters For Names]))=50,"Pass","Fail"))</f>
        <v/>
      </c>
      <c r="V2384" s="24" t="str" cm="1">
        <f t="array" ref="V2384">IF(ISBLANK($I2384),"",IF(SUMPRODUCT(--EXACT(MID($I2384,COLUMN($A$1:$AX$1),1),NameCharacters[Accepted Characters For Names]))=50,"Pass","Fail"))</f>
        <v/>
      </c>
      <c r="W2384" s="24" t="str" cm="1">
        <f t="array" ref="W2384">IF(ISBLANK($J2384),"",IF(SUMPRODUCT(--EXACT($J2384,ISO3List[ISO3 List]))=1,"Pass","Fail"))</f>
        <v/>
      </c>
      <c r="X2384" s="24" t="str">
        <f t="shared" ca="1" si="96"/>
        <v/>
      </c>
      <c r="Y2384" s="24" t="str" cm="1">
        <f t="array" ref="Y2384">IF(ISBLANK($L2384),"",IF(SUMPRODUCT(--EXACT($L2384,Sex[Sex]))=1,"Pass","Fail"))</f>
        <v/>
      </c>
      <c r="Z2384" s="24" t="str">
        <f t="shared" ca="1" si="97"/>
        <v/>
      </c>
      <c r="AA2384" s="35" t="str">
        <f t="shared" ca="1" si="98"/>
        <v/>
      </c>
      <c r="AB2384" s="8"/>
      <c r="AC2384" s="58"/>
      <c r="AD2384" s="8"/>
      <c r="AE2384" s="8"/>
      <c r="AF2384" s="8"/>
      <c r="GU2384" s="8"/>
    </row>
    <row r="2385" spans="1:203" s="5" customFormat="1" x14ac:dyDescent="0.2">
      <c r="A2385" s="1"/>
      <c r="B2385" s="4"/>
      <c r="C2385" s="16"/>
      <c r="D2385" s="17"/>
      <c r="E2385" s="17"/>
      <c r="F2385" s="18"/>
      <c r="G2385" s="17"/>
      <c r="H2385" s="17"/>
      <c r="I2385" s="17"/>
      <c r="J2385" s="17"/>
      <c r="K2385" s="19"/>
      <c r="L2385" s="17"/>
      <c r="M2385" s="20"/>
      <c r="N2385" s="8"/>
      <c r="O2385" s="50"/>
      <c r="P2385" s="27" t="str" cm="1">
        <f t="array" ref="P2385">IF(ISBLANK($C2385),"",IF(SUMPRODUCT(--EXACT($C2385,CrewOrPassenger[Crew or Passenger]))=1,"Pass","Fail"))</f>
        <v/>
      </c>
      <c r="Q2385" s="24" t="str" cm="1">
        <f t="array" ref="Q2385">IF(ISBLANK($D2385),"",IF(SUMPRODUCT(--EXACT($D2385,TravelDocumentType[Travel Document Type]))=1,"Pass","Fail"))</f>
        <v/>
      </c>
      <c r="R2385" s="24" t="str" cm="1">
        <f t="array" ref="R2385">IF(ISBLANK($E2385),"",IF(SUMPRODUCT(--EXACT($E2385,ISO3List[ISO3 List]))=1,"Pass","Fail"))</f>
        <v/>
      </c>
      <c r="S2385" s="24" t="str" cm="1">
        <f t="array" ref="S2385">IF(ISBLANK($F2385),"",IF(SUMPRODUCT(--EXACT(MID($F2385,COLUMN($A$1:$T$1),1),DocCharacters[Accepted Characters For Documents]))=20,"Pass","Fail"))</f>
        <v/>
      </c>
      <c r="T2385" s="24" t="str" cm="1">
        <f t="array" ref="T2385">IF(ISBLANK($G2385),"",IF(SUMPRODUCT(--EXACT(MID($G2385,COLUMN($A$1:$AX$1),1),NameCharacters[Accepted Characters For Names]))=50,"Pass","Fail"))</f>
        <v/>
      </c>
      <c r="U2385" s="24" t="str" cm="1">
        <f t="array" ref="U2385">IF(ISBLANK($H2385),"",IF(SUMPRODUCT(--EXACT(MID($H2385,COLUMN($A$1:$AX$1),1),NameCharacters[Accepted Characters For Names]))=50,"Pass","Fail"))</f>
        <v/>
      </c>
      <c r="V2385" s="24" t="str" cm="1">
        <f t="array" ref="V2385">IF(ISBLANK($I2385),"",IF(SUMPRODUCT(--EXACT(MID($I2385,COLUMN($A$1:$AX$1),1),NameCharacters[Accepted Characters For Names]))=50,"Pass","Fail"))</f>
        <v/>
      </c>
      <c r="W2385" s="24" t="str" cm="1">
        <f t="array" ref="W2385">IF(ISBLANK($J2385),"",IF(SUMPRODUCT(--EXACT($J2385,ISO3List[ISO3 List]))=1,"Pass","Fail"))</f>
        <v/>
      </c>
      <c r="X2385" s="24" t="str">
        <f t="shared" ca="1" si="96"/>
        <v/>
      </c>
      <c r="Y2385" s="24" t="str" cm="1">
        <f t="array" ref="Y2385">IF(ISBLANK($L2385),"",IF(SUMPRODUCT(--EXACT($L2385,Sex[Sex]))=1,"Pass","Fail"))</f>
        <v/>
      </c>
      <c r="Z2385" s="24" t="str">
        <f t="shared" ca="1" si="97"/>
        <v/>
      </c>
      <c r="AA2385" s="35" t="str">
        <f t="shared" ca="1" si="98"/>
        <v/>
      </c>
      <c r="AB2385" s="8"/>
      <c r="AC2385" s="58"/>
      <c r="AD2385" s="8"/>
      <c r="AE2385" s="8"/>
      <c r="AF2385" s="8"/>
      <c r="GU2385" s="8"/>
    </row>
    <row r="2386" spans="1:203" s="5" customFormat="1" x14ac:dyDescent="0.2">
      <c r="A2386" s="1"/>
      <c r="B2386" s="4"/>
      <c r="C2386" s="16"/>
      <c r="D2386" s="17"/>
      <c r="E2386" s="17"/>
      <c r="F2386" s="18"/>
      <c r="G2386" s="17"/>
      <c r="H2386" s="17"/>
      <c r="I2386" s="17"/>
      <c r="J2386" s="17"/>
      <c r="K2386" s="19"/>
      <c r="L2386" s="17"/>
      <c r="M2386" s="20"/>
      <c r="N2386" s="8"/>
      <c r="O2386" s="50"/>
      <c r="P2386" s="27" t="str" cm="1">
        <f t="array" ref="P2386">IF(ISBLANK($C2386),"",IF(SUMPRODUCT(--EXACT($C2386,CrewOrPassenger[Crew or Passenger]))=1,"Pass","Fail"))</f>
        <v/>
      </c>
      <c r="Q2386" s="24" t="str" cm="1">
        <f t="array" ref="Q2386">IF(ISBLANK($D2386),"",IF(SUMPRODUCT(--EXACT($D2386,TravelDocumentType[Travel Document Type]))=1,"Pass","Fail"))</f>
        <v/>
      </c>
      <c r="R2386" s="24" t="str" cm="1">
        <f t="array" ref="R2386">IF(ISBLANK($E2386),"",IF(SUMPRODUCT(--EXACT($E2386,ISO3List[ISO3 List]))=1,"Pass","Fail"))</f>
        <v/>
      </c>
      <c r="S2386" s="24" t="str" cm="1">
        <f t="array" ref="S2386">IF(ISBLANK($F2386),"",IF(SUMPRODUCT(--EXACT(MID($F2386,COLUMN($A$1:$T$1),1),DocCharacters[Accepted Characters For Documents]))=20,"Pass","Fail"))</f>
        <v/>
      </c>
      <c r="T2386" s="24" t="str" cm="1">
        <f t="array" ref="T2386">IF(ISBLANK($G2386),"",IF(SUMPRODUCT(--EXACT(MID($G2386,COLUMN($A$1:$AX$1),1),NameCharacters[Accepted Characters For Names]))=50,"Pass","Fail"))</f>
        <v/>
      </c>
      <c r="U2386" s="24" t="str" cm="1">
        <f t="array" ref="U2386">IF(ISBLANK($H2386),"",IF(SUMPRODUCT(--EXACT(MID($H2386,COLUMN($A$1:$AX$1),1),NameCharacters[Accepted Characters For Names]))=50,"Pass","Fail"))</f>
        <v/>
      </c>
      <c r="V2386" s="24" t="str" cm="1">
        <f t="array" ref="V2386">IF(ISBLANK($I2386),"",IF(SUMPRODUCT(--EXACT(MID($I2386,COLUMN($A$1:$AX$1),1),NameCharacters[Accepted Characters For Names]))=50,"Pass","Fail"))</f>
        <v/>
      </c>
      <c r="W2386" s="24" t="str" cm="1">
        <f t="array" ref="W2386">IF(ISBLANK($J2386),"",IF(SUMPRODUCT(--EXACT($J2386,ISO3List[ISO3 List]))=1,"Pass","Fail"))</f>
        <v/>
      </c>
      <c r="X2386" s="24" t="str">
        <f t="shared" ca="1" si="96"/>
        <v/>
      </c>
      <c r="Y2386" s="24" t="str" cm="1">
        <f t="array" ref="Y2386">IF(ISBLANK($L2386),"",IF(SUMPRODUCT(--EXACT($L2386,Sex[Sex]))=1,"Pass","Fail"))</f>
        <v/>
      </c>
      <c r="Z2386" s="24" t="str">
        <f t="shared" ca="1" si="97"/>
        <v/>
      </c>
      <c r="AA2386" s="35" t="str">
        <f t="shared" ca="1" si="98"/>
        <v/>
      </c>
      <c r="AB2386" s="8"/>
      <c r="AC2386" s="58"/>
      <c r="AD2386" s="8"/>
      <c r="AE2386" s="8"/>
      <c r="AF2386" s="8"/>
      <c r="GU2386" s="8"/>
    </row>
    <row r="2387" spans="1:203" s="5" customFormat="1" x14ac:dyDescent="0.2">
      <c r="A2387" s="1"/>
      <c r="B2387" s="4"/>
      <c r="C2387" s="16"/>
      <c r="D2387" s="17"/>
      <c r="E2387" s="17"/>
      <c r="F2387" s="18"/>
      <c r="G2387" s="17"/>
      <c r="H2387" s="17"/>
      <c r="I2387" s="17"/>
      <c r="J2387" s="17"/>
      <c r="K2387" s="19"/>
      <c r="L2387" s="17"/>
      <c r="M2387" s="20"/>
      <c r="N2387" s="8"/>
      <c r="O2387" s="50"/>
      <c r="P2387" s="27" t="str" cm="1">
        <f t="array" ref="P2387">IF(ISBLANK($C2387),"",IF(SUMPRODUCT(--EXACT($C2387,CrewOrPassenger[Crew or Passenger]))=1,"Pass","Fail"))</f>
        <v/>
      </c>
      <c r="Q2387" s="24" t="str" cm="1">
        <f t="array" ref="Q2387">IF(ISBLANK($D2387),"",IF(SUMPRODUCT(--EXACT($D2387,TravelDocumentType[Travel Document Type]))=1,"Pass","Fail"))</f>
        <v/>
      </c>
      <c r="R2387" s="24" t="str" cm="1">
        <f t="array" ref="R2387">IF(ISBLANK($E2387),"",IF(SUMPRODUCT(--EXACT($E2387,ISO3List[ISO3 List]))=1,"Pass","Fail"))</f>
        <v/>
      </c>
      <c r="S2387" s="24" t="str" cm="1">
        <f t="array" ref="S2387">IF(ISBLANK($F2387),"",IF(SUMPRODUCT(--EXACT(MID($F2387,COLUMN($A$1:$T$1),1),DocCharacters[Accepted Characters For Documents]))=20,"Pass","Fail"))</f>
        <v/>
      </c>
      <c r="T2387" s="24" t="str" cm="1">
        <f t="array" ref="T2387">IF(ISBLANK($G2387),"",IF(SUMPRODUCT(--EXACT(MID($G2387,COLUMN($A$1:$AX$1),1),NameCharacters[Accepted Characters For Names]))=50,"Pass","Fail"))</f>
        <v/>
      </c>
      <c r="U2387" s="24" t="str" cm="1">
        <f t="array" ref="U2387">IF(ISBLANK($H2387),"",IF(SUMPRODUCT(--EXACT(MID($H2387,COLUMN($A$1:$AX$1),1),NameCharacters[Accepted Characters For Names]))=50,"Pass","Fail"))</f>
        <v/>
      </c>
      <c r="V2387" s="24" t="str" cm="1">
        <f t="array" ref="V2387">IF(ISBLANK($I2387),"",IF(SUMPRODUCT(--EXACT(MID($I2387,COLUMN($A$1:$AX$1),1),NameCharacters[Accepted Characters For Names]))=50,"Pass","Fail"))</f>
        <v/>
      </c>
      <c r="W2387" s="24" t="str" cm="1">
        <f t="array" ref="W2387">IF(ISBLANK($J2387),"",IF(SUMPRODUCT(--EXACT($J2387,ISO3List[ISO3 List]))=1,"Pass","Fail"))</f>
        <v/>
      </c>
      <c r="X2387" s="24" t="str">
        <f t="shared" ca="1" si="96"/>
        <v/>
      </c>
      <c r="Y2387" s="24" t="str" cm="1">
        <f t="array" ref="Y2387">IF(ISBLANK($L2387),"",IF(SUMPRODUCT(--EXACT($L2387,Sex[Sex]))=1,"Pass","Fail"))</f>
        <v/>
      </c>
      <c r="Z2387" s="24" t="str">
        <f t="shared" ca="1" si="97"/>
        <v/>
      </c>
      <c r="AA2387" s="35" t="str">
        <f t="shared" ca="1" si="98"/>
        <v/>
      </c>
      <c r="AB2387" s="8"/>
      <c r="AC2387" s="58"/>
      <c r="AD2387" s="8"/>
      <c r="AE2387" s="8"/>
      <c r="AF2387" s="8"/>
      <c r="GU2387" s="8"/>
    </row>
    <row r="2388" spans="1:203" s="5" customFormat="1" x14ac:dyDescent="0.2">
      <c r="A2388" s="1"/>
      <c r="B2388" s="4"/>
      <c r="C2388" s="16"/>
      <c r="D2388" s="17"/>
      <c r="E2388" s="17"/>
      <c r="F2388" s="18"/>
      <c r="G2388" s="17"/>
      <c r="H2388" s="17"/>
      <c r="I2388" s="17"/>
      <c r="J2388" s="17"/>
      <c r="K2388" s="19"/>
      <c r="L2388" s="17"/>
      <c r="M2388" s="20"/>
      <c r="N2388" s="8"/>
      <c r="O2388" s="50"/>
      <c r="P2388" s="27" t="str" cm="1">
        <f t="array" ref="P2388">IF(ISBLANK($C2388),"",IF(SUMPRODUCT(--EXACT($C2388,CrewOrPassenger[Crew or Passenger]))=1,"Pass","Fail"))</f>
        <v/>
      </c>
      <c r="Q2388" s="24" t="str" cm="1">
        <f t="array" ref="Q2388">IF(ISBLANK($D2388),"",IF(SUMPRODUCT(--EXACT($D2388,TravelDocumentType[Travel Document Type]))=1,"Pass","Fail"))</f>
        <v/>
      </c>
      <c r="R2388" s="24" t="str" cm="1">
        <f t="array" ref="R2388">IF(ISBLANK($E2388),"",IF(SUMPRODUCT(--EXACT($E2388,ISO3List[ISO3 List]))=1,"Pass","Fail"))</f>
        <v/>
      </c>
      <c r="S2388" s="24" t="str" cm="1">
        <f t="array" ref="S2388">IF(ISBLANK($F2388),"",IF(SUMPRODUCT(--EXACT(MID($F2388,COLUMN($A$1:$T$1),1),DocCharacters[Accepted Characters For Documents]))=20,"Pass","Fail"))</f>
        <v/>
      </c>
      <c r="T2388" s="24" t="str" cm="1">
        <f t="array" ref="T2388">IF(ISBLANK($G2388),"",IF(SUMPRODUCT(--EXACT(MID($G2388,COLUMN($A$1:$AX$1),1),NameCharacters[Accepted Characters For Names]))=50,"Pass","Fail"))</f>
        <v/>
      </c>
      <c r="U2388" s="24" t="str" cm="1">
        <f t="array" ref="U2388">IF(ISBLANK($H2388),"",IF(SUMPRODUCT(--EXACT(MID($H2388,COLUMN($A$1:$AX$1),1),NameCharacters[Accepted Characters For Names]))=50,"Pass","Fail"))</f>
        <v/>
      </c>
      <c r="V2388" s="24" t="str" cm="1">
        <f t="array" ref="V2388">IF(ISBLANK($I2388),"",IF(SUMPRODUCT(--EXACT(MID($I2388,COLUMN($A$1:$AX$1),1),NameCharacters[Accepted Characters For Names]))=50,"Pass","Fail"))</f>
        <v/>
      </c>
      <c r="W2388" s="24" t="str" cm="1">
        <f t="array" ref="W2388">IF(ISBLANK($J2388),"",IF(SUMPRODUCT(--EXACT($J2388,ISO3List[ISO3 List]))=1,"Pass","Fail"))</f>
        <v/>
      </c>
      <c r="X2388" s="24" t="str">
        <f t="shared" ca="1" si="96"/>
        <v/>
      </c>
      <c r="Y2388" s="24" t="str" cm="1">
        <f t="array" ref="Y2388">IF(ISBLANK($L2388),"",IF(SUMPRODUCT(--EXACT($L2388,Sex[Sex]))=1,"Pass","Fail"))</f>
        <v/>
      </c>
      <c r="Z2388" s="24" t="str">
        <f t="shared" ca="1" si="97"/>
        <v/>
      </c>
      <c r="AA2388" s="35" t="str">
        <f t="shared" ca="1" si="98"/>
        <v/>
      </c>
      <c r="AB2388" s="8"/>
      <c r="AC2388" s="58"/>
      <c r="AD2388" s="8"/>
      <c r="AE2388" s="8"/>
      <c r="AF2388" s="8"/>
      <c r="GU2388" s="8"/>
    </row>
    <row r="2389" spans="1:203" s="5" customFormat="1" x14ac:dyDescent="0.2">
      <c r="A2389" s="1"/>
      <c r="B2389" s="4"/>
      <c r="C2389" s="16"/>
      <c r="D2389" s="17"/>
      <c r="E2389" s="17"/>
      <c r="F2389" s="18"/>
      <c r="G2389" s="17"/>
      <c r="H2389" s="17"/>
      <c r="I2389" s="17"/>
      <c r="J2389" s="17"/>
      <c r="K2389" s="19"/>
      <c r="L2389" s="17"/>
      <c r="M2389" s="20"/>
      <c r="N2389" s="8"/>
      <c r="O2389" s="50"/>
      <c r="P2389" s="27" t="str" cm="1">
        <f t="array" ref="P2389">IF(ISBLANK($C2389),"",IF(SUMPRODUCT(--EXACT($C2389,CrewOrPassenger[Crew or Passenger]))=1,"Pass","Fail"))</f>
        <v/>
      </c>
      <c r="Q2389" s="24" t="str" cm="1">
        <f t="array" ref="Q2389">IF(ISBLANK($D2389),"",IF(SUMPRODUCT(--EXACT($D2389,TravelDocumentType[Travel Document Type]))=1,"Pass","Fail"))</f>
        <v/>
      </c>
      <c r="R2389" s="24" t="str" cm="1">
        <f t="array" ref="R2389">IF(ISBLANK($E2389),"",IF(SUMPRODUCT(--EXACT($E2389,ISO3List[ISO3 List]))=1,"Pass","Fail"))</f>
        <v/>
      </c>
      <c r="S2389" s="24" t="str" cm="1">
        <f t="array" ref="S2389">IF(ISBLANK($F2389),"",IF(SUMPRODUCT(--EXACT(MID($F2389,COLUMN($A$1:$T$1),1),DocCharacters[Accepted Characters For Documents]))=20,"Pass","Fail"))</f>
        <v/>
      </c>
      <c r="T2389" s="24" t="str" cm="1">
        <f t="array" ref="T2389">IF(ISBLANK($G2389),"",IF(SUMPRODUCT(--EXACT(MID($G2389,COLUMN($A$1:$AX$1),1),NameCharacters[Accepted Characters For Names]))=50,"Pass","Fail"))</f>
        <v/>
      </c>
      <c r="U2389" s="24" t="str" cm="1">
        <f t="array" ref="U2389">IF(ISBLANK($H2389),"",IF(SUMPRODUCT(--EXACT(MID($H2389,COLUMN($A$1:$AX$1),1),NameCharacters[Accepted Characters For Names]))=50,"Pass","Fail"))</f>
        <v/>
      </c>
      <c r="V2389" s="24" t="str" cm="1">
        <f t="array" ref="V2389">IF(ISBLANK($I2389),"",IF(SUMPRODUCT(--EXACT(MID($I2389,COLUMN($A$1:$AX$1),1),NameCharacters[Accepted Characters For Names]))=50,"Pass","Fail"))</f>
        <v/>
      </c>
      <c r="W2389" s="24" t="str" cm="1">
        <f t="array" ref="W2389">IF(ISBLANK($J2389),"",IF(SUMPRODUCT(--EXACT($J2389,ISO3List[ISO3 List]))=1,"Pass","Fail"))</f>
        <v/>
      </c>
      <c r="X2389" s="24" t="str">
        <f t="shared" ca="1" si="96"/>
        <v/>
      </c>
      <c r="Y2389" s="24" t="str" cm="1">
        <f t="array" ref="Y2389">IF(ISBLANK($L2389),"",IF(SUMPRODUCT(--EXACT($L2389,Sex[Sex]))=1,"Pass","Fail"))</f>
        <v/>
      </c>
      <c r="Z2389" s="24" t="str">
        <f t="shared" ca="1" si="97"/>
        <v/>
      </c>
      <c r="AA2389" s="35" t="str">
        <f t="shared" ca="1" si="98"/>
        <v/>
      </c>
      <c r="AB2389" s="8"/>
      <c r="AC2389" s="58"/>
      <c r="AD2389" s="8"/>
      <c r="AE2389" s="8"/>
      <c r="AF2389" s="8"/>
      <c r="GU2389" s="8"/>
    </row>
    <row r="2390" spans="1:203" s="5" customFormat="1" x14ac:dyDescent="0.2">
      <c r="A2390" s="1"/>
      <c r="B2390" s="4"/>
      <c r="C2390" s="16"/>
      <c r="D2390" s="17"/>
      <c r="E2390" s="17"/>
      <c r="F2390" s="18"/>
      <c r="G2390" s="17"/>
      <c r="H2390" s="17"/>
      <c r="I2390" s="17"/>
      <c r="J2390" s="17"/>
      <c r="K2390" s="19"/>
      <c r="L2390" s="17"/>
      <c r="M2390" s="20"/>
      <c r="N2390" s="8"/>
      <c r="O2390" s="50"/>
      <c r="P2390" s="27" t="str" cm="1">
        <f t="array" ref="P2390">IF(ISBLANK($C2390),"",IF(SUMPRODUCT(--EXACT($C2390,CrewOrPassenger[Crew or Passenger]))=1,"Pass","Fail"))</f>
        <v/>
      </c>
      <c r="Q2390" s="24" t="str" cm="1">
        <f t="array" ref="Q2390">IF(ISBLANK($D2390),"",IF(SUMPRODUCT(--EXACT($D2390,TravelDocumentType[Travel Document Type]))=1,"Pass","Fail"))</f>
        <v/>
      </c>
      <c r="R2390" s="24" t="str" cm="1">
        <f t="array" ref="R2390">IF(ISBLANK($E2390),"",IF(SUMPRODUCT(--EXACT($E2390,ISO3List[ISO3 List]))=1,"Pass","Fail"))</f>
        <v/>
      </c>
      <c r="S2390" s="24" t="str" cm="1">
        <f t="array" ref="S2390">IF(ISBLANK($F2390),"",IF(SUMPRODUCT(--EXACT(MID($F2390,COLUMN($A$1:$T$1),1),DocCharacters[Accepted Characters For Documents]))=20,"Pass","Fail"))</f>
        <v/>
      </c>
      <c r="T2390" s="24" t="str" cm="1">
        <f t="array" ref="T2390">IF(ISBLANK($G2390),"",IF(SUMPRODUCT(--EXACT(MID($G2390,COLUMN($A$1:$AX$1),1),NameCharacters[Accepted Characters For Names]))=50,"Pass","Fail"))</f>
        <v/>
      </c>
      <c r="U2390" s="24" t="str" cm="1">
        <f t="array" ref="U2390">IF(ISBLANK($H2390),"",IF(SUMPRODUCT(--EXACT(MID($H2390,COLUMN($A$1:$AX$1),1),NameCharacters[Accepted Characters For Names]))=50,"Pass","Fail"))</f>
        <v/>
      </c>
      <c r="V2390" s="24" t="str" cm="1">
        <f t="array" ref="V2390">IF(ISBLANK($I2390),"",IF(SUMPRODUCT(--EXACT(MID($I2390,COLUMN($A$1:$AX$1),1),NameCharacters[Accepted Characters For Names]))=50,"Pass","Fail"))</f>
        <v/>
      </c>
      <c r="W2390" s="24" t="str" cm="1">
        <f t="array" ref="W2390">IF(ISBLANK($J2390),"",IF(SUMPRODUCT(--EXACT($J2390,ISO3List[ISO3 List]))=1,"Pass","Fail"))</f>
        <v/>
      </c>
      <c r="X2390" s="24" t="str">
        <f t="shared" ca="1" si="96"/>
        <v/>
      </c>
      <c r="Y2390" s="24" t="str" cm="1">
        <f t="array" ref="Y2390">IF(ISBLANK($L2390),"",IF(SUMPRODUCT(--EXACT($L2390,Sex[Sex]))=1,"Pass","Fail"))</f>
        <v/>
      </c>
      <c r="Z2390" s="24" t="str">
        <f t="shared" ca="1" si="97"/>
        <v/>
      </c>
      <c r="AA2390" s="35" t="str">
        <f t="shared" ca="1" si="98"/>
        <v/>
      </c>
      <c r="AB2390" s="8"/>
      <c r="AC2390" s="58"/>
      <c r="AD2390" s="8"/>
      <c r="AE2390" s="8"/>
      <c r="AF2390" s="8"/>
      <c r="GU2390" s="8"/>
    </row>
    <row r="2391" spans="1:203" s="5" customFormat="1" x14ac:dyDescent="0.2">
      <c r="A2391" s="1"/>
      <c r="B2391" s="4"/>
      <c r="C2391" s="16"/>
      <c r="D2391" s="17"/>
      <c r="E2391" s="17"/>
      <c r="F2391" s="18"/>
      <c r="G2391" s="17"/>
      <c r="H2391" s="17"/>
      <c r="I2391" s="17"/>
      <c r="J2391" s="17"/>
      <c r="K2391" s="19"/>
      <c r="L2391" s="17"/>
      <c r="M2391" s="20"/>
      <c r="N2391" s="8"/>
      <c r="O2391" s="50"/>
      <c r="P2391" s="27" t="str" cm="1">
        <f t="array" ref="P2391">IF(ISBLANK($C2391),"",IF(SUMPRODUCT(--EXACT($C2391,CrewOrPassenger[Crew or Passenger]))=1,"Pass","Fail"))</f>
        <v/>
      </c>
      <c r="Q2391" s="24" t="str" cm="1">
        <f t="array" ref="Q2391">IF(ISBLANK($D2391),"",IF(SUMPRODUCT(--EXACT($D2391,TravelDocumentType[Travel Document Type]))=1,"Pass","Fail"))</f>
        <v/>
      </c>
      <c r="R2391" s="24" t="str" cm="1">
        <f t="array" ref="R2391">IF(ISBLANK($E2391),"",IF(SUMPRODUCT(--EXACT($E2391,ISO3List[ISO3 List]))=1,"Pass","Fail"))</f>
        <v/>
      </c>
      <c r="S2391" s="24" t="str" cm="1">
        <f t="array" ref="S2391">IF(ISBLANK($F2391),"",IF(SUMPRODUCT(--EXACT(MID($F2391,COLUMN($A$1:$T$1),1),DocCharacters[Accepted Characters For Documents]))=20,"Pass","Fail"))</f>
        <v/>
      </c>
      <c r="T2391" s="24" t="str" cm="1">
        <f t="array" ref="T2391">IF(ISBLANK($G2391),"",IF(SUMPRODUCT(--EXACT(MID($G2391,COLUMN($A$1:$AX$1),1),NameCharacters[Accepted Characters For Names]))=50,"Pass","Fail"))</f>
        <v/>
      </c>
      <c r="U2391" s="24" t="str" cm="1">
        <f t="array" ref="U2391">IF(ISBLANK($H2391),"",IF(SUMPRODUCT(--EXACT(MID($H2391,COLUMN($A$1:$AX$1),1),NameCharacters[Accepted Characters For Names]))=50,"Pass","Fail"))</f>
        <v/>
      </c>
      <c r="V2391" s="24" t="str" cm="1">
        <f t="array" ref="V2391">IF(ISBLANK($I2391),"",IF(SUMPRODUCT(--EXACT(MID($I2391,COLUMN($A$1:$AX$1),1),NameCharacters[Accepted Characters For Names]))=50,"Pass","Fail"))</f>
        <v/>
      </c>
      <c r="W2391" s="24" t="str" cm="1">
        <f t="array" ref="W2391">IF(ISBLANK($J2391),"",IF(SUMPRODUCT(--EXACT($J2391,ISO3List[ISO3 List]))=1,"Pass","Fail"))</f>
        <v/>
      </c>
      <c r="X2391" s="24" t="str">
        <f t="shared" ca="1" si="96"/>
        <v/>
      </c>
      <c r="Y2391" s="24" t="str" cm="1">
        <f t="array" ref="Y2391">IF(ISBLANK($L2391),"",IF(SUMPRODUCT(--EXACT($L2391,Sex[Sex]))=1,"Pass","Fail"))</f>
        <v/>
      </c>
      <c r="Z2391" s="24" t="str">
        <f t="shared" ca="1" si="97"/>
        <v/>
      </c>
      <c r="AA2391" s="35" t="str">
        <f t="shared" ca="1" si="98"/>
        <v/>
      </c>
      <c r="AB2391" s="8"/>
      <c r="AC2391" s="58"/>
      <c r="AD2391" s="8"/>
      <c r="AE2391" s="8"/>
      <c r="AF2391" s="8"/>
      <c r="GU2391" s="8"/>
    </row>
    <row r="2392" spans="1:203" s="5" customFormat="1" x14ac:dyDescent="0.2">
      <c r="A2392" s="1"/>
      <c r="B2392" s="4"/>
      <c r="C2392" s="16"/>
      <c r="D2392" s="17"/>
      <c r="E2392" s="17"/>
      <c r="F2392" s="18"/>
      <c r="G2392" s="17"/>
      <c r="H2392" s="17"/>
      <c r="I2392" s="17"/>
      <c r="J2392" s="17"/>
      <c r="K2392" s="19"/>
      <c r="L2392" s="17"/>
      <c r="M2392" s="20"/>
      <c r="N2392" s="8"/>
      <c r="O2392" s="50"/>
      <c r="P2392" s="27" t="str" cm="1">
        <f t="array" ref="P2392">IF(ISBLANK($C2392),"",IF(SUMPRODUCT(--EXACT($C2392,CrewOrPassenger[Crew or Passenger]))=1,"Pass","Fail"))</f>
        <v/>
      </c>
      <c r="Q2392" s="24" t="str" cm="1">
        <f t="array" ref="Q2392">IF(ISBLANK($D2392),"",IF(SUMPRODUCT(--EXACT($D2392,TravelDocumentType[Travel Document Type]))=1,"Pass","Fail"))</f>
        <v/>
      </c>
      <c r="R2392" s="24" t="str" cm="1">
        <f t="array" ref="R2392">IF(ISBLANK($E2392),"",IF(SUMPRODUCT(--EXACT($E2392,ISO3List[ISO3 List]))=1,"Pass","Fail"))</f>
        <v/>
      </c>
      <c r="S2392" s="24" t="str" cm="1">
        <f t="array" ref="S2392">IF(ISBLANK($F2392),"",IF(SUMPRODUCT(--EXACT(MID($F2392,COLUMN($A$1:$T$1),1),DocCharacters[Accepted Characters For Documents]))=20,"Pass","Fail"))</f>
        <v/>
      </c>
      <c r="T2392" s="24" t="str" cm="1">
        <f t="array" ref="T2392">IF(ISBLANK($G2392),"",IF(SUMPRODUCT(--EXACT(MID($G2392,COLUMN($A$1:$AX$1),1),NameCharacters[Accepted Characters For Names]))=50,"Pass","Fail"))</f>
        <v/>
      </c>
      <c r="U2392" s="24" t="str" cm="1">
        <f t="array" ref="U2392">IF(ISBLANK($H2392),"",IF(SUMPRODUCT(--EXACT(MID($H2392,COLUMN($A$1:$AX$1),1),NameCharacters[Accepted Characters For Names]))=50,"Pass","Fail"))</f>
        <v/>
      </c>
      <c r="V2392" s="24" t="str" cm="1">
        <f t="array" ref="V2392">IF(ISBLANK($I2392),"",IF(SUMPRODUCT(--EXACT(MID($I2392,COLUMN($A$1:$AX$1),1),NameCharacters[Accepted Characters For Names]))=50,"Pass","Fail"))</f>
        <v/>
      </c>
      <c r="W2392" s="24" t="str" cm="1">
        <f t="array" ref="W2392">IF(ISBLANK($J2392),"",IF(SUMPRODUCT(--EXACT($J2392,ISO3List[ISO3 List]))=1,"Pass","Fail"))</f>
        <v/>
      </c>
      <c r="X2392" s="24" t="str">
        <f t="shared" ca="1" si="96"/>
        <v/>
      </c>
      <c r="Y2392" s="24" t="str" cm="1">
        <f t="array" ref="Y2392">IF(ISBLANK($L2392),"",IF(SUMPRODUCT(--EXACT($L2392,Sex[Sex]))=1,"Pass","Fail"))</f>
        <v/>
      </c>
      <c r="Z2392" s="24" t="str">
        <f t="shared" ca="1" si="97"/>
        <v/>
      </c>
      <c r="AA2392" s="35" t="str">
        <f t="shared" ca="1" si="98"/>
        <v/>
      </c>
      <c r="AB2392" s="8"/>
      <c r="AC2392" s="58"/>
      <c r="AD2392" s="8"/>
      <c r="AE2392" s="8"/>
      <c r="AF2392" s="8"/>
      <c r="GU2392" s="8"/>
    </row>
    <row r="2393" spans="1:203" s="5" customFormat="1" x14ac:dyDescent="0.2">
      <c r="A2393" s="1"/>
      <c r="B2393" s="4"/>
      <c r="C2393" s="16"/>
      <c r="D2393" s="17"/>
      <c r="E2393" s="17"/>
      <c r="F2393" s="18"/>
      <c r="G2393" s="17"/>
      <c r="H2393" s="17"/>
      <c r="I2393" s="17"/>
      <c r="J2393" s="17"/>
      <c r="K2393" s="19"/>
      <c r="L2393" s="17"/>
      <c r="M2393" s="20"/>
      <c r="N2393" s="8"/>
      <c r="O2393" s="50"/>
      <c r="P2393" s="27" t="str" cm="1">
        <f t="array" ref="P2393">IF(ISBLANK($C2393),"",IF(SUMPRODUCT(--EXACT($C2393,CrewOrPassenger[Crew or Passenger]))=1,"Pass","Fail"))</f>
        <v/>
      </c>
      <c r="Q2393" s="24" t="str" cm="1">
        <f t="array" ref="Q2393">IF(ISBLANK($D2393),"",IF(SUMPRODUCT(--EXACT($D2393,TravelDocumentType[Travel Document Type]))=1,"Pass","Fail"))</f>
        <v/>
      </c>
      <c r="R2393" s="24" t="str" cm="1">
        <f t="array" ref="R2393">IF(ISBLANK($E2393),"",IF(SUMPRODUCT(--EXACT($E2393,ISO3List[ISO3 List]))=1,"Pass","Fail"))</f>
        <v/>
      </c>
      <c r="S2393" s="24" t="str" cm="1">
        <f t="array" ref="S2393">IF(ISBLANK($F2393),"",IF(SUMPRODUCT(--EXACT(MID($F2393,COLUMN($A$1:$T$1),1),DocCharacters[Accepted Characters For Documents]))=20,"Pass","Fail"))</f>
        <v/>
      </c>
      <c r="T2393" s="24" t="str" cm="1">
        <f t="array" ref="T2393">IF(ISBLANK($G2393),"",IF(SUMPRODUCT(--EXACT(MID($G2393,COLUMN($A$1:$AX$1),1),NameCharacters[Accepted Characters For Names]))=50,"Pass","Fail"))</f>
        <v/>
      </c>
      <c r="U2393" s="24" t="str" cm="1">
        <f t="array" ref="U2393">IF(ISBLANK($H2393),"",IF(SUMPRODUCT(--EXACT(MID($H2393,COLUMN($A$1:$AX$1),1),NameCharacters[Accepted Characters For Names]))=50,"Pass","Fail"))</f>
        <v/>
      </c>
      <c r="V2393" s="24" t="str" cm="1">
        <f t="array" ref="V2393">IF(ISBLANK($I2393),"",IF(SUMPRODUCT(--EXACT(MID($I2393,COLUMN($A$1:$AX$1),1),NameCharacters[Accepted Characters For Names]))=50,"Pass","Fail"))</f>
        <v/>
      </c>
      <c r="W2393" s="24" t="str" cm="1">
        <f t="array" ref="W2393">IF(ISBLANK($J2393),"",IF(SUMPRODUCT(--EXACT($J2393,ISO3List[ISO3 List]))=1,"Pass","Fail"))</f>
        <v/>
      </c>
      <c r="X2393" s="24" t="str">
        <f t="shared" ca="1" si="96"/>
        <v/>
      </c>
      <c r="Y2393" s="24" t="str" cm="1">
        <f t="array" ref="Y2393">IF(ISBLANK($L2393),"",IF(SUMPRODUCT(--EXACT($L2393,Sex[Sex]))=1,"Pass","Fail"))</f>
        <v/>
      </c>
      <c r="Z2393" s="24" t="str">
        <f t="shared" ca="1" si="97"/>
        <v/>
      </c>
      <c r="AA2393" s="35" t="str">
        <f t="shared" ca="1" si="98"/>
        <v/>
      </c>
      <c r="AB2393" s="8"/>
      <c r="AC2393" s="58"/>
      <c r="AD2393" s="8"/>
      <c r="AE2393" s="8"/>
      <c r="AF2393" s="8"/>
      <c r="GU2393" s="8"/>
    </row>
    <row r="2394" spans="1:203" s="5" customFormat="1" x14ac:dyDescent="0.2">
      <c r="A2394" s="1"/>
      <c r="B2394" s="4"/>
      <c r="C2394" s="16"/>
      <c r="D2394" s="17"/>
      <c r="E2394" s="17"/>
      <c r="F2394" s="18"/>
      <c r="G2394" s="17"/>
      <c r="H2394" s="17"/>
      <c r="I2394" s="17"/>
      <c r="J2394" s="17"/>
      <c r="K2394" s="19"/>
      <c r="L2394" s="17"/>
      <c r="M2394" s="20"/>
      <c r="N2394" s="8"/>
      <c r="O2394" s="50"/>
      <c r="P2394" s="27" t="str" cm="1">
        <f t="array" ref="P2394">IF(ISBLANK($C2394),"",IF(SUMPRODUCT(--EXACT($C2394,CrewOrPassenger[Crew or Passenger]))=1,"Pass","Fail"))</f>
        <v/>
      </c>
      <c r="Q2394" s="24" t="str" cm="1">
        <f t="array" ref="Q2394">IF(ISBLANK($D2394),"",IF(SUMPRODUCT(--EXACT($D2394,TravelDocumentType[Travel Document Type]))=1,"Pass","Fail"))</f>
        <v/>
      </c>
      <c r="R2394" s="24" t="str" cm="1">
        <f t="array" ref="R2394">IF(ISBLANK($E2394),"",IF(SUMPRODUCT(--EXACT($E2394,ISO3List[ISO3 List]))=1,"Pass","Fail"))</f>
        <v/>
      </c>
      <c r="S2394" s="24" t="str" cm="1">
        <f t="array" ref="S2394">IF(ISBLANK($F2394),"",IF(SUMPRODUCT(--EXACT(MID($F2394,COLUMN($A$1:$T$1),1),DocCharacters[Accepted Characters For Documents]))=20,"Pass","Fail"))</f>
        <v/>
      </c>
      <c r="T2394" s="24" t="str" cm="1">
        <f t="array" ref="T2394">IF(ISBLANK($G2394),"",IF(SUMPRODUCT(--EXACT(MID($G2394,COLUMN($A$1:$AX$1),1),NameCharacters[Accepted Characters For Names]))=50,"Pass","Fail"))</f>
        <v/>
      </c>
      <c r="U2394" s="24" t="str" cm="1">
        <f t="array" ref="U2394">IF(ISBLANK($H2394),"",IF(SUMPRODUCT(--EXACT(MID($H2394,COLUMN($A$1:$AX$1),1),NameCharacters[Accepted Characters For Names]))=50,"Pass","Fail"))</f>
        <v/>
      </c>
      <c r="V2394" s="24" t="str" cm="1">
        <f t="array" ref="V2394">IF(ISBLANK($I2394),"",IF(SUMPRODUCT(--EXACT(MID($I2394,COLUMN($A$1:$AX$1),1),NameCharacters[Accepted Characters For Names]))=50,"Pass","Fail"))</f>
        <v/>
      </c>
      <c r="W2394" s="24" t="str" cm="1">
        <f t="array" ref="W2394">IF(ISBLANK($J2394),"",IF(SUMPRODUCT(--EXACT($J2394,ISO3List[ISO3 List]))=1,"Pass","Fail"))</f>
        <v/>
      </c>
      <c r="X2394" s="24" t="str">
        <f t="shared" ca="1" si="96"/>
        <v/>
      </c>
      <c r="Y2394" s="24" t="str" cm="1">
        <f t="array" ref="Y2394">IF(ISBLANK($L2394),"",IF(SUMPRODUCT(--EXACT($L2394,Sex[Sex]))=1,"Pass","Fail"))</f>
        <v/>
      </c>
      <c r="Z2394" s="24" t="str">
        <f t="shared" ca="1" si="97"/>
        <v/>
      </c>
      <c r="AA2394" s="35" t="str">
        <f t="shared" ca="1" si="98"/>
        <v/>
      </c>
      <c r="AB2394" s="8"/>
      <c r="AC2394" s="58"/>
      <c r="AD2394" s="8"/>
      <c r="AE2394" s="8"/>
      <c r="AF2394" s="8"/>
      <c r="GU2394" s="8"/>
    </row>
    <row r="2395" spans="1:203" s="5" customFormat="1" x14ac:dyDescent="0.2">
      <c r="A2395" s="1"/>
      <c r="B2395" s="4"/>
      <c r="C2395" s="16"/>
      <c r="D2395" s="17"/>
      <c r="E2395" s="17"/>
      <c r="F2395" s="18"/>
      <c r="G2395" s="17"/>
      <c r="H2395" s="17"/>
      <c r="I2395" s="17"/>
      <c r="J2395" s="17"/>
      <c r="K2395" s="19"/>
      <c r="L2395" s="17"/>
      <c r="M2395" s="20"/>
      <c r="N2395" s="8"/>
      <c r="O2395" s="50"/>
      <c r="P2395" s="27" t="str" cm="1">
        <f t="array" ref="P2395">IF(ISBLANK($C2395),"",IF(SUMPRODUCT(--EXACT($C2395,CrewOrPassenger[Crew or Passenger]))=1,"Pass","Fail"))</f>
        <v/>
      </c>
      <c r="Q2395" s="24" t="str" cm="1">
        <f t="array" ref="Q2395">IF(ISBLANK($D2395),"",IF(SUMPRODUCT(--EXACT($D2395,TravelDocumentType[Travel Document Type]))=1,"Pass","Fail"))</f>
        <v/>
      </c>
      <c r="R2395" s="24" t="str" cm="1">
        <f t="array" ref="R2395">IF(ISBLANK($E2395),"",IF(SUMPRODUCT(--EXACT($E2395,ISO3List[ISO3 List]))=1,"Pass","Fail"))</f>
        <v/>
      </c>
      <c r="S2395" s="24" t="str" cm="1">
        <f t="array" ref="S2395">IF(ISBLANK($F2395),"",IF(SUMPRODUCT(--EXACT(MID($F2395,COLUMN($A$1:$T$1),1),DocCharacters[Accepted Characters For Documents]))=20,"Pass","Fail"))</f>
        <v/>
      </c>
      <c r="T2395" s="24" t="str" cm="1">
        <f t="array" ref="T2395">IF(ISBLANK($G2395),"",IF(SUMPRODUCT(--EXACT(MID($G2395,COLUMN($A$1:$AX$1),1),NameCharacters[Accepted Characters For Names]))=50,"Pass","Fail"))</f>
        <v/>
      </c>
      <c r="U2395" s="24" t="str" cm="1">
        <f t="array" ref="U2395">IF(ISBLANK($H2395),"",IF(SUMPRODUCT(--EXACT(MID($H2395,COLUMN($A$1:$AX$1),1),NameCharacters[Accepted Characters For Names]))=50,"Pass","Fail"))</f>
        <v/>
      </c>
      <c r="V2395" s="24" t="str" cm="1">
        <f t="array" ref="V2395">IF(ISBLANK($I2395),"",IF(SUMPRODUCT(--EXACT(MID($I2395,COLUMN($A$1:$AX$1),1),NameCharacters[Accepted Characters For Names]))=50,"Pass","Fail"))</f>
        <v/>
      </c>
      <c r="W2395" s="24" t="str" cm="1">
        <f t="array" ref="W2395">IF(ISBLANK($J2395),"",IF(SUMPRODUCT(--EXACT($J2395,ISO3List[ISO3 List]))=1,"Pass","Fail"))</f>
        <v/>
      </c>
      <c r="X2395" s="24" t="str">
        <f t="shared" ca="1" si="96"/>
        <v/>
      </c>
      <c r="Y2395" s="24" t="str" cm="1">
        <f t="array" ref="Y2395">IF(ISBLANK($L2395),"",IF(SUMPRODUCT(--EXACT($L2395,Sex[Sex]))=1,"Pass","Fail"))</f>
        <v/>
      </c>
      <c r="Z2395" s="24" t="str">
        <f t="shared" ca="1" si="97"/>
        <v/>
      </c>
      <c r="AA2395" s="35" t="str">
        <f t="shared" ca="1" si="98"/>
        <v/>
      </c>
      <c r="AB2395" s="8"/>
      <c r="AC2395" s="58"/>
      <c r="AD2395" s="8"/>
      <c r="AE2395" s="8"/>
      <c r="AF2395" s="8"/>
      <c r="GU2395" s="8"/>
    </row>
    <row r="2396" spans="1:203" s="5" customFormat="1" x14ac:dyDescent="0.2">
      <c r="A2396" s="1"/>
      <c r="B2396" s="4"/>
      <c r="C2396" s="16"/>
      <c r="D2396" s="17"/>
      <c r="E2396" s="17"/>
      <c r="F2396" s="18"/>
      <c r="G2396" s="17"/>
      <c r="H2396" s="17"/>
      <c r="I2396" s="17"/>
      <c r="J2396" s="17"/>
      <c r="K2396" s="19"/>
      <c r="L2396" s="17"/>
      <c r="M2396" s="20"/>
      <c r="N2396" s="8"/>
      <c r="O2396" s="50"/>
      <c r="P2396" s="27" t="str" cm="1">
        <f t="array" ref="P2396">IF(ISBLANK($C2396),"",IF(SUMPRODUCT(--EXACT($C2396,CrewOrPassenger[Crew or Passenger]))=1,"Pass","Fail"))</f>
        <v/>
      </c>
      <c r="Q2396" s="24" t="str" cm="1">
        <f t="array" ref="Q2396">IF(ISBLANK($D2396),"",IF(SUMPRODUCT(--EXACT($D2396,TravelDocumentType[Travel Document Type]))=1,"Pass","Fail"))</f>
        <v/>
      </c>
      <c r="R2396" s="24" t="str" cm="1">
        <f t="array" ref="R2396">IF(ISBLANK($E2396),"",IF(SUMPRODUCT(--EXACT($E2396,ISO3List[ISO3 List]))=1,"Pass","Fail"))</f>
        <v/>
      </c>
      <c r="S2396" s="24" t="str" cm="1">
        <f t="array" ref="S2396">IF(ISBLANK($F2396),"",IF(SUMPRODUCT(--EXACT(MID($F2396,COLUMN($A$1:$T$1),1),DocCharacters[Accepted Characters For Documents]))=20,"Pass","Fail"))</f>
        <v/>
      </c>
      <c r="T2396" s="24" t="str" cm="1">
        <f t="array" ref="T2396">IF(ISBLANK($G2396),"",IF(SUMPRODUCT(--EXACT(MID($G2396,COLUMN($A$1:$AX$1),1),NameCharacters[Accepted Characters For Names]))=50,"Pass","Fail"))</f>
        <v/>
      </c>
      <c r="U2396" s="24" t="str" cm="1">
        <f t="array" ref="U2396">IF(ISBLANK($H2396),"",IF(SUMPRODUCT(--EXACT(MID($H2396,COLUMN($A$1:$AX$1),1),NameCharacters[Accepted Characters For Names]))=50,"Pass","Fail"))</f>
        <v/>
      </c>
      <c r="V2396" s="24" t="str" cm="1">
        <f t="array" ref="V2396">IF(ISBLANK($I2396),"",IF(SUMPRODUCT(--EXACT(MID($I2396,COLUMN($A$1:$AX$1),1),NameCharacters[Accepted Characters For Names]))=50,"Pass","Fail"))</f>
        <v/>
      </c>
      <c r="W2396" s="24" t="str" cm="1">
        <f t="array" ref="W2396">IF(ISBLANK($J2396),"",IF(SUMPRODUCT(--EXACT($J2396,ISO3List[ISO3 List]))=1,"Pass","Fail"))</f>
        <v/>
      </c>
      <c r="X2396" s="24" t="str">
        <f t="shared" ca="1" si="96"/>
        <v/>
      </c>
      <c r="Y2396" s="24" t="str" cm="1">
        <f t="array" ref="Y2396">IF(ISBLANK($L2396),"",IF(SUMPRODUCT(--EXACT($L2396,Sex[Sex]))=1,"Pass","Fail"))</f>
        <v/>
      </c>
      <c r="Z2396" s="24" t="str">
        <f t="shared" ca="1" si="97"/>
        <v/>
      </c>
      <c r="AA2396" s="35" t="str">
        <f t="shared" ca="1" si="98"/>
        <v/>
      </c>
      <c r="AB2396" s="8"/>
      <c r="AC2396" s="58"/>
      <c r="AD2396" s="8"/>
      <c r="AE2396" s="8"/>
      <c r="AF2396" s="8"/>
      <c r="GU2396" s="8"/>
    </row>
    <row r="2397" spans="1:203" s="5" customFormat="1" x14ac:dyDescent="0.2">
      <c r="A2397" s="1"/>
      <c r="B2397" s="4"/>
      <c r="C2397" s="16"/>
      <c r="D2397" s="17"/>
      <c r="E2397" s="17"/>
      <c r="F2397" s="18"/>
      <c r="G2397" s="17"/>
      <c r="H2397" s="17"/>
      <c r="I2397" s="17"/>
      <c r="J2397" s="17"/>
      <c r="K2397" s="19"/>
      <c r="L2397" s="17"/>
      <c r="M2397" s="20"/>
      <c r="N2397" s="8"/>
      <c r="O2397" s="50"/>
      <c r="P2397" s="27" t="str" cm="1">
        <f t="array" ref="P2397">IF(ISBLANK($C2397),"",IF(SUMPRODUCT(--EXACT($C2397,CrewOrPassenger[Crew or Passenger]))=1,"Pass","Fail"))</f>
        <v/>
      </c>
      <c r="Q2397" s="24" t="str" cm="1">
        <f t="array" ref="Q2397">IF(ISBLANK($D2397),"",IF(SUMPRODUCT(--EXACT($D2397,TravelDocumentType[Travel Document Type]))=1,"Pass","Fail"))</f>
        <v/>
      </c>
      <c r="R2397" s="24" t="str" cm="1">
        <f t="array" ref="R2397">IF(ISBLANK($E2397),"",IF(SUMPRODUCT(--EXACT($E2397,ISO3List[ISO3 List]))=1,"Pass","Fail"))</f>
        <v/>
      </c>
      <c r="S2397" s="24" t="str" cm="1">
        <f t="array" ref="S2397">IF(ISBLANK($F2397),"",IF(SUMPRODUCT(--EXACT(MID($F2397,COLUMN($A$1:$T$1),1),DocCharacters[Accepted Characters For Documents]))=20,"Pass","Fail"))</f>
        <v/>
      </c>
      <c r="T2397" s="24" t="str" cm="1">
        <f t="array" ref="T2397">IF(ISBLANK($G2397),"",IF(SUMPRODUCT(--EXACT(MID($G2397,COLUMN($A$1:$AX$1),1),NameCharacters[Accepted Characters For Names]))=50,"Pass","Fail"))</f>
        <v/>
      </c>
      <c r="U2397" s="24" t="str" cm="1">
        <f t="array" ref="U2397">IF(ISBLANK($H2397),"",IF(SUMPRODUCT(--EXACT(MID($H2397,COLUMN($A$1:$AX$1),1),NameCharacters[Accepted Characters For Names]))=50,"Pass","Fail"))</f>
        <v/>
      </c>
      <c r="V2397" s="24" t="str" cm="1">
        <f t="array" ref="V2397">IF(ISBLANK($I2397),"",IF(SUMPRODUCT(--EXACT(MID($I2397,COLUMN($A$1:$AX$1),1),NameCharacters[Accepted Characters For Names]))=50,"Pass","Fail"))</f>
        <v/>
      </c>
      <c r="W2397" s="24" t="str" cm="1">
        <f t="array" ref="W2397">IF(ISBLANK($J2397),"",IF(SUMPRODUCT(--EXACT($J2397,ISO3List[ISO3 List]))=1,"Pass","Fail"))</f>
        <v/>
      </c>
      <c r="X2397" s="24" t="str">
        <f t="shared" ca="1" si="96"/>
        <v/>
      </c>
      <c r="Y2397" s="24" t="str" cm="1">
        <f t="array" ref="Y2397">IF(ISBLANK($L2397),"",IF(SUMPRODUCT(--EXACT($L2397,Sex[Sex]))=1,"Pass","Fail"))</f>
        <v/>
      </c>
      <c r="Z2397" s="24" t="str">
        <f t="shared" ca="1" si="97"/>
        <v/>
      </c>
      <c r="AA2397" s="35" t="str">
        <f t="shared" ca="1" si="98"/>
        <v/>
      </c>
      <c r="AB2397" s="8"/>
      <c r="AC2397" s="58"/>
      <c r="AD2397" s="8"/>
      <c r="AE2397" s="8"/>
      <c r="AF2397" s="8"/>
      <c r="GU2397" s="8"/>
    </row>
    <row r="2398" spans="1:203" s="5" customFormat="1" x14ac:dyDescent="0.2">
      <c r="A2398" s="1"/>
      <c r="B2398" s="4"/>
      <c r="C2398" s="16"/>
      <c r="D2398" s="17"/>
      <c r="E2398" s="17"/>
      <c r="F2398" s="18"/>
      <c r="G2398" s="17"/>
      <c r="H2398" s="17"/>
      <c r="I2398" s="17"/>
      <c r="J2398" s="17"/>
      <c r="K2398" s="19"/>
      <c r="L2398" s="17"/>
      <c r="M2398" s="20"/>
      <c r="N2398" s="8"/>
      <c r="O2398" s="50"/>
      <c r="P2398" s="27" t="str" cm="1">
        <f t="array" ref="P2398">IF(ISBLANK($C2398),"",IF(SUMPRODUCT(--EXACT($C2398,CrewOrPassenger[Crew or Passenger]))=1,"Pass","Fail"))</f>
        <v/>
      </c>
      <c r="Q2398" s="24" t="str" cm="1">
        <f t="array" ref="Q2398">IF(ISBLANK($D2398),"",IF(SUMPRODUCT(--EXACT($D2398,TravelDocumentType[Travel Document Type]))=1,"Pass","Fail"))</f>
        <v/>
      </c>
      <c r="R2398" s="24" t="str" cm="1">
        <f t="array" ref="R2398">IF(ISBLANK($E2398),"",IF(SUMPRODUCT(--EXACT($E2398,ISO3List[ISO3 List]))=1,"Pass","Fail"))</f>
        <v/>
      </c>
      <c r="S2398" s="24" t="str" cm="1">
        <f t="array" ref="S2398">IF(ISBLANK($F2398),"",IF(SUMPRODUCT(--EXACT(MID($F2398,COLUMN($A$1:$T$1),1),DocCharacters[Accepted Characters For Documents]))=20,"Pass","Fail"))</f>
        <v/>
      </c>
      <c r="T2398" s="24" t="str" cm="1">
        <f t="array" ref="T2398">IF(ISBLANK($G2398),"",IF(SUMPRODUCT(--EXACT(MID($G2398,COLUMN($A$1:$AX$1),1),NameCharacters[Accepted Characters For Names]))=50,"Pass","Fail"))</f>
        <v/>
      </c>
      <c r="U2398" s="24" t="str" cm="1">
        <f t="array" ref="U2398">IF(ISBLANK($H2398),"",IF(SUMPRODUCT(--EXACT(MID($H2398,COLUMN($A$1:$AX$1),1),NameCharacters[Accepted Characters For Names]))=50,"Pass","Fail"))</f>
        <v/>
      </c>
      <c r="V2398" s="24" t="str" cm="1">
        <f t="array" ref="V2398">IF(ISBLANK($I2398),"",IF(SUMPRODUCT(--EXACT(MID($I2398,COLUMN($A$1:$AX$1),1),NameCharacters[Accepted Characters For Names]))=50,"Pass","Fail"))</f>
        <v/>
      </c>
      <c r="W2398" s="24" t="str" cm="1">
        <f t="array" ref="W2398">IF(ISBLANK($J2398),"",IF(SUMPRODUCT(--EXACT($J2398,ISO3List[ISO3 List]))=1,"Pass","Fail"))</f>
        <v/>
      </c>
      <c r="X2398" s="24" t="str">
        <f t="shared" ca="1" si="96"/>
        <v/>
      </c>
      <c r="Y2398" s="24" t="str" cm="1">
        <f t="array" ref="Y2398">IF(ISBLANK($L2398),"",IF(SUMPRODUCT(--EXACT($L2398,Sex[Sex]))=1,"Pass","Fail"))</f>
        <v/>
      </c>
      <c r="Z2398" s="24" t="str">
        <f t="shared" ca="1" si="97"/>
        <v/>
      </c>
      <c r="AA2398" s="35" t="str">
        <f t="shared" ca="1" si="98"/>
        <v/>
      </c>
      <c r="AB2398" s="8"/>
      <c r="AC2398" s="58"/>
      <c r="AD2398" s="8"/>
      <c r="AE2398" s="8"/>
      <c r="AF2398" s="8"/>
      <c r="GU2398" s="8"/>
    </row>
    <row r="2399" spans="1:203" s="5" customFormat="1" x14ac:dyDescent="0.2">
      <c r="A2399" s="1"/>
      <c r="B2399" s="4"/>
      <c r="C2399" s="16"/>
      <c r="D2399" s="17"/>
      <c r="E2399" s="17"/>
      <c r="F2399" s="18"/>
      <c r="G2399" s="17"/>
      <c r="H2399" s="17"/>
      <c r="I2399" s="17"/>
      <c r="J2399" s="17"/>
      <c r="K2399" s="19"/>
      <c r="L2399" s="17"/>
      <c r="M2399" s="20"/>
      <c r="N2399" s="8"/>
      <c r="O2399" s="50"/>
      <c r="P2399" s="27" t="str" cm="1">
        <f t="array" ref="P2399">IF(ISBLANK($C2399),"",IF(SUMPRODUCT(--EXACT($C2399,CrewOrPassenger[Crew or Passenger]))=1,"Pass","Fail"))</f>
        <v/>
      </c>
      <c r="Q2399" s="24" t="str" cm="1">
        <f t="array" ref="Q2399">IF(ISBLANK($D2399),"",IF(SUMPRODUCT(--EXACT($D2399,TravelDocumentType[Travel Document Type]))=1,"Pass","Fail"))</f>
        <v/>
      </c>
      <c r="R2399" s="24" t="str" cm="1">
        <f t="array" ref="R2399">IF(ISBLANK($E2399),"",IF(SUMPRODUCT(--EXACT($E2399,ISO3List[ISO3 List]))=1,"Pass","Fail"))</f>
        <v/>
      </c>
      <c r="S2399" s="24" t="str" cm="1">
        <f t="array" ref="S2399">IF(ISBLANK($F2399),"",IF(SUMPRODUCT(--EXACT(MID($F2399,COLUMN($A$1:$T$1),1),DocCharacters[Accepted Characters For Documents]))=20,"Pass","Fail"))</f>
        <v/>
      </c>
      <c r="T2399" s="24" t="str" cm="1">
        <f t="array" ref="T2399">IF(ISBLANK($G2399),"",IF(SUMPRODUCT(--EXACT(MID($G2399,COLUMN($A$1:$AX$1),1),NameCharacters[Accepted Characters For Names]))=50,"Pass","Fail"))</f>
        <v/>
      </c>
      <c r="U2399" s="24" t="str" cm="1">
        <f t="array" ref="U2399">IF(ISBLANK($H2399),"",IF(SUMPRODUCT(--EXACT(MID($H2399,COLUMN($A$1:$AX$1),1),NameCharacters[Accepted Characters For Names]))=50,"Pass","Fail"))</f>
        <v/>
      </c>
      <c r="V2399" s="24" t="str" cm="1">
        <f t="array" ref="V2399">IF(ISBLANK($I2399),"",IF(SUMPRODUCT(--EXACT(MID($I2399,COLUMN($A$1:$AX$1),1),NameCharacters[Accepted Characters For Names]))=50,"Pass","Fail"))</f>
        <v/>
      </c>
      <c r="W2399" s="24" t="str" cm="1">
        <f t="array" ref="W2399">IF(ISBLANK($J2399),"",IF(SUMPRODUCT(--EXACT($J2399,ISO3List[ISO3 List]))=1,"Pass","Fail"))</f>
        <v/>
      </c>
      <c r="X2399" s="24" t="str">
        <f t="shared" ca="1" si="96"/>
        <v/>
      </c>
      <c r="Y2399" s="24" t="str" cm="1">
        <f t="array" ref="Y2399">IF(ISBLANK($L2399),"",IF(SUMPRODUCT(--EXACT($L2399,Sex[Sex]))=1,"Pass","Fail"))</f>
        <v/>
      </c>
      <c r="Z2399" s="24" t="str">
        <f t="shared" ca="1" si="97"/>
        <v/>
      </c>
      <c r="AA2399" s="35" t="str">
        <f t="shared" ca="1" si="98"/>
        <v/>
      </c>
      <c r="AB2399" s="8"/>
      <c r="AC2399" s="58"/>
      <c r="AD2399" s="8"/>
      <c r="AE2399" s="8"/>
      <c r="AF2399" s="8"/>
      <c r="GU2399" s="8"/>
    </row>
    <row r="2400" spans="1:203" s="5" customFormat="1" x14ac:dyDescent="0.2">
      <c r="A2400" s="1"/>
      <c r="B2400" s="4"/>
      <c r="C2400" s="16"/>
      <c r="D2400" s="17"/>
      <c r="E2400" s="17"/>
      <c r="F2400" s="18"/>
      <c r="G2400" s="17"/>
      <c r="H2400" s="17"/>
      <c r="I2400" s="17"/>
      <c r="J2400" s="17"/>
      <c r="K2400" s="19"/>
      <c r="L2400" s="17"/>
      <c r="M2400" s="20"/>
      <c r="N2400" s="8"/>
      <c r="O2400" s="50"/>
      <c r="P2400" s="27" t="str" cm="1">
        <f t="array" ref="P2400">IF(ISBLANK($C2400),"",IF(SUMPRODUCT(--EXACT($C2400,CrewOrPassenger[Crew or Passenger]))=1,"Pass","Fail"))</f>
        <v/>
      </c>
      <c r="Q2400" s="24" t="str" cm="1">
        <f t="array" ref="Q2400">IF(ISBLANK($D2400),"",IF(SUMPRODUCT(--EXACT($D2400,TravelDocumentType[Travel Document Type]))=1,"Pass","Fail"))</f>
        <v/>
      </c>
      <c r="R2400" s="24" t="str" cm="1">
        <f t="array" ref="R2400">IF(ISBLANK($E2400),"",IF(SUMPRODUCT(--EXACT($E2400,ISO3List[ISO3 List]))=1,"Pass","Fail"))</f>
        <v/>
      </c>
      <c r="S2400" s="24" t="str" cm="1">
        <f t="array" ref="S2400">IF(ISBLANK($F2400),"",IF(SUMPRODUCT(--EXACT(MID($F2400,COLUMN($A$1:$T$1),1),DocCharacters[Accepted Characters For Documents]))=20,"Pass","Fail"))</f>
        <v/>
      </c>
      <c r="T2400" s="24" t="str" cm="1">
        <f t="array" ref="T2400">IF(ISBLANK($G2400),"",IF(SUMPRODUCT(--EXACT(MID($G2400,COLUMN($A$1:$AX$1),1),NameCharacters[Accepted Characters For Names]))=50,"Pass","Fail"))</f>
        <v/>
      </c>
      <c r="U2400" s="24" t="str" cm="1">
        <f t="array" ref="U2400">IF(ISBLANK($H2400),"",IF(SUMPRODUCT(--EXACT(MID($H2400,COLUMN($A$1:$AX$1),1),NameCharacters[Accepted Characters For Names]))=50,"Pass","Fail"))</f>
        <v/>
      </c>
      <c r="V2400" s="24" t="str" cm="1">
        <f t="array" ref="V2400">IF(ISBLANK($I2400),"",IF(SUMPRODUCT(--EXACT(MID($I2400,COLUMN($A$1:$AX$1),1),NameCharacters[Accepted Characters For Names]))=50,"Pass","Fail"))</f>
        <v/>
      </c>
      <c r="W2400" s="24" t="str" cm="1">
        <f t="array" ref="W2400">IF(ISBLANK($J2400),"",IF(SUMPRODUCT(--EXACT($J2400,ISO3List[ISO3 List]))=1,"Pass","Fail"))</f>
        <v/>
      </c>
      <c r="X2400" s="24" t="str">
        <f t="shared" ca="1" si="96"/>
        <v/>
      </c>
      <c r="Y2400" s="24" t="str" cm="1">
        <f t="array" ref="Y2400">IF(ISBLANK($L2400),"",IF(SUMPRODUCT(--EXACT($L2400,Sex[Sex]))=1,"Pass","Fail"))</f>
        <v/>
      </c>
      <c r="Z2400" s="24" t="str">
        <f t="shared" ca="1" si="97"/>
        <v/>
      </c>
      <c r="AA2400" s="35" t="str">
        <f t="shared" ca="1" si="98"/>
        <v/>
      </c>
      <c r="AB2400" s="8"/>
      <c r="AC2400" s="58"/>
      <c r="AD2400" s="8"/>
      <c r="AE2400" s="8"/>
      <c r="AF2400" s="8"/>
      <c r="GU2400" s="8"/>
    </row>
    <row r="2401" spans="1:203" s="5" customFormat="1" x14ac:dyDescent="0.2">
      <c r="A2401" s="1"/>
      <c r="B2401" s="4"/>
      <c r="C2401" s="16"/>
      <c r="D2401" s="17"/>
      <c r="E2401" s="17"/>
      <c r="F2401" s="18"/>
      <c r="G2401" s="17"/>
      <c r="H2401" s="17"/>
      <c r="I2401" s="17"/>
      <c r="J2401" s="17"/>
      <c r="K2401" s="19"/>
      <c r="L2401" s="17"/>
      <c r="M2401" s="20"/>
      <c r="N2401" s="8"/>
      <c r="O2401" s="50"/>
      <c r="P2401" s="27" t="str" cm="1">
        <f t="array" ref="P2401">IF(ISBLANK($C2401),"",IF(SUMPRODUCT(--EXACT($C2401,CrewOrPassenger[Crew or Passenger]))=1,"Pass","Fail"))</f>
        <v/>
      </c>
      <c r="Q2401" s="24" t="str" cm="1">
        <f t="array" ref="Q2401">IF(ISBLANK($D2401),"",IF(SUMPRODUCT(--EXACT($D2401,TravelDocumentType[Travel Document Type]))=1,"Pass","Fail"))</f>
        <v/>
      </c>
      <c r="R2401" s="24" t="str" cm="1">
        <f t="array" ref="R2401">IF(ISBLANK($E2401),"",IF(SUMPRODUCT(--EXACT($E2401,ISO3List[ISO3 List]))=1,"Pass","Fail"))</f>
        <v/>
      </c>
      <c r="S2401" s="24" t="str" cm="1">
        <f t="array" ref="S2401">IF(ISBLANK($F2401),"",IF(SUMPRODUCT(--EXACT(MID($F2401,COLUMN($A$1:$T$1),1),DocCharacters[Accepted Characters For Documents]))=20,"Pass","Fail"))</f>
        <v/>
      </c>
      <c r="T2401" s="24" t="str" cm="1">
        <f t="array" ref="T2401">IF(ISBLANK($G2401),"",IF(SUMPRODUCT(--EXACT(MID($G2401,COLUMN($A$1:$AX$1),1),NameCharacters[Accepted Characters For Names]))=50,"Pass","Fail"))</f>
        <v/>
      </c>
      <c r="U2401" s="24" t="str" cm="1">
        <f t="array" ref="U2401">IF(ISBLANK($H2401),"",IF(SUMPRODUCT(--EXACT(MID($H2401,COLUMN($A$1:$AX$1),1),NameCharacters[Accepted Characters For Names]))=50,"Pass","Fail"))</f>
        <v/>
      </c>
      <c r="V2401" s="24" t="str" cm="1">
        <f t="array" ref="V2401">IF(ISBLANK($I2401),"",IF(SUMPRODUCT(--EXACT(MID($I2401,COLUMN($A$1:$AX$1),1),NameCharacters[Accepted Characters For Names]))=50,"Pass","Fail"))</f>
        <v/>
      </c>
      <c r="W2401" s="24" t="str" cm="1">
        <f t="array" ref="W2401">IF(ISBLANK($J2401),"",IF(SUMPRODUCT(--EXACT($J2401,ISO3List[ISO3 List]))=1,"Pass","Fail"))</f>
        <v/>
      </c>
      <c r="X2401" s="24" t="str">
        <f t="shared" ca="1" si="96"/>
        <v/>
      </c>
      <c r="Y2401" s="24" t="str" cm="1">
        <f t="array" ref="Y2401">IF(ISBLANK($L2401),"",IF(SUMPRODUCT(--EXACT($L2401,Sex[Sex]))=1,"Pass","Fail"))</f>
        <v/>
      </c>
      <c r="Z2401" s="24" t="str">
        <f t="shared" ca="1" si="97"/>
        <v/>
      </c>
      <c r="AA2401" s="35" t="str">
        <f t="shared" ca="1" si="98"/>
        <v/>
      </c>
      <c r="AB2401" s="8"/>
      <c r="AC2401" s="58"/>
      <c r="AD2401" s="8"/>
      <c r="AE2401" s="8"/>
      <c r="AF2401" s="8"/>
      <c r="GU2401" s="8"/>
    </row>
    <row r="2402" spans="1:203" s="5" customFormat="1" x14ac:dyDescent="0.2">
      <c r="A2402" s="1"/>
      <c r="B2402" s="4"/>
      <c r="C2402" s="16"/>
      <c r="D2402" s="17"/>
      <c r="E2402" s="17"/>
      <c r="F2402" s="18"/>
      <c r="G2402" s="17"/>
      <c r="H2402" s="17"/>
      <c r="I2402" s="17"/>
      <c r="J2402" s="17"/>
      <c r="K2402" s="19"/>
      <c r="L2402" s="17"/>
      <c r="M2402" s="20"/>
      <c r="N2402" s="8"/>
      <c r="O2402" s="50"/>
      <c r="P2402" s="27" t="str" cm="1">
        <f t="array" ref="P2402">IF(ISBLANK($C2402),"",IF(SUMPRODUCT(--EXACT($C2402,CrewOrPassenger[Crew or Passenger]))=1,"Pass","Fail"))</f>
        <v/>
      </c>
      <c r="Q2402" s="24" t="str" cm="1">
        <f t="array" ref="Q2402">IF(ISBLANK($D2402),"",IF(SUMPRODUCT(--EXACT($D2402,TravelDocumentType[Travel Document Type]))=1,"Pass","Fail"))</f>
        <v/>
      </c>
      <c r="R2402" s="24" t="str" cm="1">
        <f t="array" ref="R2402">IF(ISBLANK($E2402),"",IF(SUMPRODUCT(--EXACT($E2402,ISO3List[ISO3 List]))=1,"Pass","Fail"))</f>
        <v/>
      </c>
      <c r="S2402" s="24" t="str" cm="1">
        <f t="array" ref="S2402">IF(ISBLANK($F2402),"",IF(SUMPRODUCT(--EXACT(MID($F2402,COLUMN($A$1:$T$1),1),DocCharacters[Accepted Characters For Documents]))=20,"Pass","Fail"))</f>
        <v/>
      </c>
      <c r="T2402" s="24" t="str" cm="1">
        <f t="array" ref="T2402">IF(ISBLANK($G2402),"",IF(SUMPRODUCT(--EXACT(MID($G2402,COLUMN($A$1:$AX$1),1),NameCharacters[Accepted Characters For Names]))=50,"Pass","Fail"))</f>
        <v/>
      </c>
      <c r="U2402" s="24" t="str" cm="1">
        <f t="array" ref="U2402">IF(ISBLANK($H2402),"",IF(SUMPRODUCT(--EXACT(MID($H2402,COLUMN($A$1:$AX$1),1),NameCharacters[Accepted Characters For Names]))=50,"Pass","Fail"))</f>
        <v/>
      </c>
      <c r="V2402" s="24" t="str" cm="1">
        <f t="array" ref="V2402">IF(ISBLANK($I2402),"",IF(SUMPRODUCT(--EXACT(MID($I2402,COLUMN($A$1:$AX$1),1),NameCharacters[Accepted Characters For Names]))=50,"Pass","Fail"))</f>
        <v/>
      </c>
      <c r="W2402" s="24" t="str" cm="1">
        <f t="array" ref="W2402">IF(ISBLANK($J2402),"",IF(SUMPRODUCT(--EXACT($J2402,ISO3List[ISO3 List]))=1,"Pass","Fail"))</f>
        <v/>
      </c>
      <c r="X2402" s="24" t="str">
        <f t="shared" ca="1" si="96"/>
        <v/>
      </c>
      <c r="Y2402" s="24" t="str" cm="1">
        <f t="array" ref="Y2402">IF(ISBLANK($L2402),"",IF(SUMPRODUCT(--EXACT($L2402,Sex[Sex]))=1,"Pass","Fail"))</f>
        <v/>
      </c>
      <c r="Z2402" s="24" t="str">
        <f t="shared" ca="1" si="97"/>
        <v/>
      </c>
      <c r="AA2402" s="35" t="str">
        <f t="shared" ca="1" si="98"/>
        <v/>
      </c>
      <c r="AB2402" s="8"/>
      <c r="AC2402" s="58"/>
      <c r="AD2402" s="8"/>
      <c r="AE2402" s="8"/>
      <c r="AF2402" s="8"/>
      <c r="GU2402" s="8"/>
    </row>
    <row r="2403" spans="1:203" s="5" customFormat="1" x14ac:dyDescent="0.2">
      <c r="A2403" s="1"/>
      <c r="B2403" s="4"/>
      <c r="C2403" s="16"/>
      <c r="D2403" s="17"/>
      <c r="E2403" s="17"/>
      <c r="F2403" s="18"/>
      <c r="G2403" s="17"/>
      <c r="H2403" s="17"/>
      <c r="I2403" s="17"/>
      <c r="J2403" s="17"/>
      <c r="K2403" s="19"/>
      <c r="L2403" s="17"/>
      <c r="M2403" s="20"/>
      <c r="N2403" s="8"/>
      <c r="O2403" s="50"/>
      <c r="P2403" s="27" t="str" cm="1">
        <f t="array" ref="P2403">IF(ISBLANK($C2403),"",IF(SUMPRODUCT(--EXACT($C2403,CrewOrPassenger[Crew or Passenger]))=1,"Pass","Fail"))</f>
        <v/>
      </c>
      <c r="Q2403" s="24" t="str" cm="1">
        <f t="array" ref="Q2403">IF(ISBLANK($D2403),"",IF(SUMPRODUCT(--EXACT($D2403,TravelDocumentType[Travel Document Type]))=1,"Pass","Fail"))</f>
        <v/>
      </c>
      <c r="R2403" s="24" t="str" cm="1">
        <f t="array" ref="R2403">IF(ISBLANK($E2403),"",IF(SUMPRODUCT(--EXACT($E2403,ISO3List[ISO3 List]))=1,"Pass","Fail"))</f>
        <v/>
      </c>
      <c r="S2403" s="24" t="str" cm="1">
        <f t="array" ref="S2403">IF(ISBLANK($F2403),"",IF(SUMPRODUCT(--EXACT(MID($F2403,COLUMN($A$1:$T$1),1),DocCharacters[Accepted Characters For Documents]))=20,"Pass","Fail"))</f>
        <v/>
      </c>
      <c r="T2403" s="24" t="str" cm="1">
        <f t="array" ref="T2403">IF(ISBLANK($G2403),"",IF(SUMPRODUCT(--EXACT(MID($G2403,COLUMN($A$1:$AX$1),1),NameCharacters[Accepted Characters For Names]))=50,"Pass","Fail"))</f>
        <v/>
      </c>
      <c r="U2403" s="24" t="str" cm="1">
        <f t="array" ref="U2403">IF(ISBLANK($H2403),"",IF(SUMPRODUCT(--EXACT(MID($H2403,COLUMN($A$1:$AX$1),1),NameCharacters[Accepted Characters For Names]))=50,"Pass","Fail"))</f>
        <v/>
      </c>
      <c r="V2403" s="24" t="str" cm="1">
        <f t="array" ref="V2403">IF(ISBLANK($I2403),"",IF(SUMPRODUCT(--EXACT(MID($I2403,COLUMN($A$1:$AX$1),1),NameCharacters[Accepted Characters For Names]))=50,"Pass","Fail"))</f>
        <v/>
      </c>
      <c r="W2403" s="24" t="str" cm="1">
        <f t="array" ref="W2403">IF(ISBLANK($J2403),"",IF(SUMPRODUCT(--EXACT($J2403,ISO3List[ISO3 List]))=1,"Pass","Fail"))</f>
        <v/>
      </c>
      <c r="X2403" s="24" t="str">
        <f t="shared" ca="1" si="96"/>
        <v/>
      </c>
      <c r="Y2403" s="24" t="str" cm="1">
        <f t="array" ref="Y2403">IF(ISBLANK($L2403),"",IF(SUMPRODUCT(--EXACT($L2403,Sex[Sex]))=1,"Pass","Fail"))</f>
        <v/>
      </c>
      <c r="Z2403" s="24" t="str">
        <f t="shared" ca="1" si="97"/>
        <v/>
      </c>
      <c r="AA2403" s="35" t="str">
        <f t="shared" ca="1" si="98"/>
        <v/>
      </c>
      <c r="AB2403" s="8"/>
      <c r="AC2403" s="58"/>
      <c r="AD2403" s="8"/>
      <c r="AE2403" s="8"/>
      <c r="AF2403" s="8"/>
      <c r="GU2403" s="8"/>
    </row>
    <row r="2404" spans="1:203" s="5" customFormat="1" x14ac:dyDescent="0.2">
      <c r="A2404" s="1"/>
      <c r="B2404" s="4"/>
      <c r="C2404" s="16"/>
      <c r="D2404" s="17"/>
      <c r="E2404" s="17"/>
      <c r="F2404" s="18"/>
      <c r="G2404" s="17"/>
      <c r="H2404" s="17"/>
      <c r="I2404" s="17"/>
      <c r="J2404" s="17"/>
      <c r="K2404" s="19"/>
      <c r="L2404" s="17"/>
      <c r="M2404" s="20"/>
      <c r="N2404" s="8"/>
      <c r="O2404" s="50"/>
      <c r="P2404" s="27" t="str" cm="1">
        <f t="array" ref="P2404">IF(ISBLANK($C2404),"",IF(SUMPRODUCT(--EXACT($C2404,CrewOrPassenger[Crew or Passenger]))=1,"Pass","Fail"))</f>
        <v/>
      </c>
      <c r="Q2404" s="24" t="str" cm="1">
        <f t="array" ref="Q2404">IF(ISBLANK($D2404),"",IF(SUMPRODUCT(--EXACT($D2404,TravelDocumentType[Travel Document Type]))=1,"Pass","Fail"))</f>
        <v/>
      </c>
      <c r="R2404" s="24" t="str" cm="1">
        <f t="array" ref="R2404">IF(ISBLANK($E2404),"",IF(SUMPRODUCT(--EXACT($E2404,ISO3List[ISO3 List]))=1,"Pass","Fail"))</f>
        <v/>
      </c>
      <c r="S2404" s="24" t="str" cm="1">
        <f t="array" ref="S2404">IF(ISBLANK($F2404),"",IF(SUMPRODUCT(--EXACT(MID($F2404,COLUMN($A$1:$T$1),1),DocCharacters[Accepted Characters For Documents]))=20,"Pass","Fail"))</f>
        <v/>
      </c>
      <c r="T2404" s="24" t="str" cm="1">
        <f t="array" ref="T2404">IF(ISBLANK($G2404),"",IF(SUMPRODUCT(--EXACT(MID($G2404,COLUMN($A$1:$AX$1),1),NameCharacters[Accepted Characters For Names]))=50,"Pass","Fail"))</f>
        <v/>
      </c>
      <c r="U2404" s="24" t="str" cm="1">
        <f t="array" ref="U2404">IF(ISBLANK($H2404),"",IF(SUMPRODUCT(--EXACT(MID($H2404,COLUMN($A$1:$AX$1),1),NameCharacters[Accepted Characters For Names]))=50,"Pass","Fail"))</f>
        <v/>
      </c>
      <c r="V2404" s="24" t="str" cm="1">
        <f t="array" ref="V2404">IF(ISBLANK($I2404),"",IF(SUMPRODUCT(--EXACT(MID($I2404,COLUMN($A$1:$AX$1),1),NameCharacters[Accepted Characters For Names]))=50,"Pass","Fail"))</f>
        <v/>
      </c>
      <c r="W2404" s="24" t="str" cm="1">
        <f t="array" ref="W2404">IF(ISBLANK($J2404),"",IF(SUMPRODUCT(--EXACT($J2404,ISO3List[ISO3 List]))=1,"Pass","Fail"))</f>
        <v/>
      </c>
      <c r="X2404" s="24" t="str">
        <f t="shared" ca="1" si="96"/>
        <v/>
      </c>
      <c r="Y2404" s="24" t="str" cm="1">
        <f t="array" ref="Y2404">IF(ISBLANK($L2404),"",IF(SUMPRODUCT(--EXACT($L2404,Sex[Sex]))=1,"Pass","Fail"))</f>
        <v/>
      </c>
      <c r="Z2404" s="24" t="str">
        <f t="shared" ca="1" si="97"/>
        <v/>
      </c>
      <c r="AA2404" s="35" t="str">
        <f t="shared" ca="1" si="98"/>
        <v/>
      </c>
      <c r="AB2404" s="8"/>
      <c r="AC2404" s="58"/>
      <c r="AD2404" s="8"/>
      <c r="AE2404" s="8"/>
      <c r="AF2404" s="8"/>
      <c r="GU2404" s="8"/>
    </row>
    <row r="2405" spans="1:203" s="5" customFormat="1" x14ac:dyDescent="0.2">
      <c r="A2405" s="1"/>
      <c r="B2405" s="4"/>
      <c r="C2405" s="16"/>
      <c r="D2405" s="17"/>
      <c r="E2405" s="17"/>
      <c r="F2405" s="18"/>
      <c r="G2405" s="17"/>
      <c r="H2405" s="17"/>
      <c r="I2405" s="17"/>
      <c r="J2405" s="17"/>
      <c r="K2405" s="19"/>
      <c r="L2405" s="17"/>
      <c r="M2405" s="20"/>
      <c r="N2405" s="8"/>
      <c r="O2405" s="50"/>
      <c r="P2405" s="27" t="str" cm="1">
        <f t="array" ref="P2405">IF(ISBLANK($C2405),"",IF(SUMPRODUCT(--EXACT($C2405,CrewOrPassenger[Crew or Passenger]))=1,"Pass","Fail"))</f>
        <v/>
      </c>
      <c r="Q2405" s="24" t="str" cm="1">
        <f t="array" ref="Q2405">IF(ISBLANK($D2405),"",IF(SUMPRODUCT(--EXACT($D2405,TravelDocumentType[Travel Document Type]))=1,"Pass","Fail"))</f>
        <v/>
      </c>
      <c r="R2405" s="24" t="str" cm="1">
        <f t="array" ref="R2405">IF(ISBLANK($E2405),"",IF(SUMPRODUCT(--EXACT($E2405,ISO3List[ISO3 List]))=1,"Pass","Fail"))</f>
        <v/>
      </c>
      <c r="S2405" s="24" t="str" cm="1">
        <f t="array" ref="S2405">IF(ISBLANK($F2405),"",IF(SUMPRODUCT(--EXACT(MID($F2405,COLUMN($A$1:$T$1),1),DocCharacters[Accepted Characters For Documents]))=20,"Pass","Fail"))</f>
        <v/>
      </c>
      <c r="T2405" s="24" t="str" cm="1">
        <f t="array" ref="T2405">IF(ISBLANK($G2405),"",IF(SUMPRODUCT(--EXACT(MID($G2405,COLUMN($A$1:$AX$1),1),NameCharacters[Accepted Characters For Names]))=50,"Pass","Fail"))</f>
        <v/>
      </c>
      <c r="U2405" s="24" t="str" cm="1">
        <f t="array" ref="U2405">IF(ISBLANK($H2405),"",IF(SUMPRODUCT(--EXACT(MID($H2405,COLUMN($A$1:$AX$1),1),NameCharacters[Accepted Characters For Names]))=50,"Pass","Fail"))</f>
        <v/>
      </c>
      <c r="V2405" s="24" t="str" cm="1">
        <f t="array" ref="V2405">IF(ISBLANK($I2405),"",IF(SUMPRODUCT(--EXACT(MID($I2405,COLUMN($A$1:$AX$1),1),NameCharacters[Accepted Characters For Names]))=50,"Pass","Fail"))</f>
        <v/>
      </c>
      <c r="W2405" s="24" t="str" cm="1">
        <f t="array" ref="W2405">IF(ISBLANK($J2405),"",IF(SUMPRODUCT(--EXACT($J2405,ISO3List[ISO3 List]))=1,"Pass","Fail"))</f>
        <v/>
      </c>
      <c r="X2405" s="24" t="str">
        <f t="shared" ca="1" si="96"/>
        <v/>
      </c>
      <c r="Y2405" s="24" t="str" cm="1">
        <f t="array" ref="Y2405">IF(ISBLANK($L2405),"",IF(SUMPRODUCT(--EXACT($L2405,Sex[Sex]))=1,"Pass","Fail"))</f>
        <v/>
      </c>
      <c r="Z2405" s="24" t="str">
        <f t="shared" ca="1" si="97"/>
        <v/>
      </c>
      <c r="AA2405" s="35" t="str">
        <f t="shared" ca="1" si="98"/>
        <v/>
      </c>
      <c r="AB2405" s="8"/>
      <c r="AC2405" s="58"/>
      <c r="AD2405" s="8"/>
      <c r="AE2405" s="8"/>
      <c r="AF2405" s="8"/>
      <c r="GU2405" s="8"/>
    </row>
    <row r="2406" spans="1:203" s="5" customFormat="1" x14ac:dyDescent="0.2">
      <c r="A2406" s="1"/>
      <c r="B2406" s="4"/>
      <c r="C2406" s="16"/>
      <c r="D2406" s="17"/>
      <c r="E2406" s="17"/>
      <c r="F2406" s="18"/>
      <c r="G2406" s="17"/>
      <c r="H2406" s="17"/>
      <c r="I2406" s="17"/>
      <c r="J2406" s="17"/>
      <c r="K2406" s="19"/>
      <c r="L2406" s="17"/>
      <c r="M2406" s="20"/>
      <c r="N2406" s="8"/>
      <c r="O2406" s="50"/>
      <c r="P2406" s="27" t="str" cm="1">
        <f t="array" ref="P2406">IF(ISBLANK($C2406),"",IF(SUMPRODUCT(--EXACT($C2406,CrewOrPassenger[Crew or Passenger]))=1,"Pass","Fail"))</f>
        <v/>
      </c>
      <c r="Q2406" s="24" t="str" cm="1">
        <f t="array" ref="Q2406">IF(ISBLANK($D2406),"",IF(SUMPRODUCT(--EXACT($D2406,TravelDocumentType[Travel Document Type]))=1,"Pass","Fail"))</f>
        <v/>
      </c>
      <c r="R2406" s="24" t="str" cm="1">
        <f t="array" ref="R2406">IF(ISBLANK($E2406),"",IF(SUMPRODUCT(--EXACT($E2406,ISO3List[ISO3 List]))=1,"Pass","Fail"))</f>
        <v/>
      </c>
      <c r="S2406" s="24" t="str" cm="1">
        <f t="array" ref="S2406">IF(ISBLANK($F2406),"",IF(SUMPRODUCT(--EXACT(MID($F2406,COLUMN($A$1:$T$1),1),DocCharacters[Accepted Characters For Documents]))=20,"Pass","Fail"))</f>
        <v/>
      </c>
      <c r="T2406" s="24" t="str" cm="1">
        <f t="array" ref="T2406">IF(ISBLANK($G2406),"",IF(SUMPRODUCT(--EXACT(MID($G2406,COLUMN($A$1:$AX$1),1),NameCharacters[Accepted Characters For Names]))=50,"Pass","Fail"))</f>
        <v/>
      </c>
      <c r="U2406" s="24" t="str" cm="1">
        <f t="array" ref="U2406">IF(ISBLANK($H2406),"",IF(SUMPRODUCT(--EXACT(MID($H2406,COLUMN($A$1:$AX$1),1),NameCharacters[Accepted Characters For Names]))=50,"Pass","Fail"))</f>
        <v/>
      </c>
      <c r="V2406" s="24" t="str" cm="1">
        <f t="array" ref="V2406">IF(ISBLANK($I2406),"",IF(SUMPRODUCT(--EXACT(MID($I2406,COLUMN($A$1:$AX$1),1),NameCharacters[Accepted Characters For Names]))=50,"Pass","Fail"))</f>
        <v/>
      </c>
      <c r="W2406" s="24" t="str" cm="1">
        <f t="array" ref="W2406">IF(ISBLANK($J2406),"",IF(SUMPRODUCT(--EXACT($J2406,ISO3List[ISO3 List]))=1,"Pass","Fail"))</f>
        <v/>
      </c>
      <c r="X2406" s="24" t="str">
        <f t="shared" ca="1" si="96"/>
        <v/>
      </c>
      <c r="Y2406" s="24" t="str" cm="1">
        <f t="array" ref="Y2406">IF(ISBLANK($L2406),"",IF(SUMPRODUCT(--EXACT($L2406,Sex[Sex]))=1,"Pass","Fail"))</f>
        <v/>
      </c>
      <c r="Z2406" s="24" t="str">
        <f t="shared" ca="1" si="97"/>
        <v/>
      </c>
      <c r="AA2406" s="35" t="str">
        <f t="shared" ca="1" si="98"/>
        <v/>
      </c>
      <c r="AB2406" s="8"/>
      <c r="AC2406" s="58"/>
      <c r="AD2406" s="8"/>
      <c r="AE2406" s="8"/>
      <c r="AF2406" s="8"/>
      <c r="GU2406" s="8"/>
    </row>
    <row r="2407" spans="1:203" s="5" customFormat="1" x14ac:dyDescent="0.2">
      <c r="A2407" s="1"/>
      <c r="B2407" s="4"/>
      <c r="C2407" s="16"/>
      <c r="D2407" s="17"/>
      <c r="E2407" s="17"/>
      <c r="F2407" s="18"/>
      <c r="G2407" s="17"/>
      <c r="H2407" s="17"/>
      <c r="I2407" s="17"/>
      <c r="J2407" s="17"/>
      <c r="K2407" s="19"/>
      <c r="L2407" s="17"/>
      <c r="M2407" s="20"/>
      <c r="N2407" s="8"/>
      <c r="O2407" s="50"/>
      <c r="P2407" s="27" t="str" cm="1">
        <f t="array" ref="P2407">IF(ISBLANK($C2407),"",IF(SUMPRODUCT(--EXACT($C2407,CrewOrPassenger[Crew or Passenger]))=1,"Pass","Fail"))</f>
        <v/>
      </c>
      <c r="Q2407" s="24" t="str" cm="1">
        <f t="array" ref="Q2407">IF(ISBLANK($D2407),"",IF(SUMPRODUCT(--EXACT($D2407,TravelDocumentType[Travel Document Type]))=1,"Pass","Fail"))</f>
        <v/>
      </c>
      <c r="R2407" s="24" t="str" cm="1">
        <f t="array" ref="R2407">IF(ISBLANK($E2407),"",IF(SUMPRODUCT(--EXACT($E2407,ISO3List[ISO3 List]))=1,"Pass","Fail"))</f>
        <v/>
      </c>
      <c r="S2407" s="24" t="str" cm="1">
        <f t="array" ref="S2407">IF(ISBLANK($F2407),"",IF(SUMPRODUCT(--EXACT(MID($F2407,COLUMN($A$1:$T$1),1),DocCharacters[Accepted Characters For Documents]))=20,"Pass","Fail"))</f>
        <v/>
      </c>
      <c r="T2407" s="24" t="str" cm="1">
        <f t="array" ref="T2407">IF(ISBLANK($G2407),"",IF(SUMPRODUCT(--EXACT(MID($G2407,COLUMN($A$1:$AX$1),1),NameCharacters[Accepted Characters For Names]))=50,"Pass","Fail"))</f>
        <v/>
      </c>
      <c r="U2407" s="24" t="str" cm="1">
        <f t="array" ref="U2407">IF(ISBLANK($H2407),"",IF(SUMPRODUCT(--EXACT(MID($H2407,COLUMN($A$1:$AX$1),1),NameCharacters[Accepted Characters For Names]))=50,"Pass","Fail"))</f>
        <v/>
      </c>
      <c r="V2407" s="24" t="str" cm="1">
        <f t="array" ref="V2407">IF(ISBLANK($I2407),"",IF(SUMPRODUCT(--EXACT(MID($I2407,COLUMN($A$1:$AX$1),1),NameCharacters[Accepted Characters For Names]))=50,"Pass","Fail"))</f>
        <v/>
      </c>
      <c r="W2407" s="24" t="str" cm="1">
        <f t="array" ref="W2407">IF(ISBLANK($J2407),"",IF(SUMPRODUCT(--EXACT($J2407,ISO3List[ISO3 List]))=1,"Pass","Fail"))</f>
        <v/>
      </c>
      <c r="X2407" s="24" t="str">
        <f t="shared" ca="1" si="96"/>
        <v/>
      </c>
      <c r="Y2407" s="24" t="str" cm="1">
        <f t="array" ref="Y2407">IF(ISBLANK($L2407),"",IF(SUMPRODUCT(--EXACT($L2407,Sex[Sex]))=1,"Pass","Fail"))</f>
        <v/>
      </c>
      <c r="Z2407" s="24" t="str">
        <f t="shared" ca="1" si="97"/>
        <v/>
      </c>
      <c r="AA2407" s="35" t="str">
        <f t="shared" ca="1" si="98"/>
        <v/>
      </c>
      <c r="AB2407" s="8"/>
      <c r="AC2407" s="58"/>
      <c r="AD2407" s="8"/>
      <c r="AE2407" s="8"/>
      <c r="AF2407" s="8"/>
      <c r="GU2407" s="8"/>
    </row>
    <row r="2408" spans="1:203" s="5" customFormat="1" x14ac:dyDescent="0.2">
      <c r="A2408" s="1"/>
      <c r="B2408" s="4"/>
      <c r="C2408" s="16"/>
      <c r="D2408" s="17"/>
      <c r="E2408" s="17"/>
      <c r="F2408" s="18"/>
      <c r="G2408" s="17"/>
      <c r="H2408" s="17"/>
      <c r="I2408" s="17"/>
      <c r="J2408" s="17"/>
      <c r="K2408" s="19"/>
      <c r="L2408" s="17"/>
      <c r="M2408" s="20"/>
      <c r="N2408" s="8"/>
      <c r="O2408" s="50"/>
      <c r="P2408" s="27" t="str" cm="1">
        <f t="array" ref="P2408">IF(ISBLANK($C2408),"",IF(SUMPRODUCT(--EXACT($C2408,CrewOrPassenger[Crew or Passenger]))=1,"Pass","Fail"))</f>
        <v/>
      </c>
      <c r="Q2408" s="24" t="str" cm="1">
        <f t="array" ref="Q2408">IF(ISBLANK($D2408),"",IF(SUMPRODUCT(--EXACT($D2408,TravelDocumentType[Travel Document Type]))=1,"Pass","Fail"))</f>
        <v/>
      </c>
      <c r="R2408" s="24" t="str" cm="1">
        <f t="array" ref="R2408">IF(ISBLANK($E2408),"",IF(SUMPRODUCT(--EXACT($E2408,ISO3List[ISO3 List]))=1,"Pass","Fail"))</f>
        <v/>
      </c>
      <c r="S2408" s="24" t="str" cm="1">
        <f t="array" ref="S2408">IF(ISBLANK($F2408),"",IF(SUMPRODUCT(--EXACT(MID($F2408,COLUMN($A$1:$T$1),1),DocCharacters[Accepted Characters For Documents]))=20,"Pass","Fail"))</f>
        <v/>
      </c>
      <c r="T2408" s="24" t="str" cm="1">
        <f t="array" ref="T2408">IF(ISBLANK($G2408),"",IF(SUMPRODUCT(--EXACT(MID($G2408,COLUMN($A$1:$AX$1),1),NameCharacters[Accepted Characters For Names]))=50,"Pass","Fail"))</f>
        <v/>
      </c>
      <c r="U2408" s="24" t="str" cm="1">
        <f t="array" ref="U2408">IF(ISBLANK($H2408),"",IF(SUMPRODUCT(--EXACT(MID($H2408,COLUMN($A$1:$AX$1),1),NameCharacters[Accepted Characters For Names]))=50,"Pass","Fail"))</f>
        <v/>
      </c>
      <c r="V2408" s="24" t="str" cm="1">
        <f t="array" ref="V2408">IF(ISBLANK($I2408),"",IF(SUMPRODUCT(--EXACT(MID($I2408,COLUMN($A$1:$AX$1),1),NameCharacters[Accepted Characters For Names]))=50,"Pass","Fail"))</f>
        <v/>
      </c>
      <c r="W2408" s="24" t="str" cm="1">
        <f t="array" ref="W2408">IF(ISBLANK($J2408),"",IF(SUMPRODUCT(--EXACT($J2408,ISO3List[ISO3 List]))=1,"Pass","Fail"))</f>
        <v/>
      </c>
      <c r="X2408" s="24" t="str">
        <f t="shared" ca="1" si="96"/>
        <v/>
      </c>
      <c r="Y2408" s="24" t="str" cm="1">
        <f t="array" ref="Y2408">IF(ISBLANK($L2408),"",IF(SUMPRODUCT(--EXACT($L2408,Sex[Sex]))=1,"Pass","Fail"))</f>
        <v/>
      </c>
      <c r="Z2408" s="24" t="str">
        <f t="shared" ca="1" si="97"/>
        <v/>
      </c>
      <c r="AA2408" s="35" t="str">
        <f t="shared" ca="1" si="98"/>
        <v/>
      </c>
      <c r="AB2408" s="8"/>
      <c r="AC2408" s="58"/>
      <c r="AD2408" s="8"/>
      <c r="AE2408" s="8"/>
      <c r="AF2408" s="8"/>
      <c r="GU2408" s="8"/>
    </row>
    <row r="2409" spans="1:203" s="5" customFormat="1" x14ac:dyDescent="0.2">
      <c r="A2409" s="1"/>
      <c r="B2409" s="4"/>
      <c r="C2409" s="16"/>
      <c r="D2409" s="17"/>
      <c r="E2409" s="17"/>
      <c r="F2409" s="18"/>
      <c r="G2409" s="17"/>
      <c r="H2409" s="17"/>
      <c r="I2409" s="17"/>
      <c r="J2409" s="17"/>
      <c r="K2409" s="19"/>
      <c r="L2409" s="17"/>
      <c r="M2409" s="20"/>
      <c r="N2409" s="8"/>
      <c r="O2409" s="50"/>
      <c r="P2409" s="27" t="str" cm="1">
        <f t="array" ref="P2409">IF(ISBLANK($C2409),"",IF(SUMPRODUCT(--EXACT($C2409,CrewOrPassenger[Crew or Passenger]))=1,"Pass","Fail"))</f>
        <v/>
      </c>
      <c r="Q2409" s="24" t="str" cm="1">
        <f t="array" ref="Q2409">IF(ISBLANK($D2409),"",IF(SUMPRODUCT(--EXACT($D2409,TravelDocumentType[Travel Document Type]))=1,"Pass","Fail"))</f>
        <v/>
      </c>
      <c r="R2409" s="24" t="str" cm="1">
        <f t="array" ref="R2409">IF(ISBLANK($E2409),"",IF(SUMPRODUCT(--EXACT($E2409,ISO3List[ISO3 List]))=1,"Pass","Fail"))</f>
        <v/>
      </c>
      <c r="S2409" s="24" t="str" cm="1">
        <f t="array" ref="S2409">IF(ISBLANK($F2409),"",IF(SUMPRODUCT(--EXACT(MID($F2409,COLUMN($A$1:$T$1),1),DocCharacters[Accepted Characters For Documents]))=20,"Pass","Fail"))</f>
        <v/>
      </c>
      <c r="T2409" s="24" t="str" cm="1">
        <f t="array" ref="T2409">IF(ISBLANK($G2409),"",IF(SUMPRODUCT(--EXACT(MID($G2409,COLUMN($A$1:$AX$1),1),NameCharacters[Accepted Characters For Names]))=50,"Pass","Fail"))</f>
        <v/>
      </c>
      <c r="U2409" s="24" t="str" cm="1">
        <f t="array" ref="U2409">IF(ISBLANK($H2409),"",IF(SUMPRODUCT(--EXACT(MID($H2409,COLUMN($A$1:$AX$1),1),NameCharacters[Accepted Characters For Names]))=50,"Pass","Fail"))</f>
        <v/>
      </c>
      <c r="V2409" s="24" t="str" cm="1">
        <f t="array" ref="V2409">IF(ISBLANK($I2409),"",IF(SUMPRODUCT(--EXACT(MID($I2409,COLUMN($A$1:$AX$1),1),NameCharacters[Accepted Characters For Names]))=50,"Pass","Fail"))</f>
        <v/>
      </c>
      <c r="W2409" s="24" t="str" cm="1">
        <f t="array" ref="W2409">IF(ISBLANK($J2409),"",IF(SUMPRODUCT(--EXACT($J2409,ISO3List[ISO3 List]))=1,"Pass","Fail"))</f>
        <v/>
      </c>
      <c r="X2409" s="24" t="str">
        <f t="shared" ca="1" si="96"/>
        <v/>
      </c>
      <c r="Y2409" s="24" t="str" cm="1">
        <f t="array" ref="Y2409">IF(ISBLANK($L2409),"",IF(SUMPRODUCT(--EXACT($L2409,Sex[Sex]))=1,"Pass","Fail"))</f>
        <v/>
      </c>
      <c r="Z2409" s="24" t="str">
        <f t="shared" ca="1" si="97"/>
        <v/>
      </c>
      <c r="AA2409" s="35" t="str">
        <f t="shared" ca="1" si="98"/>
        <v/>
      </c>
      <c r="AB2409" s="8"/>
      <c r="AC2409" s="58"/>
      <c r="AD2409" s="8"/>
      <c r="AE2409" s="8"/>
      <c r="AF2409" s="8"/>
      <c r="GU2409" s="8"/>
    </row>
    <row r="2410" spans="1:203" s="5" customFormat="1" x14ac:dyDescent="0.2">
      <c r="A2410" s="1"/>
      <c r="B2410" s="4"/>
      <c r="C2410" s="16"/>
      <c r="D2410" s="17"/>
      <c r="E2410" s="17"/>
      <c r="F2410" s="18"/>
      <c r="G2410" s="17"/>
      <c r="H2410" s="17"/>
      <c r="I2410" s="17"/>
      <c r="J2410" s="17"/>
      <c r="K2410" s="19"/>
      <c r="L2410" s="17"/>
      <c r="M2410" s="20"/>
      <c r="N2410" s="8"/>
      <c r="O2410" s="50"/>
      <c r="P2410" s="27" t="str" cm="1">
        <f t="array" ref="P2410">IF(ISBLANK($C2410),"",IF(SUMPRODUCT(--EXACT($C2410,CrewOrPassenger[Crew or Passenger]))=1,"Pass","Fail"))</f>
        <v/>
      </c>
      <c r="Q2410" s="24" t="str" cm="1">
        <f t="array" ref="Q2410">IF(ISBLANK($D2410),"",IF(SUMPRODUCT(--EXACT($D2410,TravelDocumentType[Travel Document Type]))=1,"Pass","Fail"))</f>
        <v/>
      </c>
      <c r="R2410" s="24" t="str" cm="1">
        <f t="array" ref="R2410">IF(ISBLANK($E2410),"",IF(SUMPRODUCT(--EXACT($E2410,ISO3List[ISO3 List]))=1,"Pass","Fail"))</f>
        <v/>
      </c>
      <c r="S2410" s="24" t="str" cm="1">
        <f t="array" ref="S2410">IF(ISBLANK($F2410),"",IF(SUMPRODUCT(--EXACT(MID($F2410,COLUMN($A$1:$T$1),1),DocCharacters[Accepted Characters For Documents]))=20,"Pass","Fail"))</f>
        <v/>
      </c>
      <c r="T2410" s="24" t="str" cm="1">
        <f t="array" ref="T2410">IF(ISBLANK($G2410),"",IF(SUMPRODUCT(--EXACT(MID($G2410,COLUMN($A$1:$AX$1),1),NameCharacters[Accepted Characters For Names]))=50,"Pass","Fail"))</f>
        <v/>
      </c>
      <c r="U2410" s="24" t="str" cm="1">
        <f t="array" ref="U2410">IF(ISBLANK($H2410),"",IF(SUMPRODUCT(--EXACT(MID($H2410,COLUMN($A$1:$AX$1),1),NameCharacters[Accepted Characters For Names]))=50,"Pass","Fail"))</f>
        <v/>
      </c>
      <c r="V2410" s="24" t="str" cm="1">
        <f t="array" ref="V2410">IF(ISBLANK($I2410),"",IF(SUMPRODUCT(--EXACT(MID($I2410,COLUMN($A$1:$AX$1),1),NameCharacters[Accepted Characters For Names]))=50,"Pass","Fail"))</f>
        <v/>
      </c>
      <c r="W2410" s="24" t="str" cm="1">
        <f t="array" ref="W2410">IF(ISBLANK($J2410),"",IF(SUMPRODUCT(--EXACT($J2410,ISO3List[ISO3 List]))=1,"Pass","Fail"))</f>
        <v/>
      </c>
      <c r="X2410" s="24" t="str">
        <f t="shared" ca="1" si="96"/>
        <v/>
      </c>
      <c r="Y2410" s="24" t="str" cm="1">
        <f t="array" ref="Y2410">IF(ISBLANK($L2410),"",IF(SUMPRODUCT(--EXACT($L2410,Sex[Sex]))=1,"Pass","Fail"))</f>
        <v/>
      </c>
      <c r="Z2410" s="24" t="str">
        <f t="shared" ca="1" si="97"/>
        <v/>
      </c>
      <c r="AA2410" s="35" t="str">
        <f t="shared" ca="1" si="98"/>
        <v/>
      </c>
      <c r="AB2410" s="8"/>
      <c r="AC2410" s="58"/>
      <c r="AD2410" s="8"/>
      <c r="AE2410" s="8"/>
      <c r="AF2410" s="8"/>
      <c r="GU2410" s="8"/>
    </row>
    <row r="2411" spans="1:203" s="5" customFormat="1" x14ac:dyDescent="0.2">
      <c r="A2411" s="1"/>
      <c r="B2411" s="4"/>
      <c r="C2411" s="16"/>
      <c r="D2411" s="17"/>
      <c r="E2411" s="17"/>
      <c r="F2411" s="18"/>
      <c r="G2411" s="17"/>
      <c r="H2411" s="17"/>
      <c r="I2411" s="17"/>
      <c r="J2411" s="17"/>
      <c r="K2411" s="19"/>
      <c r="L2411" s="17"/>
      <c r="M2411" s="20"/>
      <c r="N2411" s="8"/>
      <c r="O2411" s="50"/>
      <c r="P2411" s="27" t="str" cm="1">
        <f t="array" ref="P2411">IF(ISBLANK($C2411),"",IF(SUMPRODUCT(--EXACT($C2411,CrewOrPassenger[Crew or Passenger]))=1,"Pass","Fail"))</f>
        <v/>
      </c>
      <c r="Q2411" s="24" t="str" cm="1">
        <f t="array" ref="Q2411">IF(ISBLANK($D2411),"",IF(SUMPRODUCT(--EXACT($D2411,TravelDocumentType[Travel Document Type]))=1,"Pass","Fail"))</f>
        <v/>
      </c>
      <c r="R2411" s="24" t="str" cm="1">
        <f t="array" ref="R2411">IF(ISBLANK($E2411),"",IF(SUMPRODUCT(--EXACT($E2411,ISO3List[ISO3 List]))=1,"Pass","Fail"))</f>
        <v/>
      </c>
      <c r="S2411" s="24" t="str" cm="1">
        <f t="array" ref="S2411">IF(ISBLANK($F2411),"",IF(SUMPRODUCT(--EXACT(MID($F2411,COLUMN($A$1:$T$1),1),DocCharacters[Accepted Characters For Documents]))=20,"Pass","Fail"))</f>
        <v/>
      </c>
      <c r="T2411" s="24" t="str" cm="1">
        <f t="array" ref="T2411">IF(ISBLANK($G2411),"",IF(SUMPRODUCT(--EXACT(MID($G2411,COLUMN($A$1:$AX$1),1),NameCharacters[Accepted Characters For Names]))=50,"Pass","Fail"))</f>
        <v/>
      </c>
      <c r="U2411" s="24" t="str" cm="1">
        <f t="array" ref="U2411">IF(ISBLANK($H2411),"",IF(SUMPRODUCT(--EXACT(MID($H2411,COLUMN($A$1:$AX$1),1),NameCharacters[Accepted Characters For Names]))=50,"Pass","Fail"))</f>
        <v/>
      </c>
      <c r="V2411" s="24" t="str" cm="1">
        <f t="array" ref="V2411">IF(ISBLANK($I2411),"",IF(SUMPRODUCT(--EXACT(MID($I2411,COLUMN($A$1:$AX$1),1),NameCharacters[Accepted Characters For Names]))=50,"Pass","Fail"))</f>
        <v/>
      </c>
      <c r="W2411" s="24" t="str" cm="1">
        <f t="array" ref="W2411">IF(ISBLANK($J2411),"",IF(SUMPRODUCT(--EXACT($J2411,ISO3List[ISO3 List]))=1,"Pass","Fail"))</f>
        <v/>
      </c>
      <c r="X2411" s="24" t="str">
        <f t="shared" ca="1" si="96"/>
        <v/>
      </c>
      <c r="Y2411" s="24" t="str" cm="1">
        <f t="array" ref="Y2411">IF(ISBLANK($L2411),"",IF(SUMPRODUCT(--EXACT($L2411,Sex[Sex]))=1,"Pass","Fail"))</f>
        <v/>
      </c>
      <c r="Z2411" s="24" t="str">
        <f t="shared" ca="1" si="97"/>
        <v/>
      </c>
      <c r="AA2411" s="35" t="str">
        <f t="shared" ca="1" si="98"/>
        <v/>
      </c>
      <c r="AB2411" s="8"/>
      <c r="AC2411" s="58"/>
      <c r="AD2411" s="8"/>
      <c r="AE2411" s="8"/>
      <c r="AF2411" s="8"/>
      <c r="GU2411" s="8"/>
    </row>
    <row r="2412" spans="1:203" s="5" customFormat="1" x14ac:dyDescent="0.2">
      <c r="A2412" s="1"/>
      <c r="B2412" s="4"/>
      <c r="C2412" s="16"/>
      <c r="D2412" s="17"/>
      <c r="E2412" s="17"/>
      <c r="F2412" s="18"/>
      <c r="G2412" s="17"/>
      <c r="H2412" s="17"/>
      <c r="I2412" s="17"/>
      <c r="J2412" s="17"/>
      <c r="K2412" s="19"/>
      <c r="L2412" s="17"/>
      <c r="M2412" s="20"/>
      <c r="N2412" s="8"/>
      <c r="O2412" s="50"/>
      <c r="P2412" s="27" t="str" cm="1">
        <f t="array" ref="P2412">IF(ISBLANK($C2412),"",IF(SUMPRODUCT(--EXACT($C2412,CrewOrPassenger[Crew or Passenger]))=1,"Pass","Fail"))</f>
        <v/>
      </c>
      <c r="Q2412" s="24" t="str" cm="1">
        <f t="array" ref="Q2412">IF(ISBLANK($D2412),"",IF(SUMPRODUCT(--EXACT($D2412,TravelDocumentType[Travel Document Type]))=1,"Pass","Fail"))</f>
        <v/>
      </c>
      <c r="R2412" s="24" t="str" cm="1">
        <f t="array" ref="R2412">IF(ISBLANK($E2412),"",IF(SUMPRODUCT(--EXACT($E2412,ISO3List[ISO3 List]))=1,"Pass","Fail"))</f>
        <v/>
      </c>
      <c r="S2412" s="24" t="str" cm="1">
        <f t="array" ref="S2412">IF(ISBLANK($F2412),"",IF(SUMPRODUCT(--EXACT(MID($F2412,COLUMN($A$1:$T$1),1),DocCharacters[Accepted Characters For Documents]))=20,"Pass","Fail"))</f>
        <v/>
      </c>
      <c r="T2412" s="24" t="str" cm="1">
        <f t="array" ref="T2412">IF(ISBLANK($G2412),"",IF(SUMPRODUCT(--EXACT(MID($G2412,COLUMN($A$1:$AX$1),1),NameCharacters[Accepted Characters For Names]))=50,"Pass","Fail"))</f>
        <v/>
      </c>
      <c r="U2412" s="24" t="str" cm="1">
        <f t="array" ref="U2412">IF(ISBLANK($H2412),"",IF(SUMPRODUCT(--EXACT(MID($H2412,COLUMN($A$1:$AX$1),1),NameCharacters[Accepted Characters For Names]))=50,"Pass","Fail"))</f>
        <v/>
      </c>
      <c r="V2412" s="24" t="str" cm="1">
        <f t="array" ref="V2412">IF(ISBLANK($I2412),"",IF(SUMPRODUCT(--EXACT(MID($I2412,COLUMN($A$1:$AX$1),1),NameCharacters[Accepted Characters For Names]))=50,"Pass","Fail"))</f>
        <v/>
      </c>
      <c r="W2412" s="24" t="str" cm="1">
        <f t="array" ref="W2412">IF(ISBLANK($J2412),"",IF(SUMPRODUCT(--EXACT($J2412,ISO3List[ISO3 List]))=1,"Pass","Fail"))</f>
        <v/>
      </c>
      <c r="X2412" s="24" t="str">
        <f t="shared" ca="1" si="96"/>
        <v/>
      </c>
      <c r="Y2412" s="24" t="str" cm="1">
        <f t="array" ref="Y2412">IF(ISBLANK($L2412),"",IF(SUMPRODUCT(--EXACT($L2412,Sex[Sex]))=1,"Pass","Fail"))</f>
        <v/>
      </c>
      <c r="Z2412" s="24" t="str">
        <f t="shared" ca="1" si="97"/>
        <v/>
      </c>
      <c r="AA2412" s="35" t="str">
        <f t="shared" ca="1" si="98"/>
        <v/>
      </c>
      <c r="AB2412" s="8"/>
      <c r="AC2412" s="58"/>
      <c r="AD2412" s="8"/>
      <c r="AE2412" s="8"/>
      <c r="AF2412" s="8"/>
      <c r="GU2412" s="8"/>
    </row>
    <row r="2413" spans="1:203" s="5" customFormat="1" x14ac:dyDescent="0.2">
      <c r="A2413" s="1"/>
      <c r="B2413" s="4"/>
      <c r="C2413" s="16"/>
      <c r="D2413" s="17"/>
      <c r="E2413" s="17"/>
      <c r="F2413" s="18"/>
      <c r="G2413" s="17"/>
      <c r="H2413" s="17"/>
      <c r="I2413" s="17"/>
      <c r="J2413" s="17"/>
      <c r="K2413" s="19"/>
      <c r="L2413" s="17"/>
      <c r="M2413" s="20"/>
      <c r="N2413" s="8"/>
      <c r="O2413" s="50"/>
      <c r="P2413" s="27" t="str" cm="1">
        <f t="array" ref="P2413">IF(ISBLANK($C2413),"",IF(SUMPRODUCT(--EXACT($C2413,CrewOrPassenger[Crew or Passenger]))=1,"Pass","Fail"))</f>
        <v/>
      </c>
      <c r="Q2413" s="24" t="str" cm="1">
        <f t="array" ref="Q2413">IF(ISBLANK($D2413),"",IF(SUMPRODUCT(--EXACT($D2413,TravelDocumentType[Travel Document Type]))=1,"Pass","Fail"))</f>
        <v/>
      </c>
      <c r="R2413" s="24" t="str" cm="1">
        <f t="array" ref="R2413">IF(ISBLANK($E2413),"",IF(SUMPRODUCT(--EXACT($E2413,ISO3List[ISO3 List]))=1,"Pass","Fail"))</f>
        <v/>
      </c>
      <c r="S2413" s="24" t="str" cm="1">
        <f t="array" ref="S2413">IF(ISBLANK($F2413),"",IF(SUMPRODUCT(--EXACT(MID($F2413,COLUMN($A$1:$T$1),1),DocCharacters[Accepted Characters For Documents]))=20,"Pass","Fail"))</f>
        <v/>
      </c>
      <c r="T2413" s="24" t="str" cm="1">
        <f t="array" ref="T2413">IF(ISBLANK($G2413),"",IF(SUMPRODUCT(--EXACT(MID($G2413,COLUMN($A$1:$AX$1),1),NameCharacters[Accepted Characters For Names]))=50,"Pass","Fail"))</f>
        <v/>
      </c>
      <c r="U2413" s="24" t="str" cm="1">
        <f t="array" ref="U2413">IF(ISBLANK($H2413),"",IF(SUMPRODUCT(--EXACT(MID($H2413,COLUMN($A$1:$AX$1),1),NameCharacters[Accepted Characters For Names]))=50,"Pass","Fail"))</f>
        <v/>
      </c>
      <c r="V2413" s="24" t="str" cm="1">
        <f t="array" ref="V2413">IF(ISBLANK($I2413),"",IF(SUMPRODUCT(--EXACT(MID($I2413,COLUMN($A$1:$AX$1),1),NameCharacters[Accepted Characters For Names]))=50,"Pass","Fail"))</f>
        <v/>
      </c>
      <c r="W2413" s="24" t="str" cm="1">
        <f t="array" ref="W2413">IF(ISBLANK($J2413),"",IF(SUMPRODUCT(--EXACT($J2413,ISO3List[ISO3 List]))=1,"Pass","Fail"))</f>
        <v/>
      </c>
      <c r="X2413" s="24" t="str">
        <f t="shared" ca="1" si="96"/>
        <v/>
      </c>
      <c r="Y2413" s="24" t="str" cm="1">
        <f t="array" ref="Y2413">IF(ISBLANK($L2413),"",IF(SUMPRODUCT(--EXACT($L2413,Sex[Sex]))=1,"Pass","Fail"))</f>
        <v/>
      </c>
      <c r="Z2413" s="24" t="str">
        <f t="shared" ca="1" si="97"/>
        <v/>
      </c>
      <c r="AA2413" s="35" t="str">
        <f t="shared" ca="1" si="98"/>
        <v/>
      </c>
      <c r="AB2413" s="8"/>
      <c r="AC2413" s="58"/>
      <c r="AD2413" s="8"/>
      <c r="AE2413" s="8"/>
      <c r="AF2413" s="8"/>
      <c r="GU2413" s="8"/>
    </row>
    <row r="2414" spans="1:203" s="5" customFormat="1" x14ac:dyDescent="0.2">
      <c r="A2414" s="1"/>
      <c r="B2414" s="4"/>
      <c r="C2414" s="16"/>
      <c r="D2414" s="17"/>
      <c r="E2414" s="17"/>
      <c r="F2414" s="18"/>
      <c r="G2414" s="17"/>
      <c r="H2414" s="17"/>
      <c r="I2414" s="17"/>
      <c r="J2414" s="17"/>
      <c r="K2414" s="19"/>
      <c r="L2414" s="17"/>
      <c r="M2414" s="20"/>
      <c r="N2414" s="8"/>
      <c r="O2414" s="50"/>
      <c r="P2414" s="27" t="str" cm="1">
        <f t="array" ref="P2414">IF(ISBLANK($C2414),"",IF(SUMPRODUCT(--EXACT($C2414,CrewOrPassenger[Crew or Passenger]))=1,"Pass","Fail"))</f>
        <v/>
      </c>
      <c r="Q2414" s="24" t="str" cm="1">
        <f t="array" ref="Q2414">IF(ISBLANK($D2414),"",IF(SUMPRODUCT(--EXACT($D2414,TravelDocumentType[Travel Document Type]))=1,"Pass","Fail"))</f>
        <v/>
      </c>
      <c r="R2414" s="24" t="str" cm="1">
        <f t="array" ref="R2414">IF(ISBLANK($E2414),"",IF(SUMPRODUCT(--EXACT($E2414,ISO3List[ISO3 List]))=1,"Pass","Fail"))</f>
        <v/>
      </c>
      <c r="S2414" s="24" t="str" cm="1">
        <f t="array" ref="S2414">IF(ISBLANK($F2414),"",IF(SUMPRODUCT(--EXACT(MID($F2414,COLUMN($A$1:$T$1),1),DocCharacters[Accepted Characters For Documents]))=20,"Pass","Fail"))</f>
        <v/>
      </c>
      <c r="T2414" s="24" t="str" cm="1">
        <f t="array" ref="T2414">IF(ISBLANK($G2414),"",IF(SUMPRODUCT(--EXACT(MID($G2414,COLUMN($A$1:$AX$1),1),NameCharacters[Accepted Characters For Names]))=50,"Pass","Fail"))</f>
        <v/>
      </c>
      <c r="U2414" s="24" t="str" cm="1">
        <f t="array" ref="U2414">IF(ISBLANK($H2414),"",IF(SUMPRODUCT(--EXACT(MID($H2414,COLUMN($A$1:$AX$1),1),NameCharacters[Accepted Characters For Names]))=50,"Pass","Fail"))</f>
        <v/>
      </c>
      <c r="V2414" s="24" t="str" cm="1">
        <f t="array" ref="V2414">IF(ISBLANK($I2414),"",IF(SUMPRODUCT(--EXACT(MID($I2414,COLUMN($A$1:$AX$1),1),NameCharacters[Accepted Characters For Names]))=50,"Pass","Fail"))</f>
        <v/>
      </c>
      <c r="W2414" s="24" t="str" cm="1">
        <f t="array" ref="W2414">IF(ISBLANK($J2414),"",IF(SUMPRODUCT(--EXACT($J2414,ISO3List[ISO3 List]))=1,"Pass","Fail"))</f>
        <v/>
      </c>
      <c r="X2414" s="24" t="str">
        <f t="shared" ca="1" si="96"/>
        <v/>
      </c>
      <c r="Y2414" s="24" t="str" cm="1">
        <f t="array" ref="Y2414">IF(ISBLANK($L2414),"",IF(SUMPRODUCT(--EXACT($L2414,Sex[Sex]))=1,"Pass","Fail"))</f>
        <v/>
      </c>
      <c r="Z2414" s="24" t="str">
        <f t="shared" ca="1" si="97"/>
        <v/>
      </c>
      <c r="AA2414" s="35" t="str">
        <f t="shared" ca="1" si="98"/>
        <v/>
      </c>
      <c r="AB2414" s="8"/>
      <c r="AC2414" s="58"/>
      <c r="AD2414" s="8"/>
      <c r="AE2414" s="8"/>
      <c r="AF2414" s="8"/>
      <c r="GU2414" s="8"/>
    </row>
    <row r="2415" spans="1:203" s="5" customFormat="1" x14ac:dyDescent="0.2">
      <c r="A2415" s="1"/>
      <c r="B2415" s="4"/>
      <c r="C2415" s="16"/>
      <c r="D2415" s="17"/>
      <c r="E2415" s="17"/>
      <c r="F2415" s="18"/>
      <c r="G2415" s="17"/>
      <c r="H2415" s="17"/>
      <c r="I2415" s="17"/>
      <c r="J2415" s="17"/>
      <c r="K2415" s="19"/>
      <c r="L2415" s="17"/>
      <c r="M2415" s="20"/>
      <c r="N2415" s="8"/>
      <c r="O2415" s="50"/>
      <c r="P2415" s="27" t="str" cm="1">
        <f t="array" ref="P2415">IF(ISBLANK($C2415),"",IF(SUMPRODUCT(--EXACT($C2415,CrewOrPassenger[Crew or Passenger]))=1,"Pass","Fail"))</f>
        <v/>
      </c>
      <c r="Q2415" s="24" t="str" cm="1">
        <f t="array" ref="Q2415">IF(ISBLANK($D2415),"",IF(SUMPRODUCT(--EXACT($D2415,TravelDocumentType[Travel Document Type]))=1,"Pass","Fail"))</f>
        <v/>
      </c>
      <c r="R2415" s="24" t="str" cm="1">
        <f t="array" ref="R2415">IF(ISBLANK($E2415),"",IF(SUMPRODUCT(--EXACT($E2415,ISO3List[ISO3 List]))=1,"Pass","Fail"))</f>
        <v/>
      </c>
      <c r="S2415" s="24" t="str" cm="1">
        <f t="array" ref="S2415">IF(ISBLANK($F2415),"",IF(SUMPRODUCT(--EXACT(MID($F2415,COLUMN($A$1:$T$1),1),DocCharacters[Accepted Characters For Documents]))=20,"Pass","Fail"))</f>
        <v/>
      </c>
      <c r="T2415" s="24" t="str" cm="1">
        <f t="array" ref="T2415">IF(ISBLANK($G2415),"",IF(SUMPRODUCT(--EXACT(MID($G2415,COLUMN($A$1:$AX$1),1),NameCharacters[Accepted Characters For Names]))=50,"Pass","Fail"))</f>
        <v/>
      </c>
      <c r="U2415" s="24" t="str" cm="1">
        <f t="array" ref="U2415">IF(ISBLANK($H2415),"",IF(SUMPRODUCT(--EXACT(MID($H2415,COLUMN($A$1:$AX$1),1),NameCharacters[Accepted Characters For Names]))=50,"Pass","Fail"))</f>
        <v/>
      </c>
      <c r="V2415" s="24" t="str" cm="1">
        <f t="array" ref="V2415">IF(ISBLANK($I2415),"",IF(SUMPRODUCT(--EXACT(MID($I2415,COLUMN($A$1:$AX$1),1),NameCharacters[Accepted Characters For Names]))=50,"Pass","Fail"))</f>
        <v/>
      </c>
      <c r="W2415" s="24" t="str" cm="1">
        <f t="array" ref="W2415">IF(ISBLANK($J2415),"",IF(SUMPRODUCT(--EXACT($J2415,ISO3List[ISO3 List]))=1,"Pass","Fail"))</f>
        <v/>
      </c>
      <c r="X2415" s="24" t="str">
        <f t="shared" ca="1" si="96"/>
        <v/>
      </c>
      <c r="Y2415" s="24" t="str" cm="1">
        <f t="array" ref="Y2415">IF(ISBLANK($L2415),"",IF(SUMPRODUCT(--EXACT($L2415,Sex[Sex]))=1,"Pass","Fail"))</f>
        <v/>
      </c>
      <c r="Z2415" s="24" t="str">
        <f t="shared" ca="1" si="97"/>
        <v/>
      </c>
      <c r="AA2415" s="35" t="str">
        <f t="shared" ca="1" si="98"/>
        <v/>
      </c>
      <c r="AB2415" s="8"/>
      <c r="AC2415" s="58"/>
      <c r="AD2415" s="8"/>
      <c r="AE2415" s="8"/>
      <c r="AF2415" s="8"/>
      <c r="GU2415" s="8"/>
    </row>
    <row r="2416" spans="1:203" s="5" customFormat="1" x14ac:dyDescent="0.2">
      <c r="A2416" s="1"/>
      <c r="B2416" s="4"/>
      <c r="C2416" s="16"/>
      <c r="D2416" s="17"/>
      <c r="E2416" s="17"/>
      <c r="F2416" s="18"/>
      <c r="G2416" s="17"/>
      <c r="H2416" s="17"/>
      <c r="I2416" s="17"/>
      <c r="J2416" s="17"/>
      <c r="K2416" s="19"/>
      <c r="L2416" s="17"/>
      <c r="M2416" s="20"/>
      <c r="N2416" s="8"/>
      <c r="O2416" s="50"/>
      <c r="P2416" s="27" t="str" cm="1">
        <f t="array" ref="P2416">IF(ISBLANK($C2416),"",IF(SUMPRODUCT(--EXACT($C2416,CrewOrPassenger[Crew or Passenger]))=1,"Pass","Fail"))</f>
        <v/>
      </c>
      <c r="Q2416" s="24" t="str" cm="1">
        <f t="array" ref="Q2416">IF(ISBLANK($D2416),"",IF(SUMPRODUCT(--EXACT($D2416,TravelDocumentType[Travel Document Type]))=1,"Pass","Fail"))</f>
        <v/>
      </c>
      <c r="R2416" s="24" t="str" cm="1">
        <f t="array" ref="R2416">IF(ISBLANK($E2416),"",IF(SUMPRODUCT(--EXACT($E2416,ISO3List[ISO3 List]))=1,"Pass","Fail"))</f>
        <v/>
      </c>
      <c r="S2416" s="24" t="str" cm="1">
        <f t="array" ref="S2416">IF(ISBLANK($F2416),"",IF(SUMPRODUCT(--EXACT(MID($F2416,COLUMN($A$1:$T$1),1),DocCharacters[Accepted Characters For Documents]))=20,"Pass","Fail"))</f>
        <v/>
      </c>
      <c r="T2416" s="24" t="str" cm="1">
        <f t="array" ref="T2416">IF(ISBLANK($G2416),"",IF(SUMPRODUCT(--EXACT(MID($G2416,COLUMN($A$1:$AX$1),1),NameCharacters[Accepted Characters For Names]))=50,"Pass","Fail"))</f>
        <v/>
      </c>
      <c r="U2416" s="24" t="str" cm="1">
        <f t="array" ref="U2416">IF(ISBLANK($H2416),"",IF(SUMPRODUCT(--EXACT(MID($H2416,COLUMN($A$1:$AX$1),1),NameCharacters[Accepted Characters For Names]))=50,"Pass","Fail"))</f>
        <v/>
      </c>
      <c r="V2416" s="24" t="str" cm="1">
        <f t="array" ref="V2416">IF(ISBLANK($I2416),"",IF(SUMPRODUCT(--EXACT(MID($I2416,COLUMN($A$1:$AX$1),1),NameCharacters[Accepted Characters For Names]))=50,"Pass","Fail"))</f>
        <v/>
      </c>
      <c r="W2416" s="24" t="str" cm="1">
        <f t="array" ref="W2416">IF(ISBLANK($J2416),"",IF(SUMPRODUCT(--EXACT($J2416,ISO3List[ISO3 List]))=1,"Pass","Fail"))</f>
        <v/>
      </c>
      <c r="X2416" s="24" t="str">
        <f t="shared" ca="1" si="96"/>
        <v/>
      </c>
      <c r="Y2416" s="24" t="str" cm="1">
        <f t="array" ref="Y2416">IF(ISBLANK($L2416),"",IF(SUMPRODUCT(--EXACT($L2416,Sex[Sex]))=1,"Pass","Fail"))</f>
        <v/>
      </c>
      <c r="Z2416" s="24" t="str">
        <f t="shared" ca="1" si="97"/>
        <v/>
      </c>
      <c r="AA2416" s="35" t="str">
        <f t="shared" ca="1" si="98"/>
        <v/>
      </c>
      <c r="AB2416" s="8"/>
      <c r="AC2416" s="58"/>
      <c r="AD2416" s="8"/>
      <c r="AE2416" s="8"/>
      <c r="AF2416" s="8"/>
      <c r="GU2416" s="8"/>
    </row>
    <row r="2417" spans="1:203" s="5" customFormat="1" x14ac:dyDescent="0.2">
      <c r="A2417" s="1"/>
      <c r="B2417" s="4"/>
      <c r="C2417" s="16"/>
      <c r="D2417" s="17"/>
      <c r="E2417" s="17"/>
      <c r="F2417" s="18"/>
      <c r="G2417" s="17"/>
      <c r="H2417" s="17"/>
      <c r="I2417" s="17"/>
      <c r="J2417" s="17"/>
      <c r="K2417" s="19"/>
      <c r="L2417" s="17"/>
      <c r="M2417" s="20"/>
      <c r="N2417" s="8"/>
      <c r="O2417" s="50"/>
      <c r="P2417" s="27" t="str" cm="1">
        <f t="array" ref="P2417">IF(ISBLANK($C2417),"",IF(SUMPRODUCT(--EXACT($C2417,CrewOrPassenger[Crew or Passenger]))=1,"Pass","Fail"))</f>
        <v/>
      </c>
      <c r="Q2417" s="24" t="str" cm="1">
        <f t="array" ref="Q2417">IF(ISBLANK($D2417),"",IF(SUMPRODUCT(--EXACT($D2417,TravelDocumentType[Travel Document Type]))=1,"Pass","Fail"))</f>
        <v/>
      </c>
      <c r="R2417" s="24" t="str" cm="1">
        <f t="array" ref="R2417">IF(ISBLANK($E2417),"",IF(SUMPRODUCT(--EXACT($E2417,ISO3List[ISO3 List]))=1,"Pass","Fail"))</f>
        <v/>
      </c>
      <c r="S2417" s="24" t="str" cm="1">
        <f t="array" ref="S2417">IF(ISBLANK($F2417),"",IF(SUMPRODUCT(--EXACT(MID($F2417,COLUMN($A$1:$T$1),1),DocCharacters[Accepted Characters For Documents]))=20,"Pass","Fail"))</f>
        <v/>
      </c>
      <c r="T2417" s="24" t="str" cm="1">
        <f t="array" ref="T2417">IF(ISBLANK($G2417),"",IF(SUMPRODUCT(--EXACT(MID($G2417,COLUMN($A$1:$AX$1),1),NameCharacters[Accepted Characters For Names]))=50,"Pass","Fail"))</f>
        <v/>
      </c>
      <c r="U2417" s="24" t="str" cm="1">
        <f t="array" ref="U2417">IF(ISBLANK($H2417),"",IF(SUMPRODUCT(--EXACT(MID($H2417,COLUMN($A$1:$AX$1),1),NameCharacters[Accepted Characters For Names]))=50,"Pass","Fail"))</f>
        <v/>
      </c>
      <c r="V2417" s="24" t="str" cm="1">
        <f t="array" ref="V2417">IF(ISBLANK($I2417),"",IF(SUMPRODUCT(--EXACT(MID($I2417,COLUMN($A$1:$AX$1),1),NameCharacters[Accepted Characters For Names]))=50,"Pass","Fail"))</f>
        <v/>
      </c>
      <c r="W2417" s="24" t="str" cm="1">
        <f t="array" ref="W2417">IF(ISBLANK($J2417),"",IF(SUMPRODUCT(--EXACT($J2417,ISO3List[ISO3 List]))=1,"Pass","Fail"))</f>
        <v/>
      </c>
      <c r="X2417" s="24" t="str">
        <f t="shared" ca="1" si="96"/>
        <v/>
      </c>
      <c r="Y2417" s="24" t="str" cm="1">
        <f t="array" ref="Y2417">IF(ISBLANK($L2417),"",IF(SUMPRODUCT(--EXACT($L2417,Sex[Sex]))=1,"Pass","Fail"))</f>
        <v/>
      </c>
      <c r="Z2417" s="24" t="str">
        <f t="shared" ca="1" si="97"/>
        <v/>
      </c>
      <c r="AA2417" s="35" t="str">
        <f t="shared" ca="1" si="98"/>
        <v/>
      </c>
      <c r="AB2417" s="8"/>
      <c r="AC2417" s="58"/>
      <c r="AD2417" s="8"/>
      <c r="AE2417" s="8"/>
      <c r="AF2417" s="8"/>
      <c r="GU2417" s="8"/>
    </row>
    <row r="2418" spans="1:203" s="5" customFormat="1" x14ac:dyDescent="0.2">
      <c r="A2418" s="1"/>
      <c r="B2418" s="4"/>
      <c r="C2418" s="16"/>
      <c r="D2418" s="17"/>
      <c r="E2418" s="17"/>
      <c r="F2418" s="18"/>
      <c r="G2418" s="17"/>
      <c r="H2418" s="17"/>
      <c r="I2418" s="17"/>
      <c r="J2418" s="17"/>
      <c r="K2418" s="19"/>
      <c r="L2418" s="17"/>
      <c r="M2418" s="20"/>
      <c r="N2418" s="8"/>
      <c r="O2418" s="50"/>
      <c r="P2418" s="27" t="str" cm="1">
        <f t="array" ref="P2418">IF(ISBLANK($C2418),"",IF(SUMPRODUCT(--EXACT($C2418,CrewOrPassenger[Crew or Passenger]))=1,"Pass","Fail"))</f>
        <v/>
      </c>
      <c r="Q2418" s="24" t="str" cm="1">
        <f t="array" ref="Q2418">IF(ISBLANK($D2418),"",IF(SUMPRODUCT(--EXACT($D2418,TravelDocumentType[Travel Document Type]))=1,"Pass","Fail"))</f>
        <v/>
      </c>
      <c r="R2418" s="24" t="str" cm="1">
        <f t="array" ref="R2418">IF(ISBLANK($E2418),"",IF(SUMPRODUCT(--EXACT($E2418,ISO3List[ISO3 List]))=1,"Pass","Fail"))</f>
        <v/>
      </c>
      <c r="S2418" s="24" t="str" cm="1">
        <f t="array" ref="S2418">IF(ISBLANK($F2418),"",IF(SUMPRODUCT(--EXACT(MID($F2418,COLUMN($A$1:$T$1),1),DocCharacters[Accepted Characters For Documents]))=20,"Pass","Fail"))</f>
        <v/>
      </c>
      <c r="T2418" s="24" t="str" cm="1">
        <f t="array" ref="T2418">IF(ISBLANK($G2418),"",IF(SUMPRODUCT(--EXACT(MID($G2418,COLUMN($A$1:$AX$1),1),NameCharacters[Accepted Characters For Names]))=50,"Pass","Fail"))</f>
        <v/>
      </c>
      <c r="U2418" s="24" t="str" cm="1">
        <f t="array" ref="U2418">IF(ISBLANK($H2418),"",IF(SUMPRODUCT(--EXACT(MID($H2418,COLUMN($A$1:$AX$1),1),NameCharacters[Accepted Characters For Names]))=50,"Pass","Fail"))</f>
        <v/>
      </c>
      <c r="V2418" s="24" t="str" cm="1">
        <f t="array" ref="V2418">IF(ISBLANK($I2418),"",IF(SUMPRODUCT(--EXACT(MID($I2418,COLUMN($A$1:$AX$1),1),NameCharacters[Accepted Characters For Names]))=50,"Pass","Fail"))</f>
        <v/>
      </c>
      <c r="W2418" s="24" t="str" cm="1">
        <f t="array" ref="W2418">IF(ISBLANK($J2418),"",IF(SUMPRODUCT(--EXACT($J2418,ISO3List[ISO3 List]))=1,"Pass","Fail"))</f>
        <v/>
      </c>
      <c r="X2418" s="24" t="str">
        <f t="shared" ca="1" si="96"/>
        <v/>
      </c>
      <c r="Y2418" s="24" t="str" cm="1">
        <f t="array" ref="Y2418">IF(ISBLANK($L2418),"",IF(SUMPRODUCT(--EXACT($L2418,Sex[Sex]))=1,"Pass","Fail"))</f>
        <v/>
      </c>
      <c r="Z2418" s="24" t="str">
        <f t="shared" ca="1" si="97"/>
        <v/>
      </c>
      <c r="AA2418" s="35" t="str">
        <f t="shared" ca="1" si="98"/>
        <v/>
      </c>
      <c r="AB2418" s="8"/>
      <c r="AC2418" s="58"/>
      <c r="AD2418" s="8"/>
      <c r="AE2418" s="8"/>
      <c r="AF2418" s="8"/>
      <c r="GU2418" s="8"/>
    </row>
    <row r="2419" spans="1:203" s="5" customFormat="1" x14ac:dyDescent="0.2">
      <c r="A2419" s="1"/>
      <c r="B2419" s="4"/>
      <c r="C2419" s="16"/>
      <c r="D2419" s="17"/>
      <c r="E2419" s="17"/>
      <c r="F2419" s="18"/>
      <c r="G2419" s="17"/>
      <c r="H2419" s="17"/>
      <c r="I2419" s="17"/>
      <c r="J2419" s="17"/>
      <c r="K2419" s="19"/>
      <c r="L2419" s="17"/>
      <c r="M2419" s="20"/>
      <c r="N2419" s="8"/>
      <c r="O2419" s="50"/>
      <c r="P2419" s="27" t="str" cm="1">
        <f t="array" ref="P2419">IF(ISBLANK($C2419),"",IF(SUMPRODUCT(--EXACT($C2419,CrewOrPassenger[Crew or Passenger]))=1,"Pass","Fail"))</f>
        <v/>
      </c>
      <c r="Q2419" s="24" t="str" cm="1">
        <f t="array" ref="Q2419">IF(ISBLANK($D2419),"",IF(SUMPRODUCT(--EXACT($D2419,TravelDocumentType[Travel Document Type]))=1,"Pass","Fail"))</f>
        <v/>
      </c>
      <c r="R2419" s="24" t="str" cm="1">
        <f t="array" ref="R2419">IF(ISBLANK($E2419),"",IF(SUMPRODUCT(--EXACT($E2419,ISO3List[ISO3 List]))=1,"Pass","Fail"))</f>
        <v/>
      </c>
      <c r="S2419" s="24" t="str" cm="1">
        <f t="array" ref="S2419">IF(ISBLANK($F2419),"",IF(SUMPRODUCT(--EXACT(MID($F2419,COLUMN($A$1:$T$1),1),DocCharacters[Accepted Characters For Documents]))=20,"Pass","Fail"))</f>
        <v/>
      </c>
      <c r="T2419" s="24" t="str" cm="1">
        <f t="array" ref="T2419">IF(ISBLANK($G2419),"",IF(SUMPRODUCT(--EXACT(MID($G2419,COLUMN($A$1:$AX$1),1),NameCharacters[Accepted Characters For Names]))=50,"Pass","Fail"))</f>
        <v/>
      </c>
      <c r="U2419" s="24" t="str" cm="1">
        <f t="array" ref="U2419">IF(ISBLANK($H2419),"",IF(SUMPRODUCT(--EXACT(MID($H2419,COLUMN($A$1:$AX$1),1),NameCharacters[Accepted Characters For Names]))=50,"Pass","Fail"))</f>
        <v/>
      </c>
      <c r="V2419" s="24" t="str" cm="1">
        <f t="array" ref="V2419">IF(ISBLANK($I2419),"",IF(SUMPRODUCT(--EXACT(MID($I2419,COLUMN($A$1:$AX$1),1),NameCharacters[Accepted Characters For Names]))=50,"Pass","Fail"))</f>
        <v/>
      </c>
      <c r="W2419" s="24" t="str" cm="1">
        <f t="array" ref="W2419">IF(ISBLANK($J2419),"",IF(SUMPRODUCT(--EXACT($J2419,ISO3List[ISO3 List]))=1,"Pass","Fail"))</f>
        <v/>
      </c>
      <c r="X2419" s="24" t="str">
        <f t="shared" ca="1" si="96"/>
        <v/>
      </c>
      <c r="Y2419" s="24" t="str" cm="1">
        <f t="array" ref="Y2419">IF(ISBLANK($L2419),"",IF(SUMPRODUCT(--EXACT($L2419,Sex[Sex]))=1,"Pass","Fail"))</f>
        <v/>
      </c>
      <c r="Z2419" s="24" t="str">
        <f t="shared" ca="1" si="97"/>
        <v/>
      </c>
      <c r="AA2419" s="35" t="str">
        <f t="shared" ca="1" si="98"/>
        <v/>
      </c>
      <c r="AB2419" s="8"/>
      <c r="AC2419" s="58"/>
      <c r="AD2419" s="8"/>
      <c r="AE2419" s="8"/>
      <c r="AF2419" s="8"/>
      <c r="GU2419" s="8"/>
    </row>
    <row r="2420" spans="1:203" s="5" customFormat="1" x14ac:dyDescent="0.2">
      <c r="A2420" s="1"/>
      <c r="B2420" s="4"/>
      <c r="C2420" s="16"/>
      <c r="D2420" s="17"/>
      <c r="E2420" s="17"/>
      <c r="F2420" s="18"/>
      <c r="G2420" s="17"/>
      <c r="H2420" s="17"/>
      <c r="I2420" s="17"/>
      <c r="J2420" s="17"/>
      <c r="K2420" s="19"/>
      <c r="L2420" s="17"/>
      <c r="M2420" s="20"/>
      <c r="N2420" s="8"/>
      <c r="O2420" s="50"/>
      <c r="P2420" s="27" t="str" cm="1">
        <f t="array" ref="P2420">IF(ISBLANK($C2420),"",IF(SUMPRODUCT(--EXACT($C2420,CrewOrPassenger[Crew or Passenger]))=1,"Pass","Fail"))</f>
        <v/>
      </c>
      <c r="Q2420" s="24" t="str" cm="1">
        <f t="array" ref="Q2420">IF(ISBLANK($D2420),"",IF(SUMPRODUCT(--EXACT($D2420,TravelDocumentType[Travel Document Type]))=1,"Pass","Fail"))</f>
        <v/>
      </c>
      <c r="R2420" s="24" t="str" cm="1">
        <f t="array" ref="R2420">IF(ISBLANK($E2420),"",IF(SUMPRODUCT(--EXACT($E2420,ISO3List[ISO3 List]))=1,"Pass","Fail"))</f>
        <v/>
      </c>
      <c r="S2420" s="24" t="str" cm="1">
        <f t="array" ref="S2420">IF(ISBLANK($F2420),"",IF(SUMPRODUCT(--EXACT(MID($F2420,COLUMN($A$1:$T$1),1),DocCharacters[Accepted Characters For Documents]))=20,"Pass","Fail"))</f>
        <v/>
      </c>
      <c r="T2420" s="24" t="str" cm="1">
        <f t="array" ref="T2420">IF(ISBLANK($G2420),"",IF(SUMPRODUCT(--EXACT(MID($G2420,COLUMN($A$1:$AX$1),1),NameCharacters[Accepted Characters For Names]))=50,"Pass","Fail"))</f>
        <v/>
      </c>
      <c r="U2420" s="24" t="str" cm="1">
        <f t="array" ref="U2420">IF(ISBLANK($H2420),"",IF(SUMPRODUCT(--EXACT(MID($H2420,COLUMN($A$1:$AX$1),1),NameCharacters[Accepted Characters For Names]))=50,"Pass","Fail"))</f>
        <v/>
      </c>
      <c r="V2420" s="24" t="str" cm="1">
        <f t="array" ref="V2420">IF(ISBLANK($I2420),"",IF(SUMPRODUCT(--EXACT(MID($I2420,COLUMN($A$1:$AX$1),1),NameCharacters[Accepted Characters For Names]))=50,"Pass","Fail"))</f>
        <v/>
      </c>
      <c r="W2420" s="24" t="str" cm="1">
        <f t="array" ref="W2420">IF(ISBLANK($J2420),"",IF(SUMPRODUCT(--EXACT($J2420,ISO3List[ISO3 List]))=1,"Pass","Fail"))</f>
        <v/>
      </c>
      <c r="X2420" s="24" t="str">
        <f t="shared" ca="1" si="96"/>
        <v/>
      </c>
      <c r="Y2420" s="24" t="str" cm="1">
        <f t="array" ref="Y2420">IF(ISBLANK($L2420),"",IF(SUMPRODUCT(--EXACT($L2420,Sex[Sex]))=1,"Pass","Fail"))</f>
        <v/>
      </c>
      <c r="Z2420" s="24" t="str">
        <f t="shared" ca="1" si="97"/>
        <v/>
      </c>
      <c r="AA2420" s="35" t="str">
        <f t="shared" ca="1" si="98"/>
        <v/>
      </c>
      <c r="AB2420" s="8"/>
      <c r="AC2420" s="58"/>
      <c r="AD2420" s="8"/>
      <c r="AE2420" s="8"/>
      <c r="AF2420" s="8"/>
      <c r="GU2420" s="8"/>
    </row>
    <row r="2421" spans="1:203" s="5" customFormat="1" x14ac:dyDescent="0.2">
      <c r="A2421" s="1"/>
      <c r="B2421" s="4"/>
      <c r="C2421" s="16"/>
      <c r="D2421" s="17"/>
      <c r="E2421" s="17"/>
      <c r="F2421" s="18"/>
      <c r="G2421" s="17"/>
      <c r="H2421" s="17"/>
      <c r="I2421" s="17"/>
      <c r="J2421" s="17"/>
      <c r="K2421" s="19"/>
      <c r="L2421" s="17"/>
      <c r="M2421" s="20"/>
      <c r="N2421" s="8"/>
      <c r="O2421" s="50"/>
      <c r="P2421" s="27" t="str" cm="1">
        <f t="array" ref="P2421">IF(ISBLANK($C2421),"",IF(SUMPRODUCT(--EXACT($C2421,CrewOrPassenger[Crew or Passenger]))=1,"Pass","Fail"))</f>
        <v/>
      </c>
      <c r="Q2421" s="24" t="str" cm="1">
        <f t="array" ref="Q2421">IF(ISBLANK($D2421),"",IF(SUMPRODUCT(--EXACT($D2421,TravelDocumentType[Travel Document Type]))=1,"Pass","Fail"))</f>
        <v/>
      </c>
      <c r="R2421" s="24" t="str" cm="1">
        <f t="array" ref="R2421">IF(ISBLANK($E2421),"",IF(SUMPRODUCT(--EXACT($E2421,ISO3List[ISO3 List]))=1,"Pass","Fail"))</f>
        <v/>
      </c>
      <c r="S2421" s="24" t="str" cm="1">
        <f t="array" ref="S2421">IF(ISBLANK($F2421),"",IF(SUMPRODUCT(--EXACT(MID($F2421,COLUMN($A$1:$T$1),1),DocCharacters[Accepted Characters For Documents]))=20,"Pass","Fail"))</f>
        <v/>
      </c>
      <c r="T2421" s="24" t="str" cm="1">
        <f t="array" ref="T2421">IF(ISBLANK($G2421),"",IF(SUMPRODUCT(--EXACT(MID($G2421,COLUMN($A$1:$AX$1),1),NameCharacters[Accepted Characters For Names]))=50,"Pass","Fail"))</f>
        <v/>
      </c>
      <c r="U2421" s="24" t="str" cm="1">
        <f t="array" ref="U2421">IF(ISBLANK($H2421),"",IF(SUMPRODUCT(--EXACT(MID($H2421,COLUMN($A$1:$AX$1),1),NameCharacters[Accepted Characters For Names]))=50,"Pass","Fail"))</f>
        <v/>
      </c>
      <c r="V2421" s="24" t="str" cm="1">
        <f t="array" ref="V2421">IF(ISBLANK($I2421),"",IF(SUMPRODUCT(--EXACT(MID($I2421,COLUMN($A$1:$AX$1),1),NameCharacters[Accepted Characters For Names]))=50,"Pass","Fail"))</f>
        <v/>
      </c>
      <c r="W2421" s="24" t="str" cm="1">
        <f t="array" ref="W2421">IF(ISBLANK($J2421),"",IF(SUMPRODUCT(--EXACT($J2421,ISO3List[ISO3 List]))=1,"Pass","Fail"))</f>
        <v/>
      </c>
      <c r="X2421" s="24" t="str">
        <f t="shared" ca="1" si="96"/>
        <v/>
      </c>
      <c r="Y2421" s="24" t="str" cm="1">
        <f t="array" ref="Y2421">IF(ISBLANK($L2421),"",IF(SUMPRODUCT(--EXACT($L2421,Sex[Sex]))=1,"Pass","Fail"))</f>
        <v/>
      </c>
      <c r="Z2421" s="24" t="str">
        <f t="shared" ca="1" si="97"/>
        <v/>
      </c>
      <c r="AA2421" s="35" t="str">
        <f t="shared" ca="1" si="98"/>
        <v/>
      </c>
      <c r="AB2421" s="8"/>
      <c r="AC2421" s="58"/>
      <c r="AD2421" s="8"/>
      <c r="AE2421" s="8"/>
      <c r="AF2421" s="8"/>
      <c r="GU2421" s="8"/>
    </row>
    <row r="2422" spans="1:203" s="5" customFormat="1" x14ac:dyDescent="0.2">
      <c r="A2422" s="1"/>
      <c r="B2422" s="4"/>
      <c r="C2422" s="16"/>
      <c r="D2422" s="17"/>
      <c r="E2422" s="17"/>
      <c r="F2422" s="18"/>
      <c r="G2422" s="17"/>
      <c r="H2422" s="17"/>
      <c r="I2422" s="17"/>
      <c r="J2422" s="17"/>
      <c r="K2422" s="19"/>
      <c r="L2422" s="17"/>
      <c r="M2422" s="20"/>
      <c r="N2422" s="8"/>
      <c r="O2422" s="50"/>
      <c r="P2422" s="27" t="str" cm="1">
        <f t="array" ref="P2422">IF(ISBLANK($C2422),"",IF(SUMPRODUCT(--EXACT($C2422,CrewOrPassenger[Crew or Passenger]))=1,"Pass","Fail"))</f>
        <v/>
      </c>
      <c r="Q2422" s="24" t="str" cm="1">
        <f t="array" ref="Q2422">IF(ISBLANK($D2422),"",IF(SUMPRODUCT(--EXACT($D2422,TravelDocumentType[Travel Document Type]))=1,"Pass","Fail"))</f>
        <v/>
      </c>
      <c r="R2422" s="24" t="str" cm="1">
        <f t="array" ref="R2422">IF(ISBLANK($E2422),"",IF(SUMPRODUCT(--EXACT($E2422,ISO3List[ISO3 List]))=1,"Pass","Fail"))</f>
        <v/>
      </c>
      <c r="S2422" s="24" t="str" cm="1">
        <f t="array" ref="S2422">IF(ISBLANK($F2422),"",IF(SUMPRODUCT(--EXACT(MID($F2422,COLUMN($A$1:$T$1),1),DocCharacters[Accepted Characters For Documents]))=20,"Pass","Fail"))</f>
        <v/>
      </c>
      <c r="T2422" s="24" t="str" cm="1">
        <f t="array" ref="T2422">IF(ISBLANK($G2422),"",IF(SUMPRODUCT(--EXACT(MID($G2422,COLUMN($A$1:$AX$1),1),NameCharacters[Accepted Characters For Names]))=50,"Pass","Fail"))</f>
        <v/>
      </c>
      <c r="U2422" s="24" t="str" cm="1">
        <f t="array" ref="U2422">IF(ISBLANK($H2422),"",IF(SUMPRODUCT(--EXACT(MID($H2422,COLUMN($A$1:$AX$1),1),NameCharacters[Accepted Characters For Names]))=50,"Pass","Fail"))</f>
        <v/>
      </c>
      <c r="V2422" s="24" t="str" cm="1">
        <f t="array" ref="V2422">IF(ISBLANK($I2422),"",IF(SUMPRODUCT(--EXACT(MID($I2422,COLUMN($A$1:$AX$1),1),NameCharacters[Accepted Characters For Names]))=50,"Pass","Fail"))</f>
        <v/>
      </c>
      <c r="W2422" s="24" t="str" cm="1">
        <f t="array" ref="W2422">IF(ISBLANK($J2422),"",IF(SUMPRODUCT(--EXACT($J2422,ISO3List[ISO3 List]))=1,"Pass","Fail"))</f>
        <v/>
      </c>
      <c r="X2422" s="24" t="str">
        <f t="shared" ref="X2422:X2486" ca="1" si="99">IF(ISBLANK($K2422),"",IF(AND(ISNUMBER(DATEVALUE(TEXT($K2422,"dd/MM/yyyy"))),$K2422&lt;TODAY()),"Pass","Fail"))</f>
        <v/>
      </c>
      <c r="Y2422" s="24" t="str" cm="1">
        <f t="array" ref="Y2422">IF(ISBLANK($L2422),"",IF(SUMPRODUCT(--EXACT($L2422,Sex[Sex]))=1,"Pass","Fail"))</f>
        <v/>
      </c>
      <c r="Z2422" s="24" t="str">
        <f t="shared" ca="1" si="97"/>
        <v/>
      </c>
      <c r="AA2422" s="35" t="str">
        <f t="shared" ca="1" si="98"/>
        <v/>
      </c>
      <c r="AB2422" s="8"/>
      <c r="AC2422" s="58"/>
      <c r="AD2422" s="8"/>
      <c r="AE2422" s="8"/>
      <c r="AF2422" s="8"/>
      <c r="GU2422" s="8"/>
    </row>
    <row r="2423" spans="1:203" s="5" customFormat="1" x14ac:dyDescent="0.2">
      <c r="A2423" s="1"/>
      <c r="B2423" s="4"/>
      <c r="C2423" s="16"/>
      <c r="D2423" s="17"/>
      <c r="E2423" s="17"/>
      <c r="F2423" s="18"/>
      <c r="G2423" s="17"/>
      <c r="H2423" s="17"/>
      <c r="I2423" s="17"/>
      <c r="J2423" s="17"/>
      <c r="K2423" s="19"/>
      <c r="L2423" s="17"/>
      <c r="M2423" s="20"/>
      <c r="N2423" s="8"/>
      <c r="O2423" s="50"/>
      <c r="P2423" s="27" t="str" cm="1">
        <f t="array" ref="P2423">IF(ISBLANK($C2423),"",IF(SUMPRODUCT(--EXACT($C2423,CrewOrPassenger[Crew or Passenger]))=1,"Pass","Fail"))</f>
        <v/>
      </c>
      <c r="Q2423" s="24" t="str" cm="1">
        <f t="array" ref="Q2423">IF(ISBLANK($D2423),"",IF(SUMPRODUCT(--EXACT($D2423,TravelDocumentType[Travel Document Type]))=1,"Pass","Fail"))</f>
        <v/>
      </c>
      <c r="R2423" s="24" t="str" cm="1">
        <f t="array" ref="R2423">IF(ISBLANK($E2423),"",IF(SUMPRODUCT(--EXACT($E2423,ISO3List[ISO3 List]))=1,"Pass","Fail"))</f>
        <v/>
      </c>
      <c r="S2423" s="24" t="str" cm="1">
        <f t="array" ref="S2423">IF(ISBLANK($F2423),"",IF(SUMPRODUCT(--EXACT(MID($F2423,COLUMN($A$1:$T$1),1),DocCharacters[Accepted Characters For Documents]))=20,"Pass","Fail"))</f>
        <v/>
      </c>
      <c r="T2423" s="24" t="str" cm="1">
        <f t="array" ref="T2423">IF(ISBLANK($G2423),"",IF(SUMPRODUCT(--EXACT(MID($G2423,COLUMN($A$1:$AX$1),1),NameCharacters[Accepted Characters For Names]))=50,"Pass","Fail"))</f>
        <v/>
      </c>
      <c r="U2423" s="24" t="str" cm="1">
        <f t="array" ref="U2423">IF(ISBLANK($H2423),"",IF(SUMPRODUCT(--EXACT(MID($H2423,COLUMN($A$1:$AX$1),1),NameCharacters[Accepted Characters For Names]))=50,"Pass","Fail"))</f>
        <v/>
      </c>
      <c r="V2423" s="24" t="str" cm="1">
        <f t="array" ref="V2423">IF(ISBLANK($I2423),"",IF(SUMPRODUCT(--EXACT(MID($I2423,COLUMN($A$1:$AX$1),1),NameCharacters[Accepted Characters For Names]))=50,"Pass","Fail"))</f>
        <v/>
      </c>
      <c r="W2423" s="24" t="str" cm="1">
        <f t="array" ref="W2423">IF(ISBLANK($J2423),"",IF(SUMPRODUCT(--EXACT($J2423,ISO3List[ISO3 List]))=1,"Pass","Fail"))</f>
        <v/>
      </c>
      <c r="X2423" s="24" t="str">
        <f t="shared" ca="1" si="99"/>
        <v/>
      </c>
      <c r="Y2423" s="24" t="str" cm="1">
        <f t="array" ref="Y2423">IF(ISBLANK($L2423),"",IF(SUMPRODUCT(--EXACT($L2423,Sex[Sex]))=1,"Pass","Fail"))</f>
        <v/>
      </c>
      <c r="Z2423" s="24" t="str">
        <f t="shared" ref="Z2423:Z2486" ca="1" si="100">IF(ISBLANK($M2423),"",IF(AND(ISNUMBER(DATEVALUE(TEXT($M2423,"dd/MM/yyyy"))),$M2423&gt;=TODAY()),"Pass","Fail"))</f>
        <v/>
      </c>
      <c r="AA2423" s="35" t="str">
        <f t="shared" ca="1" si="98"/>
        <v/>
      </c>
      <c r="AB2423" s="8"/>
      <c r="AC2423" s="58"/>
      <c r="AD2423" s="8"/>
      <c r="AE2423" s="8"/>
      <c r="AF2423" s="8"/>
      <c r="GU2423" s="8"/>
    </row>
    <row r="2424" spans="1:203" s="5" customFormat="1" x14ac:dyDescent="0.2">
      <c r="A2424" s="1"/>
      <c r="B2424" s="4"/>
      <c r="C2424" s="16"/>
      <c r="D2424" s="17"/>
      <c r="E2424" s="17"/>
      <c r="F2424" s="18"/>
      <c r="G2424" s="17"/>
      <c r="H2424" s="17"/>
      <c r="I2424" s="17"/>
      <c r="J2424" s="17"/>
      <c r="K2424" s="19"/>
      <c r="L2424" s="17"/>
      <c r="M2424" s="20"/>
      <c r="N2424" s="8"/>
      <c r="O2424" s="50"/>
      <c r="P2424" s="27" t="str" cm="1">
        <f t="array" ref="P2424">IF(ISBLANK($C2424),"",IF(SUMPRODUCT(--EXACT($C2424,CrewOrPassenger[Crew or Passenger]))=1,"Pass","Fail"))</f>
        <v/>
      </c>
      <c r="Q2424" s="24" t="str" cm="1">
        <f t="array" ref="Q2424">IF(ISBLANK($D2424),"",IF(SUMPRODUCT(--EXACT($D2424,TravelDocumentType[Travel Document Type]))=1,"Pass","Fail"))</f>
        <v/>
      </c>
      <c r="R2424" s="24" t="str" cm="1">
        <f t="array" ref="R2424">IF(ISBLANK($E2424),"",IF(SUMPRODUCT(--EXACT($E2424,ISO3List[ISO3 List]))=1,"Pass","Fail"))</f>
        <v/>
      </c>
      <c r="S2424" s="24" t="str" cm="1">
        <f t="array" ref="S2424">IF(ISBLANK($F2424),"",IF(SUMPRODUCT(--EXACT(MID($F2424,COLUMN($A$1:$T$1),1),DocCharacters[Accepted Characters For Documents]))=20,"Pass","Fail"))</f>
        <v/>
      </c>
      <c r="T2424" s="24" t="str" cm="1">
        <f t="array" ref="T2424">IF(ISBLANK($G2424),"",IF(SUMPRODUCT(--EXACT(MID($G2424,COLUMN($A$1:$AX$1),1),NameCharacters[Accepted Characters For Names]))=50,"Pass","Fail"))</f>
        <v/>
      </c>
      <c r="U2424" s="24" t="str" cm="1">
        <f t="array" ref="U2424">IF(ISBLANK($H2424),"",IF(SUMPRODUCT(--EXACT(MID($H2424,COLUMN($A$1:$AX$1),1),NameCharacters[Accepted Characters For Names]))=50,"Pass","Fail"))</f>
        <v/>
      </c>
      <c r="V2424" s="24" t="str" cm="1">
        <f t="array" ref="V2424">IF(ISBLANK($I2424),"",IF(SUMPRODUCT(--EXACT(MID($I2424,COLUMN($A$1:$AX$1),1),NameCharacters[Accepted Characters For Names]))=50,"Pass","Fail"))</f>
        <v/>
      </c>
      <c r="W2424" s="24" t="str" cm="1">
        <f t="array" ref="W2424">IF(ISBLANK($J2424),"",IF(SUMPRODUCT(--EXACT($J2424,ISO3List[ISO3 List]))=1,"Pass","Fail"))</f>
        <v/>
      </c>
      <c r="X2424" s="24" t="str">
        <f t="shared" ca="1" si="99"/>
        <v/>
      </c>
      <c r="Y2424" s="24" t="str" cm="1">
        <f t="array" ref="Y2424">IF(ISBLANK($L2424),"",IF(SUMPRODUCT(--EXACT($L2424,Sex[Sex]))=1,"Pass","Fail"))</f>
        <v/>
      </c>
      <c r="Z2424" s="24" t="str">
        <f t="shared" ca="1" si="100"/>
        <v/>
      </c>
      <c r="AA2424" s="35" t="str">
        <f t="shared" ca="1" si="98"/>
        <v/>
      </c>
      <c r="AB2424" s="8"/>
      <c r="AC2424" s="58"/>
      <c r="AD2424" s="8"/>
      <c r="AE2424" s="8"/>
      <c r="AF2424" s="8"/>
      <c r="GU2424" s="8"/>
    </row>
    <row r="2425" spans="1:203" s="5" customFormat="1" x14ac:dyDescent="0.2">
      <c r="A2425" s="1"/>
      <c r="B2425" s="4"/>
      <c r="C2425" s="16"/>
      <c r="D2425" s="17"/>
      <c r="E2425" s="17"/>
      <c r="F2425" s="18"/>
      <c r="G2425" s="17"/>
      <c r="H2425" s="17"/>
      <c r="I2425" s="17"/>
      <c r="J2425" s="17"/>
      <c r="K2425" s="19"/>
      <c r="L2425" s="17"/>
      <c r="M2425" s="20"/>
      <c r="N2425" s="8"/>
      <c r="O2425" s="50"/>
      <c r="P2425" s="27" t="str" cm="1">
        <f t="array" ref="P2425">IF(ISBLANK($C2425),"",IF(SUMPRODUCT(--EXACT($C2425,CrewOrPassenger[Crew or Passenger]))=1,"Pass","Fail"))</f>
        <v/>
      </c>
      <c r="Q2425" s="24" t="str" cm="1">
        <f t="array" ref="Q2425">IF(ISBLANK($D2425),"",IF(SUMPRODUCT(--EXACT($D2425,TravelDocumentType[Travel Document Type]))=1,"Pass","Fail"))</f>
        <v/>
      </c>
      <c r="R2425" s="24" t="str" cm="1">
        <f t="array" ref="R2425">IF(ISBLANK($E2425),"",IF(SUMPRODUCT(--EXACT($E2425,ISO3List[ISO3 List]))=1,"Pass","Fail"))</f>
        <v/>
      </c>
      <c r="S2425" s="24" t="str" cm="1">
        <f t="array" ref="S2425">IF(ISBLANK($F2425),"",IF(SUMPRODUCT(--EXACT(MID($F2425,COLUMN($A$1:$T$1),1),DocCharacters[Accepted Characters For Documents]))=20,"Pass","Fail"))</f>
        <v/>
      </c>
      <c r="T2425" s="24" t="str" cm="1">
        <f t="array" ref="T2425">IF(ISBLANK($G2425),"",IF(SUMPRODUCT(--EXACT(MID($G2425,COLUMN($A$1:$AX$1),1),NameCharacters[Accepted Characters For Names]))=50,"Pass","Fail"))</f>
        <v/>
      </c>
      <c r="U2425" s="24" t="str" cm="1">
        <f t="array" ref="U2425">IF(ISBLANK($H2425),"",IF(SUMPRODUCT(--EXACT(MID($H2425,COLUMN($A$1:$AX$1),1),NameCharacters[Accepted Characters For Names]))=50,"Pass","Fail"))</f>
        <v/>
      </c>
      <c r="V2425" s="24" t="str" cm="1">
        <f t="array" ref="V2425">IF(ISBLANK($I2425),"",IF(SUMPRODUCT(--EXACT(MID($I2425,COLUMN($A$1:$AX$1),1),NameCharacters[Accepted Characters For Names]))=50,"Pass","Fail"))</f>
        <v/>
      </c>
      <c r="W2425" s="24" t="str" cm="1">
        <f t="array" ref="W2425">IF(ISBLANK($J2425),"",IF(SUMPRODUCT(--EXACT($J2425,ISO3List[ISO3 List]))=1,"Pass","Fail"))</f>
        <v/>
      </c>
      <c r="X2425" s="24" t="str">
        <f t="shared" ca="1" si="99"/>
        <v/>
      </c>
      <c r="Y2425" s="24" t="str" cm="1">
        <f t="array" ref="Y2425">IF(ISBLANK($L2425),"",IF(SUMPRODUCT(--EXACT($L2425,Sex[Sex]))=1,"Pass","Fail"))</f>
        <v/>
      </c>
      <c r="Z2425" s="24" t="str">
        <f t="shared" ca="1" si="100"/>
        <v/>
      </c>
      <c r="AA2425" s="35" t="str">
        <f t="shared" ca="1" si="98"/>
        <v/>
      </c>
      <c r="AB2425" s="8"/>
      <c r="AC2425" s="58"/>
      <c r="AD2425" s="8"/>
      <c r="AE2425" s="8"/>
      <c r="AF2425" s="8"/>
      <c r="GU2425" s="8"/>
    </row>
    <row r="2426" spans="1:203" s="5" customFormat="1" x14ac:dyDescent="0.2">
      <c r="A2426" s="1"/>
      <c r="B2426" s="4"/>
      <c r="C2426" s="16"/>
      <c r="D2426" s="17"/>
      <c r="E2426" s="17"/>
      <c r="F2426" s="18"/>
      <c r="G2426" s="17"/>
      <c r="H2426" s="17"/>
      <c r="I2426" s="17"/>
      <c r="J2426" s="17"/>
      <c r="K2426" s="19"/>
      <c r="L2426" s="17"/>
      <c r="M2426" s="20"/>
      <c r="N2426" s="8"/>
      <c r="O2426" s="50"/>
      <c r="P2426" s="27" t="str" cm="1">
        <f t="array" ref="P2426">IF(ISBLANK($C2426),"",IF(SUMPRODUCT(--EXACT($C2426,CrewOrPassenger[Crew or Passenger]))=1,"Pass","Fail"))</f>
        <v/>
      </c>
      <c r="Q2426" s="24" t="str" cm="1">
        <f t="array" ref="Q2426">IF(ISBLANK($D2426),"",IF(SUMPRODUCT(--EXACT($D2426,TravelDocumentType[Travel Document Type]))=1,"Pass","Fail"))</f>
        <v/>
      </c>
      <c r="R2426" s="24" t="str" cm="1">
        <f t="array" ref="R2426">IF(ISBLANK($E2426),"",IF(SUMPRODUCT(--EXACT($E2426,ISO3List[ISO3 List]))=1,"Pass","Fail"))</f>
        <v/>
      </c>
      <c r="S2426" s="24" t="str" cm="1">
        <f t="array" ref="S2426">IF(ISBLANK($F2426),"",IF(SUMPRODUCT(--EXACT(MID($F2426,COLUMN($A$1:$T$1),1),DocCharacters[Accepted Characters For Documents]))=20,"Pass","Fail"))</f>
        <v/>
      </c>
      <c r="T2426" s="24" t="str" cm="1">
        <f t="array" ref="T2426">IF(ISBLANK($G2426),"",IF(SUMPRODUCT(--EXACT(MID($G2426,COLUMN($A$1:$AX$1),1),NameCharacters[Accepted Characters For Names]))=50,"Pass","Fail"))</f>
        <v/>
      </c>
      <c r="U2426" s="24" t="str" cm="1">
        <f t="array" ref="U2426">IF(ISBLANK($H2426),"",IF(SUMPRODUCT(--EXACT(MID($H2426,COLUMN($A$1:$AX$1),1),NameCharacters[Accepted Characters For Names]))=50,"Pass","Fail"))</f>
        <v/>
      </c>
      <c r="V2426" s="24" t="str" cm="1">
        <f t="array" ref="V2426">IF(ISBLANK($I2426),"",IF(SUMPRODUCT(--EXACT(MID($I2426,COLUMN($A$1:$AX$1),1),NameCharacters[Accepted Characters For Names]))=50,"Pass","Fail"))</f>
        <v/>
      </c>
      <c r="W2426" s="24" t="str" cm="1">
        <f t="array" ref="W2426">IF(ISBLANK($J2426),"",IF(SUMPRODUCT(--EXACT($J2426,ISO3List[ISO3 List]))=1,"Pass","Fail"))</f>
        <v/>
      </c>
      <c r="X2426" s="24" t="str">
        <f t="shared" ca="1" si="99"/>
        <v/>
      </c>
      <c r="Y2426" s="24" t="str" cm="1">
        <f t="array" ref="Y2426">IF(ISBLANK($L2426),"",IF(SUMPRODUCT(--EXACT($L2426,Sex[Sex]))=1,"Pass","Fail"))</f>
        <v/>
      </c>
      <c r="Z2426" s="24" t="str">
        <f t="shared" ca="1" si="100"/>
        <v/>
      </c>
      <c r="AA2426" s="35" t="str">
        <f t="shared" ca="1" si="98"/>
        <v/>
      </c>
      <c r="AB2426" s="8"/>
      <c r="AC2426" s="58"/>
      <c r="AD2426" s="8"/>
      <c r="AE2426" s="8"/>
      <c r="AF2426" s="8"/>
      <c r="GU2426" s="8"/>
    </row>
    <row r="2427" spans="1:203" s="5" customFormat="1" x14ac:dyDescent="0.2">
      <c r="A2427" s="1"/>
      <c r="B2427" s="4"/>
      <c r="C2427" s="16"/>
      <c r="D2427" s="17"/>
      <c r="E2427" s="17"/>
      <c r="F2427" s="18"/>
      <c r="G2427" s="17"/>
      <c r="H2427" s="17"/>
      <c r="I2427" s="17"/>
      <c r="J2427" s="17"/>
      <c r="K2427" s="19"/>
      <c r="L2427" s="17"/>
      <c r="M2427" s="20"/>
      <c r="N2427" s="8"/>
      <c r="O2427" s="50"/>
      <c r="P2427" s="27" t="str" cm="1">
        <f t="array" ref="P2427">IF(ISBLANK($C2427),"",IF(SUMPRODUCT(--EXACT($C2427,CrewOrPassenger[Crew or Passenger]))=1,"Pass","Fail"))</f>
        <v/>
      </c>
      <c r="Q2427" s="24" t="str" cm="1">
        <f t="array" ref="Q2427">IF(ISBLANK($D2427),"",IF(SUMPRODUCT(--EXACT($D2427,TravelDocumentType[Travel Document Type]))=1,"Pass","Fail"))</f>
        <v/>
      </c>
      <c r="R2427" s="24" t="str" cm="1">
        <f t="array" ref="R2427">IF(ISBLANK($E2427),"",IF(SUMPRODUCT(--EXACT($E2427,ISO3List[ISO3 List]))=1,"Pass","Fail"))</f>
        <v/>
      </c>
      <c r="S2427" s="24" t="str" cm="1">
        <f t="array" ref="S2427">IF(ISBLANK($F2427),"",IF(SUMPRODUCT(--EXACT(MID($F2427,COLUMN($A$1:$T$1),1),DocCharacters[Accepted Characters For Documents]))=20,"Pass","Fail"))</f>
        <v/>
      </c>
      <c r="T2427" s="24" t="str" cm="1">
        <f t="array" ref="T2427">IF(ISBLANK($G2427),"",IF(SUMPRODUCT(--EXACT(MID($G2427,COLUMN($A$1:$AX$1),1),NameCharacters[Accepted Characters For Names]))=50,"Pass","Fail"))</f>
        <v/>
      </c>
      <c r="U2427" s="24" t="str" cm="1">
        <f t="array" ref="U2427">IF(ISBLANK($H2427),"",IF(SUMPRODUCT(--EXACT(MID($H2427,COLUMN($A$1:$AX$1),1),NameCharacters[Accepted Characters For Names]))=50,"Pass","Fail"))</f>
        <v/>
      </c>
      <c r="V2427" s="24" t="str" cm="1">
        <f t="array" ref="V2427">IF(ISBLANK($I2427),"",IF(SUMPRODUCT(--EXACT(MID($I2427,COLUMN($A$1:$AX$1),1),NameCharacters[Accepted Characters For Names]))=50,"Pass","Fail"))</f>
        <v/>
      </c>
      <c r="W2427" s="24" t="str" cm="1">
        <f t="array" ref="W2427">IF(ISBLANK($J2427),"",IF(SUMPRODUCT(--EXACT($J2427,ISO3List[ISO3 List]))=1,"Pass","Fail"))</f>
        <v/>
      </c>
      <c r="X2427" s="24" t="str">
        <f t="shared" ca="1" si="99"/>
        <v/>
      </c>
      <c r="Y2427" s="24" t="str" cm="1">
        <f t="array" ref="Y2427">IF(ISBLANK($L2427),"",IF(SUMPRODUCT(--EXACT($L2427,Sex[Sex]))=1,"Pass","Fail"))</f>
        <v/>
      </c>
      <c r="Z2427" s="24" t="str">
        <f t="shared" ca="1" si="100"/>
        <v/>
      </c>
      <c r="AA2427" s="35" t="str">
        <f t="shared" ca="1" si="98"/>
        <v/>
      </c>
      <c r="AB2427" s="8"/>
      <c r="AC2427" s="58"/>
      <c r="AD2427" s="8"/>
      <c r="AE2427" s="8"/>
      <c r="AF2427" s="8"/>
      <c r="GU2427" s="8"/>
    </row>
    <row r="2428" spans="1:203" s="5" customFormat="1" x14ac:dyDescent="0.2">
      <c r="A2428" s="1"/>
      <c r="B2428" s="4"/>
      <c r="C2428" s="16"/>
      <c r="D2428" s="17"/>
      <c r="E2428" s="17"/>
      <c r="F2428" s="18"/>
      <c r="G2428" s="17"/>
      <c r="H2428" s="17"/>
      <c r="I2428" s="17"/>
      <c r="J2428" s="17"/>
      <c r="K2428" s="19"/>
      <c r="L2428" s="17"/>
      <c r="M2428" s="20"/>
      <c r="N2428" s="8"/>
      <c r="O2428" s="50"/>
      <c r="P2428" s="27" t="str" cm="1">
        <f t="array" ref="P2428">IF(ISBLANK($C2428),"",IF(SUMPRODUCT(--EXACT($C2428,CrewOrPassenger[Crew or Passenger]))=1,"Pass","Fail"))</f>
        <v/>
      </c>
      <c r="Q2428" s="24" t="str" cm="1">
        <f t="array" ref="Q2428">IF(ISBLANK($D2428),"",IF(SUMPRODUCT(--EXACT($D2428,TravelDocumentType[Travel Document Type]))=1,"Pass","Fail"))</f>
        <v/>
      </c>
      <c r="R2428" s="24" t="str" cm="1">
        <f t="array" ref="R2428">IF(ISBLANK($E2428),"",IF(SUMPRODUCT(--EXACT($E2428,ISO3List[ISO3 List]))=1,"Pass","Fail"))</f>
        <v/>
      </c>
      <c r="S2428" s="24" t="str" cm="1">
        <f t="array" ref="S2428">IF(ISBLANK($F2428),"",IF(SUMPRODUCT(--EXACT(MID($F2428,COLUMN($A$1:$T$1),1),DocCharacters[Accepted Characters For Documents]))=20,"Pass","Fail"))</f>
        <v/>
      </c>
      <c r="T2428" s="24" t="str" cm="1">
        <f t="array" ref="T2428">IF(ISBLANK($G2428),"",IF(SUMPRODUCT(--EXACT(MID($G2428,COLUMN($A$1:$AX$1),1),NameCharacters[Accepted Characters For Names]))=50,"Pass","Fail"))</f>
        <v/>
      </c>
      <c r="U2428" s="24" t="str" cm="1">
        <f t="array" ref="U2428">IF(ISBLANK($H2428),"",IF(SUMPRODUCT(--EXACT(MID($H2428,COLUMN($A$1:$AX$1),1),NameCharacters[Accepted Characters For Names]))=50,"Pass","Fail"))</f>
        <v/>
      </c>
      <c r="V2428" s="24" t="str" cm="1">
        <f t="array" ref="V2428">IF(ISBLANK($I2428),"",IF(SUMPRODUCT(--EXACT(MID($I2428,COLUMN($A$1:$AX$1),1),NameCharacters[Accepted Characters For Names]))=50,"Pass","Fail"))</f>
        <v/>
      </c>
      <c r="W2428" s="24" t="str" cm="1">
        <f t="array" ref="W2428">IF(ISBLANK($J2428),"",IF(SUMPRODUCT(--EXACT($J2428,ISO3List[ISO3 List]))=1,"Pass","Fail"))</f>
        <v/>
      </c>
      <c r="X2428" s="24" t="str">
        <f t="shared" ca="1" si="99"/>
        <v/>
      </c>
      <c r="Y2428" s="24" t="str" cm="1">
        <f t="array" ref="Y2428">IF(ISBLANK($L2428),"",IF(SUMPRODUCT(--EXACT($L2428,Sex[Sex]))=1,"Pass","Fail"))</f>
        <v/>
      </c>
      <c r="Z2428" s="24" t="str">
        <f t="shared" ca="1" si="100"/>
        <v/>
      </c>
      <c r="AA2428" s="35" t="str">
        <f t="shared" ca="1" si="98"/>
        <v/>
      </c>
      <c r="AB2428" s="8"/>
      <c r="AC2428" s="58"/>
      <c r="AD2428" s="8"/>
      <c r="AE2428" s="8"/>
      <c r="AF2428" s="8"/>
      <c r="GU2428" s="8"/>
    </row>
    <row r="2429" spans="1:203" s="5" customFormat="1" x14ac:dyDescent="0.2">
      <c r="A2429" s="1"/>
      <c r="B2429" s="4"/>
      <c r="C2429" s="16"/>
      <c r="D2429" s="17"/>
      <c r="E2429" s="17"/>
      <c r="F2429" s="18"/>
      <c r="G2429" s="17"/>
      <c r="H2429" s="17"/>
      <c r="I2429" s="17"/>
      <c r="J2429" s="17"/>
      <c r="K2429" s="19"/>
      <c r="L2429" s="17"/>
      <c r="M2429" s="20"/>
      <c r="N2429" s="8"/>
      <c r="O2429" s="50"/>
      <c r="P2429" s="27" t="str" cm="1">
        <f t="array" ref="P2429">IF(ISBLANK($C2429),"",IF(SUMPRODUCT(--EXACT($C2429,CrewOrPassenger[Crew or Passenger]))=1,"Pass","Fail"))</f>
        <v/>
      </c>
      <c r="Q2429" s="24" t="str" cm="1">
        <f t="array" ref="Q2429">IF(ISBLANK($D2429),"",IF(SUMPRODUCT(--EXACT($D2429,TravelDocumentType[Travel Document Type]))=1,"Pass","Fail"))</f>
        <v/>
      </c>
      <c r="R2429" s="24" t="str" cm="1">
        <f t="array" ref="R2429">IF(ISBLANK($E2429),"",IF(SUMPRODUCT(--EXACT($E2429,ISO3List[ISO3 List]))=1,"Pass","Fail"))</f>
        <v/>
      </c>
      <c r="S2429" s="24" t="str" cm="1">
        <f t="array" ref="S2429">IF(ISBLANK($F2429),"",IF(SUMPRODUCT(--EXACT(MID($F2429,COLUMN($A$1:$T$1),1),DocCharacters[Accepted Characters For Documents]))=20,"Pass","Fail"))</f>
        <v/>
      </c>
      <c r="T2429" s="24" t="str" cm="1">
        <f t="array" ref="T2429">IF(ISBLANK($G2429),"",IF(SUMPRODUCT(--EXACT(MID($G2429,COLUMN($A$1:$AX$1),1),NameCharacters[Accepted Characters For Names]))=50,"Pass","Fail"))</f>
        <v/>
      </c>
      <c r="U2429" s="24" t="str" cm="1">
        <f t="array" ref="U2429">IF(ISBLANK($H2429),"",IF(SUMPRODUCT(--EXACT(MID($H2429,COLUMN($A$1:$AX$1),1),NameCharacters[Accepted Characters For Names]))=50,"Pass","Fail"))</f>
        <v/>
      </c>
      <c r="V2429" s="24" t="str" cm="1">
        <f t="array" ref="V2429">IF(ISBLANK($I2429),"",IF(SUMPRODUCT(--EXACT(MID($I2429,COLUMN($A$1:$AX$1),1),NameCharacters[Accepted Characters For Names]))=50,"Pass","Fail"))</f>
        <v/>
      </c>
      <c r="W2429" s="24" t="str" cm="1">
        <f t="array" ref="W2429">IF(ISBLANK($J2429),"",IF(SUMPRODUCT(--EXACT($J2429,ISO3List[ISO3 List]))=1,"Pass","Fail"))</f>
        <v/>
      </c>
      <c r="X2429" s="24" t="str">
        <f t="shared" ca="1" si="99"/>
        <v/>
      </c>
      <c r="Y2429" s="24" t="str" cm="1">
        <f t="array" ref="Y2429">IF(ISBLANK($L2429),"",IF(SUMPRODUCT(--EXACT($L2429,Sex[Sex]))=1,"Pass","Fail"))</f>
        <v/>
      </c>
      <c r="Z2429" s="24" t="str">
        <f t="shared" ca="1" si="100"/>
        <v/>
      </c>
      <c r="AA2429" s="35" t="str">
        <f t="shared" ca="1" si="98"/>
        <v/>
      </c>
      <c r="AB2429" s="8"/>
      <c r="AC2429" s="58"/>
      <c r="AD2429" s="8"/>
      <c r="AE2429" s="8"/>
      <c r="AF2429" s="8"/>
      <c r="GU2429" s="8"/>
    </row>
    <row r="2430" spans="1:203" s="5" customFormat="1" x14ac:dyDescent="0.2">
      <c r="A2430" s="1"/>
      <c r="B2430" s="4"/>
      <c r="C2430" s="16"/>
      <c r="D2430" s="17"/>
      <c r="E2430" s="17"/>
      <c r="F2430" s="18"/>
      <c r="G2430" s="17"/>
      <c r="H2430" s="17"/>
      <c r="I2430" s="17"/>
      <c r="J2430" s="17"/>
      <c r="K2430" s="19"/>
      <c r="L2430" s="17"/>
      <c r="M2430" s="20"/>
      <c r="N2430" s="8"/>
      <c r="O2430" s="50"/>
      <c r="P2430" s="27" t="str" cm="1">
        <f t="array" ref="P2430">IF(ISBLANK($C2430),"",IF(SUMPRODUCT(--EXACT($C2430,CrewOrPassenger[Crew or Passenger]))=1,"Pass","Fail"))</f>
        <v/>
      </c>
      <c r="Q2430" s="24" t="str" cm="1">
        <f t="array" ref="Q2430">IF(ISBLANK($D2430),"",IF(SUMPRODUCT(--EXACT($D2430,TravelDocumentType[Travel Document Type]))=1,"Pass","Fail"))</f>
        <v/>
      </c>
      <c r="R2430" s="24" t="str" cm="1">
        <f t="array" ref="R2430">IF(ISBLANK($E2430),"",IF(SUMPRODUCT(--EXACT($E2430,ISO3List[ISO3 List]))=1,"Pass","Fail"))</f>
        <v/>
      </c>
      <c r="S2430" s="24" t="str" cm="1">
        <f t="array" ref="S2430">IF(ISBLANK($F2430),"",IF(SUMPRODUCT(--EXACT(MID($F2430,COLUMN($A$1:$T$1),1),DocCharacters[Accepted Characters For Documents]))=20,"Pass","Fail"))</f>
        <v/>
      </c>
      <c r="T2430" s="24" t="str" cm="1">
        <f t="array" ref="T2430">IF(ISBLANK($G2430),"",IF(SUMPRODUCT(--EXACT(MID($G2430,COLUMN($A$1:$AX$1),1),NameCharacters[Accepted Characters For Names]))=50,"Pass","Fail"))</f>
        <v/>
      </c>
      <c r="U2430" s="24" t="str" cm="1">
        <f t="array" ref="U2430">IF(ISBLANK($H2430),"",IF(SUMPRODUCT(--EXACT(MID($H2430,COLUMN($A$1:$AX$1),1),NameCharacters[Accepted Characters For Names]))=50,"Pass","Fail"))</f>
        <v/>
      </c>
      <c r="V2430" s="24" t="str" cm="1">
        <f t="array" ref="V2430">IF(ISBLANK($I2430),"",IF(SUMPRODUCT(--EXACT(MID($I2430,COLUMN($A$1:$AX$1),1),NameCharacters[Accepted Characters For Names]))=50,"Pass","Fail"))</f>
        <v/>
      </c>
      <c r="W2430" s="24" t="str" cm="1">
        <f t="array" ref="W2430">IF(ISBLANK($J2430),"",IF(SUMPRODUCT(--EXACT($J2430,ISO3List[ISO3 List]))=1,"Pass","Fail"))</f>
        <v/>
      </c>
      <c r="X2430" s="24" t="str">
        <f t="shared" ca="1" si="99"/>
        <v/>
      </c>
      <c r="Y2430" s="24" t="str" cm="1">
        <f t="array" ref="Y2430">IF(ISBLANK($L2430),"",IF(SUMPRODUCT(--EXACT($L2430,Sex[Sex]))=1,"Pass","Fail"))</f>
        <v/>
      </c>
      <c r="Z2430" s="24" t="str">
        <f t="shared" ca="1" si="100"/>
        <v/>
      </c>
      <c r="AA2430" s="35" t="str">
        <f t="shared" ca="1" si="98"/>
        <v/>
      </c>
      <c r="AB2430" s="8"/>
      <c r="AC2430" s="58"/>
      <c r="AD2430" s="8"/>
      <c r="AE2430" s="8"/>
      <c r="AF2430" s="8"/>
      <c r="GU2430" s="8"/>
    </row>
    <row r="2431" spans="1:203" s="5" customFormat="1" x14ac:dyDescent="0.2">
      <c r="A2431" s="1"/>
      <c r="B2431" s="4"/>
      <c r="C2431" s="16"/>
      <c r="D2431" s="17"/>
      <c r="E2431" s="17"/>
      <c r="F2431" s="18"/>
      <c r="G2431" s="17"/>
      <c r="H2431" s="17"/>
      <c r="I2431" s="17"/>
      <c r="J2431" s="17"/>
      <c r="K2431" s="19"/>
      <c r="L2431" s="17"/>
      <c r="M2431" s="20"/>
      <c r="N2431" s="8"/>
      <c r="O2431" s="50"/>
      <c r="P2431" s="27" t="str" cm="1">
        <f t="array" ref="P2431">IF(ISBLANK($C2431),"",IF(SUMPRODUCT(--EXACT($C2431,CrewOrPassenger[Crew or Passenger]))=1,"Pass","Fail"))</f>
        <v/>
      </c>
      <c r="Q2431" s="24" t="str" cm="1">
        <f t="array" ref="Q2431">IF(ISBLANK($D2431),"",IF(SUMPRODUCT(--EXACT($D2431,TravelDocumentType[Travel Document Type]))=1,"Pass","Fail"))</f>
        <v/>
      </c>
      <c r="R2431" s="24" t="str" cm="1">
        <f t="array" ref="R2431">IF(ISBLANK($E2431),"",IF(SUMPRODUCT(--EXACT($E2431,ISO3List[ISO3 List]))=1,"Pass","Fail"))</f>
        <v/>
      </c>
      <c r="S2431" s="24" t="str" cm="1">
        <f t="array" ref="S2431">IF(ISBLANK($F2431),"",IF(SUMPRODUCT(--EXACT(MID($F2431,COLUMN($A$1:$T$1),1),DocCharacters[Accepted Characters For Documents]))=20,"Pass","Fail"))</f>
        <v/>
      </c>
      <c r="T2431" s="24" t="str" cm="1">
        <f t="array" ref="T2431">IF(ISBLANK($G2431),"",IF(SUMPRODUCT(--EXACT(MID($G2431,COLUMN($A$1:$AX$1),1),NameCharacters[Accepted Characters For Names]))=50,"Pass","Fail"))</f>
        <v/>
      </c>
      <c r="U2431" s="24" t="str" cm="1">
        <f t="array" ref="U2431">IF(ISBLANK($H2431),"",IF(SUMPRODUCT(--EXACT(MID($H2431,COLUMN($A$1:$AX$1),1),NameCharacters[Accepted Characters For Names]))=50,"Pass","Fail"))</f>
        <v/>
      </c>
      <c r="V2431" s="24" t="str" cm="1">
        <f t="array" ref="V2431">IF(ISBLANK($I2431),"",IF(SUMPRODUCT(--EXACT(MID($I2431,COLUMN($A$1:$AX$1),1),NameCharacters[Accepted Characters For Names]))=50,"Pass","Fail"))</f>
        <v/>
      </c>
      <c r="W2431" s="24" t="str" cm="1">
        <f t="array" ref="W2431">IF(ISBLANK($J2431),"",IF(SUMPRODUCT(--EXACT($J2431,ISO3List[ISO3 List]))=1,"Pass","Fail"))</f>
        <v/>
      </c>
      <c r="X2431" s="24" t="str">
        <f t="shared" ca="1" si="99"/>
        <v/>
      </c>
      <c r="Y2431" s="24" t="str" cm="1">
        <f t="array" ref="Y2431">IF(ISBLANK($L2431),"",IF(SUMPRODUCT(--EXACT($L2431,Sex[Sex]))=1,"Pass","Fail"))</f>
        <v/>
      </c>
      <c r="Z2431" s="24" t="str">
        <f t="shared" ca="1" si="100"/>
        <v/>
      </c>
      <c r="AA2431" s="35" t="str">
        <f t="shared" ca="1" si="98"/>
        <v/>
      </c>
      <c r="AB2431" s="8"/>
      <c r="AC2431" s="58"/>
      <c r="AD2431" s="8"/>
      <c r="AE2431" s="8"/>
      <c r="AF2431" s="8"/>
      <c r="GU2431" s="8"/>
    </row>
    <row r="2432" spans="1:203" s="5" customFormat="1" x14ac:dyDescent="0.2">
      <c r="A2432" s="1"/>
      <c r="B2432" s="4"/>
      <c r="C2432" s="16"/>
      <c r="D2432" s="17"/>
      <c r="E2432" s="17"/>
      <c r="F2432" s="18"/>
      <c r="G2432" s="17"/>
      <c r="H2432" s="17"/>
      <c r="I2432" s="17"/>
      <c r="J2432" s="17"/>
      <c r="K2432" s="19"/>
      <c r="L2432" s="17"/>
      <c r="M2432" s="20"/>
      <c r="N2432" s="8"/>
      <c r="O2432" s="50"/>
      <c r="P2432" s="27" t="str" cm="1">
        <f t="array" ref="P2432">IF(ISBLANK($C2432),"",IF(SUMPRODUCT(--EXACT($C2432,CrewOrPassenger[Crew or Passenger]))=1,"Pass","Fail"))</f>
        <v/>
      </c>
      <c r="Q2432" s="24" t="str" cm="1">
        <f t="array" ref="Q2432">IF(ISBLANK($D2432),"",IF(SUMPRODUCT(--EXACT($D2432,TravelDocumentType[Travel Document Type]))=1,"Pass","Fail"))</f>
        <v/>
      </c>
      <c r="R2432" s="24" t="str" cm="1">
        <f t="array" ref="R2432">IF(ISBLANK($E2432),"",IF(SUMPRODUCT(--EXACT($E2432,ISO3List[ISO3 List]))=1,"Pass","Fail"))</f>
        <v/>
      </c>
      <c r="S2432" s="24" t="str" cm="1">
        <f t="array" ref="S2432">IF(ISBLANK($F2432),"",IF(SUMPRODUCT(--EXACT(MID($F2432,COLUMN($A$1:$T$1),1),DocCharacters[Accepted Characters For Documents]))=20,"Pass","Fail"))</f>
        <v/>
      </c>
      <c r="T2432" s="24" t="str" cm="1">
        <f t="array" ref="T2432">IF(ISBLANK($G2432),"",IF(SUMPRODUCT(--EXACT(MID($G2432,COLUMN($A$1:$AX$1),1),NameCharacters[Accepted Characters For Names]))=50,"Pass","Fail"))</f>
        <v/>
      </c>
      <c r="U2432" s="24" t="str" cm="1">
        <f t="array" ref="U2432">IF(ISBLANK($H2432),"",IF(SUMPRODUCT(--EXACT(MID($H2432,COLUMN($A$1:$AX$1),1),NameCharacters[Accepted Characters For Names]))=50,"Pass","Fail"))</f>
        <v/>
      </c>
      <c r="V2432" s="24" t="str" cm="1">
        <f t="array" ref="V2432">IF(ISBLANK($I2432),"",IF(SUMPRODUCT(--EXACT(MID($I2432,COLUMN($A$1:$AX$1),1),NameCharacters[Accepted Characters For Names]))=50,"Pass","Fail"))</f>
        <v/>
      </c>
      <c r="W2432" s="24" t="str" cm="1">
        <f t="array" ref="W2432">IF(ISBLANK($J2432),"",IF(SUMPRODUCT(--EXACT($J2432,ISO3List[ISO3 List]))=1,"Pass","Fail"))</f>
        <v/>
      </c>
      <c r="X2432" s="24" t="str">
        <f t="shared" ca="1" si="99"/>
        <v/>
      </c>
      <c r="Y2432" s="24" t="str" cm="1">
        <f t="array" ref="Y2432">IF(ISBLANK($L2432),"",IF(SUMPRODUCT(--EXACT($L2432,Sex[Sex]))=1,"Pass","Fail"))</f>
        <v/>
      </c>
      <c r="Z2432" s="24" t="str">
        <f t="shared" ca="1" si="100"/>
        <v/>
      </c>
      <c r="AA2432" s="35" t="str">
        <f t="shared" ca="1" si="98"/>
        <v/>
      </c>
      <c r="AB2432" s="8"/>
      <c r="AC2432" s="58"/>
      <c r="AD2432" s="8"/>
      <c r="AE2432" s="8"/>
      <c r="AF2432" s="8"/>
      <c r="GU2432" s="8"/>
    </row>
    <row r="2433" spans="1:203" s="5" customFormat="1" x14ac:dyDescent="0.2">
      <c r="A2433" s="1"/>
      <c r="B2433" s="4"/>
      <c r="C2433" s="16"/>
      <c r="D2433" s="17"/>
      <c r="E2433" s="17"/>
      <c r="F2433" s="18"/>
      <c r="G2433" s="17"/>
      <c r="H2433" s="17"/>
      <c r="I2433" s="17"/>
      <c r="J2433" s="17"/>
      <c r="K2433" s="19"/>
      <c r="L2433" s="17"/>
      <c r="M2433" s="20"/>
      <c r="N2433" s="8"/>
      <c r="O2433" s="50"/>
      <c r="P2433" s="27" t="str" cm="1">
        <f t="array" ref="P2433">IF(ISBLANK($C2433),"",IF(SUMPRODUCT(--EXACT($C2433,CrewOrPassenger[Crew or Passenger]))=1,"Pass","Fail"))</f>
        <v/>
      </c>
      <c r="Q2433" s="24" t="str" cm="1">
        <f t="array" ref="Q2433">IF(ISBLANK($D2433),"",IF(SUMPRODUCT(--EXACT($D2433,TravelDocumentType[Travel Document Type]))=1,"Pass","Fail"))</f>
        <v/>
      </c>
      <c r="R2433" s="24" t="str" cm="1">
        <f t="array" ref="R2433">IF(ISBLANK($E2433),"",IF(SUMPRODUCT(--EXACT($E2433,ISO3List[ISO3 List]))=1,"Pass","Fail"))</f>
        <v/>
      </c>
      <c r="S2433" s="24" t="str" cm="1">
        <f t="array" ref="S2433">IF(ISBLANK($F2433),"",IF(SUMPRODUCT(--EXACT(MID($F2433,COLUMN($A$1:$T$1),1),DocCharacters[Accepted Characters For Documents]))=20,"Pass","Fail"))</f>
        <v/>
      </c>
      <c r="T2433" s="24" t="str" cm="1">
        <f t="array" ref="T2433">IF(ISBLANK($G2433),"",IF(SUMPRODUCT(--EXACT(MID($G2433,COLUMN($A$1:$AX$1),1),NameCharacters[Accepted Characters For Names]))=50,"Pass","Fail"))</f>
        <v/>
      </c>
      <c r="U2433" s="24" t="str" cm="1">
        <f t="array" ref="U2433">IF(ISBLANK($H2433),"",IF(SUMPRODUCT(--EXACT(MID($H2433,COLUMN($A$1:$AX$1),1),NameCharacters[Accepted Characters For Names]))=50,"Pass","Fail"))</f>
        <v/>
      </c>
      <c r="V2433" s="24" t="str" cm="1">
        <f t="array" ref="V2433">IF(ISBLANK($I2433),"",IF(SUMPRODUCT(--EXACT(MID($I2433,COLUMN($A$1:$AX$1),1),NameCharacters[Accepted Characters For Names]))=50,"Pass","Fail"))</f>
        <v/>
      </c>
      <c r="W2433" s="24" t="str" cm="1">
        <f t="array" ref="W2433">IF(ISBLANK($J2433),"",IF(SUMPRODUCT(--EXACT($J2433,ISO3List[ISO3 List]))=1,"Pass","Fail"))</f>
        <v/>
      </c>
      <c r="X2433" s="24" t="str">
        <f t="shared" ca="1" si="99"/>
        <v/>
      </c>
      <c r="Y2433" s="24" t="str" cm="1">
        <f t="array" ref="Y2433">IF(ISBLANK($L2433),"",IF(SUMPRODUCT(--EXACT($L2433,Sex[Sex]))=1,"Pass","Fail"))</f>
        <v/>
      </c>
      <c r="Z2433" s="24" t="str">
        <f t="shared" ca="1" si="100"/>
        <v/>
      </c>
      <c r="AA2433" s="35" t="str">
        <f t="shared" ca="1" si="98"/>
        <v/>
      </c>
      <c r="AB2433" s="8"/>
      <c r="AC2433" s="58"/>
      <c r="AD2433" s="8"/>
      <c r="AE2433" s="8"/>
      <c r="AF2433" s="8"/>
      <c r="GU2433" s="8"/>
    </row>
    <row r="2434" spans="1:203" s="5" customFormat="1" x14ac:dyDescent="0.2">
      <c r="A2434" s="1"/>
      <c r="B2434" s="4"/>
      <c r="C2434" s="16"/>
      <c r="D2434" s="17"/>
      <c r="E2434" s="17"/>
      <c r="F2434" s="18"/>
      <c r="G2434" s="17"/>
      <c r="H2434" s="17"/>
      <c r="I2434" s="17"/>
      <c r="J2434" s="17"/>
      <c r="K2434" s="19"/>
      <c r="L2434" s="17"/>
      <c r="M2434" s="20"/>
      <c r="N2434" s="8"/>
      <c r="O2434" s="50"/>
      <c r="P2434" s="27" t="str" cm="1">
        <f t="array" ref="P2434">IF(ISBLANK($C2434),"",IF(SUMPRODUCT(--EXACT($C2434,CrewOrPassenger[Crew or Passenger]))=1,"Pass","Fail"))</f>
        <v/>
      </c>
      <c r="Q2434" s="24" t="str" cm="1">
        <f t="array" ref="Q2434">IF(ISBLANK($D2434),"",IF(SUMPRODUCT(--EXACT($D2434,TravelDocumentType[Travel Document Type]))=1,"Pass","Fail"))</f>
        <v/>
      </c>
      <c r="R2434" s="24" t="str" cm="1">
        <f t="array" ref="R2434">IF(ISBLANK($E2434),"",IF(SUMPRODUCT(--EXACT($E2434,ISO3List[ISO3 List]))=1,"Pass","Fail"))</f>
        <v/>
      </c>
      <c r="S2434" s="24" t="str" cm="1">
        <f t="array" ref="S2434">IF(ISBLANK($F2434),"",IF(SUMPRODUCT(--EXACT(MID($F2434,COLUMN($A$1:$T$1),1),DocCharacters[Accepted Characters For Documents]))=20,"Pass","Fail"))</f>
        <v/>
      </c>
      <c r="T2434" s="24" t="str" cm="1">
        <f t="array" ref="T2434">IF(ISBLANK($G2434),"",IF(SUMPRODUCT(--EXACT(MID($G2434,COLUMN($A$1:$AX$1),1),NameCharacters[Accepted Characters For Names]))=50,"Pass","Fail"))</f>
        <v/>
      </c>
      <c r="U2434" s="24" t="str" cm="1">
        <f t="array" ref="U2434">IF(ISBLANK($H2434),"",IF(SUMPRODUCT(--EXACT(MID($H2434,COLUMN($A$1:$AX$1),1),NameCharacters[Accepted Characters For Names]))=50,"Pass","Fail"))</f>
        <v/>
      </c>
      <c r="V2434" s="24" t="str" cm="1">
        <f t="array" ref="V2434">IF(ISBLANK($I2434),"",IF(SUMPRODUCT(--EXACT(MID($I2434,COLUMN($A$1:$AX$1),1),NameCharacters[Accepted Characters For Names]))=50,"Pass","Fail"))</f>
        <v/>
      </c>
      <c r="W2434" s="24" t="str" cm="1">
        <f t="array" ref="W2434">IF(ISBLANK($J2434),"",IF(SUMPRODUCT(--EXACT($J2434,ISO3List[ISO3 List]))=1,"Pass","Fail"))</f>
        <v/>
      </c>
      <c r="X2434" s="24" t="str">
        <f t="shared" ca="1" si="99"/>
        <v/>
      </c>
      <c r="Y2434" s="24" t="str" cm="1">
        <f t="array" ref="Y2434">IF(ISBLANK($L2434),"",IF(SUMPRODUCT(--EXACT($L2434,Sex[Sex]))=1,"Pass","Fail"))</f>
        <v/>
      </c>
      <c r="Z2434" s="24" t="str">
        <f t="shared" ca="1" si="100"/>
        <v/>
      </c>
      <c r="AA2434" s="35" t="str">
        <f t="shared" ca="1" si="98"/>
        <v/>
      </c>
      <c r="AB2434" s="8"/>
      <c r="AC2434" s="58"/>
      <c r="AD2434" s="8"/>
      <c r="AE2434" s="8"/>
      <c r="AF2434" s="8"/>
      <c r="GU2434" s="8"/>
    </row>
    <row r="2435" spans="1:203" s="5" customFormat="1" x14ac:dyDescent="0.2">
      <c r="A2435" s="1"/>
      <c r="B2435" s="4"/>
      <c r="C2435" s="16"/>
      <c r="D2435" s="17"/>
      <c r="E2435" s="17"/>
      <c r="F2435" s="18"/>
      <c r="G2435" s="17"/>
      <c r="H2435" s="17"/>
      <c r="I2435" s="17"/>
      <c r="J2435" s="17"/>
      <c r="K2435" s="19"/>
      <c r="L2435" s="17"/>
      <c r="M2435" s="20"/>
      <c r="N2435" s="8"/>
      <c r="O2435" s="50"/>
      <c r="P2435" s="27" t="str" cm="1">
        <f t="array" ref="P2435">IF(ISBLANK($C2435),"",IF(SUMPRODUCT(--EXACT($C2435,CrewOrPassenger[Crew or Passenger]))=1,"Pass","Fail"))</f>
        <v/>
      </c>
      <c r="Q2435" s="24" t="str" cm="1">
        <f t="array" ref="Q2435">IF(ISBLANK($D2435),"",IF(SUMPRODUCT(--EXACT($D2435,TravelDocumentType[Travel Document Type]))=1,"Pass","Fail"))</f>
        <v/>
      </c>
      <c r="R2435" s="24" t="str" cm="1">
        <f t="array" ref="R2435">IF(ISBLANK($E2435),"",IF(SUMPRODUCT(--EXACT($E2435,ISO3List[ISO3 List]))=1,"Pass","Fail"))</f>
        <v/>
      </c>
      <c r="S2435" s="24" t="str" cm="1">
        <f t="array" ref="S2435">IF(ISBLANK($F2435),"",IF(SUMPRODUCT(--EXACT(MID($F2435,COLUMN($A$1:$T$1),1),DocCharacters[Accepted Characters For Documents]))=20,"Pass","Fail"))</f>
        <v/>
      </c>
      <c r="T2435" s="24" t="str" cm="1">
        <f t="array" ref="T2435">IF(ISBLANK($G2435),"",IF(SUMPRODUCT(--EXACT(MID($G2435,COLUMN($A$1:$AX$1),1),NameCharacters[Accepted Characters For Names]))=50,"Pass","Fail"))</f>
        <v/>
      </c>
      <c r="U2435" s="24" t="str" cm="1">
        <f t="array" ref="U2435">IF(ISBLANK($H2435),"",IF(SUMPRODUCT(--EXACT(MID($H2435,COLUMN($A$1:$AX$1),1),NameCharacters[Accepted Characters For Names]))=50,"Pass","Fail"))</f>
        <v/>
      </c>
      <c r="V2435" s="24" t="str" cm="1">
        <f t="array" ref="V2435">IF(ISBLANK($I2435),"",IF(SUMPRODUCT(--EXACT(MID($I2435,COLUMN($A$1:$AX$1),1),NameCharacters[Accepted Characters For Names]))=50,"Pass","Fail"))</f>
        <v/>
      </c>
      <c r="W2435" s="24" t="str" cm="1">
        <f t="array" ref="W2435">IF(ISBLANK($J2435),"",IF(SUMPRODUCT(--EXACT($J2435,ISO3List[ISO3 List]))=1,"Pass","Fail"))</f>
        <v/>
      </c>
      <c r="X2435" s="24" t="str">
        <f t="shared" ca="1" si="99"/>
        <v/>
      </c>
      <c r="Y2435" s="24" t="str" cm="1">
        <f t="array" ref="Y2435">IF(ISBLANK($L2435),"",IF(SUMPRODUCT(--EXACT($L2435,Sex[Sex]))=1,"Pass","Fail"))</f>
        <v/>
      </c>
      <c r="Z2435" s="24" t="str">
        <f t="shared" ca="1" si="100"/>
        <v/>
      </c>
      <c r="AA2435" s="35" t="str">
        <f t="shared" ca="1" si="98"/>
        <v/>
      </c>
      <c r="AB2435" s="8"/>
      <c r="AC2435" s="58"/>
      <c r="AD2435" s="8"/>
      <c r="AE2435" s="8"/>
      <c r="AF2435" s="8"/>
      <c r="GU2435" s="8"/>
    </row>
    <row r="2436" spans="1:203" s="5" customFormat="1" x14ac:dyDescent="0.2">
      <c r="A2436" s="1"/>
      <c r="B2436" s="4"/>
      <c r="C2436" s="16"/>
      <c r="D2436" s="17"/>
      <c r="E2436" s="17"/>
      <c r="F2436" s="18"/>
      <c r="G2436" s="17"/>
      <c r="H2436" s="17"/>
      <c r="I2436" s="17"/>
      <c r="J2436" s="17"/>
      <c r="K2436" s="19"/>
      <c r="L2436" s="17"/>
      <c r="M2436" s="20"/>
      <c r="N2436" s="8"/>
      <c r="O2436" s="50"/>
      <c r="P2436" s="27" t="str" cm="1">
        <f t="array" ref="P2436">IF(ISBLANK($C2436),"",IF(SUMPRODUCT(--EXACT($C2436,CrewOrPassenger[Crew or Passenger]))=1,"Pass","Fail"))</f>
        <v/>
      </c>
      <c r="Q2436" s="24" t="str" cm="1">
        <f t="array" ref="Q2436">IF(ISBLANK($D2436),"",IF(SUMPRODUCT(--EXACT($D2436,TravelDocumentType[Travel Document Type]))=1,"Pass","Fail"))</f>
        <v/>
      </c>
      <c r="R2436" s="24" t="str" cm="1">
        <f t="array" ref="R2436">IF(ISBLANK($E2436),"",IF(SUMPRODUCT(--EXACT($E2436,ISO3List[ISO3 List]))=1,"Pass","Fail"))</f>
        <v/>
      </c>
      <c r="S2436" s="24" t="str" cm="1">
        <f t="array" ref="S2436">IF(ISBLANK($F2436),"",IF(SUMPRODUCT(--EXACT(MID($F2436,COLUMN($A$1:$T$1),1),DocCharacters[Accepted Characters For Documents]))=20,"Pass","Fail"))</f>
        <v/>
      </c>
      <c r="T2436" s="24" t="str" cm="1">
        <f t="array" ref="T2436">IF(ISBLANK($G2436),"",IF(SUMPRODUCT(--EXACT(MID($G2436,COLUMN($A$1:$AX$1),1),NameCharacters[Accepted Characters For Names]))=50,"Pass","Fail"))</f>
        <v/>
      </c>
      <c r="U2436" s="24" t="str" cm="1">
        <f t="array" ref="U2436">IF(ISBLANK($H2436),"",IF(SUMPRODUCT(--EXACT(MID($H2436,COLUMN($A$1:$AX$1),1),NameCharacters[Accepted Characters For Names]))=50,"Pass","Fail"))</f>
        <v/>
      </c>
      <c r="V2436" s="24" t="str" cm="1">
        <f t="array" ref="V2436">IF(ISBLANK($I2436),"",IF(SUMPRODUCT(--EXACT(MID($I2436,COLUMN($A$1:$AX$1),1),NameCharacters[Accepted Characters For Names]))=50,"Pass","Fail"))</f>
        <v/>
      </c>
      <c r="W2436" s="24" t="str" cm="1">
        <f t="array" ref="W2436">IF(ISBLANK($J2436),"",IF(SUMPRODUCT(--EXACT($J2436,ISO3List[ISO3 List]))=1,"Pass","Fail"))</f>
        <v/>
      </c>
      <c r="X2436" s="24" t="str">
        <f t="shared" ca="1" si="99"/>
        <v/>
      </c>
      <c r="Y2436" s="24" t="str" cm="1">
        <f t="array" ref="Y2436">IF(ISBLANK($L2436),"",IF(SUMPRODUCT(--EXACT($L2436,Sex[Sex]))=1,"Pass","Fail"))</f>
        <v/>
      </c>
      <c r="Z2436" s="24" t="str">
        <f t="shared" ca="1" si="100"/>
        <v/>
      </c>
      <c r="AA2436" s="35" t="str">
        <f t="shared" ca="1" si="98"/>
        <v/>
      </c>
      <c r="AB2436" s="8"/>
      <c r="AC2436" s="58"/>
      <c r="AD2436" s="8"/>
      <c r="AE2436" s="8"/>
      <c r="AF2436" s="8"/>
      <c r="GU2436" s="8"/>
    </row>
    <row r="2437" spans="1:203" s="5" customFormat="1" x14ac:dyDescent="0.2">
      <c r="A2437" s="1"/>
      <c r="B2437" s="4"/>
      <c r="C2437" s="16"/>
      <c r="D2437" s="17"/>
      <c r="E2437" s="17"/>
      <c r="F2437" s="18"/>
      <c r="G2437" s="17"/>
      <c r="H2437" s="17"/>
      <c r="I2437" s="17"/>
      <c r="J2437" s="17"/>
      <c r="K2437" s="19"/>
      <c r="L2437" s="17"/>
      <c r="M2437" s="20"/>
      <c r="N2437" s="8"/>
      <c r="O2437" s="50"/>
      <c r="P2437" s="27" t="str" cm="1">
        <f t="array" ref="P2437">IF(ISBLANK($C2437),"",IF(SUMPRODUCT(--EXACT($C2437,CrewOrPassenger[Crew or Passenger]))=1,"Pass","Fail"))</f>
        <v/>
      </c>
      <c r="Q2437" s="24" t="str" cm="1">
        <f t="array" ref="Q2437">IF(ISBLANK($D2437),"",IF(SUMPRODUCT(--EXACT($D2437,TravelDocumentType[Travel Document Type]))=1,"Pass","Fail"))</f>
        <v/>
      </c>
      <c r="R2437" s="24" t="str" cm="1">
        <f t="array" ref="R2437">IF(ISBLANK($E2437),"",IF(SUMPRODUCT(--EXACT($E2437,ISO3List[ISO3 List]))=1,"Pass","Fail"))</f>
        <v/>
      </c>
      <c r="S2437" s="24" t="str" cm="1">
        <f t="array" ref="S2437">IF(ISBLANK($F2437),"",IF(SUMPRODUCT(--EXACT(MID($F2437,COLUMN($A$1:$T$1),1),DocCharacters[Accepted Characters For Documents]))=20,"Pass","Fail"))</f>
        <v/>
      </c>
      <c r="T2437" s="24" t="str" cm="1">
        <f t="array" ref="T2437">IF(ISBLANK($G2437),"",IF(SUMPRODUCT(--EXACT(MID($G2437,COLUMN($A$1:$AX$1),1),NameCharacters[Accepted Characters For Names]))=50,"Pass","Fail"))</f>
        <v/>
      </c>
      <c r="U2437" s="24" t="str" cm="1">
        <f t="array" ref="U2437">IF(ISBLANK($H2437),"",IF(SUMPRODUCT(--EXACT(MID($H2437,COLUMN($A$1:$AX$1),1),NameCharacters[Accepted Characters For Names]))=50,"Pass","Fail"))</f>
        <v/>
      </c>
      <c r="V2437" s="24" t="str" cm="1">
        <f t="array" ref="V2437">IF(ISBLANK($I2437),"",IF(SUMPRODUCT(--EXACT(MID($I2437,COLUMN($A$1:$AX$1),1),NameCharacters[Accepted Characters For Names]))=50,"Pass","Fail"))</f>
        <v/>
      </c>
      <c r="W2437" s="24" t="str" cm="1">
        <f t="array" ref="W2437">IF(ISBLANK($J2437),"",IF(SUMPRODUCT(--EXACT($J2437,ISO3List[ISO3 List]))=1,"Pass","Fail"))</f>
        <v/>
      </c>
      <c r="X2437" s="24" t="str">
        <f t="shared" ca="1" si="99"/>
        <v/>
      </c>
      <c r="Y2437" s="24" t="str" cm="1">
        <f t="array" ref="Y2437">IF(ISBLANK($L2437),"",IF(SUMPRODUCT(--EXACT($L2437,Sex[Sex]))=1,"Pass","Fail"))</f>
        <v/>
      </c>
      <c r="Z2437" s="24" t="str">
        <f t="shared" ca="1" si="100"/>
        <v/>
      </c>
      <c r="AA2437" s="35" t="str">
        <f t="shared" ref="AA2437:AA2462" ca="1" si="101">IF(COUNTBLANK($P2437:$Z2437)=11,"",IF(SUM(COUNTBLANK(P2437:U2437),COUNTBLANK(W2437:Z2437))=0,"Pass","Fail"))</f>
        <v/>
      </c>
      <c r="AB2437" s="8"/>
      <c r="AC2437" s="58"/>
      <c r="AD2437" s="8"/>
      <c r="AE2437" s="8"/>
      <c r="AF2437" s="8"/>
      <c r="GU2437" s="8"/>
    </row>
    <row r="2438" spans="1:203" s="5" customFormat="1" x14ac:dyDescent="0.2">
      <c r="A2438" s="1"/>
      <c r="B2438" s="4"/>
      <c r="C2438" s="16"/>
      <c r="D2438" s="17"/>
      <c r="E2438" s="17"/>
      <c r="F2438" s="18"/>
      <c r="G2438" s="17"/>
      <c r="H2438" s="17"/>
      <c r="I2438" s="17"/>
      <c r="J2438" s="17"/>
      <c r="K2438" s="19"/>
      <c r="L2438" s="17"/>
      <c r="M2438" s="20"/>
      <c r="N2438" s="8"/>
      <c r="O2438" s="50"/>
      <c r="P2438" s="27" t="str" cm="1">
        <f t="array" ref="P2438">IF(ISBLANK($C2438),"",IF(SUMPRODUCT(--EXACT($C2438,CrewOrPassenger[Crew or Passenger]))=1,"Pass","Fail"))</f>
        <v/>
      </c>
      <c r="Q2438" s="24" t="str" cm="1">
        <f t="array" ref="Q2438">IF(ISBLANK($D2438),"",IF(SUMPRODUCT(--EXACT($D2438,TravelDocumentType[Travel Document Type]))=1,"Pass","Fail"))</f>
        <v/>
      </c>
      <c r="R2438" s="24" t="str" cm="1">
        <f t="array" ref="R2438">IF(ISBLANK($E2438),"",IF(SUMPRODUCT(--EXACT($E2438,ISO3List[ISO3 List]))=1,"Pass","Fail"))</f>
        <v/>
      </c>
      <c r="S2438" s="24" t="str" cm="1">
        <f t="array" ref="S2438">IF(ISBLANK($F2438),"",IF(SUMPRODUCT(--EXACT(MID($F2438,COLUMN($A$1:$T$1),1),DocCharacters[Accepted Characters For Documents]))=20,"Pass","Fail"))</f>
        <v/>
      </c>
      <c r="T2438" s="24" t="str" cm="1">
        <f t="array" ref="T2438">IF(ISBLANK($G2438),"",IF(SUMPRODUCT(--EXACT(MID($G2438,COLUMN($A$1:$AX$1),1),NameCharacters[Accepted Characters For Names]))=50,"Pass","Fail"))</f>
        <v/>
      </c>
      <c r="U2438" s="24" t="str" cm="1">
        <f t="array" ref="U2438">IF(ISBLANK($H2438),"",IF(SUMPRODUCT(--EXACT(MID($H2438,COLUMN($A$1:$AX$1),1),NameCharacters[Accepted Characters For Names]))=50,"Pass","Fail"))</f>
        <v/>
      </c>
      <c r="V2438" s="24" t="str" cm="1">
        <f t="array" ref="V2438">IF(ISBLANK($I2438),"",IF(SUMPRODUCT(--EXACT(MID($I2438,COLUMN($A$1:$AX$1),1),NameCharacters[Accepted Characters For Names]))=50,"Pass","Fail"))</f>
        <v/>
      </c>
      <c r="W2438" s="24" t="str" cm="1">
        <f t="array" ref="W2438">IF(ISBLANK($J2438),"",IF(SUMPRODUCT(--EXACT($J2438,ISO3List[ISO3 List]))=1,"Pass","Fail"))</f>
        <v/>
      </c>
      <c r="X2438" s="24" t="str">
        <f t="shared" ca="1" si="99"/>
        <v/>
      </c>
      <c r="Y2438" s="24" t="str" cm="1">
        <f t="array" ref="Y2438">IF(ISBLANK($L2438),"",IF(SUMPRODUCT(--EXACT($L2438,Sex[Sex]))=1,"Pass","Fail"))</f>
        <v/>
      </c>
      <c r="Z2438" s="24" t="str">
        <f t="shared" ca="1" si="100"/>
        <v/>
      </c>
      <c r="AA2438" s="35" t="str">
        <f t="shared" ca="1" si="101"/>
        <v/>
      </c>
      <c r="AB2438" s="8"/>
      <c r="AC2438" s="58"/>
      <c r="AD2438" s="8"/>
      <c r="AE2438" s="8"/>
      <c r="AF2438" s="8"/>
      <c r="GU2438" s="8"/>
    </row>
    <row r="2439" spans="1:203" s="5" customFormat="1" x14ac:dyDescent="0.2">
      <c r="A2439" s="1"/>
      <c r="B2439" s="4"/>
      <c r="C2439" s="16"/>
      <c r="D2439" s="17"/>
      <c r="E2439" s="17"/>
      <c r="F2439" s="18"/>
      <c r="G2439" s="17"/>
      <c r="H2439" s="17"/>
      <c r="I2439" s="17"/>
      <c r="J2439" s="17"/>
      <c r="K2439" s="19"/>
      <c r="L2439" s="17"/>
      <c r="M2439" s="20"/>
      <c r="N2439" s="8"/>
      <c r="O2439" s="50"/>
      <c r="P2439" s="27" t="str" cm="1">
        <f t="array" ref="P2439">IF(ISBLANK($C2439),"",IF(SUMPRODUCT(--EXACT($C2439,CrewOrPassenger[Crew or Passenger]))=1,"Pass","Fail"))</f>
        <v/>
      </c>
      <c r="Q2439" s="24" t="str" cm="1">
        <f t="array" ref="Q2439">IF(ISBLANK($D2439),"",IF(SUMPRODUCT(--EXACT($D2439,TravelDocumentType[Travel Document Type]))=1,"Pass","Fail"))</f>
        <v/>
      </c>
      <c r="R2439" s="24" t="str" cm="1">
        <f t="array" ref="R2439">IF(ISBLANK($E2439),"",IF(SUMPRODUCT(--EXACT($E2439,ISO3List[ISO3 List]))=1,"Pass","Fail"))</f>
        <v/>
      </c>
      <c r="S2439" s="24" t="str" cm="1">
        <f t="array" ref="S2439">IF(ISBLANK($F2439),"",IF(SUMPRODUCT(--EXACT(MID($F2439,COLUMN($A$1:$T$1),1),DocCharacters[Accepted Characters For Documents]))=20,"Pass","Fail"))</f>
        <v/>
      </c>
      <c r="T2439" s="24" t="str" cm="1">
        <f t="array" ref="T2439">IF(ISBLANK($G2439),"",IF(SUMPRODUCT(--EXACT(MID($G2439,COLUMN($A$1:$AX$1),1),NameCharacters[Accepted Characters For Names]))=50,"Pass","Fail"))</f>
        <v/>
      </c>
      <c r="U2439" s="24" t="str" cm="1">
        <f t="array" ref="U2439">IF(ISBLANK($H2439),"",IF(SUMPRODUCT(--EXACT(MID($H2439,COLUMN($A$1:$AX$1),1),NameCharacters[Accepted Characters For Names]))=50,"Pass","Fail"))</f>
        <v/>
      </c>
      <c r="V2439" s="24" t="str" cm="1">
        <f t="array" ref="V2439">IF(ISBLANK($I2439),"",IF(SUMPRODUCT(--EXACT(MID($I2439,COLUMN($A$1:$AX$1),1),NameCharacters[Accepted Characters For Names]))=50,"Pass","Fail"))</f>
        <v/>
      </c>
      <c r="W2439" s="24" t="str" cm="1">
        <f t="array" ref="W2439">IF(ISBLANK($J2439),"",IF(SUMPRODUCT(--EXACT($J2439,ISO3List[ISO3 List]))=1,"Pass","Fail"))</f>
        <v/>
      </c>
      <c r="X2439" s="24" t="str">
        <f t="shared" ca="1" si="99"/>
        <v/>
      </c>
      <c r="Y2439" s="24" t="str" cm="1">
        <f t="array" ref="Y2439">IF(ISBLANK($L2439),"",IF(SUMPRODUCT(--EXACT($L2439,Sex[Sex]))=1,"Pass","Fail"))</f>
        <v/>
      </c>
      <c r="Z2439" s="24" t="str">
        <f t="shared" ca="1" si="100"/>
        <v/>
      </c>
      <c r="AA2439" s="35" t="str">
        <f t="shared" ca="1" si="101"/>
        <v/>
      </c>
      <c r="AB2439" s="8"/>
      <c r="AC2439" s="58"/>
      <c r="AD2439" s="8"/>
      <c r="AE2439" s="8"/>
      <c r="AF2439" s="8"/>
      <c r="GU2439" s="8"/>
    </row>
    <row r="2440" spans="1:203" s="5" customFormat="1" x14ac:dyDescent="0.2">
      <c r="A2440" s="1"/>
      <c r="B2440" s="4"/>
      <c r="C2440" s="16"/>
      <c r="D2440" s="17"/>
      <c r="E2440" s="17"/>
      <c r="F2440" s="18"/>
      <c r="G2440" s="17"/>
      <c r="H2440" s="17"/>
      <c r="I2440" s="17"/>
      <c r="J2440" s="17"/>
      <c r="K2440" s="19"/>
      <c r="L2440" s="17"/>
      <c r="M2440" s="20"/>
      <c r="N2440" s="8"/>
      <c r="O2440" s="50"/>
      <c r="P2440" s="27" t="str" cm="1">
        <f t="array" ref="P2440">IF(ISBLANK($C2440),"",IF(SUMPRODUCT(--EXACT($C2440,CrewOrPassenger[Crew or Passenger]))=1,"Pass","Fail"))</f>
        <v/>
      </c>
      <c r="Q2440" s="24" t="str" cm="1">
        <f t="array" ref="Q2440">IF(ISBLANK($D2440),"",IF(SUMPRODUCT(--EXACT($D2440,TravelDocumentType[Travel Document Type]))=1,"Pass","Fail"))</f>
        <v/>
      </c>
      <c r="R2440" s="24" t="str" cm="1">
        <f t="array" ref="R2440">IF(ISBLANK($E2440),"",IF(SUMPRODUCT(--EXACT($E2440,ISO3List[ISO3 List]))=1,"Pass","Fail"))</f>
        <v/>
      </c>
      <c r="S2440" s="24" t="str" cm="1">
        <f t="array" ref="S2440">IF(ISBLANK($F2440),"",IF(SUMPRODUCT(--EXACT(MID($F2440,COLUMN($A$1:$T$1),1),DocCharacters[Accepted Characters For Documents]))=20,"Pass","Fail"))</f>
        <v/>
      </c>
      <c r="T2440" s="24" t="str" cm="1">
        <f t="array" ref="T2440">IF(ISBLANK($G2440),"",IF(SUMPRODUCT(--EXACT(MID($G2440,COLUMN($A$1:$AX$1),1),NameCharacters[Accepted Characters For Names]))=50,"Pass","Fail"))</f>
        <v/>
      </c>
      <c r="U2440" s="24" t="str" cm="1">
        <f t="array" ref="U2440">IF(ISBLANK($H2440),"",IF(SUMPRODUCT(--EXACT(MID($H2440,COLUMN($A$1:$AX$1),1),NameCharacters[Accepted Characters For Names]))=50,"Pass","Fail"))</f>
        <v/>
      </c>
      <c r="V2440" s="24" t="str" cm="1">
        <f t="array" ref="V2440">IF(ISBLANK($I2440),"",IF(SUMPRODUCT(--EXACT(MID($I2440,COLUMN($A$1:$AX$1),1),NameCharacters[Accepted Characters For Names]))=50,"Pass","Fail"))</f>
        <v/>
      </c>
      <c r="W2440" s="24" t="str" cm="1">
        <f t="array" ref="W2440">IF(ISBLANK($J2440),"",IF(SUMPRODUCT(--EXACT($J2440,ISO3List[ISO3 List]))=1,"Pass","Fail"))</f>
        <v/>
      </c>
      <c r="X2440" s="24" t="str">
        <f t="shared" ca="1" si="99"/>
        <v/>
      </c>
      <c r="Y2440" s="24" t="str" cm="1">
        <f t="array" ref="Y2440">IF(ISBLANK($L2440),"",IF(SUMPRODUCT(--EXACT($L2440,Sex[Sex]))=1,"Pass","Fail"))</f>
        <v/>
      </c>
      <c r="Z2440" s="24" t="str">
        <f t="shared" ca="1" si="100"/>
        <v/>
      </c>
      <c r="AA2440" s="35" t="str">
        <f t="shared" ca="1" si="101"/>
        <v/>
      </c>
      <c r="AB2440" s="8"/>
      <c r="AC2440" s="58"/>
      <c r="AD2440" s="8"/>
      <c r="AE2440" s="8"/>
      <c r="AF2440" s="8"/>
      <c r="GU2440" s="8"/>
    </row>
    <row r="2441" spans="1:203" s="5" customFormat="1" x14ac:dyDescent="0.2">
      <c r="A2441" s="1"/>
      <c r="B2441" s="4"/>
      <c r="C2441" s="16"/>
      <c r="D2441" s="17"/>
      <c r="E2441" s="17"/>
      <c r="F2441" s="18"/>
      <c r="G2441" s="17"/>
      <c r="H2441" s="17"/>
      <c r="I2441" s="17"/>
      <c r="J2441" s="17"/>
      <c r="K2441" s="19"/>
      <c r="L2441" s="17"/>
      <c r="M2441" s="20"/>
      <c r="N2441" s="8"/>
      <c r="O2441" s="50"/>
      <c r="P2441" s="27" t="str" cm="1">
        <f t="array" ref="P2441">IF(ISBLANK($C2441),"",IF(SUMPRODUCT(--EXACT($C2441,CrewOrPassenger[Crew or Passenger]))=1,"Pass","Fail"))</f>
        <v/>
      </c>
      <c r="Q2441" s="24" t="str" cm="1">
        <f t="array" ref="Q2441">IF(ISBLANK($D2441),"",IF(SUMPRODUCT(--EXACT($D2441,TravelDocumentType[Travel Document Type]))=1,"Pass","Fail"))</f>
        <v/>
      </c>
      <c r="R2441" s="24" t="str" cm="1">
        <f t="array" ref="R2441">IF(ISBLANK($E2441),"",IF(SUMPRODUCT(--EXACT($E2441,ISO3List[ISO3 List]))=1,"Pass","Fail"))</f>
        <v/>
      </c>
      <c r="S2441" s="24" t="str" cm="1">
        <f t="array" ref="S2441">IF(ISBLANK($F2441),"",IF(SUMPRODUCT(--EXACT(MID($F2441,COLUMN($A$1:$T$1),1),DocCharacters[Accepted Characters For Documents]))=20,"Pass","Fail"))</f>
        <v/>
      </c>
      <c r="T2441" s="24" t="str" cm="1">
        <f t="array" ref="T2441">IF(ISBLANK($G2441),"",IF(SUMPRODUCT(--EXACT(MID($G2441,COLUMN($A$1:$AX$1),1),NameCharacters[Accepted Characters For Names]))=50,"Pass","Fail"))</f>
        <v/>
      </c>
      <c r="U2441" s="24" t="str" cm="1">
        <f t="array" ref="U2441">IF(ISBLANK($H2441),"",IF(SUMPRODUCT(--EXACT(MID($H2441,COLUMN($A$1:$AX$1),1),NameCharacters[Accepted Characters For Names]))=50,"Pass","Fail"))</f>
        <v/>
      </c>
      <c r="V2441" s="24" t="str" cm="1">
        <f t="array" ref="V2441">IF(ISBLANK($I2441),"",IF(SUMPRODUCT(--EXACT(MID($I2441,COLUMN($A$1:$AX$1),1),NameCharacters[Accepted Characters For Names]))=50,"Pass","Fail"))</f>
        <v/>
      </c>
      <c r="W2441" s="24" t="str" cm="1">
        <f t="array" ref="W2441">IF(ISBLANK($J2441),"",IF(SUMPRODUCT(--EXACT($J2441,ISO3List[ISO3 List]))=1,"Pass","Fail"))</f>
        <v/>
      </c>
      <c r="X2441" s="24" t="str">
        <f t="shared" ca="1" si="99"/>
        <v/>
      </c>
      <c r="Y2441" s="24" t="str" cm="1">
        <f t="array" ref="Y2441">IF(ISBLANK($L2441),"",IF(SUMPRODUCT(--EXACT($L2441,Sex[Sex]))=1,"Pass","Fail"))</f>
        <v/>
      </c>
      <c r="Z2441" s="24" t="str">
        <f t="shared" ca="1" si="100"/>
        <v/>
      </c>
      <c r="AA2441" s="35" t="str">
        <f t="shared" ca="1" si="101"/>
        <v/>
      </c>
      <c r="AB2441" s="8"/>
      <c r="AC2441" s="58"/>
      <c r="AD2441" s="8"/>
      <c r="AE2441" s="8"/>
      <c r="AF2441" s="8"/>
      <c r="GU2441" s="8"/>
    </row>
    <row r="2442" spans="1:203" s="5" customFormat="1" x14ac:dyDescent="0.2">
      <c r="A2442" s="1"/>
      <c r="B2442" s="4"/>
      <c r="C2442" s="16"/>
      <c r="D2442" s="17"/>
      <c r="E2442" s="17"/>
      <c r="F2442" s="18"/>
      <c r="G2442" s="17"/>
      <c r="H2442" s="17"/>
      <c r="I2442" s="17"/>
      <c r="J2442" s="17"/>
      <c r="K2442" s="19"/>
      <c r="L2442" s="17"/>
      <c r="M2442" s="20"/>
      <c r="N2442" s="8"/>
      <c r="O2442" s="50"/>
      <c r="P2442" s="27" t="str" cm="1">
        <f t="array" ref="P2442">IF(ISBLANK($C2442),"",IF(SUMPRODUCT(--EXACT($C2442,CrewOrPassenger[Crew or Passenger]))=1,"Pass","Fail"))</f>
        <v/>
      </c>
      <c r="Q2442" s="24" t="str" cm="1">
        <f t="array" ref="Q2442">IF(ISBLANK($D2442),"",IF(SUMPRODUCT(--EXACT($D2442,TravelDocumentType[Travel Document Type]))=1,"Pass","Fail"))</f>
        <v/>
      </c>
      <c r="R2442" s="24" t="str" cm="1">
        <f t="array" ref="R2442">IF(ISBLANK($E2442),"",IF(SUMPRODUCT(--EXACT($E2442,ISO3List[ISO3 List]))=1,"Pass","Fail"))</f>
        <v/>
      </c>
      <c r="S2442" s="24" t="str" cm="1">
        <f t="array" ref="S2442">IF(ISBLANK($F2442),"",IF(SUMPRODUCT(--EXACT(MID($F2442,COLUMN($A$1:$T$1),1),DocCharacters[Accepted Characters For Documents]))=20,"Pass","Fail"))</f>
        <v/>
      </c>
      <c r="T2442" s="24" t="str" cm="1">
        <f t="array" ref="T2442">IF(ISBLANK($G2442),"",IF(SUMPRODUCT(--EXACT(MID($G2442,COLUMN($A$1:$AX$1),1),NameCharacters[Accepted Characters For Names]))=50,"Pass","Fail"))</f>
        <v/>
      </c>
      <c r="U2442" s="24" t="str" cm="1">
        <f t="array" ref="U2442">IF(ISBLANK($H2442),"",IF(SUMPRODUCT(--EXACT(MID($H2442,COLUMN($A$1:$AX$1),1),NameCharacters[Accepted Characters For Names]))=50,"Pass","Fail"))</f>
        <v/>
      </c>
      <c r="V2442" s="24" t="str" cm="1">
        <f t="array" ref="V2442">IF(ISBLANK($I2442),"",IF(SUMPRODUCT(--EXACT(MID($I2442,COLUMN($A$1:$AX$1),1),NameCharacters[Accepted Characters For Names]))=50,"Pass","Fail"))</f>
        <v/>
      </c>
      <c r="W2442" s="24" t="str" cm="1">
        <f t="array" ref="W2442">IF(ISBLANK($J2442),"",IF(SUMPRODUCT(--EXACT($J2442,ISO3List[ISO3 List]))=1,"Pass","Fail"))</f>
        <v/>
      </c>
      <c r="X2442" s="24" t="str">
        <f t="shared" ca="1" si="99"/>
        <v/>
      </c>
      <c r="Y2442" s="24" t="str" cm="1">
        <f t="array" ref="Y2442">IF(ISBLANK($L2442),"",IF(SUMPRODUCT(--EXACT($L2442,Sex[Sex]))=1,"Pass","Fail"))</f>
        <v/>
      </c>
      <c r="Z2442" s="24" t="str">
        <f t="shared" ca="1" si="100"/>
        <v/>
      </c>
      <c r="AA2442" s="35" t="str">
        <f t="shared" ca="1" si="101"/>
        <v/>
      </c>
      <c r="AB2442" s="8"/>
      <c r="AC2442" s="58"/>
      <c r="AD2442" s="8"/>
      <c r="AE2442" s="8"/>
      <c r="AF2442" s="8"/>
      <c r="GU2442" s="8"/>
    </row>
    <row r="2443" spans="1:203" s="5" customFormat="1" x14ac:dyDescent="0.2">
      <c r="A2443" s="1"/>
      <c r="B2443" s="4"/>
      <c r="C2443" s="16"/>
      <c r="D2443" s="17"/>
      <c r="E2443" s="17"/>
      <c r="F2443" s="18"/>
      <c r="G2443" s="17"/>
      <c r="H2443" s="17"/>
      <c r="I2443" s="17"/>
      <c r="J2443" s="17"/>
      <c r="K2443" s="19"/>
      <c r="L2443" s="17"/>
      <c r="M2443" s="20"/>
      <c r="N2443" s="8"/>
      <c r="O2443" s="50"/>
      <c r="P2443" s="27" t="str" cm="1">
        <f t="array" ref="P2443">IF(ISBLANK($C2443),"",IF(SUMPRODUCT(--EXACT($C2443,CrewOrPassenger[Crew or Passenger]))=1,"Pass","Fail"))</f>
        <v/>
      </c>
      <c r="Q2443" s="24" t="str" cm="1">
        <f t="array" ref="Q2443">IF(ISBLANK($D2443),"",IF(SUMPRODUCT(--EXACT($D2443,TravelDocumentType[Travel Document Type]))=1,"Pass","Fail"))</f>
        <v/>
      </c>
      <c r="R2443" s="24" t="str" cm="1">
        <f t="array" ref="R2443">IF(ISBLANK($E2443),"",IF(SUMPRODUCT(--EXACT($E2443,ISO3List[ISO3 List]))=1,"Pass","Fail"))</f>
        <v/>
      </c>
      <c r="S2443" s="24" t="str" cm="1">
        <f t="array" ref="S2443">IF(ISBLANK($F2443),"",IF(SUMPRODUCT(--EXACT(MID($F2443,COLUMN($A$1:$T$1),1),DocCharacters[Accepted Characters For Documents]))=20,"Pass","Fail"))</f>
        <v/>
      </c>
      <c r="T2443" s="24" t="str" cm="1">
        <f t="array" ref="T2443">IF(ISBLANK($G2443),"",IF(SUMPRODUCT(--EXACT(MID($G2443,COLUMN($A$1:$AX$1),1),NameCharacters[Accepted Characters For Names]))=50,"Pass","Fail"))</f>
        <v/>
      </c>
      <c r="U2443" s="24" t="str" cm="1">
        <f t="array" ref="U2443">IF(ISBLANK($H2443),"",IF(SUMPRODUCT(--EXACT(MID($H2443,COLUMN($A$1:$AX$1),1),NameCharacters[Accepted Characters For Names]))=50,"Pass","Fail"))</f>
        <v/>
      </c>
      <c r="V2443" s="24" t="str" cm="1">
        <f t="array" ref="V2443">IF(ISBLANK($I2443),"",IF(SUMPRODUCT(--EXACT(MID($I2443,COLUMN($A$1:$AX$1),1),NameCharacters[Accepted Characters For Names]))=50,"Pass","Fail"))</f>
        <v/>
      </c>
      <c r="W2443" s="24" t="str" cm="1">
        <f t="array" ref="W2443">IF(ISBLANK($J2443),"",IF(SUMPRODUCT(--EXACT($J2443,ISO3List[ISO3 List]))=1,"Pass","Fail"))</f>
        <v/>
      </c>
      <c r="X2443" s="24" t="str">
        <f t="shared" ca="1" si="99"/>
        <v/>
      </c>
      <c r="Y2443" s="24" t="str" cm="1">
        <f t="array" ref="Y2443">IF(ISBLANK($L2443),"",IF(SUMPRODUCT(--EXACT($L2443,Sex[Sex]))=1,"Pass","Fail"))</f>
        <v/>
      </c>
      <c r="Z2443" s="24" t="str">
        <f t="shared" ca="1" si="100"/>
        <v/>
      </c>
      <c r="AA2443" s="35" t="str">
        <f t="shared" ca="1" si="101"/>
        <v/>
      </c>
      <c r="AB2443" s="8"/>
      <c r="AC2443" s="58"/>
      <c r="AD2443" s="8"/>
      <c r="AE2443" s="8"/>
      <c r="AF2443" s="8"/>
      <c r="GU2443" s="8"/>
    </row>
    <row r="2444" spans="1:203" s="5" customFormat="1" x14ac:dyDescent="0.2">
      <c r="A2444" s="1"/>
      <c r="B2444" s="4"/>
      <c r="C2444" s="16"/>
      <c r="D2444" s="17"/>
      <c r="E2444" s="17"/>
      <c r="F2444" s="18"/>
      <c r="G2444" s="17"/>
      <c r="H2444" s="17"/>
      <c r="I2444" s="17"/>
      <c r="J2444" s="17"/>
      <c r="K2444" s="19"/>
      <c r="L2444" s="17"/>
      <c r="M2444" s="20"/>
      <c r="N2444" s="8"/>
      <c r="O2444" s="50"/>
      <c r="P2444" s="27" t="str" cm="1">
        <f t="array" ref="P2444">IF(ISBLANK($C2444),"",IF(SUMPRODUCT(--EXACT($C2444,CrewOrPassenger[Crew or Passenger]))=1,"Pass","Fail"))</f>
        <v/>
      </c>
      <c r="Q2444" s="24" t="str" cm="1">
        <f t="array" ref="Q2444">IF(ISBLANK($D2444),"",IF(SUMPRODUCT(--EXACT($D2444,TravelDocumentType[Travel Document Type]))=1,"Pass","Fail"))</f>
        <v/>
      </c>
      <c r="R2444" s="24" t="str" cm="1">
        <f t="array" ref="R2444">IF(ISBLANK($E2444),"",IF(SUMPRODUCT(--EXACT($E2444,ISO3List[ISO3 List]))=1,"Pass","Fail"))</f>
        <v/>
      </c>
      <c r="S2444" s="24" t="str" cm="1">
        <f t="array" ref="S2444">IF(ISBLANK($F2444),"",IF(SUMPRODUCT(--EXACT(MID($F2444,COLUMN($A$1:$T$1),1),DocCharacters[Accepted Characters For Documents]))=20,"Pass","Fail"))</f>
        <v/>
      </c>
      <c r="T2444" s="24" t="str" cm="1">
        <f t="array" ref="T2444">IF(ISBLANK($G2444),"",IF(SUMPRODUCT(--EXACT(MID($G2444,COLUMN($A$1:$AX$1),1),NameCharacters[Accepted Characters For Names]))=50,"Pass","Fail"))</f>
        <v/>
      </c>
      <c r="U2444" s="24" t="str" cm="1">
        <f t="array" ref="U2444">IF(ISBLANK($H2444),"",IF(SUMPRODUCT(--EXACT(MID($H2444,COLUMN($A$1:$AX$1),1),NameCharacters[Accepted Characters For Names]))=50,"Pass","Fail"))</f>
        <v/>
      </c>
      <c r="V2444" s="24" t="str" cm="1">
        <f t="array" ref="V2444">IF(ISBLANK($I2444),"",IF(SUMPRODUCT(--EXACT(MID($I2444,COLUMN($A$1:$AX$1),1),NameCharacters[Accepted Characters For Names]))=50,"Pass","Fail"))</f>
        <v/>
      </c>
      <c r="W2444" s="24" t="str" cm="1">
        <f t="array" ref="W2444">IF(ISBLANK($J2444),"",IF(SUMPRODUCT(--EXACT($J2444,ISO3List[ISO3 List]))=1,"Pass","Fail"))</f>
        <v/>
      </c>
      <c r="X2444" s="24" t="str">
        <f t="shared" ca="1" si="99"/>
        <v/>
      </c>
      <c r="Y2444" s="24" t="str" cm="1">
        <f t="array" ref="Y2444">IF(ISBLANK($L2444),"",IF(SUMPRODUCT(--EXACT($L2444,Sex[Sex]))=1,"Pass","Fail"))</f>
        <v/>
      </c>
      <c r="Z2444" s="24" t="str">
        <f t="shared" ca="1" si="100"/>
        <v/>
      </c>
      <c r="AA2444" s="35" t="str">
        <f t="shared" ca="1" si="101"/>
        <v/>
      </c>
      <c r="AB2444" s="8"/>
      <c r="AC2444" s="58"/>
      <c r="AD2444" s="8"/>
      <c r="AE2444" s="8"/>
      <c r="AF2444" s="8"/>
      <c r="GU2444" s="8"/>
    </row>
    <row r="2445" spans="1:203" s="5" customFormat="1" x14ac:dyDescent="0.2">
      <c r="A2445" s="1"/>
      <c r="B2445" s="4"/>
      <c r="C2445" s="16"/>
      <c r="D2445" s="17"/>
      <c r="E2445" s="17"/>
      <c r="F2445" s="18"/>
      <c r="G2445" s="17"/>
      <c r="H2445" s="17"/>
      <c r="I2445" s="17"/>
      <c r="J2445" s="17"/>
      <c r="K2445" s="19"/>
      <c r="L2445" s="17"/>
      <c r="M2445" s="20"/>
      <c r="N2445" s="8"/>
      <c r="O2445" s="50"/>
      <c r="P2445" s="27" t="str" cm="1">
        <f t="array" ref="P2445">IF(ISBLANK($C2445),"",IF(SUMPRODUCT(--EXACT($C2445,CrewOrPassenger[Crew or Passenger]))=1,"Pass","Fail"))</f>
        <v/>
      </c>
      <c r="Q2445" s="24" t="str" cm="1">
        <f t="array" ref="Q2445">IF(ISBLANK($D2445),"",IF(SUMPRODUCT(--EXACT($D2445,TravelDocumentType[Travel Document Type]))=1,"Pass","Fail"))</f>
        <v/>
      </c>
      <c r="R2445" s="24" t="str" cm="1">
        <f t="array" ref="R2445">IF(ISBLANK($E2445),"",IF(SUMPRODUCT(--EXACT($E2445,ISO3List[ISO3 List]))=1,"Pass","Fail"))</f>
        <v/>
      </c>
      <c r="S2445" s="24" t="str" cm="1">
        <f t="array" ref="S2445">IF(ISBLANK($F2445),"",IF(SUMPRODUCT(--EXACT(MID($F2445,COLUMN($A$1:$T$1),1),DocCharacters[Accepted Characters For Documents]))=20,"Pass","Fail"))</f>
        <v/>
      </c>
      <c r="T2445" s="24" t="str" cm="1">
        <f t="array" ref="T2445">IF(ISBLANK($G2445),"",IF(SUMPRODUCT(--EXACT(MID($G2445,COLUMN($A$1:$AX$1),1),NameCharacters[Accepted Characters For Names]))=50,"Pass","Fail"))</f>
        <v/>
      </c>
      <c r="U2445" s="24" t="str" cm="1">
        <f t="array" ref="U2445">IF(ISBLANK($H2445),"",IF(SUMPRODUCT(--EXACT(MID($H2445,COLUMN($A$1:$AX$1),1),NameCharacters[Accepted Characters For Names]))=50,"Pass","Fail"))</f>
        <v/>
      </c>
      <c r="V2445" s="24" t="str" cm="1">
        <f t="array" ref="V2445">IF(ISBLANK($I2445),"",IF(SUMPRODUCT(--EXACT(MID($I2445,COLUMN($A$1:$AX$1),1),NameCharacters[Accepted Characters For Names]))=50,"Pass","Fail"))</f>
        <v/>
      </c>
      <c r="W2445" s="24" t="str" cm="1">
        <f t="array" ref="W2445">IF(ISBLANK($J2445),"",IF(SUMPRODUCT(--EXACT($J2445,ISO3List[ISO3 List]))=1,"Pass","Fail"))</f>
        <v/>
      </c>
      <c r="X2445" s="24" t="str">
        <f t="shared" ca="1" si="99"/>
        <v/>
      </c>
      <c r="Y2445" s="24" t="str" cm="1">
        <f t="array" ref="Y2445">IF(ISBLANK($L2445),"",IF(SUMPRODUCT(--EXACT($L2445,Sex[Sex]))=1,"Pass","Fail"))</f>
        <v/>
      </c>
      <c r="Z2445" s="24" t="str">
        <f t="shared" ca="1" si="100"/>
        <v/>
      </c>
      <c r="AA2445" s="35" t="str">
        <f t="shared" ca="1" si="101"/>
        <v/>
      </c>
      <c r="AB2445" s="8"/>
      <c r="AC2445" s="58"/>
      <c r="AD2445" s="8"/>
      <c r="AE2445" s="8"/>
      <c r="AF2445" s="8"/>
      <c r="GU2445" s="8"/>
    </row>
    <row r="2446" spans="1:203" s="5" customFormat="1" x14ac:dyDescent="0.2">
      <c r="A2446" s="1"/>
      <c r="B2446" s="4"/>
      <c r="C2446" s="16"/>
      <c r="D2446" s="17"/>
      <c r="E2446" s="17"/>
      <c r="F2446" s="18"/>
      <c r="G2446" s="17"/>
      <c r="H2446" s="17"/>
      <c r="I2446" s="17"/>
      <c r="J2446" s="17"/>
      <c r="K2446" s="19"/>
      <c r="L2446" s="17"/>
      <c r="M2446" s="20"/>
      <c r="N2446" s="8"/>
      <c r="O2446" s="50"/>
      <c r="P2446" s="27" t="str" cm="1">
        <f t="array" ref="P2446">IF(ISBLANK($C2446),"",IF(SUMPRODUCT(--EXACT($C2446,CrewOrPassenger[Crew or Passenger]))=1,"Pass","Fail"))</f>
        <v/>
      </c>
      <c r="Q2446" s="24" t="str" cm="1">
        <f t="array" ref="Q2446">IF(ISBLANK($D2446),"",IF(SUMPRODUCT(--EXACT($D2446,TravelDocumentType[Travel Document Type]))=1,"Pass","Fail"))</f>
        <v/>
      </c>
      <c r="R2446" s="24" t="str" cm="1">
        <f t="array" ref="R2446">IF(ISBLANK($E2446),"",IF(SUMPRODUCT(--EXACT($E2446,ISO3List[ISO3 List]))=1,"Pass","Fail"))</f>
        <v/>
      </c>
      <c r="S2446" s="24" t="str" cm="1">
        <f t="array" ref="S2446">IF(ISBLANK($F2446),"",IF(SUMPRODUCT(--EXACT(MID($F2446,COLUMN($A$1:$T$1),1),DocCharacters[Accepted Characters For Documents]))=20,"Pass","Fail"))</f>
        <v/>
      </c>
      <c r="T2446" s="24" t="str" cm="1">
        <f t="array" ref="T2446">IF(ISBLANK($G2446),"",IF(SUMPRODUCT(--EXACT(MID($G2446,COLUMN($A$1:$AX$1),1),NameCharacters[Accepted Characters For Names]))=50,"Pass","Fail"))</f>
        <v/>
      </c>
      <c r="U2446" s="24" t="str" cm="1">
        <f t="array" ref="U2446">IF(ISBLANK($H2446),"",IF(SUMPRODUCT(--EXACT(MID($H2446,COLUMN($A$1:$AX$1),1),NameCharacters[Accepted Characters For Names]))=50,"Pass","Fail"))</f>
        <v/>
      </c>
      <c r="V2446" s="24" t="str" cm="1">
        <f t="array" ref="V2446">IF(ISBLANK($I2446),"",IF(SUMPRODUCT(--EXACT(MID($I2446,COLUMN($A$1:$AX$1),1),NameCharacters[Accepted Characters For Names]))=50,"Pass","Fail"))</f>
        <v/>
      </c>
      <c r="W2446" s="24" t="str" cm="1">
        <f t="array" ref="W2446">IF(ISBLANK($J2446),"",IF(SUMPRODUCT(--EXACT($J2446,ISO3List[ISO3 List]))=1,"Pass","Fail"))</f>
        <v/>
      </c>
      <c r="X2446" s="24" t="str">
        <f t="shared" ca="1" si="99"/>
        <v/>
      </c>
      <c r="Y2446" s="24" t="str" cm="1">
        <f t="array" ref="Y2446">IF(ISBLANK($L2446),"",IF(SUMPRODUCT(--EXACT($L2446,Sex[Sex]))=1,"Pass","Fail"))</f>
        <v/>
      </c>
      <c r="Z2446" s="24" t="str">
        <f t="shared" ca="1" si="100"/>
        <v/>
      </c>
      <c r="AA2446" s="35" t="str">
        <f t="shared" ca="1" si="101"/>
        <v/>
      </c>
      <c r="AB2446" s="8"/>
      <c r="AC2446" s="58"/>
      <c r="AD2446" s="8"/>
      <c r="AE2446" s="8"/>
      <c r="AF2446" s="8"/>
      <c r="GU2446" s="8"/>
    </row>
    <row r="2447" spans="1:203" s="5" customFormat="1" x14ac:dyDescent="0.2">
      <c r="A2447" s="1"/>
      <c r="B2447" s="4"/>
      <c r="C2447" s="16"/>
      <c r="D2447" s="17"/>
      <c r="E2447" s="17"/>
      <c r="F2447" s="18"/>
      <c r="G2447" s="17"/>
      <c r="H2447" s="17"/>
      <c r="I2447" s="17"/>
      <c r="J2447" s="17"/>
      <c r="K2447" s="19"/>
      <c r="L2447" s="17"/>
      <c r="M2447" s="20"/>
      <c r="N2447" s="8"/>
      <c r="O2447" s="50"/>
      <c r="P2447" s="27" t="str" cm="1">
        <f t="array" ref="P2447">IF(ISBLANK($C2447),"",IF(SUMPRODUCT(--EXACT($C2447,CrewOrPassenger[Crew or Passenger]))=1,"Pass","Fail"))</f>
        <v/>
      </c>
      <c r="Q2447" s="24" t="str" cm="1">
        <f t="array" ref="Q2447">IF(ISBLANK($D2447),"",IF(SUMPRODUCT(--EXACT($D2447,TravelDocumentType[Travel Document Type]))=1,"Pass","Fail"))</f>
        <v/>
      </c>
      <c r="R2447" s="24" t="str" cm="1">
        <f t="array" ref="R2447">IF(ISBLANK($E2447),"",IF(SUMPRODUCT(--EXACT($E2447,ISO3List[ISO3 List]))=1,"Pass","Fail"))</f>
        <v/>
      </c>
      <c r="S2447" s="24" t="str" cm="1">
        <f t="array" ref="S2447">IF(ISBLANK($F2447),"",IF(SUMPRODUCT(--EXACT(MID($F2447,COLUMN($A$1:$T$1),1),DocCharacters[Accepted Characters For Documents]))=20,"Pass","Fail"))</f>
        <v/>
      </c>
      <c r="T2447" s="24" t="str" cm="1">
        <f t="array" ref="T2447">IF(ISBLANK($G2447),"",IF(SUMPRODUCT(--EXACT(MID($G2447,COLUMN($A$1:$AX$1),1),NameCharacters[Accepted Characters For Names]))=50,"Pass","Fail"))</f>
        <v/>
      </c>
      <c r="U2447" s="24" t="str" cm="1">
        <f t="array" ref="U2447">IF(ISBLANK($H2447),"",IF(SUMPRODUCT(--EXACT(MID($H2447,COLUMN($A$1:$AX$1),1),NameCharacters[Accepted Characters For Names]))=50,"Pass","Fail"))</f>
        <v/>
      </c>
      <c r="V2447" s="24" t="str" cm="1">
        <f t="array" ref="V2447">IF(ISBLANK($I2447),"",IF(SUMPRODUCT(--EXACT(MID($I2447,COLUMN($A$1:$AX$1),1),NameCharacters[Accepted Characters For Names]))=50,"Pass","Fail"))</f>
        <v/>
      </c>
      <c r="W2447" s="24" t="str" cm="1">
        <f t="array" ref="W2447">IF(ISBLANK($J2447),"",IF(SUMPRODUCT(--EXACT($J2447,ISO3List[ISO3 List]))=1,"Pass","Fail"))</f>
        <v/>
      </c>
      <c r="X2447" s="24" t="str">
        <f t="shared" ca="1" si="99"/>
        <v/>
      </c>
      <c r="Y2447" s="24" t="str" cm="1">
        <f t="array" ref="Y2447">IF(ISBLANK($L2447),"",IF(SUMPRODUCT(--EXACT($L2447,Sex[Sex]))=1,"Pass","Fail"))</f>
        <v/>
      </c>
      <c r="Z2447" s="24" t="str">
        <f t="shared" ca="1" si="100"/>
        <v/>
      </c>
      <c r="AA2447" s="35" t="str">
        <f t="shared" ca="1" si="101"/>
        <v/>
      </c>
      <c r="AB2447" s="8"/>
      <c r="AC2447" s="58"/>
      <c r="AD2447" s="8"/>
      <c r="AE2447" s="8"/>
      <c r="AF2447" s="8"/>
      <c r="GU2447" s="8"/>
    </row>
    <row r="2448" spans="1:203" s="5" customFormat="1" x14ac:dyDescent="0.2">
      <c r="A2448" s="1"/>
      <c r="B2448" s="4"/>
      <c r="C2448" s="16"/>
      <c r="D2448" s="17"/>
      <c r="E2448" s="17"/>
      <c r="F2448" s="18"/>
      <c r="G2448" s="17"/>
      <c r="H2448" s="17"/>
      <c r="I2448" s="17"/>
      <c r="J2448" s="17"/>
      <c r="K2448" s="19"/>
      <c r="L2448" s="17"/>
      <c r="M2448" s="20"/>
      <c r="N2448" s="8"/>
      <c r="O2448" s="50"/>
      <c r="P2448" s="27" t="str" cm="1">
        <f t="array" ref="P2448">IF(ISBLANK($C2448),"",IF(SUMPRODUCT(--EXACT($C2448,CrewOrPassenger[Crew or Passenger]))=1,"Pass","Fail"))</f>
        <v/>
      </c>
      <c r="Q2448" s="24" t="str" cm="1">
        <f t="array" ref="Q2448">IF(ISBLANK($D2448),"",IF(SUMPRODUCT(--EXACT($D2448,TravelDocumentType[Travel Document Type]))=1,"Pass","Fail"))</f>
        <v/>
      </c>
      <c r="R2448" s="24" t="str" cm="1">
        <f t="array" ref="R2448">IF(ISBLANK($E2448),"",IF(SUMPRODUCT(--EXACT($E2448,ISO3List[ISO3 List]))=1,"Pass","Fail"))</f>
        <v/>
      </c>
      <c r="S2448" s="24" t="str" cm="1">
        <f t="array" ref="S2448">IF(ISBLANK($F2448),"",IF(SUMPRODUCT(--EXACT(MID($F2448,COLUMN($A$1:$T$1),1),DocCharacters[Accepted Characters For Documents]))=20,"Pass","Fail"))</f>
        <v/>
      </c>
      <c r="T2448" s="24" t="str" cm="1">
        <f t="array" ref="T2448">IF(ISBLANK($G2448),"",IF(SUMPRODUCT(--EXACT(MID($G2448,COLUMN($A$1:$AX$1),1),NameCharacters[Accepted Characters For Names]))=50,"Pass","Fail"))</f>
        <v/>
      </c>
      <c r="U2448" s="24" t="str" cm="1">
        <f t="array" ref="U2448">IF(ISBLANK($H2448),"",IF(SUMPRODUCT(--EXACT(MID($H2448,COLUMN($A$1:$AX$1),1),NameCharacters[Accepted Characters For Names]))=50,"Pass","Fail"))</f>
        <v/>
      </c>
      <c r="V2448" s="24" t="str" cm="1">
        <f t="array" ref="V2448">IF(ISBLANK($I2448),"",IF(SUMPRODUCT(--EXACT(MID($I2448,COLUMN($A$1:$AX$1),1),NameCharacters[Accepted Characters For Names]))=50,"Pass","Fail"))</f>
        <v/>
      </c>
      <c r="W2448" s="24" t="str" cm="1">
        <f t="array" ref="W2448">IF(ISBLANK($J2448),"",IF(SUMPRODUCT(--EXACT($J2448,ISO3List[ISO3 List]))=1,"Pass","Fail"))</f>
        <v/>
      </c>
      <c r="X2448" s="24" t="str">
        <f t="shared" ca="1" si="99"/>
        <v/>
      </c>
      <c r="Y2448" s="24" t="str" cm="1">
        <f t="array" ref="Y2448">IF(ISBLANK($L2448),"",IF(SUMPRODUCT(--EXACT($L2448,Sex[Sex]))=1,"Pass","Fail"))</f>
        <v/>
      </c>
      <c r="Z2448" s="24" t="str">
        <f t="shared" ca="1" si="100"/>
        <v/>
      </c>
      <c r="AA2448" s="35" t="str">
        <f t="shared" ca="1" si="101"/>
        <v/>
      </c>
      <c r="AB2448" s="8"/>
      <c r="AC2448" s="58"/>
      <c r="AD2448" s="8"/>
      <c r="AE2448" s="8"/>
      <c r="AF2448" s="8"/>
      <c r="GU2448" s="8"/>
    </row>
    <row r="2449" spans="1:203" s="5" customFormat="1" x14ac:dyDescent="0.2">
      <c r="A2449" s="1"/>
      <c r="B2449" s="4"/>
      <c r="C2449" s="16"/>
      <c r="D2449" s="17"/>
      <c r="E2449" s="17"/>
      <c r="F2449" s="18"/>
      <c r="G2449" s="17"/>
      <c r="H2449" s="17"/>
      <c r="I2449" s="17"/>
      <c r="J2449" s="17"/>
      <c r="K2449" s="19"/>
      <c r="L2449" s="17"/>
      <c r="M2449" s="20"/>
      <c r="N2449" s="8"/>
      <c r="O2449" s="50"/>
      <c r="P2449" s="27" t="str" cm="1">
        <f t="array" ref="P2449">IF(ISBLANK($C2449),"",IF(SUMPRODUCT(--EXACT($C2449,CrewOrPassenger[Crew or Passenger]))=1,"Pass","Fail"))</f>
        <v/>
      </c>
      <c r="Q2449" s="24" t="str" cm="1">
        <f t="array" ref="Q2449">IF(ISBLANK($D2449),"",IF(SUMPRODUCT(--EXACT($D2449,TravelDocumentType[Travel Document Type]))=1,"Pass","Fail"))</f>
        <v/>
      </c>
      <c r="R2449" s="24" t="str" cm="1">
        <f t="array" ref="R2449">IF(ISBLANK($E2449),"",IF(SUMPRODUCT(--EXACT($E2449,ISO3List[ISO3 List]))=1,"Pass","Fail"))</f>
        <v/>
      </c>
      <c r="S2449" s="24" t="str" cm="1">
        <f t="array" ref="S2449">IF(ISBLANK($F2449),"",IF(SUMPRODUCT(--EXACT(MID($F2449,COLUMN($A$1:$T$1),1),DocCharacters[Accepted Characters For Documents]))=20,"Pass","Fail"))</f>
        <v/>
      </c>
      <c r="T2449" s="24" t="str" cm="1">
        <f t="array" ref="T2449">IF(ISBLANK($G2449),"",IF(SUMPRODUCT(--EXACT(MID($G2449,COLUMN($A$1:$AX$1),1),NameCharacters[Accepted Characters For Names]))=50,"Pass","Fail"))</f>
        <v/>
      </c>
      <c r="U2449" s="24" t="str" cm="1">
        <f t="array" ref="U2449">IF(ISBLANK($H2449),"",IF(SUMPRODUCT(--EXACT(MID($H2449,COLUMN($A$1:$AX$1),1),NameCharacters[Accepted Characters For Names]))=50,"Pass","Fail"))</f>
        <v/>
      </c>
      <c r="V2449" s="24" t="str" cm="1">
        <f t="array" ref="V2449">IF(ISBLANK($I2449),"",IF(SUMPRODUCT(--EXACT(MID($I2449,COLUMN($A$1:$AX$1),1),NameCharacters[Accepted Characters For Names]))=50,"Pass","Fail"))</f>
        <v/>
      </c>
      <c r="W2449" s="24" t="str" cm="1">
        <f t="array" ref="W2449">IF(ISBLANK($J2449),"",IF(SUMPRODUCT(--EXACT($J2449,ISO3List[ISO3 List]))=1,"Pass","Fail"))</f>
        <v/>
      </c>
      <c r="X2449" s="24" t="str">
        <f t="shared" ca="1" si="99"/>
        <v/>
      </c>
      <c r="Y2449" s="24" t="str" cm="1">
        <f t="array" ref="Y2449">IF(ISBLANK($L2449),"",IF(SUMPRODUCT(--EXACT($L2449,Sex[Sex]))=1,"Pass","Fail"))</f>
        <v/>
      </c>
      <c r="Z2449" s="24" t="str">
        <f t="shared" ca="1" si="100"/>
        <v/>
      </c>
      <c r="AA2449" s="35" t="str">
        <f t="shared" ca="1" si="101"/>
        <v/>
      </c>
      <c r="AB2449" s="8"/>
      <c r="AC2449" s="58"/>
      <c r="AD2449" s="8"/>
      <c r="AE2449" s="8"/>
      <c r="AF2449" s="8"/>
      <c r="GU2449" s="8"/>
    </row>
    <row r="2450" spans="1:203" s="5" customFormat="1" x14ac:dyDescent="0.2">
      <c r="A2450" s="1"/>
      <c r="B2450" s="4"/>
      <c r="C2450" s="16"/>
      <c r="D2450" s="17"/>
      <c r="E2450" s="17"/>
      <c r="F2450" s="18"/>
      <c r="G2450" s="17"/>
      <c r="H2450" s="17"/>
      <c r="I2450" s="17"/>
      <c r="J2450" s="17"/>
      <c r="K2450" s="19"/>
      <c r="L2450" s="17"/>
      <c r="M2450" s="20"/>
      <c r="N2450" s="8"/>
      <c r="O2450" s="50"/>
      <c r="P2450" s="27" t="str" cm="1">
        <f t="array" ref="P2450">IF(ISBLANK($C2450),"",IF(SUMPRODUCT(--EXACT($C2450,CrewOrPassenger[Crew or Passenger]))=1,"Pass","Fail"))</f>
        <v/>
      </c>
      <c r="Q2450" s="24" t="str" cm="1">
        <f t="array" ref="Q2450">IF(ISBLANK($D2450),"",IF(SUMPRODUCT(--EXACT($D2450,TravelDocumentType[Travel Document Type]))=1,"Pass","Fail"))</f>
        <v/>
      </c>
      <c r="R2450" s="24" t="str" cm="1">
        <f t="array" ref="R2450">IF(ISBLANK($E2450),"",IF(SUMPRODUCT(--EXACT($E2450,ISO3List[ISO3 List]))=1,"Pass","Fail"))</f>
        <v/>
      </c>
      <c r="S2450" s="24" t="str" cm="1">
        <f t="array" ref="S2450">IF(ISBLANK($F2450),"",IF(SUMPRODUCT(--EXACT(MID($F2450,COLUMN($A$1:$T$1),1),DocCharacters[Accepted Characters For Documents]))=20,"Pass","Fail"))</f>
        <v/>
      </c>
      <c r="T2450" s="24" t="str" cm="1">
        <f t="array" ref="T2450">IF(ISBLANK($G2450),"",IF(SUMPRODUCT(--EXACT(MID($G2450,COLUMN($A$1:$AX$1),1),NameCharacters[Accepted Characters For Names]))=50,"Pass","Fail"))</f>
        <v/>
      </c>
      <c r="U2450" s="24" t="str" cm="1">
        <f t="array" ref="U2450">IF(ISBLANK($H2450),"",IF(SUMPRODUCT(--EXACT(MID($H2450,COLUMN($A$1:$AX$1),1),NameCharacters[Accepted Characters For Names]))=50,"Pass","Fail"))</f>
        <v/>
      </c>
      <c r="V2450" s="24" t="str" cm="1">
        <f t="array" ref="V2450">IF(ISBLANK($I2450),"",IF(SUMPRODUCT(--EXACT(MID($I2450,COLUMN($A$1:$AX$1),1),NameCharacters[Accepted Characters For Names]))=50,"Pass","Fail"))</f>
        <v/>
      </c>
      <c r="W2450" s="24" t="str" cm="1">
        <f t="array" ref="W2450">IF(ISBLANK($J2450),"",IF(SUMPRODUCT(--EXACT($J2450,ISO3List[ISO3 List]))=1,"Pass","Fail"))</f>
        <v/>
      </c>
      <c r="X2450" s="24" t="str">
        <f t="shared" ca="1" si="99"/>
        <v/>
      </c>
      <c r="Y2450" s="24" t="str" cm="1">
        <f t="array" ref="Y2450">IF(ISBLANK($L2450),"",IF(SUMPRODUCT(--EXACT($L2450,Sex[Sex]))=1,"Pass","Fail"))</f>
        <v/>
      </c>
      <c r="Z2450" s="24" t="str">
        <f t="shared" ca="1" si="100"/>
        <v/>
      </c>
      <c r="AA2450" s="35" t="str">
        <f t="shared" ca="1" si="101"/>
        <v/>
      </c>
      <c r="AB2450" s="8"/>
      <c r="AC2450" s="58"/>
      <c r="AD2450" s="8"/>
      <c r="AE2450" s="8"/>
      <c r="AF2450" s="8"/>
      <c r="GU2450" s="8"/>
    </row>
    <row r="2451" spans="1:203" s="5" customFormat="1" x14ac:dyDescent="0.2">
      <c r="A2451" s="1"/>
      <c r="B2451" s="4"/>
      <c r="C2451" s="16"/>
      <c r="D2451" s="17"/>
      <c r="E2451" s="17"/>
      <c r="F2451" s="18"/>
      <c r="G2451" s="17"/>
      <c r="H2451" s="17"/>
      <c r="I2451" s="17"/>
      <c r="J2451" s="17"/>
      <c r="K2451" s="19"/>
      <c r="L2451" s="17"/>
      <c r="M2451" s="20"/>
      <c r="N2451" s="8"/>
      <c r="O2451" s="50"/>
      <c r="P2451" s="27" t="str" cm="1">
        <f t="array" ref="P2451">IF(ISBLANK($C2451),"",IF(SUMPRODUCT(--EXACT($C2451,CrewOrPassenger[Crew or Passenger]))=1,"Pass","Fail"))</f>
        <v/>
      </c>
      <c r="Q2451" s="24" t="str" cm="1">
        <f t="array" ref="Q2451">IF(ISBLANK($D2451),"",IF(SUMPRODUCT(--EXACT($D2451,TravelDocumentType[Travel Document Type]))=1,"Pass","Fail"))</f>
        <v/>
      </c>
      <c r="R2451" s="24" t="str" cm="1">
        <f t="array" ref="R2451">IF(ISBLANK($E2451),"",IF(SUMPRODUCT(--EXACT($E2451,ISO3List[ISO3 List]))=1,"Pass","Fail"))</f>
        <v/>
      </c>
      <c r="S2451" s="24" t="str" cm="1">
        <f t="array" ref="S2451">IF(ISBLANK($F2451),"",IF(SUMPRODUCT(--EXACT(MID($F2451,COLUMN($A$1:$T$1),1),DocCharacters[Accepted Characters For Documents]))=20,"Pass","Fail"))</f>
        <v/>
      </c>
      <c r="T2451" s="24" t="str" cm="1">
        <f t="array" ref="T2451">IF(ISBLANK($G2451),"",IF(SUMPRODUCT(--EXACT(MID($G2451,COLUMN($A$1:$AX$1),1),NameCharacters[Accepted Characters For Names]))=50,"Pass","Fail"))</f>
        <v/>
      </c>
      <c r="U2451" s="24" t="str" cm="1">
        <f t="array" ref="U2451">IF(ISBLANK($H2451),"",IF(SUMPRODUCT(--EXACT(MID($H2451,COLUMN($A$1:$AX$1),1),NameCharacters[Accepted Characters For Names]))=50,"Pass","Fail"))</f>
        <v/>
      </c>
      <c r="V2451" s="24" t="str" cm="1">
        <f t="array" ref="V2451">IF(ISBLANK($I2451),"",IF(SUMPRODUCT(--EXACT(MID($I2451,COLUMN($A$1:$AX$1),1),NameCharacters[Accepted Characters For Names]))=50,"Pass","Fail"))</f>
        <v/>
      </c>
      <c r="W2451" s="24" t="str" cm="1">
        <f t="array" ref="W2451">IF(ISBLANK($J2451),"",IF(SUMPRODUCT(--EXACT($J2451,ISO3List[ISO3 List]))=1,"Pass","Fail"))</f>
        <v/>
      </c>
      <c r="X2451" s="24" t="str">
        <f t="shared" ca="1" si="99"/>
        <v/>
      </c>
      <c r="Y2451" s="24" t="str" cm="1">
        <f t="array" ref="Y2451">IF(ISBLANK($L2451),"",IF(SUMPRODUCT(--EXACT($L2451,Sex[Sex]))=1,"Pass","Fail"))</f>
        <v/>
      </c>
      <c r="Z2451" s="24" t="str">
        <f t="shared" ca="1" si="100"/>
        <v/>
      </c>
      <c r="AA2451" s="35" t="str">
        <f t="shared" ca="1" si="101"/>
        <v/>
      </c>
      <c r="AB2451" s="8"/>
      <c r="AC2451" s="58"/>
      <c r="AD2451" s="8"/>
      <c r="AE2451" s="8"/>
      <c r="AF2451" s="8"/>
      <c r="GU2451" s="8"/>
    </row>
    <row r="2452" spans="1:203" s="5" customFormat="1" x14ac:dyDescent="0.2">
      <c r="A2452" s="1"/>
      <c r="B2452" s="4"/>
      <c r="C2452" s="16"/>
      <c r="D2452" s="17"/>
      <c r="E2452" s="17"/>
      <c r="F2452" s="18"/>
      <c r="G2452" s="17"/>
      <c r="H2452" s="17"/>
      <c r="I2452" s="17"/>
      <c r="J2452" s="17"/>
      <c r="K2452" s="19"/>
      <c r="L2452" s="17"/>
      <c r="M2452" s="20"/>
      <c r="N2452" s="8"/>
      <c r="O2452" s="50"/>
      <c r="P2452" s="27" t="str" cm="1">
        <f t="array" ref="P2452">IF(ISBLANK($C2452),"",IF(SUMPRODUCT(--EXACT($C2452,CrewOrPassenger[Crew or Passenger]))=1,"Pass","Fail"))</f>
        <v/>
      </c>
      <c r="Q2452" s="24" t="str" cm="1">
        <f t="array" ref="Q2452">IF(ISBLANK($D2452),"",IF(SUMPRODUCT(--EXACT($D2452,TravelDocumentType[Travel Document Type]))=1,"Pass","Fail"))</f>
        <v/>
      </c>
      <c r="R2452" s="24" t="str" cm="1">
        <f t="array" ref="R2452">IF(ISBLANK($E2452),"",IF(SUMPRODUCT(--EXACT($E2452,ISO3List[ISO3 List]))=1,"Pass","Fail"))</f>
        <v/>
      </c>
      <c r="S2452" s="24" t="str" cm="1">
        <f t="array" ref="S2452">IF(ISBLANK($F2452),"",IF(SUMPRODUCT(--EXACT(MID($F2452,COLUMN($A$1:$T$1),1),DocCharacters[Accepted Characters For Documents]))=20,"Pass","Fail"))</f>
        <v/>
      </c>
      <c r="T2452" s="24" t="str" cm="1">
        <f t="array" ref="T2452">IF(ISBLANK($G2452),"",IF(SUMPRODUCT(--EXACT(MID($G2452,COLUMN($A$1:$AX$1),1),NameCharacters[Accepted Characters For Names]))=50,"Pass","Fail"))</f>
        <v/>
      </c>
      <c r="U2452" s="24" t="str" cm="1">
        <f t="array" ref="U2452">IF(ISBLANK($H2452),"",IF(SUMPRODUCT(--EXACT(MID($H2452,COLUMN($A$1:$AX$1),1),NameCharacters[Accepted Characters For Names]))=50,"Pass","Fail"))</f>
        <v/>
      </c>
      <c r="V2452" s="24" t="str" cm="1">
        <f t="array" ref="V2452">IF(ISBLANK($I2452),"",IF(SUMPRODUCT(--EXACT(MID($I2452,COLUMN($A$1:$AX$1),1),NameCharacters[Accepted Characters For Names]))=50,"Pass","Fail"))</f>
        <v/>
      </c>
      <c r="W2452" s="24" t="str" cm="1">
        <f t="array" ref="W2452">IF(ISBLANK($J2452),"",IF(SUMPRODUCT(--EXACT($J2452,ISO3List[ISO3 List]))=1,"Pass","Fail"))</f>
        <v/>
      </c>
      <c r="X2452" s="24" t="str">
        <f t="shared" ca="1" si="99"/>
        <v/>
      </c>
      <c r="Y2452" s="24" t="str" cm="1">
        <f t="array" ref="Y2452">IF(ISBLANK($L2452),"",IF(SUMPRODUCT(--EXACT($L2452,Sex[Sex]))=1,"Pass","Fail"))</f>
        <v/>
      </c>
      <c r="Z2452" s="24" t="str">
        <f t="shared" ca="1" si="100"/>
        <v/>
      </c>
      <c r="AA2452" s="35" t="str">
        <f t="shared" ca="1" si="101"/>
        <v/>
      </c>
      <c r="AB2452" s="8"/>
      <c r="AC2452" s="58"/>
      <c r="AD2452" s="8"/>
      <c r="AE2452" s="8"/>
      <c r="AF2452" s="8"/>
      <c r="GU2452" s="8"/>
    </row>
    <row r="2453" spans="1:203" s="5" customFormat="1" x14ac:dyDescent="0.2">
      <c r="A2453" s="1"/>
      <c r="B2453" s="4"/>
      <c r="C2453" s="16"/>
      <c r="D2453" s="17"/>
      <c r="E2453" s="17"/>
      <c r="F2453" s="18"/>
      <c r="G2453" s="17"/>
      <c r="H2453" s="17"/>
      <c r="I2453" s="17"/>
      <c r="J2453" s="17"/>
      <c r="K2453" s="19"/>
      <c r="L2453" s="17"/>
      <c r="M2453" s="20"/>
      <c r="N2453" s="8"/>
      <c r="O2453" s="50"/>
      <c r="P2453" s="27" t="str" cm="1">
        <f t="array" ref="P2453">IF(ISBLANK($C2453),"",IF(SUMPRODUCT(--EXACT($C2453,CrewOrPassenger[Crew or Passenger]))=1,"Pass","Fail"))</f>
        <v/>
      </c>
      <c r="Q2453" s="24" t="str" cm="1">
        <f t="array" ref="Q2453">IF(ISBLANK($D2453),"",IF(SUMPRODUCT(--EXACT($D2453,TravelDocumentType[Travel Document Type]))=1,"Pass","Fail"))</f>
        <v/>
      </c>
      <c r="R2453" s="24" t="str" cm="1">
        <f t="array" ref="R2453">IF(ISBLANK($E2453),"",IF(SUMPRODUCT(--EXACT($E2453,ISO3List[ISO3 List]))=1,"Pass","Fail"))</f>
        <v/>
      </c>
      <c r="S2453" s="24" t="str" cm="1">
        <f t="array" ref="S2453">IF(ISBLANK($F2453),"",IF(SUMPRODUCT(--EXACT(MID($F2453,COLUMN($A$1:$T$1),1),DocCharacters[Accepted Characters For Documents]))=20,"Pass","Fail"))</f>
        <v/>
      </c>
      <c r="T2453" s="24" t="str" cm="1">
        <f t="array" ref="T2453">IF(ISBLANK($G2453),"",IF(SUMPRODUCT(--EXACT(MID($G2453,COLUMN($A$1:$AX$1),1),NameCharacters[Accepted Characters For Names]))=50,"Pass","Fail"))</f>
        <v/>
      </c>
      <c r="U2453" s="24" t="str" cm="1">
        <f t="array" ref="U2453">IF(ISBLANK($H2453),"",IF(SUMPRODUCT(--EXACT(MID($H2453,COLUMN($A$1:$AX$1),1),NameCharacters[Accepted Characters For Names]))=50,"Pass","Fail"))</f>
        <v/>
      </c>
      <c r="V2453" s="24" t="str" cm="1">
        <f t="array" ref="V2453">IF(ISBLANK($I2453),"",IF(SUMPRODUCT(--EXACT(MID($I2453,COLUMN($A$1:$AX$1),1),NameCharacters[Accepted Characters For Names]))=50,"Pass","Fail"))</f>
        <v/>
      </c>
      <c r="W2453" s="24" t="str" cm="1">
        <f t="array" ref="W2453">IF(ISBLANK($J2453),"",IF(SUMPRODUCT(--EXACT($J2453,ISO3List[ISO3 List]))=1,"Pass","Fail"))</f>
        <v/>
      </c>
      <c r="X2453" s="24" t="str">
        <f t="shared" ca="1" si="99"/>
        <v/>
      </c>
      <c r="Y2453" s="24" t="str" cm="1">
        <f t="array" ref="Y2453">IF(ISBLANK($L2453),"",IF(SUMPRODUCT(--EXACT($L2453,Sex[Sex]))=1,"Pass","Fail"))</f>
        <v/>
      </c>
      <c r="Z2453" s="24" t="str">
        <f t="shared" ca="1" si="100"/>
        <v/>
      </c>
      <c r="AA2453" s="35" t="str">
        <f t="shared" ca="1" si="101"/>
        <v/>
      </c>
      <c r="AB2453" s="8"/>
      <c r="AC2453" s="58"/>
      <c r="AD2453" s="8"/>
      <c r="AE2453" s="8"/>
      <c r="AF2453" s="8"/>
      <c r="GU2453" s="8"/>
    </row>
    <row r="2454" spans="1:203" s="5" customFormat="1" x14ac:dyDescent="0.2">
      <c r="A2454" s="1"/>
      <c r="B2454" s="4"/>
      <c r="C2454" s="16"/>
      <c r="D2454" s="17"/>
      <c r="E2454" s="17"/>
      <c r="F2454" s="18"/>
      <c r="G2454" s="17"/>
      <c r="H2454" s="17"/>
      <c r="I2454" s="17"/>
      <c r="J2454" s="17"/>
      <c r="K2454" s="19"/>
      <c r="L2454" s="17"/>
      <c r="M2454" s="20"/>
      <c r="N2454" s="8"/>
      <c r="O2454" s="50"/>
      <c r="P2454" s="27" t="str" cm="1">
        <f t="array" ref="P2454">IF(ISBLANK($C2454),"",IF(SUMPRODUCT(--EXACT($C2454,CrewOrPassenger[Crew or Passenger]))=1,"Pass","Fail"))</f>
        <v/>
      </c>
      <c r="Q2454" s="24" t="str" cm="1">
        <f t="array" ref="Q2454">IF(ISBLANK($D2454),"",IF(SUMPRODUCT(--EXACT($D2454,TravelDocumentType[Travel Document Type]))=1,"Pass","Fail"))</f>
        <v/>
      </c>
      <c r="R2454" s="24" t="str" cm="1">
        <f t="array" ref="R2454">IF(ISBLANK($E2454),"",IF(SUMPRODUCT(--EXACT($E2454,ISO3List[ISO3 List]))=1,"Pass","Fail"))</f>
        <v/>
      </c>
      <c r="S2454" s="24" t="str" cm="1">
        <f t="array" ref="S2454">IF(ISBLANK($F2454),"",IF(SUMPRODUCT(--EXACT(MID($F2454,COLUMN($A$1:$T$1),1),DocCharacters[Accepted Characters For Documents]))=20,"Pass","Fail"))</f>
        <v/>
      </c>
      <c r="T2454" s="24" t="str" cm="1">
        <f t="array" ref="T2454">IF(ISBLANK($G2454),"",IF(SUMPRODUCT(--EXACT(MID($G2454,COLUMN($A$1:$AX$1),1),NameCharacters[Accepted Characters For Names]))=50,"Pass","Fail"))</f>
        <v/>
      </c>
      <c r="U2454" s="24" t="str" cm="1">
        <f t="array" ref="U2454">IF(ISBLANK($H2454),"",IF(SUMPRODUCT(--EXACT(MID($H2454,COLUMN($A$1:$AX$1),1),NameCharacters[Accepted Characters For Names]))=50,"Pass","Fail"))</f>
        <v/>
      </c>
      <c r="V2454" s="24" t="str" cm="1">
        <f t="array" ref="V2454">IF(ISBLANK($I2454),"",IF(SUMPRODUCT(--EXACT(MID($I2454,COLUMN($A$1:$AX$1),1),NameCharacters[Accepted Characters For Names]))=50,"Pass","Fail"))</f>
        <v/>
      </c>
      <c r="W2454" s="24" t="str" cm="1">
        <f t="array" ref="W2454">IF(ISBLANK($J2454),"",IF(SUMPRODUCT(--EXACT($J2454,ISO3List[ISO3 List]))=1,"Pass","Fail"))</f>
        <v/>
      </c>
      <c r="X2454" s="24" t="str">
        <f t="shared" ca="1" si="99"/>
        <v/>
      </c>
      <c r="Y2454" s="24" t="str" cm="1">
        <f t="array" ref="Y2454">IF(ISBLANK($L2454),"",IF(SUMPRODUCT(--EXACT($L2454,Sex[Sex]))=1,"Pass","Fail"))</f>
        <v/>
      </c>
      <c r="Z2454" s="24" t="str">
        <f t="shared" ca="1" si="100"/>
        <v/>
      </c>
      <c r="AA2454" s="35" t="str">
        <f t="shared" ca="1" si="101"/>
        <v/>
      </c>
      <c r="AB2454" s="8"/>
      <c r="AC2454" s="58"/>
      <c r="AD2454" s="8"/>
      <c r="AE2454" s="8"/>
      <c r="AF2454" s="8"/>
      <c r="GU2454" s="8"/>
    </row>
    <row r="2455" spans="1:203" s="5" customFormat="1" x14ac:dyDescent="0.2">
      <c r="A2455" s="1"/>
      <c r="B2455" s="4"/>
      <c r="C2455" s="16"/>
      <c r="D2455" s="17"/>
      <c r="E2455" s="17"/>
      <c r="F2455" s="18"/>
      <c r="G2455" s="17"/>
      <c r="H2455" s="17"/>
      <c r="I2455" s="17"/>
      <c r="J2455" s="17"/>
      <c r="K2455" s="19"/>
      <c r="L2455" s="17"/>
      <c r="M2455" s="20"/>
      <c r="N2455" s="8"/>
      <c r="O2455" s="50"/>
      <c r="P2455" s="27" t="str" cm="1">
        <f t="array" ref="P2455">IF(ISBLANK($C2455),"",IF(SUMPRODUCT(--EXACT($C2455,CrewOrPassenger[Crew or Passenger]))=1,"Pass","Fail"))</f>
        <v/>
      </c>
      <c r="Q2455" s="24" t="str" cm="1">
        <f t="array" ref="Q2455">IF(ISBLANK($D2455),"",IF(SUMPRODUCT(--EXACT($D2455,TravelDocumentType[Travel Document Type]))=1,"Pass","Fail"))</f>
        <v/>
      </c>
      <c r="R2455" s="24" t="str" cm="1">
        <f t="array" ref="R2455">IF(ISBLANK($E2455),"",IF(SUMPRODUCT(--EXACT($E2455,ISO3List[ISO3 List]))=1,"Pass","Fail"))</f>
        <v/>
      </c>
      <c r="S2455" s="24" t="str" cm="1">
        <f t="array" ref="S2455">IF(ISBLANK($F2455),"",IF(SUMPRODUCT(--EXACT(MID($F2455,COLUMN($A$1:$T$1),1),DocCharacters[Accepted Characters For Documents]))=20,"Pass","Fail"))</f>
        <v/>
      </c>
      <c r="T2455" s="24" t="str" cm="1">
        <f t="array" ref="T2455">IF(ISBLANK($G2455),"",IF(SUMPRODUCT(--EXACT(MID($G2455,COLUMN($A$1:$AX$1),1),NameCharacters[Accepted Characters For Names]))=50,"Pass","Fail"))</f>
        <v/>
      </c>
      <c r="U2455" s="24" t="str" cm="1">
        <f t="array" ref="U2455">IF(ISBLANK($H2455),"",IF(SUMPRODUCT(--EXACT(MID($H2455,COLUMN($A$1:$AX$1),1),NameCharacters[Accepted Characters For Names]))=50,"Pass","Fail"))</f>
        <v/>
      </c>
      <c r="V2455" s="24" t="str" cm="1">
        <f t="array" ref="V2455">IF(ISBLANK($I2455),"",IF(SUMPRODUCT(--EXACT(MID($I2455,COLUMN($A$1:$AX$1),1),NameCharacters[Accepted Characters For Names]))=50,"Pass","Fail"))</f>
        <v/>
      </c>
      <c r="W2455" s="24" t="str" cm="1">
        <f t="array" ref="W2455">IF(ISBLANK($J2455),"",IF(SUMPRODUCT(--EXACT($J2455,ISO3List[ISO3 List]))=1,"Pass","Fail"))</f>
        <v/>
      </c>
      <c r="X2455" s="24" t="str">
        <f t="shared" ca="1" si="99"/>
        <v/>
      </c>
      <c r="Y2455" s="24" t="str" cm="1">
        <f t="array" ref="Y2455">IF(ISBLANK($L2455),"",IF(SUMPRODUCT(--EXACT($L2455,Sex[Sex]))=1,"Pass","Fail"))</f>
        <v/>
      </c>
      <c r="Z2455" s="24" t="str">
        <f t="shared" ca="1" si="100"/>
        <v/>
      </c>
      <c r="AA2455" s="35" t="str">
        <f t="shared" ca="1" si="101"/>
        <v/>
      </c>
      <c r="AB2455" s="8"/>
      <c r="AC2455" s="58"/>
      <c r="AD2455" s="8"/>
      <c r="AE2455" s="8"/>
      <c r="AF2455" s="8"/>
      <c r="GU2455" s="8"/>
    </row>
    <row r="2456" spans="1:203" s="5" customFormat="1" x14ac:dyDescent="0.2">
      <c r="A2456" s="1"/>
      <c r="B2456" s="4"/>
      <c r="C2456" s="16"/>
      <c r="D2456" s="17"/>
      <c r="E2456" s="17"/>
      <c r="F2456" s="18"/>
      <c r="G2456" s="17"/>
      <c r="H2456" s="17"/>
      <c r="I2456" s="17"/>
      <c r="J2456" s="17"/>
      <c r="K2456" s="19"/>
      <c r="L2456" s="17"/>
      <c r="M2456" s="20"/>
      <c r="N2456" s="8"/>
      <c r="O2456" s="50"/>
      <c r="P2456" s="27" t="str" cm="1">
        <f t="array" ref="P2456">IF(ISBLANK($C2456),"",IF(SUMPRODUCT(--EXACT($C2456,CrewOrPassenger[Crew or Passenger]))=1,"Pass","Fail"))</f>
        <v/>
      </c>
      <c r="Q2456" s="24" t="str" cm="1">
        <f t="array" ref="Q2456">IF(ISBLANK($D2456),"",IF(SUMPRODUCT(--EXACT($D2456,TravelDocumentType[Travel Document Type]))=1,"Pass","Fail"))</f>
        <v/>
      </c>
      <c r="R2456" s="24" t="str" cm="1">
        <f t="array" ref="R2456">IF(ISBLANK($E2456),"",IF(SUMPRODUCT(--EXACT($E2456,ISO3List[ISO3 List]))=1,"Pass","Fail"))</f>
        <v/>
      </c>
      <c r="S2456" s="24" t="str" cm="1">
        <f t="array" ref="S2456">IF(ISBLANK($F2456),"",IF(SUMPRODUCT(--EXACT(MID($F2456,COLUMN($A$1:$T$1),1),DocCharacters[Accepted Characters For Documents]))=20,"Pass","Fail"))</f>
        <v/>
      </c>
      <c r="T2456" s="24" t="str" cm="1">
        <f t="array" ref="T2456">IF(ISBLANK($G2456),"",IF(SUMPRODUCT(--EXACT(MID($G2456,COLUMN($A$1:$AX$1),1),NameCharacters[Accepted Characters For Names]))=50,"Pass","Fail"))</f>
        <v/>
      </c>
      <c r="U2456" s="24" t="str" cm="1">
        <f t="array" ref="U2456">IF(ISBLANK($H2456),"",IF(SUMPRODUCT(--EXACT(MID($H2456,COLUMN($A$1:$AX$1),1),NameCharacters[Accepted Characters For Names]))=50,"Pass","Fail"))</f>
        <v/>
      </c>
      <c r="V2456" s="24" t="str" cm="1">
        <f t="array" ref="V2456">IF(ISBLANK($I2456),"",IF(SUMPRODUCT(--EXACT(MID($I2456,COLUMN($A$1:$AX$1),1),NameCharacters[Accepted Characters For Names]))=50,"Pass","Fail"))</f>
        <v/>
      </c>
      <c r="W2456" s="24" t="str" cm="1">
        <f t="array" ref="W2456">IF(ISBLANK($J2456),"",IF(SUMPRODUCT(--EXACT($J2456,ISO3List[ISO3 List]))=1,"Pass","Fail"))</f>
        <v/>
      </c>
      <c r="X2456" s="24" t="str">
        <f t="shared" ca="1" si="99"/>
        <v/>
      </c>
      <c r="Y2456" s="24" t="str" cm="1">
        <f t="array" ref="Y2456">IF(ISBLANK($L2456),"",IF(SUMPRODUCT(--EXACT($L2456,Sex[Sex]))=1,"Pass","Fail"))</f>
        <v/>
      </c>
      <c r="Z2456" s="24" t="str">
        <f t="shared" ca="1" si="100"/>
        <v/>
      </c>
      <c r="AA2456" s="35" t="str">
        <f t="shared" ca="1" si="101"/>
        <v/>
      </c>
      <c r="AB2456" s="8"/>
      <c r="AC2456" s="58"/>
      <c r="AD2456" s="8"/>
      <c r="AE2456" s="8"/>
      <c r="AF2456" s="8"/>
      <c r="GU2456" s="8"/>
    </row>
    <row r="2457" spans="1:203" s="5" customFormat="1" x14ac:dyDescent="0.2">
      <c r="A2457" s="1"/>
      <c r="B2457" s="4"/>
      <c r="C2457" s="16"/>
      <c r="D2457" s="17"/>
      <c r="E2457" s="17"/>
      <c r="F2457" s="18"/>
      <c r="G2457" s="17"/>
      <c r="H2457" s="17"/>
      <c r="I2457" s="17"/>
      <c r="J2457" s="17"/>
      <c r="K2457" s="19"/>
      <c r="L2457" s="17"/>
      <c r="M2457" s="20"/>
      <c r="N2457" s="8"/>
      <c r="O2457" s="50"/>
      <c r="P2457" s="27" t="str" cm="1">
        <f t="array" ref="P2457">IF(ISBLANK($C2457),"",IF(SUMPRODUCT(--EXACT($C2457,CrewOrPassenger[Crew or Passenger]))=1,"Pass","Fail"))</f>
        <v/>
      </c>
      <c r="Q2457" s="24" t="str" cm="1">
        <f t="array" ref="Q2457">IF(ISBLANK($D2457),"",IF(SUMPRODUCT(--EXACT($D2457,TravelDocumentType[Travel Document Type]))=1,"Pass","Fail"))</f>
        <v/>
      </c>
      <c r="R2457" s="24" t="str" cm="1">
        <f t="array" ref="R2457">IF(ISBLANK($E2457),"",IF(SUMPRODUCT(--EXACT($E2457,ISO3List[ISO3 List]))=1,"Pass","Fail"))</f>
        <v/>
      </c>
      <c r="S2457" s="24" t="str" cm="1">
        <f t="array" ref="S2457">IF(ISBLANK($F2457),"",IF(SUMPRODUCT(--EXACT(MID($F2457,COLUMN($A$1:$T$1),1),DocCharacters[Accepted Characters For Documents]))=20,"Pass","Fail"))</f>
        <v/>
      </c>
      <c r="T2457" s="24" t="str" cm="1">
        <f t="array" ref="T2457">IF(ISBLANK($G2457),"",IF(SUMPRODUCT(--EXACT(MID($G2457,COLUMN($A$1:$AX$1),1),NameCharacters[Accepted Characters For Names]))=50,"Pass","Fail"))</f>
        <v/>
      </c>
      <c r="U2457" s="24" t="str" cm="1">
        <f t="array" ref="U2457">IF(ISBLANK($H2457),"",IF(SUMPRODUCT(--EXACT(MID($H2457,COLUMN($A$1:$AX$1),1),NameCharacters[Accepted Characters For Names]))=50,"Pass","Fail"))</f>
        <v/>
      </c>
      <c r="V2457" s="24" t="str" cm="1">
        <f t="array" ref="V2457">IF(ISBLANK($I2457),"",IF(SUMPRODUCT(--EXACT(MID($I2457,COLUMN($A$1:$AX$1),1),NameCharacters[Accepted Characters For Names]))=50,"Pass","Fail"))</f>
        <v/>
      </c>
      <c r="W2457" s="24" t="str" cm="1">
        <f t="array" ref="W2457">IF(ISBLANK($J2457),"",IF(SUMPRODUCT(--EXACT($J2457,ISO3List[ISO3 List]))=1,"Pass","Fail"))</f>
        <v/>
      </c>
      <c r="X2457" s="24" t="str">
        <f t="shared" ca="1" si="99"/>
        <v/>
      </c>
      <c r="Y2457" s="24" t="str" cm="1">
        <f t="array" ref="Y2457">IF(ISBLANK($L2457),"",IF(SUMPRODUCT(--EXACT($L2457,Sex[Sex]))=1,"Pass","Fail"))</f>
        <v/>
      </c>
      <c r="Z2457" s="24" t="str">
        <f t="shared" ca="1" si="100"/>
        <v/>
      </c>
      <c r="AA2457" s="35" t="str">
        <f t="shared" ca="1" si="101"/>
        <v/>
      </c>
      <c r="AB2457" s="8"/>
      <c r="AC2457" s="58"/>
      <c r="AD2457" s="8"/>
      <c r="AE2457" s="8"/>
      <c r="AF2457" s="8"/>
      <c r="GU2457" s="8"/>
    </row>
    <row r="2458" spans="1:203" s="5" customFormat="1" x14ac:dyDescent="0.2">
      <c r="A2458" s="1"/>
      <c r="B2458" s="4"/>
      <c r="C2458" s="16"/>
      <c r="D2458" s="17"/>
      <c r="E2458" s="17"/>
      <c r="F2458" s="18"/>
      <c r="G2458" s="17"/>
      <c r="H2458" s="17"/>
      <c r="I2458" s="17"/>
      <c r="J2458" s="17"/>
      <c r="K2458" s="19"/>
      <c r="L2458" s="17"/>
      <c r="M2458" s="20"/>
      <c r="N2458" s="8"/>
      <c r="O2458" s="50"/>
      <c r="P2458" s="27" t="str" cm="1">
        <f t="array" ref="P2458">IF(ISBLANK($C2458),"",IF(SUMPRODUCT(--EXACT($C2458,CrewOrPassenger[Crew or Passenger]))=1,"Pass","Fail"))</f>
        <v/>
      </c>
      <c r="Q2458" s="24" t="str" cm="1">
        <f t="array" ref="Q2458">IF(ISBLANK($D2458),"",IF(SUMPRODUCT(--EXACT($D2458,TravelDocumentType[Travel Document Type]))=1,"Pass","Fail"))</f>
        <v/>
      </c>
      <c r="R2458" s="24" t="str" cm="1">
        <f t="array" ref="R2458">IF(ISBLANK($E2458),"",IF(SUMPRODUCT(--EXACT($E2458,ISO3List[ISO3 List]))=1,"Pass","Fail"))</f>
        <v/>
      </c>
      <c r="S2458" s="24" t="str" cm="1">
        <f t="array" ref="S2458">IF(ISBLANK($F2458),"",IF(SUMPRODUCT(--EXACT(MID($F2458,COLUMN($A$1:$T$1),1),DocCharacters[Accepted Characters For Documents]))=20,"Pass","Fail"))</f>
        <v/>
      </c>
      <c r="T2458" s="24" t="str" cm="1">
        <f t="array" ref="T2458">IF(ISBLANK($G2458),"",IF(SUMPRODUCT(--EXACT(MID($G2458,COLUMN($A$1:$AX$1),1),NameCharacters[Accepted Characters For Names]))=50,"Pass","Fail"))</f>
        <v/>
      </c>
      <c r="U2458" s="24" t="str" cm="1">
        <f t="array" ref="U2458">IF(ISBLANK($H2458),"",IF(SUMPRODUCT(--EXACT(MID($H2458,COLUMN($A$1:$AX$1),1),NameCharacters[Accepted Characters For Names]))=50,"Pass","Fail"))</f>
        <v/>
      </c>
      <c r="V2458" s="24" t="str" cm="1">
        <f t="array" ref="V2458">IF(ISBLANK($I2458),"",IF(SUMPRODUCT(--EXACT(MID($I2458,COLUMN($A$1:$AX$1),1),NameCharacters[Accepted Characters For Names]))=50,"Pass","Fail"))</f>
        <v/>
      </c>
      <c r="W2458" s="24" t="str" cm="1">
        <f t="array" ref="W2458">IF(ISBLANK($J2458),"",IF(SUMPRODUCT(--EXACT($J2458,ISO3List[ISO3 List]))=1,"Pass","Fail"))</f>
        <v/>
      </c>
      <c r="X2458" s="24" t="str">
        <f t="shared" ca="1" si="99"/>
        <v/>
      </c>
      <c r="Y2458" s="24" t="str" cm="1">
        <f t="array" ref="Y2458">IF(ISBLANK($L2458),"",IF(SUMPRODUCT(--EXACT($L2458,Sex[Sex]))=1,"Pass","Fail"))</f>
        <v/>
      </c>
      <c r="Z2458" s="24" t="str">
        <f t="shared" ca="1" si="100"/>
        <v/>
      </c>
      <c r="AA2458" s="35" t="str">
        <f t="shared" ca="1" si="101"/>
        <v/>
      </c>
      <c r="AB2458" s="8"/>
      <c r="AC2458" s="58"/>
      <c r="AD2458" s="8"/>
      <c r="AE2458" s="8"/>
      <c r="AF2458" s="8"/>
      <c r="GU2458" s="8"/>
    </row>
    <row r="2459" spans="1:203" s="5" customFormat="1" x14ac:dyDescent="0.2">
      <c r="A2459" s="1"/>
      <c r="B2459" s="4"/>
      <c r="C2459" s="16"/>
      <c r="D2459" s="17"/>
      <c r="E2459" s="17"/>
      <c r="F2459" s="18"/>
      <c r="G2459" s="17"/>
      <c r="H2459" s="17"/>
      <c r="I2459" s="17"/>
      <c r="J2459" s="17"/>
      <c r="K2459" s="19"/>
      <c r="L2459" s="17"/>
      <c r="M2459" s="20"/>
      <c r="N2459" s="8"/>
      <c r="O2459" s="50"/>
      <c r="P2459" s="27" t="str" cm="1">
        <f t="array" ref="P2459">IF(ISBLANK($C2459),"",IF(SUMPRODUCT(--EXACT($C2459,CrewOrPassenger[Crew or Passenger]))=1,"Pass","Fail"))</f>
        <v/>
      </c>
      <c r="Q2459" s="24" t="str" cm="1">
        <f t="array" ref="Q2459">IF(ISBLANK($D2459),"",IF(SUMPRODUCT(--EXACT($D2459,TravelDocumentType[Travel Document Type]))=1,"Pass","Fail"))</f>
        <v/>
      </c>
      <c r="R2459" s="24" t="str" cm="1">
        <f t="array" ref="R2459">IF(ISBLANK($E2459),"",IF(SUMPRODUCT(--EXACT($E2459,ISO3List[ISO3 List]))=1,"Pass","Fail"))</f>
        <v/>
      </c>
      <c r="S2459" s="24" t="str" cm="1">
        <f t="array" ref="S2459">IF(ISBLANK($F2459),"",IF(SUMPRODUCT(--EXACT(MID($F2459,COLUMN($A$1:$T$1),1),DocCharacters[Accepted Characters For Documents]))=20,"Pass","Fail"))</f>
        <v/>
      </c>
      <c r="T2459" s="24" t="str" cm="1">
        <f t="array" ref="T2459">IF(ISBLANK($G2459),"",IF(SUMPRODUCT(--EXACT(MID($G2459,COLUMN($A$1:$AX$1),1),NameCharacters[Accepted Characters For Names]))=50,"Pass","Fail"))</f>
        <v/>
      </c>
      <c r="U2459" s="24" t="str" cm="1">
        <f t="array" ref="U2459">IF(ISBLANK($H2459),"",IF(SUMPRODUCT(--EXACT(MID($H2459,COLUMN($A$1:$AX$1),1),NameCharacters[Accepted Characters For Names]))=50,"Pass","Fail"))</f>
        <v/>
      </c>
      <c r="V2459" s="24" t="str" cm="1">
        <f t="array" ref="V2459">IF(ISBLANK($I2459),"",IF(SUMPRODUCT(--EXACT(MID($I2459,COLUMN($A$1:$AX$1),1),NameCharacters[Accepted Characters For Names]))=50,"Pass","Fail"))</f>
        <v/>
      </c>
      <c r="W2459" s="24" t="str" cm="1">
        <f t="array" ref="W2459">IF(ISBLANK($J2459),"",IF(SUMPRODUCT(--EXACT($J2459,ISO3List[ISO3 List]))=1,"Pass","Fail"))</f>
        <v/>
      </c>
      <c r="X2459" s="24" t="str">
        <f t="shared" ca="1" si="99"/>
        <v/>
      </c>
      <c r="Y2459" s="24" t="str" cm="1">
        <f t="array" ref="Y2459">IF(ISBLANK($L2459),"",IF(SUMPRODUCT(--EXACT($L2459,Sex[Sex]))=1,"Pass","Fail"))</f>
        <v/>
      </c>
      <c r="Z2459" s="24" t="str">
        <f t="shared" ca="1" si="100"/>
        <v/>
      </c>
      <c r="AA2459" s="35" t="str">
        <f t="shared" ca="1" si="101"/>
        <v/>
      </c>
      <c r="AB2459" s="8"/>
      <c r="AC2459" s="58"/>
      <c r="AD2459" s="8"/>
      <c r="AE2459" s="8"/>
      <c r="AF2459" s="8"/>
      <c r="GU2459" s="8"/>
    </row>
    <row r="2460" spans="1:203" s="5" customFormat="1" x14ac:dyDescent="0.2">
      <c r="A2460" s="1"/>
      <c r="B2460" s="4"/>
      <c r="C2460" s="16"/>
      <c r="D2460" s="17"/>
      <c r="E2460" s="17"/>
      <c r="F2460" s="18"/>
      <c r="G2460" s="17"/>
      <c r="H2460" s="17"/>
      <c r="I2460" s="17"/>
      <c r="J2460" s="17"/>
      <c r="K2460" s="19"/>
      <c r="L2460" s="17"/>
      <c r="M2460" s="20"/>
      <c r="N2460" s="8"/>
      <c r="O2460" s="50"/>
      <c r="P2460" s="27" t="str" cm="1">
        <f t="array" ref="P2460">IF(ISBLANK($C2460),"",IF(SUMPRODUCT(--EXACT($C2460,CrewOrPassenger[Crew or Passenger]))=1,"Pass","Fail"))</f>
        <v/>
      </c>
      <c r="Q2460" s="24" t="str" cm="1">
        <f t="array" ref="Q2460">IF(ISBLANK($D2460),"",IF(SUMPRODUCT(--EXACT($D2460,TravelDocumentType[Travel Document Type]))=1,"Pass","Fail"))</f>
        <v/>
      </c>
      <c r="R2460" s="24" t="str" cm="1">
        <f t="array" ref="R2460">IF(ISBLANK($E2460),"",IF(SUMPRODUCT(--EXACT($E2460,ISO3List[ISO3 List]))=1,"Pass","Fail"))</f>
        <v/>
      </c>
      <c r="S2460" s="24" t="str" cm="1">
        <f t="array" ref="S2460">IF(ISBLANK($F2460),"",IF(SUMPRODUCT(--EXACT(MID($F2460,COLUMN($A$1:$T$1),1),DocCharacters[Accepted Characters For Documents]))=20,"Pass","Fail"))</f>
        <v/>
      </c>
      <c r="T2460" s="24" t="str" cm="1">
        <f t="array" ref="T2460">IF(ISBLANK($G2460),"",IF(SUMPRODUCT(--EXACT(MID($G2460,COLUMN($A$1:$AX$1),1),NameCharacters[Accepted Characters For Names]))=50,"Pass","Fail"))</f>
        <v/>
      </c>
      <c r="U2460" s="24" t="str" cm="1">
        <f t="array" ref="U2460">IF(ISBLANK($H2460),"",IF(SUMPRODUCT(--EXACT(MID($H2460,COLUMN($A$1:$AX$1),1),NameCharacters[Accepted Characters For Names]))=50,"Pass","Fail"))</f>
        <v/>
      </c>
      <c r="V2460" s="24" t="str" cm="1">
        <f t="array" ref="V2460">IF(ISBLANK($I2460),"",IF(SUMPRODUCT(--EXACT(MID($I2460,COLUMN($A$1:$AX$1),1),NameCharacters[Accepted Characters For Names]))=50,"Pass","Fail"))</f>
        <v/>
      </c>
      <c r="W2460" s="24" t="str" cm="1">
        <f t="array" ref="W2460">IF(ISBLANK($J2460),"",IF(SUMPRODUCT(--EXACT($J2460,ISO3List[ISO3 List]))=1,"Pass","Fail"))</f>
        <v/>
      </c>
      <c r="X2460" s="24" t="str">
        <f t="shared" ca="1" si="99"/>
        <v/>
      </c>
      <c r="Y2460" s="24" t="str" cm="1">
        <f t="array" ref="Y2460">IF(ISBLANK($L2460),"",IF(SUMPRODUCT(--EXACT($L2460,Sex[Sex]))=1,"Pass","Fail"))</f>
        <v/>
      </c>
      <c r="Z2460" s="24" t="str">
        <f t="shared" ca="1" si="100"/>
        <v/>
      </c>
      <c r="AA2460" s="35" t="str">
        <f t="shared" ca="1" si="101"/>
        <v/>
      </c>
      <c r="AB2460" s="8"/>
      <c r="AC2460" s="58"/>
      <c r="AD2460" s="8"/>
      <c r="AE2460" s="8"/>
      <c r="AF2460" s="8"/>
      <c r="GU2460" s="8"/>
    </row>
    <row r="2461" spans="1:203" s="5" customFormat="1" x14ac:dyDescent="0.2">
      <c r="A2461" s="1"/>
      <c r="B2461" s="4"/>
      <c r="C2461" s="16"/>
      <c r="D2461" s="17"/>
      <c r="E2461" s="17"/>
      <c r="F2461" s="18"/>
      <c r="G2461" s="17"/>
      <c r="H2461" s="17"/>
      <c r="I2461" s="17"/>
      <c r="J2461" s="17"/>
      <c r="K2461" s="19"/>
      <c r="L2461" s="17"/>
      <c r="M2461" s="20"/>
      <c r="N2461" s="8"/>
      <c r="O2461" s="50"/>
      <c r="P2461" s="27" t="str" cm="1">
        <f t="array" ref="P2461">IF(ISBLANK($C2461),"",IF(SUMPRODUCT(--EXACT($C2461,CrewOrPassenger[Crew or Passenger]))=1,"Pass","Fail"))</f>
        <v/>
      </c>
      <c r="Q2461" s="24" t="str" cm="1">
        <f t="array" ref="Q2461">IF(ISBLANK($D2461),"",IF(SUMPRODUCT(--EXACT($D2461,TravelDocumentType[Travel Document Type]))=1,"Pass","Fail"))</f>
        <v/>
      </c>
      <c r="R2461" s="24" t="str" cm="1">
        <f t="array" ref="R2461">IF(ISBLANK($E2461),"",IF(SUMPRODUCT(--EXACT($E2461,ISO3List[ISO3 List]))=1,"Pass","Fail"))</f>
        <v/>
      </c>
      <c r="S2461" s="24" t="str" cm="1">
        <f t="array" ref="S2461">IF(ISBLANK($F2461),"",IF(SUMPRODUCT(--EXACT(MID($F2461,COLUMN($A$1:$T$1),1),DocCharacters[Accepted Characters For Documents]))=20,"Pass","Fail"))</f>
        <v/>
      </c>
      <c r="T2461" s="24" t="str" cm="1">
        <f t="array" ref="T2461">IF(ISBLANK($G2461),"",IF(SUMPRODUCT(--EXACT(MID($G2461,COLUMN($A$1:$AX$1),1),NameCharacters[Accepted Characters For Names]))=50,"Pass","Fail"))</f>
        <v/>
      </c>
      <c r="U2461" s="24" t="str" cm="1">
        <f t="array" ref="U2461">IF(ISBLANK($H2461),"",IF(SUMPRODUCT(--EXACT(MID($H2461,COLUMN($A$1:$AX$1),1),NameCharacters[Accepted Characters For Names]))=50,"Pass","Fail"))</f>
        <v/>
      </c>
      <c r="V2461" s="24" t="str" cm="1">
        <f t="array" ref="V2461">IF(ISBLANK($I2461),"",IF(SUMPRODUCT(--EXACT(MID($I2461,COLUMN($A$1:$AX$1),1),NameCharacters[Accepted Characters For Names]))=50,"Pass","Fail"))</f>
        <v/>
      </c>
      <c r="W2461" s="24" t="str" cm="1">
        <f t="array" ref="W2461">IF(ISBLANK($J2461),"",IF(SUMPRODUCT(--EXACT($J2461,ISO3List[ISO3 List]))=1,"Pass","Fail"))</f>
        <v/>
      </c>
      <c r="X2461" s="24" t="str">
        <f t="shared" ca="1" si="99"/>
        <v/>
      </c>
      <c r="Y2461" s="24" t="str" cm="1">
        <f t="array" ref="Y2461">IF(ISBLANK($L2461),"",IF(SUMPRODUCT(--EXACT($L2461,Sex[Sex]))=1,"Pass","Fail"))</f>
        <v/>
      </c>
      <c r="Z2461" s="24" t="str">
        <f t="shared" ca="1" si="100"/>
        <v/>
      </c>
      <c r="AA2461" s="35" t="str">
        <f t="shared" ca="1" si="101"/>
        <v/>
      </c>
      <c r="AB2461" s="8"/>
      <c r="AC2461" s="58"/>
      <c r="AD2461" s="8"/>
      <c r="AE2461" s="8"/>
      <c r="AF2461" s="8"/>
      <c r="GU2461" s="8"/>
    </row>
    <row r="2462" spans="1:203" s="5" customFormat="1" x14ac:dyDescent="0.2">
      <c r="A2462" s="1"/>
      <c r="B2462" s="4"/>
      <c r="C2462" s="16"/>
      <c r="D2462" s="17"/>
      <c r="E2462" s="17"/>
      <c r="F2462" s="18"/>
      <c r="G2462" s="17"/>
      <c r="H2462" s="17"/>
      <c r="I2462" s="17"/>
      <c r="J2462" s="17"/>
      <c r="K2462" s="19"/>
      <c r="L2462" s="17"/>
      <c r="M2462" s="20"/>
      <c r="N2462" s="8"/>
      <c r="O2462" s="50"/>
      <c r="P2462" s="27" t="str" cm="1">
        <f t="array" ref="P2462">IF(ISBLANK($C2462),"",IF(SUMPRODUCT(--EXACT($C2462,CrewOrPassenger[Crew or Passenger]))=1,"Pass","Fail"))</f>
        <v/>
      </c>
      <c r="Q2462" s="24" t="str" cm="1">
        <f t="array" ref="Q2462">IF(ISBLANK($D2462),"",IF(SUMPRODUCT(--EXACT($D2462,TravelDocumentType[Travel Document Type]))=1,"Pass","Fail"))</f>
        <v/>
      </c>
      <c r="R2462" s="24" t="str" cm="1">
        <f t="array" ref="R2462">IF(ISBLANK($E2462),"",IF(SUMPRODUCT(--EXACT($E2462,ISO3List[ISO3 List]))=1,"Pass","Fail"))</f>
        <v/>
      </c>
      <c r="S2462" s="24" t="str" cm="1">
        <f t="array" ref="S2462">IF(ISBLANK($F2462),"",IF(SUMPRODUCT(--EXACT(MID($F2462,COLUMN($A$1:$T$1),1),DocCharacters[Accepted Characters For Documents]))=20,"Pass","Fail"))</f>
        <v/>
      </c>
      <c r="T2462" s="24" t="str" cm="1">
        <f t="array" ref="T2462">IF(ISBLANK($G2462),"",IF(SUMPRODUCT(--EXACT(MID($G2462,COLUMN($A$1:$AX$1),1),NameCharacters[Accepted Characters For Names]))=50,"Pass","Fail"))</f>
        <v/>
      </c>
      <c r="U2462" s="24" t="str" cm="1">
        <f t="array" ref="U2462">IF(ISBLANK($H2462),"",IF(SUMPRODUCT(--EXACT(MID($H2462,COLUMN($A$1:$AX$1),1),NameCharacters[Accepted Characters For Names]))=50,"Pass","Fail"))</f>
        <v/>
      </c>
      <c r="V2462" s="24" t="str" cm="1">
        <f t="array" ref="V2462">IF(ISBLANK($I2462),"",IF(SUMPRODUCT(--EXACT(MID($I2462,COLUMN($A$1:$AX$1),1),NameCharacters[Accepted Characters For Names]))=50,"Pass","Fail"))</f>
        <v/>
      </c>
      <c r="W2462" s="24" t="str" cm="1">
        <f t="array" ref="W2462">IF(ISBLANK($J2462),"",IF(SUMPRODUCT(--EXACT($J2462,ISO3List[ISO3 List]))=1,"Pass","Fail"))</f>
        <v/>
      </c>
      <c r="X2462" s="24" t="str">
        <f t="shared" ca="1" si="99"/>
        <v/>
      </c>
      <c r="Y2462" s="24" t="str" cm="1">
        <f t="array" ref="Y2462">IF(ISBLANK($L2462),"",IF(SUMPRODUCT(--EXACT($L2462,Sex[Sex]))=1,"Pass","Fail"))</f>
        <v/>
      </c>
      <c r="Z2462" s="24" t="str">
        <f t="shared" ca="1" si="100"/>
        <v/>
      </c>
      <c r="AA2462" s="35" t="str">
        <f t="shared" ca="1" si="101"/>
        <v/>
      </c>
      <c r="AB2462" s="8"/>
      <c r="AC2462" s="58"/>
      <c r="AD2462" s="8"/>
      <c r="AE2462" s="8"/>
      <c r="AF2462" s="8"/>
      <c r="GU2462" s="8"/>
    </row>
    <row r="2463" spans="1:203" s="5" customFormat="1" x14ac:dyDescent="0.2">
      <c r="A2463" s="1"/>
      <c r="B2463" s="4"/>
      <c r="C2463" s="16"/>
      <c r="D2463" s="17"/>
      <c r="E2463" s="17"/>
      <c r="F2463" s="18"/>
      <c r="G2463" s="17"/>
      <c r="H2463" s="17"/>
      <c r="I2463" s="17"/>
      <c r="J2463" s="17"/>
      <c r="K2463" s="19"/>
      <c r="L2463" s="17"/>
      <c r="M2463" s="20"/>
      <c r="N2463" s="8"/>
      <c r="O2463" s="50"/>
      <c r="P2463" s="27" t="str" cm="1">
        <f t="array" ref="P2463">IF(ISBLANK($C2463),"",IF(SUMPRODUCT(--EXACT($C2463,CrewOrPassenger[Crew or Passenger]))=1,"Pass","Fail"))</f>
        <v/>
      </c>
      <c r="Q2463" s="24" t="str" cm="1">
        <f t="array" ref="Q2463">IF(ISBLANK($D2463),"",IF(SUMPRODUCT(--EXACT($D2463,TravelDocumentType[Travel Document Type]))=1,"Pass","Fail"))</f>
        <v/>
      </c>
      <c r="R2463" s="24" t="str" cm="1">
        <f t="array" ref="R2463">IF(ISBLANK($E2463),"",IF(SUMPRODUCT(--EXACT($E2463,ISO3List[ISO3 List]))=1,"Pass","Fail"))</f>
        <v/>
      </c>
      <c r="S2463" s="24" t="str" cm="1">
        <f t="array" ref="S2463">IF(ISBLANK($F2463),"",IF(SUMPRODUCT(--EXACT(MID($F2463,COLUMN($A$1:$T$1),1),DocCharacters[Accepted Characters For Documents]))=20,"Pass","Fail"))</f>
        <v/>
      </c>
      <c r="T2463" s="24" t="str" cm="1">
        <f t="array" ref="T2463">IF(ISBLANK($G2463),"",IF(SUMPRODUCT(--EXACT(MID($G2463,COLUMN($A$1:$AX$1),1),NameCharacters[Accepted Characters For Names]))=50,"Pass","Fail"))</f>
        <v/>
      </c>
      <c r="U2463" s="24" t="str" cm="1">
        <f t="array" ref="U2463">IF(ISBLANK($H2463),"",IF(SUMPRODUCT(--EXACT(MID($H2463,COLUMN($A$1:$AX$1),1),NameCharacters[Accepted Characters For Names]))=50,"Pass","Fail"))</f>
        <v/>
      </c>
      <c r="V2463" s="24" t="str" cm="1">
        <f t="array" ref="V2463">IF(ISBLANK($I2463),"",IF(SUMPRODUCT(--EXACT(MID($I2463,COLUMN($A$1:$AX$1),1),NameCharacters[Accepted Characters For Names]))=50,"Pass","Fail"))</f>
        <v/>
      </c>
      <c r="W2463" s="24" t="str" cm="1">
        <f t="array" ref="W2463">IF(ISBLANK($J2463),"",IF(SUMPRODUCT(--EXACT($J2463,ISO3List[ISO3 List]))=1,"Pass","Fail"))</f>
        <v/>
      </c>
      <c r="X2463" s="24" t="str">
        <f t="shared" ca="1" si="99"/>
        <v/>
      </c>
      <c r="Y2463" s="24" t="str" cm="1">
        <f t="array" ref="Y2463">IF(ISBLANK($L2463),"",IF(SUMPRODUCT(--EXACT($L2463,Sex[Sex]))=1,"Pass","Fail"))</f>
        <v/>
      </c>
      <c r="Z2463" s="24" t="str">
        <f t="shared" ca="1" si="100"/>
        <v/>
      </c>
      <c r="AA2463" s="35" t="str">
        <f t="shared" ref="AA2463:AA2486" ca="1" si="102">IF(COUNTBLANK($P2463:$Z2463)=11,"",IF(SUM(COUNTBLANK(P2463:U2463),COUNTBLANK(W2463:Z2463))=0,"Pass","Fail"))</f>
        <v/>
      </c>
      <c r="AB2463" s="8"/>
      <c r="AC2463" s="58"/>
      <c r="AD2463" s="8"/>
      <c r="AE2463" s="8"/>
      <c r="AF2463" s="8"/>
      <c r="GU2463" s="8"/>
    </row>
    <row r="2464" spans="1:203" s="5" customFormat="1" x14ac:dyDescent="0.2">
      <c r="A2464" s="1"/>
      <c r="B2464" s="4"/>
      <c r="C2464" s="16"/>
      <c r="D2464" s="17"/>
      <c r="E2464" s="17"/>
      <c r="F2464" s="18"/>
      <c r="G2464" s="17"/>
      <c r="H2464" s="17"/>
      <c r="I2464" s="17"/>
      <c r="J2464" s="17"/>
      <c r="K2464" s="19"/>
      <c r="L2464" s="17"/>
      <c r="M2464" s="20"/>
      <c r="N2464" s="8"/>
      <c r="O2464" s="50"/>
      <c r="P2464" s="27" t="str" cm="1">
        <f t="array" ref="P2464">IF(ISBLANK($C2464),"",IF(SUMPRODUCT(--EXACT($C2464,CrewOrPassenger[Crew or Passenger]))=1,"Pass","Fail"))</f>
        <v/>
      </c>
      <c r="Q2464" s="24" t="str" cm="1">
        <f t="array" ref="Q2464">IF(ISBLANK($D2464),"",IF(SUMPRODUCT(--EXACT($D2464,TravelDocumentType[Travel Document Type]))=1,"Pass","Fail"))</f>
        <v/>
      </c>
      <c r="R2464" s="24" t="str" cm="1">
        <f t="array" ref="R2464">IF(ISBLANK($E2464),"",IF(SUMPRODUCT(--EXACT($E2464,ISO3List[ISO3 List]))=1,"Pass","Fail"))</f>
        <v/>
      </c>
      <c r="S2464" s="24" t="str" cm="1">
        <f t="array" ref="S2464">IF(ISBLANK($F2464),"",IF(SUMPRODUCT(--EXACT(MID($F2464,COLUMN($A$1:$T$1),1),DocCharacters[Accepted Characters For Documents]))=20,"Pass","Fail"))</f>
        <v/>
      </c>
      <c r="T2464" s="24" t="str" cm="1">
        <f t="array" ref="T2464">IF(ISBLANK($G2464),"",IF(SUMPRODUCT(--EXACT(MID($G2464,COLUMN($A$1:$AX$1),1),NameCharacters[Accepted Characters For Names]))=50,"Pass","Fail"))</f>
        <v/>
      </c>
      <c r="U2464" s="24" t="str" cm="1">
        <f t="array" ref="U2464">IF(ISBLANK($H2464),"",IF(SUMPRODUCT(--EXACT(MID($H2464,COLUMN($A$1:$AX$1),1),NameCharacters[Accepted Characters For Names]))=50,"Pass","Fail"))</f>
        <v/>
      </c>
      <c r="V2464" s="24" t="str" cm="1">
        <f t="array" ref="V2464">IF(ISBLANK($I2464),"",IF(SUMPRODUCT(--EXACT(MID($I2464,COLUMN($A$1:$AX$1),1),NameCharacters[Accepted Characters For Names]))=50,"Pass","Fail"))</f>
        <v/>
      </c>
      <c r="W2464" s="24" t="str" cm="1">
        <f t="array" ref="W2464">IF(ISBLANK($J2464),"",IF(SUMPRODUCT(--EXACT($J2464,ISO3List[ISO3 List]))=1,"Pass","Fail"))</f>
        <v/>
      </c>
      <c r="X2464" s="24" t="str">
        <f t="shared" ca="1" si="99"/>
        <v/>
      </c>
      <c r="Y2464" s="24" t="str" cm="1">
        <f t="array" ref="Y2464">IF(ISBLANK($L2464),"",IF(SUMPRODUCT(--EXACT($L2464,Sex[Sex]))=1,"Pass","Fail"))</f>
        <v/>
      </c>
      <c r="Z2464" s="24" t="str">
        <f t="shared" ca="1" si="100"/>
        <v/>
      </c>
      <c r="AA2464" s="35" t="str">
        <f t="shared" ca="1" si="102"/>
        <v/>
      </c>
      <c r="AB2464" s="8"/>
      <c r="AC2464" s="58"/>
      <c r="AD2464" s="8"/>
      <c r="AE2464" s="8"/>
      <c r="AF2464" s="8"/>
      <c r="GU2464" s="8"/>
    </row>
    <row r="2465" spans="1:203" s="5" customFormat="1" x14ac:dyDescent="0.2">
      <c r="A2465" s="1"/>
      <c r="B2465" s="4"/>
      <c r="C2465" s="16"/>
      <c r="D2465" s="17"/>
      <c r="E2465" s="17"/>
      <c r="F2465" s="18"/>
      <c r="G2465" s="17"/>
      <c r="H2465" s="17"/>
      <c r="I2465" s="17"/>
      <c r="J2465" s="17"/>
      <c r="K2465" s="19"/>
      <c r="L2465" s="17"/>
      <c r="M2465" s="20"/>
      <c r="N2465" s="8"/>
      <c r="O2465" s="50"/>
      <c r="P2465" s="27" t="str" cm="1">
        <f t="array" ref="P2465">IF(ISBLANK($C2465),"",IF(SUMPRODUCT(--EXACT($C2465,CrewOrPassenger[Crew or Passenger]))=1,"Pass","Fail"))</f>
        <v/>
      </c>
      <c r="Q2465" s="24" t="str" cm="1">
        <f t="array" ref="Q2465">IF(ISBLANK($D2465),"",IF(SUMPRODUCT(--EXACT($D2465,TravelDocumentType[Travel Document Type]))=1,"Pass","Fail"))</f>
        <v/>
      </c>
      <c r="R2465" s="24" t="str" cm="1">
        <f t="array" ref="R2465">IF(ISBLANK($E2465),"",IF(SUMPRODUCT(--EXACT($E2465,ISO3List[ISO3 List]))=1,"Pass","Fail"))</f>
        <v/>
      </c>
      <c r="S2465" s="24" t="str" cm="1">
        <f t="array" ref="S2465">IF(ISBLANK($F2465),"",IF(SUMPRODUCT(--EXACT(MID($F2465,COLUMN($A$1:$T$1),1),DocCharacters[Accepted Characters For Documents]))=20,"Pass","Fail"))</f>
        <v/>
      </c>
      <c r="T2465" s="24" t="str" cm="1">
        <f t="array" ref="T2465">IF(ISBLANK($G2465),"",IF(SUMPRODUCT(--EXACT(MID($G2465,COLUMN($A$1:$AX$1),1),NameCharacters[Accepted Characters For Names]))=50,"Pass","Fail"))</f>
        <v/>
      </c>
      <c r="U2465" s="24" t="str" cm="1">
        <f t="array" ref="U2465">IF(ISBLANK($H2465),"",IF(SUMPRODUCT(--EXACT(MID($H2465,COLUMN($A$1:$AX$1),1),NameCharacters[Accepted Characters For Names]))=50,"Pass","Fail"))</f>
        <v/>
      </c>
      <c r="V2465" s="24" t="str" cm="1">
        <f t="array" ref="V2465">IF(ISBLANK($I2465),"",IF(SUMPRODUCT(--EXACT(MID($I2465,COLUMN($A$1:$AX$1),1),NameCharacters[Accepted Characters For Names]))=50,"Pass","Fail"))</f>
        <v/>
      </c>
      <c r="W2465" s="24" t="str" cm="1">
        <f t="array" ref="W2465">IF(ISBLANK($J2465),"",IF(SUMPRODUCT(--EXACT($J2465,ISO3List[ISO3 List]))=1,"Pass","Fail"))</f>
        <v/>
      </c>
      <c r="X2465" s="24" t="str">
        <f t="shared" ca="1" si="99"/>
        <v/>
      </c>
      <c r="Y2465" s="24" t="str" cm="1">
        <f t="array" ref="Y2465">IF(ISBLANK($L2465),"",IF(SUMPRODUCT(--EXACT($L2465,Sex[Sex]))=1,"Pass","Fail"))</f>
        <v/>
      </c>
      <c r="Z2465" s="24" t="str">
        <f t="shared" ca="1" si="100"/>
        <v/>
      </c>
      <c r="AA2465" s="35" t="str">
        <f t="shared" ca="1" si="102"/>
        <v/>
      </c>
      <c r="AB2465" s="8"/>
      <c r="AC2465" s="58"/>
      <c r="AD2465" s="8"/>
      <c r="AE2465" s="8"/>
      <c r="AF2465" s="8"/>
      <c r="GU2465" s="8"/>
    </row>
    <row r="2466" spans="1:203" s="5" customFormat="1" x14ac:dyDescent="0.2">
      <c r="A2466" s="1"/>
      <c r="B2466" s="4"/>
      <c r="C2466" s="16"/>
      <c r="D2466" s="17"/>
      <c r="E2466" s="17"/>
      <c r="F2466" s="18"/>
      <c r="G2466" s="17"/>
      <c r="H2466" s="17"/>
      <c r="I2466" s="17"/>
      <c r="J2466" s="17"/>
      <c r="K2466" s="19"/>
      <c r="L2466" s="17"/>
      <c r="M2466" s="20"/>
      <c r="N2466" s="8"/>
      <c r="O2466" s="50"/>
      <c r="P2466" s="27" t="str" cm="1">
        <f t="array" ref="P2466">IF(ISBLANK($C2466),"",IF(SUMPRODUCT(--EXACT($C2466,CrewOrPassenger[Crew or Passenger]))=1,"Pass","Fail"))</f>
        <v/>
      </c>
      <c r="Q2466" s="24" t="str" cm="1">
        <f t="array" ref="Q2466">IF(ISBLANK($D2466),"",IF(SUMPRODUCT(--EXACT($D2466,TravelDocumentType[Travel Document Type]))=1,"Pass","Fail"))</f>
        <v/>
      </c>
      <c r="R2466" s="24" t="str" cm="1">
        <f t="array" ref="R2466">IF(ISBLANK($E2466),"",IF(SUMPRODUCT(--EXACT($E2466,ISO3List[ISO3 List]))=1,"Pass","Fail"))</f>
        <v/>
      </c>
      <c r="S2466" s="24" t="str" cm="1">
        <f t="array" ref="S2466">IF(ISBLANK($F2466),"",IF(SUMPRODUCT(--EXACT(MID($F2466,COLUMN($A$1:$T$1),1),DocCharacters[Accepted Characters For Documents]))=20,"Pass","Fail"))</f>
        <v/>
      </c>
      <c r="T2466" s="24" t="str" cm="1">
        <f t="array" ref="T2466">IF(ISBLANK($G2466),"",IF(SUMPRODUCT(--EXACT(MID($G2466,COLUMN($A$1:$AX$1),1),NameCharacters[Accepted Characters For Names]))=50,"Pass","Fail"))</f>
        <v/>
      </c>
      <c r="U2466" s="24" t="str" cm="1">
        <f t="array" ref="U2466">IF(ISBLANK($H2466),"",IF(SUMPRODUCT(--EXACT(MID($H2466,COLUMN($A$1:$AX$1),1),NameCharacters[Accepted Characters For Names]))=50,"Pass","Fail"))</f>
        <v/>
      </c>
      <c r="V2466" s="24" t="str" cm="1">
        <f t="array" ref="V2466">IF(ISBLANK($I2466),"",IF(SUMPRODUCT(--EXACT(MID($I2466,COLUMN($A$1:$AX$1),1),NameCharacters[Accepted Characters For Names]))=50,"Pass","Fail"))</f>
        <v/>
      </c>
      <c r="W2466" s="24" t="str" cm="1">
        <f t="array" ref="W2466">IF(ISBLANK($J2466),"",IF(SUMPRODUCT(--EXACT($J2466,ISO3List[ISO3 List]))=1,"Pass","Fail"))</f>
        <v/>
      </c>
      <c r="X2466" s="24" t="str">
        <f t="shared" ca="1" si="99"/>
        <v/>
      </c>
      <c r="Y2466" s="24" t="str" cm="1">
        <f t="array" ref="Y2466">IF(ISBLANK($L2466),"",IF(SUMPRODUCT(--EXACT($L2466,Sex[Sex]))=1,"Pass","Fail"))</f>
        <v/>
      </c>
      <c r="Z2466" s="24" t="str">
        <f t="shared" ca="1" si="100"/>
        <v/>
      </c>
      <c r="AA2466" s="35" t="str">
        <f t="shared" ca="1" si="102"/>
        <v/>
      </c>
      <c r="AB2466" s="8"/>
      <c r="AC2466" s="58"/>
      <c r="AD2466" s="8"/>
      <c r="AE2466" s="8"/>
      <c r="AF2466" s="8"/>
      <c r="GU2466" s="8"/>
    </row>
    <row r="2467" spans="1:203" s="5" customFormat="1" x14ac:dyDescent="0.2">
      <c r="A2467" s="1"/>
      <c r="B2467" s="4"/>
      <c r="C2467" s="16"/>
      <c r="D2467" s="17"/>
      <c r="E2467" s="17"/>
      <c r="F2467" s="18"/>
      <c r="G2467" s="17"/>
      <c r="H2467" s="17"/>
      <c r="I2467" s="17"/>
      <c r="J2467" s="17"/>
      <c r="K2467" s="19"/>
      <c r="L2467" s="17"/>
      <c r="M2467" s="20"/>
      <c r="N2467" s="8"/>
      <c r="O2467" s="50"/>
      <c r="P2467" s="27" t="str" cm="1">
        <f t="array" ref="P2467">IF(ISBLANK($C2467),"",IF(SUMPRODUCT(--EXACT($C2467,CrewOrPassenger[Crew or Passenger]))=1,"Pass","Fail"))</f>
        <v/>
      </c>
      <c r="Q2467" s="24" t="str" cm="1">
        <f t="array" ref="Q2467">IF(ISBLANK($D2467),"",IF(SUMPRODUCT(--EXACT($D2467,TravelDocumentType[Travel Document Type]))=1,"Pass","Fail"))</f>
        <v/>
      </c>
      <c r="R2467" s="24" t="str" cm="1">
        <f t="array" ref="R2467">IF(ISBLANK($E2467),"",IF(SUMPRODUCT(--EXACT($E2467,ISO3List[ISO3 List]))=1,"Pass","Fail"))</f>
        <v/>
      </c>
      <c r="S2467" s="24" t="str" cm="1">
        <f t="array" ref="S2467">IF(ISBLANK($F2467),"",IF(SUMPRODUCT(--EXACT(MID($F2467,COLUMN($A$1:$T$1),1),DocCharacters[Accepted Characters For Documents]))=20,"Pass","Fail"))</f>
        <v/>
      </c>
      <c r="T2467" s="24" t="str" cm="1">
        <f t="array" ref="T2467">IF(ISBLANK($G2467),"",IF(SUMPRODUCT(--EXACT(MID($G2467,COLUMN($A$1:$AX$1),1),NameCharacters[Accepted Characters For Names]))=50,"Pass","Fail"))</f>
        <v/>
      </c>
      <c r="U2467" s="24" t="str" cm="1">
        <f t="array" ref="U2467">IF(ISBLANK($H2467),"",IF(SUMPRODUCT(--EXACT(MID($H2467,COLUMN($A$1:$AX$1),1),NameCharacters[Accepted Characters For Names]))=50,"Pass","Fail"))</f>
        <v/>
      </c>
      <c r="V2467" s="24" t="str" cm="1">
        <f t="array" ref="V2467">IF(ISBLANK($I2467),"",IF(SUMPRODUCT(--EXACT(MID($I2467,COLUMN($A$1:$AX$1),1),NameCharacters[Accepted Characters For Names]))=50,"Pass","Fail"))</f>
        <v/>
      </c>
      <c r="W2467" s="24" t="str" cm="1">
        <f t="array" ref="W2467">IF(ISBLANK($J2467),"",IF(SUMPRODUCT(--EXACT($J2467,ISO3List[ISO3 List]))=1,"Pass","Fail"))</f>
        <v/>
      </c>
      <c r="X2467" s="24" t="str">
        <f t="shared" ca="1" si="99"/>
        <v/>
      </c>
      <c r="Y2467" s="24" t="str" cm="1">
        <f t="array" ref="Y2467">IF(ISBLANK($L2467),"",IF(SUMPRODUCT(--EXACT($L2467,Sex[Sex]))=1,"Pass","Fail"))</f>
        <v/>
      </c>
      <c r="Z2467" s="24" t="str">
        <f t="shared" ca="1" si="100"/>
        <v/>
      </c>
      <c r="AA2467" s="35" t="str">
        <f t="shared" ca="1" si="102"/>
        <v/>
      </c>
      <c r="AB2467" s="8"/>
      <c r="AC2467" s="58"/>
      <c r="AD2467" s="8"/>
      <c r="AE2467" s="8"/>
      <c r="AF2467" s="8"/>
      <c r="GU2467" s="8"/>
    </row>
    <row r="2468" spans="1:203" s="5" customFormat="1" x14ac:dyDescent="0.2">
      <c r="A2468" s="1"/>
      <c r="B2468" s="4"/>
      <c r="C2468" s="16"/>
      <c r="D2468" s="17"/>
      <c r="E2468" s="17"/>
      <c r="F2468" s="18"/>
      <c r="G2468" s="17"/>
      <c r="H2468" s="17"/>
      <c r="I2468" s="17"/>
      <c r="J2468" s="17"/>
      <c r="K2468" s="19"/>
      <c r="L2468" s="17"/>
      <c r="M2468" s="20"/>
      <c r="N2468" s="8"/>
      <c r="O2468" s="50"/>
      <c r="P2468" s="27" t="str" cm="1">
        <f t="array" ref="P2468">IF(ISBLANK($C2468),"",IF(SUMPRODUCT(--EXACT($C2468,CrewOrPassenger[Crew or Passenger]))=1,"Pass","Fail"))</f>
        <v/>
      </c>
      <c r="Q2468" s="24" t="str" cm="1">
        <f t="array" ref="Q2468">IF(ISBLANK($D2468),"",IF(SUMPRODUCT(--EXACT($D2468,TravelDocumentType[Travel Document Type]))=1,"Pass","Fail"))</f>
        <v/>
      </c>
      <c r="R2468" s="24" t="str" cm="1">
        <f t="array" ref="R2468">IF(ISBLANK($E2468),"",IF(SUMPRODUCT(--EXACT($E2468,ISO3List[ISO3 List]))=1,"Pass","Fail"))</f>
        <v/>
      </c>
      <c r="S2468" s="24" t="str" cm="1">
        <f t="array" ref="S2468">IF(ISBLANK($F2468),"",IF(SUMPRODUCT(--EXACT(MID($F2468,COLUMN($A$1:$T$1),1),DocCharacters[Accepted Characters For Documents]))=20,"Pass","Fail"))</f>
        <v/>
      </c>
      <c r="T2468" s="24" t="str" cm="1">
        <f t="array" ref="T2468">IF(ISBLANK($G2468),"",IF(SUMPRODUCT(--EXACT(MID($G2468,COLUMN($A$1:$AX$1),1),NameCharacters[Accepted Characters For Names]))=50,"Pass","Fail"))</f>
        <v/>
      </c>
      <c r="U2468" s="24" t="str" cm="1">
        <f t="array" ref="U2468">IF(ISBLANK($H2468),"",IF(SUMPRODUCT(--EXACT(MID($H2468,COLUMN($A$1:$AX$1),1),NameCharacters[Accepted Characters For Names]))=50,"Pass","Fail"))</f>
        <v/>
      </c>
      <c r="V2468" s="24" t="str" cm="1">
        <f t="array" ref="V2468">IF(ISBLANK($I2468),"",IF(SUMPRODUCT(--EXACT(MID($I2468,COLUMN($A$1:$AX$1),1),NameCharacters[Accepted Characters For Names]))=50,"Pass","Fail"))</f>
        <v/>
      </c>
      <c r="W2468" s="24" t="str" cm="1">
        <f t="array" ref="W2468">IF(ISBLANK($J2468),"",IF(SUMPRODUCT(--EXACT($J2468,ISO3List[ISO3 List]))=1,"Pass","Fail"))</f>
        <v/>
      </c>
      <c r="X2468" s="24" t="str">
        <f t="shared" ca="1" si="99"/>
        <v/>
      </c>
      <c r="Y2468" s="24" t="str" cm="1">
        <f t="array" ref="Y2468">IF(ISBLANK($L2468),"",IF(SUMPRODUCT(--EXACT($L2468,Sex[Sex]))=1,"Pass","Fail"))</f>
        <v/>
      </c>
      <c r="Z2468" s="24" t="str">
        <f t="shared" ca="1" si="100"/>
        <v/>
      </c>
      <c r="AA2468" s="35" t="str">
        <f t="shared" ca="1" si="102"/>
        <v/>
      </c>
      <c r="AB2468" s="8"/>
      <c r="AC2468" s="58"/>
      <c r="AD2468" s="8"/>
      <c r="AE2468" s="8"/>
      <c r="AF2468" s="8"/>
      <c r="GU2468" s="8"/>
    </row>
    <row r="2469" spans="1:203" s="5" customFormat="1" x14ac:dyDescent="0.2">
      <c r="A2469" s="1"/>
      <c r="B2469" s="4"/>
      <c r="C2469" s="16"/>
      <c r="D2469" s="17"/>
      <c r="E2469" s="17"/>
      <c r="F2469" s="18"/>
      <c r="G2469" s="17"/>
      <c r="H2469" s="17"/>
      <c r="I2469" s="17"/>
      <c r="J2469" s="17"/>
      <c r="K2469" s="19"/>
      <c r="L2469" s="17"/>
      <c r="M2469" s="20"/>
      <c r="N2469" s="8"/>
      <c r="O2469" s="50"/>
      <c r="P2469" s="27" t="str" cm="1">
        <f t="array" ref="P2469">IF(ISBLANK($C2469),"",IF(SUMPRODUCT(--EXACT($C2469,CrewOrPassenger[Crew or Passenger]))=1,"Pass","Fail"))</f>
        <v/>
      </c>
      <c r="Q2469" s="24" t="str" cm="1">
        <f t="array" ref="Q2469">IF(ISBLANK($D2469),"",IF(SUMPRODUCT(--EXACT($D2469,TravelDocumentType[Travel Document Type]))=1,"Pass","Fail"))</f>
        <v/>
      </c>
      <c r="R2469" s="24" t="str" cm="1">
        <f t="array" ref="R2469">IF(ISBLANK($E2469),"",IF(SUMPRODUCT(--EXACT($E2469,ISO3List[ISO3 List]))=1,"Pass","Fail"))</f>
        <v/>
      </c>
      <c r="S2469" s="24" t="str" cm="1">
        <f t="array" ref="S2469">IF(ISBLANK($F2469),"",IF(SUMPRODUCT(--EXACT(MID($F2469,COLUMN($A$1:$T$1),1),DocCharacters[Accepted Characters For Documents]))=20,"Pass","Fail"))</f>
        <v/>
      </c>
      <c r="T2469" s="24" t="str" cm="1">
        <f t="array" ref="T2469">IF(ISBLANK($G2469),"",IF(SUMPRODUCT(--EXACT(MID($G2469,COLUMN($A$1:$AX$1),1),NameCharacters[Accepted Characters For Names]))=50,"Pass","Fail"))</f>
        <v/>
      </c>
      <c r="U2469" s="24" t="str" cm="1">
        <f t="array" ref="U2469">IF(ISBLANK($H2469),"",IF(SUMPRODUCT(--EXACT(MID($H2469,COLUMN($A$1:$AX$1),1),NameCharacters[Accepted Characters For Names]))=50,"Pass","Fail"))</f>
        <v/>
      </c>
      <c r="V2469" s="24" t="str" cm="1">
        <f t="array" ref="V2469">IF(ISBLANK($I2469),"",IF(SUMPRODUCT(--EXACT(MID($I2469,COLUMN($A$1:$AX$1),1),NameCharacters[Accepted Characters For Names]))=50,"Pass","Fail"))</f>
        <v/>
      </c>
      <c r="W2469" s="24" t="str" cm="1">
        <f t="array" ref="W2469">IF(ISBLANK($J2469),"",IF(SUMPRODUCT(--EXACT($J2469,ISO3List[ISO3 List]))=1,"Pass","Fail"))</f>
        <v/>
      </c>
      <c r="X2469" s="24" t="str">
        <f t="shared" ca="1" si="99"/>
        <v/>
      </c>
      <c r="Y2469" s="24" t="str" cm="1">
        <f t="array" ref="Y2469">IF(ISBLANK($L2469),"",IF(SUMPRODUCT(--EXACT($L2469,Sex[Sex]))=1,"Pass","Fail"))</f>
        <v/>
      </c>
      <c r="Z2469" s="24" t="str">
        <f t="shared" ca="1" si="100"/>
        <v/>
      </c>
      <c r="AA2469" s="35" t="str">
        <f t="shared" ca="1" si="102"/>
        <v/>
      </c>
      <c r="AB2469" s="8"/>
      <c r="AC2469" s="58"/>
      <c r="AD2469" s="8"/>
      <c r="AE2469" s="8"/>
      <c r="AF2469" s="8"/>
      <c r="GU2469" s="8"/>
    </row>
    <row r="2470" spans="1:203" s="5" customFormat="1" x14ac:dyDescent="0.2">
      <c r="A2470" s="1"/>
      <c r="B2470" s="4"/>
      <c r="C2470" s="16"/>
      <c r="D2470" s="17"/>
      <c r="E2470" s="17"/>
      <c r="F2470" s="18"/>
      <c r="G2470" s="17"/>
      <c r="H2470" s="17"/>
      <c r="I2470" s="17"/>
      <c r="J2470" s="17"/>
      <c r="K2470" s="19"/>
      <c r="L2470" s="17"/>
      <c r="M2470" s="20"/>
      <c r="N2470" s="8"/>
      <c r="O2470" s="50"/>
      <c r="P2470" s="27" t="str" cm="1">
        <f t="array" ref="P2470">IF(ISBLANK($C2470),"",IF(SUMPRODUCT(--EXACT($C2470,CrewOrPassenger[Crew or Passenger]))=1,"Pass","Fail"))</f>
        <v/>
      </c>
      <c r="Q2470" s="24" t="str" cm="1">
        <f t="array" ref="Q2470">IF(ISBLANK($D2470),"",IF(SUMPRODUCT(--EXACT($D2470,TravelDocumentType[Travel Document Type]))=1,"Pass","Fail"))</f>
        <v/>
      </c>
      <c r="R2470" s="24" t="str" cm="1">
        <f t="array" ref="R2470">IF(ISBLANK($E2470),"",IF(SUMPRODUCT(--EXACT($E2470,ISO3List[ISO3 List]))=1,"Pass","Fail"))</f>
        <v/>
      </c>
      <c r="S2470" s="24" t="str" cm="1">
        <f t="array" ref="S2470">IF(ISBLANK($F2470),"",IF(SUMPRODUCT(--EXACT(MID($F2470,COLUMN($A$1:$T$1),1),DocCharacters[Accepted Characters For Documents]))=20,"Pass","Fail"))</f>
        <v/>
      </c>
      <c r="T2470" s="24" t="str" cm="1">
        <f t="array" ref="T2470">IF(ISBLANK($G2470),"",IF(SUMPRODUCT(--EXACT(MID($G2470,COLUMN($A$1:$AX$1),1),NameCharacters[Accepted Characters For Names]))=50,"Pass","Fail"))</f>
        <v/>
      </c>
      <c r="U2470" s="24" t="str" cm="1">
        <f t="array" ref="U2470">IF(ISBLANK($H2470),"",IF(SUMPRODUCT(--EXACT(MID($H2470,COLUMN($A$1:$AX$1),1),NameCharacters[Accepted Characters For Names]))=50,"Pass","Fail"))</f>
        <v/>
      </c>
      <c r="V2470" s="24" t="str" cm="1">
        <f t="array" ref="V2470">IF(ISBLANK($I2470),"",IF(SUMPRODUCT(--EXACT(MID($I2470,COLUMN($A$1:$AX$1),1),NameCharacters[Accepted Characters For Names]))=50,"Pass","Fail"))</f>
        <v/>
      </c>
      <c r="W2470" s="24" t="str" cm="1">
        <f t="array" ref="W2470">IF(ISBLANK($J2470),"",IF(SUMPRODUCT(--EXACT($J2470,ISO3List[ISO3 List]))=1,"Pass","Fail"))</f>
        <v/>
      </c>
      <c r="X2470" s="24" t="str">
        <f t="shared" ca="1" si="99"/>
        <v/>
      </c>
      <c r="Y2470" s="24" t="str" cm="1">
        <f t="array" ref="Y2470">IF(ISBLANK($L2470),"",IF(SUMPRODUCT(--EXACT($L2470,Sex[Sex]))=1,"Pass","Fail"))</f>
        <v/>
      </c>
      <c r="Z2470" s="24" t="str">
        <f t="shared" ca="1" si="100"/>
        <v/>
      </c>
      <c r="AA2470" s="35" t="str">
        <f t="shared" ca="1" si="102"/>
        <v/>
      </c>
      <c r="AB2470" s="8"/>
      <c r="AC2470" s="58"/>
      <c r="AD2470" s="8"/>
      <c r="AE2470" s="8"/>
      <c r="AF2470" s="8"/>
      <c r="GU2470" s="8"/>
    </row>
    <row r="2471" spans="1:203" s="5" customFormat="1" x14ac:dyDescent="0.2">
      <c r="A2471" s="1"/>
      <c r="B2471" s="4"/>
      <c r="C2471" s="16"/>
      <c r="D2471" s="17"/>
      <c r="E2471" s="17"/>
      <c r="F2471" s="18"/>
      <c r="G2471" s="17"/>
      <c r="H2471" s="17"/>
      <c r="I2471" s="17"/>
      <c r="J2471" s="17"/>
      <c r="K2471" s="19"/>
      <c r="L2471" s="17"/>
      <c r="M2471" s="20"/>
      <c r="N2471" s="8"/>
      <c r="O2471" s="50"/>
      <c r="P2471" s="27" t="str" cm="1">
        <f t="array" ref="P2471">IF(ISBLANK($C2471),"",IF(SUMPRODUCT(--EXACT($C2471,CrewOrPassenger[Crew or Passenger]))=1,"Pass","Fail"))</f>
        <v/>
      </c>
      <c r="Q2471" s="24" t="str" cm="1">
        <f t="array" ref="Q2471">IF(ISBLANK($D2471),"",IF(SUMPRODUCT(--EXACT($D2471,TravelDocumentType[Travel Document Type]))=1,"Pass","Fail"))</f>
        <v/>
      </c>
      <c r="R2471" s="24" t="str" cm="1">
        <f t="array" ref="R2471">IF(ISBLANK($E2471),"",IF(SUMPRODUCT(--EXACT($E2471,ISO3List[ISO3 List]))=1,"Pass","Fail"))</f>
        <v/>
      </c>
      <c r="S2471" s="24" t="str" cm="1">
        <f t="array" ref="S2471">IF(ISBLANK($F2471),"",IF(SUMPRODUCT(--EXACT(MID($F2471,COLUMN($A$1:$T$1),1),DocCharacters[Accepted Characters For Documents]))=20,"Pass","Fail"))</f>
        <v/>
      </c>
      <c r="T2471" s="24" t="str" cm="1">
        <f t="array" ref="T2471">IF(ISBLANK($G2471),"",IF(SUMPRODUCT(--EXACT(MID($G2471,COLUMN($A$1:$AX$1),1),NameCharacters[Accepted Characters For Names]))=50,"Pass","Fail"))</f>
        <v/>
      </c>
      <c r="U2471" s="24" t="str" cm="1">
        <f t="array" ref="U2471">IF(ISBLANK($H2471),"",IF(SUMPRODUCT(--EXACT(MID($H2471,COLUMN($A$1:$AX$1),1),NameCharacters[Accepted Characters For Names]))=50,"Pass","Fail"))</f>
        <v/>
      </c>
      <c r="V2471" s="24" t="str" cm="1">
        <f t="array" ref="V2471">IF(ISBLANK($I2471),"",IF(SUMPRODUCT(--EXACT(MID($I2471,COLUMN($A$1:$AX$1),1),NameCharacters[Accepted Characters For Names]))=50,"Pass","Fail"))</f>
        <v/>
      </c>
      <c r="W2471" s="24" t="str" cm="1">
        <f t="array" ref="W2471">IF(ISBLANK($J2471),"",IF(SUMPRODUCT(--EXACT($J2471,ISO3List[ISO3 List]))=1,"Pass","Fail"))</f>
        <v/>
      </c>
      <c r="X2471" s="24" t="str">
        <f t="shared" ca="1" si="99"/>
        <v/>
      </c>
      <c r="Y2471" s="24" t="str" cm="1">
        <f t="array" ref="Y2471">IF(ISBLANK($L2471),"",IF(SUMPRODUCT(--EXACT($L2471,Sex[Sex]))=1,"Pass","Fail"))</f>
        <v/>
      </c>
      <c r="Z2471" s="24" t="str">
        <f t="shared" ca="1" si="100"/>
        <v/>
      </c>
      <c r="AA2471" s="35" t="str">
        <f t="shared" ca="1" si="102"/>
        <v/>
      </c>
      <c r="AB2471" s="8"/>
      <c r="AC2471" s="58"/>
      <c r="AD2471" s="8"/>
      <c r="AE2471" s="8"/>
      <c r="AF2471" s="8"/>
      <c r="GU2471" s="8"/>
    </row>
    <row r="2472" spans="1:203" s="5" customFormat="1" x14ac:dyDescent="0.2">
      <c r="A2472" s="1"/>
      <c r="B2472" s="4"/>
      <c r="C2472" s="16"/>
      <c r="D2472" s="17"/>
      <c r="E2472" s="17"/>
      <c r="F2472" s="18"/>
      <c r="G2472" s="17"/>
      <c r="H2472" s="17"/>
      <c r="I2472" s="17"/>
      <c r="J2472" s="17"/>
      <c r="K2472" s="19"/>
      <c r="L2472" s="17"/>
      <c r="M2472" s="20"/>
      <c r="N2472" s="8"/>
      <c r="O2472" s="50"/>
      <c r="P2472" s="27" t="str" cm="1">
        <f t="array" ref="P2472">IF(ISBLANK($C2472),"",IF(SUMPRODUCT(--EXACT($C2472,CrewOrPassenger[Crew or Passenger]))=1,"Pass","Fail"))</f>
        <v/>
      </c>
      <c r="Q2472" s="24" t="str" cm="1">
        <f t="array" ref="Q2472">IF(ISBLANK($D2472),"",IF(SUMPRODUCT(--EXACT($D2472,TravelDocumentType[Travel Document Type]))=1,"Pass","Fail"))</f>
        <v/>
      </c>
      <c r="R2472" s="24" t="str" cm="1">
        <f t="array" ref="R2472">IF(ISBLANK($E2472),"",IF(SUMPRODUCT(--EXACT($E2472,ISO3List[ISO3 List]))=1,"Pass","Fail"))</f>
        <v/>
      </c>
      <c r="S2472" s="24" t="str" cm="1">
        <f t="array" ref="S2472">IF(ISBLANK($F2472),"",IF(SUMPRODUCT(--EXACT(MID($F2472,COLUMN($A$1:$T$1),1),DocCharacters[Accepted Characters For Documents]))=20,"Pass","Fail"))</f>
        <v/>
      </c>
      <c r="T2472" s="24" t="str" cm="1">
        <f t="array" ref="T2472">IF(ISBLANK($G2472),"",IF(SUMPRODUCT(--EXACT(MID($G2472,COLUMN($A$1:$AX$1),1),NameCharacters[Accepted Characters For Names]))=50,"Pass","Fail"))</f>
        <v/>
      </c>
      <c r="U2472" s="24" t="str" cm="1">
        <f t="array" ref="U2472">IF(ISBLANK($H2472),"",IF(SUMPRODUCT(--EXACT(MID($H2472,COLUMN($A$1:$AX$1),1),NameCharacters[Accepted Characters For Names]))=50,"Pass","Fail"))</f>
        <v/>
      </c>
      <c r="V2472" s="24" t="str" cm="1">
        <f t="array" ref="V2472">IF(ISBLANK($I2472),"",IF(SUMPRODUCT(--EXACT(MID($I2472,COLUMN($A$1:$AX$1),1),NameCharacters[Accepted Characters For Names]))=50,"Pass","Fail"))</f>
        <v/>
      </c>
      <c r="W2472" s="24" t="str" cm="1">
        <f t="array" ref="W2472">IF(ISBLANK($J2472),"",IF(SUMPRODUCT(--EXACT($J2472,ISO3List[ISO3 List]))=1,"Pass","Fail"))</f>
        <v/>
      </c>
      <c r="X2472" s="24" t="str">
        <f t="shared" ca="1" si="99"/>
        <v/>
      </c>
      <c r="Y2472" s="24" t="str" cm="1">
        <f t="array" ref="Y2472">IF(ISBLANK($L2472),"",IF(SUMPRODUCT(--EXACT($L2472,Sex[Sex]))=1,"Pass","Fail"))</f>
        <v/>
      </c>
      <c r="Z2472" s="24" t="str">
        <f t="shared" ca="1" si="100"/>
        <v/>
      </c>
      <c r="AA2472" s="35" t="str">
        <f t="shared" ca="1" si="102"/>
        <v/>
      </c>
      <c r="AB2472" s="8"/>
      <c r="AC2472" s="58"/>
      <c r="AD2472" s="8"/>
      <c r="AE2472" s="8"/>
      <c r="AF2472" s="8"/>
      <c r="GU2472" s="8"/>
    </row>
    <row r="2473" spans="1:203" s="5" customFormat="1" x14ac:dyDescent="0.2">
      <c r="A2473" s="1"/>
      <c r="B2473" s="4"/>
      <c r="C2473" s="16"/>
      <c r="D2473" s="17"/>
      <c r="E2473" s="17"/>
      <c r="F2473" s="18"/>
      <c r="G2473" s="17"/>
      <c r="H2473" s="17"/>
      <c r="I2473" s="17"/>
      <c r="J2473" s="17"/>
      <c r="K2473" s="19"/>
      <c r="L2473" s="17"/>
      <c r="M2473" s="20"/>
      <c r="N2473" s="8"/>
      <c r="O2473" s="50"/>
      <c r="P2473" s="27" t="str" cm="1">
        <f t="array" ref="P2473">IF(ISBLANK($C2473),"",IF(SUMPRODUCT(--EXACT($C2473,CrewOrPassenger[Crew or Passenger]))=1,"Pass","Fail"))</f>
        <v/>
      </c>
      <c r="Q2473" s="24" t="str" cm="1">
        <f t="array" ref="Q2473">IF(ISBLANK($D2473),"",IF(SUMPRODUCT(--EXACT($D2473,TravelDocumentType[Travel Document Type]))=1,"Pass","Fail"))</f>
        <v/>
      </c>
      <c r="R2473" s="24" t="str" cm="1">
        <f t="array" ref="R2473">IF(ISBLANK($E2473),"",IF(SUMPRODUCT(--EXACT($E2473,ISO3List[ISO3 List]))=1,"Pass","Fail"))</f>
        <v/>
      </c>
      <c r="S2473" s="24" t="str" cm="1">
        <f t="array" ref="S2473">IF(ISBLANK($F2473),"",IF(SUMPRODUCT(--EXACT(MID($F2473,COLUMN($A$1:$T$1),1),DocCharacters[Accepted Characters For Documents]))=20,"Pass","Fail"))</f>
        <v/>
      </c>
      <c r="T2473" s="24" t="str" cm="1">
        <f t="array" ref="T2473">IF(ISBLANK($G2473),"",IF(SUMPRODUCT(--EXACT(MID($G2473,COLUMN($A$1:$AX$1),1),NameCharacters[Accepted Characters For Names]))=50,"Pass","Fail"))</f>
        <v/>
      </c>
      <c r="U2473" s="24" t="str" cm="1">
        <f t="array" ref="U2473">IF(ISBLANK($H2473),"",IF(SUMPRODUCT(--EXACT(MID($H2473,COLUMN($A$1:$AX$1),1),NameCharacters[Accepted Characters For Names]))=50,"Pass","Fail"))</f>
        <v/>
      </c>
      <c r="V2473" s="24" t="str" cm="1">
        <f t="array" ref="V2473">IF(ISBLANK($I2473),"",IF(SUMPRODUCT(--EXACT(MID($I2473,COLUMN($A$1:$AX$1),1),NameCharacters[Accepted Characters For Names]))=50,"Pass","Fail"))</f>
        <v/>
      </c>
      <c r="W2473" s="24" t="str" cm="1">
        <f t="array" ref="W2473">IF(ISBLANK($J2473),"",IF(SUMPRODUCT(--EXACT($J2473,ISO3List[ISO3 List]))=1,"Pass","Fail"))</f>
        <v/>
      </c>
      <c r="X2473" s="24" t="str">
        <f t="shared" ca="1" si="99"/>
        <v/>
      </c>
      <c r="Y2473" s="24" t="str" cm="1">
        <f t="array" ref="Y2473">IF(ISBLANK($L2473),"",IF(SUMPRODUCT(--EXACT($L2473,Sex[Sex]))=1,"Pass","Fail"))</f>
        <v/>
      </c>
      <c r="Z2473" s="24" t="str">
        <f t="shared" ca="1" si="100"/>
        <v/>
      </c>
      <c r="AA2473" s="35" t="str">
        <f t="shared" ca="1" si="102"/>
        <v/>
      </c>
      <c r="AB2473" s="8"/>
      <c r="AC2473" s="58"/>
      <c r="AD2473" s="8"/>
      <c r="AE2473" s="8"/>
      <c r="AF2473" s="8"/>
      <c r="GU2473" s="8"/>
    </row>
    <row r="2474" spans="1:203" s="5" customFormat="1" x14ac:dyDescent="0.2">
      <c r="A2474" s="1"/>
      <c r="B2474" s="4"/>
      <c r="C2474" s="16"/>
      <c r="D2474" s="17"/>
      <c r="E2474" s="17"/>
      <c r="F2474" s="18"/>
      <c r="G2474" s="17"/>
      <c r="H2474" s="17"/>
      <c r="I2474" s="17"/>
      <c r="J2474" s="17"/>
      <c r="K2474" s="19"/>
      <c r="L2474" s="17"/>
      <c r="M2474" s="20"/>
      <c r="N2474" s="8"/>
      <c r="O2474" s="50"/>
      <c r="P2474" s="27" t="str" cm="1">
        <f t="array" ref="P2474">IF(ISBLANK($C2474),"",IF(SUMPRODUCT(--EXACT($C2474,CrewOrPassenger[Crew or Passenger]))=1,"Pass","Fail"))</f>
        <v/>
      </c>
      <c r="Q2474" s="24" t="str" cm="1">
        <f t="array" ref="Q2474">IF(ISBLANK($D2474),"",IF(SUMPRODUCT(--EXACT($D2474,TravelDocumentType[Travel Document Type]))=1,"Pass","Fail"))</f>
        <v/>
      </c>
      <c r="R2474" s="24" t="str" cm="1">
        <f t="array" ref="R2474">IF(ISBLANK($E2474),"",IF(SUMPRODUCT(--EXACT($E2474,ISO3List[ISO3 List]))=1,"Pass","Fail"))</f>
        <v/>
      </c>
      <c r="S2474" s="24" t="str" cm="1">
        <f t="array" ref="S2474">IF(ISBLANK($F2474),"",IF(SUMPRODUCT(--EXACT(MID($F2474,COLUMN($A$1:$T$1),1),DocCharacters[Accepted Characters For Documents]))=20,"Pass","Fail"))</f>
        <v/>
      </c>
      <c r="T2474" s="24" t="str" cm="1">
        <f t="array" ref="T2474">IF(ISBLANK($G2474),"",IF(SUMPRODUCT(--EXACT(MID($G2474,COLUMN($A$1:$AX$1),1),NameCharacters[Accepted Characters For Names]))=50,"Pass","Fail"))</f>
        <v/>
      </c>
      <c r="U2474" s="24" t="str" cm="1">
        <f t="array" ref="U2474">IF(ISBLANK($H2474),"",IF(SUMPRODUCT(--EXACT(MID($H2474,COLUMN($A$1:$AX$1),1),NameCharacters[Accepted Characters For Names]))=50,"Pass","Fail"))</f>
        <v/>
      </c>
      <c r="V2474" s="24" t="str" cm="1">
        <f t="array" ref="V2474">IF(ISBLANK($I2474),"",IF(SUMPRODUCT(--EXACT(MID($I2474,COLUMN($A$1:$AX$1),1),NameCharacters[Accepted Characters For Names]))=50,"Pass","Fail"))</f>
        <v/>
      </c>
      <c r="W2474" s="24" t="str" cm="1">
        <f t="array" ref="W2474">IF(ISBLANK($J2474),"",IF(SUMPRODUCT(--EXACT($J2474,ISO3List[ISO3 List]))=1,"Pass","Fail"))</f>
        <v/>
      </c>
      <c r="X2474" s="24" t="str">
        <f t="shared" ca="1" si="99"/>
        <v/>
      </c>
      <c r="Y2474" s="24" t="str" cm="1">
        <f t="array" ref="Y2474">IF(ISBLANK($L2474),"",IF(SUMPRODUCT(--EXACT($L2474,Sex[Sex]))=1,"Pass","Fail"))</f>
        <v/>
      </c>
      <c r="Z2474" s="24" t="str">
        <f t="shared" ca="1" si="100"/>
        <v/>
      </c>
      <c r="AA2474" s="35" t="str">
        <f t="shared" ca="1" si="102"/>
        <v/>
      </c>
      <c r="AB2474" s="8"/>
      <c r="AC2474" s="58"/>
      <c r="AD2474" s="8"/>
      <c r="AE2474" s="8"/>
      <c r="AF2474" s="8"/>
      <c r="GU2474" s="8"/>
    </row>
    <row r="2475" spans="1:203" s="5" customFormat="1" x14ac:dyDescent="0.2">
      <c r="A2475" s="1"/>
      <c r="B2475" s="4"/>
      <c r="C2475" s="16"/>
      <c r="D2475" s="17"/>
      <c r="E2475" s="17"/>
      <c r="F2475" s="18"/>
      <c r="G2475" s="17"/>
      <c r="H2475" s="17"/>
      <c r="I2475" s="17"/>
      <c r="J2475" s="17"/>
      <c r="K2475" s="19"/>
      <c r="L2475" s="17"/>
      <c r="M2475" s="20"/>
      <c r="N2475" s="8"/>
      <c r="O2475" s="50"/>
      <c r="P2475" s="27" t="str" cm="1">
        <f t="array" ref="P2475">IF(ISBLANK($C2475),"",IF(SUMPRODUCT(--EXACT($C2475,CrewOrPassenger[Crew or Passenger]))=1,"Pass","Fail"))</f>
        <v/>
      </c>
      <c r="Q2475" s="24" t="str" cm="1">
        <f t="array" ref="Q2475">IF(ISBLANK($D2475),"",IF(SUMPRODUCT(--EXACT($D2475,TravelDocumentType[Travel Document Type]))=1,"Pass","Fail"))</f>
        <v/>
      </c>
      <c r="R2475" s="24" t="str" cm="1">
        <f t="array" ref="R2475">IF(ISBLANK($E2475),"",IF(SUMPRODUCT(--EXACT($E2475,ISO3List[ISO3 List]))=1,"Pass","Fail"))</f>
        <v/>
      </c>
      <c r="S2475" s="24" t="str" cm="1">
        <f t="array" ref="S2475">IF(ISBLANK($F2475),"",IF(SUMPRODUCT(--EXACT(MID($F2475,COLUMN($A$1:$T$1),1),DocCharacters[Accepted Characters For Documents]))=20,"Pass","Fail"))</f>
        <v/>
      </c>
      <c r="T2475" s="24" t="str" cm="1">
        <f t="array" ref="T2475">IF(ISBLANK($G2475),"",IF(SUMPRODUCT(--EXACT(MID($G2475,COLUMN($A$1:$AX$1),1),NameCharacters[Accepted Characters For Names]))=50,"Pass","Fail"))</f>
        <v/>
      </c>
      <c r="U2475" s="24" t="str" cm="1">
        <f t="array" ref="U2475">IF(ISBLANK($H2475),"",IF(SUMPRODUCT(--EXACT(MID($H2475,COLUMN($A$1:$AX$1),1),NameCharacters[Accepted Characters For Names]))=50,"Pass","Fail"))</f>
        <v/>
      </c>
      <c r="V2475" s="24" t="str" cm="1">
        <f t="array" ref="V2475">IF(ISBLANK($I2475),"",IF(SUMPRODUCT(--EXACT(MID($I2475,COLUMN($A$1:$AX$1),1),NameCharacters[Accepted Characters For Names]))=50,"Pass","Fail"))</f>
        <v/>
      </c>
      <c r="W2475" s="24" t="str" cm="1">
        <f t="array" ref="W2475">IF(ISBLANK($J2475),"",IF(SUMPRODUCT(--EXACT($J2475,ISO3List[ISO3 List]))=1,"Pass","Fail"))</f>
        <v/>
      </c>
      <c r="X2475" s="24" t="str">
        <f t="shared" ca="1" si="99"/>
        <v/>
      </c>
      <c r="Y2475" s="24" t="str" cm="1">
        <f t="array" ref="Y2475">IF(ISBLANK($L2475),"",IF(SUMPRODUCT(--EXACT($L2475,Sex[Sex]))=1,"Pass","Fail"))</f>
        <v/>
      </c>
      <c r="Z2475" s="24" t="str">
        <f t="shared" ca="1" si="100"/>
        <v/>
      </c>
      <c r="AA2475" s="35" t="str">
        <f t="shared" ca="1" si="102"/>
        <v/>
      </c>
      <c r="AB2475" s="8"/>
      <c r="AC2475" s="58"/>
      <c r="AD2475" s="8"/>
      <c r="AE2475" s="8"/>
      <c r="AF2475" s="8"/>
      <c r="GU2475" s="8"/>
    </row>
    <row r="2476" spans="1:203" s="5" customFormat="1" x14ac:dyDescent="0.2">
      <c r="A2476" s="1"/>
      <c r="B2476" s="4"/>
      <c r="C2476" s="16"/>
      <c r="D2476" s="17"/>
      <c r="E2476" s="17"/>
      <c r="F2476" s="18"/>
      <c r="G2476" s="17"/>
      <c r="H2476" s="17"/>
      <c r="I2476" s="17"/>
      <c r="J2476" s="17"/>
      <c r="K2476" s="19"/>
      <c r="L2476" s="17"/>
      <c r="M2476" s="20"/>
      <c r="N2476" s="8"/>
      <c r="O2476" s="50"/>
      <c r="P2476" s="27" t="str" cm="1">
        <f t="array" ref="P2476">IF(ISBLANK($C2476),"",IF(SUMPRODUCT(--EXACT($C2476,CrewOrPassenger[Crew or Passenger]))=1,"Pass","Fail"))</f>
        <v/>
      </c>
      <c r="Q2476" s="24" t="str" cm="1">
        <f t="array" ref="Q2476">IF(ISBLANK($D2476),"",IF(SUMPRODUCT(--EXACT($D2476,TravelDocumentType[Travel Document Type]))=1,"Pass","Fail"))</f>
        <v/>
      </c>
      <c r="R2476" s="24" t="str" cm="1">
        <f t="array" ref="R2476">IF(ISBLANK($E2476),"",IF(SUMPRODUCT(--EXACT($E2476,ISO3List[ISO3 List]))=1,"Pass","Fail"))</f>
        <v/>
      </c>
      <c r="S2476" s="24" t="str" cm="1">
        <f t="array" ref="S2476">IF(ISBLANK($F2476),"",IF(SUMPRODUCT(--EXACT(MID($F2476,COLUMN($A$1:$T$1),1),DocCharacters[Accepted Characters For Documents]))=20,"Pass","Fail"))</f>
        <v/>
      </c>
      <c r="T2476" s="24" t="str" cm="1">
        <f t="array" ref="T2476">IF(ISBLANK($G2476),"",IF(SUMPRODUCT(--EXACT(MID($G2476,COLUMN($A$1:$AX$1),1),NameCharacters[Accepted Characters For Names]))=50,"Pass","Fail"))</f>
        <v/>
      </c>
      <c r="U2476" s="24" t="str" cm="1">
        <f t="array" ref="U2476">IF(ISBLANK($H2476),"",IF(SUMPRODUCT(--EXACT(MID($H2476,COLUMN($A$1:$AX$1),1),NameCharacters[Accepted Characters For Names]))=50,"Pass","Fail"))</f>
        <v/>
      </c>
      <c r="V2476" s="24" t="str" cm="1">
        <f t="array" ref="V2476">IF(ISBLANK($I2476),"",IF(SUMPRODUCT(--EXACT(MID($I2476,COLUMN($A$1:$AX$1),1),NameCharacters[Accepted Characters For Names]))=50,"Pass","Fail"))</f>
        <v/>
      </c>
      <c r="W2476" s="24" t="str" cm="1">
        <f t="array" ref="W2476">IF(ISBLANK($J2476),"",IF(SUMPRODUCT(--EXACT($J2476,ISO3List[ISO3 List]))=1,"Pass","Fail"))</f>
        <v/>
      </c>
      <c r="X2476" s="24" t="str">
        <f t="shared" ca="1" si="99"/>
        <v/>
      </c>
      <c r="Y2476" s="24" t="str" cm="1">
        <f t="array" ref="Y2476">IF(ISBLANK($L2476),"",IF(SUMPRODUCT(--EXACT($L2476,Sex[Sex]))=1,"Pass","Fail"))</f>
        <v/>
      </c>
      <c r="Z2476" s="24" t="str">
        <f t="shared" ca="1" si="100"/>
        <v/>
      </c>
      <c r="AA2476" s="35" t="str">
        <f t="shared" ca="1" si="102"/>
        <v/>
      </c>
      <c r="AB2476" s="8"/>
      <c r="AC2476" s="58"/>
      <c r="AD2476" s="8"/>
      <c r="AE2476" s="8"/>
      <c r="AF2476" s="8"/>
      <c r="GU2476" s="8"/>
    </row>
    <row r="2477" spans="1:203" s="5" customFormat="1" x14ac:dyDescent="0.2">
      <c r="A2477" s="1"/>
      <c r="B2477" s="4"/>
      <c r="C2477" s="16"/>
      <c r="D2477" s="17"/>
      <c r="E2477" s="17"/>
      <c r="F2477" s="18"/>
      <c r="G2477" s="17"/>
      <c r="H2477" s="17"/>
      <c r="I2477" s="17"/>
      <c r="J2477" s="17"/>
      <c r="K2477" s="19"/>
      <c r="L2477" s="17"/>
      <c r="M2477" s="20"/>
      <c r="N2477" s="8"/>
      <c r="O2477" s="50"/>
      <c r="P2477" s="27" t="str" cm="1">
        <f t="array" ref="P2477">IF(ISBLANK($C2477),"",IF(SUMPRODUCT(--EXACT($C2477,CrewOrPassenger[Crew or Passenger]))=1,"Pass","Fail"))</f>
        <v/>
      </c>
      <c r="Q2477" s="24" t="str" cm="1">
        <f t="array" ref="Q2477">IF(ISBLANK($D2477),"",IF(SUMPRODUCT(--EXACT($D2477,TravelDocumentType[Travel Document Type]))=1,"Pass","Fail"))</f>
        <v/>
      </c>
      <c r="R2477" s="24" t="str" cm="1">
        <f t="array" ref="R2477">IF(ISBLANK($E2477),"",IF(SUMPRODUCT(--EXACT($E2477,ISO3List[ISO3 List]))=1,"Pass","Fail"))</f>
        <v/>
      </c>
      <c r="S2477" s="24" t="str" cm="1">
        <f t="array" ref="S2477">IF(ISBLANK($F2477),"",IF(SUMPRODUCT(--EXACT(MID($F2477,COLUMN($A$1:$T$1),1),DocCharacters[Accepted Characters For Documents]))=20,"Pass","Fail"))</f>
        <v/>
      </c>
      <c r="T2477" s="24" t="str" cm="1">
        <f t="array" ref="T2477">IF(ISBLANK($G2477),"",IF(SUMPRODUCT(--EXACT(MID($G2477,COLUMN($A$1:$AX$1),1),NameCharacters[Accepted Characters For Names]))=50,"Pass","Fail"))</f>
        <v/>
      </c>
      <c r="U2477" s="24" t="str" cm="1">
        <f t="array" ref="U2477">IF(ISBLANK($H2477),"",IF(SUMPRODUCT(--EXACT(MID($H2477,COLUMN($A$1:$AX$1),1),NameCharacters[Accepted Characters For Names]))=50,"Pass","Fail"))</f>
        <v/>
      </c>
      <c r="V2477" s="24" t="str" cm="1">
        <f t="array" ref="V2477">IF(ISBLANK($I2477),"",IF(SUMPRODUCT(--EXACT(MID($I2477,COLUMN($A$1:$AX$1),1),NameCharacters[Accepted Characters For Names]))=50,"Pass","Fail"))</f>
        <v/>
      </c>
      <c r="W2477" s="24" t="str" cm="1">
        <f t="array" ref="W2477">IF(ISBLANK($J2477),"",IF(SUMPRODUCT(--EXACT($J2477,ISO3List[ISO3 List]))=1,"Pass","Fail"))</f>
        <v/>
      </c>
      <c r="X2477" s="24" t="str">
        <f t="shared" ca="1" si="99"/>
        <v/>
      </c>
      <c r="Y2477" s="24" t="str" cm="1">
        <f t="array" ref="Y2477">IF(ISBLANK($L2477),"",IF(SUMPRODUCT(--EXACT($L2477,Sex[Sex]))=1,"Pass","Fail"))</f>
        <v/>
      </c>
      <c r="Z2477" s="24" t="str">
        <f t="shared" ca="1" si="100"/>
        <v/>
      </c>
      <c r="AA2477" s="35" t="str">
        <f t="shared" ca="1" si="102"/>
        <v/>
      </c>
      <c r="AB2477" s="8"/>
      <c r="AC2477" s="58"/>
      <c r="AD2477" s="8"/>
      <c r="AE2477" s="8"/>
      <c r="AF2477" s="8"/>
      <c r="GU2477" s="8"/>
    </row>
    <row r="2478" spans="1:203" s="5" customFormat="1" x14ac:dyDescent="0.2">
      <c r="A2478" s="1"/>
      <c r="B2478" s="4"/>
      <c r="C2478" s="16"/>
      <c r="D2478" s="17"/>
      <c r="E2478" s="17"/>
      <c r="F2478" s="18"/>
      <c r="G2478" s="17"/>
      <c r="H2478" s="17"/>
      <c r="I2478" s="17"/>
      <c r="J2478" s="17"/>
      <c r="K2478" s="19"/>
      <c r="L2478" s="17"/>
      <c r="M2478" s="20"/>
      <c r="N2478" s="8"/>
      <c r="O2478" s="50"/>
      <c r="P2478" s="27" t="str" cm="1">
        <f t="array" ref="P2478">IF(ISBLANK($C2478),"",IF(SUMPRODUCT(--EXACT($C2478,CrewOrPassenger[Crew or Passenger]))=1,"Pass","Fail"))</f>
        <v/>
      </c>
      <c r="Q2478" s="24" t="str" cm="1">
        <f t="array" ref="Q2478">IF(ISBLANK($D2478),"",IF(SUMPRODUCT(--EXACT($D2478,TravelDocumentType[Travel Document Type]))=1,"Pass","Fail"))</f>
        <v/>
      </c>
      <c r="R2478" s="24" t="str" cm="1">
        <f t="array" ref="R2478">IF(ISBLANK($E2478),"",IF(SUMPRODUCT(--EXACT($E2478,ISO3List[ISO3 List]))=1,"Pass","Fail"))</f>
        <v/>
      </c>
      <c r="S2478" s="24" t="str" cm="1">
        <f t="array" ref="S2478">IF(ISBLANK($F2478),"",IF(SUMPRODUCT(--EXACT(MID($F2478,COLUMN($A$1:$T$1),1),DocCharacters[Accepted Characters For Documents]))=20,"Pass","Fail"))</f>
        <v/>
      </c>
      <c r="T2478" s="24" t="str" cm="1">
        <f t="array" ref="T2478">IF(ISBLANK($G2478),"",IF(SUMPRODUCT(--EXACT(MID($G2478,COLUMN($A$1:$AX$1),1),NameCharacters[Accepted Characters For Names]))=50,"Pass","Fail"))</f>
        <v/>
      </c>
      <c r="U2478" s="24" t="str" cm="1">
        <f t="array" ref="U2478">IF(ISBLANK($H2478),"",IF(SUMPRODUCT(--EXACT(MID($H2478,COLUMN($A$1:$AX$1),1),NameCharacters[Accepted Characters For Names]))=50,"Pass","Fail"))</f>
        <v/>
      </c>
      <c r="V2478" s="24" t="str" cm="1">
        <f t="array" ref="V2478">IF(ISBLANK($I2478),"",IF(SUMPRODUCT(--EXACT(MID($I2478,COLUMN($A$1:$AX$1),1),NameCharacters[Accepted Characters For Names]))=50,"Pass","Fail"))</f>
        <v/>
      </c>
      <c r="W2478" s="24" t="str" cm="1">
        <f t="array" ref="W2478">IF(ISBLANK($J2478),"",IF(SUMPRODUCT(--EXACT($J2478,ISO3List[ISO3 List]))=1,"Pass","Fail"))</f>
        <v/>
      </c>
      <c r="X2478" s="24" t="str">
        <f t="shared" ca="1" si="99"/>
        <v/>
      </c>
      <c r="Y2478" s="24" t="str" cm="1">
        <f t="array" ref="Y2478">IF(ISBLANK($L2478),"",IF(SUMPRODUCT(--EXACT($L2478,Sex[Sex]))=1,"Pass","Fail"))</f>
        <v/>
      </c>
      <c r="Z2478" s="24" t="str">
        <f t="shared" ca="1" si="100"/>
        <v/>
      </c>
      <c r="AA2478" s="35" t="str">
        <f t="shared" ca="1" si="102"/>
        <v/>
      </c>
      <c r="AB2478" s="8"/>
      <c r="AC2478" s="58"/>
      <c r="AD2478" s="8"/>
      <c r="AE2478" s="8"/>
      <c r="AF2478" s="8"/>
      <c r="GU2478" s="8"/>
    </row>
    <row r="2479" spans="1:203" s="5" customFormat="1" x14ac:dyDescent="0.2">
      <c r="A2479" s="1"/>
      <c r="B2479" s="4"/>
      <c r="C2479" s="16"/>
      <c r="D2479" s="17"/>
      <c r="E2479" s="17"/>
      <c r="F2479" s="18"/>
      <c r="G2479" s="17"/>
      <c r="H2479" s="17"/>
      <c r="I2479" s="17"/>
      <c r="J2479" s="17"/>
      <c r="K2479" s="19"/>
      <c r="L2479" s="17"/>
      <c r="M2479" s="20"/>
      <c r="N2479" s="8"/>
      <c r="O2479" s="50"/>
      <c r="P2479" s="27" t="str" cm="1">
        <f t="array" ref="P2479">IF(ISBLANK($C2479),"",IF(SUMPRODUCT(--EXACT($C2479,CrewOrPassenger[Crew or Passenger]))=1,"Pass","Fail"))</f>
        <v/>
      </c>
      <c r="Q2479" s="24" t="str" cm="1">
        <f t="array" ref="Q2479">IF(ISBLANK($D2479),"",IF(SUMPRODUCT(--EXACT($D2479,TravelDocumentType[Travel Document Type]))=1,"Pass","Fail"))</f>
        <v/>
      </c>
      <c r="R2479" s="24" t="str" cm="1">
        <f t="array" ref="R2479">IF(ISBLANK($E2479),"",IF(SUMPRODUCT(--EXACT($E2479,ISO3List[ISO3 List]))=1,"Pass","Fail"))</f>
        <v/>
      </c>
      <c r="S2479" s="24" t="str" cm="1">
        <f t="array" ref="S2479">IF(ISBLANK($F2479),"",IF(SUMPRODUCT(--EXACT(MID($F2479,COLUMN($A$1:$T$1),1),DocCharacters[Accepted Characters For Documents]))=20,"Pass","Fail"))</f>
        <v/>
      </c>
      <c r="T2479" s="24" t="str" cm="1">
        <f t="array" ref="T2479">IF(ISBLANK($G2479),"",IF(SUMPRODUCT(--EXACT(MID($G2479,COLUMN($A$1:$AX$1),1),NameCharacters[Accepted Characters For Names]))=50,"Pass","Fail"))</f>
        <v/>
      </c>
      <c r="U2479" s="24" t="str" cm="1">
        <f t="array" ref="U2479">IF(ISBLANK($H2479),"",IF(SUMPRODUCT(--EXACT(MID($H2479,COLUMN($A$1:$AX$1),1),NameCharacters[Accepted Characters For Names]))=50,"Pass","Fail"))</f>
        <v/>
      </c>
      <c r="V2479" s="24" t="str" cm="1">
        <f t="array" ref="V2479">IF(ISBLANK($I2479),"",IF(SUMPRODUCT(--EXACT(MID($I2479,COLUMN($A$1:$AX$1),1),NameCharacters[Accepted Characters For Names]))=50,"Pass","Fail"))</f>
        <v/>
      </c>
      <c r="W2479" s="24" t="str" cm="1">
        <f t="array" ref="W2479">IF(ISBLANK($J2479),"",IF(SUMPRODUCT(--EXACT($J2479,ISO3List[ISO3 List]))=1,"Pass","Fail"))</f>
        <v/>
      </c>
      <c r="X2479" s="24" t="str">
        <f t="shared" ca="1" si="99"/>
        <v/>
      </c>
      <c r="Y2479" s="24" t="str" cm="1">
        <f t="array" ref="Y2479">IF(ISBLANK($L2479),"",IF(SUMPRODUCT(--EXACT($L2479,Sex[Sex]))=1,"Pass","Fail"))</f>
        <v/>
      </c>
      <c r="Z2479" s="24" t="str">
        <f t="shared" ca="1" si="100"/>
        <v/>
      </c>
      <c r="AA2479" s="35" t="str">
        <f t="shared" ca="1" si="102"/>
        <v/>
      </c>
      <c r="AB2479" s="8"/>
      <c r="AC2479" s="58"/>
      <c r="AD2479" s="8"/>
      <c r="AE2479" s="8"/>
      <c r="AF2479" s="8"/>
      <c r="GU2479" s="8"/>
    </row>
    <row r="2480" spans="1:203" s="5" customFormat="1" x14ac:dyDescent="0.2">
      <c r="A2480" s="1"/>
      <c r="B2480" s="4"/>
      <c r="C2480" s="16"/>
      <c r="D2480" s="17"/>
      <c r="E2480" s="17"/>
      <c r="F2480" s="18"/>
      <c r="G2480" s="17"/>
      <c r="H2480" s="17"/>
      <c r="I2480" s="17"/>
      <c r="J2480" s="17"/>
      <c r="K2480" s="19"/>
      <c r="L2480" s="17"/>
      <c r="M2480" s="20"/>
      <c r="N2480" s="8"/>
      <c r="O2480" s="50"/>
      <c r="P2480" s="27" t="str" cm="1">
        <f t="array" ref="P2480">IF(ISBLANK($C2480),"",IF(SUMPRODUCT(--EXACT($C2480,CrewOrPassenger[Crew or Passenger]))=1,"Pass","Fail"))</f>
        <v/>
      </c>
      <c r="Q2480" s="24" t="str" cm="1">
        <f t="array" ref="Q2480">IF(ISBLANK($D2480),"",IF(SUMPRODUCT(--EXACT($D2480,TravelDocumentType[Travel Document Type]))=1,"Pass","Fail"))</f>
        <v/>
      </c>
      <c r="R2480" s="24" t="str" cm="1">
        <f t="array" ref="R2480">IF(ISBLANK($E2480),"",IF(SUMPRODUCT(--EXACT($E2480,ISO3List[ISO3 List]))=1,"Pass","Fail"))</f>
        <v/>
      </c>
      <c r="S2480" s="24" t="str" cm="1">
        <f t="array" ref="S2480">IF(ISBLANK($F2480),"",IF(SUMPRODUCT(--EXACT(MID($F2480,COLUMN($A$1:$T$1),1),DocCharacters[Accepted Characters For Documents]))=20,"Pass","Fail"))</f>
        <v/>
      </c>
      <c r="T2480" s="24" t="str" cm="1">
        <f t="array" ref="T2480">IF(ISBLANK($G2480),"",IF(SUMPRODUCT(--EXACT(MID($G2480,COLUMN($A$1:$AX$1),1),NameCharacters[Accepted Characters For Names]))=50,"Pass","Fail"))</f>
        <v/>
      </c>
      <c r="U2480" s="24" t="str" cm="1">
        <f t="array" ref="U2480">IF(ISBLANK($H2480),"",IF(SUMPRODUCT(--EXACT(MID($H2480,COLUMN($A$1:$AX$1),1),NameCharacters[Accepted Characters For Names]))=50,"Pass","Fail"))</f>
        <v/>
      </c>
      <c r="V2480" s="24" t="str" cm="1">
        <f t="array" ref="V2480">IF(ISBLANK($I2480),"",IF(SUMPRODUCT(--EXACT(MID($I2480,COLUMN($A$1:$AX$1),1),NameCharacters[Accepted Characters For Names]))=50,"Pass","Fail"))</f>
        <v/>
      </c>
      <c r="W2480" s="24" t="str" cm="1">
        <f t="array" ref="W2480">IF(ISBLANK($J2480),"",IF(SUMPRODUCT(--EXACT($J2480,ISO3List[ISO3 List]))=1,"Pass","Fail"))</f>
        <v/>
      </c>
      <c r="X2480" s="24" t="str">
        <f t="shared" ca="1" si="99"/>
        <v/>
      </c>
      <c r="Y2480" s="24" t="str" cm="1">
        <f t="array" ref="Y2480">IF(ISBLANK($L2480),"",IF(SUMPRODUCT(--EXACT($L2480,Sex[Sex]))=1,"Pass","Fail"))</f>
        <v/>
      </c>
      <c r="Z2480" s="24" t="str">
        <f t="shared" ca="1" si="100"/>
        <v/>
      </c>
      <c r="AA2480" s="35" t="str">
        <f t="shared" ca="1" si="102"/>
        <v/>
      </c>
      <c r="AB2480" s="8"/>
      <c r="AC2480" s="58"/>
      <c r="AD2480" s="8"/>
      <c r="AE2480" s="8"/>
      <c r="AF2480" s="8"/>
      <c r="GU2480" s="8"/>
    </row>
    <row r="2481" spans="1:203" s="5" customFormat="1" x14ac:dyDescent="0.2">
      <c r="A2481" s="1"/>
      <c r="B2481" s="4"/>
      <c r="C2481" s="16"/>
      <c r="D2481" s="17"/>
      <c r="E2481" s="17"/>
      <c r="F2481" s="18"/>
      <c r="G2481" s="17"/>
      <c r="H2481" s="17"/>
      <c r="I2481" s="17"/>
      <c r="J2481" s="17"/>
      <c r="K2481" s="19"/>
      <c r="L2481" s="17"/>
      <c r="M2481" s="20"/>
      <c r="N2481" s="8"/>
      <c r="O2481" s="50"/>
      <c r="P2481" s="27" t="str" cm="1">
        <f t="array" ref="P2481">IF(ISBLANK($C2481),"",IF(SUMPRODUCT(--EXACT($C2481,CrewOrPassenger[Crew or Passenger]))=1,"Pass","Fail"))</f>
        <v/>
      </c>
      <c r="Q2481" s="24" t="str" cm="1">
        <f t="array" ref="Q2481">IF(ISBLANK($D2481),"",IF(SUMPRODUCT(--EXACT($D2481,TravelDocumentType[Travel Document Type]))=1,"Pass","Fail"))</f>
        <v/>
      </c>
      <c r="R2481" s="24" t="str" cm="1">
        <f t="array" ref="R2481">IF(ISBLANK($E2481),"",IF(SUMPRODUCT(--EXACT($E2481,ISO3List[ISO3 List]))=1,"Pass","Fail"))</f>
        <v/>
      </c>
      <c r="S2481" s="24" t="str" cm="1">
        <f t="array" ref="S2481">IF(ISBLANK($F2481),"",IF(SUMPRODUCT(--EXACT(MID($F2481,COLUMN($A$1:$T$1),1),DocCharacters[Accepted Characters For Documents]))=20,"Pass","Fail"))</f>
        <v/>
      </c>
      <c r="T2481" s="24" t="str" cm="1">
        <f t="array" ref="T2481">IF(ISBLANK($G2481),"",IF(SUMPRODUCT(--EXACT(MID($G2481,COLUMN($A$1:$AX$1),1),NameCharacters[Accepted Characters For Names]))=50,"Pass","Fail"))</f>
        <v/>
      </c>
      <c r="U2481" s="24" t="str" cm="1">
        <f t="array" ref="U2481">IF(ISBLANK($H2481),"",IF(SUMPRODUCT(--EXACT(MID($H2481,COLUMN($A$1:$AX$1),1),NameCharacters[Accepted Characters For Names]))=50,"Pass","Fail"))</f>
        <v/>
      </c>
      <c r="V2481" s="24" t="str" cm="1">
        <f t="array" ref="V2481">IF(ISBLANK($I2481),"",IF(SUMPRODUCT(--EXACT(MID($I2481,COLUMN($A$1:$AX$1),1),NameCharacters[Accepted Characters For Names]))=50,"Pass","Fail"))</f>
        <v/>
      </c>
      <c r="W2481" s="24" t="str" cm="1">
        <f t="array" ref="W2481">IF(ISBLANK($J2481),"",IF(SUMPRODUCT(--EXACT($J2481,ISO3List[ISO3 List]))=1,"Pass","Fail"))</f>
        <v/>
      </c>
      <c r="X2481" s="24" t="str">
        <f t="shared" ca="1" si="99"/>
        <v/>
      </c>
      <c r="Y2481" s="24" t="str" cm="1">
        <f t="array" ref="Y2481">IF(ISBLANK($L2481),"",IF(SUMPRODUCT(--EXACT($L2481,Sex[Sex]))=1,"Pass","Fail"))</f>
        <v/>
      </c>
      <c r="Z2481" s="24" t="str">
        <f t="shared" ca="1" si="100"/>
        <v/>
      </c>
      <c r="AA2481" s="35" t="str">
        <f t="shared" ca="1" si="102"/>
        <v/>
      </c>
      <c r="AB2481" s="8"/>
      <c r="AC2481" s="58"/>
      <c r="AD2481" s="8"/>
      <c r="AE2481" s="8"/>
      <c r="AF2481" s="8"/>
      <c r="GU2481" s="8"/>
    </row>
    <row r="2482" spans="1:203" s="5" customFormat="1" x14ac:dyDescent="0.2">
      <c r="A2482" s="1"/>
      <c r="B2482" s="4"/>
      <c r="C2482" s="16"/>
      <c r="D2482" s="17"/>
      <c r="E2482" s="17"/>
      <c r="F2482" s="18"/>
      <c r="G2482" s="17"/>
      <c r="H2482" s="17"/>
      <c r="I2482" s="17"/>
      <c r="J2482" s="17"/>
      <c r="K2482" s="19"/>
      <c r="L2482" s="17"/>
      <c r="M2482" s="20"/>
      <c r="N2482" s="8"/>
      <c r="O2482" s="50"/>
      <c r="P2482" s="27" t="str" cm="1">
        <f t="array" ref="P2482">IF(ISBLANK($C2482),"",IF(SUMPRODUCT(--EXACT($C2482,CrewOrPassenger[Crew or Passenger]))=1,"Pass","Fail"))</f>
        <v/>
      </c>
      <c r="Q2482" s="24" t="str" cm="1">
        <f t="array" ref="Q2482">IF(ISBLANK($D2482),"",IF(SUMPRODUCT(--EXACT($D2482,TravelDocumentType[Travel Document Type]))=1,"Pass","Fail"))</f>
        <v/>
      </c>
      <c r="R2482" s="24" t="str" cm="1">
        <f t="array" ref="R2482">IF(ISBLANK($E2482),"",IF(SUMPRODUCT(--EXACT($E2482,ISO3List[ISO3 List]))=1,"Pass","Fail"))</f>
        <v/>
      </c>
      <c r="S2482" s="24" t="str" cm="1">
        <f t="array" ref="S2482">IF(ISBLANK($F2482),"",IF(SUMPRODUCT(--EXACT(MID($F2482,COLUMN($A$1:$T$1),1),DocCharacters[Accepted Characters For Documents]))=20,"Pass","Fail"))</f>
        <v/>
      </c>
      <c r="T2482" s="24" t="str" cm="1">
        <f t="array" ref="T2482">IF(ISBLANK($G2482),"",IF(SUMPRODUCT(--EXACT(MID($G2482,COLUMN($A$1:$AX$1),1),NameCharacters[Accepted Characters For Names]))=50,"Pass","Fail"))</f>
        <v/>
      </c>
      <c r="U2482" s="24" t="str" cm="1">
        <f t="array" ref="U2482">IF(ISBLANK($H2482),"",IF(SUMPRODUCT(--EXACT(MID($H2482,COLUMN($A$1:$AX$1),1),NameCharacters[Accepted Characters For Names]))=50,"Pass","Fail"))</f>
        <v/>
      </c>
      <c r="V2482" s="24" t="str" cm="1">
        <f t="array" ref="V2482">IF(ISBLANK($I2482),"",IF(SUMPRODUCT(--EXACT(MID($I2482,COLUMN($A$1:$AX$1),1),NameCharacters[Accepted Characters For Names]))=50,"Pass","Fail"))</f>
        <v/>
      </c>
      <c r="W2482" s="24" t="str" cm="1">
        <f t="array" ref="W2482">IF(ISBLANK($J2482),"",IF(SUMPRODUCT(--EXACT($J2482,ISO3List[ISO3 List]))=1,"Pass","Fail"))</f>
        <v/>
      </c>
      <c r="X2482" s="24" t="str">
        <f t="shared" ca="1" si="99"/>
        <v/>
      </c>
      <c r="Y2482" s="24" t="str" cm="1">
        <f t="array" ref="Y2482">IF(ISBLANK($L2482),"",IF(SUMPRODUCT(--EXACT($L2482,Sex[Sex]))=1,"Pass","Fail"))</f>
        <v/>
      </c>
      <c r="Z2482" s="24" t="str">
        <f t="shared" ca="1" si="100"/>
        <v/>
      </c>
      <c r="AA2482" s="35" t="str">
        <f t="shared" ca="1" si="102"/>
        <v/>
      </c>
      <c r="AB2482" s="8"/>
      <c r="AC2482" s="58"/>
      <c r="AD2482" s="8"/>
      <c r="AE2482" s="8"/>
      <c r="AF2482" s="8"/>
      <c r="GU2482" s="8"/>
    </row>
    <row r="2483" spans="1:203" s="5" customFormat="1" x14ac:dyDescent="0.2">
      <c r="A2483" s="1"/>
      <c r="B2483" s="4"/>
      <c r="C2483" s="16"/>
      <c r="D2483" s="17"/>
      <c r="E2483" s="17"/>
      <c r="F2483" s="18"/>
      <c r="G2483" s="17"/>
      <c r="H2483" s="17"/>
      <c r="I2483" s="17"/>
      <c r="J2483" s="17"/>
      <c r="K2483" s="19"/>
      <c r="L2483" s="17"/>
      <c r="M2483" s="20"/>
      <c r="N2483" s="8"/>
      <c r="O2483" s="50"/>
      <c r="P2483" s="27" t="str" cm="1">
        <f t="array" ref="P2483">IF(ISBLANK($C2483),"",IF(SUMPRODUCT(--EXACT($C2483,CrewOrPassenger[Crew or Passenger]))=1,"Pass","Fail"))</f>
        <v/>
      </c>
      <c r="Q2483" s="24" t="str" cm="1">
        <f t="array" ref="Q2483">IF(ISBLANK($D2483),"",IF(SUMPRODUCT(--EXACT($D2483,TravelDocumentType[Travel Document Type]))=1,"Pass","Fail"))</f>
        <v/>
      </c>
      <c r="R2483" s="24" t="str" cm="1">
        <f t="array" ref="R2483">IF(ISBLANK($E2483),"",IF(SUMPRODUCT(--EXACT($E2483,ISO3List[ISO3 List]))=1,"Pass","Fail"))</f>
        <v/>
      </c>
      <c r="S2483" s="24" t="str" cm="1">
        <f t="array" ref="S2483">IF(ISBLANK($F2483),"",IF(SUMPRODUCT(--EXACT(MID($F2483,COLUMN($A$1:$T$1),1),DocCharacters[Accepted Characters For Documents]))=20,"Pass","Fail"))</f>
        <v/>
      </c>
      <c r="T2483" s="24" t="str" cm="1">
        <f t="array" ref="T2483">IF(ISBLANK($G2483),"",IF(SUMPRODUCT(--EXACT(MID($G2483,COLUMN($A$1:$AX$1),1),NameCharacters[Accepted Characters For Names]))=50,"Pass","Fail"))</f>
        <v/>
      </c>
      <c r="U2483" s="24" t="str" cm="1">
        <f t="array" ref="U2483">IF(ISBLANK($H2483),"",IF(SUMPRODUCT(--EXACT(MID($H2483,COLUMN($A$1:$AX$1),1),NameCharacters[Accepted Characters For Names]))=50,"Pass","Fail"))</f>
        <v/>
      </c>
      <c r="V2483" s="24" t="str" cm="1">
        <f t="array" ref="V2483">IF(ISBLANK($I2483),"",IF(SUMPRODUCT(--EXACT(MID($I2483,COLUMN($A$1:$AX$1),1),NameCharacters[Accepted Characters For Names]))=50,"Pass","Fail"))</f>
        <v/>
      </c>
      <c r="W2483" s="24" t="str" cm="1">
        <f t="array" ref="W2483">IF(ISBLANK($J2483),"",IF(SUMPRODUCT(--EXACT($J2483,ISO3List[ISO3 List]))=1,"Pass","Fail"))</f>
        <v/>
      </c>
      <c r="X2483" s="24" t="str">
        <f t="shared" ca="1" si="99"/>
        <v/>
      </c>
      <c r="Y2483" s="24" t="str" cm="1">
        <f t="array" ref="Y2483">IF(ISBLANK($L2483),"",IF(SUMPRODUCT(--EXACT($L2483,Sex[Sex]))=1,"Pass","Fail"))</f>
        <v/>
      </c>
      <c r="Z2483" s="24" t="str">
        <f t="shared" ca="1" si="100"/>
        <v/>
      </c>
      <c r="AA2483" s="35" t="str">
        <f t="shared" ca="1" si="102"/>
        <v/>
      </c>
      <c r="AB2483" s="8"/>
      <c r="AC2483" s="58"/>
      <c r="AD2483" s="8"/>
      <c r="AE2483" s="8"/>
      <c r="AF2483" s="8"/>
      <c r="GU2483" s="8"/>
    </row>
    <row r="2484" spans="1:203" s="5" customFormat="1" x14ac:dyDescent="0.2">
      <c r="A2484" s="1"/>
      <c r="B2484" s="4"/>
      <c r="C2484" s="16"/>
      <c r="D2484" s="17"/>
      <c r="E2484" s="17"/>
      <c r="F2484" s="18"/>
      <c r="G2484" s="17"/>
      <c r="H2484" s="17"/>
      <c r="I2484" s="17"/>
      <c r="J2484" s="17"/>
      <c r="K2484" s="19"/>
      <c r="L2484" s="17"/>
      <c r="M2484" s="20"/>
      <c r="N2484" s="8"/>
      <c r="O2484" s="50"/>
      <c r="P2484" s="27" t="str" cm="1">
        <f t="array" ref="P2484">IF(ISBLANK($C2484),"",IF(SUMPRODUCT(--EXACT($C2484,CrewOrPassenger[Crew or Passenger]))=1,"Pass","Fail"))</f>
        <v/>
      </c>
      <c r="Q2484" s="24" t="str" cm="1">
        <f t="array" ref="Q2484">IF(ISBLANK($D2484),"",IF(SUMPRODUCT(--EXACT($D2484,TravelDocumentType[Travel Document Type]))=1,"Pass","Fail"))</f>
        <v/>
      </c>
      <c r="R2484" s="24" t="str" cm="1">
        <f t="array" ref="R2484">IF(ISBLANK($E2484),"",IF(SUMPRODUCT(--EXACT($E2484,ISO3List[ISO3 List]))=1,"Pass","Fail"))</f>
        <v/>
      </c>
      <c r="S2484" s="24" t="str" cm="1">
        <f t="array" ref="S2484">IF(ISBLANK($F2484),"",IF(SUMPRODUCT(--EXACT(MID($F2484,COLUMN($A$1:$T$1),1),DocCharacters[Accepted Characters For Documents]))=20,"Pass","Fail"))</f>
        <v/>
      </c>
      <c r="T2484" s="24" t="str" cm="1">
        <f t="array" ref="T2484">IF(ISBLANK($G2484),"",IF(SUMPRODUCT(--EXACT(MID($G2484,COLUMN($A$1:$AX$1),1),NameCharacters[Accepted Characters For Names]))=50,"Pass","Fail"))</f>
        <v/>
      </c>
      <c r="U2484" s="24" t="str" cm="1">
        <f t="array" ref="U2484">IF(ISBLANK($H2484),"",IF(SUMPRODUCT(--EXACT(MID($H2484,COLUMN($A$1:$AX$1),1),NameCharacters[Accepted Characters For Names]))=50,"Pass","Fail"))</f>
        <v/>
      </c>
      <c r="V2484" s="24" t="str" cm="1">
        <f t="array" ref="V2484">IF(ISBLANK($I2484),"",IF(SUMPRODUCT(--EXACT(MID($I2484,COLUMN($A$1:$AX$1),1),NameCharacters[Accepted Characters For Names]))=50,"Pass","Fail"))</f>
        <v/>
      </c>
      <c r="W2484" s="24" t="str" cm="1">
        <f t="array" ref="W2484">IF(ISBLANK($J2484),"",IF(SUMPRODUCT(--EXACT($J2484,ISO3List[ISO3 List]))=1,"Pass","Fail"))</f>
        <v/>
      </c>
      <c r="X2484" s="24" t="str">
        <f t="shared" ca="1" si="99"/>
        <v/>
      </c>
      <c r="Y2484" s="24" t="str" cm="1">
        <f t="array" ref="Y2484">IF(ISBLANK($L2484),"",IF(SUMPRODUCT(--EXACT($L2484,Sex[Sex]))=1,"Pass","Fail"))</f>
        <v/>
      </c>
      <c r="Z2484" s="24" t="str">
        <f t="shared" ca="1" si="100"/>
        <v/>
      </c>
      <c r="AA2484" s="35" t="str">
        <f t="shared" ca="1" si="102"/>
        <v/>
      </c>
      <c r="AB2484" s="8"/>
      <c r="AC2484" s="58"/>
      <c r="AD2484" s="8"/>
      <c r="AE2484" s="8"/>
      <c r="AF2484" s="8"/>
      <c r="GU2484" s="8"/>
    </row>
    <row r="2485" spans="1:203" s="5" customFormat="1" x14ac:dyDescent="0.2">
      <c r="A2485" s="1"/>
      <c r="B2485" s="4"/>
      <c r="C2485" s="16"/>
      <c r="D2485" s="17"/>
      <c r="E2485" s="17"/>
      <c r="F2485" s="18"/>
      <c r="G2485" s="17"/>
      <c r="H2485" s="17"/>
      <c r="I2485" s="17"/>
      <c r="J2485" s="17"/>
      <c r="K2485" s="19"/>
      <c r="L2485" s="17"/>
      <c r="M2485" s="20"/>
      <c r="N2485" s="8"/>
      <c r="O2485" s="50"/>
      <c r="P2485" s="27" t="str" cm="1">
        <f t="array" ref="P2485">IF(ISBLANK($C2485),"",IF(SUMPRODUCT(--EXACT($C2485,CrewOrPassenger[Crew or Passenger]))=1,"Pass","Fail"))</f>
        <v/>
      </c>
      <c r="Q2485" s="24" t="str" cm="1">
        <f t="array" ref="Q2485">IF(ISBLANK($D2485),"",IF(SUMPRODUCT(--EXACT($D2485,TravelDocumentType[Travel Document Type]))=1,"Pass","Fail"))</f>
        <v/>
      </c>
      <c r="R2485" s="24" t="str" cm="1">
        <f t="array" ref="R2485">IF(ISBLANK($E2485),"",IF(SUMPRODUCT(--EXACT($E2485,ISO3List[ISO3 List]))=1,"Pass","Fail"))</f>
        <v/>
      </c>
      <c r="S2485" s="24" t="str" cm="1">
        <f t="array" ref="S2485">IF(ISBLANK($F2485),"",IF(SUMPRODUCT(--EXACT(MID($F2485,COLUMN($A$1:$T$1),1),DocCharacters[Accepted Characters For Documents]))=20,"Pass","Fail"))</f>
        <v/>
      </c>
      <c r="T2485" s="24" t="str" cm="1">
        <f t="array" ref="T2485">IF(ISBLANK($G2485),"",IF(SUMPRODUCT(--EXACT(MID($G2485,COLUMN($A$1:$AX$1),1),NameCharacters[Accepted Characters For Names]))=50,"Pass","Fail"))</f>
        <v/>
      </c>
      <c r="U2485" s="24" t="str" cm="1">
        <f t="array" ref="U2485">IF(ISBLANK($H2485),"",IF(SUMPRODUCT(--EXACT(MID($H2485,COLUMN($A$1:$AX$1),1),NameCharacters[Accepted Characters For Names]))=50,"Pass","Fail"))</f>
        <v/>
      </c>
      <c r="V2485" s="24" t="str" cm="1">
        <f t="array" ref="V2485">IF(ISBLANK($I2485),"",IF(SUMPRODUCT(--EXACT(MID($I2485,COLUMN($A$1:$AX$1),1),NameCharacters[Accepted Characters For Names]))=50,"Pass","Fail"))</f>
        <v/>
      </c>
      <c r="W2485" s="24" t="str" cm="1">
        <f t="array" ref="W2485">IF(ISBLANK($J2485),"",IF(SUMPRODUCT(--EXACT($J2485,ISO3List[ISO3 List]))=1,"Pass","Fail"))</f>
        <v/>
      </c>
      <c r="X2485" s="24" t="str">
        <f t="shared" ca="1" si="99"/>
        <v/>
      </c>
      <c r="Y2485" s="24" t="str" cm="1">
        <f t="array" ref="Y2485">IF(ISBLANK($L2485),"",IF(SUMPRODUCT(--EXACT($L2485,Sex[Sex]))=1,"Pass","Fail"))</f>
        <v/>
      </c>
      <c r="Z2485" s="24" t="str">
        <f t="shared" ca="1" si="100"/>
        <v/>
      </c>
      <c r="AA2485" s="35" t="str">
        <f t="shared" ca="1" si="102"/>
        <v/>
      </c>
      <c r="AB2485" s="8"/>
      <c r="AC2485" s="58"/>
      <c r="AD2485" s="8"/>
      <c r="AE2485" s="8"/>
      <c r="AF2485" s="8"/>
      <c r="GU2485" s="8"/>
    </row>
    <row r="2486" spans="1:203" s="5" customFormat="1" x14ac:dyDescent="0.2">
      <c r="A2486" s="1"/>
      <c r="B2486" s="4"/>
      <c r="C2486" s="16"/>
      <c r="D2486" s="17"/>
      <c r="E2486" s="17"/>
      <c r="F2486" s="18"/>
      <c r="G2486" s="17"/>
      <c r="H2486" s="17"/>
      <c r="I2486" s="17"/>
      <c r="J2486" s="17"/>
      <c r="K2486" s="19"/>
      <c r="L2486" s="17"/>
      <c r="M2486" s="20"/>
      <c r="N2486" s="8"/>
      <c r="O2486" s="50"/>
      <c r="P2486" s="27" t="str" cm="1">
        <f t="array" ref="P2486">IF(ISBLANK($C2486),"",IF(SUMPRODUCT(--EXACT($C2486,CrewOrPassenger[Crew or Passenger]))=1,"Pass","Fail"))</f>
        <v/>
      </c>
      <c r="Q2486" s="24" t="str" cm="1">
        <f t="array" ref="Q2486">IF(ISBLANK($D2486),"",IF(SUMPRODUCT(--EXACT($D2486,TravelDocumentType[Travel Document Type]))=1,"Pass","Fail"))</f>
        <v/>
      </c>
      <c r="R2486" s="24" t="str" cm="1">
        <f t="array" ref="R2486">IF(ISBLANK($E2486),"",IF(SUMPRODUCT(--EXACT($E2486,ISO3List[ISO3 List]))=1,"Pass","Fail"))</f>
        <v/>
      </c>
      <c r="S2486" s="24" t="str" cm="1">
        <f t="array" ref="S2486">IF(ISBLANK($F2486),"",IF(SUMPRODUCT(--EXACT(MID($F2486,COLUMN($A$1:$T$1),1),DocCharacters[Accepted Characters For Documents]))=20,"Pass","Fail"))</f>
        <v/>
      </c>
      <c r="T2486" s="24" t="str" cm="1">
        <f t="array" ref="T2486">IF(ISBLANK($G2486),"",IF(SUMPRODUCT(--EXACT(MID($G2486,COLUMN($A$1:$AX$1),1),NameCharacters[Accepted Characters For Names]))=50,"Pass","Fail"))</f>
        <v/>
      </c>
      <c r="U2486" s="24" t="str" cm="1">
        <f t="array" ref="U2486">IF(ISBLANK($H2486),"",IF(SUMPRODUCT(--EXACT(MID($H2486,COLUMN($A$1:$AX$1),1),NameCharacters[Accepted Characters For Names]))=50,"Pass","Fail"))</f>
        <v/>
      </c>
      <c r="V2486" s="24" t="str" cm="1">
        <f t="array" ref="V2486">IF(ISBLANK($I2486),"",IF(SUMPRODUCT(--EXACT(MID($I2486,COLUMN($A$1:$AX$1),1),NameCharacters[Accepted Characters For Names]))=50,"Pass","Fail"))</f>
        <v/>
      </c>
      <c r="W2486" s="24" t="str" cm="1">
        <f t="array" ref="W2486">IF(ISBLANK($J2486),"",IF(SUMPRODUCT(--EXACT($J2486,ISO3List[ISO3 List]))=1,"Pass","Fail"))</f>
        <v/>
      </c>
      <c r="X2486" s="24" t="str">
        <f t="shared" ca="1" si="99"/>
        <v/>
      </c>
      <c r="Y2486" s="24" t="str" cm="1">
        <f t="array" ref="Y2486">IF(ISBLANK($L2486),"",IF(SUMPRODUCT(--EXACT($L2486,Sex[Sex]))=1,"Pass","Fail"))</f>
        <v/>
      </c>
      <c r="Z2486" s="24" t="str">
        <f t="shared" ca="1" si="100"/>
        <v/>
      </c>
      <c r="AA2486" s="35" t="str">
        <f t="shared" ca="1" si="102"/>
        <v/>
      </c>
      <c r="AB2486" s="8"/>
      <c r="AC2486" s="58"/>
      <c r="AD2486" s="8"/>
      <c r="AE2486" s="8"/>
      <c r="AF2486" s="8"/>
      <c r="GU2486" s="8"/>
    </row>
    <row r="2487" spans="1:203" s="5" customFormat="1" x14ac:dyDescent="0.2">
      <c r="A2487" s="1"/>
      <c r="B2487" s="4"/>
      <c r="C2487" s="16"/>
      <c r="D2487" s="17"/>
      <c r="E2487" s="17"/>
      <c r="F2487" s="18"/>
      <c r="G2487" s="17"/>
      <c r="H2487" s="17"/>
      <c r="I2487" s="17"/>
      <c r="J2487" s="17"/>
      <c r="K2487" s="19"/>
      <c r="L2487" s="17"/>
      <c r="M2487" s="20"/>
      <c r="N2487" s="8"/>
      <c r="O2487" s="50"/>
      <c r="P2487" s="27" t="str" cm="1">
        <f t="array" ref="P2487">IF(ISBLANK($C2487),"",IF(SUMPRODUCT(--EXACT($C2487,CrewOrPassenger[Crew or Passenger]))=1,"Pass","Fail"))</f>
        <v/>
      </c>
      <c r="Q2487" s="24" t="str" cm="1">
        <f t="array" ref="Q2487">IF(ISBLANK($D2487),"",IF(SUMPRODUCT(--EXACT($D2487,TravelDocumentType[Travel Document Type]))=1,"Pass","Fail"))</f>
        <v/>
      </c>
      <c r="R2487" s="24" t="str" cm="1">
        <f t="array" ref="R2487">IF(ISBLANK($E2487),"",IF(SUMPRODUCT(--EXACT($E2487,ISO3List[ISO3 List]))=1,"Pass","Fail"))</f>
        <v/>
      </c>
      <c r="S2487" s="24" t="str" cm="1">
        <f t="array" ref="S2487">IF(ISBLANK($F2487),"",IF(SUMPRODUCT(--EXACT(MID($F2487,COLUMN($A$1:$T$1),1),DocCharacters[Accepted Characters For Documents]))=20,"Pass","Fail"))</f>
        <v/>
      </c>
      <c r="T2487" s="24" t="str" cm="1">
        <f t="array" ref="T2487">IF(ISBLANK($G2487),"",IF(SUMPRODUCT(--EXACT(MID($G2487,COLUMN($A$1:$AX$1),1),NameCharacters[Accepted Characters For Names]))=50,"Pass","Fail"))</f>
        <v/>
      </c>
      <c r="U2487" s="24" t="str" cm="1">
        <f t="array" ref="U2487">IF(ISBLANK($H2487),"",IF(SUMPRODUCT(--EXACT(MID($H2487,COLUMN($A$1:$AX$1),1),NameCharacters[Accepted Characters For Names]))=50,"Pass","Fail"))</f>
        <v/>
      </c>
      <c r="V2487" s="24" t="str" cm="1">
        <f t="array" ref="V2487">IF(ISBLANK($I2487),"",IF(SUMPRODUCT(--EXACT(MID($I2487,COLUMN($A$1:$AX$1),1),NameCharacters[Accepted Characters For Names]))=50,"Pass","Fail"))</f>
        <v/>
      </c>
      <c r="W2487" s="24" t="str" cm="1">
        <f t="array" ref="W2487">IF(ISBLANK($J2487),"",IF(SUMPRODUCT(--EXACT($J2487,ISO3List[ISO3 List]))=1,"Pass","Fail"))</f>
        <v/>
      </c>
      <c r="X2487" s="24" t="str">
        <f t="shared" ca="1" si="13"/>
        <v/>
      </c>
      <c r="Y2487" s="24" t="str" cm="1">
        <f t="array" ref="Y2487">IF(ISBLANK($L2487),"",IF(SUMPRODUCT(--EXACT($L2487,Sex[Sex]))=1,"Pass","Fail"))</f>
        <v/>
      </c>
      <c r="Z2487" s="24" t="str">
        <f t="shared" ca="1" si="15"/>
        <v/>
      </c>
      <c r="AA2487" s="35"/>
      <c r="AB2487" s="8"/>
      <c r="AC2487" s="58"/>
      <c r="AD2487" s="8"/>
      <c r="AE2487" s="8"/>
      <c r="AF2487" s="8"/>
      <c r="GU2487" s="8"/>
    </row>
    <row r="2488" spans="1:203" s="5" customFormat="1" x14ac:dyDescent="0.2">
      <c r="A2488" s="1"/>
      <c r="B2488" s="4"/>
      <c r="C2488" s="16"/>
      <c r="D2488" s="17"/>
      <c r="E2488" s="17"/>
      <c r="F2488" s="18"/>
      <c r="G2488" s="17"/>
      <c r="H2488" s="17"/>
      <c r="I2488" s="17"/>
      <c r="J2488" s="17"/>
      <c r="K2488" s="19"/>
      <c r="L2488" s="17"/>
      <c r="M2488" s="20"/>
      <c r="N2488" s="8"/>
      <c r="O2488" s="50"/>
      <c r="P2488" s="27" t="str" cm="1">
        <f t="array" ref="P2488">IF(ISBLANK($C2488),"",IF(SUMPRODUCT(--EXACT($C2488,CrewOrPassenger[Crew or Passenger]))=1,"Pass","Fail"))</f>
        <v/>
      </c>
      <c r="Q2488" s="24" t="str" cm="1">
        <f t="array" ref="Q2488">IF(ISBLANK($D2488),"",IF(SUMPRODUCT(--EXACT($D2488,TravelDocumentType[Travel Document Type]))=1,"Pass","Fail"))</f>
        <v/>
      </c>
      <c r="R2488" s="24" t="str" cm="1">
        <f t="array" ref="R2488">IF(ISBLANK($E2488),"",IF(SUMPRODUCT(--EXACT($E2488,ISO3List[ISO3 List]))=1,"Pass","Fail"))</f>
        <v/>
      </c>
      <c r="S2488" s="24" t="str" cm="1">
        <f t="array" ref="S2488">IF(ISBLANK($F2488),"",IF(SUMPRODUCT(--EXACT(MID($F2488,COLUMN($A$1:$T$1),1),DocCharacters[Accepted Characters For Documents]))=20,"Pass","Fail"))</f>
        <v/>
      </c>
      <c r="T2488" s="24" t="str" cm="1">
        <f t="array" ref="T2488">IF(ISBLANK($G2488),"",IF(SUMPRODUCT(--EXACT(MID($G2488,COLUMN($A$1:$AX$1),1),NameCharacters[Accepted Characters For Names]))=50,"Pass","Fail"))</f>
        <v/>
      </c>
      <c r="U2488" s="24" t="str" cm="1">
        <f t="array" ref="U2488">IF(ISBLANK($H2488),"",IF(SUMPRODUCT(--EXACT(MID($H2488,COLUMN($A$1:$AX$1),1),NameCharacters[Accepted Characters For Names]))=50,"Pass","Fail"))</f>
        <v/>
      </c>
      <c r="V2488" s="24" t="str" cm="1">
        <f t="array" ref="V2488">IF(ISBLANK($I2488),"",IF(SUMPRODUCT(--EXACT(MID($I2488,COLUMN($A$1:$AX$1),1),NameCharacters[Accepted Characters For Names]))=50,"Pass","Fail"))</f>
        <v/>
      </c>
      <c r="W2488" s="24" t="str" cm="1">
        <f t="array" ref="W2488">IF(ISBLANK($J2488),"",IF(SUMPRODUCT(--EXACT($J2488,ISO3List[ISO3 List]))=1,"Pass","Fail"))</f>
        <v/>
      </c>
      <c r="X2488" s="24" t="str">
        <f t="shared" ca="1" si="13"/>
        <v/>
      </c>
      <c r="Y2488" s="24" t="str" cm="1">
        <f t="array" ref="Y2488">IF(ISBLANK($L2488),"",IF(SUMPRODUCT(--EXACT($L2488,Sex[Sex]))=1,"Pass","Fail"))</f>
        <v/>
      </c>
      <c r="Z2488" s="24" t="str">
        <f t="shared" ca="1" si="15"/>
        <v/>
      </c>
      <c r="AA2488" s="35"/>
      <c r="AB2488" s="8"/>
      <c r="AC2488" s="58"/>
      <c r="AD2488" s="8"/>
      <c r="AE2488" s="8"/>
      <c r="AF2488" s="8"/>
      <c r="GU2488" s="8"/>
    </row>
    <row r="2489" spans="1:203" s="5" customFormat="1" x14ac:dyDescent="0.2">
      <c r="A2489" s="1"/>
      <c r="B2489" s="4"/>
      <c r="C2489" s="16"/>
      <c r="D2489" s="17"/>
      <c r="E2489" s="17"/>
      <c r="F2489" s="18"/>
      <c r="G2489" s="17"/>
      <c r="H2489" s="17"/>
      <c r="I2489" s="17"/>
      <c r="J2489" s="17"/>
      <c r="K2489" s="19"/>
      <c r="L2489" s="17"/>
      <c r="M2489" s="20"/>
      <c r="N2489" s="8"/>
      <c r="O2489" s="50"/>
      <c r="P2489" s="27" t="str" cm="1">
        <f t="array" ref="P2489">IF(ISBLANK($C2489),"",IF(SUMPRODUCT(--EXACT($C2489,CrewOrPassenger[Crew or Passenger]))=1,"Pass","Fail"))</f>
        <v/>
      </c>
      <c r="Q2489" s="24" t="str" cm="1">
        <f t="array" ref="Q2489">IF(ISBLANK($D2489),"",IF(SUMPRODUCT(--EXACT($D2489,TravelDocumentType[Travel Document Type]))=1,"Pass","Fail"))</f>
        <v/>
      </c>
      <c r="R2489" s="24" t="str" cm="1">
        <f t="array" ref="R2489">IF(ISBLANK($E2489),"",IF(SUMPRODUCT(--EXACT($E2489,ISO3List[ISO3 List]))=1,"Pass","Fail"))</f>
        <v/>
      </c>
      <c r="S2489" s="24" t="str" cm="1">
        <f t="array" ref="S2489">IF(ISBLANK($F2489),"",IF(SUMPRODUCT(--EXACT(MID($F2489,COLUMN($A$1:$T$1),1),DocCharacters[Accepted Characters For Documents]))=20,"Pass","Fail"))</f>
        <v/>
      </c>
      <c r="T2489" s="24" t="str" cm="1">
        <f t="array" ref="T2489">IF(ISBLANK($G2489),"",IF(SUMPRODUCT(--EXACT(MID($G2489,COLUMN($A$1:$AX$1),1),NameCharacters[Accepted Characters For Names]))=50,"Pass","Fail"))</f>
        <v/>
      </c>
      <c r="U2489" s="24" t="str" cm="1">
        <f t="array" ref="U2489">IF(ISBLANK($H2489),"",IF(SUMPRODUCT(--EXACT(MID($H2489,COLUMN($A$1:$AX$1),1),NameCharacters[Accepted Characters For Names]))=50,"Pass","Fail"))</f>
        <v/>
      </c>
      <c r="V2489" s="24" t="str" cm="1">
        <f t="array" ref="V2489">IF(ISBLANK($I2489),"",IF(SUMPRODUCT(--EXACT(MID($I2489,COLUMN($A$1:$AX$1),1),NameCharacters[Accepted Characters For Names]))=50,"Pass","Fail"))</f>
        <v/>
      </c>
      <c r="W2489" s="24" t="str" cm="1">
        <f t="array" ref="W2489">IF(ISBLANK($J2489),"",IF(SUMPRODUCT(--EXACT($J2489,ISO3List[ISO3 List]))=1,"Pass","Fail"))</f>
        <v/>
      </c>
      <c r="X2489" s="24" t="str">
        <f t="shared" ca="1" si="13"/>
        <v/>
      </c>
      <c r="Y2489" s="24" t="str" cm="1">
        <f t="array" ref="Y2489">IF(ISBLANK($L2489),"",IF(SUMPRODUCT(--EXACT($L2489,Sex[Sex]))=1,"Pass","Fail"))</f>
        <v/>
      </c>
      <c r="Z2489" s="24" t="str">
        <f t="shared" ca="1" si="15"/>
        <v/>
      </c>
      <c r="AA2489" s="35"/>
      <c r="AB2489" s="8"/>
      <c r="AC2489" s="58"/>
      <c r="AD2489" s="8"/>
      <c r="AE2489" s="8"/>
      <c r="AF2489" s="8"/>
      <c r="GU2489" s="8"/>
    </row>
    <row r="2490" spans="1:203" s="5" customFormat="1" x14ac:dyDescent="0.2">
      <c r="A2490" s="1"/>
      <c r="B2490" s="4"/>
      <c r="C2490" s="16"/>
      <c r="D2490" s="17"/>
      <c r="E2490" s="17"/>
      <c r="F2490" s="18"/>
      <c r="G2490" s="17"/>
      <c r="H2490" s="17"/>
      <c r="I2490" s="17"/>
      <c r="J2490" s="17"/>
      <c r="K2490" s="19"/>
      <c r="L2490" s="17"/>
      <c r="M2490" s="20"/>
      <c r="N2490" s="8"/>
      <c r="O2490" s="50"/>
      <c r="P2490" s="27" t="str" cm="1">
        <f t="array" ref="P2490">IF(ISBLANK($C2490),"",IF(SUMPRODUCT(--EXACT($C2490,CrewOrPassenger[Crew or Passenger]))=1,"Pass","Fail"))</f>
        <v/>
      </c>
      <c r="Q2490" s="24" t="str" cm="1">
        <f t="array" ref="Q2490">IF(ISBLANK($D2490),"",IF(SUMPRODUCT(--EXACT($D2490,TravelDocumentType[Travel Document Type]))=1,"Pass","Fail"))</f>
        <v/>
      </c>
      <c r="R2490" s="24" t="str" cm="1">
        <f t="array" ref="R2490">IF(ISBLANK($E2490),"",IF(SUMPRODUCT(--EXACT($E2490,ISO3List[ISO3 List]))=1,"Pass","Fail"))</f>
        <v/>
      </c>
      <c r="S2490" s="24" t="str" cm="1">
        <f t="array" ref="S2490">IF(ISBLANK($F2490),"",IF(SUMPRODUCT(--EXACT(MID($F2490,COLUMN($A$1:$T$1),1),DocCharacters[Accepted Characters For Documents]))=20,"Pass","Fail"))</f>
        <v/>
      </c>
      <c r="T2490" s="24" t="str" cm="1">
        <f t="array" ref="T2490">IF(ISBLANK($G2490),"",IF(SUMPRODUCT(--EXACT(MID($G2490,COLUMN($A$1:$AX$1),1),NameCharacters[Accepted Characters For Names]))=50,"Pass","Fail"))</f>
        <v/>
      </c>
      <c r="U2490" s="24" t="str" cm="1">
        <f t="array" ref="U2490">IF(ISBLANK($H2490),"",IF(SUMPRODUCT(--EXACT(MID($H2490,COLUMN($A$1:$AX$1),1),NameCharacters[Accepted Characters For Names]))=50,"Pass","Fail"))</f>
        <v/>
      </c>
      <c r="V2490" s="24" t="str" cm="1">
        <f t="array" ref="V2490">IF(ISBLANK($I2490),"",IF(SUMPRODUCT(--EXACT(MID($I2490,COLUMN($A$1:$AX$1),1),NameCharacters[Accepted Characters For Names]))=50,"Pass","Fail"))</f>
        <v/>
      </c>
      <c r="W2490" s="24" t="str" cm="1">
        <f t="array" ref="W2490">IF(ISBLANK($J2490),"",IF(SUMPRODUCT(--EXACT($J2490,ISO3List[ISO3 List]))=1,"Pass","Fail"))</f>
        <v/>
      </c>
      <c r="X2490" s="24" t="str">
        <f t="shared" ca="1" si="13"/>
        <v/>
      </c>
      <c r="Y2490" s="24" t="str" cm="1">
        <f t="array" ref="Y2490">IF(ISBLANK($L2490),"",IF(SUMPRODUCT(--EXACT($L2490,Sex[Sex]))=1,"Pass","Fail"))</f>
        <v/>
      </c>
      <c r="Z2490" s="24" t="str">
        <f t="shared" ca="1" si="15"/>
        <v/>
      </c>
      <c r="AA2490" s="35" t="str">
        <f t="shared" ca="1" si="14"/>
        <v/>
      </c>
      <c r="AB2490" s="8"/>
      <c r="AC2490" s="58"/>
      <c r="AD2490" s="8"/>
      <c r="AE2490" s="8"/>
      <c r="AF2490" s="8"/>
      <c r="GU2490" s="8"/>
    </row>
    <row r="2491" spans="1:203" s="5" customFormat="1" x14ac:dyDescent="0.2">
      <c r="A2491" s="1"/>
      <c r="B2491" s="4"/>
      <c r="C2491" s="16"/>
      <c r="D2491" s="17"/>
      <c r="E2491" s="17"/>
      <c r="F2491" s="18"/>
      <c r="G2491" s="17"/>
      <c r="H2491" s="17"/>
      <c r="I2491" s="17"/>
      <c r="J2491" s="17"/>
      <c r="K2491" s="19"/>
      <c r="L2491" s="17"/>
      <c r="M2491" s="20"/>
      <c r="N2491" s="8"/>
      <c r="O2491" s="50"/>
      <c r="P2491" s="27" t="str" cm="1">
        <f t="array" ref="P2491">IF(ISBLANK($C2491),"",IF(SUMPRODUCT(--EXACT($C2491,CrewOrPassenger[Crew or Passenger]))=1,"Pass","Fail"))</f>
        <v/>
      </c>
      <c r="Q2491" s="24" t="str" cm="1">
        <f t="array" ref="Q2491">IF(ISBLANK($D2491),"",IF(SUMPRODUCT(--EXACT($D2491,TravelDocumentType[Travel Document Type]))=1,"Pass","Fail"))</f>
        <v/>
      </c>
      <c r="R2491" s="24" t="str" cm="1">
        <f t="array" ref="R2491">IF(ISBLANK($E2491),"",IF(SUMPRODUCT(--EXACT($E2491,ISO3List[ISO3 List]))=1,"Pass","Fail"))</f>
        <v/>
      </c>
      <c r="S2491" s="24" t="str" cm="1">
        <f t="array" ref="S2491">IF(ISBLANK($F2491),"",IF(SUMPRODUCT(--EXACT(MID($F2491,COLUMN($A$1:$T$1),1),DocCharacters[Accepted Characters For Documents]))=20,"Pass","Fail"))</f>
        <v/>
      </c>
      <c r="T2491" s="24" t="str" cm="1">
        <f t="array" ref="T2491">IF(ISBLANK($G2491),"",IF(SUMPRODUCT(--EXACT(MID($G2491,COLUMN($A$1:$AX$1),1),NameCharacters[Accepted Characters For Names]))=50,"Pass","Fail"))</f>
        <v/>
      </c>
      <c r="U2491" s="24" t="str" cm="1">
        <f t="array" ref="U2491">IF(ISBLANK($H2491),"",IF(SUMPRODUCT(--EXACT(MID($H2491,COLUMN($A$1:$AX$1),1),NameCharacters[Accepted Characters For Names]))=50,"Pass","Fail"))</f>
        <v/>
      </c>
      <c r="V2491" s="24" t="str" cm="1">
        <f t="array" ref="V2491">IF(ISBLANK($I2491),"",IF(SUMPRODUCT(--EXACT(MID($I2491,COLUMN($A$1:$AX$1),1),NameCharacters[Accepted Characters For Names]))=50,"Pass","Fail"))</f>
        <v/>
      </c>
      <c r="W2491" s="24" t="str" cm="1">
        <f t="array" ref="W2491">IF(ISBLANK($J2491),"",IF(SUMPRODUCT(--EXACT($J2491,ISO3List[ISO3 List]))=1,"Pass","Fail"))</f>
        <v/>
      </c>
      <c r="X2491" s="24" t="str">
        <f t="shared" ca="1" si="13"/>
        <v/>
      </c>
      <c r="Y2491" s="24" t="str" cm="1">
        <f t="array" ref="Y2491">IF(ISBLANK($L2491),"",IF(SUMPRODUCT(--EXACT($L2491,Sex[Sex]))=1,"Pass","Fail"))</f>
        <v/>
      </c>
      <c r="Z2491" s="24" t="str">
        <f t="shared" ca="1" si="15"/>
        <v/>
      </c>
      <c r="AA2491" s="35" t="str">
        <f t="shared" ca="1" si="14"/>
        <v/>
      </c>
      <c r="AB2491" s="8"/>
      <c r="AC2491" s="58"/>
      <c r="AD2491" s="8"/>
      <c r="AE2491" s="8"/>
      <c r="AF2491" s="8"/>
      <c r="GU2491" s="8"/>
    </row>
    <row r="2492" spans="1:203" s="5" customFormat="1" x14ac:dyDescent="0.2">
      <c r="A2492" s="1"/>
      <c r="B2492" s="4"/>
      <c r="C2492" s="16"/>
      <c r="D2492" s="17"/>
      <c r="E2492" s="17"/>
      <c r="F2492" s="18"/>
      <c r="G2492" s="17"/>
      <c r="H2492" s="17"/>
      <c r="I2492" s="17"/>
      <c r="J2492" s="17"/>
      <c r="K2492" s="19"/>
      <c r="L2492" s="17"/>
      <c r="M2492" s="20"/>
      <c r="N2492" s="8"/>
      <c r="O2492" s="50"/>
      <c r="P2492" s="27" t="str" cm="1">
        <f t="array" ref="P2492">IF(ISBLANK($C2492),"",IF(SUMPRODUCT(--EXACT($C2492,CrewOrPassenger[Crew or Passenger]))=1,"Pass","Fail"))</f>
        <v/>
      </c>
      <c r="Q2492" s="24" t="str" cm="1">
        <f t="array" ref="Q2492">IF(ISBLANK($D2492),"",IF(SUMPRODUCT(--EXACT($D2492,TravelDocumentType[Travel Document Type]))=1,"Pass","Fail"))</f>
        <v/>
      </c>
      <c r="R2492" s="24" t="str" cm="1">
        <f t="array" ref="R2492">IF(ISBLANK($E2492),"",IF(SUMPRODUCT(--EXACT($E2492,ISO3List[ISO3 List]))=1,"Pass","Fail"))</f>
        <v/>
      </c>
      <c r="S2492" s="24" t="str" cm="1">
        <f t="array" ref="S2492">IF(ISBLANK($F2492),"",IF(SUMPRODUCT(--EXACT(MID($F2492,COLUMN($A$1:$T$1),1),DocCharacters[Accepted Characters For Documents]))=20,"Pass","Fail"))</f>
        <v/>
      </c>
      <c r="T2492" s="24" t="str" cm="1">
        <f t="array" ref="T2492">IF(ISBLANK($G2492),"",IF(SUMPRODUCT(--EXACT(MID($G2492,COLUMN($A$1:$AX$1),1),NameCharacters[Accepted Characters For Names]))=50,"Pass","Fail"))</f>
        <v/>
      </c>
      <c r="U2492" s="24" t="str" cm="1">
        <f t="array" ref="U2492">IF(ISBLANK($H2492),"",IF(SUMPRODUCT(--EXACT(MID($H2492,COLUMN($A$1:$AX$1),1),NameCharacters[Accepted Characters For Names]))=50,"Pass","Fail"))</f>
        <v/>
      </c>
      <c r="V2492" s="24" t="str" cm="1">
        <f t="array" ref="V2492">IF(ISBLANK($I2492),"",IF(SUMPRODUCT(--EXACT(MID($I2492,COLUMN($A$1:$AX$1),1),NameCharacters[Accepted Characters For Names]))=50,"Pass","Fail"))</f>
        <v/>
      </c>
      <c r="W2492" s="24" t="str" cm="1">
        <f t="array" ref="W2492">IF(ISBLANK($J2492),"",IF(SUMPRODUCT(--EXACT($J2492,ISO3List[ISO3 List]))=1,"Pass","Fail"))</f>
        <v/>
      </c>
      <c r="X2492" s="24" t="str">
        <f t="shared" ca="1" si="13"/>
        <v/>
      </c>
      <c r="Y2492" s="24" t="str" cm="1">
        <f t="array" ref="Y2492">IF(ISBLANK($L2492),"",IF(SUMPRODUCT(--EXACT($L2492,Sex[Sex]))=1,"Pass","Fail"))</f>
        <v/>
      </c>
      <c r="Z2492" s="24" t="str">
        <f t="shared" ca="1" si="15"/>
        <v/>
      </c>
      <c r="AA2492" s="35" t="str">
        <f t="shared" ca="1" si="14"/>
        <v/>
      </c>
      <c r="AB2492" s="8"/>
      <c r="AC2492" s="58"/>
      <c r="AD2492" s="8"/>
      <c r="AE2492" s="8"/>
      <c r="AF2492" s="8"/>
      <c r="GU2492" s="8"/>
    </row>
    <row r="2493" spans="1:203" s="5" customFormat="1" x14ac:dyDescent="0.2">
      <c r="A2493" s="1"/>
      <c r="B2493" s="4"/>
      <c r="C2493" s="16"/>
      <c r="D2493" s="17"/>
      <c r="E2493" s="17"/>
      <c r="F2493" s="18"/>
      <c r="G2493" s="17"/>
      <c r="H2493" s="17"/>
      <c r="I2493" s="17"/>
      <c r="J2493" s="17"/>
      <c r="K2493" s="19"/>
      <c r="L2493" s="17"/>
      <c r="M2493" s="20"/>
      <c r="N2493" s="8"/>
      <c r="O2493" s="50"/>
      <c r="P2493" s="27" t="str" cm="1">
        <f t="array" ref="P2493">IF(ISBLANK($C2493),"",IF(SUMPRODUCT(--EXACT($C2493,CrewOrPassenger[Crew or Passenger]))=1,"Pass","Fail"))</f>
        <v/>
      </c>
      <c r="Q2493" s="24" t="str" cm="1">
        <f t="array" ref="Q2493">IF(ISBLANK($D2493),"",IF(SUMPRODUCT(--EXACT($D2493,TravelDocumentType[Travel Document Type]))=1,"Pass","Fail"))</f>
        <v/>
      </c>
      <c r="R2493" s="24" t="str" cm="1">
        <f t="array" ref="R2493">IF(ISBLANK($E2493),"",IF(SUMPRODUCT(--EXACT($E2493,ISO3List[ISO3 List]))=1,"Pass","Fail"))</f>
        <v/>
      </c>
      <c r="S2493" s="24" t="str" cm="1">
        <f t="array" ref="S2493">IF(ISBLANK($F2493),"",IF(SUMPRODUCT(--EXACT(MID($F2493,COLUMN($A$1:$T$1),1),DocCharacters[Accepted Characters For Documents]))=20,"Pass","Fail"))</f>
        <v/>
      </c>
      <c r="T2493" s="24" t="str" cm="1">
        <f t="array" ref="T2493">IF(ISBLANK($G2493),"",IF(SUMPRODUCT(--EXACT(MID($G2493,COLUMN($A$1:$AX$1),1),NameCharacters[Accepted Characters For Names]))=50,"Pass","Fail"))</f>
        <v/>
      </c>
      <c r="U2493" s="24" t="str" cm="1">
        <f t="array" ref="U2493">IF(ISBLANK($H2493),"",IF(SUMPRODUCT(--EXACT(MID($H2493,COLUMN($A$1:$AX$1),1),NameCharacters[Accepted Characters For Names]))=50,"Pass","Fail"))</f>
        <v/>
      </c>
      <c r="V2493" s="24" t="str" cm="1">
        <f t="array" ref="V2493">IF(ISBLANK($I2493),"",IF(SUMPRODUCT(--EXACT(MID($I2493,COLUMN($A$1:$AX$1),1),NameCharacters[Accepted Characters For Names]))=50,"Pass","Fail"))</f>
        <v/>
      </c>
      <c r="W2493" s="24" t="str" cm="1">
        <f t="array" ref="W2493">IF(ISBLANK($J2493),"",IF(SUMPRODUCT(--EXACT($J2493,ISO3List[ISO3 List]))=1,"Pass","Fail"))</f>
        <v/>
      </c>
      <c r="X2493" s="24" t="str">
        <f t="shared" ca="1" si="13"/>
        <v/>
      </c>
      <c r="Y2493" s="24" t="str" cm="1">
        <f t="array" ref="Y2493">IF(ISBLANK($L2493),"",IF(SUMPRODUCT(--EXACT($L2493,Sex[Sex]))=1,"Pass","Fail"))</f>
        <v/>
      </c>
      <c r="Z2493" s="24" t="str">
        <f t="shared" ca="1" si="15"/>
        <v/>
      </c>
      <c r="AA2493" s="35" t="str">
        <f t="shared" ca="1" si="14"/>
        <v/>
      </c>
      <c r="AB2493" s="8"/>
      <c r="AC2493" s="58"/>
      <c r="AD2493" s="8"/>
      <c r="AE2493" s="8"/>
      <c r="AF2493" s="8"/>
      <c r="GU2493" s="8"/>
    </row>
    <row r="2494" spans="1:203" s="5" customFormat="1" x14ac:dyDescent="0.2">
      <c r="A2494" s="1"/>
      <c r="B2494" s="4"/>
      <c r="C2494" s="16"/>
      <c r="D2494" s="17"/>
      <c r="E2494" s="17"/>
      <c r="F2494" s="18"/>
      <c r="G2494" s="17"/>
      <c r="H2494" s="17"/>
      <c r="I2494" s="17"/>
      <c r="J2494" s="17"/>
      <c r="K2494" s="19"/>
      <c r="L2494" s="17"/>
      <c r="M2494" s="20"/>
      <c r="N2494" s="8"/>
      <c r="O2494" s="50"/>
      <c r="P2494" s="27" t="str" cm="1">
        <f t="array" ref="P2494">IF(ISBLANK($C2494),"",IF(SUMPRODUCT(--EXACT($C2494,CrewOrPassenger[Crew or Passenger]))=1,"Pass","Fail"))</f>
        <v/>
      </c>
      <c r="Q2494" s="24" t="str" cm="1">
        <f t="array" ref="Q2494">IF(ISBLANK($D2494),"",IF(SUMPRODUCT(--EXACT($D2494,TravelDocumentType[Travel Document Type]))=1,"Pass","Fail"))</f>
        <v/>
      </c>
      <c r="R2494" s="24" t="str" cm="1">
        <f t="array" ref="R2494">IF(ISBLANK($E2494),"",IF(SUMPRODUCT(--EXACT($E2494,ISO3List[ISO3 List]))=1,"Pass","Fail"))</f>
        <v/>
      </c>
      <c r="S2494" s="24" t="str" cm="1">
        <f t="array" ref="S2494">IF(ISBLANK($F2494),"",IF(SUMPRODUCT(--EXACT(MID($F2494,COLUMN($A$1:$T$1),1),DocCharacters[Accepted Characters For Documents]))=20,"Pass","Fail"))</f>
        <v/>
      </c>
      <c r="T2494" s="24" t="str" cm="1">
        <f t="array" ref="T2494">IF(ISBLANK($G2494),"",IF(SUMPRODUCT(--EXACT(MID($G2494,COLUMN($A$1:$AX$1),1),NameCharacters[Accepted Characters For Names]))=50,"Pass","Fail"))</f>
        <v/>
      </c>
      <c r="U2494" s="24" t="str" cm="1">
        <f t="array" ref="U2494">IF(ISBLANK($H2494),"",IF(SUMPRODUCT(--EXACT(MID($H2494,COLUMN($A$1:$AX$1),1),NameCharacters[Accepted Characters For Names]))=50,"Pass","Fail"))</f>
        <v/>
      </c>
      <c r="V2494" s="24" t="str" cm="1">
        <f t="array" ref="V2494">IF(ISBLANK($I2494),"",IF(SUMPRODUCT(--EXACT(MID($I2494,COLUMN($A$1:$AX$1),1),NameCharacters[Accepted Characters For Names]))=50,"Pass","Fail"))</f>
        <v/>
      </c>
      <c r="W2494" s="24" t="str" cm="1">
        <f t="array" ref="W2494">IF(ISBLANK($J2494),"",IF(SUMPRODUCT(--EXACT($J2494,ISO3List[ISO3 List]))=1,"Pass","Fail"))</f>
        <v/>
      </c>
      <c r="X2494" s="24" t="str">
        <f t="shared" ca="1" si="13"/>
        <v/>
      </c>
      <c r="Y2494" s="24" t="str" cm="1">
        <f t="array" ref="Y2494">IF(ISBLANK($L2494),"",IF(SUMPRODUCT(--EXACT($L2494,Sex[Sex]))=1,"Pass","Fail"))</f>
        <v/>
      </c>
      <c r="Z2494" s="24" t="str">
        <f t="shared" ca="1" si="15"/>
        <v/>
      </c>
      <c r="AA2494" s="35" t="str">
        <f t="shared" ca="1" si="14"/>
        <v/>
      </c>
      <c r="AB2494" s="8"/>
      <c r="AC2494" s="58"/>
      <c r="AD2494" s="8"/>
      <c r="AE2494" s="8"/>
      <c r="AF2494" s="8"/>
      <c r="GU2494" s="8"/>
    </row>
    <row r="2495" spans="1:203" s="5" customFormat="1" x14ac:dyDescent="0.2">
      <c r="A2495" s="1"/>
      <c r="B2495" s="4"/>
      <c r="C2495" s="16"/>
      <c r="D2495" s="17"/>
      <c r="E2495" s="17"/>
      <c r="F2495" s="18"/>
      <c r="G2495" s="17"/>
      <c r="H2495" s="17"/>
      <c r="I2495" s="17"/>
      <c r="J2495" s="17"/>
      <c r="K2495" s="19"/>
      <c r="L2495" s="17"/>
      <c r="M2495" s="20"/>
      <c r="N2495" s="8"/>
      <c r="O2495" s="50"/>
      <c r="P2495" s="27" t="str" cm="1">
        <f t="array" ref="P2495">IF(ISBLANK($C2495),"",IF(SUMPRODUCT(--EXACT($C2495,CrewOrPassenger[Crew or Passenger]))=1,"Pass","Fail"))</f>
        <v/>
      </c>
      <c r="Q2495" s="24" t="str" cm="1">
        <f t="array" ref="Q2495">IF(ISBLANK($D2495),"",IF(SUMPRODUCT(--EXACT($D2495,TravelDocumentType[Travel Document Type]))=1,"Pass","Fail"))</f>
        <v/>
      </c>
      <c r="R2495" s="24" t="str" cm="1">
        <f t="array" ref="R2495">IF(ISBLANK($E2495),"",IF(SUMPRODUCT(--EXACT($E2495,ISO3List[ISO3 List]))=1,"Pass","Fail"))</f>
        <v/>
      </c>
      <c r="S2495" s="24" t="str" cm="1">
        <f t="array" ref="S2495">IF(ISBLANK($F2495),"",IF(SUMPRODUCT(--EXACT(MID($F2495,COLUMN($A$1:$T$1),1),DocCharacters[Accepted Characters For Documents]))=20,"Pass","Fail"))</f>
        <v/>
      </c>
      <c r="T2495" s="24" t="str" cm="1">
        <f t="array" ref="T2495">IF(ISBLANK($G2495),"",IF(SUMPRODUCT(--EXACT(MID($G2495,COLUMN($A$1:$AX$1),1),NameCharacters[Accepted Characters For Names]))=50,"Pass","Fail"))</f>
        <v/>
      </c>
      <c r="U2495" s="24" t="str" cm="1">
        <f t="array" ref="U2495">IF(ISBLANK($H2495),"",IF(SUMPRODUCT(--EXACT(MID($H2495,COLUMN($A$1:$AX$1),1),NameCharacters[Accepted Characters For Names]))=50,"Pass","Fail"))</f>
        <v/>
      </c>
      <c r="V2495" s="24" t="str" cm="1">
        <f t="array" ref="V2495">IF(ISBLANK($I2495),"",IF(SUMPRODUCT(--EXACT(MID($I2495,COLUMN($A$1:$AX$1),1),NameCharacters[Accepted Characters For Names]))=50,"Pass","Fail"))</f>
        <v/>
      </c>
      <c r="W2495" s="24" t="str" cm="1">
        <f t="array" ref="W2495">IF(ISBLANK($J2495),"",IF(SUMPRODUCT(--EXACT($J2495,ISO3List[ISO3 List]))=1,"Pass","Fail"))</f>
        <v/>
      </c>
      <c r="X2495" s="24" t="str">
        <f t="shared" ca="1" si="13"/>
        <v/>
      </c>
      <c r="Y2495" s="24" t="str" cm="1">
        <f t="array" ref="Y2495">IF(ISBLANK($L2495),"",IF(SUMPRODUCT(--EXACT($L2495,Sex[Sex]))=1,"Pass","Fail"))</f>
        <v/>
      </c>
      <c r="Z2495" s="24" t="str">
        <f t="shared" ca="1" si="15"/>
        <v/>
      </c>
      <c r="AA2495" s="35" t="str">
        <f t="shared" ca="1" si="14"/>
        <v/>
      </c>
      <c r="AB2495" s="8"/>
      <c r="AC2495" s="58"/>
      <c r="AD2495" s="8"/>
      <c r="AE2495" s="8"/>
      <c r="AF2495" s="8"/>
      <c r="GU2495" s="8"/>
    </row>
    <row r="2496" spans="1:203" s="5" customFormat="1" x14ac:dyDescent="0.2">
      <c r="A2496" s="1"/>
      <c r="B2496" s="4"/>
      <c r="C2496" s="16"/>
      <c r="D2496" s="17"/>
      <c r="E2496" s="17"/>
      <c r="F2496" s="18"/>
      <c r="G2496" s="17"/>
      <c r="H2496" s="17"/>
      <c r="I2496" s="17"/>
      <c r="J2496" s="17"/>
      <c r="K2496" s="19"/>
      <c r="L2496" s="17"/>
      <c r="M2496" s="20"/>
      <c r="N2496" s="8"/>
      <c r="O2496" s="50"/>
      <c r="P2496" s="27" t="str" cm="1">
        <f t="array" ref="P2496">IF(ISBLANK($C2496),"",IF(SUMPRODUCT(--EXACT($C2496,CrewOrPassenger[Crew or Passenger]))=1,"Pass","Fail"))</f>
        <v/>
      </c>
      <c r="Q2496" s="24" t="str" cm="1">
        <f t="array" ref="Q2496">IF(ISBLANK($D2496),"",IF(SUMPRODUCT(--EXACT($D2496,TravelDocumentType[Travel Document Type]))=1,"Pass","Fail"))</f>
        <v/>
      </c>
      <c r="R2496" s="24" t="str" cm="1">
        <f t="array" ref="R2496">IF(ISBLANK($E2496),"",IF(SUMPRODUCT(--EXACT($E2496,ISO3List[ISO3 List]))=1,"Pass","Fail"))</f>
        <v/>
      </c>
      <c r="S2496" s="24" t="str" cm="1">
        <f t="array" ref="S2496">IF(ISBLANK($F2496),"",IF(SUMPRODUCT(--EXACT(MID($F2496,COLUMN($A$1:$T$1),1),DocCharacters[Accepted Characters For Documents]))=20,"Pass","Fail"))</f>
        <v/>
      </c>
      <c r="T2496" s="24" t="str" cm="1">
        <f t="array" ref="T2496">IF(ISBLANK($G2496),"",IF(SUMPRODUCT(--EXACT(MID($G2496,COLUMN($A$1:$AX$1),1),NameCharacters[Accepted Characters For Names]))=50,"Pass","Fail"))</f>
        <v/>
      </c>
      <c r="U2496" s="24" t="str" cm="1">
        <f t="array" ref="U2496">IF(ISBLANK($H2496),"",IF(SUMPRODUCT(--EXACT(MID($H2496,COLUMN($A$1:$AX$1),1),NameCharacters[Accepted Characters For Names]))=50,"Pass","Fail"))</f>
        <v/>
      </c>
      <c r="V2496" s="24" t="str" cm="1">
        <f t="array" ref="V2496">IF(ISBLANK($I2496),"",IF(SUMPRODUCT(--EXACT(MID($I2496,COLUMN($A$1:$AX$1),1),NameCharacters[Accepted Characters For Names]))=50,"Pass","Fail"))</f>
        <v/>
      </c>
      <c r="W2496" s="24" t="str" cm="1">
        <f t="array" ref="W2496">IF(ISBLANK($J2496),"",IF(SUMPRODUCT(--EXACT($J2496,ISO3List[ISO3 List]))=1,"Pass","Fail"))</f>
        <v/>
      </c>
      <c r="X2496" s="24" t="str">
        <f t="shared" ref="X2496:X2509" ca="1" si="103">IF(ISBLANK($K2496),"",IF(AND(ISNUMBER(DATEVALUE(TEXT($K2496,"dd/MM/yyyy"))),$K2496&lt;TODAY()),"Pass","Fail"))</f>
        <v/>
      </c>
      <c r="Y2496" s="24" t="str" cm="1">
        <f t="array" ref="Y2496">IF(ISBLANK($L2496),"",IF(SUMPRODUCT(--EXACT($L2496,Sex[Sex]))=1,"Pass","Fail"))</f>
        <v/>
      </c>
      <c r="Z2496" s="24" t="str">
        <f t="shared" ref="Z2496:Z2509" ca="1" si="104">IF(ISBLANK($M2496),"",IF(AND(ISNUMBER(DATEVALUE(TEXT($M2496,"dd/MM/yyyy"))),$M2496&gt;=TODAY()),"Pass","Fail"))</f>
        <v/>
      </c>
      <c r="AA2496" s="35" t="str">
        <f t="shared" ref="AA2496:AA2509" ca="1" si="105">IF(COUNTBLANK($P2496:$Z2496)=11,"",IF(SUM(COUNTBLANK(P2496:U2496),COUNTBLANK(W2496:Z2496))=0,"Pass","Fail"))</f>
        <v/>
      </c>
      <c r="AB2496" s="8"/>
      <c r="AC2496" s="58"/>
      <c r="AD2496" s="8"/>
      <c r="AE2496" s="8"/>
      <c r="AF2496" s="8"/>
      <c r="GU2496" s="8"/>
    </row>
    <row r="2497" spans="1:203" s="5" customFormat="1" x14ac:dyDescent="0.2">
      <c r="A2497" s="1"/>
      <c r="B2497" s="4"/>
      <c r="C2497" s="16"/>
      <c r="D2497" s="17"/>
      <c r="E2497" s="17"/>
      <c r="F2497" s="18"/>
      <c r="G2497" s="17"/>
      <c r="H2497" s="17"/>
      <c r="I2497" s="17"/>
      <c r="J2497" s="17"/>
      <c r="K2497" s="19"/>
      <c r="L2497" s="17"/>
      <c r="M2497" s="20"/>
      <c r="N2497" s="8"/>
      <c r="O2497" s="50"/>
      <c r="P2497" s="27" t="str" cm="1">
        <f t="array" ref="P2497">IF(ISBLANK($C2497),"",IF(SUMPRODUCT(--EXACT($C2497,CrewOrPassenger[Crew or Passenger]))=1,"Pass","Fail"))</f>
        <v/>
      </c>
      <c r="Q2497" s="24" t="str" cm="1">
        <f t="array" ref="Q2497">IF(ISBLANK($D2497),"",IF(SUMPRODUCT(--EXACT($D2497,TravelDocumentType[Travel Document Type]))=1,"Pass","Fail"))</f>
        <v/>
      </c>
      <c r="R2497" s="24" t="str" cm="1">
        <f t="array" ref="R2497">IF(ISBLANK($E2497),"",IF(SUMPRODUCT(--EXACT($E2497,ISO3List[ISO3 List]))=1,"Pass","Fail"))</f>
        <v/>
      </c>
      <c r="S2497" s="24" t="str" cm="1">
        <f t="array" ref="S2497">IF(ISBLANK($F2497),"",IF(SUMPRODUCT(--EXACT(MID($F2497,COLUMN($A$1:$T$1),1),DocCharacters[Accepted Characters For Documents]))=20,"Pass","Fail"))</f>
        <v/>
      </c>
      <c r="T2497" s="24" t="str" cm="1">
        <f t="array" ref="T2497">IF(ISBLANK($G2497),"",IF(SUMPRODUCT(--EXACT(MID($G2497,COLUMN($A$1:$AX$1),1),NameCharacters[Accepted Characters For Names]))=50,"Pass","Fail"))</f>
        <v/>
      </c>
      <c r="U2497" s="24" t="str" cm="1">
        <f t="array" ref="U2497">IF(ISBLANK($H2497),"",IF(SUMPRODUCT(--EXACT(MID($H2497,COLUMN($A$1:$AX$1),1),NameCharacters[Accepted Characters For Names]))=50,"Pass","Fail"))</f>
        <v/>
      </c>
      <c r="V2497" s="24" t="str" cm="1">
        <f t="array" ref="V2497">IF(ISBLANK($I2497),"",IF(SUMPRODUCT(--EXACT(MID($I2497,COLUMN($A$1:$AX$1),1),NameCharacters[Accepted Characters For Names]))=50,"Pass","Fail"))</f>
        <v/>
      </c>
      <c r="W2497" s="24" t="str" cm="1">
        <f t="array" ref="W2497">IF(ISBLANK($J2497),"",IF(SUMPRODUCT(--EXACT($J2497,ISO3List[ISO3 List]))=1,"Pass","Fail"))</f>
        <v/>
      </c>
      <c r="X2497" s="24" t="str">
        <f t="shared" ca="1" si="103"/>
        <v/>
      </c>
      <c r="Y2497" s="24" t="str" cm="1">
        <f t="array" ref="Y2497">IF(ISBLANK($L2497),"",IF(SUMPRODUCT(--EXACT($L2497,Sex[Sex]))=1,"Pass","Fail"))</f>
        <v/>
      </c>
      <c r="Z2497" s="24" t="str">
        <f t="shared" ca="1" si="104"/>
        <v/>
      </c>
      <c r="AA2497" s="35" t="str">
        <f t="shared" ca="1" si="105"/>
        <v/>
      </c>
      <c r="AB2497" s="8"/>
      <c r="AC2497" s="58"/>
      <c r="AD2497" s="8"/>
      <c r="AE2497" s="8"/>
      <c r="AF2497" s="8"/>
      <c r="GU2497" s="8"/>
    </row>
    <row r="2498" spans="1:203" s="5" customFormat="1" x14ac:dyDescent="0.2">
      <c r="A2498" s="1"/>
      <c r="B2498" s="4"/>
      <c r="C2498" s="16"/>
      <c r="D2498" s="17"/>
      <c r="E2498" s="17"/>
      <c r="F2498" s="18"/>
      <c r="G2498" s="17"/>
      <c r="H2498" s="17"/>
      <c r="I2498" s="17"/>
      <c r="J2498" s="17"/>
      <c r="K2498" s="19"/>
      <c r="L2498" s="17"/>
      <c r="M2498" s="20"/>
      <c r="N2498" s="8"/>
      <c r="O2498" s="50"/>
      <c r="P2498" s="27" t="str" cm="1">
        <f t="array" ref="P2498">IF(ISBLANK($C2498),"",IF(SUMPRODUCT(--EXACT($C2498,CrewOrPassenger[Crew or Passenger]))=1,"Pass","Fail"))</f>
        <v/>
      </c>
      <c r="Q2498" s="24" t="str" cm="1">
        <f t="array" ref="Q2498">IF(ISBLANK($D2498),"",IF(SUMPRODUCT(--EXACT($D2498,TravelDocumentType[Travel Document Type]))=1,"Pass","Fail"))</f>
        <v/>
      </c>
      <c r="R2498" s="24" t="str" cm="1">
        <f t="array" ref="R2498">IF(ISBLANK($E2498),"",IF(SUMPRODUCT(--EXACT($E2498,ISO3List[ISO3 List]))=1,"Pass","Fail"))</f>
        <v/>
      </c>
      <c r="S2498" s="24" t="str" cm="1">
        <f t="array" ref="S2498">IF(ISBLANK($F2498),"",IF(SUMPRODUCT(--EXACT(MID($F2498,COLUMN($A$1:$T$1),1),DocCharacters[Accepted Characters For Documents]))=20,"Pass","Fail"))</f>
        <v/>
      </c>
      <c r="T2498" s="24" t="str" cm="1">
        <f t="array" ref="T2498">IF(ISBLANK($G2498),"",IF(SUMPRODUCT(--EXACT(MID($G2498,COLUMN($A$1:$AX$1),1),NameCharacters[Accepted Characters For Names]))=50,"Pass","Fail"))</f>
        <v/>
      </c>
      <c r="U2498" s="24" t="str" cm="1">
        <f t="array" ref="U2498">IF(ISBLANK($H2498),"",IF(SUMPRODUCT(--EXACT(MID($H2498,COLUMN($A$1:$AX$1),1),NameCharacters[Accepted Characters For Names]))=50,"Pass","Fail"))</f>
        <v/>
      </c>
      <c r="V2498" s="24" t="str" cm="1">
        <f t="array" ref="V2498">IF(ISBLANK($I2498),"",IF(SUMPRODUCT(--EXACT(MID($I2498,COLUMN($A$1:$AX$1),1),NameCharacters[Accepted Characters For Names]))=50,"Pass","Fail"))</f>
        <v/>
      </c>
      <c r="W2498" s="24" t="str" cm="1">
        <f t="array" ref="W2498">IF(ISBLANK($J2498),"",IF(SUMPRODUCT(--EXACT($J2498,ISO3List[ISO3 List]))=1,"Pass","Fail"))</f>
        <v/>
      </c>
      <c r="X2498" s="24" t="str">
        <f t="shared" ca="1" si="103"/>
        <v/>
      </c>
      <c r="Y2498" s="24" t="str" cm="1">
        <f t="array" ref="Y2498">IF(ISBLANK($L2498),"",IF(SUMPRODUCT(--EXACT($L2498,Sex[Sex]))=1,"Pass","Fail"))</f>
        <v/>
      </c>
      <c r="Z2498" s="24" t="str">
        <f t="shared" ca="1" si="104"/>
        <v/>
      </c>
      <c r="AA2498" s="35" t="str">
        <f t="shared" ca="1" si="105"/>
        <v/>
      </c>
      <c r="AB2498" s="8"/>
      <c r="AC2498" s="58"/>
      <c r="AD2498" s="8"/>
      <c r="AE2498" s="8"/>
      <c r="AF2498" s="8"/>
      <c r="GU2498" s="8"/>
    </row>
    <row r="2499" spans="1:203" s="5" customFormat="1" x14ac:dyDescent="0.2">
      <c r="A2499" s="1"/>
      <c r="B2499" s="4"/>
      <c r="C2499" s="16"/>
      <c r="D2499" s="17"/>
      <c r="E2499" s="17"/>
      <c r="F2499" s="18"/>
      <c r="G2499" s="17"/>
      <c r="H2499" s="17"/>
      <c r="I2499" s="17"/>
      <c r="J2499" s="17"/>
      <c r="K2499" s="19"/>
      <c r="L2499" s="17"/>
      <c r="M2499" s="20"/>
      <c r="N2499" s="8"/>
      <c r="O2499" s="50"/>
      <c r="P2499" s="27" t="str" cm="1">
        <f t="array" ref="P2499">IF(ISBLANK($C2499),"",IF(SUMPRODUCT(--EXACT($C2499,CrewOrPassenger[Crew or Passenger]))=1,"Pass","Fail"))</f>
        <v/>
      </c>
      <c r="Q2499" s="24" t="str" cm="1">
        <f t="array" ref="Q2499">IF(ISBLANK($D2499),"",IF(SUMPRODUCT(--EXACT($D2499,TravelDocumentType[Travel Document Type]))=1,"Pass","Fail"))</f>
        <v/>
      </c>
      <c r="R2499" s="24" t="str" cm="1">
        <f t="array" ref="R2499">IF(ISBLANK($E2499),"",IF(SUMPRODUCT(--EXACT($E2499,ISO3List[ISO3 List]))=1,"Pass","Fail"))</f>
        <v/>
      </c>
      <c r="S2499" s="24" t="str" cm="1">
        <f t="array" ref="S2499">IF(ISBLANK($F2499),"",IF(SUMPRODUCT(--EXACT(MID($F2499,COLUMN($A$1:$T$1),1),DocCharacters[Accepted Characters For Documents]))=20,"Pass","Fail"))</f>
        <v/>
      </c>
      <c r="T2499" s="24" t="str" cm="1">
        <f t="array" ref="T2499">IF(ISBLANK($G2499),"",IF(SUMPRODUCT(--EXACT(MID($G2499,COLUMN($A$1:$AX$1),1),NameCharacters[Accepted Characters For Names]))=50,"Pass","Fail"))</f>
        <v/>
      </c>
      <c r="U2499" s="24" t="str" cm="1">
        <f t="array" ref="U2499">IF(ISBLANK($H2499),"",IF(SUMPRODUCT(--EXACT(MID($H2499,COLUMN($A$1:$AX$1),1),NameCharacters[Accepted Characters For Names]))=50,"Pass","Fail"))</f>
        <v/>
      </c>
      <c r="V2499" s="24" t="str" cm="1">
        <f t="array" ref="V2499">IF(ISBLANK($I2499),"",IF(SUMPRODUCT(--EXACT(MID($I2499,COLUMN($A$1:$AX$1),1),NameCharacters[Accepted Characters For Names]))=50,"Pass","Fail"))</f>
        <v/>
      </c>
      <c r="W2499" s="24" t="str" cm="1">
        <f t="array" ref="W2499">IF(ISBLANK($J2499),"",IF(SUMPRODUCT(--EXACT($J2499,ISO3List[ISO3 List]))=1,"Pass","Fail"))</f>
        <v/>
      </c>
      <c r="X2499" s="24" t="str">
        <f t="shared" ca="1" si="103"/>
        <v/>
      </c>
      <c r="Y2499" s="24" t="str" cm="1">
        <f t="array" ref="Y2499">IF(ISBLANK($L2499),"",IF(SUMPRODUCT(--EXACT($L2499,Sex[Sex]))=1,"Pass","Fail"))</f>
        <v/>
      </c>
      <c r="Z2499" s="24" t="str">
        <f t="shared" ca="1" si="104"/>
        <v/>
      </c>
      <c r="AA2499" s="35" t="str">
        <f t="shared" ca="1" si="105"/>
        <v/>
      </c>
      <c r="AB2499" s="8"/>
      <c r="AC2499" s="58"/>
      <c r="AD2499" s="8"/>
      <c r="AE2499" s="8"/>
      <c r="AF2499" s="8"/>
      <c r="GU2499" s="8"/>
    </row>
    <row r="2500" spans="1:203" s="5" customFormat="1" x14ac:dyDescent="0.2">
      <c r="A2500" s="1"/>
      <c r="B2500" s="4"/>
      <c r="C2500" s="16"/>
      <c r="D2500" s="17"/>
      <c r="E2500" s="17"/>
      <c r="F2500" s="18"/>
      <c r="G2500" s="17"/>
      <c r="H2500" s="17"/>
      <c r="I2500" s="17"/>
      <c r="J2500" s="17"/>
      <c r="K2500" s="19"/>
      <c r="L2500" s="17"/>
      <c r="M2500" s="20"/>
      <c r="N2500" s="8"/>
      <c r="O2500" s="50"/>
      <c r="P2500" s="27" t="str" cm="1">
        <f t="array" ref="P2500">IF(ISBLANK($C2500),"",IF(SUMPRODUCT(--EXACT($C2500,CrewOrPassenger[Crew or Passenger]))=1,"Pass","Fail"))</f>
        <v/>
      </c>
      <c r="Q2500" s="24" t="str" cm="1">
        <f t="array" ref="Q2500">IF(ISBLANK($D2500),"",IF(SUMPRODUCT(--EXACT($D2500,TravelDocumentType[Travel Document Type]))=1,"Pass","Fail"))</f>
        <v/>
      </c>
      <c r="R2500" s="24" t="str" cm="1">
        <f t="array" ref="R2500">IF(ISBLANK($E2500),"",IF(SUMPRODUCT(--EXACT($E2500,ISO3List[ISO3 List]))=1,"Pass","Fail"))</f>
        <v/>
      </c>
      <c r="S2500" s="24" t="str" cm="1">
        <f t="array" ref="S2500">IF(ISBLANK($F2500),"",IF(SUMPRODUCT(--EXACT(MID($F2500,COLUMN($A$1:$T$1),1),DocCharacters[Accepted Characters For Documents]))=20,"Pass","Fail"))</f>
        <v/>
      </c>
      <c r="T2500" s="24" t="str" cm="1">
        <f t="array" ref="T2500">IF(ISBLANK($G2500),"",IF(SUMPRODUCT(--EXACT(MID($G2500,COLUMN($A$1:$AX$1),1),NameCharacters[Accepted Characters For Names]))=50,"Pass","Fail"))</f>
        <v/>
      </c>
      <c r="U2500" s="24" t="str" cm="1">
        <f t="array" ref="U2500">IF(ISBLANK($H2500),"",IF(SUMPRODUCT(--EXACT(MID($H2500,COLUMN($A$1:$AX$1),1),NameCharacters[Accepted Characters For Names]))=50,"Pass","Fail"))</f>
        <v/>
      </c>
      <c r="V2500" s="24" t="str" cm="1">
        <f t="array" ref="V2500">IF(ISBLANK($I2500),"",IF(SUMPRODUCT(--EXACT(MID($I2500,COLUMN($A$1:$AX$1),1),NameCharacters[Accepted Characters For Names]))=50,"Pass","Fail"))</f>
        <v/>
      </c>
      <c r="W2500" s="24" t="str" cm="1">
        <f t="array" ref="W2500">IF(ISBLANK($J2500),"",IF(SUMPRODUCT(--EXACT($J2500,ISO3List[ISO3 List]))=1,"Pass","Fail"))</f>
        <v/>
      </c>
      <c r="X2500" s="24" t="str">
        <f t="shared" ca="1" si="103"/>
        <v/>
      </c>
      <c r="Y2500" s="24" t="str" cm="1">
        <f t="array" ref="Y2500">IF(ISBLANK($L2500),"",IF(SUMPRODUCT(--EXACT($L2500,Sex[Sex]))=1,"Pass","Fail"))</f>
        <v/>
      </c>
      <c r="Z2500" s="24" t="str">
        <f t="shared" ca="1" si="104"/>
        <v/>
      </c>
      <c r="AA2500" s="35" t="str">
        <f t="shared" ca="1" si="105"/>
        <v/>
      </c>
      <c r="AB2500" s="8"/>
      <c r="AC2500" s="58"/>
      <c r="AD2500" s="8"/>
      <c r="AE2500" s="8"/>
      <c r="AF2500" s="8"/>
      <c r="GU2500" s="8"/>
    </row>
    <row r="2501" spans="1:203" s="5" customFormat="1" x14ac:dyDescent="0.2">
      <c r="A2501" s="1"/>
      <c r="B2501" s="4"/>
      <c r="C2501" s="16"/>
      <c r="D2501" s="17"/>
      <c r="E2501" s="17"/>
      <c r="F2501" s="18"/>
      <c r="G2501" s="17"/>
      <c r="H2501" s="17"/>
      <c r="I2501" s="17"/>
      <c r="J2501" s="17"/>
      <c r="K2501" s="19"/>
      <c r="L2501" s="17"/>
      <c r="M2501" s="20"/>
      <c r="N2501" s="8"/>
      <c r="O2501" s="50"/>
      <c r="P2501" s="27" t="str" cm="1">
        <f t="array" ref="P2501">IF(ISBLANK($C2501),"",IF(SUMPRODUCT(--EXACT($C2501,CrewOrPassenger[Crew or Passenger]))=1,"Pass","Fail"))</f>
        <v/>
      </c>
      <c r="Q2501" s="24" t="str" cm="1">
        <f t="array" ref="Q2501">IF(ISBLANK($D2501),"",IF(SUMPRODUCT(--EXACT($D2501,TravelDocumentType[Travel Document Type]))=1,"Pass","Fail"))</f>
        <v/>
      </c>
      <c r="R2501" s="24" t="str" cm="1">
        <f t="array" ref="R2501">IF(ISBLANK($E2501),"",IF(SUMPRODUCT(--EXACT($E2501,ISO3List[ISO3 List]))=1,"Pass","Fail"))</f>
        <v/>
      </c>
      <c r="S2501" s="24" t="str" cm="1">
        <f t="array" ref="S2501">IF(ISBLANK($F2501),"",IF(SUMPRODUCT(--EXACT(MID($F2501,COLUMN($A$1:$T$1),1),DocCharacters[Accepted Characters For Documents]))=20,"Pass","Fail"))</f>
        <v/>
      </c>
      <c r="T2501" s="24" t="str" cm="1">
        <f t="array" ref="T2501">IF(ISBLANK($G2501),"",IF(SUMPRODUCT(--EXACT(MID($G2501,COLUMN($A$1:$AX$1),1),NameCharacters[Accepted Characters For Names]))=50,"Pass","Fail"))</f>
        <v/>
      </c>
      <c r="U2501" s="24" t="str" cm="1">
        <f t="array" ref="U2501">IF(ISBLANK($H2501),"",IF(SUMPRODUCT(--EXACT(MID($H2501,COLUMN($A$1:$AX$1),1),NameCharacters[Accepted Characters For Names]))=50,"Pass","Fail"))</f>
        <v/>
      </c>
      <c r="V2501" s="24" t="str" cm="1">
        <f t="array" ref="V2501">IF(ISBLANK($I2501),"",IF(SUMPRODUCT(--EXACT(MID($I2501,COLUMN($A$1:$AX$1),1),NameCharacters[Accepted Characters For Names]))=50,"Pass","Fail"))</f>
        <v/>
      </c>
      <c r="W2501" s="24" t="str" cm="1">
        <f t="array" ref="W2501">IF(ISBLANK($J2501),"",IF(SUMPRODUCT(--EXACT($J2501,ISO3List[ISO3 List]))=1,"Pass","Fail"))</f>
        <v/>
      </c>
      <c r="X2501" s="24" t="str">
        <f t="shared" ca="1" si="103"/>
        <v/>
      </c>
      <c r="Y2501" s="24" t="str" cm="1">
        <f t="array" ref="Y2501">IF(ISBLANK($L2501),"",IF(SUMPRODUCT(--EXACT($L2501,Sex[Sex]))=1,"Pass","Fail"))</f>
        <v/>
      </c>
      <c r="Z2501" s="24" t="str">
        <f t="shared" ca="1" si="104"/>
        <v/>
      </c>
      <c r="AA2501" s="35" t="str">
        <f t="shared" ca="1" si="105"/>
        <v/>
      </c>
      <c r="AB2501" s="8"/>
      <c r="AC2501" s="58"/>
      <c r="AD2501" s="8"/>
      <c r="AE2501" s="8"/>
      <c r="AF2501" s="8"/>
      <c r="GU2501" s="8"/>
    </row>
    <row r="2502" spans="1:203" s="5" customFormat="1" x14ac:dyDescent="0.2">
      <c r="A2502" s="1"/>
      <c r="B2502" s="4"/>
      <c r="C2502" s="16"/>
      <c r="D2502" s="17"/>
      <c r="E2502" s="17"/>
      <c r="F2502" s="18"/>
      <c r="G2502" s="17"/>
      <c r="H2502" s="17"/>
      <c r="I2502" s="17"/>
      <c r="J2502" s="17"/>
      <c r="K2502" s="19"/>
      <c r="L2502" s="17"/>
      <c r="M2502" s="20"/>
      <c r="N2502" s="8"/>
      <c r="O2502" s="50"/>
      <c r="P2502" s="27" t="str" cm="1">
        <f t="array" ref="P2502">IF(ISBLANK($C2502),"",IF(SUMPRODUCT(--EXACT($C2502,CrewOrPassenger[Crew or Passenger]))=1,"Pass","Fail"))</f>
        <v/>
      </c>
      <c r="Q2502" s="24" t="str" cm="1">
        <f t="array" ref="Q2502">IF(ISBLANK($D2502),"",IF(SUMPRODUCT(--EXACT($D2502,TravelDocumentType[Travel Document Type]))=1,"Pass","Fail"))</f>
        <v/>
      </c>
      <c r="R2502" s="24" t="str" cm="1">
        <f t="array" ref="R2502">IF(ISBLANK($E2502),"",IF(SUMPRODUCT(--EXACT($E2502,ISO3List[ISO3 List]))=1,"Pass","Fail"))</f>
        <v/>
      </c>
      <c r="S2502" s="24" t="str" cm="1">
        <f t="array" ref="S2502">IF(ISBLANK($F2502),"",IF(SUMPRODUCT(--EXACT(MID($F2502,COLUMN($A$1:$T$1),1),DocCharacters[Accepted Characters For Documents]))=20,"Pass","Fail"))</f>
        <v/>
      </c>
      <c r="T2502" s="24" t="str" cm="1">
        <f t="array" ref="T2502">IF(ISBLANK($G2502),"",IF(SUMPRODUCT(--EXACT(MID($G2502,COLUMN($A$1:$AX$1),1),NameCharacters[Accepted Characters For Names]))=50,"Pass","Fail"))</f>
        <v/>
      </c>
      <c r="U2502" s="24" t="str" cm="1">
        <f t="array" ref="U2502">IF(ISBLANK($H2502),"",IF(SUMPRODUCT(--EXACT(MID($H2502,COLUMN($A$1:$AX$1),1),NameCharacters[Accepted Characters For Names]))=50,"Pass","Fail"))</f>
        <v/>
      </c>
      <c r="V2502" s="24" t="str" cm="1">
        <f t="array" ref="V2502">IF(ISBLANK($I2502),"",IF(SUMPRODUCT(--EXACT(MID($I2502,COLUMN($A$1:$AX$1),1),NameCharacters[Accepted Characters For Names]))=50,"Pass","Fail"))</f>
        <v/>
      </c>
      <c r="W2502" s="24" t="str" cm="1">
        <f t="array" ref="W2502">IF(ISBLANK($J2502),"",IF(SUMPRODUCT(--EXACT($J2502,ISO3List[ISO3 List]))=1,"Pass","Fail"))</f>
        <v/>
      </c>
      <c r="X2502" s="24" t="str">
        <f t="shared" ca="1" si="103"/>
        <v/>
      </c>
      <c r="Y2502" s="24" t="str" cm="1">
        <f t="array" ref="Y2502">IF(ISBLANK($L2502),"",IF(SUMPRODUCT(--EXACT($L2502,Sex[Sex]))=1,"Pass","Fail"))</f>
        <v/>
      </c>
      <c r="Z2502" s="24" t="str">
        <f t="shared" ca="1" si="104"/>
        <v/>
      </c>
      <c r="AA2502" s="35" t="str">
        <f t="shared" ca="1" si="105"/>
        <v/>
      </c>
      <c r="AB2502" s="8"/>
      <c r="AC2502" s="58"/>
      <c r="AD2502" s="8"/>
      <c r="AE2502" s="8"/>
      <c r="AF2502" s="8"/>
      <c r="GU2502" s="8"/>
    </row>
    <row r="2503" spans="1:203" s="5" customFormat="1" x14ac:dyDescent="0.2">
      <c r="A2503" s="1"/>
      <c r="B2503" s="4"/>
      <c r="C2503" s="16"/>
      <c r="D2503" s="17"/>
      <c r="E2503" s="17"/>
      <c r="F2503" s="18"/>
      <c r="G2503" s="21"/>
      <c r="H2503" s="17"/>
      <c r="I2503" s="17"/>
      <c r="J2503" s="17"/>
      <c r="K2503" s="19"/>
      <c r="L2503" s="17"/>
      <c r="M2503" s="20"/>
      <c r="N2503" s="8"/>
      <c r="O2503" s="50"/>
      <c r="P2503" s="27" t="str" cm="1">
        <f t="array" ref="P2503">IF(ISBLANK($C2503),"",IF(SUMPRODUCT(--EXACT($C2503,CrewOrPassenger[Crew or Passenger]))=1,"Pass","Fail"))</f>
        <v/>
      </c>
      <c r="Q2503" s="24" t="str" cm="1">
        <f t="array" ref="Q2503">IF(ISBLANK($D2503),"",IF(SUMPRODUCT(--EXACT($D2503,TravelDocumentType[Travel Document Type]))=1,"Pass","Fail"))</f>
        <v/>
      </c>
      <c r="R2503" s="24" t="str" cm="1">
        <f t="array" ref="R2503">IF(ISBLANK($E2503),"",IF(SUMPRODUCT(--EXACT($E2503,ISO3List[ISO3 List]))=1,"Pass","Fail"))</f>
        <v/>
      </c>
      <c r="S2503" s="24" t="str" cm="1">
        <f t="array" ref="S2503">IF(ISBLANK($F2503),"",IF(SUMPRODUCT(--EXACT(MID($F2503,COLUMN($A$1:$T$1),1),DocCharacters[Accepted Characters For Documents]))=20,"Pass","Fail"))</f>
        <v/>
      </c>
      <c r="T2503" s="24" t="str" cm="1">
        <f t="array" ref="T2503">IF(ISBLANK($G2503),"",IF(SUMPRODUCT(--EXACT(MID($G2503,COLUMN($A$1:$AX$1),1),NameCharacters[Accepted Characters For Names]))=50,"Pass","Fail"))</f>
        <v/>
      </c>
      <c r="U2503" s="24" t="str" cm="1">
        <f t="array" ref="U2503">IF(ISBLANK($H2503),"",IF(SUMPRODUCT(--EXACT(MID($H2503,COLUMN($A$1:$AX$1),1),NameCharacters[Accepted Characters For Names]))=50,"Pass","Fail"))</f>
        <v/>
      </c>
      <c r="V2503" s="24" t="str" cm="1">
        <f t="array" ref="V2503">IF(ISBLANK($I2503),"",IF(SUMPRODUCT(--EXACT(MID($I2503,COLUMN($A$1:$AX$1),1),NameCharacters[Accepted Characters For Names]))=50,"Pass","Fail"))</f>
        <v/>
      </c>
      <c r="W2503" s="24" t="str" cm="1">
        <f t="array" ref="W2503">IF(ISBLANK($J2503),"",IF(SUMPRODUCT(--EXACT($J2503,ISO3List[ISO3 List]))=1,"Pass","Fail"))</f>
        <v/>
      </c>
      <c r="X2503" s="24" t="str">
        <f t="shared" ca="1" si="103"/>
        <v/>
      </c>
      <c r="Y2503" s="24" t="str" cm="1">
        <f t="array" ref="Y2503">IF(ISBLANK($L2503),"",IF(SUMPRODUCT(--EXACT($L2503,Sex[Sex]))=1,"Pass","Fail"))</f>
        <v/>
      </c>
      <c r="Z2503" s="24" t="str">
        <f t="shared" ca="1" si="104"/>
        <v/>
      </c>
      <c r="AA2503" s="35" t="str">
        <f t="shared" ca="1" si="105"/>
        <v/>
      </c>
      <c r="AB2503" s="8"/>
      <c r="AC2503" s="58"/>
      <c r="AD2503" s="8"/>
      <c r="AE2503" s="8"/>
      <c r="AF2503" s="8"/>
      <c r="GU2503" s="8"/>
    </row>
    <row r="2504" spans="1:203" s="5" customFormat="1" x14ac:dyDescent="0.2">
      <c r="A2504" s="1"/>
      <c r="B2504" s="4"/>
      <c r="C2504" s="82"/>
      <c r="D2504" s="83"/>
      <c r="E2504" s="83"/>
      <c r="F2504" s="84"/>
      <c r="G2504" s="85"/>
      <c r="H2504" s="83"/>
      <c r="I2504" s="83"/>
      <c r="J2504" s="83"/>
      <c r="K2504" s="86"/>
      <c r="L2504" s="83"/>
      <c r="M2504" s="87"/>
      <c r="N2504" s="8"/>
      <c r="O2504" s="50"/>
      <c r="P2504" s="27" t="str" cm="1">
        <f t="array" ref="P2504">IF(ISBLANK($C2504),"",IF(SUMPRODUCT(--EXACT($C2504,CrewOrPassenger[Crew or Passenger]))=1,"Pass","Fail"))</f>
        <v/>
      </c>
      <c r="Q2504" s="24" t="str" cm="1">
        <f t="array" ref="Q2504">IF(ISBLANK($D2504),"",IF(SUMPRODUCT(--EXACT($D2504,TravelDocumentType[Travel Document Type]))=1,"Pass","Fail"))</f>
        <v/>
      </c>
      <c r="R2504" s="24" t="str" cm="1">
        <f t="array" ref="R2504">IF(ISBLANK($E2504),"",IF(SUMPRODUCT(--EXACT($E2504,ISO3List[ISO3 List]))=1,"Pass","Fail"))</f>
        <v/>
      </c>
      <c r="S2504" s="24" t="str" cm="1">
        <f t="array" ref="S2504">IF(ISBLANK($F2504),"",IF(SUMPRODUCT(--EXACT(MID($F2504,COLUMN($A$1:$T$1),1),DocCharacters[Accepted Characters For Documents]))=20,"Pass","Fail"))</f>
        <v/>
      </c>
      <c r="T2504" s="24" t="str" cm="1">
        <f t="array" ref="T2504">IF(ISBLANK($G2504),"",IF(SUMPRODUCT(--EXACT(MID($G2504,COLUMN($A$1:$AX$1),1),NameCharacters[Accepted Characters For Names]))=50,"Pass","Fail"))</f>
        <v/>
      </c>
      <c r="U2504" s="24" t="str" cm="1">
        <f t="array" ref="U2504">IF(ISBLANK($H2504),"",IF(SUMPRODUCT(--EXACT(MID($H2504,COLUMN($A$1:$AX$1),1),NameCharacters[Accepted Characters For Names]))=50,"Pass","Fail"))</f>
        <v/>
      </c>
      <c r="V2504" s="24" t="str" cm="1">
        <f t="array" ref="V2504">IF(ISBLANK($I2504),"",IF(SUMPRODUCT(--EXACT(MID($I2504,COLUMN($A$1:$AX$1),1),NameCharacters[Accepted Characters For Names]))=50,"Pass","Fail"))</f>
        <v/>
      </c>
      <c r="W2504" s="24" t="str" cm="1">
        <f t="array" ref="W2504">IF(ISBLANK($J2504),"",IF(SUMPRODUCT(--EXACT($J2504,ISO3List[ISO3 List]))=1,"Pass","Fail"))</f>
        <v/>
      </c>
      <c r="X2504" s="24" t="str">
        <f t="shared" ca="1" si="103"/>
        <v/>
      </c>
      <c r="Y2504" s="24" t="str" cm="1">
        <f t="array" ref="Y2504">IF(ISBLANK($L2504),"",IF(SUMPRODUCT(--EXACT($L2504,Sex[Sex]))=1,"Pass","Fail"))</f>
        <v/>
      </c>
      <c r="Z2504" s="24" t="str">
        <f t="shared" ca="1" si="104"/>
        <v/>
      </c>
      <c r="AA2504" s="35" t="str">
        <f t="shared" ca="1" si="105"/>
        <v/>
      </c>
      <c r="AB2504" s="8"/>
      <c r="AC2504" s="58"/>
      <c r="AD2504" s="8"/>
      <c r="AE2504" s="8"/>
      <c r="AF2504" s="8"/>
      <c r="GU2504" s="8"/>
    </row>
    <row r="2505" spans="1:203" s="5" customFormat="1" x14ac:dyDescent="0.2">
      <c r="A2505" s="1"/>
      <c r="B2505" s="4"/>
      <c r="C2505" s="82"/>
      <c r="D2505" s="83"/>
      <c r="E2505" s="83"/>
      <c r="F2505" s="84"/>
      <c r="G2505" s="85"/>
      <c r="H2505" s="83"/>
      <c r="I2505" s="83"/>
      <c r="J2505" s="83"/>
      <c r="K2505" s="86"/>
      <c r="L2505" s="83"/>
      <c r="M2505" s="87"/>
      <c r="N2505" s="8"/>
      <c r="O2505" s="50"/>
      <c r="P2505" s="27" t="str" cm="1">
        <f t="array" ref="P2505">IF(ISBLANK($C2505),"",IF(SUMPRODUCT(--EXACT($C2505,CrewOrPassenger[Crew or Passenger]))=1,"Pass","Fail"))</f>
        <v/>
      </c>
      <c r="Q2505" s="24" t="str" cm="1">
        <f t="array" ref="Q2505">IF(ISBLANK($D2505),"",IF(SUMPRODUCT(--EXACT($D2505,TravelDocumentType[Travel Document Type]))=1,"Pass","Fail"))</f>
        <v/>
      </c>
      <c r="R2505" s="24" t="str" cm="1">
        <f t="array" ref="R2505">IF(ISBLANK($E2505),"",IF(SUMPRODUCT(--EXACT($E2505,ISO3List[ISO3 List]))=1,"Pass","Fail"))</f>
        <v/>
      </c>
      <c r="S2505" s="24" t="str" cm="1">
        <f t="array" ref="S2505">IF(ISBLANK($F2505),"",IF(SUMPRODUCT(--EXACT(MID($F2505,COLUMN($A$1:$T$1),1),DocCharacters[Accepted Characters For Documents]))=20,"Pass","Fail"))</f>
        <v/>
      </c>
      <c r="T2505" s="24" t="str" cm="1">
        <f t="array" ref="T2505">IF(ISBLANK($G2505),"",IF(SUMPRODUCT(--EXACT(MID($G2505,COLUMN($A$1:$AX$1),1),NameCharacters[Accepted Characters For Names]))=50,"Pass","Fail"))</f>
        <v/>
      </c>
      <c r="U2505" s="24" t="str" cm="1">
        <f t="array" ref="U2505">IF(ISBLANK($H2505),"",IF(SUMPRODUCT(--EXACT(MID($H2505,COLUMN($A$1:$AX$1),1),NameCharacters[Accepted Characters For Names]))=50,"Pass","Fail"))</f>
        <v/>
      </c>
      <c r="V2505" s="24" t="str" cm="1">
        <f t="array" ref="V2505">IF(ISBLANK($I2505),"",IF(SUMPRODUCT(--EXACT(MID($I2505,COLUMN($A$1:$AX$1),1),NameCharacters[Accepted Characters For Names]))=50,"Pass","Fail"))</f>
        <v/>
      </c>
      <c r="W2505" s="24" t="str" cm="1">
        <f t="array" ref="W2505">IF(ISBLANK($J2505),"",IF(SUMPRODUCT(--EXACT($J2505,ISO3List[ISO3 List]))=1,"Pass","Fail"))</f>
        <v/>
      </c>
      <c r="X2505" s="24" t="str">
        <f t="shared" ca="1" si="103"/>
        <v/>
      </c>
      <c r="Y2505" s="24" t="str" cm="1">
        <f t="array" ref="Y2505">IF(ISBLANK($L2505),"",IF(SUMPRODUCT(--EXACT($L2505,Sex[Sex]))=1,"Pass","Fail"))</f>
        <v/>
      </c>
      <c r="Z2505" s="24" t="str">
        <f t="shared" ca="1" si="104"/>
        <v/>
      </c>
      <c r="AA2505" s="35" t="str">
        <f t="shared" ca="1" si="105"/>
        <v/>
      </c>
      <c r="AB2505" s="8"/>
      <c r="AC2505" s="58"/>
      <c r="AD2505" s="8"/>
      <c r="AE2505" s="8"/>
      <c r="AF2505" s="8"/>
      <c r="GU2505" s="8"/>
    </row>
    <row r="2506" spans="1:203" s="5" customFormat="1" x14ac:dyDescent="0.2">
      <c r="A2506" s="1"/>
      <c r="B2506" s="4"/>
      <c r="C2506" s="82"/>
      <c r="D2506" s="83"/>
      <c r="E2506" s="83"/>
      <c r="F2506" s="84"/>
      <c r="G2506" s="85"/>
      <c r="H2506" s="83"/>
      <c r="I2506" s="83"/>
      <c r="J2506" s="83"/>
      <c r="K2506" s="86"/>
      <c r="L2506" s="83"/>
      <c r="M2506" s="87"/>
      <c r="N2506" s="8"/>
      <c r="O2506" s="50"/>
      <c r="P2506" s="27" t="str" cm="1">
        <f t="array" ref="P2506">IF(ISBLANK($C2506),"",IF(SUMPRODUCT(--EXACT($C2506,CrewOrPassenger[Crew or Passenger]))=1,"Pass","Fail"))</f>
        <v/>
      </c>
      <c r="Q2506" s="24" t="str" cm="1">
        <f t="array" ref="Q2506">IF(ISBLANK($D2506),"",IF(SUMPRODUCT(--EXACT($D2506,TravelDocumentType[Travel Document Type]))=1,"Pass","Fail"))</f>
        <v/>
      </c>
      <c r="R2506" s="24" t="str" cm="1">
        <f t="array" ref="R2506">IF(ISBLANK($E2506),"",IF(SUMPRODUCT(--EXACT($E2506,ISO3List[ISO3 List]))=1,"Pass","Fail"))</f>
        <v/>
      </c>
      <c r="S2506" s="24" t="str" cm="1">
        <f t="array" ref="S2506">IF(ISBLANK($F2506),"",IF(SUMPRODUCT(--EXACT(MID($F2506,COLUMN($A$1:$T$1),1),DocCharacters[Accepted Characters For Documents]))=20,"Pass","Fail"))</f>
        <v/>
      </c>
      <c r="T2506" s="24" t="str" cm="1">
        <f t="array" ref="T2506">IF(ISBLANK($G2506),"",IF(SUMPRODUCT(--EXACT(MID($G2506,COLUMN($A$1:$AX$1),1),NameCharacters[Accepted Characters For Names]))=50,"Pass","Fail"))</f>
        <v/>
      </c>
      <c r="U2506" s="24" t="str" cm="1">
        <f t="array" ref="U2506">IF(ISBLANK($H2506),"",IF(SUMPRODUCT(--EXACT(MID($H2506,COLUMN($A$1:$AX$1),1),NameCharacters[Accepted Characters For Names]))=50,"Pass","Fail"))</f>
        <v/>
      </c>
      <c r="V2506" s="24" t="str" cm="1">
        <f t="array" ref="V2506">IF(ISBLANK($I2506),"",IF(SUMPRODUCT(--EXACT(MID($I2506,COLUMN($A$1:$AX$1),1),NameCharacters[Accepted Characters For Names]))=50,"Pass","Fail"))</f>
        <v/>
      </c>
      <c r="W2506" s="24" t="str" cm="1">
        <f t="array" ref="W2506">IF(ISBLANK($J2506),"",IF(SUMPRODUCT(--EXACT($J2506,ISO3List[ISO3 List]))=1,"Pass","Fail"))</f>
        <v/>
      </c>
      <c r="X2506" s="24" t="str">
        <f t="shared" ca="1" si="103"/>
        <v/>
      </c>
      <c r="Y2506" s="24" t="str" cm="1">
        <f t="array" ref="Y2506">IF(ISBLANK($L2506),"",IF(SUMPRODUCT(--EXACT($L2506,Sex[Sex]))=1,"Pass","Fail"))</f>
        <v/>
      </c>
      <c r="Z2506" s="24" t="str">
        <f t="shared" ca="1" si="104"/>
        <v/>
      </c>
      <c r="AA2506" s="35" t="str">
        <f t="shared" ca="1" si="105"/>
        <v/>
      </c>
      <c r="AB2506" s="8"/>
      <c r="AC2506" s="58"/>
      <c r="AD2506" s="8"/>
      <c r="AE2506" s="8"/>
      <c r="AF2506" s="8"/>
      <c r="GU2506" s="8"/>
    </row>
    <row r="2507" spans="1:203" s="5" customFormat="1" x14ac:dyDescent="0.2">
      <c r="A2507" s="1"/>
      <c r="B2507" s="4"/>
      <c r="C2507" s="82"/>
      <c r="D2507" s="83"/>
      <c r="E2507" s="83"/>
      <c r="F2507" s="84"/>
      <c r="G2507" s="85"/>
      <c r="H2507" s="83"/>
      <c r="I2507" s="83"/>
      <c r="J2507" s="83"/>
      <c r="K2507" s="86"/>
      <c r="L2507" s="83"/>
      <c r="M2507" s="87"/>
      <c r="N2507" s="8"/>
      <c r="O2507" s="50"/>
      <c r="P2507" s="27" t="str" cm="1">
        <f t="array" ref="P2507">IF(ISBLANK($C2507),"",IF(SUMPRODUCT(--EXACT($C2507,CrewOrPassenger[Crew or Passenger]))=1,"Pass","Fail"))</f>
        <v/>
      </c>
      <c r="Q2507" s="24" t="str" cm="1">
        <f t="array" ref="Q2507">IF(ISBLANK($D2507),"",IF(SUMPRODUCT(--EXACT($D2507,TravelDocumentType[Travel Document Type]))=1,"Pass","Fail"))</f>
        <v/>
      </c>
      <c r="R2507" s="24" t="str" cm="1">
        <f t="array" ref="R2507">IF(ISBLANK($E2507),"",IF(SUMPRODUCT(--EXACT($E2507,ISO3List[ISO3 List]))=1,"Pass","Fail"))</f>
        <v/>
      </c>
      <c r="S2507" s="24" t="str" cm="1">
        <f t="array" ref="S2507">IF(ISBLANK($F2507),"",IF(SUMPRODUCT(--EXACT(MID($F2507,COLUMN($A$1:$T$1),1),DocCharacters[Accepted Characters For Documents]))=20,"Pass","Fail"))</f>
        <v/>
      </c>
      <c r="T2507" s="24" t="str" cm="1">
        <f t="array" ref="T2507">IF(ISBLANK($G2507),"",IF(SUMPRODUCT(--EXACT(MID($G2507,COLUMN($A$1:$AX$1),1),NameCharacters[Accepted Characters For Names]))=50,"Pass","Fail"))</f>
        <v/>
      </c>
      <c r="U2507" s="24" t="str" cm="1">
        <f t="array" ref="U2507">IF(ISBLANK($H2507),"",IF(SUMPRODUCT(--EXACT(MID($H2507,COLUMN($A$1:$AX$1),1),NameCharacters[Accepted Characters For Names]))=50,"Pass","Fail"))</f>
        <v/>
      </c>
      <c r="V2507" s="24" t="str" cm="1">
        <f t="array" ref="V2507">IF(ISBLANK($I2507),"",IF(SUMPRODUCT(--EXACT(MID($I2507,COLUMN($A$1:$AX$1),1),NameCharacters[Accepted Characters For Names]))=50,"Pass","Fail"))</f>
        <v/>
      </c>
      <c r="W2507" s="24" t="str" cm="1">
        <f t="array" ref="W2507">IF(ISBLANK($J2507),"",IF(SUMPRODUCT(--EXACT($J2507,ISO3List[ISO3 List]))=1,"Pass","Fail"))</f>
        <v/>
      </c>
      <c r="X2507" s="24" t="str">
        <f t="shared" ca="1" si="103"/>
        <v/>
      </c>
      <c r="Y2507" s="24" t="str" cm="1">
        <f t="array" ref="Y2507">IF(ISBLANK($L2507),"",IF(SUMPRODUCT(--EXACT($L2507,Sex[Sex]))=1,"Pass","Fail"))</f>
        <v/>
      </c>
      <c r="Z2507" s="24" t="str">
        <f t="shared" ca="1" si="104"/>
        <v/>
      </c>
      <c r="AA2507" s="35" t="str">
        <f t="shared" ca="1" si="105"/>
        <v/>
      </c>
      <c r="AB2507" s="8"/>
      <c r="AC2507" s="58"/>
      <c r="AD2507" s="8"/>
      <c r="AE2507" s="8"/>
      <c r="AF2507" s="8"/>
      <c r="GU2507" s="8"/>
    </row>
    <row r="2508" spans="1:203" s="5" customFormat="1" x14ac:dyDescent="0.2">
      <c r="A2508" s="1"/>
      <c r="B2508" s="4"/>
      <c r="C2508" s="82"/>
      <c r="D2508" s="83"/>
      <c r="E2508" s="83"/>
      <c r="F2508" s="84"/>
      <c r="G2508" s="85"/>
      <c r="H2508" s="83"/>
      <c r="I2508" s="83"/>
      <c r="J2508" s="83"/>
      <c r="K2508" s="86"/>
      <c r="L2508" s="83"/>
      <c r="M2508" s="87"/>
      <c r="N2508" s="8"/>
      <c r="O2508" s="50"/>
      <c r="P2508" s="27" t="str" cm="1">
        <f t="array" ref="P2508">IF(ISBLANK($C2508),"",IF(SUMPRODUCT(--EXACT($C2508,CrewOrPassenger[Crew or Passenger]))=1,"Pass","Fail"))</f>
        <v/>
      </c>
      <c r="Q2508" s="24" t="str" cm="1">
        <f t="array" ref="Q2508">IF(ISBLANK($D2508),"",IF(SUMPRODUCT(--EXACT($D2508,TravelDocumentType[Travel Document Type]))=1,"Pass","Fail"))</f>
        <v/>
      </c>
      <c r="R2508" s="24" t="str" cm="1">
        <f t="array" ref="R2508">IF(ISBLANK($E2508),"",IF(SUMPRODUCT(--EXACT($E2508,ISO3List[ISO3 List]))=1,"Pass","Fail"))</f>
        <v/>
      </c>
      <c r="S2508" s="24" t="str" cm="1">
        <f t="array" ref="S2508">IF(ISBLANK($F2508),"",IF(SUMPRODUCT(--EXACT(MID($F2508,COLUMN($A$1:$T$1),1),DocCharacters[Accepted Characters For Documents]))=20,"Pass","Fail"))</f>
        <v/>
      </c>
      <c r="T2508" s="24" t="str" cm="1">
        <f t="array" ref="T2508">IF(ISBLANK($G2508),"",IF(SUMPRODUCT(--EXACT(MID($G2508,COLUMN($A$1:$AX$1),1),NameCharacters[Accepted Characters For Names]))=50,"Pass","Fail"))</f>
        <v/>
      </c>
      <c r="U2508" s="24" t="str" cm="1">
        <f t="array" ref="U2508">IF(ISBLANK($H2508),"",IF(SUMPRODUCT(--EXACT(MID($H2508,COLUMN($A$1:$AX$1),1),NameCharacters[Accepted Characters For Names]))=50,"Pass","Fail"))</f>
        <v/>
      </c>
      <c r="V2508" s="24" t="str" cm="1">
        <f t="array" ref="V2508">IF(ISBLANK($I2508),"",IF(SUMPRODUCT(--EXACT(MID($I2508,COLUMN($A$1:$AX$1),1),NameCharacters[Accepted Characters For Names]))=50,"Pass","Fail"))</f>
        <v/>
      </c>
      <c r="W2508" s="24" t="str" cm="1">
        <f t="array" ref="W2508">IF(ISBLANK($J2508),"",IF(SUMPRODUCT(--EXACT($J2508,ISO3List[ISO3 List]))=1,"Pass","Fail"))</f>
        <v/>
      </c>
      <c r="X2508" s="24" t="str">
        <f t="shared" ca="1" si="103"/>
        <v/>
      </c>
      <c r="Y2508" s="24" t="str" cm="1">
        <f t="array" ref="Y2508">IF(ISBLANK($L2508),"",IF(SUMPRODUCT(--EXACT($L2508,Sex[Sex]))=1,"Pass","Fail"))</f>
        <v/>
      </c>
      <c r="Z2508" s="24" t="str">
        <f t="shared" ca="1" si="104"/>
        <v/>
      </c>
      <c r="AA2508" s="35" t="str">
        <f t="shared" ca="1" si="105"/>
        <v/>
      </c>
      <c r="AB2508" s="8"/>
      <c r="AC2508" s="58"/>
      <c r="AD2508" s="8"/>
      <c r="AE2508" s="8"/>
      <c r="AF2508" s="8"/>
      <c r="GU2508" s="8"/>
    </row>
    <row r="2509" spans="1:203" s="5" customFormat="1" x14ac:dyDescent="0.2">
      <c r="A2509" s="1"/>
      <c r="B2509" s="4"/>
      <c r="C2509" s="82"/>
      <c r="D2509" s="83"/>
      <c r="E2509" s="83"/>
      <c r="F2509" s="84"/>
      <c r="G2509" s="85"/>
      <c r="H2509" s="83"/>
      <c r="I2509" s="83"/>
      <c r="J2509" s="83"/>
      <c r="K2509" s="86"/>
      <c r="L2509" s="83"/>
      <c r="M2509" s="87"/>
      <c r="N2509" s="8"/>
      <c r="O2509" s="50"/>
      <c r="P2509" s="27" t="str" cm="1">
        <f t="array" ref="P2509">IF(ISBLANK($C2509),"",IF(SUMPRODUCT(--EXACT($C2509,CrewOrPassenger[Crew or Passenger]))=1,"Pass","Fail"))</f>
        <v/>
      </c>
      <c r="Q2509" s="24" t="str" cm="1">
        <f t="array" ref="Q2509">IF(ISBLANK($D2509),"",IF(SUMPRODUCT(--EXACT($D2509,TravelDocumentType[Travel Document Type]))=1,"Pass","Fail"))</f>
        <v/>
      </c>
      <c r="R2509" s="24" t="str" cm="1">
        <f t="array" ref="R2509">IF(ISBLANK($E2509),"",IF(SUMPRODUCT(--EXACT($E2509,ISO3List[ISO3 List]))=1,"Pass","Fail"))</f>
        <v/>
      </c>
      <c r="S2509" s="24" t="str" cm="1">
        <f t="array" ref="S2509">IF(ISBLANK($F2509),"",IF(SUMPRODUCT(--EXACT(MID($F2509,COLUMN($A$1:$T$1),1),DocCharacters[Accepted Characters For Documents]))=20,"Pass","Fail"))</f>
        <v/>
      </c>
      <c r="T2509" s="24" t="str" cm="1">
        <f t="array" ref="T2509">IF(ISBLANK($G2509),"",IF(SUMPRODUCT(--EXACT(MID($G2509,COLUMN($A$1:$AX$1),1),NameCharacters[Accepted Characters For Names]))=50,"Pass","Fail"))</f>
        <v/>
      </c>
      <c r="U2509" s="24" t="str" cm="1">
        <f t="array" ref="U2509">IF(ISBLANK($H2509),"",IF(SUMPRODUCT(--EXACT(MID($H2509,COLUMN($A$1:$AX$1),1),NameCharacters[Accepted Characters For Names]))=50,"Pass","Fail"))</f>
        <v/>
      </c>
      <c r="V2509" s="24" t="str" cm="1">
        <f t="array" ref="V2509">IF(ISBLANK($I2509),"",IF(SUMPRODUCT(--EXACT(MID($I2509,COLUMN($A$1:$AX$1),1),NameCharacters[Accepted Characters For Names]))=50,"Pass","Fail"))</f>
        <v/>
      </c>
      <c r="W2509" s="24" t="str" cm="1">
        <f t="array" ref="W2509">IF(ISBLANK($J2509),"",IF(SUMPRODUCT(--EXACT($J2509,ISO3List[ISO3 List]))=1,"Pass","Fail"))</f>
        <v/>
      </c>
      <c r="X2509" s="24" t="str">
        <f t="shared" ca="1" si="103"/>
        <v/>
      </c>
      <c r="Y2509" s="24" t="str" cm="1">
        <f t="array" ref="Y2509">IF(ISBLANK($L2509),"",IF(SUMPRODUCT(--EXACT($L2509,Sex[Sex]))=1,"Pass","Fail"))</f>
        <v/>
      </c>
      <c r="Z2509" s="24" t="str">
        <f t="shared" ca="1" si="104"/>
        <v/>
      </c>
      <c r="AA2509" s="35" t="str">
        <f t="shared" ca="1" si="105"/>
        <v/>
      </c>
      <c r="AB2509" s="8"/>
      <c r="AC2509" s="58"/>
      <c r="AD2509" s="8"/>
      <c r="AE2509" s="8"/>
      <c r="AF2509" s="8"/>
      <c r="GU2509" s="8"/>
    </row>
    <row r="2510" spans="1:203" s="5" customFormat="1" x14ac:dyDescent="0.2">
      <c r="A2510" s="1"/>
      <c r="B2510" s="4"/>
      <c r="C2510" s="82"/>
      <c r="D2510" s="83"/>
      <c r="E2510" s="83"/>
      <c r="F2510" s="84"/>
      <c r="G2510" s="85"/>
      <c r="H2510" s="83"/>
      <c r="I2510" s="83"/>
      <c r="J2510" s="83"/>
      <c r="K2510" s="86"/>
      <c r="L2510" s="83"/>
      <c r="M2510" s="87"/>
      <c r="N2510" s="8"/>
      <c r="O2510" s="50"/>
      <c r="P2510" s="27"/>
      <c r="Q2510" s="24"/>
      <c r="R2510" s="24"/>
      <c r="S2510" s="24"/>
      <c r="T2510" s="24"/>
      <c r="U2510" s="24"/>
      <c r="V2510" s="24"/>
      <c r="W2510" s="24"/>
      <c r="X2510" s="24"/>
      <c r="Y2510" s="24"/>
      <c r="Z2510" s="24"/>
      <c r="AA2510" s="88"/>
      <c r="AB2510" s="8"/>
      <c r="AC2510" s="58"/>
      <c r="AD2510" s="8"/>
      <c r="AE2510" s="8"/>
      <c r="AF2510" s="8"/>
      <c r="AG2510" s="30"/>
      <c r="AH2510" s="28"/>
      <c r="AI2510" s="28"/>
      <c r="AJ2510" s="28"/>
      <c r="AK2510" s="28"/>
      <c r="AL2510" s="28"/>
      <c r="AM2510" s="28"/>
      <c r="AN2510" s="28"/>
      <c r="AO2510" s="28"/>
      <c r="AP2510" s="28"/>
      <c r="AQ2510" s="28"/>
      <c r="AR2510" s="28"/>
      <c r="AS2510" s="28"/>
      <c r="AT2510" s="28"/>
      <c r="AU2510" s="28"/>
      <c r="AV2510" s="28"/>
      <c r="AW2510" s="28"/>
      <c r="AX2510" s="28"/>
      <c r="AY2510" s="28"/>
      <c r="AZ2510" s="29"/>
      <c r="BA2510" s="30"/>
      <c r="BB2510" s="28"/>
      <c r="BC2510" s="28"/>
      <c r="BD2510" s="28"/>
      <c r="BE2510" s="28"/>
      <c r="BF2510" s="28"/>
      <c r="BG2510" s="28"/>
      <c r="BH2510" s="28"/>
      <c r="BI2510" s="28"/>
      <c r="BJ2510" s="28"/>
      <c r="BK2510" s="28"/>
      <c r="BL2510" s="28"/>
      <c r="BM2510" s="28"/>
      <c r="BN2510" s="28"/>
      <c r="BO2510" s="28"/>
      <c r="BP2510" s="28"/>
      <c r="BQ2510" s="28"/>
      <c r="BR2510" s="28"/>
      <c r="BS2510" s="28"/>
      <c r="BT2510" s="28"/>
      <c r="BU2510" s="28"/>
      <c r="BV2510" s="28"/>
      <c r="BW2510" s="28"/>
      <c r="BX2510" s="28"/>
      <c r="BY2510" s="28"/>
      <c r="BZ2510" s="28"/>
      <c r="CA2510" s="28"/>
      <c r="CB2510" s="28"/>
      <c r="CC2510" s="28"/>
      <c r="CD2510" s="28"/>
      <c r="CE2510" s="28"/>
      <c r="CF2510" s="28"/>
      <c r="CG2510" s="28"/>
      <c r="CH2510" s="28"/>
      <c r="CI2510" s="28"/>
      <c r="CJ2510" s="28"/>
      <c r="CK2510" s="28"/>
      <c r="CL2510" s="28"/>
      <c r="CM2510" s="28"/>
      <c r="CN2510" s="28"/>
      <c r="CO2510" s="28"/>
      <c r="CP2510" s="28"/>
      <c r="CQ2510" s="28"/>
      <c r="CR2510" s="28"/>
      <c r="CS2510" s="28"/>
      <c r="CT2510" s="28"/>
      <c r="CU2510" s="28"/>
      <c r="CV2510" s="28"/>
      <c r="CW2510" s="28"/>
      <c r="CX2510" s="29"/>
      <c r="CY2510" s="30"/>
      <c r="CZ2510" s="28"/>
      <c r="DA2510" s="28"/>
      <c r="DB2510" s="28"/>
      <c r="DC2510" s="28"/>
      <c r="DD2510" s="28"/>
      <c r="DE2510" s="28"/>
      <c r="DF2510" s="28"/>
      <c r="DG2510" s="28"/>
      <c r="DH2510" s="28"/>
      <c r="DI2510" s="28"/>
      <c r="DJ2510" s="28"/>
      <c r="DK2510" s="28"/>
      <c r="DL2510" s="28"/>
      <c r="DM2510" s="28"/>
      <c r="DN2510" s="28"/>
      <c r="DO2510" s="28"/>
      <c r="DP2510" s="28"/>
      <c r="DQ2510" s="28"/>
      <c r="DR2510" s="28"/>
      <c r="DS2510" s="28"/>
      <c r="DT2510" s="28"/>
      <c r="DU2510" s="28"/>
      <c r="DV2510" s="28"/>
      <c r="DW2510" s="28"/>
      <c r="DX2510" s="28"/>
      <c r="DY2510" s="28"/>
      <c r="DZ2510" s="28"/>
      <c r="EA2510" s="28"/>
      <c r="EB2510" s="28"/>
      <c r="EC2510" s="28"/>
      <c r="ED2510" s="28"/>
      <c r="EE2510" s="28"/>
      <c r="EF2510" s="28"/>
      <c r="EG2510" s="28"/>
      <c r="EH2510" s="28"/>
      <c r="EI2510" s="28"/>
      <c r="EJ2510" s="28"/>
      <c r="EK2510" s="28"/>
      <c r="EL2510" s="28"/>
      <c r="EM2510" s="28"/>
      <c r="EN2510" s="28"/>
      <c r="EO2510" s="28"/>
      <c r="EP2510" s="28"/>
      <c r="EQ2510" s="28"/>
      <c r="ER2510" s="28"/>
      <c r="ES2510" s="28"/>
      <c r="ET2510" s="28"/>
      <c r="EU2510" s="28"/>
      <c r="EV2510" s="29"/>
      <c r="EW2510" s="30"/>
      <c r="EX2510" s="28"/>
      <c r="EY2510" s="28"/>
      <c r="EZ2510" s="28"/>
      <c r="FA2510" s="28"/>
      <c r="FB2510" s="28"/>
      <c r="FC2510" s="28"/>
      <c r="FD2510" s="28"/>
      <c r="FE2510" s="28"/>
      <c r="FF2510" s="28"/>
      <c r="FG2510" s="28"/>
      <c r="FH2510" s="28"/>
      <c r="FI2510" s="28"/>
      <c r="FJ2510" s="28"/>
      <c r="FK2510" s="28"/>
      <c r="FL2510" s="28"/>
      <c r="FM2510" s="28"/>
      <c r="FN2510" s="28"/>
      <c r="FO2510" s="28"/>
      <c r="FP2510" s="28"/>
      <c r="FQ2510" s="28"/>
      <c r="FR2510" s="28"/>
      <c r="FS2510" s="28"/>
      <c r="FT2510" s="28"/>
      <c r="FU2510" s="28"/>
      <c r="FV2510" s="28"/>
      <c r="FW2510" s="28"/>
      <c r="FX2510" s="28"/>
      <c r="FY2510" s="28"/>
      <c r="FZ2510" s="28"/>
      <c r="GA2510" s="28"/>
      <c r="GB2510" s="28"/>
      <c r="GC2510" s="28"/>
      <c r="GD2510" s="28"/>
      <c r="GE2510" s="28"/>
      <c r="GF2510" s="28"/>
      <c r="GG2510" s="28"/>
      <c r="GH2510" s="28"/>
      <c r="GI2510" s="28"/>
      <c r="GJ2510" s="28"/>
      <c r="GK2510" s="28"/>
      <c r="GL2510" s="28"/>
      <c r="GM2510" s="28"/>
      <c r="GN2510" s="28"/>
      <c r="GO2510" s="28"/>
      <c r="GP2510" s="28"/>
      <c r="GQ2510" s="28"/>
      <c r="GR2510" s="28"/>
      <c r="GS2510" s="28"/>
      <c r="GT2510" s="29"/>
      <c r="GU2510" s="8"/>
    </row>
    <row r="2511" spans="1:203" x14ac:dyDescent="0.2">
      <c r="B2511" s="1"/>
      <c r="C2511" s="1"/>
      <c r="D2511" s="1"/>
      <c r="E2511" s="1"/>
      <c r="F2511" s="1"/>
      <c r="G2511" s="1"/>
      <c r="H2511" s="1"/>
      <c r="I2511" s="1"/>
      <c r="J2511" s="1"/>
      <c r="K2511" s="1"/>
      <c r="L2511" s="1"/>
      <c r="M2511" s="1"/>
      <c r="N2511" s="1"/>
      <c r="P2511" s="1"/>
      <c r="Q2511" s="1"/>
      <c r="R2511" s="1"/>
      <c r="S2511" s="1"/>
      <c r="T2511" s="1"/>
      <c r="U2511" s="1"/>
      <c r="V2511" s="1"/>
      <c r="W2511" s="1"/>
      <c r="X2511" s="1"/>
      <c r="Y2511" s="1"/>
      <c r="Z2511" s="1"/>
      <c r="AA2511" s="1"/>
      <c r="AG2511" s="1"/>
      <c r="AH2511" s="1"/>
      <c r="AI2511" s="1"/>
      <c r="AJ2511" s="1"/>
      <c r="AK2511" s="1"/>
      <c r="AL2511" s="1"/>
      <c r="AM2511" s="1"/>
      <c r="AN2511" s="1"/>
      <c r="AO2511" s="1"/>
      <c r="AP2511" s="1"/>
      <c r="AQ2511" s="1"/>
      <c r="AR2511" s="1"/>
      <c r="AS2511" s="1"/>
      <c r="AT2511" s="1"/>
      <c r="AU2511" s="1"/>
      <c r="AV2511" s="1"/>
      <c r="AW2511" s="1"/>
      <c r="AX2511" s="1"/>
      <c r="AY2511" s="1"/>
      <c r="AZ2511" s="1"/>
      <c r="BA2511" s="1"/>
      <c r="BB2511" s="1"/>
      <c r="BC2511" s="1"/>
      <c r="BD2511" s="1"/>
      <c r="BE2511" s="1"/>
      <c r="BF2511" s="1"/>
      <c r="BG2511" s="1"/>
      <c r="BH2511" s="1"/>
      <c r="BI2511" s="1"/>
      <c r="BJ2511" s="1"/>
      <c r="BK2511" s="1"/>
      <c r="BL2511" s="1"/>
      <c r="BM2511" s="1"/>
      <c r="BN2511" s="1"/>
      <c r="BO2511" s="1"/>
      <c r="BP2511" s="1"/>
      <c r="BQ2511" s="1"/>
      <c r="BR2511" s="1"/>
      <c r="BS2511" s="1"/>
      <c r="BT2511" s="1"/>
      <c r="BU2511" s="1"/>
      <c r="BV2511" s="1"/>
      <c r="BW2511" s="1"/>
      <c r="BX2511" s="1"/>
      <c r="BY2511" s="1"/>
      <c r="BZ2511" s="1"/>
      <c r="CA2511" s="1"/>
      <c r="CB2511" s="1"/>
      <c r="CC2511" s="1"/>
      <c r="CD2511" s="1"/>
      <c r="CE2511" s="1"/>
      <c r="CF2511" s="1"/>
      <c r="CG2511" s="1"/>
      <c r="CH2511" s="1"/>
      <c r="CI2511" s="1"/>
      <c r="CJ2511" s="1"/>
      <c r="CK2511" s="1"/>
      <c r="CL2511" s="1"/>
      <c r="CM2511" s="1"/>
      <c r="CN2511" s="1"/>
      <c r="CO2511" s="1"/>
      <c r="CP2511" s="1"/>
      <c r="CQ2511" s="1"/>
      <c r="CR2511" s="1"/>
      <c r="CS2511" s="1"/>
      <c r="CT2511" s="1"/>
      <c r="CU2511" s="1"/>
      <c r="CV2511" s="1"/>
      <c r="CW2511" s="1"/>
      <c r="CX2511" s="1"/>
      <c r="CY2511" s="1"/>
      <c r="CZ2511" s="1"/>
      <c r="DA2511" s="1"/>
      <c r="DB2511" s="1"/>
      <c r="DC2511" s="1"/>
      <c r="DD2511" s="1"/>
      <c r="DE2511" s="1"/>
      <c r="DF2511" s="1"/>
      <c r="DG2511" s="1"/>
      <c r="DH2511" s="1"/>
      <c r="DI2511" s="1"/>
      <c r="DJ2511" s="1"/>
      <c r="DK2511" s="1"/>
      <c r="DL2511" s="1"/>
      <c r="DM2511" s="1"/>
      <c r="DN2511" s="1"/>
      <c r="DO2511" s="1"/>
      <c r="DP2511" s="1"/>
      <c r="DQ2511" s="1"/>
      <c r="DR2511" s="1"/>
      <c r="DS2511" s="1"/>
      <c r="DT2511" s="1"/>
      <c r="DU2511" s="1"/>
      <c r="DV2511" s="1"/>
      <c r="DW2511" s="1"/>
      <c r="DX2511" s="1"/>
      <c r="DY2511" s="1"/>
      <c r="DZ2511" s="1"/>
      <c r="EA2511" s="1"/>
      <c r="EB2511" s="1"/>
      <c r="EC2511" s="1"/>
      <c r="ED2511" s="1"/>
      <c r="EE2511" s="1"/>
      <c r="EF2511" s="1"/>
      <c r="EG2511" s="1"/>
      <c r="EH2511" s="1"/>
      <c r="EI2511" s="1"/>
      <c r="EJ2511" s="1"/>
      <c r="EK2511" s="1"/>
      <c r="EL2511" s="1"/>
      <c r="EM2511" s="1"/>
      <c r="EN2511" s="1"/>
      <c r="EO2511" s="1"/>
      <c r="EP2511" s="1"/>
      <c r="EQ2511" s="1"/>
      <c r="ER2511" s="1"/>
      <c r="ES2511" s="1"/>
      <c r="ET2511" s="1"/>
      <c r="EU2511" s="1"/>
      <c r="EV2511" s="1"/>
      <c r="EW2511" s="1"/>
      <c r="EX2511" s="1"/>
      <c r="EY2511" s="1"/>
      <c r="EZ2511" s="1"/>
      <c r="FA2511" s="1"/>
      <c r="FB2511" s="1"/>
      <c r="FC2511" s="1"/>
      <c r="FD2511" s="1"/>
      <c r="FE2511" s="1"/>
      <c r="FF2511" s="1"/>
      <c r="FG2511" s="1"/>
      <c r="FH2511" s="1"/>
      <c r="FI2511" s="1"/>
      <c r="FJ2511" s="1"/>
      <c r="FK2511" s="1"/>
      <c r="FL2511" s="1"/>
      <c r="FM2511" s="1"/>
      <c r="FN2511" s="1"/>
      <c r="FO2511" s="1"/>
      <c r="FP2511" s="1"/>
      <c r="FQ2511" s="1"/>
      <c r="FR2511" s="1"/>
      <c r="FS2511" s="1"/>
      <c r="FT2511" s="1"/>
      <c r="FU2511" s="1"/>
      <c r="FV2511" s="1"/>
      <c r="FW2511" s="1"/>
      <c r="FX2511" s="1"/>
      <c r="FY2511" s="1"/>
      <c r="FZ2511" s="1"/>
      <c r="GA2511" s="1"/>
      <c r="GB2511" s="1"/>
      <c r="GC2511" s="1"/>
      <c r="GD2511" s="1"/>
      <c r="GE2511" s="1"/>
      <c r="GF2511" s="1"/>
      <c r="GG2511" s="1"/>
      <c r="GH2511" s="1"/>
      <c r="GI2511" s="1"/>
      <c r="GJ2511" s="1"/>
      <c r="GK2511" s="1"/>
      <c r="GL2511" s="1"/>
      <c r="GM2511" s="1"/>
      <c r="GN2511" s="1"/>
      <c r="GO2511" s="1"/>
      <c r="GP2511" s="1"/>
      <c r="GQ2511" s="1"/>
      <c r="GR2511" s="1"/>
      <c r="GS2511" s="1"/>
      <c r="GT2511" s="1"/>
      <c r="GU2511" s="1"/>
    </row>
    <row r="2512" spans="1:203" ht="15" hidden="1" customHeight="1" x14ac:dyDescent="0.2"/>
    <row r="2513" ht="15" hidden="1" customHeight="1" x14ac:dyDescent="0.2"/>
    <row r="2514" ht="15" hidden="1" customHeight="1" x14ac:dyDescent="0.2"/>
    <row r="2515" ht="15" hidden="1" customHeight="1" x14ac:dyDescent="0.2"/>
    <row r="2516" ht="15" hidden="1" customHeight="1" x14ac:dyDescent="0.2"/>
    <row r="2517" ht="15" hidden="1" customHeight="1" x14ac:dyDescent="0.2"/>
    <row r="2518" ht="15" hidden="1" customHeight="1" x14ac:dyDescent="0.2"/>
    <row r="2519" ht="15" hidden="1" customHeight="1" x14ac:dyDescent="0.2"/>
    <row r="2520" ht="15" hidden="1" customHeight="1" x14ac:dyDescent="0.2"/>
    <row r="2521" ht="15" hidden="1" customHeight="1" x14ac:dyDescent="0.2"/>
    <row r="2522" ht="15" hidden="1" customHeight="1" x14ac:dyDescent="0.2"/>
    <row r="2523" ht="15" hidden="1" customHeight="1" x14ac:dyDescent="0.2"/>
    <row r="2524" ht="15" hidden="1" customHeight="1" x14ac:dyDescent="0.2"/>
    <row r="2525" ht="15" hidden="1" customHeight="1" x14ac:dyDescent="0.2"/>
    <row r="2526" ht="15" hidden="1" customHeight="1" x14ac:dyDescent="0.2"/>
    <row r="2527" ht="15" hidden="1" customHeight="1" x14ac:dyDescent="0.2"/>
    <row r="2528" ht="15" hidden="1" customHeight="1" x14ac:dyDescent="0.2"/>
    <row r="2529" ht="15" hidden="1" customHeight="1" x14ac:dyDescent="0.2"/>
    <row r="2530" ht="15" hidden="1" customHeight="1" x14ac:dyDescent="0.2"/>
    <row r="2531" ht="15" hidden="1" customHeight="1" x14ac:dyDescent="0.2"/>
    <row r="2532" ht="15" hidden="1" customHeight="1" x14ac:dyDescent="0.2"/>
    <row r="2533" ht="15" hidden="1" customHeight="1" x14ac:dyDescent="0.2"/>
    <row r="2534" ht="15" hidden="1" customHeight="1" x14ac:dyDescent="0.2"/>
    <row r="2535" ht="15" hidden="1" customHeight="1" x14ac:dyDescent="0.2"/>
    <row r="2536" ht="15" hidden="1" customHeight="1" x14ac:dyDescent="0.2"/>
    <row r="2537" ht="15" hidden="1" customHeight="1" x14ac:dyDescent="0.2"/>
    <row r="2538" ht="15" hidden="1" customHeight="1" x14ac:dyDescent="0.2"/>
    <row r="2539" ht="15" hidden="1" customHeight="1" x14ac:dyDescent="0.2"/>
    <row r="2540" ht="15" hidden="1" customHeight="1" x14ac:dyDescent="0.2"/>
    <row r="2541" ht="15" hidden="1" customHeight="1" x14ac:dyDescent="0.2"/>
    <row r="2542" ht="15" hidden="1" customHeight="1" x14ac:dyDescent="0.2"/>
    <row r="2543" ht="15" hidden="1" customHeight="1" x14ac:dyDescent="0.2"/>
    <row r="2544" ht="15" hidden="1" customHeight="1" x14ac:dyDescent="0.2"/>
    <row r="2545" ht="15" hidden="1" customHeight="1" x14ac:dyDescent="0.2"/>
    <row r="2546" ht="15" hidden="1" customHeight="1" x14ac:dyDescent="0.2"/>
    <row r="2547" ht="15" hidden="1" customHeight="1" x14ac:dyDescent="0.2"/>
    <row r="2548" ht="15" hidden="1" customHeight="1" x14ac:dyDescent="0.2"/>
    <row r="2549" ht="15" hidden="1" customHeight="1" x14ac:dyDescent="0.2"/>
    <row r="2550" ht="15" hidden="1" customHeight="1" x14ac:dyDescent="0.2"/>
    <row r="2551" ht="15" hidden="1" customHeight="1" x14ac:dyDescent="0.2"/>
    <row r="2552" ht="15" hidden="1" customHeight="1" x14ac:dyDescent="0.2"/>
    <row r="2553" ht="15" hidden="1" customHeight="1" x14ac:dyDescent="0.2"/>
    <row r="2554" ht="15" hidden="1" customHeight="1" x14ac:dyDescent="0.2"/>
    <row r="2555" ht="15" hidden="1" customHeight="1" x14ac:dyDescent="0.2"/>
    <row r="2556" ht="15" hidden="1" customHeight="1" x14ac:dyDescent="0.2"/>
    <row r="2557" ht="15" hidden="1" customHeight="1" x14ac:dyDescent="0.2"/>
    <row r="2558" ht="15" hidden="1" customHeight="1" x14ac:dyDescent="0.2"/>
    <row r="2559" ht="15" hidden="1" customHeight="1" x14ac:dyDescent="0.2"/>
    <row r="2560" ht="15" hidden="1" customHeight="1" x14ac:dyDescent="0.2"/>
    <row r="2561" ht="15" hidden="1" customHeight="1" x14ac:dyDescent="0.2"/>
    <row r="2562" ht="15" hidden="1" customHeight="1" x14ac:dyDescent="0.2"/>
    <row r="2563" ht="15" hidden="1" customHeight="1" x14ac:dyDescent="0.2"/>
    <row r="2564" ht="15" hidden="1" customHeight="1" x14ac:dyDescent="0.2"/>
    <row r="2565" ht="15" hidden="1" customHeight="1" x14ac:dyDescent="0.2"/>
    <row r="2566" ht="15" hidden="1" customHeight="1" x14ac:dyDescent="0.2"/>
    <row r="2567" ht="15" hidden="1" customHeight="1" x14ac:dyDescent="0.2"/>
    <row r="2568" ht="15" hidden="1" customHeight="1" x14ac:dyDescent="0.2"/>
    <row r="2569" ht="15" hidden="1" customHeight="1" x14ac:dyDescent="0.2"/>
    <row r="2570" ht="15" hidden="1" customHeight="1" x14ac:dyDescent="0.2"/>
    <row r="2571" ht="15" hidden="1" customHeight="1" x14ac:dyDescent="0.2"/>
    <row r="2572" ht="15" hidden="1" customHeight="1" x14ac:dyDescent="0.2"/>
    <row r="2573" ht="15" hidden="1" customHeight="1" x14ac:dyDescent="0.2"/>
    <row r="2574" ht="15" hidden="1" customHeight="1" x14ac:dyDescent="0.2"/>
    <row r="2575" ht="15" hidden="1" customHeight="1" x14ac:dyDescent="0.2"/>
    <row r="2576" ht="15" hidden="1" customHeight="1" x14ac:dyDescent="0.2"/>
    <row r="2577" ht="15" hidden="1" customHeight="1" x14ac:dyDescent="0.2"/>
    <row r="2578" ht="15" hidden="1" customHeight="1" x14ac:dyDescent="0.2"/>
    <row r="2579" ht="15" hidden="1" customHeight="1" x14ac:dyDescent="0.2"/>
    <row r="2580" ht="15" hidden="1" customHeight="1" x14ac:dyDescent="0.2"/>
    <row r="2581" ht="15" hidden="1" customHeight="1" x14ac:dyDescent="0.2"/>
    <row r="2582" ht="15" hidden="1" customHeight="1" x14ac:dyDescent="0.2"/>
    <row r="2583" ht="15" hidden="1" customHeight="1" x14ac:dyDescent="0.2"/>
    <row r="2584" ht="15" hidden="1" customHeight="1" x14ac:dyDescent="0.2"/>
    <row r="2585" ht="15" hidden="1" customHeight="1" x14ac:dyDescent="0.2"/>
    <row r="2586" ht="15" hidden="1" customHeight="1" x14ac:dyDescent="0.2"/>
    <row r="2587" ht="15" hidden="1" customHeight="1" x14ac:dyDescent="0.2"/>
    <row r="2588" ht="15" hidden="1" customHeight="1" x14ac:dyDescent="0.2"/>
    <row r="2589" ht="15" hidden="1" customHeight="1" x14ac:dyDescent="0.2"/>
    <row r="2590" ht="15" hidden="1" customHeight="1" x14ac:dyDescent="0.2"/>
    <row r="2591" ht="15" hidden="1" customHeight="1" x14ac:dyDescent="0.2"/>
    <row r="2592" ht="15" hidden="1" customHeight="1" x14ac:dyDescent="0.2"/>
    <row r="2593" ht="15" hidden="1" customHeight="1" x14ac:dyDescent="0.2"/>
    <row r="2594" ht="15" hidden="1" customHeight="1" x14ac:dyDescent="0.2"/>
    <row r="2595" ht="15" hidden="1" customHeight="1" x14ac:dyDescent="0.2"/>
    <row r="2596" ht="15" hidden="1" customHeight="1" x14ac:dyDescent="0.2"/>
    <row r="2597" ht="15" hidden="1" customHeight="1" x14ac:dyDescent="0.2"/>
    <row r="2598" ht="15" hidden="1" customHeight="1" x14ac:dyDescent="0.2"/>
    <row r="2599" ht="15" hidden="1" customHeight="1" x14ac:dyDescent="0.2"/>
    <row r="2600" ht="15" hidden="1" customHeight="1" x14ac:dyDescent="0.2"/>
    <row r="2601" ht="15" hidden="1" customHeight="1" x14ac:dyDescent="0.2"/>
    <row r="2602" ht="15" hidden="1" customHeight="1" x14ac:dyDescent="0.2"/>
    <row r="2603" ht="15" hidden="1" customHeight="1" x14ac:dyDescent="0.2"/>
    <row r="2604" ht="15" hidden="1" customHeight="1" x14ac:dyDescent="0.2"/>
    <row r="2605" ht="15" hidden="1" customHeight="1" x14ac:dyDescent="0.2"/>
    <row r="2606" ht="15" hidden="1" customHeight="1" x14ac:dyDescent="0.2"/>
    <row r="2607" ht="15" hidden="1" customHeight="1" x14ac:dyDescent="0.2"/>
    <row r="2608" ht="15" hidden="1" customHeight="1" x14ac:dyDescent="0.2"/>
    <row r="2609" ht="15" hidden="1" customHeight="1" x14ac:dyDescent="0.2"/>
    <row r="2610" ht="15" hidden="1" customHeight="1" x14ac:dyDescent="0.2"/>
    <row r="2611" ht="15" hidden="1" customHeight="1" x14ac:dyDescent="0.2"/>
    <row r="2612" ht="15" hidden="1" customHeight="1" x14ac:dyDescent="0.2"/>
    <row r="2613" ht="15" hidden="1" customHeight="1" x14ac:dyDescent="0.2"/>
    <row r="2614" ht="15" hidden="1" customHeight="1" x14ac:dyDescent="0.2"/>
    <row r="2615" ht="15" hidden="1" customHeight="1" x14ac:dyDescent="0.2"/>
    <row r="2616" ht="15" hidden="1" customHeight="1" x14ac:dyDescent="0.2"/>
    <row r="2617" ht="15" hidden="1" customHeight="1" x14ac:dyDescent="0.2"/>
    <row r="2618" ht="15" hidden="1" customHeight="1" x14ac:dyDescent="0.2"/>
    <row r="2619" ht="15" hidden="1" customHeight="1" x14ac:dyDescent="0.2"/>
    <row r="2620" ht="15" hidden="1" customHeight="1" x14ac:dyDescent="0.2"/>
    <row r="2621" ht="15" hidden="1" customHeight="1" x14ac:dyDescent="0.2"/>
    <row r="2622" ht="15" hidden="1" customHeight="1" x14ac:dyDescent="0.2"/>
    <row r="2623" ht="15" hidden="1" customHeight="1" x14ac:dyDescent="0.2"/>
    <row r="2624" ht="15" hidden="1" customHeight="1" x14ac:dyDescent="0.2"/>
    <row r="2625" ht="15" hidden="1" customHeight="1" x14ac:dyDescent="0.2"/>
    <row r="2626" ht="15" hidden="1" customHeight="1" x14ac:dyDescent="0.2"/>
    <row r="2627" ht="15" hidden="1" customHeight="1" x14ac:dyDescent="0.2"/>
    <row r="2628" ht="15" hidden="1" customHeight="1" x14ac:dyDescent="0.2"/>
    <row r="2629" ht="15" hidden="1" customHeight="1" x14ac:dyDescent="0.2"/>
    <row r="2630" ht="15" hidden="1" customHeight="1" x14ac:dyDescent="0.2"/>
    <row r="2631" ht="15" hidden="1" customHeight="1" x14ac:dyDescent="0.2"/>
    <row r="2632" ht="15" hidden="1" customHeight="1" x14ac:dyDescent="0.2"/>
    <row r="2633" ht="15" hidden="1" customHeight="1" x14ac:dyDescent="0.2"/>
    <row r="2634" ht="15" hidden="1" customHeight="1" x14ac:dyDescent="0.2"/>
    <row r="2635" ht="15" hidden="1" customHeight="1" x14ac:dyDescent="0.2"/>
    <row r="2636" ht="15" hidden="1" customHeight="1" x14ac:dyDescent="0.2"/>
    <row r="2637" ht="15" hidden="1" customHeight="1" x14ac:dyDescent="0.2"/>
    <row r="2638" ht="15" hidden="1" customHeight="1" x14ac:dyDescent="0.2"/>
    <row r="2639" ht="15" hidden="1" customHeight="1" x14ac:dyDescent="0.2"/>
    <row r="2640" ht="15" hidden="1" customHeight="1" x14ac:dyDescent="0.2"/>
    <row r="2641" ht="15" hidden="1" customHeight="1" x14ac:dyDescent="0.2"/>
    <row r="2642" ht="15" hidden="1" customHeight="1" x14ac:dyDescent="0.2"/>
    <row r="2643" ht="15" hidden="1" customHeight="1" x14ac:dyDescent="0.2"/>
    <row r="2644" ht="15" hidden="1" customHeight="1" x14ac:dyDescent="0.2"/>
    <row r="2645" ht="15" hidden="1" customHeight="1" x14ac:dyDescent="0.2"/>
    <row r="2646" ht="15" hidden="1" customHeight="1" x14ac:dyDescent="0.2"/>
    <row r="2647" ht="15" hidden="1" customHeight="1" x14ac:dyDescent="0.2"/>
    <row r="2648" ht="15" hidden="1" customHeight="1" x14ac:dyDescent="0.2"/>
    <row r="2649" ht="15" hidden="1" customHeight="1" x14ac:dyDescent="0.2"/>
    <row r="2650" ht="15" hidden="1" customHeight="1" x14ac:dyDescent="0.2"/>
    <row r="2651" ht="15" hidden="1" customHeight="1" x14ac:dyDescent="0.2"/>
    <row r="2652" ht="15" hidden="1" customHeight="1" x14ac:dyDescent="0.2"/>
    <row r="2653" ht="15" hidden="1" customHeight="1" x14ac:dyDescent="0.2"/>
    <row r="2654" ht="15" hidden="1" customHeight="1" x14ac:dyDescent="0.2"/>
    <row r="2655" ht="15" hidden="1" customHeight="1" x14ac:dyDescent="0.2"/>
    <row r="2656" ht="15" hidden="1" customHeight="1" x14ac:dyDescent="0.2"/>
    <row r="2657" ht="15" hidden="1" customHeight="1" x14ac:dyDescent="0.2"/>
    <row r="2658" ht="15" hidden="1" customHeight="1" x14ac:dyDescent="0.2"/>
    <row r="2659" ht="15" hidden="1" customHeight="1" x14ac:dyDescent="0.2"/>
    <row r="2660" ht="15" hidden="1" customHeight="1" x14ac:dyDescent="0.2"/>
    <row r="2661" ht="15" hidden="1" customHeight="1" x14ac:dyDescent="0.2"/>
    <row r="2662" ht="15" hidden="1" customHeight="1" x14ac:dyDescent="0.2"/>
    <row r="2663" ht="15" hidden="1" customHeight="1" x14ac:dyDescent="0.2"/>
    <row r="2664" ht="15" hidden="1" customHeight="1" x14ac:dyDescent="0.2"/>
    <row r="2665" ht="15" hidden="1" customHeight="1" x14ac:dyDescent="0.2"/>
    <row r="2666" ht="15" hidden="1" customHeight="1" x14ac:dyDescent="0.2"/>
    <row r="2667" ht="15" hidden="1" customHeight="1" x14ac:dyDescent="0.2"/>
    <row r="2668" ht="15" hidden="1" customHeight="1" x14ac:dyDescent="0.2"/>
    <row r="2669" ht="15" hidden="1" customHeight="1" x14ac:dyDescent="0.2"/>
    <row r="2670" ht="15" hidden="1" customHeight="1" x14ac:dyDescent="0.2"/>
    <row r="2671" ht="15" hidden="1" customHeight="1" x14ac:dyDescent="0.2"/>
    <row r="2672" ht="15" hidden="1" customHeight="1" x14ac:dyDescent="0.2"/>
    <row r="2673" ht="15" hidden="1" customHeight="1" x14ac:dyDescent="0.2"/>
    <row r="2674" ht="15" hidden="1" customHeight="1" x14ac:dyDescent="0.2"/>
    <row r="2675" ht="15" hidden="1" customHeight="1" x14ac:dyDescent="0.2"/>
    <row r="2676" ht="15" hidden="1" customHeight="1" x14ac:dyDescent="0.2"/>
    <row r="2677" ht="15" hidden="1" customHeight="1" x14ac:dyDescent="0.2"/>
    <row r="2678" ht="15" hidden="1" customHeight="1" x14ac:dyDescent="0.2"/>
    <row r="2679" ht="15" hidden="1" customHeight="1" x14ac:dyDescent="0.2"/>
    <row r="2680" ht="15" hidden="1" customHeight="1" x14ac:dyDescent="0.2"/>
    <row r="2681" ht="15" hidden="1" customHeight="1" x14ac:dyDescent="0.2"/>
    <row r="2682" ht="15" hidden="1" customHeight="1" x14ac:dyDescent="0.2"/>
    <row r="2683" ht="15" hidden="1" customHeight="1" x14ac:dyDescent="0.2"/>
    <row r="2684" ht="15" hidden="1" customHeight="1" x14ac:dyDescent="0.2"/>
    <row r="2685" ht="15" hidden="1" customHeight="1" x14ac:dyDescent="0.2"/>
    <row r="2686" ht="15" hidden="1" customHeight="1" x14ac:dyDescent="0.2"/>
    <row r="2687" ht="15" hidden="1" customHeight="1" x14ac:dyDescent="0.2"/>
    <row r="2688" ht="15" hidden="1" customHeight="1" x14ac:dyDescent="0.2"/>
    <row r="2689" ht="15" hidden="1" customHeight="1" x14ac:dyDescent="0.2"/>
    <row r="2690" ht="15" hidden="1" customHeight="1" x14ac:dyDescent="0.2"/>
    <row r="2691" ht="15" hidden="1" customHeight="1" x14ac:dyDescent="0.2"/>
    <row r="2692" ht="15" hidden="1" customHeight="1" x14ac:dyDescent="0.2"/>
    <row r="2693" ht="15" hidden="1" customHeight="1" x14ac:dyDescent="0.2"/>
    <row r="2694" ht="15" hidden="1" customHeight="1" x14ac:dyDescent="0.2"/>
    <row r="2695" ht="15" hidden="1" customHeight="1" x14ac:dyDescent="0.2"/>
    <row r="2696" ht="15" hidden="1" customHeight="1" x14ac:dyDescent="0.2"/>
    <row r="2697" ht="15" hidden="1" customHeight="1" x14ac:dyDescent="0.2"/>
    <row r="2698" ht="15" hidden="1" customHeight="1" x14ac:dyDescent="0.2"/>
    <row r="2699" ht="15" hidden="1" customHeight="1" x14ac:dyDescent="0.2"/>
    <row r="2700" ht="15" hidden="1" customHeight="1" x14ac:dyDescent="0.2"/>
    <row r="2701" ht="15" hidden="1" customHeight="1" x14ac:dyDescent="0.2"/>
    <row r="2702" ht="15" hidden="1" customHeight="1" x14ac:dyDescent="0.2"/>
    <row r="2703" ht="15" hidden="1" customHeight="1" x14ac:dyDescent="0.2"/>
    <row r="2704" ht="15" hidden="1" customHeight="1" x14ac:dyDescent="0.2"/>
    <row r="2705" ht="15" hidden="1" customHeight="1" x14ac:dyDescent="0.2"/>
    <row r="2706" ht="15" hidden="1" customHeight="1" x14ac:dyDescent="0.2"/>
    <row r="2707" ht="15" hidden="1" customHeight="1" x14ac:dyDescent="0.2"/>
    <row r="2708" ht="15" hidden="1" customHeight="1" x14ac:dyDescent="0.2"/>
    <row r="2709" ht="15" hidden="1" customHeight="1" x14ac:dyDescent="0.2"/>
    <row r="2710" ht="113.45" hidden="1" customHeight="1" x14ac:dyDescent="0.2"/>
  </sheetData>
  <sheetProtection algorithmName="SHA-512" hashValue="v7ulKxuq0eKGBfOzDhviZ+Y9agv7kj8Jta12r40E43azBcluILLW5KkDCPJX270O73Fg42hbMt4VKyJe76EYOg==" saltValue="8z2bFrp3dA0T927RyEsfzg==" spinCount="100000" sheet="1" objects="1" scenarios="1"/>
  <protectedRanges>
    <protectedRange sqref="F11:M11 C2511:M2748 F36:I2510 K12:K2510 M12:M2510 C11:D2510" name="Range1"/>
    <protectedRange sqref="F4:M4" name="SI_1_1_1"/>
  </protectedRanges>
  <sortState xmlns:xlrd2="http://schemas.microsoft.com/office/spreadsheetml/2017/richdata2" ref="A6:A241">
    <sortCondition ref="A6"/>
  </sortState>
  <dataConsolidate/>
  <mergeCells count="28">
    <mergeCell ref="AC2:AD2"/>
    <mergeCell ref="AC10:AD10"/>
    <mergeCell ref="AC7:AC9"/>
    <mergeCell ref="AC4:AC6"/>
    <mergeCell ref="AC3:AD3"/>
    <mergeCell ref="P6:AA6"/>
    <mergeCell ref="P7:AA7"/>
    <mergeCell ref="CY10:EV10"/>
    <mergeCell ref="EW10:GT10"/>
    <mergeCell ref="AG10:AZ10"/>
    <mergeCell ref="BA10:CX10"/>
    <mergeCell ref="AG8:GT9"/>
    <mergeCell ref="C6:G6"/>
    <mergeCell ref="C9:M9"/>
    <mergeCell ref="P5:AA5"/>
    <mergeCell ref="P2:AA3"/>
    <mergeCell ref="O1:O10"/>
    <mergeCell ref="C1:E1"/>
    <mergeCell ref="C8:M8"/>
    <mergeCell ref="I6:M6"/>
    <mergeCell ref="C7:M7"/>
    <mergeCell ref="C5:M5"/>
    <mergeCell ref="K2:M2"/>
    <mergeCell ref="H2:J2"/>
    <mergeCell ref="G2:G3"/>
    <mergeCell ref="F2:F3"/>
    <mergeCell ref="P8:AA8"/>
    <mergeCell ref="P4:AA4"/>
  </mergeCells>
  <conditionalFormatting sqref="C11:H2510 J11:M2510">
    <cfRule type="expression" dxfId="23" priority="27">
      <formula>$AA11="Fail"</formula>
    </cfRule>
  </conditionalFormatting>
  <conditionalFormatting sqref="C7:M7">
    <cfRule type="containsText" dxfId="22" priority="1" operator="containsText" text="Blank">
      <formula>NOT(ISERROR(SEARCH("Blank",C7)))</formula>
    </cfRule>
    <cfRule type="containsText" dxfId="21" priority="2" operator="containsText" text="incom">
      <formula>NOT(ISERROR(SEARCH("incom",C7)))</formula>
    </cfRule>
    <cfRule type="containsText" dxfId="20" priority="21" operator="containsText" text="invalid">
      <formula>NOT(ISERROR(SEARCH("invalid",C7)))</formula>
    </cfRule>
    <cfRule type="containsText" dxfId="19" priority="22" operator="containsText" text="error">
      <formula>NOT(ISERROR(SEARCH("error",C7)))</formula>
    </cfRule>
    <cfRule type="containsText" dxfId="18" priority="23" operator="containsText" text="ready">
      <formula>NOT(ISERROR(SEARCH("ready",C7)))</formula>
    </cfRule>
  </conditionalFormatting>
  <conditionalFormatting sqref="C11:M2510">
    <cfRule type="expression" dxfId="17" priority="19">
      <formula>P11="Fail"</formula>
    </cfRule>
    <cfRule type="notContainsBlanks" dxfId="16" priority="26" stopIfTrue="1">
      <formula>LEN(TRIM(C11))&gt;0</formula>
    </cfRule>
  </conditionalFormatting>
  <conditionalFormatting sqref="F4">
    <cfRule type="expression" dxfId="15" priority="10">
      <formula>$AE$2="Fail"</formula>
    </cfRule>
    <cfRule type="expression" dxfId="14" priority="17">
      <formula>$AE$2="Blank"</formula>
    </cfRule>
  </conditionalFormatting>
  <conditionalFormatting sqref="G4">
    <cfRule type="expression" dxfId="13" priority="9">
      <formula>$AE$3="Fail"</formula>
    </cfRule>
    <cfRule type="expression" dxfId="12" priority="18">
      <formula>$AE$3="Blank"</formula>
    </cfRule>
  </conditionalFormatting>
  <conditionalFormatting sqref="H4">
    <cfRule type="expression" dxfId="11" priority="8">
      <formula>$AE$4="Fail"</formula>
    </cfRule>
    <cfRule type="expression" dxfId="10" priority="16">
      <formula>$AE$4="Blank"</formula>
    </cfRule>
  </conditionalFormatting>
  <conditionalFormatting sqref="I4">
    <cfRule type="expression" dxfId="9" priority="7">
      <formula>$AE$5="Fail"</formula>
    </cfRule>
    <cfRule type="expression" dxfId="8" priority="15">
      <formula>$AE$5="Blank"</formula>
    </cfRule>
  </conditionalFormatting>
  <conditionalFormatting sqref="J4">
    <cfRule type="expression" dxfId="7" priority="6">
      <formula>$AE$6="Fail"</formula>
    </cfRule>
    <cfRule type="expression" dxfId="6" priority="14">
      <formula>$AE$6="Blank"</formula>
    </cfRule>
  </conditionalFormatting>
  <conditionalFormatting sqref="K4">
    <cfRule type="expression" dxfId="5" priority="5">
      <formula>$AE$7="Fail"</formula>
    </cfRule>
    <cfRule type="expression" dxfId="4" priority="13">
      <formula>$AE$7="Blank"</formula>
    </cfRule>
  </conditionalFormatting>
  <conditionalFormatting sqref="L4">
    <cfRule type="expression" dxfId="3" priority="4">
      <formula>$AE$8="Fail"</formula>
    </cfRule>
    <cfRule type="expression" dxfId="2" priority="12">
      <formula>$AE$8="Blank"</formula>
    </cfRule>
  </conditionalFormatting>
  <conditionalFormatting sqref="M4">
    <cfRule type="expression" dxfId="1" priority="3">
      <formula>$AE$9="Fail"</formula>
    </cfRule>
    <cfRule type="expression" dxfId="0" priority="11">
      <formula>$AE$9="Blank"</formula>
    </cfRule>
  </conditionalFormatting>
  <dataValidations xWindow="833" yWindow="447" count="13">
    <dataValidation allowBlank="1" showErrorMessage="1" promptTitle="Traveller Type" prompt="Indicate if the traveller is a crew member or passenger." sqref="C10" xr:uid="{00000000-0002-0000-0000-000000000000}"/>
    <dataValidation type="list" allowBlank="1" showInputMessage="1" showErrorMessage="1" error="Select an option from the dropdown" prompt="Select an option from the dropdown" sqref="C11:C2510" xr:uid="{00000000-0002-0000-0000-000001000000}">
      <formula1>INDIRECT("CrewOrPassenger[Crew or Passenger]")</formula1>
    </dataValidation>
    <dataValidation type="list" allowBlank="1" showInputMessage="1" showErrorMessage="1" error="Select an option from the dropdown" prompt="Select an option from the dropdown" sqref="D11:D2510" xr:uid="{00000000-0002-0000-0000-000004000000}">
      <formula1>INDIRECT("TravelDocumentType[Travel Document Type]")</formula1>
    </dataValidation>
    <dataValidation type="time" operator="greaterThanOrEqual" allowBlank="1" showInputMessage="1" showErrorMessage="1" error="Enter a valid time in 24-hour format hh:mm" prompt="Enter local time of departure in 24-hour format hh:mm. _x000a__x000a_For example, 21:15" sqref="M4 J4" xr:uid="{53FD4B3C-2E78-45B7-9819-B688D08FCD06}">
      <formula1>0</formula1>
    </dataValidation>
    <dataValidation type="date" operator="greaterThan" allowBlank="1" showInputMessage="1" showErrorMessage="1" error="Enter a valid date in the format dd/mm/yyyy" prompt="Enter local date of departure in the format dd/mm/yyyy. _x000a__x000a_For example, 21/08/2026" sqref="L4 I4" xr:uid="{BD00E544-D0BF-4F19-B480-914B98349532}">
      <formula1>1</formula1>
    </dataValidation>
    <dataValidation allowBlank="1" showInputMessage="1" showErrorMessage="1" prompt="Enter the code of the initial port of arrival. _x000a__x000a_If this location does not have a port code, then enter the nearest recognised port code. " sqref="K4" xr:uid="{04C80334-E9A5-4983-8205-2A66A933C6DE}"/>
    <dataValidation allowBlank="1" showInputMessage="1" showErrorMessage="1" prompt="Enter the code of the last departure port._x000a__x000a_If this location does not have a port code, then enter the nearest recognised port code. " sqref="H4" xr:uid="{2226472C-B689-46D2-8D11-4F943A94D10A}"/>
    <dataValidation type="list" allowBlank="1" showInputMessage="1" showErrorMessage="1" error="Select an option from the dropdown" prompt="Select an option from the dropdown" sqref="J11:J2510 E11:E2510" xr:uid="{C5CF38C0-C95E-4AB0-8DD3-F6E1FE6E55C0}">
      <formula1>INDIRECT("ISO3List[ISO3 List]")</formula1>
    </dataValidation>
    <dataValidation type="list" allowBlank="1" showInputMessage="1" showErrorMessage="1" error="Select an option from the dropdown" prompt="Select an option from the dropdown" sqref="L11:L2510" xr:uid="{00000000-0002-0000-0000-000002000000}">
      <formula1>INDIRECT("Sex[Sex]")</formula1>
    </dataValidation>
    <dataValidation type="date" operator="lessThan" allowBlank="1" showInputMessage="1" showErrorMessage="1" error="Enter a date in the past using the format dd/mm/yyyy" prompt="Enter date using the format dd/mm/yyyy. _x000a__x000a_For example, 21/10/1990" sqref="K11:K2510" xr:uid="{B09B5A18-A552-4FB6-9C6E-2F279BD6DE0F}">
      <formula1>TODAY()</formula1>
    </dataValidation>
    <dataValidation type="date" operator="greaterThan" allowBlank="1" showInputMessage="1" showErrorMessage="1" error="Enter a date in the future using the format dd/mm/yyyy" prompt="Enter date using the format dd/mm/yyyy. _x000a__x000a_For example, 21/10/2030" sqref="M11:M2510" xr:uid="{8A806A66-4B41-4AB1-A15F-7BFA5BCF9255}">
      <formula1>TODAY()</formula1>
    </dataValidation>
    <dataValidation allowBlank="1" showInputMessage="1" showErrorMessage="1" prompt="Enter numbers and uppercase letters only" sqref="F11:F2510" xr:uid="{E542A80C-6A6C-406F-A46E-45D387A8B843}"/>
    <dataValidation allowBlank="1" showInputMessage="1" showErrorMessage="1" prompt="Enter uppercase letters only" sqref="G11:I2510" xr:uid="{3CCA6215-27D4-41E7-960A-3AC6D4CAD628}"/>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D63AC-C352-4AB3-9CDF-9D736E81A4D1}">
  <sheetPr>
    <tabColor rgb="FFC00000"/>
  </sheetPr>
  <dimension ref="A1:O261"/>
  <sheetViews>
    <sheetView showGridLines="0" workbookViewId="0">
      <selection activeCell="N19" sqref="N19"/>
    </sheetView>
  </sheetViews>
  <sheetFormatPr defaultColWidth="0" defaultRowHeight="15" x14ac:dyDescent="0.2"/>
  <cols>
    <col min="1" max="1" width="2.5546875" customWidth="1"/>
    <col min="2" max="2" width="10.88671875" customWidth="1"/>
    <col min="3" max="3" width="2.5546875" customWidth="1"/>
    <col min="4" max="4" width="20.33203125" bestFit="1" customWidth="1"/>
    <col min="5" max="5" width="2.5546875" customWidth="1"/>
    <col min="6" max="6" width="17.88671875" customWidth="1"/>
    <col min="7" max="7" width="2.5546875" customWidth="1"/>
    <col min="8" max="8" width="10.33203125" bestFit="1" customWidth="1"/>
    <col min="9" max="9" width="2.5546875" customWidth="1"/>
    <col min="10" max="10" width="18.5546875" customWidth="1"/>
    <col min="11" max="11" width="8.88671875" customWidth="1"/>
    <col min="12" max="12" width="19" bestFit="1" customWidth="1"/>
    <col min="13" max="13" width="2.5546875" customWidth="1"/>
    <col min="14" max="14" width="100.6640625" bestFit="1" customWidth="1"/>
    <col min="15" max="15" width="8.88671875" customWidth="1"/>
    <col min="16" max="16384" width="8.88671875" hidden="1"/>
  </cols>
  <sheetData>
    <row r="1" spans="1:14" s="51" customFormat="1" ht="30" x14ac:dyDescent="0.4">
      <c r="A1" s="152" t="s">
        <v>50</v>
      </c>
      <c r="B1" s="152"/>
      <c r="C1" s="152"/>
      <c r="D1" s="152"/>
      <c r="E1" s="152"/>
      <c r="F1" s="152"/>
      <c r="G1" s="152"/>
      <c r="H1" s="152"/>
      <c r="I1" s="152"/>
      <c r="J1" s="152"/>
      <c r="K1" s="152"/>
      <c r="L1" s="152"/>
      <c r="M1" s="152"/>
    </row>
    <row r="2" spans="1:14" s="45" customFormat="1" ht="30" x14ac:dyDescent="0.4">
      <c r="A2" s="151" t="s">
        <v>51</v>
      </c>
      <c r="B2" s="151"/>
      <c r="C2" s="151"/>
      <c r="D2" s="151"/>
      <c r="E2" s="151"/>
      <c r="F2" s="151"/>
      <c r="G2" s="151"/>
      <c r="H2" s="151"/>
      <c r="I2" s="151"/>
      <c r="J2" s="151"/>
      <c r="K2" s="151"/>
      <c r="L2" s="151"/>
      <c r="M2" s="151"/>
    </row>
    <row r="4" spans="1:14" ht="31.5" x14ac:dyDescent="0.2">
      <c r="B4" s="40" t="s">
        <v>52</v>
      </c>
      <c r="C4" s="52" t="s">
        <v>53</v>
      </c>
      <c r="D4" s="52"/>
      <c r="E4" s="52"/>
      <c r="F4" s="52"/>
      <c r="G4" s="52"/>
      <c r="H4" s="52"/>
      <c r="I4" s="52"/>
      <c r="J4" s="52"/>
      <c r="K4" s="52"/>
      <c r="L4" s="52"/>
    </row>
    <row r="5" spans="1:14" ht="15.75" x14ac:dyDescent="0.2">
      <c r="B5" s="41">
        <v>2</v>
      </c>
      <c r="C5" s="155" t="s">
        <v>54</v>
      </c>
      <c r="D5" s="156"/>
      <c r="E5" s="156"/>
      <c r="F5" s="156"/>
      <c r="G5" s="156"/>
      <c r="H5" s="156"/>
      <c r="I5" s="156"/>
      <c r="J5" s="156"/>
      <c r="K5" s="156"/>
      <c r="L5" s="156"/>
    </row>
    <row r="6" spans="1:14" ht="63.75" customHeight="1" x14ac:dyDescent="0.2">
      <c r="B6" s="42">
        <v>3</v>
      </c>
      <c r="C6" s="153" t="s">
        <v>55</v>
      </c>
      <c r="D6" s="154"/>
      <c r="E6" s="154"/>
      <c r="F6" s="154"/>
      <c r="G6" s="154"/>
      <c r="H6" s="154"/>
      <c r="I6" s="154"/>
      <c r="J6" s="154"/>
      <c r="K6" s="154"/>
      <c r="L6" s="154"/>
    </row>
    <row r="7" spans="1:14" x14ac:dyDescent="0.2">
      <c r="B7" s="5"/>
      <c r="C7" s="39"/>
      <c r="D7" s="39"/>
      <c r="E7" s="39"/>
      <c r="F7" s="39"/>
      <c r="G7" s="39"/>
      <c r="H7" s="39"/>
      <c r="I7" s="39"/>
      <c r="J7" s="39"/>
      <c r="K7" s="39"/>
      <c r="L7" s="39"/>
    </row>
    <row r="8" spans="1:14" ht="32.25" customHeight="1" x14ac:dyDescent="0.2">
      <c r="B8" s="157" t="s">
        <v>56</v>
      </c>
      <c r="C8" s="157"/>
      <c r="D8" s="157"/>
      <c r="E8" s="157"/>
      <c r="F8" s="157"/>
      <c r="G8" s="157"/>
      <c r="H8" s="157"/>
      <c r="I8" s="157"/>
      <c r="J8" s="157"/>
      <c r="K8" s="157"/>
      <c r="L8" s="157"/>
      <c r="N8" s="69" t="s">
        <v>57</v>
      </c>
    </row>
    <row r="9" spans="1:14" ht="32.25" customHeight="1" x14ac:dyDescent="0.2">
      <c r="B9" s="44" t="s">
        <v>26</v>
      </c>
      <c r="C9" s="44"/>
      <c r="D9" s="44" t="s">
        <v>27</v>
      </c>
      <c r="E9" s="44"/>
      <c r="F9" s="43" t="s">
        <v>58</v>
      </c>
      <c r="G9" s="44"/>
      <c r="H9" s="44" t="s">
        <v>35</v>
      </c>
      <c r="I9" s="44"/>
      <c r="J9" s="44" t="s">
        <v>59</v>
      </c>
      <c r="K9" s="44"/>
      <c r="L9" s="43" t="s">
        <v>60</v>
      </c>
      <c r="N9" s="54" t="s">
        <v>61</v>
      </c>
    </row>
    <row r="10" spans="1:14" ht="33.75" customHeight="1" x14ac:dyDescent="0.2">
      <c r="B10" s="38" t="s">
        <v>62</v>
      </c>
      <c r="D10" s="37" t="s">
        <v>63</v>
      </c>
      <c r="F10" s="37" t="s">
        <v>64</v>
      </c>
      <c r="H10" s="37" t="s">
        <v>35</v>
      </c>
      <c r="J10" s="22" t="s">
        <v>65</v>
      </c>
      <c r="L10" s="22" t="s">
        <v>66</v>
      </c>
      <c r="N10" s="49" t="s">
        <v>67</v>
      </c>
    </row>
    <row r="11" spans="1:14" x14ac:dyDescent="0.2">
      <c r="B11" t="s">
        <v>68</v>
      </c>
      <c r="D11" t="s">
        <v>69</v>
      </c>
      <c r="F11" t="s">
        <v>70</v>
      </c>
      <c r="H11" t="s">
        <v>71</v>
      </c>
      <c r="J11" s="23" t="s">
        <v>72</v>
      </c>
      <c r="L11" s="23" t="s">
        <v>72</v>
      </c>
      <c r="N11" t="str">
        <f>'Flight Details'!P9&amp;" row(s) with an error in crew or passenger type. Enter an option using the drop down."</f>
        <v>0 row(s) with an error in crew or passenger type. Enter an option using the drop down.</v>
      </c>
    </row>
    <row r="12" spans="1:14" x14ac:dyDescent="0.2">
      <c r="B12" t="s">
        <v>73</v>
      </c>
      <c r="D12" t="s">
        <v>74</v>
      </c>
      <c r="F12" t="s">
        <v>75</v>
      </c>
      <c r="H12" t="s">
        <v>76</v>
      </c>
      <c r="J12" s="23" t="s">
        <v>77</v>
      </c>
      <c r="L12" s="23" t="s">
        <v>77</v>
      </c>
      <c r="N12" t="str">
        <f>'Flight Details'!Q9&amp;" row(s) with an error in travel document type. Enter an option using the drop down."</f>
        <v>0 row(s) with an error in travel document type. Enter an option using the drop down.</v>
      </c>
    </row>
    <row r="13" spans="1:14" x14ac:dyDescent="0.2">
      <c r="D13" t="s">
        <v>78</v>
      </c>
      <c r="F13" t="s">
        <v>79</v>
      </c>
      <c r="H13" t="s">
        <v>80</v>
      </c>
      <c r="J13" s="23" t="s">
        <v>81</v>
      </c>
      <c r="L13" s="23" t="s">
        <v>81</v>
      </c>
      <c r="N13" t="str">
        <f>'Flight Details'!R9&amp;" row(s) with an error in travel document issuing state. Enter an option using the drop down."</f>
        <v>0 row(s) with an error in travel document issuing state. Enter an option using the drop down.</v>
      </c>
    </row>
    <row r="14" spans="1:14" x14ac:dyDescent="0.2">
      <c r="D14" t="s">
        <v>82</v>
      </c>
      <c r="F14" t="s">
        <v>83</v>
      </c>
      <c r="J14" s="23" t="s">
        <v>84</v>
      </c>
      <c r="L14" s="23" t="s">
        <v>84</v>
      </c>
      <c r="N14" t="str">
        <f>'Flight Details'!S9&amp;" row(s) with an error in travel document number. Enter numbers and uppercase numbers only up to a maximum of 9 characters."</f>
        <v>0 row(s) with an error in travel document number. Enter numbers and uppercase numbers only up to a maximum of 9 characters.</v>
      </c>
    </row>
    <row r="15" spans="1:14" x14ac:dyDescent="0.2">
      <c r="D15" t="s">
        <v>85</v>
      </c>
      <c r="F15" t="s">
        <v>86</v>
      </c>
      <c r="J15" s="23" t="s">
        <v>87</v>
      </c>
      <c r="L15" s="23" t="s">
        <v>87</v>
      </c>
      <c r="N15" t="str">
        <f>'Flight Details'!T9&amp;" row(s) with an error in surname. Enter uppercase letters only."</f>
        <v>0 row(s) with an error in surname. Enter uppercase letters only.</v>
      </c>
    </row>
    <row r="16" spans="1:14" x14ac:dyDescent="0.2">
      <c r="D16" t="s">
        <v>88</v>
      </c>
      <c r="F16" t="s">
        <v>89</v>
      </c>
      <c r="J16" s="23" t="s">
        <v>90</v>
      </c>
      <c r="L16" s="23" t="s">
        <v>90</v>
      </c>
      <c r="N16" t="str">
        <f>'Flight Details'!U9&amp;" row(s) with an error in first name/forename. Enter uppercase letters only."</f>
        <v>0 row(s) with an error in first name/forename. Enter uppercase letters only.</v>
      </c>
    </row>
    <row r="17" spans="4:14" x14ac:dyDescent="0.2">
      <c r="D17" t="s">
        <v>91</v>
      </c>
      <c r="F17" t="s">
        <v>92</v>
      </c>
      <c r="J17" s="23" t="s">
        <v>93</v>
      </c>
      <c r="L17" s="23" t="s">
        <v>93</v>
      </c>
      <c r="N17" t="str">
        <f>'Flight Details'!V9&amp;" row(s) with an error in middle name. Enter uppercase letters only."</f>
        <v>0 row(s) with an error in middle name. Enter uppercase letters only.</v>
      </c>
    </row>
    <row r="18" spans="4:14" x14ac:dyDescent="0.2">
      <c r="D18" t="s">
        <v>94</v>
      </c>
      <c r="F18" t="s">
        <v>95</v>
      </c>
      <c r="J18" s="23" t="s">
        <v>96</v>
      </c>
      <c r="L18" s="23" t="s">
        <v>96</v>
      </c>
      <c r="N18" t="str">
        <f>'Flight Details'!W9&amp;" row(s) with an error in nationality. Enter an option using the drop down."</f>
        <v>0 row(s) with an error in nationality. Enter an option using the drop down.</v>
      </c>
    </row>
    <row r="19" spans="4:14" x14ac:dyDescent="0.2">
      <c r="D19" t="s">
        <v>97</v>
      </c>
      <c r="F19" t="s">
        <v>98</v>
      </c>
      <c r="J19" s="23" t="s">
        <v>99</v>
      </c>
      <c r="L19" s="23" t="s">
        <v>99</v>
      </c>
      <c r="N19" t="str">
        <f ca="1">'Flight Details'!X9&amp;" row(s) with an error in date of birth. Enter a date in the past using the format dd/mm/yyyy."</f>
        <v>0 row(s) with an error in date of birth. Enter a date in the past using the format dd/mm/yyyy.</v>
      </c>
    </row>
    <row r="20" spans="4:14" x14ac:dyDescent="0.2">
      <c r="F20" t="s">
        <v>100</v>
      </c>
      <c r="J20" s="23" t="s">
        <v>101</v>
      </c>
      <c r="L20" s="23" t="s">
        <v>101</v>
      </c>
      <c r="N20" t="str">
        <f>'Flight Details'!Y9&amp;" row(s) with an error in sex. Enter an option using the drop down."</f>
        <v>0 row(s) with an error in sex. Enter an option using the drop down.</v>
      </c>
    </row>
    <row r="21" spans="4:14" x14ac:dyDescent="0.2">
      <c r="F21" t="s">
        <v>102</v>
      </c>
      <c r="J21" s="23" t="s">
        <v>103</v>
      </c>
      <c r="L21" s="23" t="s">
        <v>103</v>
      </c>
      <c r="N21" t="str">
        <f ca="1">'Flight Details'!Z9&amp;" row(s) with an error in travel document expiry date. Enter a date in the future using the format dd/mm/yyyy."</f>
        <v>0 row(s) with an error in travel document expiry date. Enter a date in the future using the format dd/mm/yyyy.</v>
      </c>
    </row>
    <row r="22" spans="4:14" x14ac:dyDescent="0.2">
      <c r="F22" t="s">
        <v>104</v>
      </c>
      <c r="J22" s="23" t="s">
        <v>105</v>
      </c>
      <c r="L22" s="23" t="s">
        <v>105</v>
      </c>
      <c r="N22" t="str">
        <f ca="1">'Flight Details'!AA9&amp;" row(s) with incomplete fields. Complete any rows with fields highlighted light red."</f>
        <v>0 row(s) with incomplete fields. Complete any rows with fields highlighted light red.</v>
      </c>
    </row>
    <row r="23" spans="4:14" x14ac:dyDescent="0.2">
      <c r="F23" t="s">
        <v>106</v>
      </c>
      <c r="J23" s="23" t="s">
        <v>107</v>
      </c>
      <c r="L23" s="23" t="s">
        <v>107</v>
      </c>
      <c r="N23" t="s">
        <v>108</v>
      </c>
    </row>
    <row r="24" spans="4:14" x14ac:dyDescent="0.2">
      <c r="F24" t="s">
        <v>109</v>
      </c>
      <c r="J24" s="23" t="s">
        <v>110</v>
      </c>
      <c r="L24" s="23" t="s">
        <v>110</v>
      </c>
      <c r="N24" t="s">
        <v>111</v>
      </c>
    </row>
    <row r="25" spans="4:14" x14ac:dyDescent="0.2">
      <c r="F25" t="s">
        <v>112</v>
      </c>
      <c r="J25" s="23" t="s">
        <v>113</v>
      </c>
      <c r="L25" s="23" t="s">
        <v>113</v>
      </c>
      <c r="N25" t="s">
        <v>114</v>
      </c>
    </row>
    <row r="26" spans="4:14" x14ac:dyDescent="0.2">
      <c r="F26" t="s">
        <v>115</v>
      </c>
      <c r="J26" s="23" t="s">
        <v>116</v>
      </c>
      <c r="L26" s="23" t="s">
        <v>116</v>
      </c>
      <c r="N26" t="s">
        <v>117</v>
      </c>
    </row>
    <row r="27" spans="4:14" x14ac:dyDescent="0.2">
      <c r="F27" t="s">
        <v>118</v>
      </c>
      <c r="J27" s="23" t="s">
        <v>119</v>
      </c>
      <c r="L27" s="23" t="s">
        <v>119</v>
      </c>
    </row>
    <row r="28" spans="4:14" x14ac:dyDescent="0.2">
      <c r="F28" t="s">
        <v>120</v>
      </c>
      <c r="J28" s="23" t="s">
        <v>121</v>
      </c>
      <c r="L28" s="23" t="s">
        <v>121</v>
      </c>
    </row>
    <row r="29" spans="4:14" x14ac:dyDescent="0.2">
      <c r="F29" t="s">
        <v>122</v>
      </c>
      <c r="J29" s="23" t="s">
        <v>123</v>
      </c>
      <c r="L29" s="23" t="s">
        <v>123</v>
      </c>
    </row>
    <row r="30" spans="4:14" x14ac:dyDescent="0.2">
      <c r="F30" t="s">
        <v>124</v>
      </c>
      <c r="J30" s="23" t="s">
        <v>125</v>
      </c>
      <c r="L30" s="23" t="s">
        <v>125</v>
      </c>
    </row>
    <row r="31" spans="4:14" x14ac:dyDescent="0.2">
      <c r="F31" t="s">
        <v>126</v>
      </c>
      <c r="J31" s="23" t="s">
        <v>127</v>
      </c>
      <c r="L31" s="23" t="s">
        <v>127</v>
      </c>
    </row>
    <row r="32" spans="4:14" x14ac:dyDescent="0.2">
      <c r="F32" t="s">
        <v>128</v>
      </c>
      <c r="J32" s="23" t="s">
        <v>129</v>
      </c>
      <c r="L32" s="23" t="s">
        <v>129</v>
      </c>
    </row>
    <row r="33" spans="6:12" x14ac:dyDescent="0.2">
      <c r="F33" t="s">
        <v>130</v>
      </c>
      <c r="J33" s="23" t="s">
        <v>131</v>
      </c>
      <c r="L33" s="23" t="s">
        <v>131</v>
      </c>
    </row>
    <row r="34" spans="6:12" x14ac:dyDescent="0.2">
      <c r="F34" t="s">
        <v>132</v>
      </c>
      <c r="J34" s="23" t="s">
        <v>133</v>
      </c>
      <c r="L34" s="23" t="s">
        <v>133</v>
      </c>
    </row>
    <row r="35" spans="6:12" x14ac:dyDescent="0.2">
      <c r="F35" t="s">
        <v>134</v>
      </c>
      <c r="J35" s="23" t="s">
        <v>135</v>
      </c>
      <c r="L35" s="23" t="s">
        <v>135</v>
      </c>
    </row>
    <row r="36" spans="6:12" x14ac:dyDescent="0.2">
      <c r="F36" t="s">
        <v>136</v>
      </c>
      <c r="J36" s="23" t="s">
        <v>137</v>
      </c>
      <c r="L36" s="23" t="s">
        <v>137</v>
      </c>
    </row>
    <row r="37" spans="6:12" x14ac:dyDescent="0.2">
      <c r="F37" t="s">
        <v>138</v>
      </c>
      <c r="J37" s="23">
        <v>0</v>
      </c>
      <c r="L37" s="23" t="s">
        <v>139</v>
      </c>
    </row>
    <row r="38" spans="6:12" x14ac:dyDescent="0.2">
      <c r="F38" t="s">
        <v>140</v>
      </c>
      <c r="J38" s="23">
        <v>1</v>
      </c>
      <c r="L38" s="23"/>
    </row>
    <row r="39" spans="6:12" x14ac:dyDescent="0.2">
      <c r="F39" t="s">
        <v>141</v>
      </c>
      <c r="J39" s="23">
        <v>2</v>
      </c>
      <c r="L39" s="23" t="s">
        <v>142</v>
      </c>
    </row>
    <row r="40" spans="6:12" x14ac:dyDescent="0.2">
      <c r="F40" t="s">
        <v>143</v>
      </c>
      <c r="J40" s="23">
        <v>3</v>
      </c>
    </row>
    <row r="41" spans="6:12" x14ac:dyDescent="0.2">
      <c r="F41" t="s">
        <v>144</v>
      </c>
      <c r="J41" s="23">
        <v>4</v>
      </c>
    </row>
    <row r="42" spans="6:12" x14ac:dyDescent="0.2">
      <c r="F42" t="s">
        <v>145</v>
      </c>
      <c r="J42" s="23">
        <v>5</v>
      </c>
    </row>
    <row r="43" spans="6:12" x14ac:dyDescent="0.2">
      <c r="F43" t="s">
        <v>146</v>
      </c>
      <c r="J43" s="23">
        <v>6</v>
      </c>
    </row>
    <row r="44" spans="6:12" x14ac:dyDescent="0.2">
      <c r="F44" t="s">
        <v>147</v>
      </c>
      <c r="J44" s="23">
        <v>7</v>
      </c>
    </row>
    <row r="45" spans="6:12" x14ac:dyDescent="0.2">
      <c r="F45" t="s">
        <v>148</v>
      </c>
      <c r="J45" s="23">
        <v>8</v>
      </c>
    </row>
    <row r="46" spans="6:12" x14ac:dyDescent="0.2">
      <c r="F46" t="s">
        <v>149</v>
      </c>
      <c r="J46" s="23">
        <v>9</v>
      </c>
    </row>
    <row r="47" spans="6:12" x14ac:dyDescent="0.2">
      <c r="F47" t="s">
        <v>150</v>
      </c>
      <c r="J47" s="23" t="s">
        <v>139</v>
      </c>
    </row>
    <row r="48" spans="6:12" x14ac:dyDescent="0.2">
      <c r="F48" t="s">
        <v>151</v>
      </c>
      <c r="J48" s="23"/>
    </row>
    <row r="49" spans="6:10" x14ac:dyDescent="0.2">
      <c r="F49" t="s">
        <v>152</v>
      </c>
      <c r="J49" s="23" t="s">
        <v>142</v>
      </c>
    </row>
    <row r="50" spans="6:10" x14ac:dyDescent="0.2">
      <c r="F50" t="s">
        <v>153</v>
      </c>
    </row>
    <row r="51" spans="6:10" x14ac:dyDescent="0.2">
      <c r="F51" t="s">
        <v>154</v>
      </c>
    </row>
    <row r="52" spans="6:10" x14ac:dyDescent="0.2">
      <c r="F52" t="s">
        <v>155</v>
      </c>
    </row>
    <row r="53" spans="6:10" x14ac:dyDescent="0.2">
      <c r="F53" t="s">
        <v>156</v>
      </c>
    </row>
    <row r="54" spans="6:10" x14ac:dyDescent="0.2">
      <c r="F54" t="s">
        <v>157</v>
      </c>
    </row>
    <row r="55" spans="6:10" x14ac:dyDescent="0.2">
      <c r="F55" t="s">
        <v>158</v>
      </c>
    </row>
    <row r="56" spans="6:10" x14ac:dyDescent="0.2">
      <c r="F56" t="s">
        <v>159</v>
      </c>
    </row>
    <row r="57" spans="6:10" x14ac:dyDescent="0.2">
      <c r="F57" t="s">
        <v>160</v>
      </c>
    </row>
    <row r="58" spans="6:10" x14ac:dyDescent="0.2">
      <c r="F58" t="s">
        <v>161</v>
      </c>
    </row>
    <row r="59" spans="6:10" x14ac:dyDescent="0.2">
      <c r="F59" t="s">
        <v>162</v>
      </c>
    </row>
    <row r="60" spans="6:10" x14ac:dyDescent="0.2">
      <c r="F60" t="s">
        <v>163</v>
      </c>
    </row>
    <row r="61" spans="6:10" x14ac:dyDescent="0.2">
      <c r="F61" t="s">
        <v>164</v>
      </c>
    </row>
    <row r="62" spans="6:10" x14ac:dyDescent="0.2">
      <c r="F62" t="s">
        <v>165</v>
      </c>
    </row>
    <row r="63" spans="6:10" x14ac:dyDescent="0.2">
      <c r="F63" t="s">
        <v>166</v>
      </c>
    </row>
    <row r="64" spans="6:10" x14ac:dyDescent="0.2">
      <c r="F64" t="s">
        <v>167</v>
      </c>
    </row>
    <row r="65" spans="6:6" x14ac:dyDescent="0.2">
      <c r="F65" t="s">
        <v>168</v>
      </c>
    </row>
    <row r="66" spans="6:6" x14ac:dyDescent="0.2">
      <c r="F66" t="s">
        <v>169</v>
      </c>
    </row>
    <row r="67" spans="6:6" x14ac:dyDescent="0.2">
      <c r="F67" t="s">
        <v>170</v>
      </c>
    </row>
    <row r="68" spans="6:6" x14ac:dyDescent="0.2">
      <c r="F68" t="s">
        <v>171</v>
      </c>
    </row>
    <row r="69" spans="6:6" x14ac:dyDescent="0.2">
      <c r="F69" t="s">
        <v>172</v>
      </c>
    </row>
    <row r="70" spans="6:6" x14ac:dyDescent="0.2">
      <c r="F70" t="s">
        <v>173</v>
      </c>
    </row>
    <row r="71" spans="6:6" x14ac:dyDescent="0.2">
      <c r="F71" t="s">
        <v>174</v>
      </c>
    </row>
    <row r="72" spans="6:6" x14ac:dyDescent="0.2">
      <c r="F72" t="s">
        <v>175</v>
      </c>
    </row>
    <row r="73" spans="6:6" x14ac:dyDescent="0.2">
      <c r="F73" t="s">
        <v>176</v>
      </c>
    </row>
    <row r="74" spans="6:6" x14ac:dyDescent="0.2">
      <c r="F74" t="s">
        <v>177</v>
      </c>
    </row>
    <row r="75" spans="6:6" x14ac:dyDescent="0.2">
      <c r="F75" t="s">
        <v>178</v>
      </c>
    </row>
    <row r="76" spans="6:6" x14ac:dyDescent="0.2">
      <c r="F76" t="s">
        <v>179</v>
      </c>
    </row>
    <row r="77" spans="6:6" x14ac:dyDescent="0.2">
      <c r="F77" t="s">
        <v>180</v>
      </c>
    </row>
    <row r="78" spans="6:6" x14ac:dyDescent="0.2">
      <c r="F78" t="s">
        <v>181</v>
      </c>
    </row>
    <row r="79" spans="6:6" x14ac:dyDescent="0.2">
      <c r="F79" t="s">
        <v>182</v>
      </c>
    </row>
    <row r="80" spans="6:6" x14ac:dyDescent="0.2">
      <c r="F80" t="s">
        <v>183</v>
      </c>
    </row>
    <row r="81" spans="6:6" x14ac:dyDescent="0.2">
      <c r="F81" t="s">
        <v>184</v>
      </c>
    </row>
    <row r="82" spans="6:6" x14ac:dyDescent="0.2">
      <c r="F82" t="s">
        <v>185</v>
      </c>
    </row>
    <row r="83" spans="6:6" x14ac:dyDescent="0.2">
      <c r="F83" t="s">
        <v>186</v>
      </c>
    </row>
    <row r="84" spans="6:6" x14ac:dyDescent="0.2">
      <c r="F84" t="s">
        <v>187</v>
      </c>
    </row>
    <row r="85" spans="6:6" x14ac:dyDescent="0.2">
      <c r="F85" t="s">
        <v>188</v>
      </c>
    </row>
    <row r="86" spans="6:6" x14ac:dyDescent="0.2">
      <c r="F86" t="s">
        <v>189</v>
      </c>
    </row>
    <row r="87" spans="6:6" x14ac:dyDescent="0.2">
      <c r="F87" t="s">
        <v>190</v>
      </c>
    </row>
    <row r="88" spans="6:6" x14ac:dyDescent="0.2">
      <c r="F88" t="s">
        <v>191</v>
      </c>
    </row>
    <row r="89" spans="6:6" x14ac:dyDescent="0.2">
      <c r="F89" t="s">
        <v>192</v>
      </c>
    </row>
    <row r="90" spans="6:6" x14ac:dyDescent="0.2">
      <c r="F90" t="s">
        <v>193</v>
      </c>
    </row>
    <row r="91" spans="6:6" x14ac:dyDescent="0.2">
      <c r="F91" t="s">
        <v>194</v>
      </c>
    </row>
    <row r="92" spans="6:6" x14ac:dyDescent="0.2">
      <c r="F92" t="s">
        <v>195</v>
      </c>
    </row>
    <row r="93" spans="6:6" x14ac:dyDescent="0.2">
      <c r="F93" t="s">
        <v>196</v>
      </c>
    </row>
    <row r="94" spans="6:6" x14ac:dyDescent="0.2">
      <c r="F94" t="s">
        <v>197</v>
      </c>
    </row>
    <row r="95" spans="6:6" x14ac:dyDescent="0.2">
      <c r="F95" t="s">
        <v>198</v>
      </c>
    </row>
    <row r="96" spans="6:6" x14ac:dyDescent="0.2">
      <c r="F96" t="s">
        <v>199</v>
      </c>
    </row>
    <row r="97" spans="6:6" x14ac:dyDescent="0.2">
      <c r="F97" t="s">
        <v>200</v>
      </c>
    </row>
    <row r="98" spans="6:6" x14ac:dyDescent="0.2">
      <c r="F98" t="s">
        <v>201</v>
      </c>
    </row>
    <row r="99" spans="6:6" x14ac:dyDescent="0.2">
      <c r="F99" t="s">
        <v>202</v>
      </c>
    </row>
    <row r="100" spans="6:6" x14ac:dyDescent="0.2">
      <c r="F100" t="s">
        <v>203</v>
      </c>
    </row>
    <row r="101" spans="6:6" x14ac:dyDescent="0.2">
      <c r="F101" t="s">
        <v>204</v>
      </c>
    </row>
    <row r="102" spans="6:6" x14ac:dyDescent="0.2">
      <c r="F102" t="s">
        <v>205</v>
      </c>
    </row>
    <row r="103" spans="6:6" x14ac:dyDescent="0.2">
      <c r="F103" t="s">
        <v>206</v>
      </c>
    </row>
    <row r="104" spans="6:6" x14ac:dyDescent="0.2">
      <c r="F104" t="s">
        <v>207</v>
      </c>
    </row>
    <row r="105" spans="6:6" x14ac:dyDescent="0.2">
      <c r="F105" t="s">
        <v>208</v>
      </c>
    </row>
    <row r="106" spans="6:6" x14ac:dyDescent="0.2">
      <c r="F106" t="s">
        <v>209</v>
      </c>
    </row>
    <row r="107" spans="6:6" x14ac:dyDescent="0.2">
      <c r="F107" t="s">
        <v>210</v>
      </c>
    </row>
    <row r="108" spans="6:6" x14ac:dyDescent="0.2">
      <c r="F108" t="s">
        <v>211</v>
      </c>
    </row>
    <row r="109" spans="6:6" x14ac:dyDescent="0.2">
      <c r="F109" t="s">
        <v>212</v>
      </c>
    </row>
    <row r="110" spans="6:6" x14ac:dyDescent="0.2">
      <c r="F110" t="s">
        <v>213</v>
      </c>
    </row>
    <row r="111" spans="6:6" x14ac:dyDescent="0.2">
      <c r="F111" t="s">
        <v>214</v>
      </c>
    </row>
    <row r="112" spans="6:6" x14ac:dyDescent="0.2">
      <c r="F112" t="s">
        <v>215</v>
      </c>
    </row>
    <row r="113" spans="6:6" x14ac:dyDescent="0.2">
      <c r="F113" t="s">
        <v>216</v>
      </c>
    </row>
    <row r="114" spans="6:6" x14ac:dyDescent="0.2">
      <c r="F114" t="s">
        <v>217</v>
      </c>
    </row>
    <row r="115" spans="6:6" x14ac:dyDescent="0.2">
      <c r="F115" t="s">
        <v>218</v>
      </c>
    </row>
    <row r="116" spans="6:6" x14ac:dyDescent="0.2">
      <c r="F116" t="s">
        <v>219</v>
      </c>
    </row>
    <row r="117" spans="6:6" x14ac:dyDescent="0.2">
      <c r="F117" t="s">
        <v>220</v>
      </c>
    </row>
    <row r="118" spans="6:6" x14ac:dyDescent="0.2">
      <c r="F118" t="s">
        <v>221</v>
      </c>
    </row>
    <row r="119" spans="6:6" x14ac:dyDescent="0.2">
      <c r="F119" t="s">
        <v>222</v>
      </c>
    </row>
    <row r="120" spans="6:6" x14ac:dyDescent="0.2">
      <c r="F120" t="s">
        <v>223</v>
      </c>
    </row>
    <row r="121" spans="6:6" x14ac:dyDescent="0.2">
      <c r="F121" t="s">
        <v>224</v>
      </c>
    </row>
    <row r="122" spans="6:6" x14ac:dyDescent="0.2">
      <c r="F122" t="s">
        <v>225</v>
      </c>
    </row>
    <row r="123" spans="6:6" x14ac:dyDescent="0.2">
      <c r="F123" t="s">
        <v>226</v>
      </c>
    </row>
    <row r="124" spans="6:6" x14ac:dyDescent="0.2">
      <c r="F124" t="s">
        <v>227</v>
      </c>
    </row>
    <row r="125" spans="6:6" x14ac:dyDescent="0.2">
      <c r="F125" t="s">
        <v>228</v>
      </c>
    </row>
    <row r="126" spans="6:6" x14ac:dyDescent="0.2">
      <c r="F126" t="s">
        <v>229</v>
      </c>
    </row>
    <row r="127" spans="6:6" x14ac:dyDescent="0.2">
      <c r="F127" t="s">
        <v>230</v>
      </c>
    </row>
    <row r="128" spans="6:6" x14ac:dyDescent="0.2">
      <c r="F128" t="s">
        <v>231</v>
      </c>
    </row>
    <row r="129" spans="6:6" x14ac:dyDescent="0.2">
      <c r="F129" t="s">
        <v>232</v>
      </c>
    </row>
    <row r="130" spans="6:6" x14ac:dyDescent="0.2">
      <c r="F130" t="s">
        <v>233</v>
      </c>
    </row>
    <row r="131" spans="6:6" x14ac:dyDescent="0.2">
      <c r="F131" t="s">
        <v>234</v>
      </c>
    </row>
    <row r="132" spans="6:6" x14ac:dyDescent="0.2">
      <c r="F132" t="s">
        <v>235</v>
      </c>
    </row>
    <row r="133" spans="6:6" x14ac:dyDescent="0.2">
      <c r="F133" t="s">
        <v>236</v>
      </c>
    </row>
    <row r="134" spans="6:6" x14ac:dyDescent="0.2">
      <c r="F134" t="s">
        <v>237</v>
      </c>
    </row>
    <row r="135" spans="6:6" x14ac:dyDescent="0.2">
      <c r="F135" t="s">
        <v>238</v>
      </c>
    </row>
    <row r="136" spans="6:6" x14ac:dyDescent="0.2">
      <c r="F136" t="s">
        <v>239</v>
      </c>
    </row>
    <row r="137" spans="6:6" x14ac:dyDescent="0.2">
      <c r="F137" t="s">
        <v>240</v>
      </c>
    </row>
    <row r="138" spans="6:6" x14ac:dyDescent="0.2">
      <c r="F138" t="s">
        <v>241</v>
      </c>
    </row>
    <row r="139" spans="6:6" x14ac:dyDescent="0.2">
      <c r="F139" t="s">
        <v>242</v>
      </c>
    </row>
    <row r="140" spans="6:6" x14ac:dyDescent="0.2">
      <c r="F140" t="s">
        <v>243</v>
      </c>
    </row>
    <row r="141" spans="6:6" x14ac:dyDescent="0.2">
      <c r="F141" t="s">
        <v>244</v>
      </c>
    </row>
    <row r="142" spans="6:6" x14ac:dyDescent="0.2">
      <c r="F142" t="s">
        <v>245</v>
      </c>
    </row>
    <row r="143" spans="6:6" x14ac:dyDescent="0.2">
      <c r="F143" t="s">
        <v>246</v>
      </c>
    </row>
    <row r="144" spans="6:6" x14ac:dyDescent="0.2">
      <c r="F144" t="s">
        <v>247</v>
      </c>
    </row>
    <row r="145" spans="6:6" x14ac:dyDescent="0.2">
      <c r="F145" t="s">
        <v>248</v>
      </c>
    </row>
    <row r="146" spans="6:6" x14ac:dyDescent="0.2">
      <c r="F146" t="s">
        <v>249</v>
      </c>
    </row>
    <row r="147" spans="6:6" x14ac:dyDescent="0.2">
      <c r="F147" t="s">
        <v>250</v>
      </c>
    </row>
    <row r="148" spans="6:6" x14ac:dyDescent="0.2">
      <c r="F148" t="s">
        <v>251</v>
      </c>
    </row>
    <row r="149" spans="6:6" x14ac:dyDescent="0.2">
      <c r="F149" t="s">
        <v>252</v>
      </c>
    </row>
    <row r="150" spans="6:6" x14ac:dyDescent="0.2">
      <c r="F150" t="s">
        <v>253</v>
      </c>
    </row>
    <row r="151" spans="6:6" x14ac:dyDescent="0.2">
      <c r="F151" t="s">
        <v>254</v>
      </c>
    </row>
    <row r="152" spans="6:6" x14ac:dyDescent="0.2">
      <c r="F152" t="s">
        <v>255</v>
      </c>
    </row>
    <row r="153" spans="6:6" x14ac:dyDescent="0.2">
      <c r="F153" t="s">
        <v>256</v>
      </c>
    </row>
    <row r="154" spans="6:6" x14ac:dyDescent="0.2">
      <c r="F154" t="s">
        <v>257</v>
      </c>
    </row>
    <row r="155" spans="6:6" x14ac:dyDescent="0.2">
      <c r="F155" t="s">
        <v>258</v>
      </c>
    </row>
    <row r="156" spans="6:6" x14ac:dyDescent="0.2">
      <c r="F156" t="s">
        <v>259</v>
      </c>
    </row>
    <row r="157" spans="6:6" x14ac:dyDescent="0.2">
      <c r="F157" t="s">
        <v>260</v>
      </c>
    </row>
    <row r="158" spans="6:6" x14ac:dyDescent="0.2">
      <c r="F158" t="s">
        <v>261</v>
      </c>
    </row>
    <row r="159" spans="6:6" x14ac:dyDescent="0.2">
      <c r="F159" t="s">
        <v>262</v>
      </c>
    </row>
    <row r="160" spans="6:6" x14ac:dyDescent="0.2">
      <c r="F160" t="s">
        <v>263</v>
      </c>
    </row>
    <row r="161" spans="6:6" x14ac:dyDescent="0.2">
      <c r="F161" t="s">
        <v>264</v>
      </c>
    </row>
    <row r="162" spans="6:6" x14ac:dyDescent="0.2">
      <c r="F162" t="s">
        <v>265</v>
      </c>
    </row>
    <row r="163" spans="6:6" x14ac:dyDescent="0.2">
      <c r="F163" t="s">
        <v>266</v>
      </c>
    </row>
    <row r="164" spans="6:6" x14ac:dyDescent="0.2">
      <c r="F164" t="s">
        <v>267</v>
      </c>
    </row>
    <row r="165" spans="6:6" x14ac:dyDescent="0.2">
      <c r="F165" t="s">
        <v>268</v>
      </c>
    </row>
    <row r="166" spans="6:6" x14ac:dyDescent="0.2">
      <c r="F166" t="s">
        <v>269</v>
      </c>
    </row>
    <row r="167" spans="6:6" x14ac:dyDescent="0.2">
      <c r="F167" t="s">
        <v>270</v>
      </c>
    </row>
    <row r="168" spans="6:6" x14ac:dyDescent="0.2">
      <c r="F168" t="s">
        <v>271</v>
      </c>
    </row>
    <row r="169" spans="6:6" x14ac:dyDescent="0.2">
      <c r="F169" t="s">
        <v>272</v>
      </c>
    </row>
    <row r="170" spans="6:6" x14ac:dyDescent="0.2">
      <c r="F170" t="s">
        <v>273</v>
      </c>
    </row>
    <row r="171" spans="6:6" x14ac:dyDescent="0.2">
      <c r="F171" t="s">
        <v>274</v>
      </c>
    </row>
    <row r="172" spans="6:6" x14ac:dyDescent="0.2">
      <c r="F172" t="s">
        <v>275</v>
      </c>
    </row>
    <row r="173" spans="6:6" x14ac:dyDescent="0.2">
      <c r="F173" t="s">
        <v>276</v>
      </c>
    </row>
    <row r="174" spans="6:6" x14ac:dyDescent="0.2">
      <c r="F174" t="s">
        <v>277</v>
      </c>
    </row>
    <row r="175" spans="6:6" x14ac:dyDescent="0.2">
      <c r="F175" t="s">
        <v>278</v>
      </c>
    </row>
    <row r="176" spans="6:6" x14ac:dyDescent="0.2">
      <c r="F176" t="s">
        <v>279</v>
      </c>
    </row>
    <row r="177" spans="6:6" x14ac:dyDescent="0.2">
      <c r="F177" t="s">
        <v>280</v>
      </c>
    </row>
    <row r="178" spans="6:6" x14ac:dyDescent="0.2">
      <c r="F178" t="s">
        <v>281</v>
      </c>
    </row>
    <row r="179" spans="6:6" x14ac:dyDescent="0.2">
      <c r="F179" t="s">
        <v>282</v>
      </c>
    </row>
    <row r="180" spans="6:6" x14ac:dyDescent="0.2">
      <c r="F180" t="s">
        <v>283</v>
      </c>
    </row>
    <row r="181" spans="6:6" x14ac:dyDescent="0.2">
      <c r="F181" t="s">
        <v>284</v>
      </c>
    </row>
    <row r="182" spans="6:6" x14ac:dyDescent="0.2">
      <c r="F182" t="s">
        <v>285</v>
      </c>
    </row>
    <row r="183" spans="6:6" x14ac:dyDescent="0.2">
      <c r="F183" t="s">
        <v>286</v>
      </c>
    </row>
    <row r="184" spans="6:6" x14ac:dyDescent="0.2">
      <c r="F184" t="s">
        <v>287</v>
      </c>
    </row>
    <row r="185" spans="6:6" x14ac:dyDescent="0.2">
      <c r="F185" t="s">
        <v>288</v>
      </c>
    </row>
    <row r="186" spans="6:6" x14ac:dyDescent="0.2">
      <c r="F186" t="s">
        <v>289</v>
      </c>
    </row>
    <row r="187" spans="6:6" x14ac:dyDescent="0.2">
      <c r="F187" t="s">
        <v>290</v>
      </c>
    </row>
    <row r="188" spans="6:6" x14ac:dyDescent="0.2">
      <c r="F188" t="s">
        <v>291</v>
      </c>
    </row>
    <row r="189" spans="6:6" x14ac:dyDescent="0.2">
      <c r="F189" t="s">
        <v>292</v>
      </c>
    </row>
    <row r="190" spans="6:6" x14ac:dyDescent="0.2">
      <c r="F190" t="s">
        <v>293</v>
      </c>
    </row>
    <row r="191" spans="6:6" x14ac:dyDescent="0.2">
      <c r="F191" t="s">
        <v>294</v>
      </c>
    </row>
    <row r="192" spans="6:6" x14ac:dyDescent="0.2">
      <c r="F192" t="s">
        <v>295</v>
      </c>
    </row>
    <row r="193" spans="6:6" x14ac:dyDescent="0.2">
      <c r="F193" t="s">
        <v>296</v>
      </c>
    </row>
    <row r="194" spans="6:6" x14ac:dyDescent="0.2">
      <c r="F194" t="s">
        <v>297</v>
      </c>
    </row>
    <row r="195" spans="6:6" x14ac:dyDescent="0.2">
      <c r="F195" t="s">
        <v>298</v>
      </c>
    </row>
    <row r="196" spans="6:6" x14ac:dyDescent="0.2">
      <c r="F196" t="s">
        <v>299</v>
      </c>
    </row>
    <row r="197" spans="6:6" x14ac:dyDescent="0.2">
      <c r="F197" t="s">
        <v>300</v>
      </c>
    </row>
    <row r="198" spans="6:6" x14ac:dyDescent="0.2">
      <c r="F198" t="s">
        <v>301</v>
      </c>
    </row>
    <row r="199" spans="6:6" x14ac:dyDescent="0.2">
      <c r="F199" t="s">
        <v>302</v>
      </c>
    </row>
    <row r="200" spans="6:6" x14ac:dyDescent="0.2">
      <c r="F200" t="s">
        <v>303</v>
      </c>
    </row>
    <row r="201" spans="6:6" x14ac:dyDescent="0.2">
      <c r="F201" t="s">
        <v>304</v>
      </c>
    </row>
    <row r="202" spans="6:6" x14ac:dyDescent="0.2">
      <c r="F202" t="s">
        <v>305</v>
      </c>
    </row>
    <row r="203" spans="6:6" x14ac:dyDescent="0.2">
      <c r="F203" t="s">
        <v>306</v>
      </c>
    </row>
    <row r="204" spans="6:6" x14ac:dyDescent="0.2">
      <c r="F204" t="s">
        <v>307</v>
      </c>
    </row>
    <row r="205" spans="6:6" x14ac:dyDescent="0.2">
      <c r="F205" t="s">
        <v>308</v>
      </c>
    </row>
    <row r="206" spans="6:6" x14ac:dyDescent="0.2">
      <c r="F206" t="s">
        <v>309</v>
      </c>
    </row>
    <row r="207" spans="6:6" x14ac:dyDescent="0.2">
      <c r="F207" t="s">
        <v>310</v>
      </c>
    </row>
    <row r="208" spans="6:6" x14ac:dyDescent="0.2">
      <c r="F208" t="s">
        <v>311</v>
      </c>
    </row>
    <row r="209" spans="6:6" x14ac:dyDescent="0.2">
      <c r="F209" t="s">
        <v>312</v>
      </c>
    </row>
    <row r="210" spans="6:6" x14ac:dyDescent="0.2">
      <c r="F210" t="s">
        <v>313</v>
      </c>
    </row>
    <row r="211" spans="6:6" x14ac:dyDescent="0.2">
      <c r="F211" t="s">
        <v>314</v>
      </c>
    </row>
    <row r="212" spans="6:6" x14ac:dyDescent="0.2">
      <c r="F212" t="s">
        <v>315</v>
      </c>
    </row>
    <row r="213" spans="6:6" x14ac:dyDescent="0.2">
      <c r="F213" t="s">
        <v>316</v>
      </c>
    </row>
    <row r="214" spans="6:6" x14ac:dyDescent="0.2">
      <c r="F214" t="s">
        <v>317</v>
      </c>
    </row>
    <row r="215" spans="6:6" x14ac:dyDescent="0.2">
      <c r="F215" t="s">
        <v>318</v>
      </c>
    </row>
    <row r="216" spans="6:6" x14ac:dyDescent="0.2">
      <c r="F216" t="s">
        <v>319</v>
      </c>
    </row>
    <row r="217" spans="6:6" x14ac:dyDescent="0.2">
      <c r="F217" t="s">
        <v>320</v>
      </c>
    </row>
    <row r="218" spans="6:6" x14ac:dyDescent="0.2">
      <c r="F218" t="s">
        <v>321</v>
      </c>
    </row>
    <row r="219" spans="6:6" x14ac:dyDescent="0.2">
      <c r="F219" t="s">
        <v>322</v>
      </c>
    </row>
    <row r="220" spans="6:6" x14ac:dyDescent="0.2">
      <c r="F220" t="s">
        <v>323</v>
      </c>
    </row>
    <row r="221" spans="6:6" x14ac:dyDescent="0.2">
      <c r="F221" t="s">
        <v>324</v>
      </c>
    </row>
    <row r="222" spans="6:6" x14ac:dyDescent="0.2">
      <c r="F222" t="s">
        <v>325</v>
      </c>
    </row>
    <row r="223" spans="6:6" x14ac:dyDescent="0.2">
      <c r="F223" t="s">
        <v>326</v>
      </c>
    </row>
    <row r="224" spans="6:6" x14ac:dyDescent="0.2">
      <c r="F224" t="s">
        <v>327</v>
      </c>
    </row>
    <row r="225" spans="6:6" x14ac:dyDescent="0.2">
      <c r="F225" t="s">
        <v>328</v>
      </c>
    </row>
    <row r="226" spans="6:6" x14ac:dyDescent="0.2">
      <c r="F226" t="s">
        <v>329</v>
      </c>
    </row>
    <row r="227" spans="6:6" x14ac:dyDescent="0.2">
      <c r="F227" t="s">
        <v>330</v>
      </c>
    </row>
    <row r="228" spans="6:6" x14ac:dyDescent="0.2">
      <c r="F228" t="s">
        <v>331</v>
      </c>
    </row>
    <row r="229" spans="6:6" x14ac:dyDescent="0.2">
      <c r="F229" t="s">
        <v>332</v>
      </c>
    </row>
    <row r="230" spans="6:6" x14ac:dyDescent="0.2">
      <c r="F230" t="s">
        <v>333</v>
      </c>
    </row>
    <row r="231" spans="6:6" x14ac:dyDescent="0.2">
      <c r="F231" t="s">
        <v>334</v>
      </c>
    </row>
    <row r="232" spans="6:6" x14ac:dyDescent="0.2">
      <c r="F232" t="s">
        <v>335</v>
      </c>
    </row>
    <row r="233" spans="6:6" x14ac:dyDescent="0.2">
      <c r="F233" t="s">
        <v>336</v>
      </c>
    </row>
    <row r="234" spans="6:6" x14ac:dyDescent="0.2">
      <c r="F234" t="s">
        <v>337</v>
      </c>
    </row>
    <row r="235" spans="6:6" x14ac:dyDescent="0.2">
      <c r="F235" t="s">
        <v>338</v>
      </c>
    </row>
    <row r="236" spans="6:6" x14ac:dyDescent="0.2">
      <c r="F236" t="s">
        <v>339</v>
      </c>
    </row>
    <row r="237" spans="6:6" x14ac:dyDescent="0.2">
      <c r="F237" t="s">
        <v>340</v>
      </c>
    </row>
    <row r="238" spans="6:6" x14ac:dyDescent="0.2">
      <c r="F238" t="s">
        <v>341</v>
      </c>
    </row>
    <row r="239" spans="6:6" x14ac:dyDescent="0.2">
      <c r="F239" t="s">
        <v>342</v>
      </c>
    </row>
    <row r="240" spans="6:6" x14ac:dyDescent="0.2">
      <c r="F240" t="s">
        <v>343</v>
      </c>
    </row>
    <row r="241" spans="6:6" x14ac:dyDescent="0.2">
      <c r="F241" t="s">
        <v>344</v>
      </c>
    </row>
    <row r="242" spans="6:6" x14ac:dyDescent="0.2">
      <c r="F242" t="s">
        <v>345</v>
      </c>
    </row>
    <row r="243" spans="6:6" x14ac:dyDescent="0.2">
      <c r="F243" t="s">
        <v>346</v>
      </c>
    </row>
    <row r="244" spans="6:6" x14ac:dyDescent="0.2">
      <c r="F244" t="s">
        <v>347</v>
      </c>
    </row>
    <row r="245" spans="6:6" x14ac:dyDescent="0.2">
      <c r="F245" t="s">
        <v>348</v>
      </c>
    </row>
    <row r="246" spans="6:6" x14ac:dyDescent="0.2">
      <c r="F246" t="s">
        <v>349</v>
      </c>
    </row>
    <row r="247" spans="6:6" x14ac:dyDescent="0.2">
      <c r="F247" t="s">
        <v>350</v>
      </c>
    </row>
    <row r="248" spans="6:6" x14ac:dyDescent="0.2">
      <c r="F248" t="s">
        <v>351</v>
      </c>
    </row>
    <row r="249" spans="6:6" x14ac:dyDescent="0.2">
      <c r="F249" t="s">
        <v>352</v>
      </c>
    </row>
    <row r="250" spans="6:6" x14ac:dyDescent="0.2">
      <c r="F250" t="s">
        <v>353</v>
      </c>
    </row>
    <row r="251" spans="6:6" x14ac:dyDescent="0.2">
      <c r="F251" t="s">
        <v>354</v>
      </c>
    </row>
    <row r="252" spans="6:6" x14ac:dyDescent="0.2">
      <c r="F252" t="s">
        <v>355</v>
      </c>
    </row>
    <row r="253" spans="6:6" x14ac:dyDescent="0.2">
      <c r="F253" t="s">
        <v>356</v>
      </c>
    </row>
    <row r="254" spans="6:6" x14ac:dyDescent="0.2">
      <c r="F254" t="s">
        <v>357</v>
      </c>
    </row>
    <row r="255" spans="6:6" x14ac:dyDescent="0.2">
      <c r="F255" t="s">
        <v>358</v>
      </c>
    </row>
    <row r="256" spans="6:6" x14ac:dyDescent="0.2">
      <c r="F256" t="s">
        <v>359</v>
      </c>
    </row>
    <row r="257" spans="6:6" x14ac:dyDescent="0.2">
      <c r="F257" t="s">
        <v>360</v>
      </c>
    </row>
    <row r="258" spans="6:6" x14ac:dyDescent="0.2">
      <c r="F258" t="s">
        <v>361</v>
      </c>
    </row>
    <row r="259" spans="6:6" x14ac:dyDescent="0.2">
      <c r="F259" t="s">
        <v>362</v>
      </c>
    </row>
    <row r="260" spans="6:6" x14ac:dyDescent="0.2">
      <c r="F260" t="s">
        <v>363</v>
      </c>
    </row>
    <row r="261" spans="6:6" x14ac:dyDescent="0.2">
      <c r="F261" t="s">
        <v>364</v>
      </c>
    </row>
  </sheetData>
  <mergeCells count="5">
    <mergeCell ref="A2:M2"/>
    <mergeCell ref="A1:M1"/>
    <mergeCell ref="C6:L6"/>
    <mergeCell ref="C5:L5"/>
    <mergeCell ref="B8:L8"/>
  </mergeCells>
  <pageMargins left="0.7" right="0.7" top="0.75" bottom="0.75" header="0.3" footer="0.3"/>
  <pageSetup paperSize="9" orientation="portrait" horizontalDpi="0" verticalDpi="0"/>
  <tableParts count="7">
    <tablePart r:id="rId1"/>
    <tablePart r:id="rId2"/>
    <tablePart r:id="rId3"/>
    <tablePart r:id="rId4"/>
    <tablePart r:id="rId5"/>
    <tablePart r:id="rId6"/>
    <tablePart r:id="rId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4311851FCFCF64ABC614CF8C05A9BDB" ma:contentTypeVersion="14" ma:contentTypeDescription="Create a new document." ma:contentTypeScope="" ma:versionID="da50a4e5d11c61f5cf6bfaaf7b8a4dbe">
  <xsd:schema xmlns:xsd="http://www.w3.org/2001/XMLSchema" xmlns:xs="http://www.w3.org/2001/XMLSchema" xmlns:p="http://schemas.microsoft.com/office/2006/metadata/properties" xmlns:ns2="2e817abe-03ce-4f42-bb30-806bbfc41ade" xmlns:ns3="443f2a47-d204-43cb-9fd8-2c38bd5d10ef" targetNamespace="http://schemas.microsoft.com/office/2006/metadata/properties" ma:root="true" ma:fieldsID="3912411f4a86388b2c8034cdf94fedc8" ns2:_="" ns3:_="">
    <xsd:import namespace="2e817abe-03ce-4f42-bb30-806bbfc41ade"/>
    <xsd:import namespace="443f2a47-d204-43cb-9fd8-2c38bd5d10e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817abe-03ce-4f42-bb30-806bbfc41a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e979ab7c-7c16-44e5-a64e-004de138cfa4"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43f2a47-d204-43cb-9fd8-2c38bd5d10e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35b7ce96-23df-49f5-b41f-300482076ff8}" ma:internalName="TaxCatchAll" ma:showField="CatchAllData" ma:web="443f2a47-d204-43cb-9fd8-2c38bd5d10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43f2a47-d204-43cb-9fd8-2c38bd5d10ef" xsi:nil="true"/>
    <lcf76f155ced4ddcb4097134ff3c332f xmlns="2e817abe-03ce-4f42-bb30-806bbfc41ad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A6532DA-B98B-4BB8-A9A2-24E196E659EE}">
  <ds:schemaRefs>
    <ds:schemaRef ds:uri="http://schemas.microsoft.com/sharepoint/v3/contenttype/forms"/>
  </ds:schemaRefs>
</ds:datastoreItem>
</file>

<file path=customXml/itemProps2.xml><?xml version="1.0" encoding="utf-8"?>
<ds:datastoreItem xmlns:ds="http://schemas.openxmlformats.org/officeDocument/2006/customXml" ds:itemID="{D712CE10-436F-4D94-B529-1794050FEE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817abe-03ce-4f42-bb30-806bbfc41ade"/>
    <ds:schemaRef ds:uri="443f2a47-d204-43cb-9fd8-2c38bd5d10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6D1DB9B-8635-41AC-A75A-2BD4457A8012}">
  <ds:schemaRefs>
    <ds:schemaRef ds:uri="http://www.w3.org/XML/1998/namespace"/>
    <ds:schemaRef ds:uri="http://purl.org/dc/elements/1.1/"/>
    <ds:schemaRef ds:uri="http://schemas.microsoft.com/office/infopath/2007/PartnerControls"/>
    <ds:schemaRef ds:uri="http://schemas.openxmlformats.org/package/2006/metadata/core-properties"/>
    <ds:schemaRef ds:uri="http://purl.org/dc/dcmitype/"/>
    <ds:schemaRef ds:uri="http://schemas.microsoft.com/office/2006/documentManagement/types"/>
    <ds:schemaRef ds:uri="http://schemas.microsoft.com/office/2006/metadata/properties"/>
    <ds:schemaRef ds:uri="443f2a47-d204-43cb-9fd8-2c38bd5d10ef"/>
    <ds:schemaRef ds:uri="2e817abe-03ce-4f42-bb30-806bbfc41ad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31</vt:i4>
      </vt:variant>
    </vt:vector>
  </HeadingPairs>
  <TitlesOfParts>
    <vt:vector size="33" baseType="lpstr">
      <vt:lpstr>Flight Details</vt:lpstr>
      <vt:lpstr>Control Sheet - Hide</vt:lpstr>
      <vt:lpstr>FailCreOrPas</vt:lpstr>
      <vt:lpstr>FailDatOfBir</vt:lpstr>
      <vt:lpstr>FailFirNamFor</vt:lpstr>
      <vt:lpstr>FailMidNam</vt:lpstr>
      <vt:lpstr>FailNat</vt:lpstr>
      <vt:lpstr>FailRowCom</vt:lpstr>
      <vt:lpstr>FailSex</vt:lpstr>
      <vt:lpstr>FailSur</vt:lpstr>
      <vt:lpstr>FailTraDocExpDat</vt:lpstr>
      <vt:lpstr>FailTraDocIssSta</vt:lpstr>
      <vt:lpstr>FailTraDocNum</vt:lpstr>
      <vt:lpstr>FailTravDocType</vt:lpstr>
      <vt:lpstr>FailVoyDetOut</vt:lpstr>
      <vt:lpstr>Manifest</vt:lpstr>
      <vt:lpstr>MesBlaVoyFie</vt:lpstr>
      <vt:lpstr>MesComplete</vt:lpstr>
      <vt:lpstr>MesCrewOrPas</vt:lpstr>
      <vt:lpstr>MesDatOfBir</vt:lpstr>
      <vt:lpstr>MesFirNamFor</vt:lpstr>
      <vt:lpstr>MesInvVoyFie</vt:lpstr>
      <vt:lpstr>MesMidNam</vt:lpstr>
      <vt:lpstr>MesNat</vt:lpstr>
      <vt:lpstr>MesNewMan</vt:lpstr>
      <vt:lpstr>MesRowCom</vt:lpstr>
      <vt:lpstr>MesSex</vt:lpstr>
      <vt:lpstr>MesSur</vt:lpstr>
      <vt:lpstr>MesTraDocExpDat</vt:lpstr>
      <vt:lpstr>MesTraDocIssSta</vt:lpstr>
      <vt:lpstr>MesTraDocNum</vt:lpstr>
      <vt:lpstr>MesTraDocTyp</vt:lpstr>
      <vt:lpstr>OutcomeStatus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2026-07-27T12:38:57Z</dcterms:created>
  <dcterms:modified xsi:type="dcterms:W3CDTF">2026-07-27T14:20:49Z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0x01010044311851FCFCF64ABC614CF8C05A9BDB</vt:lpwstr>
  </property>
  <property fmtid="{D5CDD505-2E9C-101B-9397-08002B2CF9AE}" pid="3" name="MediaServiceImageTags">
    <vt:lpwstr/>
  </property>
</Properties>
</file>