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nhs.sharepoint.com/sites/PublicHealthPopulationHealthandEvaluation/Screening KPI collection/KPI_2026-27/Q1_2026-27/Templates/"/>
    </mc:Choice>
  </mc:AlternateContent>
  <xr:revisionPtr revIDLastSave="17" documentId="8_{F925A525-3502-43CA-981A-0751B8711B17}" xr6:coauthVersionLast="47" xr6:coauthVersionMax="47" xr10:uidLastSave="{BEA06774-5469-495C-BB8D-9E293491F6DE}"/>
  <workbookProtection workbookAlgorithmName="SHA-512" workbookHashValue="77bheq3Pbx60aPBk12R3kRsdWNL+xdCyewwGPHJFBMJjU1och1stzHtqYKuT/5u+qA4/Tiw0CiWi4Hy73yhB7Q==" workbookSaltValue="M8b6xvyjREq2+yW7LI82lA==" workbookSpinCount="100000" lockStructure="1"/>
  <bookViews>
    <workbookView xWindow="-120" yWindow="-120" windowWidth="29040" windowHeight="17520" tabRatio="582" xr2:uid="{00000000-000D-0000-FFFF-FFFF00000000}"/>
  </bookViews>
  <sheets>
    <sheet name="Guidance" sheetId="8" r:id="rId1"/>
    <sheet name="Sign off sheet" sheetId="15" r:id="rId2"/>
    <sheet name="Page 1" sheetId="5" r:id="rId3"/>
    <sheet name="KPI descriptions" sheetId="10" r:id="rId4"/>
    <sheet name="CCGs" sheetId="11" state="hidden" r:id="rId5"/>
    <sheet name="CHIS Dropdown" sheetId="13" state="hidden" r:id="rId6"/>
    <sheet name="DataSheet" sheetId="9" state="hidden" r:id="rId7"/>
  </sheets>
  <externalReferences>
    <externalReference r:id="rId8"/>
    <externalReference r:id="rId9"/>
  </externalReferences>
  <definedNames>
    <definedName name="_xlnm._FilterDatabase" localSheetId="4" hidden="1">CCGs!$A$1:$K$109</definedName>
    <definedName name="CCGNames">CCGs!$A$2:$A$108</definedName>
    <definedName name="CCGNamesAndCodes">CCGs!$A$2:$B$108</definedName>
    <definedName name="MaternityServices" localSheetId="1">[1]MaternityServiceList!$A$2:$A$140</definedName>
    <definedName name="MaternityServices">[2]MaternityServiceList!$A$2:$A$140</definedName>
    <definedName name="MaternityServicesWithCodes" localSheetId="1">[1]MaternityServiceList!$A$2:$B$140</definedName>
    <definedName name="MaternityServicesWithCodes">[2]MaternityServiceList!$A$2:$B$140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9" l="1"/>
  <c r="R2" i="9"/>
  <c r="H2" i="5"/>
  <c r="B5" i="15"/>
  <c r="AE3" i="9"/>
  <c r="AE2" i="9"/>
  <c r="G12" i="15"/>
  <c r="E2" i="9" s="1"/>
  <c r="F3" i="9"/>
  <c r="H3" i="9" s="1"/>
  <c r="F2" i="9"/>
  <c r="H2" i="9" s="1"/>
  <c r="D3" i="9"/>
  <c r="D2" i="9"/>
  <c r="C3" i="9"/>
  <c r="C2" i="9"/>
  <c r="C5" i="5"/>
  <c r="C4" i="5"/>
  <c r="AD3" i="9"/>
  <c r="AD2" i="9"/>
  <c r="Z3" i="9"/>
  <c r="X3" i="9"/>
  <c r="Z2" i="9"/>
  <c r="X2" i="9"/>
  <c r="M3" i="9"/>
  <c r="M2" i="9"/>
  <c r="N2" i="9"/>
  <c r="O2" i="9"/>
  <c r="P2" i="9"/>
  <c r="Q2" i="9"/>
  <c r="N3" i="9"/>
  <c r="O3" i="9"/>
  <c r="P3" i="9"/>
  <c r="Q3" i="9"/>
  <c r="J3" i="9"/>
  <c r="K3" i="9"/>
  <c r="L3" i="9"/>
  <c r="L2" i="9"/>
  <c r="K2" i="9"/>
  <c r="J2" i="9"/>
  <c r="B4" i="15"/>
  <c r="C7" i="5"/>
  <c r="AB3" i="9"/>
  <c r="AB2" i="9"/>
  <c r="AA3" i="9"/>
  <c r="AA2" i="9"/>
  <c r="T2" i="9"/>
  <c r="S2" i="9"/>
  <c r="I11" i="5"/>
  <c r="V3" i="9" s="1"/>
  <c r="I10" i="5"/>
  <c r="V2" i="9" s="1"/>
  <c r="U3" i="9"/>
  <c r="U2" i="9"/>
  <c r="W3" i="9"/>
  <c r="T3" i="9"/>
  <c r="S3" i="9"/>
  <c r="W2" i="9"/>
  <c r="F11" i="5"/>
  <c r="F10" i="5"/>
  <c r="AC2" i="9" l="1"/>
  <c r="AC3" i="9"/>
  <c r="E3" i="9"/>
  <c r="C6" i="5"/>
  <c r="Y2" i="9"/>
  <c r="Y3" i="9"/>
</calcChain>
</file>

<file path=xl/sharedStrings.xml><?xml version="1.0" encoding="utf-8"?>
<sst xmlns="http://schemas.openxmlformats.org/spreadsheetml/2006/main" count="1167" uniqueCount="622">
  <si>
    <t>KPI</t>
  </si>
  <si>
    <t xml:space="preserve">   NHS Screening Programmes Key Performance Indicators (KPIs)</t>
  </si>
  <si>
    <r>
      <rPr>
        <sz val="16"/>
        <rFont val="Arial"/>
        <family val="2"/>
      </rPr>
      <t>This submission template must only be used for data being submitted by</t>
    </r>
    <r>
      <rPr>
        <sz val="16"/>
        <color indexed="10"/>
        <rFont val="Arial"/>
        <family val="2"/>
      </rPr>
      <t xml:space="preserve">
CHILD HEALTH INFORMATION SERVICES</t>
    </r>
  </si>
  <si>
    <t>Do not submit until the template is complete with data, sign off details and the sense checking is confirmed. 
Forms that are not completed correctly and signed off will not be accepted and returned for re-submission.</t>
  </si>
  <si>
    <t>Instructions for use</t>
  </si>
  <si>
    <t>1)</t>
  </si>
  <si>
    <t>The data entry form to be used for your KPI submission is the worksheet called 'Page 1'</t>
  </si>
  <si>
    <t>2)</t>
  </si>
  <si>
    <r>
      <t>Cells that require completion are highlighted in</t>
    </r>
    <r>
      <rPr>
        <sz val="11"/>
        <color indexed="51"/>
        <rFont val="Arial"/>
        <family val="2"/>
      </rPr>
      <t xml:space="preserve"> </t>
    </r>
    <r>
      <rPr>
        <b/>
        <sz val="11"/>
        <color indexed="51"/>
        <rFont val="Arial"/>
        <family val="2"/>
      </rPr>
      <t>YELLOW</t>
    </r>
    <r>
      <rPr>
        <sz val="11"/>
        <color indexed="51"/>
        <rFont val="Arial"/>
        <family val="2"/>
      </rPr>
      <t>.</t>
    </r>
  </si>
  <si>
    <t>3)</t>
  </si>
  <si>
    <t>On 'Page 1', select the name of the organisation that you're submitting data for from the drop down menu</t>
  </si>
  <si>
    <t>4)</t>
  </si>
  <si>
    <t>If you cannot submit data for a KPI please state in the comments box why and when a solution and submission is expected to start</t>
  </si>
  <si>
    <t>How to submit</t>
  </si>
  <si>
    <r>
      <rPr>
        <sz val="11"/>
        <rFont val="Arial"/>
        <family val="2"/>
      </rPr>
      <t xml:space="preserve">Please ensure that your data is </t>
    </r>
    <r>
      <rPr>
        <b/>
        <sz val="11"/>
        <color indexed="10"/>
        <rFont val="Arial"/>
        <family val="2"/>
      </rPr>
      <t>signed off</t>
    </r>
    <r>
      <rPr>
        <sz val="11"/>
        <rFont val="Arial"/>
        <family val="2"/>
      </rPr>
      <t xml:space="preserve"> before it is submitted.</t>
    </r>
  </si>
  <si>
    <t>The completed template should be emailed to (click on the link):</t>
  </si>
  <si>
    <t xml:space="preserve">england.screeningdata@nhs.net </t>
  </si>
  <si>
    <t>Please email any queries to (click on the link):</t>
  </si>
  <si>
    <t>Index to worksheets</t>
  </si>
  <si>
    <t>Guidance</t>
  </si>
  <si>
    <t>This sheet</t>
  </si>
  <si>
    <t>Sign off sheet</t>
  </si>
  <si>
    <t>Organisation details and sign off confirmation</t>
  </si>
  <si>
    <t>Page 1</t>
  </si>
  <si>
    <t>KPI descriptions</t>
  </si>
  <si>
    <t>List of screening KPIs (thresholds, numerator and denominator definitions)</t>
  </si>
  <si>
    <t>Yes</t>
  </si>
  <si>
    <t>For instructions please see 'Guidance' worksheet (click this cell to view)</t>
  </si>
  <si>
    <t>No</t>
  </si>
  <si>
    <t>Complete all fields highlighted in yellow</t>
  </si>
  <si>
    <t>Reporting period</t>
  </si>
  <si>
    <r>
      <t xml:space="preserve">Name of organisation responsible for submission
</t>
    </r>
    <r>
      <rPr>
        <sz val="11"/>
        <color theme="1"/>
        <rFont val="Arial"/>
        <family val="2"/>
      </rPr>
      <t>(select from drop-down)</t>
    </r>
  </si>
  <si>
    <r>
      <t>Name of Sub ICB</t>
    </r>
    <r>
      <rPr>
        <sz val="11"/>
        <color indexed="8"/>
        <rFont val="Arial"/>
        <family val="2"/>
      </rPr>
      <t xml:space="preserve"> *
(select from drop-down)</t>
    </r>
  </si>
  <si>
    <r>
      <t xml:space="preserve">Organisation code </t>
    </r>
    <r>
      <rPr>
        <sz val="11"/>
        <color indexed="8"/>
        <rFont val="Arial"/>
        <family val="2"/>
      </rPr>
      <t>(autocompleted)</t>
    </r>
  </si>
  <si>
    <t>Submitted by:</t>
  </si>
  <si>
    <t>Name</t>
  </si>
  <si>
    <t>Job title</t>
  </si>
  <si>
    <t>Organisation</t>
  </si>
  <si>
    <t>Email address</t>
  </si>
  <si>
    <t>Signed off by:</t>
  </si>
  <si>
    <r>
      <t xml:space="preserve">Sense checking confirmation requirements:
</t>
    </r>
    <r>
      <rPr>
        <sz val="11"/>
        <color theme="1"/>
        <rFont val="Arial"/>
        <family val="2"/>
      </rPr>
      <t>The Provider will comply with the timely data requirements of the national screening programme. This will include submitting data to ISOSS, SQAS and Commissioners (as agreed locally) for sense checking, making amendments following feedback from sense checking process and reporting quarterly against the Service’s KPIs.</t>
    </r>
  </si>
  <si>
    <r>
      <rPr>
        <b/>
        <sz val="11"/>
        <color theme="1"/>
        <rFont val="Arial"/>
        <family val="2"/>
      </rPr>
      <t xml:space="preserve">Sense checking confirmation </t>
    </r>
    <r>
      <rPr>
        <sz val="11"/>
        <color theme="1"/>
        <rFont val="Arial"/>
        <family val="2"/>
      </rPr>
      <t xml:space="preserve">
By selecting 'Yes', you are confirming that the data submitted has been sense checked by SQAS or Commissioners and that all comments or changes requested by the sense checker have been updated in the submission.
</t>
    </r>
  </si>
  <si>
    <t xml:space="preserve">
*The Sub ICB locations were introduced in July 2022 and will be used as proxies for CCGs in terms of the standard definitions. The Sub ICB locations should take into account any organisations changes and further details are available on the ODS website: </t>
  </si>
  <si>
    <t>https://digital.nhs.uk/services/organisation-data-service/upcoming-code-changes</t>
  </si>
  <si>
    <t>Name of organisation responsible for submission</t>
  </si>
  <si>
    <r>
      <t>Name of Sub ICB **</t>
    </r>
    <r>
      <rPr>
        <sz val="11"/>
        <color indexed="8"/>
        <rFont val="Arial"/>
        <family val="2"/>
      </rPr>
      <t xml:space="preserve"> 
</t>
    </r>
  </si>
  <si>
    <t>Organisation code</t>
  </si>
  <si>
    <r>
      <t xml:space="preserve">KPI
</t>
    </r>
    <r>
      <rPr>
        <sz val="11"/>
        <color indexed="8"/>
        <rFont val="Arial"/>
        <family val="2"/>
      </rPr>
      <t>Click the hyperlinks below to go to the full definition</t>
    </r>
  </si>
  <si>
    <t>Numerator</t>
  </si>
  <si>
    <t>Denominator</t>
  </si>
  <si>
    <r>
      <t xml:space="preserve">Declines </t>
    </r>
    <r>
      <rPr>
        <sz val="11"/>
        <color indexed="8"/>
        <rFont val="Arial"/>
        <family val="2"/>
      </rPr>
      <t>(status code 2)</t>
    </r>
    <r>
      <rPr>
        <b/>
        <sz val="11"/>
        <color indexed="8"/>
        <rFont val="Arial"/>
        <family val="2"/>
      </rPr>
      <t xml:space="preserve">
</t>
    </r>
    <r>
      <rPr>
        <sz val="11"/>
        <color indexed="8"/>
        <rFont val="Arial"/>
        <family val="2"/>
      </rPr>
      <t>These are included in the denominator</t>
    </r>
  </si>
  <si>
    <t>Performance*</t>
  </si>
  <si>
    <t>Acceptable threshold</t>
  </si>
  <si>
    <t>Achievable threshold</t>
  </si>
  <si>
    <r>
      <t xml:space="preserve">Eligible babies who were not screened
</t>
    </r>
    <r>
      <rPr>
        <sz val="11"/>
        <color indexed="8"/>
        <rFont val="Arial"/>
        <family val="2"/>
      </rPr>
      <t>Please account for these in the comments</t>
    </r>
  </si>
  <si>
    <t>Commentary / explanatory note</t>
  </si>
  <si>
    <t>NB1: coverage of sub-ICB responsibility at birth</t>
  </si>
  <si>
    <t>≥ 95.0%</t>
  </si>
  <si>
    <t>≥ 99.0%</t>
  </si>
  <si>
    <t>NB4: coverage of movers in</t>
  </si>
  <si>
    <t xml:space="preserve">*The performance percentages displayed are rounded to one decimal point for ease of reading, however the exact values are used when rating performance against the thresholds. This may result in rounded figures appearing to be the same as an acceptable or achievable threshold but RAG indicating a lower performance. 
**The Sub ICB locations were introduced in July 2022 and will be used as proxies for CCGs in terms of the standard definitions. The Sub ICB locations should take into account any organisations changes and further details are available on the ODS website: </t>
  </si>
  <si>
    <t>KPI 
(standard)</t>
  </si>
  <si>
    <t>Programme</t>
  </si>
  <si>
    <t>Title</t>
  </si>
  <si>
    <t>Description</t>
  </si>
  <si>
    <t>Thresholds</t>
  </si>
  <si>
    <t>Numerator definition</t>
  </si>
  <si>
    <t>Denominator definition</t>
  </si>
  <si>
    <t>Additional information</t>
  </si>
  <si>
    <t>Data source</t>
  </si>
  <si>
    <r>
      <t xml:space="preserve">NB1
</t>
    </r>
    <r>
      <rPr>
        <sz val="11"/>
        <color indexed="8"/>
        <rFont val="Arial"/>
        <family val="2"/>
      </rPr>
      <t>(NBS-S01a)</t>
    </r>
  </si>
  <si>
    <t>Newborn blood spot screening</t>
  </si>
  <si>
    <t>Coverage of sub-ICB responsibility at birth</t>
  </si>
  <si>
    <t>The proportion of babies registered within the sub-ICB both at birth and on the last day of the reporting period who are eligible for newborn blood spot (NBS) screening and have a conclusive result for phenylketonuria (PKU) recorded on the child health information service system (CHISS) ≤ 17 days of age.</t>
  </si>
  <si>
    <t>Acceptable
≥ 95.0%      
Achievable
≥ 99.0%</t>
  </si>
  <si>
    <t>Number of eligible babies who have a conclusive result for PKU recorded on the child health information service system (CHISS) at less than or equal to 17 days of age.
A conclusive result for PKU is one of the following newborn screening status codes:
04 not suspected
07 not suspected: other disorders follow up
08 suspected</t>
  </si>
  <si>
    <t>Number of eligible babies born within the reporting period, excluding any baby who died before the age of 8 days. For this standard, the cohort includes only babies for whom the sub-ICB was responsible at birth and on the last day of the reporting period.
For the purposes of this standard, day of birth is day 0.
Responsible sub-ICB refers to all babies registered with a GP within the sub-ICB. Data should be grouped and reported per sub-ICB responsible population, or UK equivalent, using the baby’s, or if not available, mother’s GP practice code. If neither the baby nor mother’s GP is known, responsibility is determined by place of residence.</t>
  </si>
  <si>
    <r>
      <t xml:space="preserve">Declines (status code 02) should be recorded on the CHISS and included in the denominator but not the numerator. Decline data is collected alongside coverage data to help interpretation.
</t>
    </r>
    <r>
      <rPr>
        <b/>
        <sz val="10"/>
        <color indexed="8"/>
        <rFont val="Arial"/>
        <family val="2"/>
      </rPr>
      <t xml:space="preserve">Exclusions:
</t>
    </r>
    <r>
      <rPr>
        <sz val="10"/>
        <color indexed="8"/>
        <rFont val="Arial"/>
        <family val="2"/>
      </rPr>
      <t>1. This standard does not measure babies who change responsible sub-ICB since birth or move in from another UK country or abroad (movers in) even though these babies are eligible for screening – this is measured using standard NBS-S01b.
2. The numerator excludes eligible babies with an inconclusive result for PKU (for example, status code 03 repeat or further sample required) or a conclusive result for PKU recorded on the CHISS after 17 days of age.</t>
    </r>
  </si>
  <si>
    <t>CHISS</t>
  </si>
  <si>
    <r>
      <t xml:space="preserve">NB4
</t>
    </r>
    <r>
      <rPr>
        <sz val="11"/>
        <color indexed="8"/>
        <rFont val="Arial"/>
        <family val="2"/>
      </rPr>
      <t>(NBS-S01b)</t>
    </r>
  </si>
  <si>
    <t>Coverage of movers in</t>
  </si>
  <si>
    <t>The proportion of all babies eligible for newborn blood spot (NBS) screening who have both:
- changed responsible sub-ICB, or have moved in from another UK country or abroad, in the reporting period
- a conclusive result for phenylketonuria (PKU) recorded on the child health information service system (CHISS) at less than or equal to 21 calendar days of notifying the child health department of movement in</t>
  </si>
  <si>
    <t>Acceptable 
≥ 95.0%
Achievable 
≥ 99.0%</t>
  </si>
  <si>
    <t>Number of eligible babies who have a conclusive result for PKU recorded on the CHISS at less than or equal to 21 calendar days of notifying the child health department of movement in.
Notifying the child health department of movement in. This is either the point of direct electronic registration on the CHISS or the point of receipt of phone or email notification to the child health department.
A conclusive result for PKU is one of the following newborn screening status codes:
04 not suspected
07 not suspected: other disorders follow up
08 suspected</t>
  </si>
  <si>
    <t>Number of babies:
• who have changed responsible sub-ICB, or moved in from another UK country or abroad, during the reporting period
• for whom the sub-ICB is responsible on the last day of the reporting period
• are under a year of age (up to but not including their first birthday) at the point of notifying the child health department of movement in
The denominator includes all babies who meet all the criteria above, not just babies who move in without documented results.
Responsible sub-ICB refers to all babies that are registered with a GP within the sub-ICB. The data should be grouped and reported per sub-ICB responsible population, or UK equivalent, using the baby’s, or if not available, mother’s GP practice code. If neither the baby nor mother’s GP is known, responsibility is determined by place of residence.
Changed responsible sub-ICB – baby was born out of the sub-ICB but has become its responsibility because he or she moved and was notified to the child health department within the reporting period.</t>
  </si>
  <si>
    <r>
      <t xml:space="preserve">Declines (status code 02) should be recorded on the CHISS and included in the denominator but not the numerator. Decline data is collected alongside coverage data to help interpretation.
</t>
    </r>
    <r>
      <rPr>
        <b/>
        <sz val="10"/>
        <rFont val="Arial"/>
        <family val="2"/>
      </rPr>
      <t>Exclusions:</t>
    </r>
    <r>
      <rPr>
        <sz val="10"/>
        <rFont val="Arial"/>
        <family val="2"/>
      </rPr>
      <t xml:space="preserve">
1. This standard does not measure babies who are already the responsibility of the sub-ICB at birth and transfer within the same sub-ICB. Standard NBS-S01a captures babies registered within the sub-ICB both at birth and on the last day of the reporting period.
2. The numerator excludes eligible babies with an inconclusive result for PKU (for example, status code 03 repeat or further sample required) or a conclusive result for PKU recorded on the CHISS after 21 calendar days.
Screening should be offered to all eligible babies under a year of age (up to but not including their first birthday) without documented results (or declines) for all 9 conditions. Note that cystic fibrosis (CF) can only be screened for up to 8 weeks of age. If screening is accepted, the sample must be taken no later than 14 calendar days after the baby’s first birthday. Samples should not be taken later than 14 calendar days after the baby’s first birthday as they will not be eligible for screening. These babies should still be recorded in the denominator.
If your process is to offer and take the sample on the same day, this can only be done before the baby’s first birthday.</t>
    </r>
  </si>
  <si>
    <t>Geography</t>
  </si>
  <si>
    <t>GeographyCode</t>
  </si>
  <si>
    <t>GeographyID</t>
  </si>
  <si>
    <t>GeographyType</t>
  </si>
  <si>
    <t>PHE_Region</t>
  </si>
  <si>
    <t>NHS_England_Region</t>
  </si>
  <si>
    <t>England_Region</t>
  </si>
  <si>
    <t>Hub</t>
  </si>
  <si>
    <t>GeographyStartDate</t>
  </si>
  <si>
    <t>GeographyEndDate</t>
  </si>
  <si>
    <t>FingertipsID</t>
  </si>
  <si>
    <t>National Commissioning Hub</t>
  </si>
  <si>
    <t>13Q</t>
  </si>
  <si>
    <t>8CDE24C5-1FD8-4421-9345-EBB10D9FB76B</t>
  </si>
  <si>
    <t>CCG</t>
  </si>
  <si>
    <t>NA</t>
  </si>
  <si>
    <t>NHS Barnsley</t>
  </si>
  <si>
    <t>02P</t>
  </si>
  <si>
    <t>BBE7F2A0-E4A3-40BB-9E1C-B1E498BE9452</t>
  </si>
  <si>
    <t>North</t>
  </si>
  <si>
    <t>North East and Yorkshire</t>
  </si>
  <si>
    <t>E38000006</t>
  </si>
  <si>
    <t>NHS Basildon and Brentwood</t>
  </si>
  <si>
    <t>99E</t>
  </si>
  <si>
    <t>210C0B93-9BA6-4AB2-B908-52223B79BBF9</t>
  </si>
  <si>
    <t>Midlands and East</t>
  </si>
  <si>
    <t>East of England</t>
  </si>
  <si>
    <t>E38000007</t>
  </si>
  <si>
    <t>NHS Bassetlaw</t>
  </si>
  <si>
    <t>02Q</t>
  </si>
  <si>
    <t>587AD0B0-4AD0-4CA0-BFAE-6D31A4272AC6</t>
  </si>
  <si>
    <t>E38000008</t>
  </si>
  <si>
    <t>NHS Bath and North East Somerset, Swindon and Wiltshire</t>
  </si>
  <si>
    <t>92G</t>
  </si>
  <si>
    <t>EF888CCA-5319-4E32-A468-8BD366C023D4</t>
  </si>
  <si>
    <t>South</t>
  </si>
  <si>
    <t>South West</t>
  </si>
  <si>
    <t>E38000231</t>
  </si>
  <si>
    <t>NHS Bedfordshire, Luton and Milton Keynes</t>
  </si>
  <si>
    <t>M1J4Y</t>
  </si>
  <si>
    <t>BC2446BB-CA23-4ABB-820E-5DA261C57794</t>
  </si>
  <si>
    <t>E38000249</t>
  </si>
  <si>
    <t>NHS Berkshire West</t>
  </si>
  <si>
    <t>15A</t>
  </si>
  <si>
    <t>FB2F7845-2186-4A76-B604-E14AF020C528</t>
  </si>
  <si>
    <t>South East</t>
  </si>
  <si>
    <t>E38000221</t>
  </si>
  <si>
    <t>NHS Birmingham, Solihull and West Birmingham</t>
  </si>
  <si>
    <t>15E</t>
  </si>
  <si>
    <t>CCB46982-7607-4DC5-8B4E-230A2A719B90</t>
  </si>
  <si>
    <t>Midlands</t>
  </si>
  <si>
    <t>E38000220</t>
  </si>
  <si>
    <t>NHS Black Country</t>
  </si>
  <si>
    <t>D2P2L</t>
  </si>
  <si>
    <t>C462131A-C7E6-4563-A5B5-B220D92ADA3F</t>
  </si>
  <si>
    <t>E38000250</t>
  </si>
  <si>
    <t>NHS Blackburn With Darwen</t>
  </si>
  <si>
    <t>00Q</t>
  </si>
  <si>
    <t>C174C23F-6B48-4FA4-84AD-C9E68141EE33</t>
  </si>
  <si>
    <t>North West</t>
  </si>
  <si>
    <t>E38000014</t>
  </si>
  <si>
    <t>NHS Blackpool</t>
  </si>
  <si>
    <t>00R</t>
  </si>
  <si>
    <t>348A0460-EE4B-45E3-8CFB-9B5A3E3A26E4</t>
  </si>
  <si>
    <t>E38000015</t>
  </si>
  <si>
    <t>NHS Bolton</t>
  </si>
  <si>
    <t>00T</t>
  </si>
  <si>
    <t>B39CA92F-88B1-4732-9247-91516DD433A5</t>
  </si>
  <si>
    <t>E38000016</t>
  </si>
  <si>
    <t>NHS Bradford District and Craven</t>
  </si>
  <si>
    <t>36J</t>
  </si>
  <si>
    <t>24751BFB-473C-4912-93C5-9A4AD57B7F0C</t>
  </si>
  <si>
    <t>E38000232</t>
  </si>
  <si>
    <t>NHS Brighton and Hove</t>
  </si>
  <si>
    <t>09D</t>
  </si>
  <si>
    <t>2A8BB638-F67D-4BA6-B6FB-8D922AAD55E0</t>
  </si>
  <si>
    <t>E38000021</t>
  </si>
  <si>
    <t>NHS Bristol, North Somerset and South Gloucestershire</t>
  </si>
  <si>
    <t>15C</t>
  </si>
  <si>
    <t>ACD7795E-1416-4E46-B961-7350D060CBE9</t>
  </si>
  <si>
    <t>E38000222</t>
  </si>
  <si>
    <t>NHS Buckinghamshire</t>
  </si>
  <si>
    <t>14Y</t>
  </si>
  <si>
    <t>04A59D80-1E34-41E3-8B96-6CBE04A35B15</t>
  </si>
  <si>
    <t>E38000223</t>
  </si>
  <si>
    <t>NHS Bury</t>
  </si>
  <si>
    <t>00V</t>
  </si>
  <si>
    <t>F18B2C07-272A-4F34-A030-222C2B02DB9B</t>
  </si>
  <si>
    <t>E38000024</t>
  </si>
  <si>
    <t>NHS Calderdale</t>
  </si>
  <si>
    <t>02T</t>
  </si>
  <si>
    <t>1F1D666A-3A4B-4202-9E9B-1BC7AEA6F900</t>
  </si>
  <si>
    <t>E38000025</t>
  </si>
  <si>
    <t>NHS Cambridgeshire and Peterborough</t>
  </si>
  <si>
    <t>06H</t>
  </si>
  <si>
    <t>811D9E3B-FC27-40F5-A1EB-F69A9CE97D78</t>
  </si>
  <si>
    <t>E38000026</t>
  </si>
  <si>
    <t>NHS Cannock Chase</t>
  </si>
  <si>
    <t>04Y</t>
  </si>
  <si>
    <t>4CC8BA6B-E510-4E35-9EFD-405620168C46</t>
  </si>
  <si>
    <t>E38000028</t>
  </si>
  <si>
    <t>NHS Castle Point and Rochford</t>
  </si>
  <si>
    <t>99F</t>
  </si>
  <si>
    <t>9CC9F706-1F91-489C-A386-2405D583D699</t>
  </si>
  <si>
    <t>E38000030</t>
  </si>
  <si>
    <t>NHS Cheshire</t>
  </si>
  <si>
    <t>27D</t>
  </si>
  <si>
    <t>FABE6B7B-37D2-4292-8159-F124D5A37BB1</t>
  </si>
  <si>
    <t>E38000233</t>
  </si>
  <si>
    <t>NHS Chorley and South Ribble</t>
  </si>
  <si>
    <t>00X</t>
  </si>
  <si>
    <t>AA85B360-E169-49A0-8429-D8B6F4C66065</t>
  </si>
  <si>
    <t>E38000034</t>
  </si>
  <si>
    <t>NHS County Durham</t>
  </si>
  <si>
    <t>84H</t>
  </si>
  <si>
    <t>947927D0-7105-4D87-A3F8-668B81A67C0B</t>
  </si>
  <si>
    <t>E38000234</t>
  </si>
  <si>
    <t>NHS Coventry and Warwickshire</t>
  </si>
  <si>
    <t>B2M3M</t>
  </si>
  <si>
    <t>F2602A40-BBE8-4156-9E18-28701452B119</t>
  </si>
  <si>
    <t>E38000251</t>
  </si>
  <si>
    <t>NHS Derby, Derbyshire and Glossop</t>
  </si>
  <si>
    <t>15M</t>
  </si>
  <si>
    <t>A10551D1-230E-466F-9945-A859CAF31C67</t>
  </si>
  <si>
    <t>E38000229</t>
  </si>
  <si>
    <t>NHS Devon</t>
  </si>
  <si>
    <t>15N</t>
  </si>
  <si>
    <t>2F6C9A6E-7462-4A3F-AB0A-090C0F97BEDE</t>
  </si>
  <si>
    <t>E38000230</t>
  </si>
  <si>
    <t>NHS Doncaster</t>
  </si>
  <si>
    <t>02X</t>
  </si>
  <si>
    <t>21341D64-F30E-4150-8E36-B48A2AE6F19B</t>
  </si>
  <si>
    <t>E38000044</t>
  </si>
  <si>
    <t>NHS Dorset</t>
  </si>
  <si>
    <t>11J</t>
  </si>
  <si>
    <t>A9796172-71C7-43F9-B282-7F8009A7470B</t>
  </si>
  <si>
    <t>E38000045</t>
  </si>
  <si>
    <t>NHS East and North Hertfordshire</t>
  </si>
  <si>
    <t>06K</t>
  </si>
  <si>
    <t>FF85229B-1E3A-4C47-A0C0-0036E7277231</t>
  </si>
  <si>
    <t>E38000049</t>
  </si>
  <si>
    <t>NHS East Lancashire</t>
  </si>
  <si>
    <t>01A</t>
  </si>
  <si>
    <t>BD9CE157-D223-45E2-8D8B-E4CAF7175370</t>
  </si>
  <si>
    <t>E38000050</t>
  </si>
  <si>
    <t>NHS East Leicestershire and Rutland</t>
  </si>
  <si>
    <t>03W</t>
  </si>
  <si>
    <t>A52C3759-CAD6-4230-B8EB-F2A4779D9B7B</t>
  </si>
  <si>
    <t>E38000051</t>
  </si>
  <si>
    <t>NHS East Riding Of Yorkshire</t>
  </si>
  <si>
    <t>02Y</t>
  </si>
  <si>
    <t>B56C607C-98DF-4E1A-B244-CFA9619C7284</t>
  </si>
  <si>
    <t>E38000052</t>
  </si>
  <si>
    <t>NHS East Staffordshire</t>
  </si>
  <si>
    <t>05D</t>
  </si>
  <si>
    <t>44A7B88C-1061-4227-9DE6-0F93548DB649</t>
  </si>
  <si>
    <t>E38000053</t>
  </si>
  <si>
    <t>NHS East Sussex</t>
  </si>
  <si>
    <t>97R</t>
  </si>
  <si>
    <t>4E9AF2A2-69E9-4338-8A8F-C4E46B159D24</t>
  </si>
  <si>
    <t>E38000235</t>
  </si>
  <si>
    <t>NHS Fylde and Wyre</t>
  </si>
  <si>
    <t>02M</t>
  </si>
  <si>
    <t>DCDC14E6-5029-478C-8A65-B19608EA4EE9</t>
  </si>
  <si>
    <t>E38000226</t>
  </si>
  <si>
    <t>NHS Gloucestershire</t>
  </si>
  <si>
    <t>11M</t>
  </si>
  <si>
    <t>D11ADDD5-17C8-4011-996D-DE033FB08867</t>
  </si>
  <si>
    <t>E38000062</t>
  </si>
  <si>
    <t>NHS Greater Preston</t>
  </si>
  <si>
    <t>01E</t>
  </si>
  <si>
    <t>541655D1-7A06-4A35-A036-8C4C0CD8881F</t>
  </si>
  <si>
    <t>E38000227</t>
  </si>
  <si>
    <t>NHS Halton</t>
  </si>
  <si>
    <t>01F</t>
  </si>
  <si>
    <t>C2CB5680-698B-40B0-BC00-CAC6622DDF1C</t>
  </si>
  <si>
    <t>E38000068</t>
  </si>
  <si>
    <t>NHS Hampshire, Southampton and Isle of Wight</t>
  </si>
  <si>
    <t>D9Y0V</t>
  </si>
  <si>
    <t>C487A287-3FE7-4BFE-9673-7CF0ECF95A6D</t>
  </si>
  <si>
    <t>E38000253</t>
  </si>
  <si>
    <t>NHS Herefordshire and Worcestershire</t>
  </si>
  <si>
    <t>18C</t>
  </si>
  <si>
    <t>8A73AA97-9A84-4824-8178-0618E8671370</t>
  </si>
  <si>
    <t>E38000236</t>
  </si>
  <si>
    <t>NHS Herts Valleys</t>
  </si>
  <si>
    <t>06N</t>
  </si>
  <si>
    <t>710481EF-0101-4F45-9DEA-60F517695A37</t>
  </si>
  <si>
    <t>E38000079</t>
  </si>
  <si>
    <t>NHS Heywood, Middleton and Rochdale</t>
  </si>
  <si>
    <t>01D</t>
  </si>
  <si>
    <t>3BB4604B-BF9C-4B8D-AC3E-DE13A4A3C935</t>
  </si>
  <si>
    <t>E38000080</t>
  </si>
  <si>
    <t>NHS Hull</t>
  </si>
  <si>
    <t>03F</t>
  </si>
  <si>
    <t>DBC6AA46-54F4-4F91-8CB4-44C86B60A21A</t>
  </si>
  <si>
    <t>E38000085</t>
  </si>
  <si>
    <t>NHS Ipswich and East Suffolk</t>
  </si>
  <si>
    <t>06L</t>
  </si>
  <si>
    <t>097C190F-774A-49A9-B73B-E4FD3875D3EF</t>
  </si>
  <si>
    <t>E38000086</t>
  </si>
  <si>
    <t>NHS Kent and Medway</t>
  </si>
  <si>
    <t>91Q</t>
  </si>
  <si>
    <t>F83D0615-CE2A-409B-80AA-44DD5CAD27A9</t>
  </si>
  <si>
    <t>E38000237</t>
  </si>
  <si>
    <t>NHS Kernow</t>
  </si>
  <si>
    <t>11N</t>
  </si>
  <si>
    <t>DA872AA3-BC7F-44AC-8C2A-4BB81AC211C7</t>
  </si>
  <si>
    <t>E38000089</t>
  </si>
  <si>
    <t>NHS Kirklees</t>
  </si>
  <si>
    <t>X2C4Y</t>
  </si>
  <si>
    <t>020ED4C7-F1F0-4DF7-A2A7-F684E486FC96</t>
  </si>
  <si>
    <t>E38000254</t>
  </si>
  <si>
    <t>NHS Knowsley</t>
  </si>
  <si>
    <t>01J</t>
  </si>
  <si>
    <t>9B47A922-B3B8-4B96-9427-002FD52C2386</t>
  </si>
  <si>
    <t>E38000091</t>
  </si>
  <si>
    <t>NHS Leeds</t>
  </si>
  <si>
    <t>15F</t>
  </si>
  <si>
    <t>80BB4697-351C-4FF8-8DF6-7105A81373B1</t>
  </si>
  <si>
    <t>E38000225</t>
  </si>
  <si>
    <t>NHS Leicester City</t>
  </si>
  <si>
    <t>04C</t>
  </si>
  <si>
    <t>41044AF1-E332-4FFE-88DF-44A7E79BA8F5</t>
  </si>
  <si>
    <t>E38000097</t>
  </si>
  <si>
    <t>NHS Lincolnshire</t>
  </si>
  <si>
    <t>71E</t>
  </si>
  <si>
    <t>E43504C3-C3B2-44E8-8A7D-00AD3596A5F5</t>
  </si>
  <si>
    <t>E38000238</t>
  </si>
  <si>
    <t>NHS Liverpool</t>
  </si>
  <si>
    <t>99A</t>
  </si>
  <si>
    <t>3E07D30C-D4DD-4CE1-9EC8-00332F41AA8B</t>
  </si>
  <si>
    <t>E38000101</t>
  </si>
  <si>
    <t>NHS Manchester</t>
  </si>
  <si>
    <t>14L</t>
  </si>
  <si>
    <t>E069CDD2-91FE-47AF-8D01-0551CAD80101</t>
  </si>
  <si>
    <t>E38000217</t>
  </si>
  <si>
    <t>NHS Mid Essex</t>
  </si>
  <si>
    <t>06Q</t>
  </si>
  <si>
    <t>5128E55F-6515-4B29-8954-E34217A6D1F3</t>
  </si>
  <si>
    <t>E38000106</t>
  </si>
  <si>
    <t>NHS Morecambe Bay</t>
  </si>
  <si>
    <t>01K</t>
  </si>
  <si>
    <t>B3ECE70B-D2AA-42FC-AC1C-DF9CF648E3A6</t>
  </si>
  <si>
    <t>E38000228</t>
  </si>
  <si>
    <t>NHS Newcastle Gateshead</t>
  </si>
  <si>
    <t>13T</t>
  </si>
  <si>
    <t>D1A71DB8-6335-40CE-9607-05B4C531E36E</t>
  </si>
  <si>
    <t>E38000212</t>
  </si>
  <si>
    <t>NHS Norfolk and Waveney</t>
  </si>
  <si>
    <t>26A</t>
  </si>
  <si>
    <t>0673779A-90B7-4917-9B5C-77EBFFE418DF</t>
  </si>
  <si>
    <t>E38000239</t>
  </si>
  <si>
    <t>NHS North Central London</t>
  </si>
  <si>
    <t>93C</t>
  </si>
  <si>
    <t>D87B4770-7383-466E-8718-7D565FA3B6A7</t>
  </si>
  <si>
    <t>London</t>
  </si>
  <si>
    <t>E38000240</t>
  </si>
  <si>
    <t>NHS North Cumbria</t>
  </si>
  <si>
    <t>01H</t>
  </si>
  <si>
    <t>5A0A2F0F-3A08-4780-AE37-21F99B76C997</t>
  </si>
  <si>
    <t>E38000215</t>
  </si>
  <si>
    <t>NHS North East Essex</t>
  </si>
  <si>
    <t>06T</t>
  </si>
  <si>
    <t>B4A58C9E-7A71-4DAE-BCAB-D6629AD2BAEF</t>
  </si>
  <si>
    <t>E38000117</t>
  </si>
  <si>
    <t>NHS North East Lincolnshire</t>
  </si>
  <si>
    <t>03H</t>
  </si>
  <si>
    <t>E95D752A-8DE1-4986-B92C-38EB3695E168</t>
  </si>
  <si>
    <t>E38000119</t>
  </si>
  <si>
    <t>NHS North East London</t>
  </si>
  <si>
    <t>A3A8R</t>
  </si>
  <si>
    <t>7C80CC1F-92AF-43DD-AABE-C66328F6A4E3</t>
  </si>
  <si>
    <t>E38000255</t>
  </si>
  <si>
    <t>NHS North Lincolnshire</t>
  </si>
  <si>
    <t>03K</t>
  </si>
  <si>
    <t>353E8065-6A4D-49F9-85B7-3FF726B49537</t>
  </si>
  <si>
    <t>E38000122</t>
  </si>
  <si>
    <t>NHS North Staffordshire</t>
  </si>
  <si>
    <t>05G</t>
  </si>
  <si>
    <t>DEDC4DDF-F9A9-4C2D-B8CC-C1ABAA6F1B0C</t>
  </si>
  <si>
    <t>E38000126</t>
  </si>
  <si>
    <t>NHS North Tyneside</t>
  </si>
  <si>
    <t>99C</t>
  </si>
  <si>
    <t>F0283F6A-D3A6-4ABC-A1C1-B19CCD71478A</t>
  </si>
  <si>
    <t>E38000127</t>
  </si>
  <si>
    <t>NHS North West London</t>
  </si>
  <si>
    <t>W2U3Z</t>
  </si>
  <si>
    <t>1E2FECE0-67A0-4D4D-8C36-FDC40D49F836</t>
  </si>
  <si>
    <t>E38000256</t>
  </si>
  <si>
    <t>NHS North Yorkshire</t>
  </si>
  <si>
    <t>42D</t>
  </si>
  <si>
    <t>3E670E81-03DB-4A1F-9FD5-C1FF9233C836</t>
  </si>
  <si>
    <t>E38000241</t>
  </si>
  <si>
    <t>NHS Northamptonshire</t>
  </si>
  <si>
    <t>78H</t>
  </si>
  <si>
    <t>4C20816D-3DB0-49C8-AC33-6C9A417A3C14</t>
  </si>
  <si>
    <t>E38000242</t>
  </si>
  <si>
    <t>NHS Northumberland</t>
  </si>
  <si>
    <t>00L</t>
  </si>
  <si>
    <t>BABC0B4A-AF66-4109-BCDD-2291388706E4</t>
  </si>
  <si>
    <t>E38000130</t>
  </si>
  <si>
    <t>NHS Nottingham and Nottinghamshire</t>
  </si>
  <si>
    <t>52R</t>
  </si>
  <si>
    <t>5740A55C-C811-4A07-AD37-79FCB6421C87</t>
  </si>
  <si>
    <t>E38000243</t>
  </si>
  <si>
    <t>NHS Oldham</t>
  </si>
  <si>
    <t>00Y</t>
  </si>
  <si>
    <t>3E0D3295-B20B-48C3-A692-85259BBDE16F</t>
  </si>
  <si>
    <t>E38000135</t>
  </si>
  <si>
    <t>NHS Oxfordshire</t>
  </si>
  <si>
    <t>10Q</t>
  </si>
  <si>
    <t>53DFDF39-5614-4453-8833-602250EB855B</t>
  </si>
  <si>
    <t>E38000136</t>
  </si>
  <si>
    <t>NHS Portsmouth</t>
  </si>
  <si>
    <t>10R</t>
  </si>
  <si>
    <t>3C430923-CAA3-4EE8-BF55-FD17A47E48D0</t>
  </si>
  <si>
    <t>E38000137</t>
  </si>
  <si>
    <t>NHS Rotherham</t>
  </si>
  <si>
    <t>03L</t>
  </si>
  <si>
    <t>74EF32D0-97CF-41B0-8B7D-4AD647275978</t>
  </si>
  <si>
    <t>E38000141</t>
  </si>
  <si>
    <t>NHS Salford</t>
  </si>
  <si>
    <t>01G</t>
  </si>
  <si>
    <t>4746D073-6D12-4EE6-92B2-29E35766EF69</t>
  </si>
  <si>
    <t>E38000143</t>
  </si>
  <si>
    <t>NHS Sheffield</t>
  </si>
  <si>
    <t>03N</t>
  </si>
  <si>
    <t>71DF0F8A-4287-4DD2-A91F-6F70FC4F32A4</t>
  </si>
  <si>
    <t>E38000146</t>
  </si>
  <si>
    <t>NHS Shropshire, Telford and Wrekin</t>
  </si>
  <si>
    <t>M2L0M</t>
  </si>
  <si>
    <t>4FE8E51A-1EF9-46C5-ACBA-1369F4310C3D</t>
  </si>
  <si>
    <t>E38000257</t>
  </si>
  <si>
    <t>NHS Somerset</t>
  </si>
  <si>
    <t>11X</t>
  </si>
  <si>
    <t>8393F666-9A79-4032-9C5A-652DCB620B0B</t>
  </si>
  <si>
    <t>E38000150</t>
  </si>
  <si>
    <t>NHS South East London</t>
  </si>
  <si>
    <t>72Q</t>
  </si>
  <si>
    <t>9EDC0C8E-AD35-42E0-8BF7-E018D9BDFC49</t>
  </si>
  <si>
    <t>E38000244</t>
  </si>
  <si>
    <t>NHS South East Staffordshire and Seisdon Peninsula</t>
  </si>
  <si>
    <t>05Q</t>
  </si>
  <si>
    <t>364AF9EC-DC68-4C84-933A-A4784EA37A14</t>
  </si>
  <si>
    <t>E38000153</t>
  </si>
  <si>
    <t>NHS South Sefton</t>
  </si>
  <si>
    <t>01T</t>
  </si>
  <si>
    <t>7F03414F-C76D-4975-BCB6-2956A432DC9E</t>
  </si>
  <si>
    <t>E38000161</t>
  </si>
  <si>
    <t>NHS South Tyneside</t>
  </si>
  <si>
    <t>00N</t>
  </si>
  <si>
    <t>EEAF2A55-B1AA-4FFC-9920-794C09696607</t>
  </si>
  <si>
    <t>E38000163</t>
  </si>
  <si>
    <t>NHS South West London</t>
  </si>
  <si>
    <t>36L</t>
  </si>
  <si>
    <t>8EBB8C64-32CB-48A2-9460-86BA0AE4AA76</t>
  </si>
  <si>
    <t>E38000245</t>
  </si>
  <si>
    <t>NHS Southend</t>
  </si>
  <si>
    <t>99G</t>
  </si>
  <si>
    <t>C8012055-E18D-4E42-8BFD-56AF23C550FA</t>
  </si>
  <si>
    <t>E38000168</t>
  </si>
  <si>
    <t>NHS Southport and Formby</t>
  </si>
  <si>
    <t>01V</t>
  </si>
  <si>
    <t>BB9587BE-1E55-47C0-A034-6234EF5DB6CF</t>
  </si>
  <si>
    <t>E38000170</t>
  </si>
  <si>
    <t>NHS St Helens</t>
  </si>
  <si>
    <t>01X</t>
  </si>
  <si>
    <t>83EED016-213B-41A1-AD11-5AAD53D62171</t>
  </si>
  <si>
    <t>E38000172</t>
  </si>
  <si>
    <t>NHS Stafford and Surrounds</t>
  </si>
  <si>
    <t>05V</t>
  </si>
  <si>
    <t>9924BB94-AB62-4AC6-9B8D-DAFD1F2BE2CA</t>
  </si>
  <si>
    <t>E38000173</t>
  </si>
  <si>
    <t>NHS Stockport</t>
  </si>
  <si>
    <t>01W</t>
  </si>
  <si>
    <t>2603B635-E820-492E-94A9-B94B9D642A13</t>
  </si>
  <si>
    <t>E38000174</t>
  </si>
  <si>
    <t>NHS Stoke On Trent</t>
  </si>
  <si>
    <t>05W</t>
  </si>
  <si>
    <t>11D59CF4-3A5E-4352-BFFF-9126A233EBB3</t>
  </si>
  <si>
    <t>E38000175</t>
  </si>
  <si>
    <t>NHS Sunderland</t>
  </si>
  <si>
    <t>00P</t>
  </si>
  <si>
    <t>8CB87841-D6A0-474E-B185-C4EB902212AA</t>
  </si>
  <si>
    <t>E38000176</t>
  </si>
  <si>
    <t>NHS Surrey Heartlands</t>
  </si>
  <si>
    <t>92A</t>
  </si>
  <si>
    <t>9B428B91-C13D-46B2-84DF-58834EC3A8EB</t>
  </si>
  <si>
    <t>E38000246</t>
  </si>
  <si>
    <t>NHS Tameside</t>
  </si>
  <si>
    <t>01Y</t>
  </si>
  <si>
    <t>C6BD48FB-849B-4D85-91E9-407D367204CC</t>
  </si>
  <si>
    <t>E38000182</t>
  </si>
  <si>
    <t>NHS Tees Valley</t>
  </si>
  <si>
    <t>16C</t>
  </si>
  <si>
    <t>06481ABE-1D2F-455A-BE6F-04FFABDB1E9C</t>
  </si>
  <si>
    <t>E38000247</t>
  </si>
  <si>
    <t>NHS Thurrock</t>
  </si>
  <si>
    <t>07G</t>
  </si>
  <si>
    <t>1E803AD0-E297-4162-8BC1-F5467A666302</t>
  </si>
  <si>
    <t>E38000185</t>
  </si>
  <si>
    <t>NHS Trafford</t>
  </si>
  <si>
    <t>02A</t>
  </si>
  <si>
    <t>83DF66E4-60E1-433E-9123-0D897F813E7F</t>
  </si>
  <si>
    <t>E38000187</t>
  </si>
  <si>
    <t>NHS Vale Of York</t>
  </si>
  <si>
    <t>03Q</t>
  </si>
  <si>
    <t>F2FBC987-CAEE-43DF-BB0B-5AD25EDB4FCB</t>
  </si>
  <si>
    <t>E38000188</t>
  </si>
  <si>
    <t>NHS Wakefield</t>
  </si>
  <si>
    <t>03R</t>
  </si>
  <si>
    <t>D7AFE127-F88B-4277-8484-5132E5A3674B</t>
  </si>
  <si>
    <t>E38000190</t>
  </si>
  <si>
    <t>NHS Warrington</t>
  </si>
  <si>
    <t>02E</t>
  </si>
  <si>
    <t>F2668268-265A-4FBA-85DC-0A9E104503CF</t>
  </si>
  <si>
    <t>E38000194</t>
  </si>
  <si>
    <t>NHS West Essex</t>
  </si>
  <si>
    <t>07H</t>
  </si>
  <si>
    <t>E3012343-06F3-4335-B241-4CC030F29CE4</t>
  </si>
  <si>
    <t>E38000197</t>
  </si>
  <si>
    <t>NHS West Lancashire</t>
  </si>
  <si>
    <t>02G</t>
  </si>
  <si>
    <t>88E78051-05DA-4CBF-BA5E-6C41F1561CFE</t>
  </si>
  <si>
    <t>E38000200</t>
  </si>
  <si>
    <t>NHS West Leicestershire</t>
  </si>
  <si>
    <t>04V</t>
  </si>
  <si>
    <t>138B0D50-51F1-44B5-90AA-F5FE405B713B</t>
  </si>
  <si>
    <t>E38000201</t>
  </si>
  <si>
    <t>NHS West Suffolk</t>
  </si>
  <si>
    <t>07K</t>
  </si>
  <si>
    <t>AE81077A-6D27-4B5F-A9B9-E8152A9FC274</t>
  </si>
  <si>
    <t>E38000204</t>
  </si>
  <si>
    <t>NHS West Sussex</t>
  </si>
  <si>
    <t>70F</t>
  </si>
  <si>
    <t>DEAC2D03-BC21-4CC1-8DF1-2F0999872F5B</t>
  </si>
  <si>
    <t>E38000248</t>
  </si>
  <si>
    <t>NHS Wigan Borough</t>
  </si>
  <si>
    <t>02H</t>
  </si>
  <si>
    <t>3DA61CC2-DC6E-4857-888B-ED4915ADF3FC</t>
  </si>
  <si>
    <t>E38000205</t>
  </si>
  <si>
    <t>NHS Wirral</t>
  </si>
  <si>
    <t>12F</t>
  </si>
  <si>
    <t>E6D1CCE3-BCBD-4686-A423-FEC36F551E8C</t>
  </si>
  <si>
    <t>E38000208</t>
  </si>
  <si>
    <t>Unknown</t>
  </si>
  <si>
    <t>UNK</t>
  </si>
  <si>
    <t>95B52265-8063-4DFE-BDBD-F31DB6CA268F</t>
  </si>
  <si>
    <t>CHIS_Name</t>
  </si>
  <si>
    <t>Northumbria Healthcare Foundation Trust</t>
  </si>
  <si>
    <t>South Tyneside and Sunderland NHS Foundation Trust</t>
  </si>
  <si>
    <t>NHS South, Central and West Commissioning Support Unit</t>
  </si>
  <si>
    <t>North Cumbria Integrated Care NHS Foundation Trust</t>
  </si>
  <si>
    <t>South West Yorkshire Partnership NHS Trust</t>
  </si>
  <si>
    <t>Humber Teaching NHS Foundation Trust</t>
  </si>
  <si>
    <t>North East Lincolnshire Council</t>
  </si>
  <si>
    <t>The Rotherham NHS Foundation Trust</t>
  </si>
  <si>
    <t>Sheffield Children's NHS FT</t>
  </si>
  <si>
    <t>The Mid Yorkshire Hospitals NHS Trust</t>
  </si>
  <si>
    <t>Hertfordshire Community NHS Trust</t>
  </si>
  <si>
    <t>Provide C.I.C.</t>
  </si>
  <si>
    <t>The NewcastleUpon Tyne Hospitals NHS Foundation Trust</t>
  </si>
  <si>
    <t>Birmingham Community Healthcare NHS Trust</t>
  </si>
  <si>
    <t>Leeds Community Healthcare NHS Trust</t>
  </si>
  <si>
    <t>South Tees Hospitals NHS Foundation Trust</t>
  </si>
  <si>
    <t>North Tees and Hartlepool NHS Foundation Trust</t>
  </si>
  <si>
    <t>South Warwickshire NHS Foundation Trust</t>
  </si>
  <si>
    <t>BDCT</t>
  </si>
  <si>
    <t>Your Healthcare CIC</t>
  </si>
  <si>
    <t>Sussex Community NHS Foundation Trust</t>
  </si>
  <si>
    <t>Health Intelligence</t>
  </si>
  <si>
    <t>Kent Community Health NHS Foundation Trust</t>
  </si>
  <si>
    <t>North East London Foundation Trust</t>
  </si>
  <si>
    <t>East Sussex Healthcare NHS Trust</t>
  </si>
  <si>
    <t xml:space="preserve">CDDFT </t>
  </si>
  <si>
    <t>CSH Surrey</t>
  </si>
  <si>
    <t xml:space="preserve">Greater Manchester Shared Services </t>
  </si>
  <si>
    <t>Greater Manchester Shared Services (GMSS)</t>
  </si>
  <si>
    <t xml:space="preserve">HCRG Care Group </t>
  </si>
  <si>
    <t>Leicestershire Partnership Trust</t>
  </si>
  <si>
    <t>Lincolnshire Community Health Services NHS Trust</t>
  </si>
  <si>
    <t xml:space="preserve">Locala Community Partnerships </t>
  </si>
  <si>
    <t>Manchester Local Care Organisation</t>
  </si>
  <si>
    <t>Northamptonshire Healthcare Foundation Trust</t>
  </si>
  <si>
    <t>Nottingham CityCare Partnership / Nottinghamshire Healthcare NHS Foundation Trust</t>
  </si>
  <si>
    <t>Nottinghamshire Healthcare NHS Foundation Trust</t>
  </si>
  <si>
    <t>SEL - InHealth Intelligence</t>
  </si>
  <si>
    <t>Wrightington, Wigan and Leigh Teaching Hospitals NHS Foundation Trust</t>
  </si>
  <si>
    <t>KPI_code</t>
  </si>
  <si>
    <t>Standard_Description</t>
  </si>
  <si>
    <t>Received from organisation</t>
  </si>
  <si>
    <t>Sub_ICB_name</t>
  </si>
  <si>
    <t>Sub_ICB_code</t>
  </si>
  <si>
    <t>ReportingPeriod</t>
  </si>
  <si>
    <t>Period_Type</t>
  </si>
  <si>
    <t>Period_Name</t>
  </si>
  <si>
    <t>Screening_Year</t>
  </si>
  <si>
    <t>Submitted_by_Name</t>
  </si>
  <si>
    <t>Submitted_by_Job_title</t>
  </si>
  <si>
    <t>Submitted_by_Organisation</t>
  </si>
  <si>
    <t>Submitted_by_Email_address</t>
  </si>
  <si>
    <t>Signed_off_by_Name</t>
  </si>
  <si>
    <t>Signed_off_by_Job_title</t>
  </si>
  <si>
    <t>Signed_off_by_Organisation</t>
  </si>
  <si>
    <t>Signed_off_by_Email_address</t>
  </si>
  <si>
    <t>Declines</t>
  </si>
  <si>
    <t>Eligible babies not screened</t>
  </si>
  <si>
    <t>Commentary</t>
  </si>
  <si>
    <t>Check_1_Organisation</t>
  </si>
  <si>
    <t>Check_2_Organisation_Code</t>
  </si>
  <si>
    <t>Check_3_Received_Org</t>
  </si>
  <si>
    <t>Check_4_Numerator</t>
  </si>
  <si>
    <t>Check_5_Denominator</t>
  </si>
  <si>
    <t>Check_6_Calculation</t>
  </si>
  <si>
    <t>Check_7_Signed</t>
  </si>
  <si>
    <t>Check_8_Sense_checked</t>
  </si>
  <si>
    <t>NB1</t>
  </si>
  <si>
    <t>Quarter</t>
  </si>
  <si>
    <t>NB4</t>
  </si>
  <si>
    <t>coverage of movers-in</t>
  </si>
  <si>
    <t>Sense_checked</t>
  </si>
  <si>
    <t>Calderdale and Huddersfield NHS Trust</t>
  </si>
  <si>
    <t>Northern Lincolnshire and Goole</t>
  </si>
  <si>
    <t>Staffordshire and Shropshire Health Informatics Service</t>
  </si>
  <si>
    <t>Hampshire and IOW Healthcare NHS Foundation Trust</t>
  </si>
  <si>
    <t xml:space="preserve">Harrogate and District NHS Foundation Trust </t>
  </si>
  <si>
    <t xml:space="preserve">NHS Arden and Greater East Midlands Commissioning Support Unit   </t>
  </si>
  <si>
    <t>The Q1 (April to June) 2026 to 2027 submission window is 01 to 30 September</t>
  </si>
  <si>
    <t>Q1 2026 to 2027 KPI data</t>
  </si>
  <si>
    <t>07 May 2026</t>
  </si>
  <si>
    <r>
      <t>Q1 2026 to 2027 -</t>
    </r>
    <r>
      <rPr>
        <sz val="11"/>
        <color rgb="FFFF0000"/>
        <rFont val="Arial"/>
        <family val="2"/>
      </rPr>
      <t xml:space="preserve"> 01 April to 30 June 2026</t>
    </r>
  </si>
  <si>
    <t>2026/27</t>
  </si>
  <si>
    <t>NHS Berkshire East</t>
  </si>
  <si>
    <t>U2G6B</t>
  </si>
  <si>
    <t>coverage of Sub ICB responsibility at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</si>
</sst>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0"/>
      <color theme="1"/>
      <name val="Arial"/>
      <family val="2"/>
    </font>
    <font>
      <sz val="10"/>
      <color indexed="8"/>
      <name val="Arial"/>
      <family val="2"/>
    </font>
    <font>
      <sz val="16"/>
      <color indexed="10"/>
      <name val="Arial"/>
      <family val="2"/>
    </font>
    <font>
      <sz val="16"/>
      <name val="Arial"/>
      <family val="2"/>
    </font>
    <font>
      <sz val="14"/>
      <name val="Arial"/>
      <family val="2"/>
    </font>
    <font>
      <sz val="14"/>
      <color indexed="8"/>
      <name val="Arial"/>
      <family val="2"/>
    </font>
    <font>
      <sz val="11"/>
      <color indexed="8"/>
      <name val="Arial"/>
      <family val="2"/>
    </font>
    <font>
      <sz val="11"/>
      <color indexed="51"/>
      <name val="Arial"/>
      <family val="2"/>
    </font>
    <font>
      <b/>
      <sz val="11"/>
      <color indexed="51"/>
      <name val="Arial"/>
      <family val="2"/>
    </font>
    <font>
      <b/>
      <sz val="11"/>
      <name val="Arial"/>
      <family val="2"/>
    </font>
    <font>
      <b/>
      <sz val="11"/>
      <color indexed="10"/>
      <name val="Arial"/>
      <family val="2"/>
    </font>
    <font>
      <sz val="11"/>
      <name val="Arial"/>
      <family val="2"/>
    </font>
    <font>
      <b/>
      <sz val="11"/>
      <color indexed="8"/>
      <name val="Arial"/>
      <family val="2"/>
    </font>
    <font>
      <sz val="11"/>
      <color indexed="8"/>
      <name val="Calibri"/>
      <family val="2"/>
    </font>
    <font>
      <b/>
      <sz val="10"/>
      <name val="Arial"/>
      <family val="2"/>
    </font>
    <font>
      <sz val="12"/>
      <color indexed="8"/>
      <name val="Arial"/>
      <family val="2"/>
    </font>
    <font>
      <sz val="10"/>
      <name val="Arial"/>
      <family val="2"/>
    </font>
    <font>
      <b/>
      <sz val="14"/>
      <color indexed="8"/>
      <name val="Arial"/>
      <family val="2"/>
    </font>
    <font>
      <b/>
      <sz val="10"/>
      <color indexed="8"/>
      <name val="Arial"/>
      <family val="2"/>
    </font>
    <font>
      <u/>
      <sz val="11"/>
      <color theme="10"/>
      <name val="Calibri"/>
      <family val="2"/>
    </font>
    <font>
      <u/>
      <sz val="11"/>
      <color rgb="FF0000FF"/>
      <name val="Calibri"/>
      <family val="2"/>
    </font>
    <font>
      <sz val="11"/>
      <color theme="1"/>
      <name val="Calibri"/>
      <family val="2"/>
      <scheme val="minor"/>
    </font>
    <font>
      <sz val="11"/>
      <color rgb="FF000000"/>
      <name val="Calibri"/>
      <family val="2"/>
    </font>
    <font>
      <b/>
      <sz val="10"/>
      <color theme="1"/>
      <name val="Arial"/>
      <family val="2"/>
    </font>
    <font>
      <b/>
      <sz val="20"/>
      <color theme="0"/>
      <name val="Arial"/>
      <family val="2"/>
    </font>
    <font>
      <u/>
      <sz val="11"/>
      <color theme="10"/>
      <name val="Arial"/>
      <family val="2"/>
    </font>
    <font>
      <b/>
      <sz val="11"/>
      <color theme="1"/>
      <name val="Arial"/>
      <family val="2"/>
    </font>
    <font>
      <sz val="16"/>
      <color rgb="FFFF0000"/>
      <name val="Arial"/>
      <family val="2"/>
    </font>
    <font>
      <sz val="11"/>
      <color rgb="FF000000"/>
      <name val="Arial"/>
      <family val="2"/>
    </font>
    <font>
      <b/>
      <sz val="11"/>
      <color theme="0"/>
      <name val="Arial"/>
      <family val="2"/>
    </font>
    <font>
      <b/>
      <sz val="16"/>
      <color theme="10"/>
      <name val="Arial"/>
      <family val="2"/>
    </font>
    <font>
      <sz val="11"/>
      <color rgb="FFFF0000"/>
      <name val="Arial"/>
      <family val="2"/>
    </font>
    <font>
      <b/>
      <sz val="16"/>
      <color rgb="FFFF0000"/>
      <name val="Arial"/>
      <family val="2"/>
    </font>
    <font>
      <sz val="11"/>
      <color theme="1"/>
      <name val="Arial"/>
      <family val="2"/>
    </font>
    <font>
      <sz val="10"/>
      <color theme="1"/>
      <name val="Arial"/>
      <family val="2"/>
    </font>
    <font>
      <sz val="10"/>
      <color theme="0"/>
      <name val="Arial"/>
      <family val="2"/>
    </font>
    <font>
      <u/>
      <sz val="11"/>
      <color indexed="12"/>
      <name val="Arial"/>
      <family val="2"/>
    </font>
    <font>
      <b/>
      <sz val="14"/>
      <color rgb="FFC00000"/>
      <name val="Arial"/>
      <family val="2"/>
    </font>
    <font>
      <b/>
      <sz val="12"/>
      <name val="Arial"/>
      <family val="2"/>
    </font>
    <font>
      <sz val="14"/>
      <color rgb="FFFF0000"/>
      <name val="Arial"/>
      <family val="2"/>
    </font>
  </fonts>
  <fills count="18">
    <fill>
      <patternFill patternType="none"/>
    </fill>
    <fill>
      <patternFill patternType="gray125"/>
    </fill>
    <fill>
      <patternFill patternType="solid">
        <fgColor indexed="22"/>
        <bgColor indexed="64"/>
      </patternFill>
    </fill>
    <fill>
      <patternFill patternType="solid">
        <fgColor indexed="22"/>
        <bgColor indexed="22"/>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DA9694"/>
        <bgColor rgb="FFDA9694"/>
      </patternFill>
    </fill>
    <fill>
      <patternFill patternType="solid">
        <fgColor rgb="FFB8CCE4"/>
        <bgColor rgb="FFB8CCE4"/>
      </patternFill>
    </fill>
    <fill>
      <patternFill patternType="solid">
        <fgColor theme="0"/>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249977111117893"/>
        <bgColor indexed="55"/>
      </patternFill>
    </fill>
    <fill>
      <patternFill patternType="solid">
        <fgColor theme="0"/>
        <bgColor indexed="27"/>
      </patternFill>
    </fill>
    <fill>
      <patternFill patternType="solid">
        <fgColor rgb="FFFFFF00"/>
        <bgColor indexed="64"/>
      </patternFill>
    </fill>
    <fill>
      <patternFill patternType="solid">
        <fgColor theme="0" tint="-0.14999847407452621"/>
        <bgColor indexed="64"/>
      </patternFill>
    </fill>
    <fill>
      <patternFill patternType="solid">
        <fgColor theme="0" tint="-0.14999847407452621"/>
        <bgColor indexed="27"/>
      </patternFill>
    </fill>
    <fill>
      <patternFill patternType="solid">
        <fgColor rgb="FF005EB8"/>
        <bgColor indexed="64"/>
      </patternFill>
    </fill>
  </fills>
  <borders count="48">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9"/>
      </right>
      <top style="medium">
        <color indexed="9"/>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bottom style="thin">
        <color indexed="9"/>
      </bottom>
      <diagonal/>
    </border>
    <border>
      <left style="thin">
        <color indexed="9"/>
      </left>
      <right style="thin">
        <color indexed="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right/>
      <top/>
      <bottom style="thin">
        <color indexed="9"/>
      </bottom>
      <diagonal/>
    </border>
    <border>
      <left/>
      <right/>
      <top style="thin">
        <color indexed="9"/>
      </top>
      <bottom style="thin">
        <color indexed="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theme="0"/>
      </left>
      <right style="thin">
        <color theme="0"/>
      </right>
      <top style="thin">
        <color theme="0"/>
      </top>
      <bottom style="thin">
        <color theme="0"/>
      </bottom>
      <diagonal/>
    </border>
    <border>
      <left/>
      <right style="medium">
        <color indexed="9"/>
      </right>
      <top style="medium">
        <color indexed="9"/>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3">
    <xf numFmtId="0" fontId="0" fillId="0" borderId="0"/>
    <xf numFmtId="0" fontId="13" fillId="4" borderId="0" applyNumberFormat="0" applyFont="0" applyBorder="0" applyAlignment="0" applyProtection="0"/>
    <xf numFmtId="0" fontId="13" fillId="5" borderId="0" applyNumberFormat="0" applyFont="0" applyBorder="0" applyAlignment="0" applyProtection="0"/>
    <xf numFmtId="0" fontId="13" fillId="6" borderId="0" applyNumberFormat="0" applyFont="0" applyBorder="0" applyAlignment="0" applyProtection="0"/>
    <xf numFmtId="0" fontId="13" fillId="7" borderId="0" applyNumberFormat="0" applyFont="0" applyBorder="0" applyAlignment="0" applyProtection="0"/>
    <xf numFmtId="0" fontId="13" fillId="8" borderId="0" applyNumberFormat="0" applyFont="0" applyBorder="0" applyAlignment="0" applyProtection="0"/>
    <xf numFmtId="0" fontId="16" fillId="0" borderId="0" applyFill="0" applyProtection="0"/>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xf numFmtId="0" fontId="22" fillId="0" borderId="0"/>
    <xf numFmtId="9" fontId="21" fillId="0" borderId="0" applyFont="0" applyFill="0" applyBorder="0" applyAlignment="0" applyProtection="0"/>
    <xf numFmtId="0" fontId="34" fillId="0" borderId="0"/>
  </cellStyleXfs>
  <cellXfs count="157">
    <xf numFmtId="0" fontId="0" fillId="0" borderId="0" xfId="0"/>
    <xf numFmtId="0" fontId="0" fillId="9" borderId="0" xfId="0" applyFill="1"/>
    <xf numFmtId="0" fontId="6" fillId="9" borderId="0" xfId="0" applyFont="1" applyFill="1"/>
    <xf numFmtId="0" fontId="24" fillId="9" borderId="0" xfId="0" applyFont="1" applyFill="1" applyAlignment="1">
      <alignment horizontal="center" vertical="center"/>
    </xf>
    <xf numFmtId="0" fontId="6" fillId="9" borderId="0" xfId="0" applyFont="1" applyFill="1" applyAlignment="1">
      <alignment horizontal="right" vertical="center"/>
    </xf>
    <xf numFmtId="0" fontId="6" fillId="9" borderId="0" xfId="0" applyFont="1" applyFill="1" applyAlignment="1">
      <alignment horizontal="left" vertical="center" wrapText="1" indent="1"/>
    </xf>
    <xf numFmtId="0" fontId="9" fillId="9" borderId="0" xfId="0" applyFont="1" applyFill="1" applyAlignment="1">
      <alignment horizontal="left" vertical="center" wrapText="1" indent="1"/>
    </xf>
    <xf numFmtId="0" fontId="25" fillId="0" borderId="0" xfId="7" applyFont="1" applyFill="1" applyBorder="1" applyAlignment="1" applyProtection="1">
      <alignment horizontal="left" vertical="center" indent="1"/>
    </xf>
    <xf numFmtId="0" fontId="25" fillId="9" borderId="0" xfId="7" quotePrefix="1" applyFont="1" applyFill="1" applyBorder="1" applyAlignment="1" applyProtection="1">
      <alignment horizontal="center" vertical="center"/>
      <protection locked="0"/>
    </xf>
    <xf numFmtId="0" fontId="12" fillId="9" borderId="0" xfId="0" applyFont="1" applyFill="1"/>
    <xf numFmtId="49" fontId="11" fillId="9" borderId="0" xfId="0" applyNumberFormat="1" applyFont="1" applyFill="1" applyAlignment="1">
      <alignment horizontal="right"/>
    </xf>
    <xf numFmtId="164" fontId="12" fillId="10" borderId="29" xfId="10" applyNumberFormat="1" applyFont="1" applyFill="1" applyBorder="1" applyAlignment="1">
      <alignment horizontal="center" vertical="center"/>
    </xf>
    <xf numFmtId="0" fontId="6" fillId="10" borderId="29" xfId="0" applyFont="1" applyFill="1" applyBorder="1" applyAlignment="1">
      <alignment horizontal="center" vertical="center"/>
    </xf>
    <xf numFmtId="0" fontId="6" fillId="10" borderId="3" xfId="0" applyFont="1" applyFill="1" applyBorder="1" applyAlignment="1">
      <alignment horizontal="center" vertical="center"/>
    </xf>
    <xf numFmtId="0" fontId="23" fillId="11" borderId="0" xfId="0" applyFont="1" applyFill="1" applyAlignment="1">
      <alignment horizontal="center" vertical="center" wrapText="1"/>
    </xf>
    <xf numFmtId="0" fontId="0" fillId="0" borderId="0" xfId="0" applyAlignment="1">
      <alignment horizontal="left" vertical="center" wrapText="1" indent="1"/>
    </xf>
    <xf numFmtId="0" fontId="6" fillId="0" borderId="1" xfId="10" applyFont="1" applyBorder="1" applyProtection="1">
      <protection locked="0"/>
    </xf>
    <xf numFmtId="0" fontId="6" fillId="0" borderId="4" xfId="10" applyFont="1" applyBorder="1" applyProtection="1">
      <protection locked="0"/>
    </xf>
    <xf numFmtId="0" fontId="12" fillId="0" borderId="4" xfId="10" applyFont="1" applyBorder="1" applyProtection="1">
      <protection locked="0"/>
    </xf>
    <xf numFmtId="0" fontId="12" fillId="9" borderId="12" xfId="10" applyFont="1" applyFill="1" applyBorder="1" applyProtection="1">
      <protection locked="0"/>
    </xf>
    <xf numFmtId="0" fontId="5" fillId="0" borderId="13" xfId="10" applyFont="1" applyBorder="1" applyProtection="1">
      <protection locked="0"/>
    </xf>
    <xf numFmtId="0" fontId="6" fillId="0" borderId="13" xfId="10" applyFont="1" applyBorder="1" applyProtection="1">
      <protection locked="0"/>
    </xf>
    <xf numFmtId="0" fontId="6" fillId="0" borderId="11" xfId="10" applyFont="1" applyBorder="1" applyProtection="1">
      <protection locked="0"/>
    </xf>
    <xf numFmtId="0" fontId="6" fillId="0" borderId="2" xfId="10" applyFont="1" applyBorder="1" applyProtection="1">
      <protection locked="0"/>
    </xf>
    <xf numFmtId="0" fontId="6" fillId="9" borderId="0" xfId="10" applyFont="1" applyFill="1" applyAlignment="1">
      <alignment horizontal="center" vertical="center" wrapText="1"/>
    </xf>
    <xf numFmtId="0" fontId="1" fillId="9" borderId="28" xfId="10" applyFont="1" applyFill="1" applyBorder="1" applyAlignment="1">
      <alignment horizontal="left" vertical="center" wrapText="1" indent="1"/>
    </xf>
    <xf numFmtId="0" fontId="12" fillId="9" borderId="0" xfId="10" applyFont="1" applyFill="1" applyAlignment="1">
      <alignment horizontal="left" vertical="center" wrapText="1"/>
    </xf>
    <xf numFmtId="0" fontId="6" fillId="9" borderId="0" xfId="10" applyFont="1" applyFill="1" applyAlignment="1">
      <alignment horizontal="left" vertical="center" wrapText="1"/>
    </xf>
    <xf numFmtId="14" fontId="6" fillId="9" borderId="0" xfId="10" applyNumberFormat="1" applyFont="1" applyFill="1" applyAlignment="1">
      <alignment horizontal="left" vertical="center" wrapText="1"/>
    </xf>
    <xf numFmtId="0" fontId="25" fillId="2" borderId="1" xfId="7" applyFont="1" applyFill="1" applyBorder="1" applyAlignment="1" applyProtection="1">
      <alignment horizontal="left" vertical="center" wrapText="1" indent="1"/>
      <protection locked="0"/>
    </xf>
    <xf numFmtId="0" fontId="16" fillId="9" borderId="28" xfId="10" applyFont="1" applyFill="1" applyBorder="1" applyAlignment="1">
      <alignment horizontal="left" vertical="center" wrapText="1" indent="1"/>
    </xf>
    <xf numFmtId="0" fontId="15" fillId="0" borderId="1" xfId="10" applyFont="1" applyBorder="1" applyProtection="1">
      <protection locked="0"/>
    </xf>
    <xf numFmtId="0" fontId="6" fillId="0" borderId="1" xfId="10" applyFont="1" applyBorder="1" applyAlignment="1" applyProtection="1">
      <alignment horizontal="center" vertical="center"/>
      <protection locked="0"/>
    </xf>
    <xf numFmtId="0" fontId="12" fillId="0" borderId="1" xfId="10" applyFont="1" applyBorder="1" applyProtection="1">
      <protection locked="0"/>
    </xf>
    <xf numFmtId="0" fontId="12" fillId="9" borderId="28" xfId="10" applyFont="1" applyFill="1" applyBorder="1" applyAlignment="1">
      <alignment horizontal="left" vertical="center" wrapText="1" indent="1"/>
    </xf>
    <xf numFmtId="0" fontId="6" fillId="9" borderId="0" xfId="10" applyFont="1" applyFill="1" applyAlignment="1">
      <alignment horizontal="left" vertical="center" wrapText="1" indent="1"/>
    </xf>
    <xf numFmtId="0" fontId="12" fillId="9" borderId="0" xfId="10" applyFont="1" applyFill="1" applyAlignment="1">
      <alignment horizontal="left" vertical="center" wrapText="1" indent="1"/>
    </xf>
    <xf numFmtId="0" fontId="1" fillId="9" borderId="28" xfId="10" applyFont="1" applyFill="1" applyBorder="1" applyAlignment="1">
      <alignment horizontal="left" vertical="center" indent="1"/>
    </xf>
    <xf numFmtId="3" fontId="6" fillId="0" borderId="1" xfId="10" applyNumberFormat="1" applyFont="1" applyBorder="1" applyAlignment="1" applyProtection="1">
      <alignment horizontal="center" vertical="center"/>
      <protection locked="0"/>
    </xf>
    <xf numFmtId="3" fontId="6" fillId="0" borderId="0" xfId="10" applyNumberFormat="1" applyFont="1" applyAlignment="1" applyProtection="1">
      <alignment horizontal="center" vertical="center"/>
      <protection locked="0"/>
    </xf>
    <xf numFmtId="0" fontId="12" fillId="10" borderId="25" xfId="0" applyFont="1" applyFill="1" applyBorder="1" applyAlignment="1">
      <alignment horizontal="center" vertical="center"/>
    </xf>
    <xf numFmtId="0" fontId="6" fillId="0" borderId="1" xfId="10" applyFont="1" applyBorder="1"/>
    <xf numFmtId="0" fontId="6" fillId="0" borderId="3" xfId="10" applyFont="1" applyBorder="1"/>
    <xf numFmtId="0" fontId="6" fillId="0" borderId="10" xfId="10" applyFont="1" applyBorder="1"/>
    <xf numFmtId="0" fontId="12" fillId="0" borderId="9" xfId="10" applyFont="1" applyBorder="1"/>
    <xf numFmtId="0" fontId="12" fillId="0" borderId="25" xfId="10" applyFont="1" applyBorder="1" applyAlignment="1">
      <alignment horizontal="center" vertical="center" wrapText="1"/>
    </xf>
    <xf numFmtId="0" fontId="6" fillId="0" borderId="25" xfId="10" applyFont="1" applyBorder="1" applyAlignment="1">
      <alignment horizontal="left" vertical="center" wrapText="1" indent="1"/>
    </xf>
    <xf numFmtId="0" fontId="12" fillId="0" borderId="4" xfId="10" applyFont="1" applyBorder="1"/>
    <xf numFmtId="0" fontId="12" fillId="0" borderId="1" xfId="10" applyFont="1" applyBorder="1"/>
    <xf numFmtId="0" fontId="23" fillId="0" borderId="0" xfId="0" applyFont="1"/>
    <xf numFmtId="14" fontId="0" fillId="0" borderId="0" xfId="0" applyNumberFormat="1"/>
    <xf numFmtId="11" fontId="0" fillId="0" borderId="0" xfId="0" applyNumberFormat="1"/>
    <xf numFmtId="0" fontId="0" fillId="10" borderId="0" xfId="0" applyFill="1"/>
    <xf numFmtId="14" fontId="0" fillId="10" borderId="0" xfId="0" applyNumberFormat="1" applyFill="1"/>
    <xf numFmtId="0" fontId="17" fillId="10" borderId="29" xfId="0" applyFont="1" applyFill="1" applyBorder="1" applyAlignment="1">
      <alignment horizontal="left" vertical="center" wrapText="1" indent="1"/>
    </xf>
    <xf numFmtId="0" fontId="12" fillId="3" borderId="1" xfId="10" applyFont="1" applyFill="1" applyBorder="1" applyAlignment="1">
      <alignment horizontal="left" vertical="center" wrapText="1" indent="1"/>
    </xf>
    <xf numFmtId="0" fontId="12" fillId="3" borderId="11" xfId="10" applyFont="1" applyFill="1" applyBorder="1" applyAlignment="1">
      <alignment horizontal="left" vertical="center" wrapText="1" indent="1"/>
    </xf>
    <xf numFmtId="0" fontId="12" fillId="12" borderId="11" xfId="10" applyFont="1" applyFill="1" applyBorder="1" applyAlignment="1">
      <alignment horizontal="left" vertical="center" wrapText="1" indent="1"/>
    </xf>
    <xf numFmtId="0" fontId="12" fillId="12" borderId="1" xfId="10" applyFont="1" applyFill="1" applyBorder="1" applyAlignment="1">
      <alignment horizontal="left" vertical="center" wrapText="1" indent="1"/>
    </xf>
    <xf numFmtId="0" fontId="12" fillId="12" borderId="2" xfId="10" applyFont="1" applyFill="1" applyBorder="1" applyAlignment="1">
      <alignment horizontal="left" vertical="center" wrapText="1" indent="1"/>
    </xf>
    <xf numFmtId="0" fontId="0" fillId="14" borderId="0" xfId="0" applyFill="1"/>
    <xf numFmtId="14" fontId="0" fillId="14" borderId="0" xfId="0" applyNumberFormat="1" applyFill="1"/>
    <xf numFmtId="0" fontId="25" fillId="9" borderId="0" xfId="7" applyFont="1" applyFill="1" applyBorder="1" applyAlignment="1" applyProtection="1">
      <alignment horizontal="left" vertical="center" indent="1"/>
    </xf>
    <xf numFmtId="0" fontId="6" fillId="2" borderId="1" xfId="0" applyFont="1" applyFill="1" applyBorder="1" applyAlignment="1" applyProtection="1">
      <alignment horizontal="left" vertical="center" wrapText="1" indent="1"/>
      <protection locked="0"/>
    </xf>
    <xf numFmtId="0" fontId="30" fillId="9" borderId="0" xfId="7" quotePrefix="1" applyFont="1" applyFill="1" applyAlignment="1" applyProtection="1">
      <alignment vertical="center"/>
      <protection locked="0"/>
    </xf>
    <xf numFmtId="0" fontId="30" fillId="9" borderId="0" xfId="7" quotePrefix="1" applyFont="1" applyFill="1" applyAlignment="1" applyProtection="1">
      <alignment horizontal="left" vertical="center" indent="1"/>
      <protection locked="0"/>
    </xf>
    <xf numFmtId="0" fontId="32" fillId="9" borderId="0" xfId="7" quotePrefix="1" applyFont="1" applyFill="1" applyAlignment="1" applyProtection="1">
      <alignment vertical="center"/>
    </xf>
    <xf numFmtId="0" fontId="35" fillId="9" borderId="0" xfId="0" applyFont="1" applyFill="1"/>
    <xf numFmtId="0" fontId="0" fillId="9" borderId="0" xfId="0" applyFill="1" applyProtection="1">
      <protection locked="0"/>
    </xf>
    <xf numFmtId="0" fontId="6" fillId="9" borderId="23" xfId="0" applyFont="1" applyFill="1" applyBorder="1"/>
    <xf numFmtId="0" fontId="36" fillId="9" borderId="30" xfId="7" applyFont="1" applyFill="1" applyBorder="1" applyAlignment="1" applyProtection="1"/>
    <xf numFmtId="0" fontId="36" fillId="9" borderId="0" xfId="7" applyFont="1" applyFill="1" applyBorder="1" applyAlignment="1" applyProtection="1"/>
    <xf numFmtId="0" fontId="37" fillId="9" borderId="0" xfId="0" quotePrefix="1" applyFont="1" applyFill="1" applyAlignment="1">
      <alignment vertical="center"/>
    </xf>
    <xf numFmtId="0" fontId="38" fillId="9" borderId="0" xfId="0" applyFont="1" applyFill="1" applyAlignment="1" applyProtection="1">
      <alignment vertical="center" wrapText="1"/>
      <protection locked="0"/>
    </xf>
    <xf numFmtId="0" fontId="3" fillId="9" borderId="0" xfId="0" applyFont="1" applyFill="1" applyAlignment="1">
      <alignment vertical="center"/>
    </xf>
    <xf numFmtId="0" fontId="26" fillId="9" borderId="5" xfId="0" applyFont="1" applyFill="1" applyBorder="1" applyAlignment="1">
      <alignment vertical="center" wrapText="1"/>
    </xf>
    <xf numFmtId="0" fontId="26" fillId="9" borderId="27" xfId="0" applyFont="1" applyFill="1" applyBorder="1" applyAlignment="1">
      <alignment vertical="center" wrapText="1"/>
    </xf>
    <xf numFmtId="0" fontId="12" fillId="9" borderId="5" xfId="0" applyFont="1" applyFill="1" applyBorder="1" applyAlignment="1">
      <alignment vertical="center" wrapText="1"/>
    </xf>
    <xf numFmtId="0" fontId="12" fillId="9" borderId="26" xfId="0" applyFont="1" applyFill="1" applyBorder="1" applyAlignment="1">
      <alignment vertical="center" wrapText="1"/>
    </xf>
    <xf numFmtId="0" fontId="6" fillId="9" borderId="5" xfId="0" applyFont="1" applyFill="1" applyBorder="1" applyAlignment="1">
      <alignment vertical="center" wrapText="1"/>
    </xf>
    <xf numFmtId="0" fontId="12" fillId="9" borderId="34" xfId="0" applyFont="1" applyFill="1" applyBorder="1" applyAlignment="1">
      <alignment horizontal="left" vertical="center" wrapText="1" indent="1"/>
    </xf>
    <xf numFmtId="0" fontId="12" fillId="9" borderId="0" xfId="0" applyFont="1" applyFill="1" applyAlignment="1">
      <alignment horizontal="left" vertical="center" wrapText="1" indent="1"/>
    </xf>
    <xf numFmtId="0" fontId="6" fillId="9" borderId="0" xfId="0" applyFont="1" applyFill="1" applyAlignment="1" applyProtection="1">
      <alignment vertical="center" wrapText="1"/>
      <protection locked="0"/>
    </xf>
    <xf numFmtId="0" fontId="26" fillId="9" borderId="35" xfId="0" applyFont="1" applyFill="1" applyBorder="1" applyAlignment="1">
      <alignment vertical="top" wrapText="1"/>
    </xf>
    <xf numFmtId="0" fontId="0" fillId="9" borderId="36" xfId="0" applyFill="1" applyBorder="1"/>
    <xf numFmtId="0" fontId="11" fillId="9" borderId="0" xfId="0" applyFont="1" applyFill="1" applyAlignment="1">
      <alignment horizontal="left" vertical="center" indent="1"/>
    </xf>
    <xf numFmtId="0" fontId="6" fillId="9" borderId="35" xfId="0" applyFont="1" applyFill="1" applyBorder="1" applyAlignment="1">
      <alignment vertical="center" wrapText="1"/>
    </xf>
    <xf numFmtId="0" fontId="6" fillId="9" borderId="37" xfId="0" applyFont="1" applyFill="1" applyBorder="1" applyAlignment="1">
      <alignment vertical="center" wrapText="1"/>
    </xf>
    <xf numFmtId="0" fontId="11" fillId="9" borderId="38" xfId="7" applyFont="1" applyFill="1" applyBorder="1" applyAlignment="1" applyProtection="1">
      <alignment vertical="center" wrapText="1"/>
    </xf>
    <xf numFmtId="0" fontId="26" fillId="15" borderId="6" xfId="0" applyFont="1" applyFill="1" applyBorder="1" applyAlignment="1">
      <alignment horizontal="left" vertical="center" wrapText="1" indent="1"/>
    </xf>
    <xf numFmtId="0" fontId="12" fillId="15" borderId="7" xfId="0" applyFont="1" applyFill="1" applyBorder="1" applyAlignment="1">
      <alignment horizontal="left" vertical="center" wrapText="1" indent="1"/>
    </xf>
    <xf numFmtId="0" fontId="26" fillId="15" borderId="7" xfId="0" applyFont="1" applyFill="1" applyBorder="1" applyAlignment="1">
      <alignment horizontal="left" vertical="center" wrapText="1" indent="1"/>
    </xf>
    <xf numFmtId="0" fontId="26" fillId="15" borderId="8" xfId="0" applyFont="1" applyFill="1" applyBorder="1" applyAlignment="1">
      <alignment horizontal="left" vertical="center" wrapText="1" indent="1"/>
    </xf>
    <xf numFmtId="0" fontId="29" fillId="17" borderId="28" xfId="10" applyFont="1" applyFill="1" applyBorder="1" applyAlignment="1">
      <alignment horizontal="left" vertical="center" wrapText="1" indent="1"/>
    </xf>
    <xf numFmtId="0" fontId="12" fillId="9" borderId="41" xfId="0" applyFont="1" applyFill="1" applyBorder="1" applyAlignment="1" applyProtection="1">
      <alignment horizontal="center" vertical="center" wrapText="1"/>
      <protection locked="0"/>
    </xf>
    <xf numFmtId="0" fontId="35" fillId="9" borderId="0" xfId="0" applyFont="1" applyFill="1" applyProtection="1">
      <protection locked="0"/>
    </xf>
    <xf numFmtId="0" fontId="6" fillId="9" borderId="0" xfId="10" applyFont="1" applyFill="1" applyAlignment="1">
      <alignment vertical="top" wrapText="1"/>
    </xf>
    <xf numFmtId="0" fontId="20" fillId="0" borderId="10" xfId="8" applyBorder="1" applyAlignment="1" applyProtection="1">
      <alignment vertical="top" wrapText="1"/>
    </xf>
    <xf numFmtId="0" fontId="20" fillId="9" borderId="0" xfId="8" applyFill="1" applyBorder="1" applyAlignment="1" applyProtection="1">
      <alignment vertical="top" wrapText="1"/>
    </xf>
    <xf numFmtId="0" fontId="6" fillId="9" borderId="0" xfId="0" applyFont="1" applyFill="1" applyAlignment="1">
      <alignment horizontal="left" vertical="center" wrapText="1" indent="1"/>
    </xf>
    <xf numFmtId="0" fontId="27" fillId="9" borderId="0" xfId="0" applyFont="1" applyFill="1" applyAlignment="1">
      <alignment horizontal="center" vertical="center" wrapText="1"/>
    </xf>
    <xf numFmtId="0" fontId="9" fillId="9" borderId="0" xfId="0" applyFont="1" applyFill="1" applyAlignment="1">
      <alignment horizontal="right" vertical="center" wrapText="1" indent="1"/>
    </xf>
    <xf numFmtId="0" fontId="24" fillId="17" borderId="14" xfId="0" applyFont="1" applyFill="1" applyBorder="1" applyAlignment="1">
      <alignment horizontal="center" vertical="center"/>
    </xf>
    <xf numFmtId="0" fontId="24" fillId="17" borderId="15" xfId="0" applyFont="1" applyFill="1" applyBorder="1" applyAlignment="1">
      <alignment horizontal="center" vertical="center"/>
    </xf>
    <xf numFmtId="0" fontId="24" fillId="17" borderId="16" xfId="0" applyFont="1" applyFill="1" applyBorder="1" applyAlignment="1">
      <alignment horizontal="center" vertical="center"/>
    </xf>
    <xf numFmtId="0" fontId="24" fillId="17" borderId="14" xfId="0" applyFont="1" applyFill="1" applyBorder="1" applyAlignment="1">
      <alignment horizontal="center" vertical="center" wrapText="1"/>
    </xf>
    <xf numFmtId="0" fontId="24" fillId="17" borderId="15" xfId="0" applyFont="1" applyFill="1" applyBorder="1" applyAlignment="1">
      <alignment horizontal="center" vertical="center" wrapText="1"/>
    </xf>
    <xf numFmtId="0" fontId="24" fillId="17" borderId="16" xfId="0" applyFont="1" applyFill="1" applyBorder="1" applyAlignment="1">
      <alignment horizontal="center" vertical="center" wrapText="1"/>
    </xf>
    <xf numFmtId="0" fontId="4" fillId="9" borderId="0" xfId="0" applyFont="1" applyFill="1" applyAlignment="1">
      <alignment horizontal="center" vertical="center" wrapText="1"/>
    </xf>
    <xf numFmtId="0" fontId="39" fillId="9" borderId="0" xfId="0" applyFont="1" applyFill="1" applyAlignment="1">
      <alignment horizontal="center" vertical="center" wrapText="1"/>
    </xf>
    <xf numFmtId="0" fontId="6" fillId="9" borderId="0" xfId="0" applyFont="1" applyFill="1" applyAlignment="1">
      <alignment horizontal="left"/>
    </xf>
    <xf numFmtId="0" fontId="10" fillId="9" borderId="0" xfId="0" applyFont="1" applyFill="1" applyAlignment="1">
      <alignment horizontal="center" vertical="center" wrapText="1"/>
    </xf>
    <xf numFmtId="0" fontId="6" fillId="9" borderId="17" xfId="0" applyFont="1" applyFill="1" applyBorder="1" applyAlignment="1">
      <alignment horizontal="left" vertical="center" wrapText="1" indent="1"/>
    </xf>
    <xf numFmtId="0" fontId="6" fillId="9" borderId="0" xfId="10" applyFont="1" applyFill="1" applyAlignment="1">
      <alignment horizontal="left" vertical="top" wrapText="1"/>
    </xf>
    <xf numFmtId="0" fontId="19" fillId="9" borderId="0" xfId="7" applyFill="1" applyBorder="1" applyAlignment="1" applyProtection="1">
      <alignment horizontal="left" vertical="top" wrapText="1"/>
    </xf>
    <xf numFmtId="0" fontId="6" fillId="9" borderId="44" xfId="0" applyFont="1" applyFill="1" applyBorder="1" applyAlignment="1" applyProtection="1">
      <alignment horizontal="center" vertical="center" wrapText="1"/>
      <protection locked="0"/>
    </xf>
    <xf numFmtId="0" fontId="6" fillId="9" borderId="45" xfId="0" applyFont="1" applyFill="1" applyBorder="1" applyAlignment="1" applyProtection="1">
      <alignment horizontal="center" vertical="center" wrapText="1"/>
      <protection locked="0"/>
    </xf>
    <xf numFmtId="0" fontId="11" fillId="10" borderId="26" xfId="0" applyFont="1" applyFill="1" applyBorder="1" applyAlignment="1">
      <alignment horizontal="left" vertical="center"/>
    </xf>
    <xf numFmtId="0" fontId="11" fillId="10" borderId="31" xfId="0" applyFont="1" applyFill="1" applyBorder="1" applyAlignment="1">
      <alignment horizontal="left" vertical="center"/>
    </xf>
    <xf numFmtId="0" fontId="6" fillId="9" borderId="32" xfId="0" applyFont="1" applyFill="1" applyBorder="1" applyAlignment="1" applyProtection="1">
      <alignment horizontal="left" vertical="center" wrapText="1"/>
      <protection locked="0"/>
    </xf>
    <xf numFmtId="0" fontId="6" fillId="9" borderId="33" xfId="0" applyFont="1" applyFill="1" applyBorder="1" applyAlignment="1" applyProtection="1">
      <alignment horizontal="left" vertical="center" wrapText="1"/>
      <protection locked="0"/>
    </xf>
    <xf numFmtId="0" fontId="6" fillId="9" borderId="26" xfId="0" applyFont="1" applyFill="1" applyBorder="1" applyAlignment="1" applyProtection="1">
      <alignment horizontal="left" vertical="center" wrapText="1"/>
      <protection locked="0"/>
    </xf>
    <xf numFmtId="0" fontId="6" fillId="9" borderId="31" xfId="0" applyFont="1" applyFill="1" applyBorder="1" applyAlignment="1" applyProtection="1">
      <alignment horizontal="left" vertical="center" wrapText="1"/>
      <protection locked="0"/>
    </xf>
    <xf numFmtId="0" fontId="6" fillId="9" borderId="42" xfId="0" applyFont="1" applyFill="1" applyBorder="1" applyAlignment="1" applyProtection="1">
      <alignment horizontal="center" vertical="center" wrapText="1"/>
      <protection locked="0"/>
    </xf>
    <xf numFmtId="0" fontId="6" fillId="9" borderId="43" xfId="0" applyFont="1" applyFill="1" applyBorder="1" applyAlignment="1" applyProtection="1">
      <alignment horizontal="center" vertical="center" wrapText="1"/>
      <protection locked="0"/>
    </xf>
    <xf numFmtId="0" fontId="33" fillId="9" borderId="14" xfId="0" applyFont="1" applyFill="1" applyBorder="1" applyAlignment="1">
      <alignment horizontal="center" vertical="center" wrapText="1"/>
    </xf>
    <xf numFmtId="0" fontId="33" fillId="9" borderId="15" xfId="0" applyFont="1" applyFill="1" applyBorder="1" applyAlignment="1">
      <alignment horizontal="center" vertical="center" wrapText="1"/>
    </xf>
    <xf numFmtId="0" fontId="6" fillId="9" borderId="46" xfId="0" applyFont="1" applyFill="1" applyBorder="1" applyAlignment="1" applyProtection="1">
      <alignment horizontal="center" vertical="center" wrapText="1"/>
      <protection locked="0"/>
    </xf>
    <xf numFmtId="0" fontId="6" fillId="9" borderId="47" xfId="0" applyFont="1" applyFill="1" applyBorder="1" applyAlignment="1" applyProtection="1">
      <alignment horizontal="center" vertical="center" wrapText="1"/>
      <protection locked="0"/>
    </xf>
    <xf numFmtId="0" fontId="26" fillId="9" borderId="14" xfId="0" applyFont="1" applyFill="1" applyBorder="1" applyAlignment="1">
      <alignment horizontal="center" vertical="center" wrapText="1"/>
    </xf>
    <xf numFmtId="0" fontId="26" fillId="9" borderId="15" xfId="0" applyFont="1" applyFill="1" applyBorder="1" applyAlignment="1">
      <alignment horizontal="center" vertical="center" wrapText="1"/>
    </xf>
    <xf numFmtId="0" fontId="26" fillId="9" borderId="16" xfId="0" applyFont="1" applyFill="1" applyBorder="1" applyAlignment="1">
      <alignment horizontal="center" vertical="center" wrapText="1"/>
    </xf>
    <xf numFmtId="0" fontId="19" fillId="0" borderId="2" xfId="7" applyBorder="1" applyAlignment="1" applyProtection="1">
      <alignment horizontal="left" vertical="top" wrapText="1"/>
    </xf>
    <xf numFmtId="0" fontId="19" fillId="0" borderId="25" xfId="7" applyBorder="1" applyAlignment="1" applyProtection="1">
      <alignment horizontal="left" vertical="top" wrapText="1"/>
    </xf>
    <xf numFmtId="0" fontId="19" fillId="0" borderId="3" xfId="7" applyBorder="1" applyAlignment="1" applyProtection="1">
      <alignment horizontal="left" vertical="top" wrapText="1"/>
    </xf>
    <xf numFmtId="0" fontId="6" fillId="0" borderId="21" xfId="10" applyFont="1" applyBorder="1" applyAlignment="1">
      <alignment horizontal="left" vertical="top" wrapText="1"/>
    </xf>
    <xf numFmtId="0" fontId="6" fillId="0" borderId="22" xfId="10" applyFont="1" applyBorder="1" applyAlignment="1">
      <alignment horizontal="left" vertical="top" wrapText="1"/>
    </xf>
    <xf numFmtId="0" fontId="6" fillId="0" borderId="23" xfId="10" applyFont="1" applyBorder="1" applyAlignment="1">
      <alignment horizontal="left" vertical="top" wrapText="1"/>
    </xf>
    <xf numFmtId="0" fontId="6" fillId="0" borderId="12" xfId="10" applyFont="1" applyBorder="1" applyAlignment="1">
      <alignment horizontal="left" vertical="top" wrapText="1"/>
    </xf>
    <xf numFmtId="0" fontId="6" fillId="0" borderId="24" xfId="10" applyFont="1" applyBorder="1" applyAlignment="1">
      <alignment horizontal="left" vertical="top" wrapText="1"/>
    </xf>
    <xf numFmtId="0" fontId="6" fillId="0" borderId="10" xfId="10" applyFont="1" applyBorder="1" applyAlignment="1">
      <alignment horizontal="left" vertical="top" wrapText="1"/>
    </xf>
    <xf numFmtId="0" fontId="28" fillId="16" borderId="5" xfId="10" applyFont="1" applyFill="1" applyBorder="1" applyAlignment="1">
      <alignment horizontal="left" vertical="center" wrapText="1" indent="1"/>
    </xf>
    <xf numFmtId="0" fontId="28" fillId="16" borderId="39" xfId="10" applyFont="1" applyFill="1" applyBorder="1" applyAlignment="1">
      <alignment horizontal="left" vertical="center" wrapText="1" indent="1"/>
    </xf>
    <xf numFmtId="0" fontId="12" fillId="9" borderId="0" xfId="0" applyFont="1" applyFill="1" applyAlignment="1" applyProtection="1">
      <alignment horizontal="left" vertical="center" wrapText="1" indent="1"/>
      <protection locked="0"/>
    </xf>
    <xf numFmtId="0" fontId="11" fillId="9" borderId="0" xfId="0" applyFont="1" applyFill="1" applyAlignment="1">
      <alignment horizontal="left" vertical="center" indent="1"/>
    </xf>
    <xf numFmtId="0" fontId="12" fillId="3" borderId="2" xfId="10" applyFont="1" applyFill="1" applyBorder="1" applyAlignment="1">
      <alignment horizontal="left" vertical="center" wrapText="1" indent="1"/>
    </xf>
    <xf numFmtId="0" fontId="12" fillId="3" borderId="25" xfId="10" applyFont="1" applyFill="1" applyBorder="1" applyAlignment="1">
      <alignment horizontal="left" vertical="center" wrapText="1" indent="1"/>
    </xf>
    <xf numFmtId="16" fontId="11" fillId="0" borderId="2" xfId="10" applyNumberFormat="1" applyFont="1" applyBorder="1" applyAlignment="1" applyProtection="1">
      <alignment horizontal="left" vertical="center" wrapText="1" indent="1"/>
      <protection locked="0"/>
    </xf>
    <xf numFmtId="0" fontId="11" fillId="0" borderId="25" xfId="10" applyFont="1" applyBorder="1" applyAlignment="1" applyProtection="1">
      <alignment horizontal="left" vertical="center" wrapText="1" indent="1"/>
      <protection locked="0"/>
    </xf>
    <xf numFmtId="0" fontId="11" fillId="0" borderId="2" xfId="10" applyFont="1" applyBorder="1" applyAlignment="1" applyProtection="1">
      <alignment horizontal="left" vertical="center" wrapText="1" indent="1"/>
      <protection locked="0"/>
    </xf>
    <xf numFmtId="0" fontId="28" fillId="16" borderId="18" xfId="10" applyFont="1" applyFill="1" applyBorder="1" applyAlignment="1">
      <alignment horizontal="left" vertical="center" wrapText="1" indent="1"/>
    </xf>
    <xf numFmtId="0" fontId="28" fillId="16" borderId="40" xfId="10" applyFont="1" applyFill="1" applyBorder="1" applyAlignment="1">
      <alignment horizontal="left" vertical="center" wrapText="1" indent="1"/>
    </xf>
    <xf numFmtId="0" fontId="26" fillId="9" borderId="0" xfId="0" applyFont="1" applyFill="1" applyAlignment="1" applyProtection="1">
      <alignment horizontal="left" vertical="center" wrapText="1" indent="1"/>
      <protection locked="0"/>
    </xf>
    <xf numFmtId="0" fontId="26" fillId="9" borderId="0" xfId="7" applyFont="1" applyFill="1" applyBorder="1" applyAlignment="1" applyProtection="1">
      <alignment horizontal="left" vertical="center" wrapText="1" indent="1"/>
      <protection locked="0"/>
    </xf>
    <xf numFmtId="0" fontId="28" fillId="13" borderId="0" xfId="10" applyFont="1" applyFill="1" applyAlignment="1" applyProtection="1">
      <alignment horizontal="left" vertical="center" wrapText="1" indent="1"/>
      <protection locked="0"/>
    </xf>
    <xf numFmtId="0" fontId="28" fillId="16" borderId="19" xfId="10" applyFont="1" applyFill="1" applyBorder="1" applyAlignment="1">
      <alignment horizontal="left" vertical="center" wrapText="1" indent="1"/>
    </xf>
    <xf numFmtId="0" fontId="28" fillId="16" borderId="20" xfId="10" applyFont="1" applyFill="1" applyBorder="1" applyAlignment="1">
      <alignment horizontal="left" vertical="center" wrapText="1" indent="1"/>
    </xf>
  </cellXfs>
  <cellStyles count="13">
    <cellStyle name="cf1" xfId="1" xr:uid="{00000000-0005-0000-0000-000000000000}"/>
    <cellStyle name="cf2" xfId="2" xr:uid="{00000000-0005-0000-0000-000001000000}"/>
    <cellStyle name="cf3" xfId="3" xr:uid="{00000000-0005-0000-0000-000002000000}"/>
    <cellStyle name="cf4" xfId="4" xr:uid="{00000000-0005-0000-0000-000003000000}"/>
    <cellStyle name="cf5" xfId="5" xr:uid="{00000000-0005-0000-0000-000004000000}"/>
    <cellStyle name="ExportHeaderStyleLeft" xfId="6" xr:uid="{00000000-0005-0000-0000-000005000000}"/>
    <cellStyle name="Hyperlink" xfId="7" builtinId="8"/>
    <cellStyle name="Hyperlink 2" xfId="8" xr:uid="{00000000-0005-0000-0000-000007000000}"/>
    <cellStyle name="Normal" xfId="0" builtinId="0"/>
    <cellStyle name="Normal 2" xfId="9" xr:uid="{00000000-0005-0000-0000-000009000000}"/>
    <cellStyle name="Normal 2 2" xfId="12" xr:uid="{0F27CFCC-9EF2-40A1-8FA0-6957F3238A81}"/>
    <cellStyle name="Normal 3" xfId="10" xr:uid="{00000000-0005-0000-0000-00000A000000}"/>
    <cellStyle name="Percent 2" xfId="11" xr:uid="{00000000-0005-0000-0000-00000B000000}"/>
  </cellStyles>
  <dxfs count="9">
    <dxf>
      <fill>
        <patternFill>
          <bgColor theme="4" tint="0.59996337778862885"/>
        </patternFill>
      </fill>
    </dxf>
    <dxf>
      <font>
        <color rgb="FF9C0006"/>
      </font>
      <fill>
        <patternFill>
          <bgColor rgb="FFFFC7CE"/>
        </patternFill>
      </fill>
    </dxf>
    <dxf>
      <fill>
        <patternFill patternType="solid">
          <fgColor rgb="FFDA9694"/>
          <bgColor rgb="FFDA9694"/>
        </patternFill>
      </fill>
    </dxf>
    <dxf>
      <fill>
        <patternFill patternType="solid">
          <fgColor rgb="FFFFC000"/>
          <bgColor rgb="FFFFC000"/>
        </patternFill>
      </fill>
    </dxf>
    <dxf>
      <fill>
        <patternFill patternType="solid">
          <fgColor rgb="FF92D050"/>
          <bgColor rgb="FF92D050"/>
        </patternFill>
      </fill>
    </dxf>
    <dxf>
      <fill>
        <patternFill patternType="solid">
          <fgColor rgb="FFFFFF00"/>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005EB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12170</xdr:colOff>
      <xdr:row>1</xdr:row>
      <xdr:rowOff>140758</xdr:rowOff>
    </xdr:from>
    <xdr:to>
      <xdr:col>2</xdr:col>
      <xdr:colOff>779108</xdr:colOff>
      <xdr:row>1</xdr:row>
      <xdr:rowOff>712228</xdr:rowOff>
    </xdr:to>
    <xdr:pic>
      <xdr:nvPicPr>
        <xdr:cNvPr id="3" name="Picture 2">
          <a:extLst>
            <a:ext uri="{FF2B5EF4-FFF2-40B4-BE49-F238E27FC236}">
              <a16:creationId xmlns:a16="http://schemas.microsoft.com/office/drawing/2014/main" id="{D0BAB172-A6A1-4FFA-9493-2C44DF18C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920" y="302683"/>
          <a:ext cx="1376538" cy="571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0</xdr:row>
          <xdr:rowOff>123825</xdr:rowOff>
        </xdr:from>
        <xdr:to>
          <xdr:col>0</xdr:col>
          <xdr:colOff>152400</xdr:colOff>
          <xdr:row>2</xdr:row>
          <xdr:rowOff>57150</xdr:rowOff>
        </xdr:to>
        <xdr:sp macro="" textlink="">
          <xdr:nvSpPr>
            <xdr:cNvPr id="5121" name="TempCombo"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LISE1/Downloads/Maternity_Service_KPI_Submission_Template_Q4_2024-25_V2.xlsx" TargetMode="External"/><Relationship Id="rId2" Type="http://schemas.openxmlformats.org/officeDocument/2006/relationships/externalLinkPath" Target="file:///C:\Users\LISE1\Downloads\Maternity_Service_KPI_Submission_Template_Q4_2024-25_V2.xlsx" TargetMode="External"/><Relationship Id="rId1" Type="http://schemas.openxmlformats.org/officeDocument/2006/relationships/externalLinkPath" Target="/Users/LISE1/Downloads/Maternity_Service_KPI_Submission_Template_Q4_2024-25_V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nhs.sharepoint.com/sites/PublicHealthPopulationHealthandEvaluation/Shared%20Documents/Vaccination%20and%20screening%20team%20(vertical)/PAT%20Legacy/Public%20Health/Analyst%20work%20area/Screening%20KPI/KPI_2024-25/Q3_2024-25/Templates/Draft%20templates/Maternity_Service_KPI_Submission_Template_Q3_2024-25.xlsx" TargetMode="External"/><Relationship Id="rId2" Type="http://schemas.microsoft.com/office/2019/04/relationships/externalLinkLongPath" Target="/sites/PublicHealthPopulationHealthandEvaluation/Shared%20Documents/Vaccination%20and%20screening%20team%20(vertical)/PAT%20Legacy/Public%20Health/Analyst%20work%20area/Screening%20KPI/KPI_2024-25/Q4_2024-25/Templates/Draft%20templates/Draft%20templates/Maternity_Service_KPI_Submission_Template_Q3_2024-25.xlsx?EE44F47F" TargetMode="External"/><Relationship Id="rId1" Type="http://schemas.openxmlformats.org/officeDocument/2006/relationships/externalLinkPath" Target="file:///\\EE44F47F\Maternity_Service_KPI_Submission_Template_Q3_2024-25.xlsx" TargetMode="External"/><Relationship Id="rId4" Type="http://schemas.openxmlformats.org/officeDocument/2006/relationships/externalLinkPath" Target="../../../../Shared%20Documents/Vaccination%20and%20screening%20team%20(vertical)/PAT%20Legacy/Public%20Health/Analyst%20work%20area/Screening%20KPI/KPI_2024-25/Q4_2024-25/Templates/Draft%20templates/Draft%20templates/Maternity_Service_KPI_Submission_Template_Q3_2024-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hanges made - TO DELETE"/>
      <sheetName val="Guidance"/>
      <sheetName val="Sign off sheet"/>
      <sheetName val="Page 1"/>
      <sheetName val="Page 2"/>
      <sheetName val="Page 3"/>
      <sheetName val="Page 4"/>
      <sheetName val="Page 5"/>
      <sheetName val="KPI descriptions"/>
      <sheetName val="DataSheet"/>
      <sheetName val="MaternityServiceList"/>
    </sheetNames>
    <sheetDataSet>
      <sheetData sheetId="0"/>
      <sheetData sheetId="1"/>
      <sheetData sheetId="2"/>
      <sheetData sheetId="3"/>
      <sheetData sheetId="4"/>
      <sheetData sheetId="5"/>
      <sheetData sheetId="6"/>
      <sheetData sheetId="7"/>
      <sheetData sheetId="8"/>
      <sheetData sheetId="9"/>
      <sheetData sheetId="10">
        <row r="2">
          <cell r="A2" t="str">
            <v>Airedale NHS Foundation Trust</v>
          </cell>
          <cell r="B2" t="str">
            <v>RCF</v>
          </cell>
        </row>
        <row r="3">
          <cell r="A3" t="str">
            <v>Ashford and St Peter's Hospitals NHS Foundation Trust</v>
          </cell>
          <cell r="B3" t="str">
            <v>RTK</v>
          </cell>
        </row>
        <row r="4">
          <cell r="A4" t="str">
            <v>Barking, Havering and Redbridge University Hospitals NHS Trust</v>
          </cell>
          <cell r="B4" t="str">
            <v>RF4</v>
          </cell>
        </row>
        <row r="5">
          <cell r="A5" t="str">
            <v>Barnsley Hospital NHS Foundation Trust</v>
          </cell>
          <cell r="B5" t="str">
            <v>RFF</v>
          </cell>
        </row>
        <row r="6">
          <cell r="A6" t="str">
            <v>Barts Health NHS Trust (Newham)</v>
          </cell>
          <cell r="B6" t="str">
            <v>R1H</v>
          </cell>
        </row>
        <row r="7">
          <cell r="A7" t="str">
            <v>Barts Health NHS Trust (Royal London)</v>
          </cell>
          <cell r="B7" t="str">
            <v>R1H</v>
          </cell>
        </row>
        <row r="8">
          <cell r="A8" t="str">
            <v>Barts Health NHS Trust (Whipps Cross)</v>
          </cell>
          <cell r="B8" t="str">
            <v>R1H</v>
          </cell>
        </row>
        <row r="9">
          <cell r="A9" t="str">
            <v>Bedfordshire Hospitals NHS Foundation Trust (Bedford)</v>
          </cell>
          <cell r="B9" t="str">
            <v>RC9</v>
          </cell>
        </row>
        <row r="10">
          <cell r="A10" t="str">
            <v>Bedfordshire Hospitals NHS Foundation Trust (Luton and Dunstable)</v>
          </cell>
          <cell r="B10" t="str">
            <v>RC9</v>
          </cell>
        </row>
        <row r="11">
          <cell r="A11" t="str">
            <v>Birmingham Women's and Children's NHS Foundation Trust</v>
          </cell>
          <cell r="B11" t="str">
            <v>RQ3</v>
          </cell>
        </row>
        <row r="12">
          <cell r="A12" t="str">
            <v>Blackpool Teaching Hospitals NHS Foundation Trust</v>
          </cell>
          <cell r="B12" t="str">
            <v>RXL</v>
          </cell>
        </row>
        <row r="13">
          <cell r="A13" t="str">
            <v>Bolton NHS Foundation Trust</v>
          </cell>
          <cell r="B13" t="str">
            <v>RMC</v>
          </cell>
        </row>
        <row r="14">
          <cell r="A14" t="str">
            <v>Bradford Teaching Hospitals NHS Foundation Trust</v>
          </cell>
          <cell r="B14" t="str">
            <v>RAE</v>
          </cell>
        </row>
        <row r="15">
          <cell r="A15" t="str">
            <v>Buckinghamshire Healthcare NHS Trust</v>
          </cell>
          <cell r="B15" t="str">
            <v>RXQ</v>
          </cell>
        </row>
        <row r="16">
          <cell r="A16" t="str">
            <v>Calderdale and Huddersfield NHS Foundation Trust</v>
          </cell>
          <cell r="B16" t="str">
            <v>RWY</v>
          </cell>
        </row>
        <row r="17">
          <cell r="A17" t="str">
            <v>Cambridge University Hospitals NHS Foundation Trust</v>
          </cell>
          <cell r="B17" t="str">
            <v>RGT</v>
          </cell>
        </row>
        <row r="18">
          <cell r="A18" t="str">
            <v>Chelsea and Westminster Hospital NHS Foundation Trust</v>
          </cell>
          <cell r="B18" t="str">
            <v>RQM</v>
          </cell>
        </row>
        <row r="19">
          <cell r="A19" t="str">
            <v>Chelsea and Westminster Hospital NHS Foundation Trust (West Middlesex)</v>
          </cell>
          <cell r="B19" t="str">
            <v>RQM</v>
          </cell>
        </row>
        <row r="20">
          <cell r="A20" t="str">
            <v>Chesterfield Royal Hospital NHS Foundation Trust</v>
          </cell>
          <cell r="B20" t="str">
            <v>RFS</v>
          </cell>
        </row>
        <row r="21">
          <cell r="A21" t="str">
            <v>Countess of Chester Hospital NHS Foundation Trust</v>
          </cell>
          <cell r="B21" t="str">
            <v>RJR</v>
          </cell>
        </row>
        <row r="22">
          <cell r="A22" t="str">
            <v>County Durham and Darlington NHS Foundation Trust</v>
          </cell>
          <cell r="B22" t="str">
            <v>RXP</v>
          </cell>
        </row>
        <row r="23">
          <cell r="A23" t="str">
            <v>Croydon Health Services NHS Trust</v>
          </cell>
          <cell r="B23" t="str">
            <v>RJ6</v>
          </cell>
        </row>
        <row r="24">
          <cell r="A24" t="str">
            <v>Dartford and Gravesham NHS Trust</v>
          </cell>
          <cell r="B24" t="str">
            <v>RN7</v>
          </cell>
        </row>
        <row r="25">
          <cell r="A25" t="str">
            <v>Doncaster and Bassetlaw Teaching Hospitals NHS Foundation Trust</v>
          </cell>
          <cell r="B25" t="str">
            <v>RP5</v>
          </cell>
        </row>
        <row r="26">
          <cell r="A26" t="str">
            <v>Dorset County Hospital NHS Foundation Trust</v>
          </cell>
          <cell r="B26" t="str">
            <v>RBD</v>
          </cell>
        </row>
        <row r="27">
          <cell r="A27" t="str">
            <v>East and North Hertfordshire NHS Trust</v>
          </cell>
          <cell r="B27" t="str">
            <v>RWH</v>
          </cell>
        </row>
        <row r="28">
          <cell r="A28" t="str">
            <v>East Cheshire NHS Trust</v>
          </cell>
          <cell r="B28" t="str">
            <v>RJN</v>
          </cell>
        </row>
        <row r="29">
          <cell r="A29" t="str">
            <v>East Kent Hospitals University NHS Foundation Trust</v>
          </cell>
          <cell r="B29" t="str">
            <v>RVV</v>
          </cell>
        </row>
        <row r="30">
          <cell r="A30" t="str">
            <v>East Lancashire Hospitals NHS Trust</v>
          </cell>
          <cell r="B30" t="str">
            <v>RXR</v>
          </cell>
        </row>
        <row r="31">
          <cell r="A31" t="str">
            <v>East Suffolk and North Essex NHS Foundation Trust (Colchester)</v>
          </cell>
          <cell r="B31" t="str">
            <v>RDE</v>
          </cell>
        </row>
        <row r="32">
          <cell r="A32" t="str">
            <v>East Suffolk and North Essex NHS Foundation Trust (Ipswich)</v>
          </cell>
          <cell r="B32" t="str">
            <v>RDE</v>
          </cell>
        </row>
        <row r="33">
          <cell r="A33" t="str">
            <v>East Sussex Healthcare NHS Trust</v>
          </cell>
          <cell r="B33" t="str">
            <v>RXC</v>
          </cell>
        </row>
        <row r="34">
          <cell r="A34" t="str">
            <v>Epsom and St Helier University Hospitals NHS Trust (Epsom)</v>
          </cell>
          <cell r="B34" t="str">
            <v>RVR</v>
          </cell>
        </row>
        <row r="35">
          <cell r="A35" t="str">
            <v>Epsom and St Helier University Hospitals NHS Trust (St Helier)</v>
          </cell>
          <cell r="B35" t="str">
            <v>RVR</v>
          </cell>
        </row>
        <row r="36">
          <cell r="A36" t="str">
            <v>Frimley Health NHS Foundation Trust (Frimley)</v>
          </cell>
          <cell r="B36" t="str">
            <v>RDU</v>
          </cell>
        </row>
        <row r="37">
          <cell r="A37" t="str">
            <v>Frimley Health NHS Foundation Trust (Wexham)</v>
          </cell>
          <cell r="B37" t="str">
            <v>RDU</v>
          </cell>
        </row>
        <row r="38">
          <cell r="A38" t="str">
            <v>Gateshead Health NHS Foundation Trust</v>
          </cell>
          <cell r="B38" t="str">
            <v>RR7</v>
          </cell>
        </row>
        <row r="39">
          <cell r="A39" t="str">
            <v>George Eliot Hospital NHS Trust</v>
          </cell>
          <cell r="B39" t="str">
            <v>RLT</v>
          </cell>
        </row>
        <row r="40">
          <cell r="A40" t="str">
            <v>Gloucestershire Hospitals NHS Foundation Trust</v>
          </cell>
          <cell r="B40" t="str">
            <v>RTE</v>
          </cell>
        </row>
        <row r="41">
          <cell r="A41" t="str">
            <v>Great Western Hospitals NHS Foundation Trust</v>
          </cell>
          <cell r="B41" t="str">
            <v>RN3</v>
          </cell>
        </row>
        <row r="42">
          <cell r="A42" t="str">
            <v>Guy's and St Thomas' NHS Foundation Trust</v>
          </cell>
          <cell r="B42" t="str">
            <v>RJ1</v>
          </cell>
        </row>
        <row r="43">
          <cell r="A43" t="str">
            <v>Hampshire Hospitals NHS Foundation Trust</v>
          </cell>
          <cell r="B43" t="str">
            <v>RN5</v>
          </cell>
        </row>
        <row r="44">
          <cell r="A44" t="str">
            <v>Harrogate and District NHS Foundation Trust</v>
          </cell>
          <cell r="B44" t="str">
            <v>RCD</v>
          </cell>
        </row>
        <row r="45">
          <cell r="A45" t="str">
            <v>Homerton Healthcare NHS Foundation Trust</v>
          </cell>
          <cell r="B45" t="str">
            <v>RQX</v>
          </cell>
        </row>
        <row r="46">
          <cell r="A46" t="str">
            <v>Hull University Teaching Hospitals NHS Trust</v>
          </cell>
          <cell r="B46" t="str">
            <v>RWA</v>
          </cell>
        </row>
        <row r="47">
          <cell r="A47" t="str">
            <v>Imperial College Healthcare NHS Trust (QCCH)</v>
          </cell>
          <cell r="B47" t="str">
            <v>RYJ</v>
          </cell>
        </row>
        <row r="48">
          <cell r="A48" t="str">
            <v>Imperial College Healthcare NHS Trust (St Mary's)</v>
          </cell>
          <cell r="B48" t="str">
            <v>RYJ</v>
          </cell>
        </row>
        <row r="49">
          <cell r="A49" t="str">
            <v>Isle of Wight NHS Trust</v>
          </cell>
          <cell r="B49" t="str">
            <v>R1F</v>
          </cell>
        </row>
        <row r="50">
          <cell r="A50" t="str">
            <v>James Paget University Hospitals NHS Foundation Trust</v>
          </cell>
          <cell r="B50" t="str">
            <v>RGP</v>
          </cell>
        </row>
        <row r="51">
          <cell r="A51" t="str">
            <v>Kettering General Hospital NHS Foundation Trust</v>
          </cell>
          <cell r="B51" t="str">
            <v>RNQ</v>
          </cell>
        </row>
        <row r="52">
          <cell r="A52" t="str">
            <v>King's College Hospital NHS Foundation Trust</v>
          </cell>
          <cell r="B52" t="str">
            <v>RJZ</v>
          </cell>
        </row>
        <row r="53">
          <cell r="A53" t="str">
            <v>King's College Hospital NHS Foundation Trust (PRUH)</v>
          </cell>
          <cell r="B53" t="str">
            <v>RJZ</v>
          </cell>
        </row>
        <row r="54">
          <cell r="A54" t="str">
            <v>Kingston and Richmond NHS Foundation Trust</v>
          </cell>
          <cell r="B54" t="str">
            <v>RAX</v>
          </cell>
        </row>
        <row r="55">
          <cell r="A55" t="str">
            <v>Lancashire Teaching Hospitals NHS Foundation Trust</v>
          </cell>
          <cell r="B55" t="str">
            <v>RXN</v>
          </cell>
        </row>
        <row r="56">
          <cell r="A56" t="str">
            <v>Leeds Teaching Hospitals NHS Trust</v>
          </cell>
          <cell r="B56" t="str">
            <v>RR8</v>
          </cell>
        </row>
        <row r="57">
          <cell r="A57" t="str">
            <v>Lewisham and Greenwich NHS Trust (Lewisham)</v>
          </cell>
          <cell r="B57" t="str">
            <v>RJ2</v>
          </cell>
        </row>
        <row r="58">
          <cell r="A58" t="str">
            <v>Lewisham and Greenwich NHS Trust (QEH)</v>
          </cell>
          <cell r="B58" t="str">
            <v>RJ2</v>
          </cell>
        </row>
        <row r="59">
          <cell r="A59" t="str">
            <v>Liverpool Women's NHS Foundation Trust</v>
          </cell>
          <cell r="B59" t="str">
            <v>REP</v>
          </cell>
        </row>
        <row r="60">
          <cell r="A60" t="str">
            <v>London North West University Healthcare NHS Trust</v>
          </cell>
          <cell r="B60" t="str">
            <v>R1K</v>
          </cell>
        </row>
        <row r="61">
          <cell r="A61" t="str">
            <v>Maidstone and Tunbridge Wells NHS Trust</v>
          </cell>
          <cell r="B61" t="str">
            <v>RWF</v>
          </cell>
        </row>
        <row r="62">
          <cell r="A62" t="str">
            <v>Manchester University NHS Foundation Trust</v>
          </cell>
          <cell r="B62" t="str">
            <v>R0A</v>
          </cell>
        </row>
        <row r="63">
          <cell r="A63" t="str">
            <v>Medway NHS Foundation Trust</v>
          </cell>
          <cell r="B63" t="str">
            <v>RPA</v>
          </cell>
        </row>
        <row r="64">
          <cell r="A64" t="str">
            <v>Mersey and West Lancashire Teaching Hospitals NHS Trust (Southport)</v>
          </cell>
          <cell r="B64" t="str">
            <v>RBN</v>
          </cell>
        </row>
        <row r="65">
          <cell r="A65" t="str">
            <v>Mersey and West Lancashire Teaching Hospitals NHS Trust (St Helens)</v>
          </cell>
          <cell r="B65" t="str">
            <v>RBN</v>
          </cell>
        </row>
        <row r="66">
          <cell r="A66" t="str">
            <v>Mid and South Essex NHS Foundation Trust (Basildon)</v>
          </cell>
          <cell r="B66" t="str">
            <v>RAJ</v>
          </cell>
        </row>
        <row r="67">
          <cell r="A67" t="str">
            <v>Mid and South Essex NHS Foundation Trust (Broomfield)</v>
          </cell>
          <cell r="B67" t="str">
            <v>RAJ</v>
          </cell>
        </row>
        <row r="68">
          <cell r="A68" t="str">
            <v>Mid and South Essex NHS Foundation Trust (Southend)</v>
          </cell>
          <cell r="B68" t="str">
            <v>RAJ</v>
          </cell>
        </row>
        <row r="69">
          <cell r="A69" t="str">
            <v>Mid Cheshire Hospitals NHS Foundation Trust</v>
          </cell>
          <cell r="B69" t="str">
            <v>RBT</v>
          </cell>
        </row>
        <row r="70">
          <cell r="A70" t="str">
            <v>Mid Yorkshire Teaching NHS Trust</v>
          </cell>
          <cell r="B70" t="str">
            <v>RXF</v>
          </cell>
        </row>
        <row r="71">
          <cell r="A71" t="str">
            <v>Milton Keynes University Hospital NHS Foundation Trust</v>
          </cell>
          <cell r="B71" t="str">
            <v>RD8</v>
          </cell>
        </row>
        <row r="72">
          <cell r="A72" t="str">
            <v>Norfolk and Norwich University Hospitals NHS Foundation Trust</v>
          </cell>
          <cell r="B72" t="str">
            <v>RM1</v>
          </cell>
        </row>
        <row r="73">
          <cell r="A73" t="str">
            <v>North Bristol NHS Trust</v>
          </cell>
          <cell r="B73" t="str">
            <v>RVJ</v>
          </cell>
        </row>
        <row r="74">
          <cell r="A74" t="str">
            <v>North Cumbria Integrated Care NHS Foundation Trust</v>
          </cell>
          <cell r="B74" t="str">
            <v>RNN</v>
          </cell>
        </row>
        <row r="75">
          <cell r="A75" t="str">
            <v>North Tees and Hartlepool NHS Foundation Trust</v>
          </cell>
          <cell r="B75" t="str">
            <v>RVW</v>
          </cell>
        </row>
        <row r="76">
          <cell r="A76" t="str">
            <v>North West Anglia NHS Foundation Trust (Hinchingbrooke)</v>
          </cell>
          <cell r="B76" t="str">
            <v>RGN</v>
          </cell>
        </row>
        <row r="77">
          <cell r="A77" t="str">
            <v>North West Anglia NHS Foundation Trust (Peterborough)</v>
          </cell>
          <cell r="B77" t="str">
            <v>RGN</v>
          </cell>
        </row>
        <row r="78">
          <cell r="A78" t="str">
            <v>Northampton General Hospital NHS Trust</v>
          </cell>
          <cell r="B78" t="str">
            <v>RNS</v>
          </cell>
        </row>
        <row r="79">
          <cell r="A79" t="str">
            <v>Northern Care Alliance NHS Foundation Trust</v>
          </cell>
          <cell r="B79" t="str">
            <v>RM3</v>
          </cell>
        </row>
        <row r="80">
          <cell r="A80" t="str">
            <v>Northern Lincolnshire and Goole NHS Foundation Trust</v>
          </cell>
          <cell r="B80" t="str">
            <v>RJL</v>
          </cell>
        </row>
        <row r="81">
          <cell r="A81" t="str">
            <v>Northumbria Healthcare NHS Foundation Trust</v>
          </cell>
          <cell r="B81" t="str">
            <v>RTF</v>
          </cell>
        </row>
        <row r="82">
          <cell r="A82" t="str">
            <v>Nottingham University Hospitals NHS Trust</v>
          </cell>
          <cell r="B82" t="str">
            <v>RX1</v>
          </cell>
        </row>
        <row r="83">
          <cell r="A83" t="str">
            <v>Oxford University Hospitals NHS Foundation Trust</v>
          </cell>
          <cell r="B83" t="str">
            <v>RTH</v>
          </cell>
        </row>
        <row r="84">
          <cell r="A84" t="str">
            <v>Portsmouth Hospitals University NHS Trust</v>
          </cell>
          <cell r="B84" t="str">
            <v>RHU</v>
          </cell>
        </row>
        <row r="85">
          <cell r="A85" t="str">
            <v>Royal Berkshire NHS Foundation Trust</v>
          </cell>
          <cell r="B85" t="str">
            <v>RHW</v>
          </cell>
        </row>
        <row r="86">
          <cell r="A86" t="str">
            <v>Royal Cornwall Hospitals NHS Trust</v>
          </cell>
          <cell r="B86" t="str">
            <v>REF</v>
          </cell>
        </row>
        <row r="87">
          <cell r="A87" t="str">
            <v>Royal Devon University Healthcare NHS Foundation Trust (East)</v>
          </cell>
          <cell r="B87" t="str">
            <v>RH8</v>
          </cell>
        </row>
        <row r="88">
          <cell r="A88" t="str">
            <v>Royal Devon University Healthcare NHS Foundation Trust (North)</v>
          </cell>
          <cell r="B88" t="str">
            <v>RH8</v>
          </cell>
        </row>
        <row r="89">
          <cell r="A89" t="str">
            <v>Royal Free London NHS Foundation Trust</v>
          </cell>
          <cell r="B89" t="str">
            <v>RAL</v>
          </cell>
        </row>
        <row r="90">
          <cell r="A90" t="str">
            <v>Royal Free London NHS Foundation Trust (Barnet)</v>
          </cell>
          <cell r="B90" t="str">
            <v>RAL</v>
          </cell>
        </row>
        <row r="91">
          <cell r="A91" t="str">
            <v>Royal Free London NHS Foundation Trust (North Middlesex)</v>
          </cell>
          <cell r="B91" t="str">
            <v>RAL</v>
          </cell>
        </row>
        <row r="92">
          <cell r="A92" t="str">
            <v>Royal Surrey County Hospital NHS Foundation Trust</v>
          </cell>
          <cell r="B92" t="str">
            <v>RA2</v>
          </cell>
        </row>
        <row r="93">
          <cell r="A93" t="str">
            <v>Royal United Hospitals Bath NHS Foundation Trust</v>
          </cell>
          <cell r="B93" t="str">
            <v>RD1</v>
          </cell>
        </row>
        <row r="94">
          <cell r="A94" t="str">
            <v>Salisbury NHS Foundation Trust</v>
          </cell>
          <cell r="B94" t="str">
            <v>RNZ</v>
          </cell>
        </row>
        <row r="95">
          <cell r="A95" t="str">
            <v>Sandwell and West Birmingham Hospitals NHS Trust</v>
          </cell>
          <cell r="B95" t="str">
            <v>RXK</v>
          </cell>
        </row>
        <row r="96">
          <cell r="A96" t="str">
            <v>Sheffield Teaching Hospitals NHS Foundation Trust</v>
          </cell>
          <cell r="B96" t="str">
            <v>RHQ</v>
          </cell>
        </row>
        <row r="97">
          <cell r="A97" t="str">
            <v>Sherwood Forest Hospitals NHS Foundation Trust</v>
          </cell>
          <cell r="B97" t="str">
            <v>RK5</v>
          </cell>
        </row>
        <row r="98">
          <cell r="A98" t="str">
            <v>Somerset NHS Foundation Trust (Somerset)</v>
          </cell>
          <cell r="B98" t="str">
            <v>RH5</v>
          </cell>
        </row>
        <row r="99">
          <cell r="A99" t="str">
            <v>Somerset NHS Foundation Trust (Yeovil)</v>
          </cell>
          <cell r="B99" t="str">
            <v>RH5</v>
          </cell>
        </row>
        <row r="100">
          <cell r="A100" t="str">
            <v>South Tees Hospitals NHS Foundation Trust</v>
          </cell>
          <cell r="B100" t="str">
            <v>RTR</v>
          </cell>
        </row>
        <row r="101">
          <cell r="A101" t="str">
            <v>South Tyneside and Sunderland NHS Foundation Trust</v>
          </cell>
          <cell r="B101" t="str">
            <v>R0B</v>
          </cell>
        </row>
        <row r="102">
          <cell r="A102" t="str">
            <v>South Warwickshire University NHS Foundation Trust</v>
          </cell>
          <cell r="B102" t="str">
            <v>RJC</v>
          </cell>
        </row>
        <row r="103">
          <cell r="A103" t="str">
            <v>St George's University Hospitals NHS Foundation Trust</v>
          </cell>
          <cell r="B103" t="str">
            <v>RJ7</v>
          </cell>
        </row>
        <row r="104">
          <cell r="A104" t="str">
            <v>Stockport NHS Foundation Trust</v>
          </cell>
          <cell r="B104" t="str">
            <v>RWJ</v>
          </cell>
        </row>
        <row r="105">
          <cell r="A105" t="str">
            <v>Surrey and Sussex Healthcare NHS Trust</v>
          </cell>
          <cell r="B105" t="str">
            <v>RTP</v>
          </cell>
        </row>
        <row r="106">
          <cell r="A106" t="str">
            <v>Tameside and Glossop Integrated Care NHS Foundation Trust</v>
          </cell>
          <cell r="B106" t="str">
            <v>RMP</v>
          </cell>
        </row>
        <row r="107">
          <cell r="A107" t="str">
            <v>The Dudley Group NHS Foundation Trust</v>
          </cell>
          <cell r="B107" t="str">
            <v>RNA</v>
          </cell>
        </row>
        <row r="108">
          <cell r="A108" t="str">
            <v>The Hillingdon Hospitals NHS Foundation Trust</v>
          </cell>
          <cell r="B108" t="str">
            <v>RAS</v>
          </cell>
        </row>
        <row r="109">
          <cell r="A109" t="str">
            <v>The Newcastle Upon Tyne Hospitals NHS Foundation Trust</v>
          </cell>
          <cell r="B109" t="str">
            <v>RTD</v>
          </cell>
        </row>
        <row r="110">
          <cell r="A110" t="str">
            <v>The Princess Alexandra Hospital NHS Trust</v>
          </cell>
          <cell r="B110" t="str">
            <v>RQW</v>
          </cell>
        </row>
        <row r="111">
          <cell r="A111" t="str">
            <v>The Queen Elizabeth Hospital King's Lynn NHS Foundation Trust</v>
          </cell>
          <cell r="B111" t="str">
            <v>RCX</v>
          </cell>
        </row>
        <row r="112">
          <cell r="A112" t="str">
            <v>The Rotherham NHS Foundation Trust</v>
          </cell>
          <cell r="B112" t="str">
            <v>RFR</v>
          </cell>
        </row>
        <row r="113">
          <cell r="A113" t="str">
            <v>The Royal Wolverhampton NHS Trust</v>
          </cell>
          <cell r="B113" t="str">
            <v>RL4</v>
          </cell>
        </row>
        <row r="114">
          <cell r="A114" t="str">
            <v>The Shrewsbury and Telford Hospital NHS Trust</v>
          </cell>
          <cell r="B114" t="str">
            <v>RXW</v>
          </cell>
        </row>
        <row r="115">
          <cell r="A115" t="str">
            <v>Torbay and South Devon NHS Foundation Trust</v>
          </cell>
          <cell r="B115" t="str">
            <v>RA9</v>
          </cell>
        </row>
        <row r="116">
          <cell r="A116" t="str">
            <v>United Lincolnshire Teaching Hospitals NHS Trust</v>
          </cell>
          <cell r="B116" t="str">
            <v>RWD</v>
          </cell>
        </row>
        <row r="117">
          <cell r="A117" t="str">
            <v>University College London Hospitals NHS Foundation Trust</v>
          </cell>
          <cell r="B117" t="str">
            <v>RRV</v>
          </cell>
        </row>
        <row r="118">
          <cell r="A118" t="str">
            <v>University Hospital Southampton NHS Foundation Trust</v>
          </cell>
          <cell r="B118" t="str">
            <v>RHM</v>
          </cell>
        </row>
        <row r="119">
          <cell r="A119" t="str">
            <v>University Hospitals Birmingham NHS Foundation Trust</v>
          </cell>
          <cell r="B119" t="str">
            <v>RRK</v>
          </cell>
        </row>
        <row r="120">
          <cell r="A120" t="str">
            <v>University Hospitals Bristol and Weston NHS Foundation Trust</v>
          </cell>
          <cell r="B120" t="str">
            <v>RA7</v>
          </cell>
        </row>
        <row r="121">
          <cell r="A121" t="str">
            <v>University Hospitals Coventry and Warwickshire NHS Trust</v>
          </cell>
          <cell r="B121" t="str">
            <v>RKB</v>
          </cell>
        </row>
        <row r="122">
          <cell r="A122" t="str">
            <v>University Hospitals Dorset NHS Foundation Trust</v>
          </cell>
          <cell r="B122" t="str">
            <v>R0D</v>
          </cell>
        </row>
        <row r="123">
          <cell r="A123" t="str">
            <v>University Hospitals of Derby and Burton NHS Foundation Trust (Burton)</v>
          </cell>
          <cell r="B123" t="str">
            <v>RTG</v>
          </cell>
        </row>
        <row r="124">
          <cell r="A124" t="str">
            <v>University Hospitals of Derby and Burton NHS Foundation Trust (Derby)</v>
          </cell>
          <cell r="B124" t="str">
            <v>RTG</v>
          </cell>
        </row>
        <row r="125">
          <cell r="A125" t="str">
            <v>University Hospitals of Leicester NHS Trust</v>
          </cell>
          <cell r="B125" t="str">
            <v>RWE</v>
          </cell>
        </row>
        <row r="126">
          <cell r="A126" t="str">
            <v>University Hospitals of Morecambe Bay NHS Foundation Trust</v>
          </cell>
          <cell r="B126" t="str">
            <v>RTX</v>
          </cell>
        </row>
        <row r="127">
          <cell r="A127" t="str">
            <v>University Hospitals of North Midlands NHS Trust</v>
          </cell>
          <cell r="B127" t="str">
            <v>RJE</v>
          </cell>
        </row>
        <row r="128">
          <cell r="A128" t="str">
            <v>University Hospitals Plymouth NHS Trust</v>
          </cell>
          <cell r="B128" t="str">
            <v>RK9</v>
          </cell>
        </row>
        <row r="129">
          <cell r="A129" t="str">
            <v>University Hospitals Sussex NHS Foundation Trust (East)</v>
          </cell>
          <cell r="B129" t="str">
            <v>RYR</v>
          </cell>
        </row>
        <row r="130">
          <cell r="A130" t="str">
            <v>University Hospitals Sussex NHS Foundation Trust (West)</v>
          </cell>
          <cell r="B130" t="str">
            <v>RYR</v>
          </cell>
        </row>
        <row r="131">
          <cell r="A131" t="str">
            <v>Walsall Healthcare NHS Trust</v>
          </cell>
          <cell r="B131" t="str">
            <v>RBK</v>
          </cell>
        </row>
        <row r="132">
          <cell r="A132" t="str">
            <v>Warrington and Halton Teaching Hospitals NHS Foundation Trust</v>
          </cell>
          <cell r="B132" t="str">
            <v>RWW</v>
          </cell>
        </row>
        <row r="133">
          <cell r="A133" t="str">
            <v>West Hertfordshire Teaching Hospitals NHS Trust</v>
          </cell>
          <cell r="B133" t="str">
            <v>RWG</v>
          </cell>
        </row>
        <row r="134">
          <cell r="A134" t="str">
            <v>West Suffolk NHS Foundation Trust</v>
          </cell>
          <cell r="B134" t="str">
            <v>RGR</v>
          </cell>
        </row>
        <row r="135">
          <cell r="A135" t="str">
            <v>Whittington Health NHS Trust</v>
          </cell>
          <cell r="B135" t="str">
            <v>RKE</v>
          </cell>
        </row>
        <row r="136">
          <cell r="A136" t="str">
            <v>Wirral University Teaching Hospital NHS Foundation Trust</v>
          </cell>
          <cell r="B136" t="str">
            <v>RBL</v>
          </cell>
        </row>
        <row r="137">
          <cell r="A137" t="str">
            <v>Worcestershire Acute Hospitals NHS Trust</v>
          </cell>
          <cell r="B137" t="str">
            <v>RWP</v>
          </cell>
        </row>
        <row r="138">
          <cell r="A138" t="str">
            <v>Wrightington, Wigan and Leigh NHS Foundation Trust</v>
          </cell>
          <cell r="B138" t="str">
            <v>RRF</v>
          </cell>
        </row>
        <row r="139">
          <cell r="A139" t="str">
            <v>Wye Valley NHS Trust</v>
          </cell>
          <cell r="B139" t="str">
            <v>RLQ</v>
          </cell>
        </row>
        <row r="140">
          <cell r="A140" t="str">
            <v>York and Scarborough Teaching Hospitals NHS Foundation Trust</v>
          </cell>
          <cell r="B140" t="str">
            <v>RCB</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hanges made - TO DELETE"/>
      <sheetName val="Guidance"/>
      <sheetName val="Page 1"/>
      <sheetName val="Page 2"/>
      <sheetName val="Page 3"/>
      <sheetName val="Page 4"/>
      <sheetName val="Page 5"/>
      <sheetName val="KPI descriptions"/>
      <sheetName val="DataSheet"/>
      <sheetName val="MaternityServiceList"/>
    </sheetNames>
    <sheetDataSet>
      <sheetData sheetId="0"/>
      <sheetData sheetId="1"/>
      <sheetData sheetId="2"/>
      <sheetData sheetId="3"/>
      <sheetData sheetId="4"/>
      <sheetData sheetId="5"/>
      <sheetData sheetId="6"/>
      <sheetData sheetId="7"/>
      <sheetData sheetId="8"/>
      <sheetData sheetId="9">
        <row r="2">
          <cell r="A2" t="str">
            <v>Airedale NHS Foundation Trust</v>
          </cell>
          <cell r="B2" t="str">
            <v>RCF</v>
          </cell>
        </row>
        <row r="3">
          <cell r="A3" t="str">
            <v>Ashford and St Peter's Hospitals NHS Foundation Trust</v>
          </cell>
          <cell r="B3" t="str">
            <v>RTK</v>
          </cell>
        </row>
        <row r="4">
          <cell r="A4" t="str">
            <v>Barking, Havering and Redbridge University Hospitals NHS Trust</v>
          </cell>
          <cell r="B4" t="str">
            <v>RF4</v>
          </cell>
        </row>
        <row r="5">
          <cell r="A5" t="str">
            <v>Barnsley Hospital NHS Foundation Trust</v>
          </cell>
          <cell r="B5" t="str">
            <v>RFF</v>
          </cell>
        </row>
        <row r="6">
          <cell r="A6" t="str">
            <v>Barts Health NHS Trust (Newham)</v>
          </cell>
          <cell r="B6" t="str">
            <v>R1H</v>
          </cell>
        </row>
        <row r="7">
          <cell r="A7" t="str">
            <v>Barts Health NHS Trust (Royal London)</v>
          </cell>
          <cell r="B7" t="str">
            <v>R1H</v>
          </cell>
        </row>
        <row r="8">
          <cell r="A8" t="str">
            <v>Barts Health NHS Trust (Whipps Cross)</v>
          </cell>
          <cell r="B8" t="str">
            <v>R1H</v>
          </cell>
        </row>
        <row r="9">
          <cell r="A9" t="str">
            <v>Bedfordshire Hospitals NHS Foundation Trust (Bedford)</v>
          </cell>
          <cell r="B9" t="str">
            <v>RC9</v>
          </cell>
        </row>
        <row r="10">
          <cell r="A10" t="str">
            <v>Bedfordshire Hospitals NHS Foundation Trust (Luton and Dunstable)</v>
          </cell>
          <cell r="B10" t="str">
            <v>RC9</v>
          </cell>
        </row>
        <row r="11">
          <cell r="A11" t="str">
            <v>Birmingham Women's and Children's NHS Foundation Trust</v>
          </cell>
          <cell r="B11" t="str">
            <v>RQ3</v>
          </cell>
        </row>
        <row r="12">
          <cell r="A12" t="str">
            <v>Blackpool Teaching Hospitals NHS Foundation Trust</v>
          </cell>
          <cell r="B12" t="str">
            <v>RXL</v>
          </cell>
        </row>
        <row r="13">
          <cell r="A13" t="str">
            <v>Bolton NHS Foundation Trust</v>
          </cell>
          <cell r="B13" t="str">
            <v>RMC</v>
          </cell>
        </row>
        <row r="14">
          <cell r="A14" t="str">
            <v>Bradford Teaching Hospitals NHS Foundation Trust</v>
          </cell>
          <cell r="B14" t="str">
            <v>RAE</v>
          </cell>
        </row>
        <row r="15">
          <cell r="A15" t="str">
            <v>Buckinghamshire Healthcare NHS Trust</v>
          </cell>
          <cell r="B15" t="str">
            <v>RXQ</v>
          </cell>
        </row>
        <row r="16">
          <cell r="A16" t="str">
            <v>Calderdale and Huddersfield NHS Foundation Trust</v>
          </cell>
          <cell r="B16" t="str">
            <v>RWY</v>
          </cell>
        </row>
        <row r="17">
          <cell r="A17" t="str">
            <v>Cambridge University Hospitals NHS Foundation Trust</v>
          </cell>
          <cell r="B17" t="str">
            <v>RGT</v>
          </cell>
        </row>
        <row r="18">
          <cell r="A18" t="str">
            <v>Chelsea and Westminster Hospital NHS Foundation Trust</v>
          </cell>
          <cell r="B18" t="str">
            <v>RQM</v>
          </cell>
        </row>
        <row r="19">
          <cell r="A19" t="str">
            <v>Chelsea and Westminster Hospital NHS Foundation Trust (West Middlesex)</v>
          </cell>
          <cell r="B19" t="str">
            <v>RQM</v>
          </cell>
        </row>
        <row r="20">
          <cell r="A20" t="str">
            <v>Chesterfield Royal Hospital NHS Foundation Trust</v>
          </cell>
          <cell r="B20" t="str">
            <v>RFS</v>
          </cell>
        </row>
        <row r="21">
          <cell r="A21" t="str">
            <v>Countess of Chester Hospital NHS Foundation Trust</v>
          </cell>
          <cell r="B21" t="str">
            <v>RJR</v>
          </cell>
        </row>
        <row r="22">
          <cell r="A22" t="str">
            <v>County Durham and Darlington NHS Foundation Trust</v>
          </cell>
          <cell r="B22" t="str">
            <v>RXP</v>
          </cell>
        </row>
        <row r="23">
          <cell r="A23" t="str">
            <v>Croydon Health Services NHS Trust</v>
          </cell>
          <cell r="B23" t="str">
            <v>RJ6</v>
          </cell>
        </row>
        <row r="24">
          <cell r="A24" t="str">
            <v>Dartford and Gravesham NHS Trust</v>
          </cell>
          <cell r="B24" t="str">
            <v>RN7</v>
          </cell>
        </row>
        <row r="25">
          <cell r="A25" t="str">
            <v>Doncaster and Bassetlaw Teaching Hospitals NHS Foundation Trust</v>
          </cell>
          <cell r="B25" t="str">
            <v>RP5</v>
          </cell>
        </row>
        <row r="26">
          <cell r="A26" t="str">
            <v>Dorset County Hospital NHS Foundation Trust</v>
          </cell>
          <cell r="B26" t="str">
            <v>RBD</v>
          </cell>
        </row>
        <row r="27">
          <cell r="A27" t="str">
            <v>East and North Hertfordshire NHS Trust</v>
          </cell>
          <cell r="B27" t="str">
            <v>RWH</v>
          </cell>
        </row>
        <row r="28">
          <cell r="A28" t="str">
            <v>East Cheshire NHS Trust</v>
          </cell>
          <cell r="B28" t="str">
            <v>RJN</v>
          </cell>
        </row>
        <row r="29">
          <cell r="A29" t="str">
            <v>East Kent Hospitals University NHS Foundation Trust</v>
          </cell>
          <cell r="B29" t="str">
            <v>RVV</v>
          </cell>
        </row>
        <row r="30">
          <cell r="A30" t="str">
            <v>East Lancashire Hospitals NHS Trust</v>
          </cell>
          <cell r="B30" t="str">
            <v>RXR</v>
          </cell>
        </row>
        <row r="31">
          <cell r="A31" t="str">
            <v>East Suffolk and North Essex NHS Foundation Trust (Colchester)</v>
          </cell>
          <cell r="B31" t="str">
            <v>RDE</v>
          </cell>
        </row>
        <row r="32">
          <cell r="A32" t="str">
            <v>East Suffolk and North Essex NHS Foundation Trust (Ipswich)</v>
          </cell>
          <cell r="B32" t="str">
            <v>RDE</v>
          </cell>
        </row>
        <row r="33">
          <cell r="A33" t="str">
            <v>East Sussex Healthcare NHS Trust</v>
          </cell>
          <cell r="B33" t="str">
            <v>RXC</v>
          </cell>
        </row>
        <row r="34">
          <cell r="A34" t="str">
            <v>Epsom and St Helier University Hospitals NHS Trust (Epsom)</v>
          </cell>
          <cell r="B34" t="str">
            <v>RVR</v>
          </cell>
        </row>
        <row r="35">
          <cell r="A35" t="str">
            <v>Epsom and St Helier University Hospitals NHS Trust (St Helier)</v>
          </cell>
          <cell r="B35" t="str">
            <v>RVR</v>
          </cell>
        </row>
        <row r="36">
          <cell r="A36" t="str">
            <v>Frimley Health NHS Foundation Trust (Frimley)</v>
          </cell>
          <cell r="B36" t="str">
            <v>RDU</v>
          </cell>
        </row>
        <row r="37">
          <cell r="A37" t="str">
            <v>Frimley Health NHS Foundation Trust (Wexham)</v>
          </cell>
          <cell r="B37" t="str">
            <v>RDU</v>
          </cell>
        </row>
        <row r="38">
          <cell r="A38" t="str">
            <v>Gateshead Health NHS Foundation Trust</v>
          </cell>
          <cell r="B38" t="str">
            <v>RR7</v>
          </cell>
        </row>
        <row r="39">
          <cell r="A39" t="str">
            <v>George Eliot Hospital NHS Trust</v>
          </cell>
          <cell r="B39" t="str">
            <v>RLT</v>
          </cell>
        </row>
        <row r="40">
          <cell r="A40" t="str">
            <v>Gloucestershire Hospitals NHS Foundation Trust</v>
          </cell>
          <cell r="B40" t="str">
            <v>RTE</v>
          </cell>
        </row>
        <row r="41">
          <cell r="A41" t="str">
            <v>Great Western Hospitals NHS Foundation Trust</v>
          </cell>
          <cell r="B41" t="str">
            <v>RN3</v>
          </cell>
        </row>
        <row r="42">
          <cell r="A42" t="str">
            <v>Guy's and St Thomas' NHS Foundation Trust</v>
          </cell>
          <cell r="B42" t="str">
            <v>RJ1</v>
          </cell>
        </row>
        <row r="43">
          <cell r="A43" t="str">
            <v>Hampshire Hospitals NHS Foundation Trust</v>
          </cell>
          <cell r="B43" t="str">
            <v>RN5</v>
          </cell>
        </row>
        <row r="44">
          <cell r="A44" t="str">
            <v>Harrogate and District NHS Foundation Trust</v>
          </cell>
          <cell r="B44" t="str">
            <v>RCD</v>
          </cell>
        </row>
        <row r="45">
          <cell r="A45" t="str">
            <v>Homerton Healthcare NHS Foundation Trust</v>
          </cell>
          <cell r="B45" t="str">
            <v>RQX</v>
          </cell>
        </row>
        <row r="46">
          <cell r="A46" t="str">
            <v>Hull University Teaching Hospitals NHS Trust</v>
          </cell>
          <cell r="B46" t="str">
            <v>RWA</v>
          </cell>
        </row>
        <row r="47">
          <cell r="A47" t="str">
            <v>Imperial College Healthcare NHS Trust (QCCH)</v>
          </cell>
          <cell r="B47" t="str">
            <v>RYJ</v>
          </cell>
        </row>
        <row r="48">
          <cell r="A48" t="str">
            <v>Imperial College Healthcare NHS Trust (St Mary's)</v>
          </cell>
          <cell r="B48" t="str">
            <v>RYJ</v>
          </cell>
        </row>
        <row r="49">
          <cell r="A49" t="str">
            <v>Isle of Wight NHS Trust</v>
          </cell>
          <cell r="B49" t="str">
            <v>R1F</v>
          </cell>
        </row>
        <row r="50">
          <cell r="A50" t="str">
            <v>James Paget University Hospitals NHS Foundation Trust</v>
          </cell>
          <cell r="B50" t="str">
            <v>RGP</v>
          </cell>
        </row>
        <row r="51">
          <cell r="A51" t="str">
            <v>Kettering General Hospital NHS Foundation Trust</v>
          </cell>
          <cell r="B51" t="str">
            <v>RNQ</v>
          </cell>
        </row>
        <row r="52">
          <cell r="A52" t="str">
            <v>King's College Hospital NHS Foundation Trust</v>
          </cell>
          <cell r="B52" t="str">
            <v>RJZ</v>
          </cell>
        </row>
        <row r="53">
          <cell r="A53" t="str">
            <v>King's College Hospital NHS Foundation Trust (PRUH)</v>
          </cell>
          <cell r="B53" t="str">
            <v>RJZ</v>
          </cell>
        </row>
        <row r="54">
          <cell r="A54" t="str">
            <v>Kingston Hospital NHS Foundation Trust</v>
          </cell>
          <cell r="B54" t="str">
            <v>RAX</v>
          </cell>
        </row>
        <row r="55">
          <cell r="A55" t="str">
            <v>Lancashire Teaching Hospitals NHS Foundation Trust</v>
          </cell>
          <cell r="B55" t="str">
            <v>RXN</v>
          </cell>
        </row>
        <row r="56">
          <cell r="A56" t="str">
            <v>Leeds Teaching Hospitals NHS Trust</v>
          </cell>
          <cell r="B56" t="str">
            <v>RR8</v>
          </cell>
        </row>
        <row r="57">
          <cell r="A57" t="str">
            <v>Lewisham and Greenwich NHS Trust (Lewisham)</v>
          </cell>
          <cell r="B57" t="str">
            <v>RJ2</v>
          </cell>
        </row>
        <row r="58">
          <cell r="A58" t="str">
            <v>Lewisham and Greenwich NHS Trust (QEH)</v>
          </cell>
          <cell r="B58" t="str">
            <v>RJ2</v>
          </cell>
        </row>
        <row r="59">
          <cell r="A59" t="str">
            <v>Liverpool Women's NHS Foundation Trust</v>
          </cell>
          <cell r="B59" t="str">
            <v>REP</v>
          </cell>
        </row>
        <row r="60">
          <cell r="A60" t="str">
            <v>London North West University Healthcare NHS Trust</v>
          </cell>
          <cell r="B60" t="str">
            <v>R1K</v>
          </cell>
        </row>
        <row r="61">
          <cell r="A61" t="str">
            <v>Maidstone and Tunbridge Wells NHS Trust</v>
          </cell>
          <cell r="B61" t="str">
            <v>RWF</v>
          </cell>
        </row>
        <row r="62">
          <cell r="A62" t="str">
            <v>Manchester University NHS Foundation Trust</v>
          </cell>
          <cell r="B62" t="str">
            <v>R0A</v>
          </cell>
        </row>
        <row r="63">
          <cell r="A63" t="str">
            <v>Medway NHS Foundation Trust</v>
          </cell>
          <cell r="B63" t="str">
            <v>RPA</v>
          </cell>
        </row>
        <row r="64">
          <cell r="A64" t="str">
            <v>Mersey and West Lancashire Teaching Hospitals NHS Trust (Southport)</v>
          </cell>
          <cell r="B64" t="str">
            <v>RBN</v>
          </cell>
        </row>
        <row r="65">
          <cell r="A65" t="str">
            <v>Mersey and West Lancashire Teaching Hospitals NHS Trust (St Helens)</v>
          </cell>
          <cell r="B65" t="str">
            <v>RBN</v>
          </cell>
        </row>
        <row r="66">
          <cell r="A66" t="str">
            <v>Mid and South Essex NHS Foundation Trust (Basildon)</v>
          </cell>
          <cell r="B66" t="str">
            <v>RAJ</v>
          </cell>
        </row>
        <row r="67">
          <cell r="A67" t="str">
            <v>Mid and South Essex NHS Foundation Trust (Broomfield)</v>
          </cell>
          <cell r="B67" t="str">
            <v>RAJ</v>
          </cell>
        </row>
        <row r="68">
          <cell r="A68" t="str">
            <v>Mid and South Essex NHS Foundation Trust (Southend)</v>
          </cell>
          <cell r="B68" t="str">
            <v>RAJ</v>
          </cell>
        </row>
        <row r="69">
          <cell r="A69" t="str">
            <v>Mid Cheshire Hospitals NHS Foundation Trust</v>
          </cell>
          <cell r="B69" t="str">
            <v>RBT</v>
          </cell>
        </row>
        <row r="70">
          <cell r="A70" t="str">
            <v>Mid Yorkshire Teaching NHS Trust</v>
          </cell>
          <cell r="B70" t="str">
            <v>RXF</v>
          </cell>
        </row>
        <row r="71">
          <cell r="A71" t="str">
            <v>Milton Keynes University Hospital NHS Foundation Trust</v>
          </cell>
          <cell r="B71" t="str">
            <v>RD8</v>
          </cell>
        </row>
        <row r="72">
          <cell r="A72" t="str">
            <v>Norfolk and Norwich University Hospitals NHS Foundation Trust</v>
          </cell>
          <cell r="B72" t="str">
            <v>RM1</v>
          </cell>
        </row>
        <row r="73">
          <cell r="A73" t="str">
            <v>North Bristol NHS Trust</v>
          </cell>
          <cell r="B73" t="str">
            <v>RVJ</v>
          </cell>
        </row>
        <row r="74">
          <cell r="A74" t="str">
            <v>North Cumbria Integrated Care NHS Foundation Trust</v>
          </cell>
          <cell r="B74" t="str">
            <v>RNN</v>
          </cell>
        </row>
        <row r="75">
          <cell r="A75" t="str">
            <v>North Middlesex University Hospital NHS Trust</v>
          </cell>
          <cell r="B75" t="str">
            <v>RAP</v>
          </cell>
        </row>
        <row r="76">
          <cell r="A76" t="str">
            <v>North Tees and Hartlepool NHS Foundation Trust</v>
          </cell>
          <cell r="B76" t="str">
            <v>RVW</v>
          </cell>
        </row>
        <row r="77">
          <cell r="A77" t="str">
            <v>North West Anglia NHS Foundation Trust (Hinchingbrooke)</v>
          </cell>
          <cell r="B77" t="str">
            <v>RGN</v>
          </cell>
        </row>
        <row r="78">
          <cell r="A78" t="str">
            <v>North West Anglia NHS Foundation Trust (Peterborough)</v>
          </cell>
          <cell r="B78" t="str">
            <v>RGN</v>
          </cell>
        </row>
        <row r="79">
          <cell r="A79" t="str">
            <v>Northampton General Hospital NHS Trust</v>
          </cell>
          <cell r="B79" t="str">
            <v>RNS</v>
          </cell>
        </row>
        <row r="80">
          <cell r="A80" t="str">
            <v>Northern Care Alliance NHS Foundation Trust</v>
          </cell>
          <cell r="B80" t="str">
            <v>RM3</v>
          </cell>
        </row>
        <row r="81">
          <cell r="A81" t="str">
            <v>Northern Lincolnshire and Goole NHS Foundation Trust</v>
          </cell>
          <cell r="B81" t="str">
            <v>RJL</v>
          </cell>
        </row>
        <row r="82">
          <cell r="A82" t="str">
            <v>Northumbria Healthcare NHS Foundation Trust</v>
          </cell>
          <cell r="B82" t="str">
            <v>RTF</v>
          </cell>
        </row>
        <row r="83">
          <cell r="A83" t="str">
            <v>Nottingham University Hospitals NHS Trust</v>
          </cell>
          <cell r="B83" t="str">
            <v>RX1</v>
          </cell>
        </row>
        <row r="84">
          <cell r="A84" t="str">
            <v>Oxford University Hospitals NHS Foundation Trust</v>
          </cell>
          <cell r="B84" t="str">
            <v>RTH</v>
          </cell>
        </row>
        <row r="85">
          <cell r="A85" t="str">
            <v>Portsmouth Hospitals University NHS Trust</v>
          </cell>
          <cell r="B85" t="str">
            <v>RHU</v>
          </cell>
        </row>
        <row r="86">
          <cell r="A86" t="str">
            <v>Royal Berkshire NHS Foundation Trust</v>
          </cell>
          <cell r="B86" t="str">
            <v>RHW</v>
          </cell>
        </row>
        <row r="87">
          <cell r="A87" t="str">
            <v>Royal Cornwall Hospitals NHS Trust</v>
          </cell>
          <cell r="B87" t="str">
            <v>REF</v>
          </cell>
        </row>
        <row r="88">
          <cell r="A88" t="str">
            <v>Royal Devon University Healthcare NHS Foundation Trust (East)</v>
          </cell>
          <cell r="B88" t="str">
            <v>RH8</v>
          </cell>
        </row>
        <row r="89">
          <cell r="A89" t="str">
            <v>Royal Devon University Healthcare NHS Foundation Trust (North)</v>
          </cell>
          <cell r="B89" t="str">
            <v>RH8</v>
          </cell>
        </row>
        <row r="90">
          <cell r="A90" t="str">
            <v>Royal Free London NHS Foundation Trust</v>
          </cell>
          <cell r="B90" t="str">
            <v>RAL</v>
          </cell>
        </row>
        <row r="91">
          <cell r="A91" t="str">
            <v>Royal Free London NHS Foundation Trust (Barnet)</v>
          </cell>
          <cell r="B91" t="str">
            <v>RAL</v>
          </cell>
        </row>
        <row r="92">
          <cell r="A92" t="str">
            <v>Royal Surrey County Hospital NHS Foundation Trust</v>
          </cell>
          <cell r="B92" t="str">
            <v>RA2</v>
          </cell>
        </row>
        <row r="93">
          <cell r="A93" t="str">
            <v>Royal United Hospitals Bath NHS Foundation Trust</v>
          </cell>
          <cell r="B93" t="str">
            <v>RD1</v>
          </cell>
        </row>
        <row r="94">
          <cell r="A94" t="str">
            <v>Salisbury NHS Foundation Trust</v>
          </cell>
          <cell r="B94" t="str">
            <v>RNZ</v>
          </cell>
        </row>
        <row r="95">
          <cell r="A95" t="str">
            <v>Sandwell and West Birmingham Hospitals NHS Trust</v>
          </cell>
          <cell r="B95" t="str">
            <v>RXK</v>
          </cell>
        </row>
        <row r="96">
          <cell r="A96" t="str">
            <v>Sheffield Teaching Hospitals NHS Foundation Trust</v>
          </cell>
          <cell r="B96" t="str">
            <v>RHQ</v>
          </cell>
        </row>
        <row r="97">
          <cell r="A97" t="str">
            <v>Sherwood Forest Hospitals NHS Foundation Trust</v>
          </cell>
          <cell r="B97" t="str">
            <v>RK5</v>
          </cell>
        </row>
        <row r="98">
          <cell r="A98" t="str">
            <v>Somerset NHS Foundation Trust (Somerset)</v>
          </cell>
          <cell r="B98" t="str">
            <v>RH5</v>
          </cell>
        </row>
        <row r="99">
          <cell r="A99" t="str">
            <v>Somerset NHS Foundation Trust (Yeovil)</v>
          </cell>
          <cell r="B99" t="str">
            <v>RH5</v>
          </cell>
        </row>
        <row r="100">
          <cell r="A100" t="str">
            <v>South Tees Hospitals NHS Foundation Trust</v>
          </cell>
          <cell r="B100" t="str">
            <v>RTR</v>
          </cell>
        </row>
        <row r="101">
          <cell r="A101" t="str">
            <v>South Tyneside and Sunderland NHS Foundation Trust</v>
          </cell>
          <cell r="B101" t="str">
            <v>R0B</v>
          </cell>
        </row>
        <row r="102">
          <cell r="A102" t="str">
            <v>South Warwickshire University NHS Foundation Trust</v>
          </cell>
          <cell r="B102" t="str">
            <v>RJC</v>
          </cell>
        </row>
        <row r="103">
          <cell r="A103" t="str">
            <v>St George's University Hospitals NHS Foundation Trust</v>
          </cell>
          <cell r="B103" t="str">
            <v>RJ7</v>
          </cell>
        </row>
        <row r="104">
          <cell r="A104" t="str">
            <v>Stockport NHS Foundation Trust</v>
          </cell>
          <cell r="B104" t="str">
            <v>RWJ</v>
          </cell>
        </row>
        <row r="105">
          <cell r="A105" t="str">
            <v>Surrey and Sussex Healthcare NHS Trust</v>
          </cell>
          <cell r="B105" t="str">
            <v>RTP</v>
          </cell>
        </row>
        <row r="106">
          <cell r="A106" t="str">
            <v>Tameside and Glossop Integrated Care NHS Foundation Trust</v>
          </cell>
          <cell r="B106" t="str">
            <v>RMP</v>
          </cell>
        </row>
        <row r="107">
          <cell r="A107" t="str">
            <v>The Dudley Group NHS Foundation Trust</v>
          </cell>
          <cell r="B107" t="str">
            <v>RNA</v>
          </cell>
        </row>
        <row r="108">
          <cell r="A108" t="str">
            <v>The Hillingdon Hospitals NHS Foundation Trust</v>
          </cell>
          <cell r="B108" t="str">
            <v>RAS</v>
          </cell>
        </row>
        <row r="109">
          <cell r="A109" t="str">
            <v>The Newcastle Upon Tyne Hospitals NHS Foundation Trust</v>
          </cell>
          <cell r="B109" t="str">
            <v>RTD</v>
          </cell>
        </row>
        <row r="110">
          <cell r="A110" t="str">
            <v>The Princess Alexandra Hospital NHS Trust</v>
          </cell>
          <cell r="B110" t="str">
            <v>RQW</v>
          </cell>
        </row>
        <row r="111">
          <cell r="A111" t="str">
            <v>The Queen Elizabeth Hospital King's Lynn NHS Foundation Trust</v>
          </cell>
          <cell r="B111" t="str">
            <v>RCX</v>
          </cell>
        </row>
        <row r="112">
          <cell r="A112" t="str">
            <v>The Rotherham NHS Foundation Trust</v>
          </cell>
          <cell r="B112" t="str">
            <v>RFR</v>
          </cell>
        </row>
        <row r="113">
          <cell r="A113" t="str">
            <v>The Royal Wolverhampton NHS Trust</v>
          </cell>
          <cell r="B113" t="str">
            <v>RL4</v>
          </cell>
        </row>
        <row r="114">
          <cell r="A114" t="str">
            <v>The Shrewsbury and Telford Hospital NHS Trust</v>
          </cell>
          <cell r="B114" t="str">
            <v>RXW</v>
          </cell>
        </row>
        <row r="115">
          <cell r="A115" t="str">
            <v>Torbay and South Devon NHS Foundation Trust</v>
          </cell>
          <cell r="B115" t="str">
            <v>RA9</v>
          </cell>
        </row>
        <row r="116">
          <cell r="A116" t="str">
            <v>United Lincolnshire Hospitals NHS Trust</v>
          </cell>
          <cell r="B116" t="str">
            <v>RWD</v>
          </cell>
        </row>
        <row r="117">
          <cell r="A117" t="str">
            <v>University College London Hospitals NHS Foundation Trust</v>
          </cell>
          <cell r="B117" t="str">
            <v>RRV</v>
          </cell>
        </row>
        <row r="118">
          <cell r="A118" t="str">
            <v>University Hospital Southampton NHS Foundation Trust</v>
          </cell>
          <cell r="B118" t="str">
            <v>RHM</v>
          </cell>
        </row>
        <row r="119">
          <cell r="A119" t="str">
            <v>University Hospitals Birmingham NHS Foundation Trust</v>
          </cell>
          <cell r="B119" t="str">
            <v>RRK</v>
          </cell>
        </row>
        <row r="120">
          <cell r="A120" t="str">
            <v>University Hospitals Bristol and Weston NHS Foundation Trust</v>
          </cell>
          <cell r="B120" t="str">
            <v>RA7</v>
          </cell>
        </row>
        <row r="121">
          <cell r="A121" t="str">
            <v>University Hospitals Coventry and Warwickshire NHS Trust</v>
          </cell>
          <cell r="B121" t="str">
            <v>RKB</v>
          </cell>
        </row>
        <row r="122">
          <cell r="A122" t="str">
            <v>University Hospitals Dorset NHS Foundation Trust</v>
          </cell>
          <cell r="B122" t="str">
            <v>R0D</v>
          </cell>
        </row>
        <row r="123">
          <cell r="A123" t="str">
            <v>University Hospitals of Derby and Burton NHS Foundation Trust (Burton)</v>
          </cell>
          <cell r="B123" t="str">
            <v>RTG</v>
          </cell>
        </row>
        <row r="124">
          <cell r="A124" t="str">
            <v>University Hospitals of Derby and Burton NHS Foundation Trust (Derby)</v>
          </cell>
          <cell r="B124" t="str">
            <v>RTG</v>
          </cell>
        </row>
        <row r="125">
          <cell r="A125" t="str">
            <v>University Hospitals of Leicester NHS Trust</v>
          </cell>
          <cell r="B125" t="str">
            <v>RWE</v>
          </cell>
        </row>
        <row r="126">
          <cell r="A126" t="str">
            <v>University Hospitals of Morecambe Bay NHS Foundation Trust</v>
          </cell>
          <cell r="B126" t="str">
            <v>RTX</v>
          </cell>
        </row>
        <row r="127">
          <cell r="A127" t="str">
            <v>University Hospitals of North Midlands NHS Trust</v>
          </cell>
          <cell r="B127" t="str">
            <v>RJE</v>
          </cell>
        </row>
        <row r="128">
          <cell r="A128" t="str">
            <v>University Hospitals Plymouth NHS Trust</v>
          </cell>
          <cell r="B128" t="str">
            <v>RK9</v>
          </cell>
        </row>
        <row r="129">
          <cell r="A129" t="str">
            <v>University Hospitals Sussex NHS Foundation Trust (East)</v>
          </cell>
          <cell r="B129" t="str">
            <v>RYR</v>
          </cell>
        </row>
        <row r="130">
          <cell r="A130" t="str">
            <v>University Hospitals Sussex NHS Foundation Trust (West)</v>
          </cell>
          <cell r="B130" t="str">
            <v>RYR</v>
          </cell>
        </row>
        <row r="131">
          <cell r="A131" t="str">
            <v>Walsall Healthcare NHS Trust</v>
          </cell>
          <cell r="B131" t="str">
            <v>RBK</v>
          </cell>
        </row>
        <row r="132">
          <cell r="A132" t="str">
            <v>Warrington and Halton Teaching Hospitals NHS Foundation Trust</v>
          </cell>
          <cell r="B132" t="str">
            <v>RWW</v>
          </cell>
        </row>
        <row r="133">
          <cell r="A133" t="str">
            <v>West Hertfordshire Teaching Hospitals NHS Trust</v>
          </cell>
          <cell r="B133" t="str">
            <v>RWG</v>
          </cell>
        </row>
        <row r="134">
          <cell r="A134" t="str">
            <v>West Suffolk NHS Foundation Trust</v>
          </cell>
          <cell r="B134" t="str">
            <v>RGR</v>
          </cell>
        </row>
        <row r="135">
          <cell r="A135" t="str">
            <v>Whittington Health NHS Trust</v>
          </cell>
          <cell r="B135" t="str">
            <v>RKE</v>
          </cell>
        </row>
        <row r="136">
          <cell r="A136" t="str">
            <v>Wirral University Teaching Hospital NHS Foundation Trust</v>
          </cell>
          <cell r="B136" t="str">
            <v>RBL</v>
          </cell>
        </row>
        <row r="137">
          <cell r="A137" t="str">
            <v>Worcestershire Acute Hospitals NHS Trust</v>
          </cell>
          <cell r="B137" t="str">
            <v>RWP</v>
          </cell>
        </row>
        <row r="138">
          <cell r="A138" t="str">
            <v>Wrightington, Wigan and Leigh NHS Foundation Trust</v>
          </cell>
          <cell r="B138" t="str">
            <v>RRF</v>
          </cell>
        </row>
        <row r="139">
          <cell r="A139" t="str">
            <v>Wye Valley NHS Trust</v>
          </cell>
          <cell r="B139" t="str">
            <v>RLQ</v>
          </cell>
        </row>
        <row r="140">
          <cell r="A140" t="str">
            <v>York and Scarborough Teaching Hospitals NHS Foundation Trust</v>
          </cell>
          <cell r="B140" t="str">
            <v>RCB</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screeningdata@nhs.net" TargetMode="External"/><Relationship Id="rId1" Type="http://schemas.openxmlformats.org/officeDocument/2006/relationships/hyperlink" Target="mailto:england.screeningdata@nhs.ne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igital.nhs.uk/services/organisation-data-service/upcoming-code-changes" TargetMode="Externa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1.xml"/><Relationship Id="rId3" Type="http://schemas.openxmlformats.org/officeDocument/2006/relationships/hyperlink" Target="https://digital.nhs.uk/services/organisation-data-service/upcoming-code-changes" TargetMode="External"/><Relationship Id="rId7" Type="http://schemas.openxmlformats.org/officeDocument/2006/relationships/vmlDrawing" Target="../drawings/vmlDrawing1.vml"/><Relationship Id="rId2" Type="http://schemas.openxmlformats.org/officeDocument/2006/relationships/hyperlink" Target="https://www.gov.uk/government/publications/standards-for-nhs-newborn-blood-spot-screening/newborn-blood-spot-screening-standards-valid-for-data-collected-from-1-april-2017" TargetMode="External"/><Relationship Id="rId1" Type="http://schemas.openxmlformats.org/officeDocument/2006/relationships/hyperlink" Target="https://www.gov.uk/government/publications/standards-for-nhs-newborn-blood-spot-screening/newborn-blood-spot-screening-standards-valid-for-data-collected-from-1-april-2017"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igital.nhs.uk/services/organisation-data-service/upcoming-code-changes" TargetMode="External"/><Relationship Id="rId9" Type="http://schemas.openxmlformats.org/officeDocument/2006/relationships/image" Target="../media/image2.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98002E"/>
    <pageSetUpPr fitToPage="1"/>
  </sheetPr>
  <dimension ref="A1:E29"/>
  <sheetViews>
    <sheetView tabSelected="1" zoomScaleNormal="100" workbookViewId="0"/>
  </sheetViews>
  <sheetFormatPr defaultColWidth="0" defaultRowHeight="12.75" zeroHeight="1" x14ac:dyDescent="0.2"/>
  <cols>
    <col min="1" max="1" width="4.140625" style="1" customWidth="1"/>
    <col min="2" max="2" width="8.7109375" style="1" customWidth="1"/>
    <col min="3" max="3" width="25.7109375" style="1" customWidth="1"/>
    <col min="4" max="4" width="46.42578125" style="1" customWidth="1"/>
    <col min="5" max="5" width="56.28515625" style="1" customWidth="1"/>
    <col min="6" max="6" width="4.140625" style="1" customWidth="1"/>
    <col min="7" max="16384" width="0" style="1" hidden="1"/>
  </cols>
  <sheetData>
    <row r="1" spans="1:5" x14ac:dyDescent="0.2">
      <c r="A1" s="67" t="s">
        <v>0</v>
      </c>
      <c r="E1"/>
    </row>
    <row r="2" spans="1:5" ht="80.099999999999994" customHeight="1" thickBot="1" x14ac:dyDescent="0.25"/>
    <row r="3" spans="1:5" ht="43.5" customHeight="1" thickBot="1" x14ac:dyDescent="0.25">
      <c r="B3" s="105" t="s">
        <v>1</v>
      </c>
      <c r="C3" s="106"/>
      <c r="D3" s="106"/>
      <c r="E3" s="107"/>
    </row>
    <row r="4" spans="1:5" ht="60" customHeight="1" x14ac:dyDescent="0.2">
      <c r="B4" s="100" t="s">
        <v>2</v>
      </c>
      <c r="C4" s="100"/>
      <c r="D4" s="100"/>
      <c r="E4" s="100"/>
    </row>
    <row r="5" spans="1:5" ht="18" customHeight="1" x14ac:dyDescent="0.2">
      <c r="B5" s="108" t="s">
        <v>614</v>
      </c>
      <c r="C5" s="108"/>
      <c r="D5" s="108"/>
      <c r="E5" s="108"/>
    </row>
    <row r="6" spans="1:5" ht="46.5" customHeight="1" x14ac:dyDescent="0.2">
      <c r="B6" s="109" t="s">
        <v>3</v>
      </c>
      <c r="C6" s="109"/>
      <c r="D6" s="109"/>
      <c r="E6" s="109"/>
    </row>
    <row r="7" spans="1:5" ht="15" thickBot="1" x14ac:dyDescent="0.25">
      <c r="B7" s="2"/>
      <c r="C7" s="110"/>
      <c r="D7" s="110"/>
      <c r="E7" s="110"/>
    </row>
    <row r="8" spans="1:5" ht="30.95" customHeight="1" thickBot="1" x14ac:dyDescent="0.25">
      <c r="B8" s="102" t="s">
        <v>4</v>
      </c>
      <c r="C8" s="103"/>
      <c r="D8" s="103"/>
      <c r="E8" s="104"/>
    </row>
    <row r="9" spans="1:5" ht="13.5" customHeight="1" x14ac:dyDescent="0.2">
      <c r="B9" s="3"/>
      <c r="C9" s="3"/>
      <c r="D9" s="3"/>
      <c r="E9" s="3"/>
    </row>
    <row r="10" spans="1:5" ht="30" customHeight="1" x14ac:dyDescent="0.2">
      <c r="B10" s="4" t="s">
        <v>5</v>
      </c>
      <c r="C10" s="99" t="s">
        <v>6</v>
      </c>
      <c r="D10" s="99"/>
      <c r="E10" s="99"/>
    </row>
    <row r="11" spans="1:5" ht="30" customHeight="1" x14ac:dyDescent="0.2">
      <c r="B11" s="4" t="s">
        <v>7</v>
      </c>
      <c r="C11" s="99" t="s">
        <v>8</v>
      </c>
      <c r="D11" s="99"/>
      <c r="E11" s="99"/>
    </row>
    <row r="12" spans="1:5" ht="30" customHeight="1" x14ac:dyDescent="0.2">
      <c r="B12" s="4" t="s">
        <v>9</v>
      </c>
      <c r="C12" s="99" t="s">
        <v>10</v>
      </c>
      <c r="D12" s="99"/>
      <c r="E12" s="99"/>
    </row>
    <row r="13" spans="1:5" ht="30" customHeight="1" x14ac:dyDescent="0.2">
      <c r="B13" s="4" t="s">
        <v>11</v>
      </c>
      <c r="C13" s="99" t="s">
        <v>12</v>
      </c>
      <c r="D13" s="99"/>
      <c r="E13" s="99"/>
    </row>
    <row r="14" spans="1:5" ht="15" thickBot="1" x14ac:dyDescent="0.25">
      <c r="B14" s="4"/>
      <c r="C14" s="5"/>
      <c r="D14" s="5"/>
      <c r="E14" s="5"/>
    </row>
    <row r="15" spans="1:5" ht="30.95" customHeight="1" thickBot="1" x14ac:dyDescent="0.25">
      <c r="B15" s="102" t="s">
        <v>13</v>
      </c>
      <c r="C15" s="103"/>
      <c r="D15" s="103"/>
      <c r="E15" s="104"/>
    </row>
    <row r="16" spans="1:5" ht="13.5" customHeight="1" x14ac:dyDescent="0.2">
      <c r="B16" s="4"/>
      <c r="C16" s="6"/>
      <c r="D16" s="6"/>
      <c r="E16" s="7"/>
    </row>
    <row r="17" spans="2:5" ht="30" customHeight="1" x14ac:dyDescent="0.2">
      <c r="B17" s="4"/>
      <c r="C17" s="111" t="s">
        <v>14</v>
      </c>
      <c r="D17" s="111"/>
      <c r="E17" s="111"/>
    </row>
    <row r="18" spans="2:5" ht="35.1" customHeight="1" x14ac:dyDescent="0.2">
      <c r="B18" s="4"/>
      <c r="C18" s="101" t="s">
        <v>15</v>
      </c>
      <c r="D18" s="101"/>
      <c r="E18" s="62" t="s">
        <v>16</v>
      </c>
    </row>
    <row r="19" spans="2:5" ht="30" customHeight="1" x14ac:dyDescent="0.2">
      <c r="B19" s="4"/>
      <c r="C19" s="101" t="s">
        <v>17</v>
      </c>
      <c r="D19" s="101"/>
      <c r="E19" s="62" t="s">
        <v>16</v>
      </c>
    </row>
    <row r="20" spans="2:5" ht="13.5" customHeight="1" thickBot="1" x14ac:dyDescent="0.25">
      <c r="B20" s="4"/>
      <c r="C20" s="6"/>
      <c r="D20" s="6"/>
      <c r="E20" s="7"/>
    </row>
    <row r="21" spans="2:5" ht="30.95" customHeight="1" thickBot="1" x14ac:dyDescent="0.25">
      <c r="B21" s="102" t="s">
        <v>18</v>
      </c>
      <c r="C21" s="103"/>
      <c r="D21" s="103"/>
      <c r="E21" s="104"/>
    </row>
    <row r="22" spans="2:5" ht="30" customHeight="1" x14ac:dyDescent="0.2">
      <c r="B22" s="2"/>
      <c r="C22" s="8" t="s">
        <v>19</v>
      </c>
      <c r="D22" s="112" t="s">
        <v>20</v>
      </c>
      <c r="E22" s="112"/>
    </row>
    <row r="23" spans="2:5" ht="30" customHeight="1" x14ac:dyDescent="0.2">
      <c r="B23" s="2"/>
      <c r="C23" s="8" t="s">
        <v>21</v>
      </c>
      <c r="D23" s="5" t="s">
        <v>22</v>
      </c>
      <c r="E23" s="5"/>
    </row>
    <row r="24" spans="2:5" ht="30" customHeight="1" x14ac:dyDescent="0.2">
      <c r="B24" s="2"/>
      <c r="C24" s="8" t="s">
        <v>23</v>
      </c>
      <c r="D24" s="99" t="s">
        <v>615</v>
      </c>
      <c r="E24" s="99"/>
    </row>
    <row r="25" spans="2:5" ht="30" customHeight="1" x14ac:dyDescent="0.2">
      <c r="B25" s="2"/>
      <c r="C25" s="8" t="s">
        <v>24</v>
      </c>
      <c r="D25" s="99" t="s">
        <v>25</v>
      </c>
      <c r="E25" s="99"/>
    </row>
    <row r="26" spans="2:5" ht="14.25" x14ac:dyDescent="0.2">
      <c r="B26" s="2"/>
      <c r="C26" s="8"/>
      <c r="D26" s="8"/>
      <c r="E26" s="5"/>
    </row>
    <row r="27" spans="2:5" ht="15" x14ac:dyDescent="0.25">
      <c r="B27" s="9"/>
      <c r="C27" s="2"/>
      <c r="D27" s="2"/>
      <c r="E27" s="2"/>
    </row>
    <row r="28" spans="2:5" ht="14.25" x14ac:dyDescent="0.2">
      <c r="B28" s="2"/>
      <c r="C28" s="2"/>
      <c r="D28" s="2"/>
      <c r="E28" s="10" t="s">
        <v>616</v>
      </c>
    </row>
    <row r="29" spans="2:5" x14ac:dyDescent="0.2"/>
  </sheetData>
  <sheetProtection algorithmName="SHA-512" hashValue="49Dlvq7AAD8ZIbZDObwRmRsATMc1j0yrTa/XXMFfqgeHJQg8x9Zs9FtD69PA0/I32yQOxEkStJ/Hchmfk/A/7A==" saltValue="7q744Vjt/0Wb5R7cKT/yFg==" spinCount="100000" sheet="1" formatCells="0" formatColumns="0" formatRows="0"/>
  <mergeCells count="18">
    <mergeCell ref="D25:E25"/>
    <mergeCell ref="D22:E22"/>
    <mergeCell ref="D24:E24"/>
    <mergeCell ref="B3:E3"/>
    <mergeCell ref="B5:E5"/>
    <mergeCell ref="B6:E6"/>
    <mergeCell ref="C7:E7"/>
    <mergeCell ref="B8:E8"/>
    <mergeCell ref="C10:E10"/>
    <mergeCell ref="B4:E4"/>
    <mergeCell ref="C18:D18"/>
    <mergeCell ref="B21:E21"/>
    <mergeCell ref="C11:E11"/>
    <mergeCell ref="C12:E12"/>
    <mergeCell ref="C13:E13"/>
    <mergeCell ref="B15:E15"/>
    <mergeCell ref="C17:E17"/>
    <mergeCell ref="C19:D19"/>
  </mergeCells>
  <hyperlinks>
    <hyperlink ref="C22" location="Guidance!A1" display="Guidance" xr:uid="{00000000-0004-0000-0000-000000000000}"/>
    <hyperlink ref="C24" location="'Page 1'!A1" display="Page 1" xr:uid="{00000000-0004-0000-0000-000001000000}"/>
    <hyperlink ref="C25" location="'KPI descriptions'!A1" display="KPI descriptions" xr:uid="{00000000-0004-0000-0000-000004000000}"/>
    <hyperlink ref="E18" r:id="rId1" xr:uid="{A392E8A1-3D40-4809-84B6-BA1D943FF819}"/>
    <hyperlink ref="E19" r:id="rId2" xr:uid="{5B0CCFB0-A9DD-4386-8B95-4D34170EB6E4}"/>
    <hyperlink ref="C23" location="'Sign off sheet'!A1" display="Sign off sheet" xr:uid="{B6A6A8F7-ABCC-4420-87D3-96DCBA5C7EE4}"/>
  </hyperlinks>
  <pageMargins left="0.7" right="0.7" top="0.75" bottom="0.75" header="0.3" footer="0.3"/>
  <pageSetup paperSize="9" scale="57"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EE80B-28B8-4AE7-BA45-234A6CDD0715}">
  <sheetPr codeName="Sheet7">
    <tabColor rgb="FF005EB8"/>
  </sheetPr>
  <dimension ref="A1:XFC59"/>
  <sheetViews>
    <sheetView workbookViewId="0"/>
  </sheetViews>
  <sheetFormatPr defaultColWidth="0" defaultRowHeight="12.75" zeroHeight="1" x14ac:dyDescent="0.2"/>
  <cols>
    <col min="1" max="1" width="7.28515625" style="1" customWidth="1"/>
    <col min="2" max="2" width="53.5703125" style="1" customWidth="1"/>
    <col min="3" max="3" width="41.5703125" style="1" customWidth="1"/>
    <col min="4" max="4" width="10.42578125" style="1" customWidth="1"/>
    <col min="5" max="5" width="2.28515625" style="1" customWidth="1"/>
    <col min="6" max="6" width="23.28515625" style="1" customWidth="1"/>
    <col min="7" max="7" width="23.5703125" style="1" customWidth="1"/>
    <col min="8" max="8" width="6.140625" style="1" customWidth="1"/>
    <col min="9" max="10" width="9.140625" style="1" hidden="1" customWidth="1"/>
    <col min="11" max="11" width="32.85546875" style="1" hidden="1" customWidth="1"/>
    <col min="12" max="12" width="9.140625" style="1" hidden="1" customWidth="1"/>
    <col min="13" max="16383" width="9.140625" style="1" hidden="1"/>
    <col min="16384" max="16384" width="10.28515625" style="1" hidden="1"/>
  </cols>
  <sheetData>
    <row r="1" spans="1:14" ht="13.5" thickBot="1" x14ac:dyDescent="0.25">
      <c r="A1" s="68"/>
      <c r="B1" s="68"/>
      <c r="C1" s="68"/>
      <c r="D1" s="68"/>
      <c r="E1" s="68"/>
      <c r="F1" s="68"/>
      <c r="G1" s="68"/>
      <c r="H1" s="68"/>
      <c r="I1" s="95" t="s">
        <v>26</v>
      </c>
      <c r="J1" s="68"/>
      <c r="K1" s="68"/>
      <c r="L1" s="68"/>
    </row>
    <row r="2" spans="1:14" ht="20.25" x14ac:dyDescent="0.2">
      <c r="A2" s="68"/>
      <c r="B2" s="65" t="s">
        <v>27</v>
      </c>
      <c r="C2" s="64"/>
      <c r="D2" s="64"/>
      <c r="E2" s="64"/>
      <c r="F2" s="64"/>
      <c r="H2" s="64"/>
      <c r="I2" s="67" t="s">
        <v>28</v>
      </c>
      <c r="J2" s="64"/>
      <c r="K2" s="64"/>
      <c r="L2" s="64"/>
      <c r="M2" s="69"/>
      <c r="N2" s="70"/>
    </row>
    <row r="3" spans="1:14" ht="20.25" x14ac:dyDescent="0.2">
      <c r="A3" s="68"/>
      <c r="B3" s="65"/>
      <c r="C3" s="64"/>
      <c r="D3" s="64"/>
      <c r="E3" s="64"/>
      <c r="F3" s="64"/>
      <c r="H3" s="64"/>
      <c r="J3" s="64"/>
      <c r="K3" s="64"/>
      <c r="L3" s="64"/>
      <c r="M3" s="2"/>
      <c r="N3" s="71"/>
    </row>
    <row r="4" spans="1:14" ht="20.25" x14ac:dyDescent="0.2">
      <c r="A4" s="68"/>
      <c r="B4" s="72" t="str">
        <f>IF(COUNTBLANK(C21:C24)+COUNTBLANK(C11:C12)+COUNTBLANK(C15:C18)=0,"","Do not submit until template is complete")</f>
        <v>Do not submit until template is complete</v>
      </c>
      <c r="C4" s="64"/>
      <c r="D4" s="64"/>
      <c r="E4" s="64"/>
      <c r="F4" s="64"/>
      <c r="G4" s="66"/>
      <c r="H4" s="64"/>
      <c r="J4" s="64"/>
      <c r="K4" s="64"/>
      <c r="L4" s="64"/>
      <c r="M4" s="2"/>
      <c r="N4" s="71"/>
    </row>
    <row r="5" spans="1:14" ht="20.25" x14ac:dyDescent="0.2">
      <c r="A5" s="68"/>
      <c r="B5" s="72" t="str">
        <f>IF(D28 = "Yes","","Do not submit until sense check is confirmed")</f>
        <v>Do not submit until sense check is confirmed</v>
      </c>
      <c r="C5" s="64"/>
      <c r="D5" s="64"/>
      <c r="E5" s="64"/>
      <c r="F5" s="64"/>
      <c r="G5" s="66"/>
      <c r="H5" s="64"/>
      <c r="J5" s="64"/>
      <c r="K5" s="64"/>
      <c r="L5" s="64"/>
      <c r="M5" s="2"/>
      <c r="N5" s="71"/>
    </row>
    <row r="6" spans="1:14" ht="20.25" x14ac:dyDescent="0.2">
      <c r="A6" s="68"/>
      <c r="B6" s="65"/>
      <c r="C6" s="64"/>
      <c r="D6" s="64"/>
      <c r="E6" s="64"/>
      <c r="F6" s="64"/>
      <c r="G6" s="66"/>
      <c r="H6" s="64"/>
      <c r="J6" s="64"/>
      <c r="K6" s="64"/>
      <c r="L6" s="64"/>
      <c r="M6" s="2"/>
      <c r="N6" s="71"/>
    </row>
    <row r="7" spans="1:14" ht="20.25" x14ac:dyDescent="0.2">
      <c r="A7" s="68"/>
      <c r="B7" s="73" t="s">
        <v>29</v>
      </c>
      <c r="C7" s="73"/>
      <c r="D7" s="73"/>
      <c r="E7" s="73"/>
      <c r="F7" s="73"/>
      <c r="G7" s="73"/>
      <c r="H7" s="73"/>
      <c r="I7" s="73"/>
      <c r="J7" s="73"/>
      <c r="K7" s="73"/>
      <c r="L7" s="73"/>
      <c r="M7" s="2"/>
      <c r="N7" s="74"/>
    </row>
    <row r="8" spans="1:14" x14ac:dyDescent="0.2"/>
    <row r="9" spans="1:14" ht="15" x14ac:dyDescent="0.2">
      <c r="B9" s="75" t="s">
        <v>30</v>
      </c>
      <c r="C9" s="117" t="s">
        <v>617</v>
      </c>
      <c r="D9" s="118"/>
    </row>
    <row r="10" spans="1:14" ht="15" x14ac:dyDescent="0.2">
      <c r="B10" s="76"/>
    </row>
    <row r="11" spans="1:14" ht="33" customHeight="1" x14ac:dyDescent="0.2">
      <c r="B11" s="75" t="s">
        <v>31</v>
      </c>
      <c r="C11" s="119"/>
      <c r="D11" s="120"/>
    </row>
    <row r="12" spans="1:14" ht="39" customHeight="1" x14ac:dyDescent="0.2">
      <c r="B12" s="77" t="s">
        <v>32</v>
      </c>
      <c r="C12" s="121"/>
      <c r="D12" s="122"/>
      <c r="F12" s="78" t="s">
        <v>33</v>
      </c>
      <c r="G12" s="79" t="str">
        <f>IF(ISBLANK(C12), "", VLOOKUP(C12,CCGNamesAndCodes,2,FALSE))</f>
        <v/>
      </c>
    </row>
    <row r="13" spans="1:14" ht="15" x14ac:dyDescent="0.2">
      <c r="B13" s="80"/>
      <c r="F13" s="81"/>
      <c r="G13" s="81"/>
      <c r="H13" s="82"/>
    </row>
    <row r="14" spans="1:14" ht="15" customHeight="1" x14ac:dyDescent="0.2">
      <c r="B14" s="83" t="s">
        <v>34</v>
      </c>
      <c r="C14" s="84"/>
      <c r="F14" s="85"/>
      <c r="G14" s="85"/>
    </row>
    <row r="15" spans="1:14" ht="14.25" x14ac:dyDescent="0.2">
      <c r="B15" s="86" t="s">
        <v>35</v>
      </c>
      <c r="C15" s="123"/>
      <c r="D15" s="124"/>
      <c r="F15" s="85"/>
      <c r="G15" s="85"/>
    </row>
    <row r="16" spans="1:14" ht="14.25" x14ac:dyDescent="0.2">
      <c r="B16" s="87" t="s">
        <v>36</v>
      </c>
      <c r="C16" s="115"/>
      <c r="D16" s="116"/>
      <c r="F16" s="85"/>
      <c r="G16" s="85"/>
    </row>
    <row r="17" spans="2:29" ht="14.25" x14ac:dyDescent="0.2">
      <c r="B17" s="87" t="s">
        <v>37</v>
      </c>
      <c r="C17" s="115"/>
      <c r="D17" s="116"/>
      <c r="AC17" s="1" t="s">
        <v>26</v>
      </c>
    </row>
    <row r="18" spans="2:29" ht="14.25" x14ac:dyDescent="0.2">
      <c r="B18" s="88" t="s">
        <v>38</v>
      </c>
      <c r="C18" s="127"/>
      <c r="D18" s="128"/>
      <c r="AC18" s="1" t="s">
        <v>28</v>
      </c>
    </row>
    <row r="19" spans="2:29" x14ac:dyDescent="0.2"/>
    <row r="20" spans="2:29" ht="15" x14ac:dyDescent="0.2">
      <c r="B20" s="83" t="s">
        <v>39</v>
      </c>
      <c r="C20" s="84"/>
    </row>
    <row r="21" spans="2:29" ht="14.25" x14ac:dyDescent="0.2">
      <c r="B21" s="86" t="s">
        <v>35</v>
      </c>
      <c r="C21" s="123"/>
      <c r="D21" s="124"/>
    </row>
    <row r="22" spans="2:29" ht="14.25" x14ac:dyDescent="0.2">
      <c r="B22" s="87" t="s">
        <v>36</v>
      </c>
      <c r="C22" s="115"/>
      <c r="D22" s="116"/>
    </row>
    <row r="23" spans="2:29" ht="14.25" x14ac:dyDescent="0.2">
      <c r="B23" s="87" t="s">
        <v>37</v>
      </c>
      <c r="C23" s="115"/>
      <c r="D23" s="116"/>
    </row>
    <row r="24" spans="2:29" ht="14.25" x14ac:dyDescent="0.2">
      <c r="B24" s="88" t="s">
        <v>38</v>
      </c>
      <c r="C24" s="127"/>
      <c r="D24" s="128"/>
    </row>
    <row r="25" spans="2:29" x14ac:dyDescent="0.2"/>
    <row r="26" spans="2:29" ht="13.5" thickBot="1" x14ac:dyDescent="0.25"/>
    <row r="27" spans="2:29" ht="79.5" customHeight="1" thickBot="1" x14ac:dyDescent="0.25">
      <c r="B27" s="129" t="s">
        <v>40</v>
      </c>
      <c r="C27" s="130"/>
      <c r="D27" s="131"/>
    </row>
    <row r="28" spans="2:29" ht="110.25" customHeight="1" thickBot="1" x14ac:dyDescent="0.25">
      <c r="B28" s="125" t="s">
        <v>41</v>
      </c>
      <c r="C28" s="126"/>
      <c r="D28" s="94" t="s">
        <v>28</v>
      </c>
    </row>
    <row r="29" spans="2:29" x14ac:dyDescent="0.2"/>
    <row r="30" spans="2:29" ht="15.75" customHeight="1" x14ac:dyDescent="0.2">
      <c r="B30" s="113" t="s">
        <v>42</v>
      </c>
      <c r="C30" s="113"/>
      <c r="D30" s="113"/>
      <c r="E30" s="113"/>
      <c r="F30" s="113"/>
      <c r="G30" s="113"/>
      <c r="H30" s="96"/>
      <c r="I30" s="96"/>
      <c r="J30" s="96"/>
      <c r="K30" s="96"/>
    </row>
    <row r="31" spans="2:29" ht="45" customHeight="1" x14ac:dyDescent="0.2">
      <c r="B31" s="113"/>
      <c r="C31" s="113"/>
      <c r="D31" s="113"/>
      <c r="E31" s="113"/>
      <c r="F31" s="113"/>
      <c r="G31" s="113"/>
      <c r="H31" s="96"/>
      <c r="I31" s="96"/>
      <c r="J31" s="96"/>
      <c r="K31" s="96"/>
    </row>
    <row r="32" spans="2:29" ht="34.5" customHeight="1" x14ac:dyDescent="0.2">
      <c r="B32" s="114" t="s">
        <v>43</v>
      </c>
      <c r="C32" s="114"/>
      <c r="D32" s="114"/>
      <c r="E32" s="98"/>
      <c r="F32" s="98"/>
      <c r="G32" s="98"/>
      <c r="H32" s="98"/>
      <c r="I32" s="98"/>
      <c r="J32" s="98"/>
      <c r="K32" s="97"/>
    </row>
    <row r="33" s="1" customFormat="1" x14ac:dyDescent="0.2"/>
    <row r="34" s="1" customFormat="1" ht="23.25" customHeight="1" x14ac:dyDescent="0.2"/>
    <row r="35" s="1" customFormat="1" x14ac:dyDescent="0.2"/>
    <row r="36" s="1" customFormat="1" x14ac:dyDescent="0.2"/>
    <row r="37" s="1" customFormat="1" hidden="1" x14ac:dyDescent="0.2"/>
    <row r="38" s="1" customFormat="1" hidden="1" x14ac:dyDescent="0.2"/>
    <row r="39" s="1" customFormat="1" x14ac:dyDescent="0.2"/>
    <row r="40" s="1" customFormat="1" x14ac:dyDescent="0.2"/>
    <row r="41" s="1" customFormat="1" x14ac:dyDescent="0.2"/>
    <row r="42" s="1" customFormat="1" hidden="1" x14ac:dyDescent="0.2"/>
    <row r="43" s="1" customFormat="1" hidden="1" x14ac:dyDescent="0.2"/>
    <row r="44" s="1" customFormat="1" hidden="1" x14ac:dyDescent="0.2"/>
    <row r="45" s="1" customFormat="1" hidden="1" x14ac:dyDescent="0.2"/>
    <row r="46" s="1" customFormat="1" hidden="1" x14ac:dyDescent="0.2"/>
    <row r="47" s="1" customFormat="1" hidden="1" x14ac:dyDescent="0.2"/>
    <row r="48" s="1" customFormat="1" hidden="1" x14ac:dyDescent="0.2"/>
    <row r="49" s="1" customFormat="1" hidden="1" x14ac:dyDescent="0.2"/>
    <row r="50" s="1" customFormat="1" hidden="1" x14ac:dyDescent="0.2"/>
    <row r="51" s="1" customFormat="1" hidden="1" x14ac:dyDescent="0.2"/>
    <row r="52" s="1" customFormat="1" hidden="1" x14ac:dyDescent="0.2"/>
    <row r="53" s="1" customFormat="1" hidden="1" x14ac:dyDescent="0.2"/>
    <row r="54" s="1" customFormat="1" hidden="1" x14ac:dyDescent="0.2"/>
    <row r="55" s="1" customFormat="1" hidden="1" x14ac:dyDescent="0.2"/>
    <row r="56" s="1" customFormat="1" hidden="1" x14ac:dyDescent="0.2"/>
    <row r="57" s="1" customFormat="1" hidden="1" x14ac:dyDescent="0.2"/>
    <row r="58" s="1" customFormat="1" hidden="1" x14ac:dyDescent="0.2"/>
    <row r="59" s="1" customFormat="1" hidden="1" x14ac:dyDescent="0.2"/>
  </sheetData>
  <sheetProtection algorithmName="SHA-512" hashValue="mV/9aBS9JcMJ/YHI48Ttm8ZHL5/qoiSk0XW+u9ahUJw6LzyCXDr5U+DeF8HBuYeilJyauwWsLeUCXWpRFDkOog==" saltValue="tT/CVnOJjNM6kD6UiQ7LJg==" spinCount="100000" sheet="1" formatCells="0" formatColumns="0" formatRows="0"/>
  <mergeCells count="15">
    <mergeCell ref="B30:G31"/>
    <mergeCell ref="B32:D32"/>
    <mergeCell ref="C17:D17"/>
    <mergeCell ref="C9:D9"/>
    <mergeCell ref="C11:D11"/>
    <mergeCell ref="C12:D12"/>
    <mergeCell ref="C15:D15"/>
    <mergeCell ref="C16:D16"/>
    <mergeCell ref="B28:C28"/>
    <mergeCell ref="C18:D18"/>
    <mergeCell ref="C21:D21"/>
    <mergeCell ref="C22:D22"/>
    <mergeCell ref="C23:D23"/>
    <mergeCell ref="C24:D24"/>
    <mergeCell ref="B27:D27"/>
  </mergeCells>
  <conditionalFormatting sqref="B21:C24">
    <cfRule type="expression" dxfId="8" priority="2" stopIfTrue="1">
      <formula>IF(B21="",TRUE,FALSE)</formula>
    </cfRule>
  </conditionalFormatting>
  <conditionalFormatting sqref="C11:C12 B15:C18">
    <cfRule type="expression" dxfId="7" priority="3" stopIfTrue="1">
      <formula>IF(B11="",TRUE,FALSE)</formula>
    </cfRule>
  </conditionalFormatting>
  <conditionalFormatting sqref="D28">
    <cfRule type="expression" dxfId="6" priority="1" stopIfTrue="1">
      <formula>IF(D28="No",TRUE,FALSE)</formula>
    </cfRule>
  </conditionalFormatting>
  <dataValidations count="3">
    <dataValidation type="list" allowBlank="1" showInputMessage="1" showErrorMessage="1" sqref="L27" xr:uid="{884E2B6F-F2F3-4229-9F60-3430D0ACA204}">
      <formula1>$AC$17:$AC$18</formula1>
    </dataValidation>
    <dataValidation type="list" allowBlank="1" showInputMessage="1" showErrorMessage="1" errorTitle="Service not in list" error="Click 'Cancel' below and select from the drop-down list" prompt="Please select from drop-down list" sqref="C12:D12" xr:uid="{15ECF50B-E24E-4E7B-98A9-F8A6D9FC83C6}">
      <formula1>CCGNames</formula1>
    </dataValidation>
    <dataValidation type="list" allowBlank="1" showInputMessage="1" showErrorMessage="1" sqref="D28" xr:uid="{81CD29F8-3925-4FD5-A251-E6A0B68EBA90}">
      <formula1>$I$1:$I$2</formula1>
    </dataValidation>
  </dataValidations>
  <hyperlinks>
    <hyperlink ref="B2:L2" location="Guidance!A1" display="For instructions please see 'Guidance' worksheet (click this cell to view)" xr:uid="{399E7488-0E83-484F-B6E2-A2D41648888D}"/>
    <hyperlink ref="B32" r:id="rId1" xr:uid="{69722358-966C-4C5B-A571-B5A597589AC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8ABB9DA-E101-427B-9D26-036E40523610}">
          <x14:formula1>
            <xm:f>'CHIS Dropdown'!$A$2:$A$46</xm:f>
          </x14:formula1>
          <xm:sqref>C11:D11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5EB8"/>
    <pageSetUpPr fitToPage="1"/>
  </sheetPr>
  <dimension ref="A1:O17"/>
  <sheetViews>
    <sheetView zoomScaleNormal="100" workbookViewId="0"/>
  </sheetViews>
  <sheetFormatPr defaultColWidth="0" defaultRowHeight="15" zeroHeight="1" x14ac:dyDescent="0.25"/>
  <cols>
    <col min="1" max="1" width="2.5703125" style="16" customWidth="1"/>
    <col min="2" max="2" width="30.7109375" style="16" customWidth="1"/>
    <col min="3" max="7" width="16.7109375" style="16" customWidth="1"/>
    <col min="8" max="8" width="15.7109375" style="16" customWidth="1"/>
    <col min="9" max="9" width="24.28515625" style="16" customWidth="1"/>
    <col min="10" max="10" width="18.85546875" style="33" customWidth="1"/>
    <col min="11" max="11" width="24.85546875" style="16" customWidth="1"/>
    <col min="12" max="12" width="5.7109375" style="41" customWidth="1"/>
    <col min="13" max="13" width="2.5703125" style="16" hidden="1" customWidth="1"/>
    <col min="14" max="16384" width="9.140625" style="16" hidden="1"/>
  </cols>
  <sheetData>
    <row r="1" spans="1:15" ht="13.5" customHeight="1" x14ac:dyDescent="0.2">
      <c r="B1" s="22"/>
      <c r="C1" s="22"/>
      <c r="D1" s="22"/>
      <c r="E1" s="22"/>
      <c r="F1" s="22"/>
      <c r="G1" s="22"/>
      <c r="H1" s="22"/>
      <c r="I1" s="22"/>
      <c r="J1" s="22"/>
      <c r="K1" s="22"/>
    </row>
    <row r="2" spans="1:15" ht="34.5" customHeight="1" x14ac:dyDescent="0.2">
      <c r="A2" s="23"/>
      <c r="B2" s="65" t="s">
        <v>27</v>
      </c>
      <c r="C2" s="64"/>
      <c r="D2" s="64"/>
      <c r="E2" s="64"/>
      <c r="F2" s="64"/>
      <c r="G2" s="64"/>
      <c r="H2" s="66" t="str">
        <f>IF(COUNTBLANK(C10:E11)=0,"","Template is incomplete - do not submit until complete")</f>
        <v>Template is incomplete - do not submit until complete</v>
      </c>
      <c r="I2" s="64"/>
      <c r="J2" s="64"/>
      <c r="K2" s="64"/>
      <c r="L2" s="42"/>
    </row>
    <row r="3" spans="1:15" ht="18.75" thickBot="1" x14ac:dyDescent="0.3">
      <c r="B3" s="20"/>
      <c r="C3" s="20"/>
      <c r="D3" s="20"/>
      <c r="E3" s="20"/>
      <c r="F3" s="20"/>
      <c r="G3" s="20"/>
      <c r="H3" s="20"/>
      <c r="I3" s="20"/>
      <c r="J3" s="21"/>
      <c r="K3" s="21"/>
    </row>
    <row r="4" spans="1:15" ht="47.25" customHeight="1" x14ac:dyDescent="0.2">
      <c r="A4" s="23"/>
      <c r="B4" s="89" t="s">
        <v>44</v>
      </c>
      <c r="C4" s="155" t="str">
        <f>IF('Sign off sheet'!$C$11="","",'Sign off sheet'!$C$11)</f>
        <v/>
      </c>
      <c r="D4" s="155"/>
      <c r="E4" s="155"/>
      <c r="F4" s="156"/>
      <c r="G4" s="152"/>
      <c r="H4" s="152"/>
      <c r="I4" s="154"/>
      <c r="J4" s="154"/>
      <c r="K4" s="154"/>
      <c r="L4" s="42"/>
    </row>
    <row r="5" spans="1:15" ht="36.75" customHeight="1" x14ac:dyDescent="0.2">
      <c r="A5" s="23"/>
      <c r="B5" s="90" t="s">
        <v>45</v>
      </c>
      <c r="C5" s="141" t="str">
        <f>IF('Sign off sheet'!$C$12="","",'Sign off sheet'!$C$12)</f>
        <v/>
      </c>
      <c r="D5" s="141"/>
      <c r="E5" s="141"/>
      <c r="F5" s="142"/>
      <c r="G5" s="153"/>
      <c r="H5" s="153"/>
      <c r="I5" s="154"/>
      <c r="J5" s="154"/>
      <c r="K5" s="154"/>
      <c r="L5" s="42"/>
    </row>
    <row r="6" spans="1:15" ht="26.25" customHeight="1" x14ac:dyDescent="0.2">
      <c r="A6" s="23"/>
      <c r="B6" s="91" t="s">
        <v>46</v>
      </c>
      <c r="C6" s="141" t="str">
        <f>IF('Sign off sheet'!$G$12="","",'Sign off sheet'!$G$12)</f>
        <v/>
      </c>
      <c r="D6" s="141"/>
      <c r="E6" s="141"/>
      <c r="F6" s="142"/>
      <c r="G6" s="152"/>
      <c r="H6" s="152"/>
      <c r="I6" s="144"/>
      <c r="J6" s="144"/>
      <c r="K6" s="144"/>
      <c r="L6" s="42"/>
    </row>
    <row r="7" spans="1:15" ht="36.75" customHeight="1" thickBot="1" x14ac:dyDescent="0.25">
      <c r="A7" s="23"/>
      <c r="B7" s="92" t="s">
        <v>30</v>
      </c>
      <c r="C7" s="150" t="str">
        <f>'Sign off sheet'!$C$9</f>
        <v>Q1 2026 to 2027 - 01 April to 30 June 2026</v>
      </c>
      <c r="D7" s="150"/>
      <c r="E7" s="150"/>
      <c r="F7" s="151"/>
      <c r="G7" s="143"/>
      <c r="H7" s="143"/>
      <c r="I7" s="99"/>
      <c r="J7" s="99"/>
      <c r="K7" s="99"/>
      <c r="L7" s="43"/>
    </row>
    <row r="8" spans="1:15" ht="15" customHeight="1" x14ac:dyDescent="0.25">
      <c r="B8" s="17"/>
      <c r="C8" s="17"/>
      <c r="D8" s="17"/>
      <c r="E8" s="17"/>
      <c r="F8" s="17"/>
      <c r="G8" s="17"/>
      <c r="H8" s="17"/>
      <c r="I8" s="17"/>
      <c r="J8" s="18"/>
      <c r="K8" s="19"/>
      <c r="L8" s="44"/>
    </row>
    <row r="9" spans="1:15" s="31" customFormat="1" ht="120" customHeight="1" x14ac:dyDescent="0.2">
      <c r="B9" s="54" t="s">
        <v>47</v>
      </c>
      <c r="C9" s="55" t="s">
        <v>48</v>
      </c>
      <c r="D9" s="55" t="s">
        <v>49</v>
      </c>
      <c r="E9" s="56" t="s">
        <v>50</v>
      </c>
      <c r="F9" s="57" t="s">
        <v>51</v>
      </c>
      <c r="G9" s="58" t="s">
        <v>52</v>
      </c>
      <c r="H9" s="58" t="s">
        <v>53</v>
      </c>
      <c r="I9" s="59" t="s">
        <v>54</v>
      </c>
      <c r="J9" s="145" t="s">
        <v>55</v>
      </c>
      <c r="K9" s="146"/>
      <c r="L9" s="45"/>
    </row>
    <row r="10" spans="1:15" ht="75" customHeight="1" x14ac:dyDescent="0.2">
      <c r="B10" s="29" t="s">
        <v>56</v>
      </c>
      <c r="C10" s="38"/>
      <c r="D10" s="38"/>
      <c r="E10" s="38"/>
      <c r="F10" s="11" t="str">
        <f>IF(OR(ISBLANK(C10),ISBLANK(D10)),"",C10/D10)</f>
        <v/>
      </c>
      <c r="G10" s="12" t="s">
        <v>57</v>
      </c>
      <c r="H10" s="13" t="s">
        <v>58</v>
      </c>
      <c r="I10" s="40" t="str">
        <f>IF(C10="","",D10-C10-E10)</f>
        <v/>
      </c>
      <c r="J10" s="147"/>
      <c r="K10" s="148"/>
      <c r="L10" s="46"/>
      <c r="N10" s="32">
        <v>0.95</v>
      </c>
      <c r="O10" s="32">
        <v>0.99</v>
      </c>
    </row>
    <row r="11" spans="1:15" ht="75" customHeight="1" x14ac:dyDescent="0.2">
      <c r="B11" s="29" t="s">
        <v>59</v>
      </c>
      <c r="C11" s="38"/>
      <c r="D11" s="38"/>
      <c r="E11" s="39"/>
      <c r="F11" s="11" t="str">
        <f>IF(OR(ISBLANK(C11),ISBLANK(D11)),"",C11/D11)</f>
        <v/>
      </c>
      <c r="G11" s="12" t="s">
        <v>57</v>
      </c>
      <c r="H11" s="13" t="s">
        <v>58</v>
      </c>
      <c r="I11" s="40" t="str">
        <f>IF(C11="","",D11-C11-E11)</f>
        <v/>
      </c>
      <c r="J11" s="149"/>
      <c r="K11" s="148"/>
      <c r="L11" s="46"/>
      <c r="N11" s="32">
        <v>0.95</v>
      </c>
      <c r="O11" s="32">
        <v>0.99</v>
      </c>
    </row>
    <row r="12" spans="1:15" s="41" customFormat="1" x14ac:dyDescent="0.25">
      <c r="J12" s="47"/>
    </row>
    <row r="13" spans="1:15" s="41" customFormat="1" ht="35.25" customHeight="1" x14ac:dyDescent="0.2">
      <c r="B13" s="135" t="s">
        <v>60</v>
      </c>
      <c r="C13" s="136"/>
      <c r="D13" s="136"/>
      <c r="E13" s="136"/>
      <c r="F13" s="136"/>
      <c r="G13" s="136"/>
      <c r="H13" s="136"/>
      <c r="I13" s="136"/>
      <c r="J13" s="136"/>
      <c r="K13" s="137"/>
    </row>
    <row r="14" spans="1:15" s="41" customFormat="1" ht="53.25" customHeight="1" x14ac:dyDescent="0.2">
      <c r="B14" s="138"/>
      <c r="C14" s="139"/>
      <c r="D14" s="139"/>
      <c r="E14" s="139"/>
      <c r="F14" s="139"/>
      <c r="G14" s="139"/>
      <c r="H14" s="139"/>
      <c r="I14" s="139"/>
      <c r="J14" s="139"/>
      <c r="K14" s="140"/>
    </row>
    <row r="15" spans="1:15" s="41" customFormat="1" ht="19.5" customHeight="1" x14ac:dyDescent="0.2">
      <c r="B15" s="132" t="s">
        <v>43</v>
      </c>
      <c r="C15" s="133"/>
      <c r="D15" s="133"/>
      <c r="E15" s="133"/>
      <c r="F15" s="133"/>
      <c r="G15" s="133"/>
      <c r="H15" s="133"/>
      <c r="I15" s="133"/>
      <c r="J15" s="133"/>
      <c r="K15" s="134"/>
    </row>
    <row r="16" spans="1:15" s="41" customFormat="1" x14ac:dyDescent="0.25">
      <c r="J16" s="48"/>
    </row>
    <row r="17" spans="10:10" s="41" customFormat="1" hidden="1" x14ac:dyDescent="0.25">
      <c r="J17" s="48"/>
    </row>
  </sheetData>
  <sheetProtection algorithmName="SHA-512" hashValue="4gXISnUJGoC5dlJDSER4mnK9w2jQX+ydb5CwVsTJ85ioWABlp/MrAuSCbnWvUNLn9sdt2VIp2LBK/+QVSyJYsw==" saltValue="/tsQW9OqNIu3IMwOvl2v4w==" spinCount="100000" sheet="1" formatCells="0" formatColumns="0" formatRows="0"/>
  <mergeCells count="17">
    <mergeCell ref="G4:H4"/>
    <mergeCell ref="G5:H5"/>
    <mergeCell ref="I4:K4"/>
    <mergeCell ref="I5:K5"/>
    <mergeCell ref="C4:F4"/>
    <mergeCell ref="B15:K15"/>
    <mergeCell ref="B13:K14"/>
    <mergeCell ref="C5:F5"/>
    <mergeCell ref="C6:F6"/>
    <mergeCell ref="G7:H7"/>
    <mergeCell ref="I6:K6"/>
    <mergeCell ref="I7:K7"/>
    <mergeCell ref="J9:K9"/>
    <mergeCell ref="J10:K10"/>
    <mergeCell ref="J11:K11"/>
    <mergeCell ref="C7:F7"/>
    <mergeCell ref="G6:H6"/>
  </mergeCells>
  <conditionalFormatting sqref="C7 C10:E11">
    <cfRule type="expression" dxfId="5" priority="6" stopIfTrue="1">
      <formula>IF(C7="",TRUE,FALSE)</formula>
    </cfRule>
  </conditionalFormatting>
  <conditionalFormatting sqref="F10:F11">
    <cfRule type="expression" dxfId="4" priority="1" stopIfTrue="1">
      <formula>IF($F10="",FALSE,IF($F10&gt;=$O10,TRUE,FALSE))</formula>
    </cfRule>
    <cfRule type="expression" dxfId="3" priority="2" stopIfTrue="1">
      <formula>IF($F10&gt;=$N10,IF($F10&lt;$O10,TRUE,FALSE),FALSE)</formula>
    </cfRule>
    <cfRule type="expression" dxfId="2" priority="3" stopIfTrue="1">
      <formula>IF($F10="",FALSE,IF($F10&lt;$N10,TRUE))</formula>
    </cfRule>
  </conditionalFormatting>
  <conditionalFormatting sqref="I10:I11">
    <cfRule type="cellIs" dxfId="1" priority="4" operator="lessThan">
      <formula>0</formula>
    </cfRule>
  </conditionalFormatting>
  <conditionalFormatting sqref="J10:J11">
    <cfRule type="expression" dxfId="0" priority="8" stopIfTrue="1">
      <formula>IF(J10="",TRUE,FALSE)</formula>
    </cfRule>
  </conditionalFormatting>
  <dataValidations count="2">
    <dataValidation allowBlank="1" showInputMessage="1" showErrorMessage="1" errorTitle="Service not in list" error="Click 'Cancel' below and select from the drop-down list" prompt="Please select from drop-down list" sqref="C7:F7" xr:uid="{00000000-0002-0000-0100-000000000000}"/>
    <dataValidation type="whole" operator="greaterThanOrEqual" allowBlank="1" showInputMessage="1" showErrorMessage="1" errorTitle="Data Type Error" error="Please enter a whole number that is greater than or equal to zero." sqref="C10:E11" xr:uid="{7C776E1C-F7EC-4000-8C5A-D925F197C8B6}">
      <formula1>0</formula1>
    </dataValidation>
  </dataValidations>
  <hyperlinks>
    <hyperlink ref="B10" r:id="rId1" location="nbs-s01a-coverage-of-ccg-responsibility-at-birth" xr:uid="{8FEA8E93-3C50-419E-8840-47E917B8AB14}"/>
    <hyperlink ref="B11" r:id="rId2" location="nbs-s01b-coverage-of-movers-in" xr:uid="{914114C4-0CA9-4A76-B468-73E7093FD50B}"/>
    <hyperlink ref="B2:K2" location="Guidance!A1" display="For instructions please see 'Guidance' worksheet (click this cell to view)" xr:uid="{00000000-0004-0000-0100-000000000000}"/>
    <hyperlink ref="B15" r:id="rId3" xr:uid="{1C5F531F-D412-4255-8FF1-BCB6E5CB1837}"/>
    <hyperlink ref="B15:K15" r:id="rId4" display="https://digital.nhs.uk/services/organisation-data-service/upcoming-code-changes" xr:uid="{81661690-E073-4F1F-9C53-DF37D84F1DC1}"/>
  </hyperlinks>
  <pageMargins left="0.70000000000000007" right="0.70000000000000007" top="0.75" bottom="0.75" header="0.30000000000000004" footer="0.30000000000000004"/>
  <pageSetup paperSize="9" scale="69" orientation="landscape" r:id="rId5"/>
  <drawing r:id="rId6"/>
  <legacyDrawing r:id="rId7"/>
  <controls>
    <mc:AlternateContent xmlns:mc="http://schemas.openxmlformats.org/markup-compatibility/2006">
      <mc:Choice Requires="x14">
        <control shapeId="5121" r:id="rId8" name="TempCombo">
          <controlPr defaultSize="0" autoLine="0" r:id="rId9">
            <anchor moveWithCells="1">
              <from>
                <xdr:col>0</xdr:col>
                <xdr:colOff>133350</xdr:colOff>
                <xdr:row>0</xdr:row>
                <xdr:rowOff>123825</xdr:rowOff>
              </from>
              <to>
                <xdr:col>0</xdr:col>
                <xdr:colOff>152400</xdr:colOff>
                <xdr:row>2</xdr:row>
                <xdr:rowOff>57150</xdr:rowOff>
              </to>
            </anchor>
          </controlPr>
        </control>
      </mc:Choice>
      <mc:Fallback>
        <control shapeId="5121" r:id="rId8" name="TempCombo"/>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11175E"/>
    <pageSetUpPr fitToPage="1"/>
  </sheetPr>
  <dimension ref="A1:L10"/>
  <sheetViews>
    <sheetView zoomScale="80" zoomScaleNormal="80" workbookViewId="0"/>
  </sheetViews>
  <sheetFormatPr defaultColWidth="0" defaultRowHeight="15" zeroHeight="1" x14ac:dyDescent="0.2"/>
  <cols>
    <col min="1" max="1" width="14.140625" style="35" customWidth="1"/>
    <col min="2" max="2" width="23.5703125" style="35" customWidth="1"/>
    <col min="3" max="3" width="23" style="36" customWidth="1"/>
    <col min="4" max="4" width="29.28515625" style="26" customWidth="1"/>
    <col min="5" max="5" width="18.7109375" style="36" customWidth="1"/>
    <col min="6" max="6" width="55.28515625" style="27" customWidth="1"/>
    <col min="7" max="7" width="72.7109375" style="27" customWidth="1"/>
    <col min="8" max="8" width="76.7109375" style="24" customWidth="1"/>
    <col min="9" max="9" width="22.28515625" style="24" customWidth="1"/>
    <col min="10" max="12" width="2.7109375" style="24" hidden="1" customWidth="1"/>
    <col min="13" max="16384" width="0" style="24" hidden="1"/>
  </cols>
  <sheetData>
    <row r="1" spans="1:9" ht="36" customHeight="1" x14ac:dyDescent="0.2">
      <c r="A1" s="93" t="s">
        <v>61</v>
      </c>
      <c r="B1" s="93" t="s">
        <v>62</v>
      </c>
      <c r="C1" s="93" t="s">
        <v>63</v>
      </c>
      <c r="D1" s="93" t="s">
        <v>64</v>
      </c>
      <c r="E1" s="93" t="s">
        <v>65</v>
      </c>
      <c r="F1" s="93" t="s">
        <v>66</v>
      </c>
      <c r="G1" s="93" t="s">
        <v>67</v>
      </c>
      <c r="H1" s="93" t="s">
        <v>68</v>
      </c>
      <c r="I1" s="93" t="s">
        <v>69</v>
      </c>
    </row>
    <row r="2" spans="1:9" ht="182.45" customHeight="1" x14ac:dyDescent="0.2">
      <c r="A2" s="34" t="s">
        <v>70</v>
      </c>
      <c r="B2" s="34" t="s">
        <v>71</v>
      </c>
      <c r="C2" s="34" t="s">
        <v>72</v>
      </c>
      <c r="D2" s="25" t="s">
        <v>73</v>
      </c>
      <c r="E2" s="34" t="s">
        <v>74</v>
      </c>
      <c r="F2" s="25" t="s">
        <v>75</v>
      </c>
      <c r="G2" s="25" t="s">
        <v>76</v>
      </c>
      <c r="H2" s="25" t="s">
        <v>77</v>
      </c>
      <c r="I2" s="37" t="s">
        <v>78</v>
      </c>
    </row>
    <row r="3" spans="1:9" ht="330" customHeight="1" x14ac:dyDescent="0.2">
      <c r="A3" s="34" t="s">
        <v>79</v>
      </c>
      <c r="B3" s="34" t="s">
        <v>71</v>
      </c>
      <c r="C3" s="34" t="s">
        <v>80</v>
      </c>
      <c r="D3" s="25" t="s">
        <v>81</v>
      </c>
      <c r="E3" s="34" t="s">
        <v>82</v>
      </c>
      <c r="F3" s="25" t="s">
        <v>83</v>
      </c>
      <c r="G3" s="25" t="s">
        <v>84</v>
      </c>
      <c r="H3" s="30" t="s">
        <v>85</v>
      </c>
      <c r="I3" s="37" t="s">
        <v>78</v>
      </c>
    </row>
    <row r="4" spans="1:9" hidden="1" x14ac:dyDescent="0.2">
      <c r="G4" s="24"/>
    </row>
    <row r="5" spans="1:9" hidden="1" x14ac:dyDescent="0.2">
      <c r="F5" s="26"/>
      <c r="G5" s="26"/>
    </row>
    <row r="6" spans="1:9" hidden="1" x14ac:dyDescent="0.2">
      <c r="F6" s="28"/>
      <c r="G6" s="28"/>
    </row>
    <row r="7" spans="1:9" hidden="1" x14ac:dyDescent="0.2">
      <c r="F7" s="28"/>
      <c r="G7" s="28"/>
    </row>
    <row r="8" spans="1:9" hidden="1" x14ac:dyDescent="0.2">
      <c r="F8" s="28"/>
      <c r="G8" s="28"/>
    </row>
    <row r="9" spans="1:9" hidden="1" x14ac:dyDescent="0.2">
      <c r="F9" s="28"/>
      <c r="G9" s="28"/>
    </row>
    <row r="10" spans="1:9" hidden="1" x14ac:dyDescent="0.2">
      <c r="F10" s="28"/>
      <c r="G10" s="28"/>
    </row>
  </sheetData>
  <sheetProtection algorithmName="SHA-512" hashValue="fjrpFUuA76FHcNBw0ezKP+aJzL2+TtZ0iyp/DdoaKViQV0h5NLpDPE+jbW2v/vo29TRVUk1Az70DreRy9KXJuw==" saltValue="Xa584aC3pVi+2BfYvwanSQ==" spinCount="100000" sheet="1" selectLockedCells="1"/>
  <pageMargins left="0.70000000000000007" right="0.70000000000000007" top="0.75" bottom="0.75" header="0.30000000000000004" footer="0.30000000000000004"/>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E08D1-6448-4D4C-833B-BFCA081090ED}">
  <sheetPr codeName="Sheet4"/>
  <dimension ref="A1:K109"/>
  <sheetViews>
    <sheetView workbookViewId="0">
      <selection activeCell="I8" sqref="I8"/>
    </sheetView>
  </sheetViews>
  <sheetFormatPr defaultRowHeight="12.75" x14ac:dyDescent="0.2"/>
  <cols>
    <col min="1" max="1" width="37.7109375" customWidth="1"/>
    <col min="2" max="2" width="15.28515625" bestFit="1" customWidth="1"/>
    <col min="3" max="3" width="41" customWidth="1"/>
    <col min="4" max="4" width="15.5703125" bestFit="1" customWidth="1"/>
    <col min="9" max="9" width="17.7109375" bestFit="1" customWidth="1"/>
    <col min="10" max="10" width="17.28515625" bestFit="1" customWidth="1"/>
  </cols>
  <sheetData>
    <row r="1" spans="1:11" s="49" customFormat="1" x14ac:dyDescent="0.2">
      <c r="A1" s="49" t="s">
        <v>86</v>
      </c>
      <c r="B1" s="49" t="s">
        <v>87</v>
      </c>
      <c r="C1" s="49" t="s">
        <v>88</v>
      </c>
      <c r="D1" s="49" t="s">
        <v>89</v>
      </c>
      <c r="E1" s="49" t="s">
        <v>90</v>
      </c>
      <c r="F1" s="49" t="s">
        <v>91</v>
      </c>
      <c r="G1" s="49" t="s">
        <v>92</v>
      </c>
      <c r="H1" s="49" t="s">
        <v>93</v>
      </c>
      <c r="I1" s="49" t="s">
        <v>94</v>
      </c>
      <c r="J1" s="49" t="s">
        <v>95</v>
      </c>
      <c r="K1" s="49" t="s">
        <v>96</v>
      </c>
    </row>
    <row r="2" spans="1:11" x14ac:dyDescent="0.2">
      <c r="A2" t="s">
        <v>97</v>
      </c>
      <c r="B2" t="s">
        <v>98</v>
      </c>
      <c r="C2" t="s">
        <v>99</v>
      </c>
      <c r="D2" t="s">
        <v>100</v>
      </c>
      <c r="E2" t="s">
        <v>101</v>
      </c>
      <c r="F2" t="s">
        <v>101</v>
      </c>
      <c r="G2" t="s">
        <v>101</v>
      </c>
      <c r="H2" t="s">
        <v>101</v>
      </c>
      <c r="I2" s="50">
        <v>44287</v>
      </c>
      <c r="J2" s="50">
        <v>44651</v>
      </c>
      <c r="K2" t="s">
        <v>101</v>
      </c>
    </row>
    <row r="3" spans="1:11" x14ac:dyDescent="0.2">
      <c r="A3" t="s">
        <v>102</v>
      </c>
      <c r="B3" t="s">
        <v>103</v>
      </c>
      <c r="C3" t="s">
        <v>104</v>
      </c>
      <c r="D3" t="s">
        <v>100</v>
      </c>
      <c r="E3" t="s">
        <v>105</v>
      </c>
      <c r="F3" t="s">
        <v>106</v>
      </c>
      <c r="G3" t="s">
        <v>101</v>
      </c>
      <c r="H3" t="s">
        <v>101</v>
      </c>
      <c r="I3" s="50">
        <v>44287</v>
      </c>
      <c r="J3" s="50">
        <v>44651</v>
      </c>
      <c r="K3" t="s">
        <v>107</v>
      </c>
    </row>
    <row r="4" spans="1:11" x14ac:dyDescent="0.2">
      <c r="A4" t="s">
        <v>108</v>
      </c>
      <c r="B4" t="s">
        <v>109</v>
      </c>
      <c r="C4" t="s">
        <v>110</v>
      </c>
      <c r="D4" t="s">
        <v>100</v>
      </c>
      <c r="E4" t="s">
        <v>111</v>
      </c>
      <c r="F4" t="s">
        <v>112</v>
      </c>
      <c r="G4" t="s">
        <v>101</v>
      </c>
      <c r="H4" t="s">
        <v>101</v>
      </c>
      <c r="I4" s="50">
        <v>44287</v>
      </c>
      <c r="J4" s="50">
        <v>44651</v>
      </c>
      <c r="K4" t="s">
        <v>113</v>
      </c>
    </row>
    <row r="5" spans="1:11" s="60" customFormat="1" x14ac:dyDescent="0.2">
      <c r="A5" s="60" t="s">
        <v>114</v>
      </c>
      <c r="B5" s="60" t="s">
        <v>115</v>
      </c>
      <c r="C5" s="60" t="s">
        <v>116</v>
      </c>
      <c r="D5" s="60" t="s">
        <v>100</v>
      </c>
      <c r="E5" s="60" t="s">
        <v>105</v>
      </c>
      <c r="F5" s="60" t="s">
        <v>106</v>
      </c>
      <c r="G5" s="60" t="s">
        <v>101</v>
      </c>
      <c r="H5" s="60" t="s">
        <v>101</v>
      </c>
      <c r="I5" s="61">
        <v>44287</v>
      </c>
      <c r="J5" s="61">
        <v>44651</v>
      </c>
      <c r="K5" s="60" t="s">
        <v>117</v>
      </c>
    </row>
    <row r="6" spans="1:11" x14ac:dyDescent="0.2">
      <c r="A6" t="s">
        <v>118</v>
      </c>
      <c r="B6" t="s">
        <v>119</v>
      </c>
      <c r="C6" t="s">
        <v>120</v>
      </c>
      <c r="D6" t="s">
        <v>100</v>
      </c>
      <c r="E6" t="s">
        <v>121</v>
      </c>
      <c r="F6" t="s">
        <v>122</v>
      </c>
      <c r="G6" t="s">
        <v>101</v>
      </c>
      <c r="H6" t="s">
        <v>101</v>
      </c>
      <c r="I6" s="50">
        <v>44287</v>
      </c>
      <c r="J6" s="50">
        <v>44651</v>
      </c>
      <c r="K6" t="s">
        <v>123</v>
      </c>
    </row>
    <row r="7" spans="1:11" x14ac:dyDescent="0.2">
      <c r="A7" t="s">
        <v>124</v>
      </c>
      <c r="B7" t="s">
        <v>125</v>
      </c>
      <c r="C7" t="s">
        <v>126</v>
      </c>
      <c r="D7" t="s">
        <v>100</v>
      </c>
      <c r="E7" t="s">
        <v>111</v>
      </c>
      <c r="F7" t="s">
        <v>112</v>
      </c>
      <c r="G7" t="s">
        <v>101</v>
      </c>
      <c r="H7" t="s">
        <v>101</v>
      </c>
      <c r="I7" s="50">
        <v>44287</v>
      </c>
      <c r="J7" s="50">
        <v>44651</v>
      </c>
      <c r="K7" t="s">
        <v>127</v>
      </c>
    </row>
    <row r="8" spans="1:11" x14ac:dyDescent="0.2">
      <c r="A8" t="s">
        <v>619</v>
      </c>
      <c r="B8" t="s">
        <v>620</v>
      </c>
      <c r="D8" t="s">
        <v>100</v>
      </c>
      <c r="I8" s="50">
        <v>46113</v>
      </c>
      <c r="J8" s="50"/>
    </row>
    <row r="9" spans="1:11" x14ac:dyDescent="0.2">
      <c r="A9" t="s">
        <v>128</v>
      </c>
      <c r="B9" t="s">
        <v>129</v>
      </c>
      <c r="C9" t="s">
        <v>130</v>
      </c>
      <c r="D9" t="s">
        <v>100</v>
      </c>
      <c r="E9" t="s">
        <v>121</v>
      </c>
      <c r="F9" t="s">
        <v>131</v>
      </c>
      <c r="G9" t="s">
        <v>101</v>
      </c>
      <c r="H9" t="s">
        <v>101</v>
      </c>
      <c r="I9" s="50">
        <v>44287</v>
      </c>
      <c r="J9" s="50">
        <v>44651</v>
      </c>
      <c r="K9" t="s">
        <v>132</v>
      </c>
    </row>
    <row r="10" spans="1:11" x14ac:dyDescent="0.2">
      <c r="A10" t="s">
        <v>133</v>
      </c>
      <c r="B10" t="s">
        <v>134</v>
      </c>
      <c r="C10" t="s">
        <v>135</v>
      </c>
      <c r="D10" t="s">
        <v>100</v>
      </c>
      <c r="E10" t="s">
        <v>111</v>
      </c>
      <c r="F10" t="s">
        <v>136</v>
      </c>
      <c r="G10" t="s">
        <v>101</v>
      </c>
      <c r="H10" t="s">
        <v>101</v>
      </c>
      <c r="I10" s="50">
        <v>44287</v>
      </c>
      <c r="J10" s="50">
        <v>44651</v>
      </c>
      <c r="K10" t="s">
        <v>137</v>
      </c>
    </row>
    <row r="11" spans="1:11" x14ac:dyDescent="0.2">
      <c r="A11" t="s">
        <v>138</v>
      </c>
      <c r="B11" t="s">
        <v>139</v>
      </c>
      <c r="C11" t="s">
        <v>140</v>
      </c>
      <c r="D11" t="s">
        <v>100</v>
      </c>
      <c r="E11" t="s">
        <v>111</v>
      </c>
      <c r="F11" t="s">
        <v>136</v>
      </c>
      <c r="G11" t="s">
        <v>101</v>
      </c>
      <c r="H11" t="s">
        <v>101</v>
      </c>
      <c r="I11" s="50">
        <v>44287</v>
      </c>
      <c r="J11" s="50">
        <v>44651</v>
      </c>
      <c r="K11" t="s">
        <v>141</v>
      </c>
    </row>
    <row r="12" spans="1:11" x14ac:dyDescent="0.2">
      <c r="A12" t="s">
        <v>142</v>
      </c>
      <c r="B12" t="s">
        <v>143</v>
      </c>
      <c r="C12" t="s">
        <v>144</v>
      </c>
      <c r="D12" t="s">
        <v>100</v>
      </c>
      <c r="E12" t="s">
        <v>105</v>
      </c>
      <c r="F12" t="s">
        <v>145</v>
      </c>
      <c r="G12" t="s">
        <v>101</v>
      </c>
      <c r="H12" t="s">
        <v>101</v>
      </c>
      <c r="I12" s="50">
        <v>44287</v>
      </c>
      <c r="J12" s="50">
        <v>44651</v>
      </c>
      <c r="K12" t="s">
        <v>146</v>
      </c>
    </row>
    <row r="13" spans="1:11" x14ac:dyDescent="0.2">
      <c r="A13" t="s">
        <v>147</v>
      </c>
      <c r="B13" t="s">
        <v>148</v>
      </c>
      <c r="C13" t="s">
        <v>149</v>
      </c>
      <c r="D13" t="s">
        <v>100</v>
      </c>
      <c r="E13" t="s">
        <v>105</v>
      </c>
      <c r="F13" t="s">
        <v>145</v>
      </c>
      <c r="G13" t="s">
        <v>101</v>
      </c>
      <c r="H13" t="s">
        <v>101</v>
      </c>
      <c r="I13" s="50">
        <v>44287</v>
      </c>
      <c r="J13" s="50">
        <v>44651</v>
      </c>
      <c r="K13" t="s">
        <v>150</v>
      </c>
    </row>
    <row r="14" spans="1:11" x14ac:dyDescent="0.2">
      <c r="A14" t="s">
        <v>151</v>
      </c>
      <c r="B14" t="s">
        <v>152</v>
      </c>
      <c r="C14" t="s">
        <v>153</v>
      </c>
      <c r="D14" t="s">
        <v>100</v>
      </c>
      <c r="E14" t="s">
        <v>105</v>
      </c>
      <c r="F14" t="s">
        <v>145</v>
      </c>
      <c r="G14" t="s">
        <v>101</v>
      </c>
      <c r="H14" t="s">
        <v>101</v>
      </c>
      <c r="I14" s="50">
        <v>44287</v>
      </c>
      <c r="J14" s="50">
        <v>44651</v>
      </c>
      <c r="K14" t="s">
        <v>154</v>
      </c>
    </row>
    <row r="15" spans="1:11" x14ac:dyDescent="0.2">
      <c r="A15" t="s">
        <v>155</v>
      </c>
      <c r="B15" t="s">
        <v>156</v>
      </c>
      <c r="C15" t="s">
        <v>157</v>
      </c>
      <c r="D15" t="s">
        <v>100</v>
      </c>
      <c r="E15" t="s">
        <v>105</v>
      </c>
      <c r="F15" t="s">
        <v>106</v>
      </c>
      <c r="G15" t="s">
        <v>101</v>
      </c>
      <c r="H15" t="s">
        <v>101</v>
      </c>
      <c r="I15" s="50">
        <v>44287</v>
      </c>
      <c r="J15" s="50">
        <v>44651</v>
      </c>
      <c r="K15" t="s">
        <v>158</v>
      </c>
    </row>
    <row r="16" spans="1:11" x14ac:dyDescent="0.2">
      <c r="A16" t="s">
        <v>159</v>
      </c>
      <c r="B16" t="s">
        <v>160</v>
      </c>
      <c r="C16" t="s">
        <v>161</v>
      </c>
      <c r="D16" t="s">
        <v>100</v>
      </c>
      <c r="E16" t="s">
        <v>121</v>
      </c>
      <c r="F16" t="s">
        <v>131</v>
      </c>
      <c r="G16" t="s">
        <v>101</v>
      </c>
      <c r="H16" t="s">
        <v>101</v>
      </c>
      <c r="I16" s="50">
        <v>44287</v>
      </c>
      <c r="J16" s="50">
        <v>44651</v>
      </c>
      <c r="K16" t="s">
        <v>162</v>
      </c>
    </row>
    <row r="17" spans="1:11" x14ac:dyDescent="0.2">
      <c r="A17" t="s">
        <v>163</v>
      </c>
      <c r="B17" t="s">
        <v>164</v>
      </c>
      <c r="C17" t="s">
        <v>165</v>
      </c>
      <c r="D17" t="s">
        <v>100</v>
      </c>
      <c r="E17" t="s">
        <v>121</v>
      </c>
      <c r="F17" t="s">
        <v>122</v>
      </c>
      <c r="G17" t="s">
        <v>101</v>
      </c>
      <c r="H17" t="s">
        <v>101</v>
      </c>
      <c r="I17" s="50">
        <v>44287</v>
      </c>
      <c r="J17" s="50">
        <v>44651</v>
      </c>
      <c r="K17" t="s">
        <v>166</v>
      </c>
    </row>
    <row r="18" spans="1:11" x14ac:dyDescent="0.2">
      <c r="A18" t="s">
        <v>167</v>
      </c>
      <c r="B18" t="s">
        <v>168</v>
      </c>
      <c r="C18" t="s">
        <v>169</v>
      </c>
      <c r="D18" t="s">
        <v>100</v>
      </c>
      <c r="E18" t="s">
        <v>121</v>
      </c>
      <c r="F18" t="s">
        <v>131</v>
      </c>
      <c r="G18" t="s">
        <v>101</v>
      </c>
      <c r="H18" t="s">
        <v>101</v>
      </c>
      <c r="I18" s="50">
        <v>44287</v>
      </c>
      <c r="J18" s="50">
        <v>44651</v>
      </c>
      <c r="K18" t="s">
        <v>170</v>
      </c>
    </row>
    <row r="19" spans="1:11" x14ac:dyDescent="0.2">
      <c r="A19" t="s">
        <v>171</v>
      </c>
      <c r="B19" t="s">
        <v>172</v>
      </c>
      <c r="C19" t="s">
        <v>173</v>
      </c>
      <c r="D19" t="s">
        <v>100</v>
      </c>
      <c r="E19" t="s">
        <v>105</v>
      </c>
      <c r="F19" t="s">
        <v>145</v>
      </c>
      <c r="G19" t="s">
        <v>101</v>
      </c>
      <c r="H19" t="s">
        <v>101</v>
      </c>
      <c r="I19" s="50">
        <v>44287</v>
      </c>
      <c r="J19" s="50">
        <v>44651</v>
      </c>
      <c r="K19" t="s">
        <v>174</v>
      </c>
    </row>
    <row r="20" spans="1:11" x14ac:dyDescent="0.2">
      <c r="A20" t="s">
        <v>175</v>
      </c>
      <c r="B20" t="s">
        <v>176</v>
      </c>
      <c r="C20" t="s">
        <v>177</v>
      </c>
      <c r="D20" t="s">
        <v>100</v>
      </c>
      <c r="E20" t="s">
        <v>105</v>
      </c>
      <c r="F20" t="s">
        <v>106</v>
      </c>
      <c r="G20" t="s">
        <v>101</v>
      </c>
      <c r="H20" t="s">
        <v>101</v>
      </c>
      <c r="I20" s="50">
        <v>44287</v>
      </c>
      <c r="J20" s="50">
        <v>44651</v>
      </c>
      <c r="K20" t="s">
        <v>178</v>
      </c>
    </row>
    <row r="21" spans="1:11" x14ac:dyDescent="0.2">
      <c r="A21" t="s">
        <v>179</v>
      </c>
      <c r="B21" t="s">
        <v>180</v>
      </c>
      <c r="C21" t="s">
        <v>181</v>
      </c>
      <c r="D21" t="s">
        <v>100</v>
      </c>
      <c r="E21" t="s">
        <v>111</v>
      </c>
      <c r="F21" t="s">
        <v>112</v>
      </c>
      <c r="G21" t="s">
        <v>101</v>
      </c>
      <c r="H21" t="s">
        <v>101</v>
      </c>
      <c r="I21" s="50">
        <v>44287</v>
      </c>
      <c r="J21" s="50">
        <v>44651</v>
      </c>
      <c r="K21" t="s">
        <v>182</v>
      </c>
    </row>
    <row r="22" spans="1:11" x14ac:dyDescent="0.2">
      <c r="A22" t="s">
        <v>183</v>
      </c>
      <c r="B22" t="s">
        <v>184</v>
      </c>
      <c r="C22" t="s">
        <v>185</v>
      </c>
      <c r="D22" t="s">
        <v>100</v>
      </c>
      <c r="E22" t="s">
        <v>111</v>
      </c>
      <c r="F22" t="s">
        <v>136</v>
      </c>
      <c r="G22" t="s">
        <v>101</v>
      </c>
      <c r="H22" t="s">
        <v>101</v>
      </c>
      <c r="I22" s="50">
        <v>44287</v>
      </c>
      <c r="J22" s="50">
        <v>44651</v>
      </c>
      <c r="K22" t="s">
        <v>186</v>
      </c>
    </row>
    <row r="23" spans="1:11" x14ac:dyDescent="0.2">
      <c r="A23" t="s">
        <v>187</v>
      </c>
      <c r="B23" t="s">
        <v>188</v>
      </c>
      <c r="C23" t="s">
        <v>189</v>
      </c>
      <c r="D23" t="s">
        <v>100</v>
      </c>
      <c r="E23" t="s">
        <v>111</v>
      </c>
      <c r="F23" t="s">
        <v>112</v>
      </c>
      <c r="G23" t="s">
        <v>101</v>
      </c>
      <c r="H23" t="s">
        <v>101</v>
      </c>
      <c r="I23" s="50">
        <v>44287</v>
      </c>
      <c r="J23" s="50">
        <v>44651</v>
      </c>
      <c r="K23" t="s">
        <v>190</v>
      </c>
    </row>
    <row r="24" spans="1:11" x14ac:dyDescent="0.2">
      <c r="A24" t="s">
        <v>191</v>
      </c>
      <c r="B24" t="s">
        <v>192</v>
      </c>
      <c r="C24" t="s">
        <v>193</v>
      </c>
      <c r="D24" t="s">
        <v>100</v>
      </c>
      <c r="E24" t="s">
        <v>105</v>
      </c>
      <c r="F24" t="s">
        <v>145</v>
      </c>
      <c r="G24" t="s">
        <v>101</v>
      </c>
      <c r="H24" t="s">
        <v>101</v>
      </c>
      <c r="I24" s="50">
        <v>44287</v>
      </c>
      <c r="J24" s="50">
        <v>44651</v>
      </c>
      <c r="K24" t="s">
        <v>194</v>
      </c>
    </row>
    <row r="25" spans="1:11" x14ac:dyDescent="0.2">
      <c r="A25" t="s">
        <v>195</v>
      </c>
      <c r="B25" t="s">
        <v>196</v>
      </c>
      <c r="C25" t="s">
        <v>197</v>
      </c>
      <c r="D25" t="s">
        <v>100</v>
      </c>
      <c r="E25" t="s">
        <v>105</v>
      </c>
      <c r="F25" t="s">
        <v>145</v>
      </c>
      <c r="G25" t="s">
        <v>101</v>
      </c>
      <c r="H25" t="s">
        <v>101</v>
      </c>
      <c r="I25" s="50">
        <v>44287</v>
      </c>
      <c r="J25" s="50">
        <v>44651</v>
      </c>
      <c r="K25" t="s">
        <v>198</v>
      </c>
    </row>
    <row r="26" spans="1:11" x14ac:dyDescent="0.2">
      <c r="A26" t="s">
        <v>199</v>
      </c>
      <c r="B26" t="s">
        <v>200</v>
      </c>
      <c r="C26" t="s">
        <v>201</v>
      </c>
      <c r="D26" t="s">
        <v>100</v>
      </c>
      <c r="E26" t="s">
        <v>105</v>
      </c>
      <c r="F26" t="s">
        <v>106</v>
      </c>
      <c r="G26" t="s">
        <v>101</v>
      </c>
      <c r="H26" t="s">
        <v>101</v>
      </c>
      <c r="I26" s="50">
        <v>44287</v>
      </c>
      <c r="J26" s="50">
        <v>44651</v>
      </c>
      <c r="K26" t="s">
        <v>202</v>
      </c>
    </row>
    <row r="27" spans="1:11" x14ac:dyDescent="0.2">
      <c r="A27" t="s">
        <v>203</v>
      </c>
      <c r="B27" t="s">
        <v>204</v>
      </c>
      <c r="C27" t="s">
        <v>205</v>
      </c>
      <c r="D27" t="s">
        <v>100</v>
      </c>
      <c r="E27" t="s">
        <v>111</v>
      </c>
      <c r="F27" t="s">
        <v>136</v>
      </c>
      <c r="G27" t="s">
        <v>101</v>
      </c>
      <c r="H27" t="s">
        <v>101</v>
      </c>
      <c r="I27" s="50">
        <v>44287</v>
      </c>
      <c r="J27" s="50">
        <v>44651</v>
      </c>
      <c r="K27" t="s">
        <v>206</v>
      </c>
    </row>
    <row r="28" spans="1:11" x14ac:dyDescent="0.2">
      <c r="A28" t="s">
        <v>207</v>
      </c>
      <c r="B28" t="s">
        <v>208</v>
      </c>
      <c r="C28" t="s">
        <v>209</v>
      </c>
      <c r="D28" t="s">
        <v>100</v>
      </c>
      <c r="E28" t="s">
        <v>111</v>
      </c>
      <c r="F28" t="s">
        <v>136</v>
      </c>
      <c r="G28" t="s">
        <v>101</v>
      </c>
      <c r="H28" t="s">
        <v>101</v>
      </c>
      <c r="I28" s="50">
        <v>44287</v>
      </c>
      <c r="J28" s="50">
        <v>44651</v>
      </c>
      <c r="K28" t="s">
        <v>210</v>
      </c>
    </row>
    <row r="29" spans="1:11" x14ac:dyDescent="0.2">
      <c r="A29" t="s">
        <v>211</v>
      </c>
      <c r="B29" t="s">
        <v>212</v>
      </c>
      <c r="C29" t="s">
        <v>213</v>
      </c>
      <c r="D29" t="s">
        <v>100</v>
      </c>
      <c r="E29" t="s">
        <v>121</v>
      </c>
      <c r="F29" t="s">
        <v>122</v>
      </c>
      <c r="G29" t="s">
        <v>101</v>
      </c>
      <c r="H29" t="s">
        <v>101</v>
      </c>
      <c r="I29" s="50">
        <v>44287</v>
      </c>
      <c r="J29" s="50">
        <v>44651</v>
      </c>
      <c r="K29" t="s">
        <v>214</v>
      </c>
    </row>
    <row r="30" spans="1:11" x14ac:dyDescent="0.2">
      <c r="A30" t="s">
        <v>215</v>
      </c>
      <c r="B30" t="s">
        <v>216</v>
      </c>
      <c r="C30" t="s">
        <v>217</v>
      </c>
      <c r="D30" t="s">
        <v>100</v>
      </c>
      <c r="E30" t="s">
        <v>105</v>
      </c>
      <c r="F30" t="s">
        <v>106</v>
      </c>
      <c r="G30" t="s">
        <v>101</v>
      </c>
      <c r="H30" t="s">
        <v>101</v>
      </c>
      <c r="I30" s="50">
        <v>44287</v>
      </c>
      <c r="J30" s="50">
        <v>44651</v>
      </c>
      <c r="K30" t="s">
        <v>218</v>
      </c>
    </row>
    <row r="31" spans="1:11" x14ac:dyDescent="0.2">
      <c r="A31" t="s">
        <v>219</v>
      </c>
      <c r="B31" t="s">
        <v>220</v>
      </c>
      <c r="C31" t="s">
        <v>221</v>
      </c>
      <c r="D31" t="s">
        <v>100</v>
      </c>
      <c r="E31" t="s">
        <v>121</v>
      </c>
      <c r="F31" t="s">
        <v>122</v>
      </c>
      <c r="G31" t="s">
        <v>101</v>
      </c>
      <c r="H31" t="s">
        <v>101</v>
      </c>
      <c r="I31" s="50">
        <v>44287</v>
      </c>
      <c r="J31" s="50">
        <v>44651</v>
      </c>
      <c r="K31" t="s">
        <v>222</v>
      </c>
    </row>
    <row r="32" spans="1:11" x14ac:dyDescent="0.2">
      <c r="A32" t="s">
        <v>223</v>
      </c>
      <c r="B32" t="s">
        <v>224</v>
      </c>
      <c r="C32" t="s">
        <v>225</v>
      </c>
      <c r="D32" t="s">
        <v>100</v>
      </c>
      <c r="E32" t="s">
        <v>111</v>
      </c>
      <c r="F32" t="s">
        <v>112</v>
      </c>
      <c r="G32" t="s">
        <v>101</v>
      </c>
      <c r="H32" t="s">
        <v>101</v>
      </c>
      <c r="I32" s="50">
        <v>44287</v>
      </c>
      <c r="J32" s="50">
        <v>44651</v>
      </c>
      <c r="K32" t="s">
        <v>226</v>
      </c>
    </row>
    <row r="33" spans="1:11" x14ac:dyDescent="0.2">
      <c r="A33" t="s">
        <v>227</v>
      </c>
      <c r="B33" t="s">
        <v>228</v>
      </c>
      <c r="C33" t="s">
        <v>229</v>
      </c>
      <c r="D33" t="s">
        <v>100</v>
      </c>
      <c r="E33" t="s">
        <v>105</v>
      </c>
      <c r="F33" t="s">
        <v>145</v>
      </c>
      <c r="G33" t="s">
        <v>101</v>
      </c>
      <c r="H33" t="s">
        <v>101</v>
      </c>
      <c r="I33" s="50">
        <v>44287</v>
      </c>
      <c r="J33" s="50">
        <v>44651</v>
      </c>
      <c r="K33" t="s">
        <v>230</v>
      </c>
    </row>
    <row r="34" spans="1:11" x14ac:dyDescent="0.2">
      <c r="A34" t="s">
        <v>231</v>
      </c>
      <c r="B34" t="s">
        <v>232</v>
      </c>
      <c r="C34" t="s">
        <v>233</v>
      </c>
      <c r="D34" t="s">
        <v>100</v>
      </c>
      <c r="E34" t="s">
        <v>111</v>
      </c>
      <c r="F34" t="s">
        <v>136</v>
      </c>
      <c r="G34" t="s">
        <v>101</v>
      </c>
      <c r="H34" t="s">
        <v>101</v>
      </c>
      <c r="I34" s="50">
        <v>44287</v>
      </c>
      <c r="J34" s="50">
        <v>44651</v>
      </c>
      <c r="K34" t="s">
        <v>234</v>
      </c>
    </row>
    <row r="35" spans="1:11" x14ac:dyDescent="0.2">
      <c r="A35" t="s">
        <v>235</v>
      </c>
      <c r="B35" t="s">
        <v>236</v>
      </c>
      <c r="C35" t="s">
        <v>237</v>
      </c>
      <c r="D35" t="s">
        <v>100</v>
      </c>
      <c r="E35" t="s">
        <v>105</v>
      </c>
      <c r="F35" t="s">
        <v>106</v>
      </c>
      <c r="G35" t="s">
        <v>101</v>
      </c>
      <c r="H35" t="s">
        <v>101</v>
      </c>
      <c r="I35" s="50">
        <v>44287</v>
      </c>
      <c r="J35" s="50">
        <v>44651</v>
      </c>
      <c r="K35" t="s">
        <v>238</v>
      </c>
    </row>
    <row r="36" spans="1:11" x14ac:dyDescent="0.2">
      <c r="A36" t="s">
        <v>239</v>
      </c>
      <c r="B36" t="s">
        <v>240</v>
      </c>
      <c r="C36" t="s">
        <v>241</v>
      </c>
      <c r="D36" t="s">
        <v>100</v>
      </c>
      <c r="E36" t="s">
        <v>111</v>
      </c>
      <c r="F36" t="s">
        <v>136</v>
      </c>
      <c r="G36" t="s">
        <v>101</v>
      </c>
      <c r="H36" t="s">
        <v>101</v>
      </c>
      <c r="I36" s="50">
        <v>44287</v>
      </c>
      <c r="J36" s="50">
        <v>44651</v>
      </c>
      <c r="K36" t="s">
        <v>242</v>
      </c>
    </row>
    <row r="37" spans="1:11" x14ac:dyDescent="0.2">
      <c r="A37" t="s">
        <v>243</v>
      </c>
      <c r="B37" t="s">
        <v>244</v>
      </c>
      <c r="C37" t="s">
        <v>245</v>
      </c>
      <c r="D37" t="s">
        <v>100</v>
      </c>
      <c r="E37" t="s">
        <v>121</v>
      </c>
      <c r="F37" t="s">
        <v>131</v>
      </c>
      <c r="G37" t="s">
        <v>101</v>
      </c>
      <c r="H37" t="s">
        <v>101</v>
      </c>
      <c r="I37" s="50">
        <v>44287</v>
      </c>
      <c r="J37" s="50">
        <v>44651</v>
      </c>
      <c r="K37" t="s">
        <v>246</v>
      </c>
    </row>
    <row r="38" spans="1:11" x14ac:dyDescent="0.2">
      <c r="A38" t="s">
        <v>247</v>
      </c>
      <c r="B38" t="s">
        <v>248</v>
      </c>
      <c r="C38" t="s">
        <v>249</v>
      </c>
      <c r="D38" t="s">
        <v>100</v>
      </c>
      <c r="E38" t="s">
        <v>105</v>
      </c>
      <c r="F38" t="s">
        <v>145</v>
      </c>
      <c r="G38" t="s">
        <v>101</v>
      </c>
      <c r="H38" t="s">
        <v>101</v>
      </c>
      <c r="I38" s="50">
        <v>44287</v>
      </c>
      <c r="J38" s="50">
        <v>44651</v>
      </c>
      <c r="K38" t="s">
        <v>250</v>
      </c>
    </row>
    <row r="39" spans="1:11" x14ac:dyDescent="0.2">
      <c r="A39" t="s">
        <v>251</v>
      </c>
      <c r="B39" t="s">
        <v>252</v>
      </c>
      <c r="C39" t="s">
        <v>253</v>
      </c>
      <c r="D39" t="s">
        <v>100</v>
      </c>
      <c r="E39" t="s">
        <v>121</v>
      </c>
      <c r="F39" t="s">
        <v>122</v>
      </c>
      <c r="G39" t="s">
        <v>101</v>
      </c>
      <c r="H39" t="s">
        <v>101</v>
      </c>
      <c r="I39" s="50">
        <v>44287</v>
      </c>
      <c r="J39" s="50">
        <v>44651</v>
      </c>
      <c r="K39" t="s">
        <v>254</v>
      </c>
    </row>
    <row r="40" spans="1:11" x14ac:dyDescent="0.2">
      <c r="A40" t="s">
        <v>255</v>
      </c>
      <c r="B40" t="s">
        <v>256</v>
      </c>
      <c r="C40" t="s">
        <v>257</v>
      </c>
      <c r="D40" t="s">
        <v>100</v>
      </c>
      <c r="E40" t="s">
        <v>105</v>
      </c>
      <c r="F40" t="s">
        <v>145</v>
      </c>
      <c r="G40" t="s">
        <v>101</v>
      </c>
      <c r="H40" t="s">
        <v>101</v>
      </c>
      <c r="I40" s="50">
        <v>44287</v>
      </c>
      <c r="J40" s="50">
        <v>44651</v>
      </c>
      <c r="K40" t="s">
        <v>258</v>
      </c>
    </row>
    <row r="41" spans="1:11" x14ac:dyDescent="0.2">
      <c r="A41" t="s">
        <v>259</v>
      </c>
      <c r="B41" t="s">
        <v>260</v>
      </c>
      <c r="C41" t="s">
        <v>261</v>
      </c>
      <c r="D41" t="s">
        <v>100</v>
      </c>
      <c r="E41" t="s">
        <v>105</v>
      </c>
      <c r="F41" t="s">
        <v>145</v>
      </c>
      <c r="G41" t="s">
        <v>101</v>
      </c>
      <c r="H41" t="s">
        <v>101</v>
      </c>
      <c r="I41" s="50">
        <v>44287</v>
      </c>
      <c r="J41" s="50">
        <v>44651</v>
      </c>
      <c r="K41" t="s">
        <v>262</v>
      </c>
    </row>
    <row r="42" spans="1:11" x14ac:dyDescent="0.2">
      <c r="A42" t="s">
        <v>263</v>
      </c>
      <c r="B42" t="s">
        <v>264</v>
      </c>
      <c r="C42" t="s">
        <v>265</v>
      </c>
      <c r="D42" t="s">
        <v>100</v>
      </c>
      <c r="E42" t="s">
        <v>121</v>
      </c>
      <c r="F42" t="s">
        <v>131</v>
      </c>
      <c r="G42" t="s">
        <v>101</v>
      </c>
      <c r="H42" t="s">
        <v>101</v>
      </c>
      <c r="I42" s="50">
        <v>44287</v>
      </c>
      <c r="J42" s="50">
        <v>44651</v>
      </c>
      <c r="K42" t="s">
        <v>266</v>
      </c>
    </row>
    <row r="43" spans="1:11" x14ac:dyDescent="0.2">
      <c r="A43" t="s">
        <v>267</v>
      </c>
      <c r="B43" t="s">
        <v>268</v>
      </c>
      <c r="C43" t="s">
        <v>269</v>
      </c>
      <c r="D43" t="s">
        <v>100</v>
      </c>
      <c r="E43" t="s">
        <v>111</v>
      </c>
      <c r="F43" t="s">
        <v>136</v>
      </c>
      <c r="G43" t="s">
        <v>101</v>
      </c>
      <c r="H43" t="s">
        <v>101</v>
      </c>
      <c r="I43" s="50">
        <v>44287</v>
      </c>
      <c r="J43" s="50">
        <v>44651</v>
      </c>
      <c r="K43" t="s">
        <v>270</v>
      </c>
    </row>
    <row r="44" spans="1:11" x14ac:dyDescent="0.2">
      <c r="A44" t="s">
        <v>271</v>
      </c>
      <c r="B44" t="s">
        <v>272</v>
      </c>
      <c r="C44" t="s">
        <v>273</v>
      </c>
      <c r="D44" t="s">
        <v>100</v>
      </c>
      <c r="E44" t="s">
        <v>111</v>
      </c>
      <c r="F44" t="s">
        <v>112</v>
      </c>
      <c r="G44" t="s">
        <v>101</v>
      </c>
      <c r="H44" t="s">
        <v>101</v>
      </c>
      <c r="I44" s="50">
        <v>44287</v>
      </c>
      <c r="J44" s="50">
        <v>44651</v>
      </c>
      <c r="K44" t="s">
        <v>274</v>
      </c>
    </row>
    <row r="45" spans="1:11" x14ac:dyDescent="0.2">
      <c r="A45" t="s">
        <v>275</v>
      </c>
      <c r="B45" t="s">
        <v>276</v>
      </c>
      <c r="C45" t="s">
        <v>277</v>
      </c>
      <c r="D45" t="s">
        <v>100</v>
      </c>
      <c r="E45" t="s">
        <v>105</v>
      </c>
      <c r="F45" t="s">
        <v>145</v>
      </c>
      <c r="G45" t="s">
        <v>101</v>
      </c>
      <c r="H45" t="s">
        <v>101</v>
      </c>
      <c r="I45" s="50">
        <v>44287</v>
      </c>
      <c r="J45" s="50">
        <v>44651</v>
      </c>
      <c r="K45" t="s">
        <v>278</v>
      </c>
    </row>
    <row r="46" spans="1:11" x14ac:dyDescent="0.2">
      <c r="A46" t="s">
        <v>279</v>
      </c>
      <c r="B46" t="s">
        <v>280</v>
      </c>
      <c r="C46" t="s">
        <v>281</v>
      </c>
      <c r="D46" t="s">
        <v>100</v>
      </c>
      <c r="E46" t="s">
        <v>105</v>
      </c>
      <c r="F46" t="s">
        <v>106</v>
      </c>
      <c r="G46" t="s">
        <v>101</v>
      </c>
      <c r="H46" t="s">
        <v>101</v>
      </c>
      <c r="I46" s="50">
        <v>44287</v>
      </c>
      <c r="J46" s="50">
        <v>44651</v>
      </c>
      <c r="K46" t="s">
        <v>282</v>
      </c>
    </row>
    <row r="47" spans="1:11" x14ac:dyDescent="0.2">
      <c r="A47" t="s">
        <v>283</v>
      </c>
      <c r="B47" t="s">
        <v>284</v>
      </c>
      <c r="C47" t="s">
        <v>285</v>
      </c>
      <c r="D47" t="s">
        <v>100</v>
      </c>
      <c r="E47" t="s">
        <v>111</v>
      </c>
      <c r="F47" t="s">
        <v>112</v>
      </c>
      <c r="G47" t="s">
        <v>101</v>
      </c>
      <c r="H47" t="s">
        <v>101</v>
      </c>
      <c r="I47" s="50">
        <v>44287</v>
      </c>
      <c r="J47" s="50">
        <v>44651</v>
      </c>
      <c r="K47" t="s">
        <v>286</v>
      </c>
    </row>
    <row r="48" spans="1:11" x14ac:dyDescent="0.2">
      <c r="A48" t="s">
        <v>287</v>
      </c>
      <c r="B48" t="s">
        <v>288</v>
      </c>
      <c r="C48" t="s">
        <v>289</v>
      </c>
      <c r="D48" t="s">
        <v>100</v>
      </c>
      <c r="E48" t="s">
        <v>121</v>
      </c>
      <c r="F48" t="s">
        <v>131</v>
      </c>
      <c r="G48" t="s">
        <v>101</v>
      </c>
      <c r="H48" t="s">
        <v>101</v>
      </c>
      <c r="I48" s="50">
        <v>44287</v>
      </c>
      <c r="J48" s="50">
        <v>44651</v>
      </c>
      <c r="K48" t="s">
        <v>290</v>
      </c>
    </row>
    <row r="49" spans="1:11" x14ac:dyDescent="0.2">
      <c r="A49" t="s">
        <v>291</v>
      </c>
      <c r="B49" t="s">
        <v>292</v>
      </c>
      <c r="C49" t="s">
        <v>293</v>
      </c>
      <c r="D49" t="s">
        <v>100</v>
      </c>
      <c r="E49" t="s">
        <v>121</v>
      </c>
      <c r="F49" t="s">
        <v>122</v>
      </c>
      <c r="G49" t="s">
        <v>101</v>
      </c>
      <c r="H49" t="s">
        <v>101</v>
      </c>
      <c r="I49" s="50">
        <v>44287</v>
      </c>
      <c r="J49" s="50">
        <v>44651</v>
      </c>
      <c r="K49" t="s">
        <v>294</v>
      </c>
    </row>
    <row r="50" spans="1:11" x14ac:dyDescent="0.2">
      <c r="A50" t="s">
        <v>295</v>
      </c>
      <c r="B50" t="s">
        <v>296</v>
      </c>
      <c r="C50" t="s">
        <v>297</v>
      </c>
      <c r="D50" t="s">
        <v>100</v>
      </c>
      <c r="E50" t="s">
        <v>105</v>
      </c>
      <c r="F50" t="s">
        <v>106</v>
      </c>
      <c r="G50" t="s">
        <v>101</v>
      </c>
      <c r="H50" t="s">
        <v>101</v>
      </c>
      <c r="I50" s="50">
        <v>44287</v>
      </c>
      <c r="J50" s="50">
        <v>44651</v>
      </c>
      <c r="K50" t="s">
        <v>298</v>
      </c>
    </row>
    <row r="51" spans="1:11" x14ac:dyDescent="0.2">
      <c r="A51" t="s">
        <v>299</v>
      </c>
      <c r="B51" t="s">
        <v>300</v>
      </c>
      <c r="C51" t="s">
        <v>301</v>
      </c>
      <c r="D51" t="s">
        <v>100</v>
      </c>
      <c r="E51" t="s">
        <v>105</v>
      </c>
      <c r="F51" t="s">
        <v>145</v>
      </c>
      <c r="G51" t="s">
        <v>101</v>
      </c>
      <c r="H51" t="s">
        <v>101</v>
      </c>
      <c r="I51" s="50">
        <v>44287</v>
      </c>
      <c r="J51" s="50">
        <v>44651</v>
      </c>
      <c r="K51" t="s">
        <v>302</v>
      </c>
    </row>
    <row r="52" spans="1:11" x14ac:dyDescent="0.2">
      <c r="A52" t="s">
        <v>303</v>
      </c>
      <c r="B52" t="s">
        <v>304</v>
      </c>
      <c r="C52" t="s">
        <v>305</v>
      </c>
      <c r="D52" t="s">
        <v>100</v>
      </c>
      <c r="E52" t="s">
        <v>105</v>
      </c>
      <c r="F52" t="s">
        <v>106</v>
      </c>
      <c r="G52" t="s">
        <v>101</v>
      </c>
      <c r="H52" t="s">
        <v>101</v>
      </c>
      <c r="I52" s="50">
        <v>44287</v>
      </c>
      <c r="J52" s="50">
        <v>44651</v>
      </c>
      <c r="K52" t="s">
        <v>306</v>
      </c>
    </row>
    <row r="53" spans="1:11" x14ac:dyDescent="0.2">
      <c r="A53" t="s">
        <v>307</v>
      </c>
      <c r="B53" t="s">
        <v>308</v>
      </c>
      <c r="C53" t="s">
        <v>309</v>
      </c>
      <c r="D53" t="s">
        <v>100</v>
      </c>
      <c r="E53" t="s">
        <v>111</v>
      </c>
      <c r="F53" t="s">
        <v>136</v>
      </c>
      <c r="G53" t="s">
        <v>101</v>
      </c>
      <c r="H53" t="s">
        <v>101</v>
      </c>
      <c r="I53" s="50">
        <v>44287</v>
      </c>
      <c r="J53" s="50">
        <v>44651</v>
      </c>
      <c r="K53" t="s">
        <v>310</v>
      </c>
    </row>
    <row r="54" spans="1:11" x14ac:dyDescent="0.2">
      <c r="A54" t="s">
        <v>311</v>
      </c>
      <c r="B54" t="s">
        <v>312</v>
      </c>
      <c r="C54" t="s">
        <v>313</v>
      </c>
      <c r="D54" t="s">
        <v>100</v>
      </c>
      <c r="E54" t="s">
        <v>111</v>
      </c>
      <c r="F54" t="s">
        <v>136</v>
      </c>
      <c r="G54" t="s">
        <v>101</v>
      </c>
      <c r="H54" t="s">
        <v>101</v>
      </c>
      <c r="I54" s="50">
        <v>44287</v>
      </c>
      <c r="J54" s="50">
        <v>44651</v>
      </c>
      <c r="K54" t="s">
        <v>314</v>
      </c>
    </row>
    <row r="55" spans="1:11" x14ac:dyDescent="0.2">
      <c r="A55" t="s">
        <v>315</v>
      </c>
      <c r="B55" t="s">
        <v>316</v>
      </c>
      <c r="C55" t="s">
        <v>317</v>
      </c>
      <c r="D55" t="s">
        <v>100</v>
      </c>
      <c r="E55" t="s">
        <v>105</v>
      </c>
      <c r="F55" t="s">
        <v>145</v>
      </c>
      <c r="G55" t="s">
        <v>101</v>
      </c>
      <c r="H55" t="s">
        <v>101</v>
      </c>
      <c r="I55" s="50">
        <v>44287</v>
      </c>
      <c r="J55" s="50">
        <v>44651</v>
      </c>
      <c r="K55" t="s">
        <v>318</v>
      </c>
    </row>
    <row r="56" spans="1:11" x14ac:dyDescent="0.2">
      <c r="A56" t="s">
        <v>319</v>
      </c>
      <c r="B56" t="s">
        <v>320</v>
      </c>
      <c r="C56" t="s">
        <v>321</v>
      </c>
      <c r="D56" t="s">
        <v>100</v>
      </c>
      <c r="E56" t="s">
        <v>105</v>
      </c>
      <c r="F56" t="s">
        <v>145</v>
      </c>
      <c r="G56" t="s">
        <v>101</v>
      </c>
      <c r="H56" t="s">
        <v>101</v>
      </c>
      <c r="I56" s="50">
        <v>44287</v>
      </c>
      <c r="J56" s="50">
        <v>44651</v>
      </c>
      <c r="K56" t="s">
        <v>322</v>
      </c>
    </row>
    <row r="57" spans="1:11" x14ac:dyDescent="0.2">
      <c r="A57" t="s">
        <v>323</v>
      </c>
      <c r="B57" t="s">
        <v>324</v>
      </c>
      <c r="C57" t="s">
        <v>325</v>
      </c>
      <c r="D57" t="s">
        <v>100</v>
      </c>
      <c r="E57" t="s">
        <v>111</v>
      </c>
      <c r="F57" t="s">
        <v>112</v>
      </c>
      <c r="G57" t="s">
        <v>101</v>
      </c>
      <c r="H57" t="s">
        <v>101</v>
      </c>
      <c r="I57" s="50">
        <v>44287</v>
      </c>
      <c r="J57" s="50">
        <v>44651</v>
      </c>
      <c r="K57" t="s">
        <v>326</v>
      </c>
    </row>
    <row r="58" spans="1:11" x14ac:dyDescent="0.2">
      <c r="A58" t="s">
        <v>327</v>
      </c>
      <c r="B58" t="s">
        <v>328</v>
      </c>
      <c r="C58" t="s">
        <v>329</v>
      </c>
      <c r="D58" t="s">
        <v>100</v>
      </c>
      <c r="E58" t="s">
        <v>105</v>
      </c>
      <c r="F58" t="s">
        <v>145</v>
      </c>
      <c r="G58" t="s">
        <v>101</v>
      </c>
      <c r="H58" t="s">
        <v>101</v>
      </c>
      <c r="I58" s="50">
        <v>44287</v>
      </c>
      <c r="J58" s="50">
        <v>44651</v>
      </c>
      <c r="K58" t="s">
        <v>330</v>
      </c>
    </row>
    <row r="59" spans="1:11" x14ac:dyDescent="0.2">
      <c r="A59" t="s">
        <v>331</v>
      </c>
      <c r="B59" t="s">
        <v>332</v>
      </c>
      <c r="C59" t="s">
        <v>333</v>
      </c>
      <c r="D59" t="s">
        <v>100</v>
      </c>
      <c r="E59" t="s">
        <v>105</v>
      </c>
      <c r="F59" t="s">
        <v>106</v>
      </c>
      <c r="G59" t="s">
        <v>101</v>
      </c>
      <c r="H59" t="s">
        <v>101</v>
      </c>
      <c r="I59" s="50">
        <v>44287</v>
      </c>
      <c r="J59" s="50">
        <v>44651</v>
      </c>
      <c r="K59" t="s">
        <v>334</v>
      </c>
    </row>
    <row r="60" spans="1:11" x14ac:dyDescent="0.2">
      <c r="A60" t="s">
        <v>335</v>
      </c>
      <c r="B60" t="s">
        <v>336</v>
      </c>
      <c r="C60" t="s">
        <v>337</v>
      </c>
      <c r="D60" t="s">
        <v>100</v>
      </c>
      <c r="E60" t="s">
        <v>111</v>
      </c>
      <c r="F60" t="s">
        <v>112</v>
      </c>
      <c r="G60" t="s">
        <v>101</v>
      </c>
      <c r="H60" t="s">
        <v>101</v>
      </c>
      <c r="I60" s="50">
        <v>44287</v>
      </c>
      <c r="J60" s="50">
        <v>44651</v>
      </c>
      <c r="K60" t="s">
        <v>338</v>
      </c>
    </row>
    <row r="61" spans="1:11" x14ac:dyDescent="0.2">
      <c r="A61" t="s">
        <v>339</v>
      </c>
      <c r="B61" t="s">
        <v>340</v>
      </c>
      <c r="C61" t="s">
        <v>341</v>
      </c>
      <c r="D61" t="s">
        <v>100</v>
      </c>
      <c r="E61" t="s">
        <v>342</v>
      </c>
      <c r="F61" t="s">
        <v>342</v>
      </c>
      <c r="G61" t="s">
        <v>101</v>
      </c>
      <c r="H61" t="s">
        <v>101</v>
      </c>
      <c r="I61" s="50">
        <v>44287</v>
      </c>
      <c r="J61" s="50">
        <v>44651</v>
      </c>
      <c r="K61" t="s">
        <v>343</v>
      </c>
    </row>
    <row r="62" spans="1:11" s="60" customFormat="1" x14ac:dyDescent="0.2">
      <c r="A62" s="60" t="s">
        <v>344</v>
      </c>
      <c r="B62" s="60" t="s">
        <v>345</v>
      </c>
      <c r="C62" s="60" t="s">
        <v>346</v>
      </c>
      <c r="D62" s="60" t="s">
        <v>100</v>
      </c>
      <c r="E62" s="60" t="s">
        <v>105</v>
      </c>
      <c r="F62" s="60" t="s">
        <v>106</v>
      </c>
      <c r="G62" s="60" t="s">
        <v>101</v>
      </c>
      <c r="H62" s="60" t="s">
        <v>101</v>
      </c>
      <c r="I62" s="61">
        <v>44287</v>
      </c>
      <c r="J62" s="61">
        <v>44651</v>
      </c>
      <c r="K62" s="60" t="s">
        <v>347</v>
      </c>
    </row>
    <row r="63" spans="1:11" x14ac:dyDescent="0.2">
      <c r="A63" t="s">
        <v>348</v>
      </c>
      <c r="B63" t="s">
        <v>349</v>
      </c>
      <c r="C63" t="s">
        <v>350</v>
      </c>
      <c r="D63" t="s">
        <v>100</v>
      </c>
      <c r="E63" t="s">
        <v>111</v>
      </c>
      <c r="F63" t="s">
        <v>112</v>
      </c>
      <c r="G63" t="s">
        <v>101</v>
      </c>
      <c r="H63" t="s">
        <v>101</v>
      </c>
      <c r="I63" s="50">
        <v>44287</v>
      </c>
      <c r="J63" s="50">
        <v>44651</v>
      </c>
      <c r="K63" t="s">
        <v>351</v>
      </c>
    </row>
    <row r="64" spans="1:11" x14ac:dyDescent="0.2">
      <c r="A64" t="s">
        <v>352</v>
      </c>
      <c r="B64" t="s">
        <v>353</v>
      </c>
      <c r="C64" t="s">
        <v>354</v>
      </c>
      <c r="D64" t="s">
        <v>100</v>
      </c>
      <c r="E64" t="s">
        <v>105</v>
      </c>
      <c r="F64" t="s">
        <v>106</v>
      </c>
      <c r="G64" t="s">
        <v>101</v>
      </c>
      <c r="H64" t="s">
        <v>101</v>
      </c>
      <c r="I64" s="50">
        <v>44287</v>
      </c>
      <c r="J64" s="50">
        <v>44651</v>
      </c>
      <c r="K64" t="s">
        <v>355</v>
      </c>
    </row>
    <row r="65" spans="1:11" x14ac:dyDescent="0.2">
      <c r="A65" t="s">
        <v>356</v>
      </c>
      <c r="B65" t="s">
        <v>357</v>
      </c>
      <c r="C65" t="s">
        <v>358</v>
      </c>
      <c r="D65" t="s">
        <v>100</v>
      </c>
      <c r="E65" t="s">
        <v>342</v>
      </c>
      <c r="F65" t="s">
        <v>342</v>
      </c>
      <c r="G65" t="s">
        <v>101</v>
      </c>
      <c r="H65" t="s">
        <v>101</v>
      </c>
      <c r="I65" s="50">
        <v>44287</v>
      </c>
      <c r="J65" s="50">
        <v>44651</v>
      </c>
      <c r="K65" t="s">
        <v>359</v>
      </c>
    </row>
    <row r="66" spans="1:11" x14ac:dyDescent="0.2">
      <c r="A66" t="s">
        <v>360</v>
      </c>
      <c r="B66" t="s">
        <v>361</v>
      </c>
      <c r="C66" s="51" t="s">
        <v>362</v>
      </c>
      <c r="D66" t="s">
        <v>100</v>
      </c>
      <c r="E66" t="s">
        <v>105</v>
      </c>
      <c r="F66" t="s">
        <v>106</v>
      </c>
      <c r="G66" t="s">
        <v>101</v>
      </c>
      <c r="H66" t="s">
        <v>101</v>
      </c>
      <c r="I66" s="50">
        <v>44287</v>
      </c>
      <c r="J66" s="50">
        <v>44651</v>
      </c>
      <c r="K66" t="s">
        <v>363</v>
      </c>
    </row>
    <row r="67" spans="1:11" x14ac:dyDescent="0.2">
      <c r="A67" t="s">
        <v>364</v>
      </c>
      <c r="B67" t="s">
        <v>365</v>
      </c>
      <c r="C67" t="s">
        <v>366</v>
      </c>
      <c r="D67" t="s">
        <v>100</v>
      </c>
      <c r="E67" t="s">
        <v>111</v>
      </c>
      <c r="F67" t="s">
        <v>136</v>
      </c>
      <c r="G67" t="s">
        <v>101</v>
      </c>
      <c r="H67" t="s">
        <v>101</v>
      </c>
      <c r="I67" s="50">
        <v>44287</v>
      </c>
      <c r="J67" s="50">
        <v>44651</v>
      </c>
      <c r="K67" t="s">
        <v>367</v>
      </c>
    </row>
    <row r="68" spans="1:11" x14ac:dyDescent="0.2">
      <c r="A68" t="s">
        <v>368</v>
      </c>
      <c r="B68" t="s">
        <v>369</v>
      </c>
      <c r="C68" t="s">
        <v>370</v>
      </c>
      <c r="D68" t="s">
        <v>100</v>
      </c>
      <c r="E68" t="s">
        <v>105</v>
      </c>
      <c r="F68" t="s">
        <v>106</v>
      </c>
      <c r="G68" t="s">
        <v>101</v>
      </c>
      <c r="H68" t="s">
        <v>101</v>
      </c>
      <c r="I68" s="50">
        <v>44287</v>
      </c>
      <c r="J68" s="50">
        <v>44651</v>
      </c>
      <c r="K68" t="s">
        <v>371</v>
      </c>
    </row>
    <row r="69" spans="1:11" x14ac:dyDescent="0.2">
      <c r="A69" t="s">
        <v>372</v>
      </c>
      <c r="B69" t="s">
        <v>373</v>
      </c>
      <c r="C69" t="s">
        <v>374</v>
      </c>
      <c r="D69" t="s">
        <v>100</v>
      </c>
      <c r="E69" t="s">
        <v>342</v>
      </c>
      <c r="F69" t="s">
        <v>342</v>
      </c>
      <c r="G69" t="s">
        <v>101</v>
      </c>
      <c r="H69" t="s">
        <v>101</v>
      </c>
      <c r="I69" s="50">
        <v>44287</v>
      </c>
      <c r="J69" s="50">
        <v>44651</v>
      </c>
      <c r="K69" t="s">
        <v>375</v>
      </c>
    </row>
    <row r="70" spans="1:11" x14ac:dyDescent="0.2">
      <c r="A70" t="s">
        <v>376</v>
      </c>
      <c r="B70" t="s">
        <v>377</v>
      </c>
      <c r="C70" s="51" t="s">
        <v>378</v>
      </c>
      <c r="D70" t="s">
        <v>100</v>
      </c>
      <c r="E70" t="s">
        <v>105</v>
      </c>
      <c r="F70" t="s">
        <v>106</v>
      </c>
      <c r="G70" t="s">
        <v>101</v>
      </c>
      <c r="H70" t="s">
        <v>101</v>
      </c>
      <c r="I70" s="50">
        <v>44287</v>
      </c>
      <c r="J70" s="50">
        <v>44651</v>
      </c>
      <c r="K70" t="s">
        <v>379</v>
      </c>
    </row>
    <row r="71" spans="1:11" x14ac:dyDescent="0.2">
      <c r="A71" t="s">
        <v>380</v>
      </c>
      <c r="B71" t="s">
        <v>381</v>
      </c>
      <c r="C71" t="s">
        <v>382</v>
      </c>
      <c r="D71" t="s">
        <v>100</v>
      </c>
      <c r="E71" t="s">
        <v>111</v>
      </c>
      <c r="F71" t="s">
        <v>136</v>
      </c>
      <c r="G71" t="s">
        <v>101</v>
      </c>
      <c r="H71" t="s">
        <v>101</v>
      </c>
      <c r="I71" s="50">
        <v>44287</v>
      </c>
      <c r="J71" s="50">
        <v>44651</v>
      </c>
      <c r="K71" t="s">
        <v>383</v>
      </c>
    </row>
    <row r="72" spans="1:11" x14ac:dyDescent="0.2">
      <c r="A72" t="s">
        <v>384</v>
      </c>
      <c r="B72" t="s">
        <v>385</v>
      </c>
      <c r="C72" t="s">
        <v>386</v>
      </c>
      <c r="D72" t="s">
        <v>100</v>
      </c>
      <c r="E72" t="s">
        <v>105</v>
      </c>
      <c r="F72" t="s">
        <v>106</v>
      </c>
      <c r="G72" t="s">
        <v>101</v>
      </c>
      <c r="H72" t="s">
        <v>101</v>
      </c>
      <c r="I72" s="50">
        <v>44287</v>
      </c>
      <c r="J72" s="50">
        <v>44651</v>
      </c>
      <c r="K72" t="s">
        <v>387</v>
      </c>
    </row>
    <row r="73" spans="1:11" s="60" customFormat="1" x14ac:dyDescent="0.2">
      <c r="A73" s="60" t="s">
        <v>388</v>
      </c>
      <c r="B73" s="60" t="s">
        <v>389</v>
      </c>
      <c r="C73" s="60" t="s">
        <v>390</v>
      </c>
      <c r="D73" s="60" t="s">
        <v>100</v>
      </c>
      <c r="E73" s="60" t="s">
        <v>111</v>
      </c>
      <c r="F73" s="60" t="s">
        <v>136</v>
      </c>
      <c r="G73" s="60" t="s">
        <v>101</v>
      </c>
      <c r="H73" s="60" t="s">
        <v>101</v>
      </c>
      <c r="I73" s="61">
        <v>44287</v>
      </c>
      <c r="J73" s="61">
        <v>44651</v>
      </c>
      <c r="K73" s="60" t="s">
        <v>391</v>
      </c>
    </row>
    <row r="74" spans="1:11" x14ac:dyDescent="0.2">
      <c r="A74" t="s">
        <v>392</v>
      </c>
      <c r="B74" t="s">
        <v>393</v>
      </c>
      <c r="C74" t="s">
        <v>394</v>
      </c>
      <c r="D74" t="s">
        <v>100</v>
      </c>
      <c r="E74" t="s">
        <v>105</v>
      </c>
      <c r="F74" t="s">
        <v>145</v>
      </c>
      <c r="G74" t="s">
        <v>101</v>
      </c>
      <c r="H74" t="s">
        <v>101</v>
      </c>
      <c r="I74" s="50">
        <v>44287</v>
      </c>
      <c r="J74" s="50">
        <v>44651</v>
      </c>
      <c r="K74" t="s">
        <v>395</v>
      </c>
    </row>
    <row r="75" spans="1:11" x14ac:dyDescent="0.2">
      <c r="A75" t="s">
        <v>396</v>
      </c>
      <c r="B75" t="s">
        <v>397</v>
      </c>
      <c r="C75" t="s">
        <v>398</v>
      </c>
      <c r="D75" t="s">
        <v>100</v>
      </c>
      <c r="E75" t="s">
        <v>121</v>
      </c>
      <c r="F75" t="s">
        <v>131</v>
      </c>
      <c r="G75" t="s">
        <v>101</v>
      </c>
      <c r="H75" t="s">
        <v>101</v>
      </c>
      <c r="I75" s="50">
        <v>44287</v>
      </c>
      <c r="J75" s="50">
        <v>44651</v>
      </c>
      <c r="K75" t="s">
        <v>399</v>
      </c>
    </row>
    <row r="76" spans="1:11" x14ac:dyDescent="0.2">
      <c r="A76" t="s">
        <v>400</v>
      </c>
      <c r="B76" t="s">
        <v>401</v>
      </c>
      <c r="C76" t="s">
        <v>402</v>
      </c>
      <c r="D76" t="s">
        <v>100</v>
      </c>
      <c r="E76" t="s">
        <v>121</v>
      </c>
      <c r="F76" t="s">
        <v>131</v>
      </c>
      <c r="G76" t="s">
        <v>101</v>
      </c>
      <c r="H76" t="s">
        <v>101</v>
      </c>
      <c r="I76" s="50">
        <v>44287</v>
      </c>
      <c r="J76" s="50">
        <v>44651</v>
      </c>
      <c r="K76" t="s">
        <v>403</v>
      </c>
    </row>
    <row r="77" spans="1:11" x14ac:dyDescent="0.2">
      <c r="A77" t="s">
        <v>404</v>
      </c>
      <c r="B77" t="s">
        <v>405</v>
      </c>
      <c r="C77" t="s">
        <v>406</v>
      </c>
      <c r="D77" t="s">
        <v>100</v>
      </c>
      <c r="E77" t="s">
        <v>105</v>
      </c>
      <c r="F77" t="s">
        <v>106</v>
      </c>
      <c r="G77" t="s">
        <v>101</v>
      </c>
      <c r="H77" t="s">
        <v>101</v>
      </c>
      <c r="I77" s="50">
        <v>44287</v>
      </c>
      <c r="J77" s="50">
        <v>44651</v>
      </c>
      <c r="K77" t="s">
        <v>407</v>
      </c>
    </row>
    <row r="78" spans="1:11" x14ac:dyDescent="0.2">
      <c r="A78" t="s">
        <v>408</v>
      </c>
      <c r="B78" t="s">
        <v>409</v>
      </c>
      <c r="C78" t="s">
        <v>410</v>
      </c>
      <c r="D78" t="s">
        <v>100</v>
      </c>
      <c r="E78" t="s">
        <v>105</v>
      </c>
      <c r="F78" t="s">
        <v>145</v>
      </c>
      <c r="G78" t="s">
        <v>101</v>
      </c>
      <c r="H78" t="s">
        <v>101</v>
      </c>
      <c r="I78" s="50">
        <v>44287</v>
      </c>
      <c r="J78" s="50">
        <v>44651</v>
      </c>
      <c r="K78" t="s">
        <v>411</v>
      </c>
    </row>
    <row r="79" spans="1:11" x14ac:dyDescent="0.2">
      <c r="A79" t="s">
        <v>412</v>
      </c>
      <c r="B79" t="s">
        <v>413</v>
      </c>
      <c r="C79" t="s">
        <v>414</v>
      </c>
      <c r="D79" t="s">
        <v>100</v>
      </c>
      <c r="E79" t="s">
        <v>105</v>
      </c>
      <c r="F79" t="s">
        <v>106</v>
      </c>
      <c r="G79" t="s">
        <v>101</v>
      </c>
      <c r="H79" t="s">
        <v>101</v>
      </c>
      <c r="I79" s="50">
        <v>44287</v>
      </c>
      <c r="J79" s="50">
        <v>44651</v>
      </c>
      <c r="K79" t="s">
        <v>415</v>
      </c>
    </row>
    <row r="80" spans="1:11" x14ac:dyDescent="0.2">
      <c r="A80" t="s">
        <v>416</v>
      </c>
      <c r="B80" t="s">
        <v>417</v>
      </c>
      <c r="C80" t="s">
        <v>418</v>
      </c>
      <c r="D80" t="s">
        <v>100</v>
      </c>
      <c r="E80" t="s">
        <v>111</v>
      </c>
      <c r="F80" t="s">
        <v>136</v>
      </c>
      <c r="G80" t="s">
        <v>101</v>
      </c>
      <c r="H80" t="s">
        <v>101</v>
      </c>
      <c r="I80" s="50">
        <v>44287</v>
      </c>
      <c r="J80" s="50">
        <v>44651</v>
      </c>
      <c r="K80" t="s">
        <v>419</v>
      </c>
    </row>
    <row r="81" spans="1:11" x14ac:dyDescent="0.2">
      <c r="A81" t="s">
        <v>420</v>
      </c>
      <c r="B81" t="s">
        <v>421</v>
      </c>
      <c r="C81" t="s">
        <v>422</v>
      </c>
      <c r="D81" t="s">
        <v>100</v>
      </c>
      <c r="E81" t="s">
        <v>121</v>
      </c>
      <c r="F81" t="s">
        <v>122</v>
      </c>
      <c r="G81" t="s">
        <v>101</v>
      </c>
      <c r="H81" t="s">
        <v>101</v>
      </c>
      <c r="I81" s="50">
        <v>44287</v>
      </c>
      <c r="J81" s="50">
        <v>44651</v>
      </c>
      <c r="K81" t="s">
        <v>423</v>
      </c>
    </row>
    <row r="82" spans="1:11" x14ac:dyDescent="0.2">
      <c r="A82" t="s">
        <v>424</v>
      </c>
      <c r="B82" t="s">
        <v>425</v>
      </c>
      <c r="C82" t="s">
        <v>426</v>
      </c>
      <c r="D82" t="s">
        <v>100</v>
      </c>
      <c r="E82" t="s">
        <v>342</v>
      </c>
      <c r="F82" t="s">
        <v>342</v>
      </c>
      <c r="G82" t="s">
        <v>101</v>
      </c>
      <c r="H82" t="s">
        <v>101</v>
      </c>
      <c r="I82" s="50">
        <v>44287</v>
      </c>
      <c r="J82" s="50">
        <v>44651</v>
      </c>
      <c r="K82" t="s">
        <v>427</v>
      </c>
    </row>
    <row r="83" spans="1:11" x14ac:dyDescent="0.2">
      <c r="A83" t="s">
        <v>428</v>
      </c>
      <c r="B83" t="s">
        <v>429</v>
      </c>
      <c r="C83" t="s">
        <v>430</v>
      </c>
      <c r="D83" t="s">
        <v>100</v>
      </c>
      <c r="E83" t="s">
        <v>111</v>
      </c>
      <c r="F83" t="s">
        <v>136</v>
      </c>
      <c r="G83" t="s">
        <v>101</v>
      </c>
      <c r="H83" t="s">
        <v>101</v>
      </c>
      <c r="I83" s="50">
        <v>44287</v>
      </c>
      <c r="J83" s="50">
        <v>44651</v>
      </c>
      <c r="K83" t="s">
        <v>431</v>
      </c>
    </row>
    <row r="84" spans="1:11" x14ac:dyDescent="0.2">
      <c r="A84" t="s">
        <v>432</v>
      </c>
      <c r="B84" t="s">
        <v>433</v>
      </c>
      <c r="C84" t="s">
        <v>434</v>
      </c>
      <c r="D84" t="s">
        <v>100</v>
      </c>
      <c r="E84" t="s">
        <v>105</v>
      </c>
      <c r="F84" t="s">
        <v>145</v>
      </c>
      <c r="G84" t="s">
        <v>101</v>
      </c>
      <c r="H84" t="s">
        <v>101</v>
      </c>
      <c r="I84" s="50">
        <v>44287</v>
      </c>
      <c r="J84" s="50">
        <v>44651</v>
      </c>
      <c r="K84" t="s">
        <v>435</v>
      </c>
    </row>
    <row r="85" spans="1:11" x14ac:dyDescent="0.2">
      <c r="A85" t="s">
        <v>436</v>
      </c>
      <c r="B85" t="s">
        <v>437</v>
      </c>
      <c r="C85" t="s">
        <v>438</v>
      </c>
      <c r="D85" t="s">
        <v>100</v>
      </c>
      <c r="E85" t="s">
        <v>105</v>
      </c>
      <c r="F85" t="s">
        <v>106</v>
      </c>
      <c r="G85" t="s">
        <v>101</v>
      </c>
      <c r="H85" t="s">
        <v>101</v>
      </c>
      <c r="I85" s="50">
        <v>44287</v>
      </c>
      <c r="J85" s="50">
        <v>44651</v>
      </c>
      <c r="K85" t="s">
        <v>439</v>
      </c>
    </row>
    <row r="86" spans="1:11" x14ac:dyDescent="0.2">
      <c r="A86" t="s">
        <v>440</v>
      </c>
      <c r="B86" t="s">
        <v>441</v>
      </c>
      <c r="C86" t="s">
        <v>442</v>
      </c>
      <c r="D86" t="s">
        <v>100</v>
      </c>
      <c r="E86" t="s">
        <v>342</v>
      </c>
      <c r="F86" t="s">
        <v>342</v>
      </c>
      <c r="G86" t="s">
        <v>101</v>
      </c>
      <c r="H86" t="s">
        <v>101</v>
      </c>
      <c r="I86" s="50">
        <v>44287</v>
      </c>
      <c r="J86" s="50">
        <v>44651</v>
      </c>
      <c r="K86" t="s">
        <v>443</v>
      </c>
    </row>
    <row r="87" spans="1:11" x14ac:dyDescent="0.2">
      <c r="A87" t="s">
        <v>444</v>
      </c>
      <c r="B87" t="s">
        <v>445</v>
      </c>
      <c r="C87" t="s">
        <v>446</v>
      </c>
      <c r="D87" t="s">
        <v>100</v>
      </c>
      <c r="E87" t="s">
        <v>111</v>
      </c>
      <c r="F87" t="s">
        <v>112</v>
      </c>
      <c r="G87" t="s">
        <v>101</v>
      </c>
      <c r="H87" t="s">
        <v>101</v>
      </c>
      <c r="I87" s="50">
        <v>44287</v>
      </c>
      <c r="J87" s="50">
        <v>44651</v>
      </c>
      <c r="K87" t="s">
        <v>447</v>
      </c>
    </row>
    <row r="88" spans="1:11" x14ac:dyDescent="0.2">
      <c r="A88" t="s">
        <v>448</v>
      </c>
      <c r="B88" t="s">
        <v>449</v>
      </c>
      <c r="C88" t="s">
        <v>450</v>
      </c>
      <c r="D88" t="s">
        <v>100</v>
      </c>
      <c r="E88" t="s">
        <v>105</v>
      </c>
      <c r="F88" t="s">
        <v>145</v>
      </c>
      <c r="G88" t="s">
        <v>101</v>
      </c>
      <c r="H88" t="s">
        <v>101</v>
      </c>
      <c r="I88" s="50">
        <v>44287</v>
      </c>
      <c r="J88" s="50">
        <v>44651</v>
      </c>
      <c r="K88" t="s">
        <v>451</v>
      </c>
    </row>
    <row r="89" spans="1:11" x14ac:dyDescent="0.2">
      <c r="A89" t="s">
        <v>452</v>
      </c>
      <c r="B89" t="s">
        <v>453</v>
      </c>
      <c r="C89" t="s">
        <v>454</v>
      </c>
      <c r="D89" t="s">
        <v>100</v>
      </c>
      <c r="E89" t="s">
        <v>105</v>
      </c>
      <c r="F89" t="s">
        <v>145</v>
      </c>
      <c r="G89" t="s">
        <v>101</v>
      </c>
      <c r="H89" t="s">
        <v>101</v>
      </c>
      <c r="I89" s="50">
        <v>44287</v>
      </c>
      <c r="J89" s="50">
        <v>44651</v>
      </c>
      <c r="K89" t="s">
        <v>455</v>
      </c>
    </row>
    <row r="90" spans="1:11" x14ac:dyDescent="0.2">
      <c r="A90" t="s">
        <v>456</v>
      </c>
      <c r="B90" t="s">
        <v>457</v>
      </c>
      <c r="C90" t="s">
        <v>458</v>
      </c>
      <c r="D90" t="s">
        <v>100</v>
      </c>
      <c r="E90" t="s">
        <v>111</v>
      </c>
      <c r="F90" t="s">
        <v>136</v>
      </c>
      <c r="G90" t="s">
        <v>101</v>
      </c>
      <c r="H90" t="s">
        <v>101</v>
      </c>
      <c r="I90" s="50">
        <v>44287</v>
      </c>
      <c r="J90" s="50">
        <v>44651</v>
      </c>
      <c r="K90" t="s">
        <v>459</v>
      </c>
    </row>
    <row r="91" spans="1:11" x14ac:dyDescent="0.2">
      <c r="A91" t="s">
        <v>460</v>
      </c>
      <c r="B91" t="s">
        <v>461</v>
      </c>
      <c r="C91" t="s">
        <v>462</v>
      </c>
      <c r="D91" t="s">
        <v>100</v>
      </c>
      <c r="E91" t="s">
        <v>105</v>
      </c>
      <c r="F91" t="s">
        <v>145</v>
      </c>
      <c r="G91" t="s">
        <v>101</v>
      </c>
      <c r="H91" t="s">
        <v>101</v>
      </c>
      <c r="I91" s="50">
        <v>44287</v>
      </c>
      <c r="J91" s="50">
        <v>44651</v>
      </c>
      <c r="K91" t="s">
        <v>463</v>
      </c>
    </row>
    <row r="92" spans="1:11" x14ac:dyDescent="0.2">
      <c r="A92" t="s">
        <v>464</v>
      </c>
      <c r="B92" t="s">
        <v>465</v>
      </c>
      <c r="C92" t="s">
        <v>466</v>
      </c>
      <c r="D92" t="s">
        <v>100</v>
      </c>
      <c r="E92" t="s">
        <v>111</v>
      </c>
      <c r="F92" t="s">
        <v>136</v>
      </c>
      <c r="G92" t="s">
        <v>101</v>
      </c>
      <c r="H92" t="s">
        <v>101</v>
      </c>
      <c r="I92" s="50">
        <v>44287</v>
      </c>
      <c r="J92" s="50">
        <v>44651</v>
      </c>
      <c r="K92" t="s">
        <v>467</v>
      </c>
    </row>
    <row r="93" spans="1:11" x14ac:dyDescent="0.2">
      <c r="A93" t="s">
        <v>468</v>
      </c>
      <c r="B93" t="s">
        <v>469</v>
      </c>
      <c r="C93" t="s">
        <v>470</v>
      </c>
      <c r="D93" t="s">
        <v>100</v>
      </c>
      <c r="E93" t="s">
        <v>105</v>
      </c>
      <c r="F93" t="s">
        <v>106</v>
      </c>
      <c r="G93" t="s">
        <v>101</v>
      </c>
      <c r="H93" t="s">
        <v>101</v>
      </c>
      <c r="I93" s="50">
        <v>44287</v>
      </c>
      <c r="J93" s="50">
        <v>44651</v>
      </c>
      <c r="K93" t="s">
        <v>471</v>
      </c>
    </row>
    <row r="94" spans="1:11" x14ac:dyDescent="0.2">
      <c r="A94" t="s">
        <v>472</v>
      </c>
      <c r="B94" t="s">
        <v>473</v>
      </c>
      <c r="C94" t="s">
        <v>474</v>
      </c>
      <c r="D94" t="s">
        <v>100</v>
      </c>
      <c r="E94" t="s">
        <v>121</v>
      </c>
      <c r="F94" t="s">
        <v>131</v>
      </c>
      <c r="G94" t="s">
        <v>101</v>
      </c>
      <c r="H94" t="s">
        <v>101</v>
      </c>
      <c r="I94" s="50">
        <v>44287</v>
      </c>
      <c r="J94" s="50">
        <v>44651</v>
      </c>
      <c r="K94" t="s">
        <v>475</v>
      </c>
    </row>
    <row r="95" spans="1:11" x14ac:dyDescent="0.2">
      <c r="A95" t="s">
        <v>476</v>
      </c>
      <c r="B95" t="s">
        <v>477</v>
      </c>
      <c r="C95" t="s">
        <v>478</v>
      </c>
      <c r="D95" t="s">
        <v>100</v>
      </c>
      <c r="E95" t="s">
        <v>105</v>
      </c>
      <c r="F95" t="s">
        <v>145</v>
      </c>
      <c r="G95" t="s">
        <v>101</v>
      </c>
      <c r="H95" t="s">
        <v>101</v>
      </c>
      <c r="I95" s="50">
        <v>44287</v>
      </c>
      <c r="J95" s="50">
        <v>44651</v>
      </c>
      <c r="K95" t="s">
        <v>479</v>
      </c>
    </row>
    <row r="96" spans="1:11" x14ac:dyDescent="0.2">
      <c r="A96" t="s">
        <v>480</v>
      </c>
      <c r="B96" t="s">
        <v>481</v>
      </c>
      <c r="C96" t="s">
        <v>482</v>
      </c>
      <c r="D96" t="s">
        <v>100</v>
      </c>
      <c r="E96" t="s">
        <v>105</v>
      </c>
      <c r="F96" t="s">
        <v>106</v>
      </c>
      <c r="G96" t="s">
        <v>101</v>
      </c>
      <c r="H96" t="s">
        <v>101</v>
      </c>
      <c r="I96" s="50">
        <v>44287</v>
      </c>
      <c r="J96" s="50">
        <v>44651</v>
      </c>
      <c r="K96" t="s">
        <v>483</v>
      </c>
    </row>
    <row r="97" spans="1:11" x14ac:dyDescent="0.2">
      <c r="A97" t="s">
        <v>484</v>
      </c>
      <c r="B97" t="s">
        <v>485</v>
      </c>
      <c r="C97" s="51" t="s">
        <v>486</v>
      </c>
      <c r="D97" t="s">
        <v>100</v>
      </c>
      <c r="E97" t="s">
        <v>111</v>
      </c>
      <c r="F97" t="s">
        <v>112</v>
      </c>
      <c r="G97" t="s">
        <v>101</v>
      </c>
      <c r="H97" t="s">
        <v>101</v>
      </c>
      <c r="I97" s="50">
        <v>44287</v>
      </c>
      <c r="J97" s="50">
        <v>44651</v>
      </c>
      <c r="K97" t="s">
        <v>487</v>
      </c>
    </row>
    <row r="98" spans="1:11" x14ac:dyDescent="0.2">
      <c r="A98" t="s">
        <v>488</v>
      </c>
      <c r="B98" t="s">
        <v>489</v>
      </c>
      <c r="C98" t="s">
        <v>490</v>
      </c>
      <c r="D98" t="s">
        <v>100</v>
      </c>
      <c r="E98" t="s">
        <v>105</v>
      </c>
      <c r="F98" t="s">
        <v>145</v>
      </c>
      <c r="G98" t="s">
        <v>101</v>
      </c>
      <c r="H98" t="s">
        <v>101</v>
      </c>
      <c r="I98" s="50">
        <v>44287</v>
      </c>
      <c r="J98" s="50">
        <v>44651</v>
      </c>
      <c r="K98" t="s">
        <v>491</v>
      </c>
    </row>
    <row r="99" spans="1:11" x14ac:dyDescent="0.2">
      <c r="A99" t="s">
        <v>492</v>
      </c>
      <c r="B99" t="s">
        <v>493</v>
      </c>
      <c r="C99" t="s">
        <v>494</v>
      </c>
      <c r="D99" t="s">
        <v>100</v>
      </c>
      <c r="E99" t="s">
        <v>105</v>
      </c>
      <c r="F99" t="s">
        <v>106</v>
      </c>
      <c r="G99" t="s">
        <v>101</v>
      </c>
      <c r="H99" t="s">
        <v>101</v>
      </c>
      <c r="I99" s="50">
        <v>44287</v>
      </c>
      <c r="J99" s="50">
        <v>44651</v>
      </c>
      <c r="K99" t="s">
        <v>495</v>
      </c>
    </row>
    <row r="100" spans="1:11" x14ac:dyDescent="0.2">
      <c r="A100" t="s">
        <v>496</v>
      </c>
      <c r="B100" t="s">
        <v>497</v>
      </c>
      <c r="C100" t="s">
        <v>498</v>
      </c>
      <c r="D100" t="s">
        <v>100</v>
      </c>
      <c r="E100" t="s">
        <v>105</v>
      </c>
      <c r="F100" t="s">
        <v>106</v>
      </c>
      <c r="G100" t="s">
        <v>101</v>
      </c>
      <c r="H100" t="s">
        <v>101</v>
      </c>
      <c r="I100" s="50">
        <v>44287</v>
      </c>
      <c r="J100" s="50">
        <v>44651</v>
      </c>
      <c r="K100" t="s">
        <v>499</v>
      </c>
    </row>
    <row r="101" spans="1:11" x14ac:dyDescent="0.2">
      <c r="A101" t="s">
        <v>500</v>
      </c>
      <c r="B101" t="s">
        <v>501</v>
      </c>
      <c r="C101" t="s">
        <v>502</v>
      </c>
      <c r="D101" t="s">
        <v>100</v>
      </c>
      <c r="E101" t="s">
        <v>105</v>
      </c>
      <c r="F101" t="s">
        <v>145</v>
      </c>
      <c r="G101" t="s">
        <v>101</v>
      </c>
      <c r="H101" t="s">
        <v>101</v>
      </c>
      <c r="I101" s="50">
        <v>44287</v>
      </c>
      <c r="J101" s="50">
        <v>44651</v>
      </c>
      <c r="K101" t="s">
        <v>503</v>
      </c>
    </row>
    <row r="102" spans="1:11" x14ac:dyDescent="0.2">
      <c r="A102" t="s">
        <v>504</v>
      </c>
      <c r="B102" t="s">
        <v>505</v>
      </c>
      <c r="C102" t="s">
        <v>506</v>
      </c>
      <c r="D102" t="s">
        <v>100</v>
      </c>
      <c r="E102" t="s">
        <v>111</v>
      </c>
      <c r="F102" t="s">
        <v>112</v>
      </c>
      <c r="G102" t="s">
        <v>101</v>
      </c>
      <c r="H102" t="s">
        <v>101</v>
      </c>
      <c r="I102" s="50">
        <v>44287</v>
      </c>
      <c r="J102" s="50">
        <v>44651</v>
      </c>
      <c r="K102" t="s">
        <v>507</v>
      </c>
    </row>
    <row r="103" spans="1:11" x14ac:dyDescent="0.2">
      <c r="A103" t="s">
        <v>508</v>
      </c>
      <c r="B103" t="s">
        <v>509</v>
      </c>
      <c r="C103" s="51" t="s">
        <v>510</v>
      </c>
      <c r="D103" t="s">
        <v>100</v>
      </c>
      <c r="E103" t="s">
        <v>105</v>
      </c>
      <c r="F103" t="s">
        <v>145</v>
      </c>
      <c r="G103" t="s">
        <v>101</v>
      </c>
      <c r="H103" t="s">
        <v>101</v>
      </c>
      <c r="I103" s="50">
        <v>44287</v>
      </c>
      <c r="J103" s="50">
        <v>44651</v>
      </c>
      <c r="K103" t="s">
        <v>511</v>
      </c>
    </row>
    <row r="104" spans="1:11" x14ac:dyDescent="0.2">
      <c r="A104" t="s">
        <v>512</v>
      </c>
      <c r="B104" t="s">
        <v>513</v>
      </c>
      <c r="C104" t="s">
        <v>514</v>
      </c>
      <c r="D104" t="s">
        <v>100</v>
      </c>
      <c r="E104" t="s">
        <v>111</v>
      </c>
      <c r="F104" t="s">
        <v>136</v>
      </c>
      <c r="G104" t="s">
        <v>101</v>
      </c>
      <c r="H104" t="s">
        <v>101</v>
      </c>
      <c r="I104" s="50">
        <v>44287</v>
      </c>
      <c r="J104" s="50">
        <v>44651</v>
      </c>
      <c r="K104" t="s">
        <v>515</v>
      </c>
    </row>
    <row r="105" spans="1:11" x14ac:dyDescent="0.2">
      <c r="A105" t="s">
        <v>516</v>
      </c>
      <c r="B105" t="s">
        <v>517</v>
      </c>
      <c r="C105" t="s">
        <v>518</v>
      </c>
      <c r="D105" t="s">
        <v>100</v>
      </c>
      <c r="E105" t="s">
        <v>111</v>
      </c>
      <c r="F105" t="s">
        <v>112</v>
      </c>
      <c r="G105" t="s">
        <v>101</v>
      </c>
      <c r="H105" t="s">
        <v>101</v>
      </c>
      <c r="I105" s="50">
        <v>44287</v>
      </c>
      <c r="J105" s="50">
        <v>44651</v>
      </c>
      <c r="K105" t="s">
        <v>519</v>
      </c>
    </row>
    <row r="106" spans="1:11" x14ac:dyDescent="0.2">
      <c r="A106" t="s">
        <v>520</v>
      </c>
      <c r="B106" t="s">
        <v>521</v>
      </c>
      <c r="C106" t="s">
        <v>522</v>
      </c>
      <c r="D106" t="s">
        <v>100</v>
      </c>
      <c r="E106" t="s">
        <v>121</v>
      </c>
      <c r="F106" t="s">
        <v>131</v>
      </c>
      <c r="G106" t="s">
        <v>101</v>
      </c>
      <c r="H106" t="s">
        <v>101</v>
      </c>
      <c r="I106" s="50">
        <v>44287</v>
      </c>
      <c r="J106" s="50">
        <v>44651</v>
      </c>
      <c r="K106" t="s">
        <v>523</v>
      </c>
    </row>
    <row r="107" spans="1:11" x14ac:dyDescent="0.2">
      <c r="A107" t="s">
        <v>524</v>
      </c>
      <c r="B107" t="s">
        <v>525</v>
      </c>
      <c r="C107" t="s">
        <v>526</v>
      </c>
      <c r="D107" t="s">
        <v>100</v>
      </c>
      <c r="E107" t="s">
        <v>105</v>
      </c>
      <c r="F107" t="s">
        <v>145</v>
      </c>
      <c r="G107" t="s">
        <v>101</v>
      </c>
      <c r="H107" t="s">
        <v>101</v>
      </c>
      <c r="I107" s="50">
        <v>44287</v>
      </c>
      <c r="J107" s="50">
        <v>44651</v>
      </c>
      <c r="K107" t="s">
        <v>527</v>
      </c>
    </row>
    <row r="108" spans="1:11" x14ac:dyDescent="0.2">
      <c r="A108" t="s">
        <v>528</v>
      </c>
      <c r="B108" t="s">
        <v>529</v>
      </c>
      <c r="C108" t="s">
        <v>530</v>
      </c>
      <c r="D108" t="s">
        <v>100</v>
      </c>
      <c r="E108" t="s">
        <v>105</v>
      </c>
      <c r="F108" t="s">
        <v>145</v>
      </c>
      <c r="G108" t="s">
        <v>101</v>
      </c>
      <c r="H108" t="s">
        <v>101</v>
      </c>
      <c r="I108" s="50">
        <v>44287</v>
      </c>
      <c r="J108" s="50">
        <v>44651</v>
      </c>
      <c r="K108" t="s">
        <v>531</v>
      </c>
    </row>
    <row r="109" spans="1:11" s="52" customFormat="1" x14ac:dyDescent="0.2">
      <c r="A109" s="52" t="s">
        <v>532</v>
      </c>
      <c r="B109" s="52" t="s">
        <v>533</v>
      </c>
      <c r="C109" s="52" t="s">
        <v>534</v>
      </c>
      <c r="D109" s="52" t="s">
        <v>100</v>
      </c>
      <c r="E109" s="52" t="s">
        <v>101</v>
      </c>
      <c r="F109" s="52" t="s">
        <v>101</v>
      </c>
      <c r="G109" s="52" t="s">
        <v>101</v>
      </c>
      <c r="H109" s="52" t="s">
        <v>101</v>
      </c>
      <c r="I109" s="53">
        <v>44287</v>
      </c>
      <c r="J109" s="53">
        <v>44651</v>
      </c>
      <c r="K109" s="52" t="s">
        <v>101</v>
      </c>
    </row>
  </sheetData>
  <autoFilter ref="A1:K109" xr:uid="{837E08D1-6448-4D4C-833B-BFCA081090ED}"/>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ADD1A-00AE-4A05-B323-635D9388B3EE}">
  <sheetPr codeName="Sheet8"/>
  <dimension ref="A1:A46"/>
  <sheetViews>
    <sheetView workbookViewId="0">
      <selection activeCell="A43" sqref="A43"/>
    </sheetView>
  </sheetViews>
  <sheetFormatPr defaultRowHeight="12.75" x14ac:dyDescent="0.2"/>
  <cols>
    <col min="1" max="1" width="15.28515625" customWidth="1"/>
  </cols>
  <sheetData>
    <row r="1" spans="1:1" x14ac:dyDescent="0.2">
      <c r="A1" s="49" t="s">
        <v>535</v>
      </c>
    </row>
    <row r="2" spans="1:1" x14ac:dyDescent="0.2">
      <c r="A2" t="s">
        <v>554</v>
      </c>
    </row>
    <row r="3" spans="1:1" x14ac:dyDescent="0.2">
      <c r="A3" t="s">
        <v>549</v>
      </c>
    </row>
    <row r="4" spans="1:1" x14ac:dyDescent="0.2">
      <c r="A4" t="s">
        <v>608</v>
      </c>
    </row>
    <row r="5" spans="1:1" x14ac:dyDescent="0.2">
      <c r="A5" t="s">
        <v>561</v>
      </c>
    </row>
    <row r="6" spans="1:1" x14ac:dyDescent="0.2">
      <c r="A6" t="s">
        <v>562</v>
      </c>
    </row>
    <row r="7" spans="1:1" x14ac:dyDescent="0.2">
      <c r="A7" t="s">
        <v>560</v>
      </c>
    </row>
    <row r="8" spans="1:1" x14ac:dyDescent="0.2">
      <c r="A8" t="s">
        <v>563</v>
      </c>
    </row>
    <row r="9" spans="1:1" x14ac:dyDescent="0.2">
      <c r="A9" t="s">
        <v>564</v>
      </c>
    </row>
    <row r="10" spans="1:1" x14ac:dyDescent="0.2">
      <c r="A10" t="s">
        <v>611</v>
      </c>
    </row>
    <row r="11" spans="1:1" x14ac:dyDescent="0.2">
      <c r="A11" t="s">
        <v>612</v>
      </c>
    </row>
    <row r="12" spans="1:1" x14ac:dyDescent="0.2">
      <c r="A12" t="s">
        <v>565</v>
      </c>
    </row>
    <row r="13" spans="1:1" x14ac:dyDescent="0.2">
      <c r="A13" t="s">
        <v>557</v>
      </c>
    </row>
    <row r="14" spans="1:1" x14ac:dyDescent="0.2">
      <c r="A14" t="s">
        <v>546</v>
      </c>
    </row>
    <row r="15" spans="1:1" x14ac:dyDescent="0.2">
      <c r="A15" t="s">
        <v>541</v>
      </c>
    </row>
    <row r="16" spans="1:1" x14ac:dyDescent="0.2">
      <c r="A16" t="s">
        <v>558</v>
      </c>
    </row>
    <row r="17" spans="1:1" x14ac:dyDescent="0.2">
      <c r="A17" t="s">
        <v>550</v>
      </c>
    </row>
    <row r="18" spans="1:1" x14ac:dyDescent="0.2">
      <c r="A18" t="s">
        <v>566</v>
      </c>
    </row>
    <row r="19" spans="1:1" x14ac:dyDescent="0.2">
      <c r="A19" t="s">
        <v>567</v>
      </c>
    </row>
    <row r="20" spans="1:1" x14ac:dyDescent="0.2">
      <c r="A20" t="s">
        <v>568</v>
      </c>
    </row>
    <row r="21" spans="1:1" x14ac:dyDescent="0.2">
      <c r="A21" t="s">
        <v>569</v>
      </c>
    </row>
    <row r="22" spans="1:1" x14ac:dyDescent="0.2">
      <c r="A22" t="s">
        <v>613</v>
      </c>
    </row>
    <row r="23" spans="1:1" x14ac:dyDescent="0.2">
      <c r="A23" t="s">
        <v>538</v>
      </c>
    </row>
    <row r="24" spans="1:1" x14ac:dyDescent="0.2">
      <c r="A24" t="s">
        <v>539</v>
      </c>
    </row>
    <row r="25" spans="1:1" x14ac:dyDescent="0.2">
      <c r="A25" t="s">
        <v>542</v>
      </c>
    </row>
    <row r="26" spans="1:1" x14ac:dyDescent="0.2">
      <c r="A26" t="s">
        <v>559</v>
      </c>
    </row>
    <row r="27" spans="1:1" x14ac:dyDescent="0.2">
      <c r="A27" t="s">
        <v>552</v>
      </c>
    </row>
    <row r="28" spans="1:1" x14ac:dyDescent="0.2">
      <c r="A28" t="s">
        <v>570</v>
      </c>
    </row>
    <row r="29" spans="1:1" x14ac:dyDescent="0.2">
      <c r="A29" t="s">
        <v>609</v>
      </c>
    </row>
    <row r="30" spans="1:1" x14ac:dyDescent="0.2">
      <c r="A30" t="s">
        <v>536</v>
      </c>
    </row>
    <row r="31" spans="1:1" x14ac:dyDescent="0.2">
      <c r="A31" t="s">
        <v>571</v>
      </c>
    </row>
    <row r="32" spans="1:1" x14ac:dyDescent="0.2">
      <c r="A32" s="60" t="s">
        <v>572</v>
      </c>
    </row>
    <row r="33" spans="1:1" x14ac:dyDescent="0.2">
      <c r="A33" t="s">
        <v>547</v>
      </c>
    </row>
    <row r="34" spans="1:1" x14ac:dyDescent="0.2">
      <c r="A34" t="s">
        <v>573</v>
      </c>
    </row>
    <row r="35" spans="1:1" x14ac:dyDescent="0.2">
      <c r="A35" t="s">
        <v>544</v>
      </c>
    </row>
    <row r="36" spans="1:1" x14ac:dyDescent="0.2">
      <c r="A36" t="s">
        <v>551</v>
      </c>
    </row>
    <row r="37" spans="1:1" x14ac:dyDescent="0.2">
      <c r="A37" t="s">
        <v>537</v>
      </c>
    </row>
    <row r="38" spans="1:1" x14ac:dyDescent="0.2">
      <c r="A38" t="s">
        <v>553</v>
      </c>
    </row>
    <row r="39" spans="1:1" x14ac:dyDescent="0.2">
      <c r="A39" t="s">
        <v>540</v>
      </c>
    </row>
    <row r="40" spans="1:1" x14ac:dyDescent="0.2">
      <c r="A40" t="s">
        <v>610</v>
      </c>
    </row>
    <row r="41" spans="1:1" x14ac:dyDescent="0.2">
      <c r="A41" t="s">
        <v>556</v>
      </c>
    </row>
    <row r="42" spans="1:1" x14ac:dyDescent="0.2">
      <c r="A42" t="s">
        <v>545</v>
      </c>
    </row>
    <row r="43" spans="1:1" x14ac:dyDescent="0.2">
      <c r="A43" t="s">
        <v>548</v>
      </c>
    </row>
    <row r="44" spans="1:1" x14ac:dyDescent="0.2">
      <c r="A44" t="s">
        <v>543</v>
      </c>
    </row>
    <row r="45" spans="1:1" x14ac:dyDescent="0.2">
      <c r="A45" t="s">
        <v>574</v>
      </c>
    </row>
    <row r="46" spans="1:1" x14ac:dyDescent="0.2">
      <c r="A46" t="s">
        <v>555</v>
      </c>
    </row>
  </sheetData>
  <sortState xmlns:xlrd2="http://schemas.microsoft.com/office/spreadsheetml/2017/richdata2" ref="A2:A46">
    <sortCondition ref="A1:A4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AE3"/>
  <sheetViews>
    <sheetView zoomScale="80" zoomScaleNormal="80" workbookViewId="0">
      <selection activeCell="A2" sqref="A2"/>
    </sheetView>
  </sheetViews>
  <sheetFormatPr defaultRowHeight="12.75" x14ac:dyDescent="0.2"/>
  <cols>
    <col min="1" max="1" width="9.140625" bestFit="1" customWidth="1"/>
    <col min="2" max="2" width="63.85546875" bestFit="1" customWidth="1"/>
    <col min="3" max="3" width="34.42578125" bestFit="1" customWidth="1"/>
    <col min="4" max="4" width="62.140625" bestFit="1" customWidth="1"/>
    <col min="5" max="5" width="10.28515625" bestFit="1" customWidth="1"/>
    <col min="6" max="6" width="20" bestFit="1" customWidth="1"/>
    <col min="7" max="7" width="11.85546875" bestFit="1" customWidth="1"/>
    <col min="8" max="8" width="12.7109375" bestFit="1" customWidth="1"/>
    <col min="9" max="9" width="14.85546875" bestFit="1" customWidth="1"/>
    <col min="10" max="18" width="14.85546875" customWidth="1"/>
    <col min="19" max="19" width="10" bestFit="1" customWidth="1"/>
    <col min="20" max="20" width="12.140625" bestFit="1" customWidth="1"/>
    <col min="21" max="21" width="14.140625" customWidth="1"/>
    <col min="22" max="22" width="13.5703125" customWidth="1"/>
    <col min="23" max="23" width="33" customWidth="1"/>
    <col min="24" max="31" width="15" customWidth="1"/>
  </cols>
  <sheetData>
    <row r="1" spans="1:31" ht="38.25" customHeight="1" x14ac:dyDescent="0.2">
      <c r="A1" s="14" t="s">
        <v>575</v>
      </c>
      <c r="B1" s="14" t="s">
        <v>576</v>
      </c>
      <c r="C1" s="14" t="s">
        <v>577</v>
      </c>
      <c r="D1" s="14" t="s">
        <v>578</v>
      </c>
      <c r="E1" s="14" t="s">
        <v>579</v>
      </c>
      <c r="F1" s="14" t="s">
        <v>580</v>
      </c>
      <c r="G1" s="14" t="s">
        <v>581</v>
      </c>
      <c r="H1" s="14" t="s">
        <v>582</v>
      </c>
      <c r="I1" s="14" t="s">
        <v>583</v>
      </c>
      <c r="J1" s="14" t="s">
        <v>584</v>
      </c>
      <c r="K1" s="14" t="s">
        <v>585</v>
      </c>
      <c r="L1" s="14" t="s">
        <v>586</v>
      </c>
      <c r="M1" s="14" t="s">
        <v>587</v>
      </c>
      <c r="N1" s="14" t="s">
        <v>588</v>
      </c>
      <c r="O1" s="14" t="s">
        <v>589</v>
      </c>
      <c r="P1" s="14" t="s">
        <v>590</v>
      </c>
      <c r="Q1" s="14" t="s">
        <v>591</v>
      </c>
      <c r="R1" s="14" t="s">
        <v>607</v>
      </c>
      <c r="S1" s="14" t="s">
        <v>48</v>
      </c>
      <c r="T1" s="14" t="s">
        <v>49</v>
      </c>
      <c r="U1" s="14" t="s">
        <v>592</v>
      </c>
      <c r="V1" s="14" t="s">
        <v>593</v>
      </c>
      <c r="W1" s="14" t="s">
        <v>594</v>
      </c>
      <c r="X1" s="14" t="s">
        <v>595</v>
      </c>
      <c r="Y1" s="14" t="s">
        <v>596</v>
      </c>
      <c r="Z1" s="14" t="s">
        <v>597</v>
      </c>
      <c r="AA1" s="14" t="s">
        <v>598</v>
      </c>
      <c r="AB1" s="14" t="s">
        <v>599</v>
      </c>
      <c r="AC1" s="14" t="s">
        <v>600</v>
      </c>
      <c r="AD1" s="14" t="s">
        <v>601</v>
      </c>
      <c r="AE1" s="14" t="s">
        <v>602</v>
      </c>
    </row>
    <row r="2" spans="1:31" ht="44.25" customHeight="1" x14ac:dyDescent="0.2">
      <c r="A2" s="63" t="s">
        <v>603</v>
      </c>
      <c r="B2" s="63" t="s">
        <v>621</v>
      </c>
      <c r="C2" s="15" t="str">
        <f>IF('Sign off sheet'!$C$11="", "", 'Sign off sheet'!$C$11)</f>
        <v/>
      </c>
      <c r="D2" s="15" t="str">
        <f>IF('Sign off sheet'!$C$12="", "", 'Sign off sheet'!$C$12)</f>
        <v/>
      </c>
      <c r="E2" s="15" t="str">
        <f>IF('Sign off sheet'!$G$12="", "", 'Sign off sheet'!$G$12)</f>
        <v/>
      </c>
      <c r="F2" s="15" t="str">
        <f>'Sign off sheet'!$C$9</f>
        <v>Q1 2026 to 2027 - 01 April to 30 June 2026</v>
      </c>
      <c r="G2" s="15" t="s">
        <v>604</v>
      </c>
      <c r="H2" s="15" t="str">
        <f>LEFT(F2,2)</f>
        <v>Q1</v>
      </c>
      <c r="I2" s="15" t="s">
        <v>618</v>
      </c>
      <c r="J2" s="15" t="str">
        <f>IF('Sign off sheet'!$C$15="", "", 'Sign off sheet'!$C$15)</f>
        <v/>
      </c>
      <c r="K2" s="15" t="str">
        <f>IF('Sign off sheet'!$C$16="", "", 'Sign off sheet'!$C$16)</f>
        <v/>
      </c>
      <c r="L2" s="15" t="str">
        <f>IF('Sign off sheet'!$C$17="", "", 'Sign off sheet'!$C$17)</f>
        <v/>
      </c>
      <c r="M2" s="15" t="str">
        <f>IF('Sign off sheet'!$C$18="", "", 'Sign off sheet'!$C$18)</f>
        <v/>
      </c>
      <c r="N2" s="15" t="str">
        <f>IF('Sign off sheet'!$C$21="", "", 'Sign off sheet'!$C$21)</f>
        <v/>
      </c>
      <c r="O2" s="15" t="str">
        <f>IF('Sign off sheet'!$C$22="", "", 'Sign off sheet'!$C$22)</f>
        <v/>
      </c>
      <c r="P2" s="15" t="str">
        <f>IF('Sign off sheet'!$C$23="", "", 'Sign off sheet'!$C$23)</f>
        <v/>
      </c>
      <c r="Q2" s="15" t="str">
        <f>IF('Sign off sheet'!$C$24="", "", 'Sign off sheet'!$C$24)</f>
        <v/>
      </c>
      <c r="R2" s="15" t="str">
        <f>IF('Sign off sheet'!$D$28="", "", 'Sign off sheet'!$D$28)</f>
        <v>No</v>
      </c>
      <c r="S2" s="15" t="str">
        <f>IF('Page 1'!$C$10="", "", 'Page 1'!$C$10)</f>
        <v/>
      </c>
      <c r="T2" s="15" t="str">
        <f>IF('Page 1'!$D$10="", "", 'Page 1'!$D$10)</f>
        <v/>
      </c>
      <c r="U2" s="15" t="str">
        <f>IF('Page 1'!$E$10="", "", 'Page 1'!$E$10)</f>
        <v/>
      </c>
      <c r="V2" s="15" t="str">
        <f>IF('Page 1'!$I$10="", "", 'Page 1'!$I$10)</f>
        <v/>
      </c>
      <c r="W2" s="15" t="str">
        <f>IF('Page 1'!$J$10="", "", 'Page 1'!$J$10)</f>
        <v/>
      </c>
      <c r="X2" s="15" t="b">
        <f>IFERROR(IF('Sign off sheet'!$C$12="",FALSE,TRUE),FALSE)</f>
        <v>0</v>
      </c>
      <c r="Y2" s="15" t="b">
        <f>IFERROR(IF('Sign off sheet'!$G$12="",FALSE,TRUE),FALSE)</f>
        <v>0</v>
      </c>
      <c r="Z2" s="15" t="b">
        <f>IFERROR(IF('Sign off sheet'!$C$11="",FALSE,TRUE),FALSE)</f>
        <v>0</v>
      </c>
      <c r="AA2" s="15" t="b">
        <f>IFERROR(IF('Page 1'!$C10="",FALSE,TRUE),FALSE)</f>
        <v>0</v>
      </c>
      <c r="AB2" s="15" t="b">
        <f>IFERROR(IF('Page 1'!$D10="",FALSE,TRUE),FALSE)</f>
        <v>0</v>
      </c>
      <c r="AC2" s="15" t="b">
        <f>IFERROR(IF(S2&gt;T2,FALSE,TRUE),FALSE)</f>
        <v>1</v>
      </c>
      <c r="AD2" s="15" t="b">
        <f>IFERROR(IF(ISBLANK('Sign off sheet'!$C$21),FALSE,TRUE),FALSE)</f>
        <v>0</v>
      </c>
      <c r="AE2" s="15" t="str">
        <f>IF('Sign off sheet'!$D$28="Yes","TRUE","FALSE")</f>
        <v>FALSE</v>
      </c>
    </row>
    <row r="3" spans="1:31" ht="48.75" customHeight="1" x14ac:dyDescent="0.2">
      <c r="A3" s="63" t="s">
        <v>605</v>
      </c>
      <c r="B3" s="63" t="s">
        <v>606</v>
      </c>
      <c r="C3" s="15" t="str">
        <f>IF('Sign off sheet'!$C$11="", "", 'Sign off sheet'!$C$11)</f>
        <v/>
      </c>
      <c r="D3" s="15" t="str">
        <f>IF('Sign off sheet'!$C$12="", "", 'Sign off sheet'!$C$12)</f>
        <v/>
      </c>
      <c r="E3" s="15" t="str">
        <f>IF('Sign off sheet'!$G$12="", "", 'Sign off sheet'!$G$12)</f>
        <v/>
      </c>
      <c r="F3" s="15" t="str">
        <f>'Sign off sheet'!$C$9</f>
        <v>Q1 2026 to 2027 - 01 April to 30 June 2026</v>
      </c>
      <c r="G3" s="15" t="s">
        <v>604</v>
      </c>
      <c r="H3" s="15" t="str">
        <f>LEFT(F3,2)</f>
        <v>Q1</v>
      </c>
      <c r="I3" s="15" t="s">
        <v>618</v>
      </c>
      <c r="J3" s="15" t="str">
        <f>IF('Sign off sheet'!$C$15="", "", 'Sign off sheet'!$C$15)</f>
        <v/>
      </c>
      <c r="K3" s="15" t="str">
        <f>IF('Sign off sheet'!$C$16="", "", 'Sign off sheet'!$C$16)</f>
        <v/>
      </c>
      <c r="L3" s="15" t="str">
        <f>IF('Sign off sheet'!$C$17="", "", 'Sign off sheet'!$C$17)</f>
        <v/>
      </c>
      <c r="M3" s="15" t="str">
        <f>IF('Sign off sheet'!$C$18="", "", 'Sign off sheet'!$C$18)</f>
        <v/>
      </c>
      <c r="N3" s="15" t="str">
        <f>IF('Sign off sheet'!$C$21="", "", 'Sign off sheet'!$C$21)</f>
        <v/>
      </c>
      <c r="O3" s="15" t="str">
        <f>IF('Sign off sheet'!$C$22="", "", 'Sign off sheet'!$C$22)</f>
        <v/>
      </c>
      <c r="P3" s="15" t="str">
        <f>IF('Sign off sheet'!$C$23="", "", 'Sign off sheet'!$C$23)</f>
        <v/>
      </c>
      <c r="Q3" s="15" t="str">
        <f>IF('Sign off sheet'!$C$24="", "", 'Sign off sheet'!$C$24)</f>
        <v/>
      </c>
      <c r="R3" s="15" t="str">
        <f>IF('Sign off sheet'!$D$28="", "", 'Sign off sheet'!$D$28)</f>
        <v>No</v>
      </c>
      <c r="S3" s="15" t="str">
        <f>IF('Page 1'!$C$11="", "", 'Page 1'!$C$11)</f>
        <v/>
      </c>
      <c r="T3" s="15" t="str">
        <f>IF('Page 1'!$D$11="", "", 'Page 1'!$D$11)</f>
        <v/>
      </c>
      <c r="U3" s="15" t="str">
        <f>IF('Page 1'!$E$11="", "", 'Page 1'!$E$11)</f>
        <v/>
      </c>
      <c r="V3" s="15" t="str">
        <f>IF('Page 1'!$I$11="", "", 'Page 1'!$I$11)</f>
        <v/>
      </c>
      <c r="W3" s="15" t="str">
        <f>IF('Page 1'!$J$11="", "", 'Page 1'!$J$11)</f>
        <v/>
      </c>
      <c r="X3" s="15" t="b">
        <f>IFERROR(IF('Sign off sheet'!$C$12="",FALSE,TRUE),FALSE)</f>
        <v>0</v>
      </c>
      <c r="Y3" s="15" t="b">
        <f>IFERROR(IF('Sign off sheet'!$G$12="",FALSE,TRUE),FALSE)</f>
        <v>0</v>
      </c>
      <c r="Z3" s="15" t="b">
        <f>IFERROR(IF('Sign off sheet'!$C$11="",FALSE,TRUE),FALSE)</f>
        <v>0</v>
      </c>
      <c r="AA3" s="15" t="b">
        <f>IFERROR(IF('Page 1'!$C11="",FALSE,TRUE),FALSE)</f>
        <v>0</v>
      </c>
      <c r="AB3" s="15" t="b">
        <f>IFERROR(IF('Page 1'!$D11="",FALSE,TRUE),FALSE)</f>
        <v>0</v>
      </c>
      <c r="AC3" s="15" t="b">
        <f>IFERROR(IF(S3&gt;T3,FALSE,TRUE),FALSE)</f>
        <v>1</v>
      </c>
      <c r="AD3" s="15" t="b">
        <f>IFERROR(IF(ISBLANK('Sign off sheet'!$C$21),FALSE,TRUE),FALSE)</f>
        <v>0</v>
      </c>
      <c r="AE3" s="15" t="str">
        <f>IF('Sign off sheet'!$D$28="Yes","TRUE","FALSE")</f>
        <v>FALSE</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0a28b0d2-7e10-4e8c-8ad3-5eabbf4f8b8b" xsi:nil="true"/>
    <_ip_UnifiedCompliancePolicyProperties xmlns="0a28b0d2-7e10-4e8c-8ad3-5eabbf4f8b8b" xsi:nil="true"/>
    <Template_Type xmlns="57985f8f-0c85-4009-899e-35fc268dacab" xsi:nil="true"/>
    <Screening_Year xmlns="57985f8f-0c85-4009-899e-35fc268dacab" xsi:nil="true"/>
    <Org_code xmlns="57985f8f-0c85-4009-899e-35fc268dacab" xsi:nil="true"/>
    <Quarter xmlns="57985f8f-0c85-4009-899e-35fc268dacab" xsi:nil="true"/>
    <Org_Name xmlns="57985f8f-0c85-4009-899e-35fc268dac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73C3AECE3A9341958499212555865C" ma:contentTypeVersion="10" ma:contentTypeDescription="Create a new document." ma:contentTypeScope="" ma:versionID="d43fb08e98d96c7e3b30451a86f37ac3">
  <xsd:schema xmlns:xsd="http://www.w3.org/2001/XMLSchema" xmlns:xs="http://www.w3.org/2001/XMLSchema" xmlns:p="http://schemas.microsoft.com/office/2006/metadata/properties" xmlns:ns2="57985f8f-0c85-4009-899e-35fc268dacab" xmlns:ns3="0a28b0d2-7e10-4e8c-8ad3-5eabbf4f8b8b" targetNamespace="http://schemas.microsoft.com/office/2006/metadata/properties" ma:root="true" ma:fieldsID="f2343aedc4a306cb4d141e8bce97ee1c" ns2:_="" ns3:_="">
    <xsd:import namespace="57985f8f-0c85-4009-899e-35fc268dacab"/>
    <xsd:import namespace="0a28b0d2-7e10-4e8c-8ad3-5eabbf4f8b8b"/>
    <xsd:element name="properties">
      <xsd:complexType>
        <xsd:sequence>
          <xsd:element name="documentManagement">
            <xsd:complexType>
              <xsd:all>
                <xsd:element ref="ns2:Template_Type" minOccurs="0"/>
                <xsd:element ref="ns2:Org_code" minOccurs="0"/>
                <xsd:element ref="ns2:Screening_Year" minOccurs="0"/>
                <xsd:element ref="ns2:Quarter" minOccurs="0"/>
                <xsd:element ref="ns3:_ip_UnifiedCompliancePolicyProperties" minOccurs="0"/>
                <xsd:element ref="ns3:_ip_UnifiedCompliancePolicyUIAction" minOccurs="0"/>
                <xsd:element ref="ns2:MediaServiceMetadata" minOccurs="0"/>
                <xsd:element ref="ns2:MediaServiceFastMetadata" minOccurs="0"/>
                <xsd:element ref="ns2:MediaServiceSearchProperties" minOccurs="0"/>
                <xsd:element ref="ns2:Org_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985f8f-0c85-4009-899e-35fc268dacab" elementFormDefault="qualified">
    <xsd:import namespace="http://schemas.microsoft.com/office/2006/documentManagement/types"/>
    <xsd:import namespace="http://schemas.microsoft.com/office/infopath/2007/PartnerControls"/>
    <xsd:element name="Template_Type" ma:index="8" nillable="true" ma:displayName="Template_Type" ma:internalName="Template_Type">
      <xsd:simpleType>
        <xsd:restriction base="dms:Text">
          <xsd:maxLength value="255"/>
        </xsd:restriction>
      </xsd:simpleType>
    </xsd:element>
    <xsd:element name="Org_code" ma:index="9" nillable="true" ma:displayName="Org_code" ma:internalName="Org_code">
      <xsd:simpleType>
        <xsd:restriction base="dms:Text">
          <xsd:maxLength value="255"/>
        </xsd:restriction>
      </xsd:simpleType>
    </xsd:element>
    <xsd:element name="Screening_Year" ma:index="10" nillable="true" ma:displayName="Screening_Year" ma:internalName="Screening_Year">
      <xsd:simpleType>
        <xsd:restriction base="dms:Text">
          <xsd:maxLength value="10"/>
        </xsd:restriction>
      </xsd:simpleType>
    </xsd:element>
    <xsd:element name="Quarter" ma:index="11" nillable="true" ma:displayName="Quarter" ma:internalName="Quarter">
      <xsd:simpleType>
        <xsd:restriction base="dms:Text">
          <xsd:maxLength value="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Org_Name" ma:index="17" nillable="true" ma:displayName="Org_Name" ma:format="Dropdown" ma:internalName="Org_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28b0d2-7e10-4e8c-8ad3-5eabbf4f8b8b"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internalName="_ip_UnifiedCompliancePolicyProperties" ma:readOnly="false">
      <xsd:simpleType>
        <xsd:restriction base="dms:Note"/>
      </xsd:simpleType>
    </xsd:element>
    <xsd:element name="_ip_UnifiedCompliancePolicyUIAction" ma:index="13"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4E08A8-D7D7-4F16-AFF2-E5777E318BCD}">
  <ds:schemaRefs>
    <ds:schemaRef ds:uri="http://schemas.microsoft.com/office/2006/documentManagement/types"/>
    <ds:schemaRef ds:uri="http://purl.org/dc/elements/1.1/"/>
    <ds:schemaRef ds:uri="http://schemas.microsoft.com/office/2006/metadata/properties"/>
    <ds:schemaRef ds:uri="57985f8f-0c85-4009-899e-35fc268dacab"/>
    <ds:schemaRef ds:uri="http://purl.org/dc/terms/"/>
    <ds:schemaRef ds:uri="http://purl.org/dc/dcmitype/"/>
    <ds:schemaRef ds:uri="0a28b0d2-7e10-4e8c-8ad3-5eabbf4f8b8b"/>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357F6C2-8642-46BD-BD00-F71537EF5048}">
  <ds:schemaRefs>
    <ds:schemaRef ds:uri="http://schemas.microsoft.com/sharepoint/v3/contenttype/forms"/>
  </ds:schemaRefs>
</ds:datastoreItem>
</file>

<file path=customXml/itemProps3.xml><?xml version="1.0" encoding="utf-8"?>
<ds:datastoreItem xmlns:ds="http://schemas.openxmlformats.org/officeDocument/2006/customXml" ds:itemID="{270A6651-B3CC-4993-836C-8E9FE66A5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985f8f-0c85-4009-899e-35fc268dacab"/>
    <ds:schemaRef ds:uri="0a28b0d2-7e10-4e8c-8ad3-5eabbf4f8b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Guidance</vt:lpstr>
      <vt:lpstr>Sign off sheet</vt:lpstr>
      <vt:lpstr>Page 1</vt:lpstr>
      <vt:lpstr>KPI descriptions</vt:lpstr>
      <vt:lpstr>CCGs</vt:lpstr>
      <vt:lpstr>CHIS Dropdown</vt:lpstr>
      <vt:lpstr>DataSheet</vt:lpstr>
      <vt:lpstr>CCGNames</vt:lpstr>
      <vt:lpstr>CCGNamesAndCodes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Tempest</dc:creator>
  <cp:keywords/>
  <dc:description/>
  <cp:lastModifiedBy>SELFRIDGE, Liz (NHS ENGLAND)</cp:lastModifiedBy>
  <cp:revision/>
  <dcterms:created xsi:type="dcterms:W3CDTF">2017-07-10T09:06:39Z</dcterms:created>
  <dcterms:modified xsi:type="dcterms:W3CDTF">2026-07-15T12:56:37Z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0x0101009573C3AECE3A9341958499212555865C</vt:lpwstr>
  </property>
  <property fmtid="{D5CDD505-2E9C-101B-9397-08002B2CF9AE}" pid="3" name="MediaServiceImageTags">
    <vt:lpwstr/>
  </property>
  <property fmtid="{D5CDD505-2E9C-101B-9397-08002B2CF9AE}" pid="4" name="_ExtendedDescription">
    <vt:lpwstr/>
  </property>
  <property fmtid="{D5CDD505-2E9C-101B-9397-08002B2CF9AE}" pid="5" name="Order">
    <vt:r8>111422800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TriggerFlowInfo">
    <vt:lpwstr/>
  </property>
  <property fmtid="{D5CDD505-2E9C-101B-9397-08002B2CF9AE}" pid="11" name="SharedWithUsers">
    <vt:lpwstr/>
  </property>
</Properties>
</file>