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educationgovuk-my.sharepoint.com/personal/daniel_deakin_education_gov_uk/Documents/Downloads/"/>
    </mc:Choice>
  </mc:AlternateContent>
  <xr:revisionPtr revIDLastSave="42" documentId="8_{19156C35-64AD-44C8-9C63-26AE9D0FDE75}" xr6:coauthVersionLast="47" xr6:coauthVersionMax="47" xr10:uidLastSave="{C29E5638-292B-4DDF-BCC2-C6234FEAD2D5}"/>
  <bookViews>
    <workbookView xWindow="-110" yWindow="-110" windowWidth="22780" windowHeight="14540" xr2:uid="{D76171C1-04C2-4335-A1CD-FA36FC893D94}"/>
  </bookViews>
  <sheets>
    <sheet name="Calculator Tool" sheetId="2" r:id="rId1"/>
    <sheet name="Data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2" l="1"/>
  <c r="B8" i="2"/>
  <c r="A22" i="2"/>
  <c r="A16" i="2"/>
  <c r="A10" i="2"/>
  <c r="B13" i="2" l="1"/>
  <c r="B25" i="2" s="1"/>
  <c r="B12" i="2" l="1"/>
  <c r="B24" i="2" s="1"/>
  <c r="B14" i="2"/>
  <c r="B26" i="2" s="1"/>
  <c r="B27" i="2" l="1"/>
</calcChain>
</file>

<file path=xl/sharedStrings.xml><?xml version="1.0" encoding="utf-8"?>
<sst xmlns="http://schemas.openxmlformats.org/spreadsheetml/2006/main" count="339" uniqueCount="186">
  <si>
    <t>LA Information</t>
  </si>
  <si>
    <t>Key</t>
  </si>
  <si>
    <t>LA Name</t>
  </si>
  <si>
    <t>Region</t>
  </si>
  <si>
    <t>Redbridge</t>
  </si>
  <si>
    <t>Local authority input</t>
  </si>
  <si>
    <t>DfE formula</t>
  </si>
  <si>
    <t>Instructions</t>
  </si>
  <si>
    <t>LA name</t>
  </si>
  <si>
    <t>Barking and Dagenham</t>
  </si>
  <si>
    <t xml:space="preserve">OUTER LONDON </t>
  </si>
  <si>
    <t>Barnet</t>
  </si>
  <si>
    <t>Barnsley</t>
  </si>
  <si>
    <t xml:space="preserve">YORKSHIRE AND THE HUMBER </t>
  </si>
  <si>
    <t>Bath and North East Somerset</t>
  </si>
  <si>
    <t xml:space="preserve">SOUTH WEST </t>
  </si>
  <si>
    <t>Bedford</t>
  </si>
  <si>
    <t xml:space="preserve">EAST OF ENGLAND </t>
  </si>
  <si>
    <t>Bexley</t>
  </si>
  <si>
    <t>Birmingham</t>
  </si>
  <si>
    <t xml:space="preserve">WEST MIDLANDS </t>
  </si>
  <si>
    <t>Blackburn with Darwen</t>
  </si>
  <si>
    <t xml:space="preserve">NORTH WEST </t>
  </si>
  <si>
    <t>Blackpool</t>
  </si>
  <si>
    <t>Bolton</t>
  </si>
  <si>
    <t>Bournemouth, Christchurch and Poole</t>
  </si>
  <si>
    <t>Bracknell Forest</t>
  </si>
  <si>
    <t xml:space="preserve">SOUTH EAST </t>
  </si>
  <si>
    <t>Bradford</t>
  </si>
  <si>
    <t>Brent</t>
  </si>
  <si>
    <t>Brighton and Hove</t>
  </si>
  <si>
    <t>Bristol City of</t>
  </si>
  <si>
    <t>Bromley</t>
  </si>
  <si>
    <t>Buckinghamshire</t>
  </si>
  <si>
    <t>Bury</t>
  </si>
  <si>
    <t>Calderdale</t>
  </si>
  <si>
    <t>Cambridgeshire</t>
  </si>
  <si>
    <t>Camden</t>
  </si>
  <si>
    <t xml:space="preserve">INNER LONDON </t>
  </si>
  <si>
    <t>Central Bedfordshire</t>
  </si>
  <si>
    <t>Cheshire East</t>
  </si>
  <si>
    <t>Cheshire West and Chester</t>
  </si>
  <si>
    <t>Cornwall</t>
  </si>
  <si>
    <t>Coventry</t>
  </si>
  <si>
    <t>Croydon</t>
  </si>
  <si>
    <t>Cumberland</t>
  </si>
  <si>
    <t>Darlington</t>
  </si>
  <si>
    <t xml:space="preserve">NORTH EAST </t>
  </si>
  <si>
    <t>Derby</t>
  </si>
  <si>
    <t xml:space="preserve">EAST MIDLANDS </t>
  </si>
  <si>
    <t>Derbyshire</t>
  </si>
  <si>
    <t>Devon</t>
  </si>
  <si>
    <t>Doncaster</t>
  </si>
  <si>
    <t>Dorset</t>
  </si>
  <si>
    <t>Dudley</t>
  </si>
  <si>
    <t>Durham</t>
  </si>
  <si>
    <t>Ealing</t>
  </si>
  <si>
    <t>East Riding of Yorkshire</t>
  </si>
  <si>
    <t>East Sussex</t>
  </si>
  <si>
    <t>Enfield</t>
  </si>
  <si>
    <t>Essex</t>
  </si>
  <si>
    <t>Gateshead</t>
  </si>
  <si>
    <t>Gloucestershire</t>
  </si>
  <si>
    <t>Greenwich</t>
  </si>
  <si>
    <t>Hackney</t>
  </si>
  <si>
    <t>Halton</t>
  </si>
  <si>
    <t>Hammersmith and Fulham</t>
  </si>
  <si>
    <t>Hampshire</t>
  </si>
  <si>
    <t>Haringey</t>
  </si>
  <si>
    <t>Harrow</t>
  </si>
  <si>
    <t>Hartlepool</t>
  </si>
  <si>
    <t>Havering</t>
  </si>
  <si>
    <t>Herefordshire</t>
  </si>
  <si>
    <t>Hertfordshire</t>
  </si>
  <si>
    <t>Hillingdon</t>
  </si>
  <si>
    <t>Hounslow</t>
  </si>
  <si>
    <t>Isle of Wight</t>
  </si>
  <si>
    <t>Islington</t>
  </si>
  <si>
    <t>Kensington and Chelsea</t>
  </si>
  <si>
    <t>Kent</t>
  </si>
  <si>
    <t>Kingston upon Hull City of</t>
  </si>
  <si>
    <t>Kingston upon Thames</t>
  </si>
  <si>
    <t>Kirklees</t>
  </si>
  <si>
    <t>Knowsley</t>
  </si>
  <si>
    <t>Lambeth</t>
  </si>
  <si>
    <t>Lancashire</t>
  </si>
  <si>
    <t>Leeds</t>
  </si>
  <si>
    <t>Leicester</t>
  </si>
  <si>
    <t>Leicestershire</t>
  </si>
  <si>
    <t>Lewisham</t>
  </si>
  <si>
    <t>Lincolnshire</t>
  </si>
  <si>
    <t>Liverpool</t>
  </si>
  <si>
    <t>Luton</t>
  </si>
  <si>
    <t>Manchester</t>
  </si>
  <si>
    <t>Medway</t>
  </si>
  <si>
    <t>Merton</t>
  </si>
  <si>
    <t>Middlesbrough</t>
  </si>
  <si>
    <t>Milton Keynes</t>
  </si>
  <si>
    <t>Newcastle upon Tyne</t>
  </si>
  <si>
    <t>Newham</t>
  </si>
  <si>
    <t>Norfolk</t>
  </si>
  <si>
    <t>North East Lincolnshire</t>
  </si>
  <si>
    <t>North Lincolnshire</t>
  </si>
  <si>
    <t>North Northamptonshire</t>
  </si>
  <si>
    <t>North Somerset</t>
  </si>
  <si>
    <t>North Tyneside</t>
  </si>
  <si>
    <t>North Yorkshire</t>
  </si>
  <si>
    <t>Northumberland</t>
  </si>
  <si>
    <t>Nottingham</t>
  </si>
  <si>
    <t>Nottinghamshire</t>
  </si>
  <si>
    <t>Oldham</t>
  </si>
  <si>
    <t>Oxfordshire</t>
  </si>
  <si>
    <t>Peterborough</t>
  </si>
  <si>
    <t>Plymouth</t>
  </si>
  <si>
    <t>Portsmouth</t>
  </si>
  <si>
    <t>Reading</t>
  </si>
  <si>
    <t>Redcar and Cleveland</t>
  </si>
  <si>
    <t>Richmond upon Thames</t>
  </si>
  <si>
    <t>Rochdale</t>
  </si>
  <si>
    <t>Rotherham</t>
  </si>
  <si>
    <t>Rutland</t>
  </si>
  <si>
    <t>Salford</t>
  </si>
  <si>
    <t>Sandwell</t>
  </si>
  <si>
    <t>Sefton</t>
  </si>
  <si>
    <t>Sheffield</t>
  </si>
  <si>
    <t>Shropshire</t>
  </si>
  <si>
    <t>Slough</t>
  </si>
  <si>
    <t>Solihull</t>
  </si>
  <si>
    <t>Somerset</t>
  </si>
  <si>
    <t>South Gloucestershire</t>
  </si>
  <si>
    <t>South Tyneside</t>
  </si>
  <si>
    <t>Southampton</t>
  </si>
  <si>
    <t>Southend-on-Sea</t>
  </si>
  <si>
    <t>Southwark</t>
  </si>
  <si>
    <t>St. Helens</t>
  </si>
  <si>
    <t>Staffordshire</t>
  </si>
  <si>
    <t>Stockport</t>
  </si>
  <si>
    <t>Stockton-on-Tees</t>
  </si>
  <si>
    <t>Stoke-on-Trent</t>
  </si>
  <si>
    <t>Suffolk</t>
  </si>
  <si>
    <t>Sunderland</t>
  </si>
  <si>
    <t>Surrey</t>
  </si>
  <si>
    <t>Sutton</t>
  </si>
  <si>
    <t>Swindon</t>
  </si>
  <si>
    <t>Tameside</t>
  </si>
  <si>
    <t>Telford and Wrekin</t>
  </si>
  <si>
    <t>Thurrock</t>
  </si>
  <si>
    <t>Torbay</t>
  </si>
  <si>
    <t>Tower Hamlets</t>
  </si>
  <si>
    <t>Trafford</t>
  </si>
  <si>
    <t>Wakefield</t>
  </si>
  <si>
    <t>Walsall</t>
  </si>
  <si>
    <t>Waltham Forest</t>
  </si>
  <si>
    <t>Wandsworth</t>
  </si>
  <si>
    <t>Warrington</t>
  </si>
  <si>
    <t>Warwickshire</t>
  </si>
  <si>
    <t>West Berkshire</t>
  </si>
  <si>
    <t>West Northamptonshire</t>
  </si>
  <si>
    <t>West Sussex</t>
  </si>
  <si>
    <t>Westminster</t>
  </si>
  <si>
    <t>Westmorland and Furness</t>
  </si>
  <si>
    <t>Wigan</t>
  </si>
  <si>
    <t>Wiltshire</t>
  </si>
  <si>
    <t>Windsor and Maidenhead</t>
  </si>
  <si>
    <t>Wirral</t>
  </si>
  <si>
    <t>Wokingham</t>
  </si>
  <si>
    <t>Wolverhampton</t>
  </si>
  <si>
    <t>Worcestershire</t>
  </si>
  <si>
    <t>York</t>
  </si>
  <si>
    <t>LA code</t>
  </si>
  <si>
    <t>City of London</t>
  </si>
  <si>
    <t>Isles of Scilly</t>
  </si>
  <si>
    <t>EYTPG annual rate per PTE</t>
  </si>
  <si>
    <t xml:space="preserve">3 and 4-year-olds </t>
  </si>
  <si>
    <t>2-year-olds</t>
  </si>
  <si>
    <t>Under 2s</t>
  </si>
  <si>
    <t>Total</t>
  </si>
  <si>
    <t>PTEs</t>
  </si>
  <si>
    <t>Age group</t>
  </si>
  <si>
    <t>EYTPG allocation for September 2026 to March 2027</t>
  </si>
  <si>
    <t>LA number</t>
  </si>
  <si>
    <t>EYTPG annual rate for 3 and 4-year-olds
(£ / PTE)</t>
  </si>
  <si>
    <t>EYTPG annual rate for 2-year-olds
(£ / PTE)</t>
  </si>
  <si>
    <t>EYTPG annual rate for under 2s
(£ / PTE)</t>
  </si>
  <si>
    <t>EY Teachers' Pay Grant (EYTPG) Calculator Tool</t>
  </si>
  <si>
    <r>
      <rPr>
        <b/>
        <sz val="12"/>
        <color rgb="FF000000"/>
        <rFont val="Arial"/>
        <family val="2"/>
      </rPr>
      <t>Step 1</t>
    </r>
    <r>
      <rPr>
        <sz val="12"/>
        <color rgb="FF000000"/>
        <rFont val="Arial"/>
        <family val="2"/>
      </rPr>
      <t xml:space="preserve"> - select your local authority from the drop down list in cell A8 (the information for cells B8 and C8 will be automatically filled using information from the data tab).
</t>
    </r>
    <r>
      <rPr>
        <b/>
        <sz val="12"/>
        <color rgb="FF000000"/>
        <rFont val="Arial"/>
        <family val="2"/>
      </rPr>
      <t>Step 2</t>
    </r>
    <r>
      <rPr>
        <sz val="12"/>
        <color rgb="FF000000"/>
        <rFont val="Arial"/>
        <family val="2"/>
      </rPr>
      <t xml:space="preserve"> - input your local authority's January 2026 school census part-time equivalent (PTE) figures into the cells B18:B20 for the relevant age groups  (the LA annual rates per PTE in cells B12:14 will be automatically filled using information from the data tab). These should be the total PTEs returned to DfE for 3 to 4-year-old (universal and additional hours), 2-year-old EL2, 2-year-old working parent and Under 2s working parent in the school census in January 2026. These total PTEs should also include any governor-run settings included in the early years census.
</t>
    </r>
    <r>
      <rPr>
        <b/>
        <sz val="12"/>
        <color rgb="FF000000"/>
        <rFont val="Arial"/>
        <family val="2"/>
      </rPr>
      <t>Step 3</t>
    </r>
    <r>
      <rPr>
        <sz val="12"/>
        <color rgb="FF000000"/>
        <rFont val="Arial"/>
        <family val="2"/>
      </rPr>
      <t xml:space="preserve"> - the DfE formula in cells B24:B27 will return your local authority's total illustrative EYTPG allocation for the period of September 2026 to March 2027. This is calculated by multiplying the PTEs entered into B18:B20 by the LA annual rates in B12:B14, then multiplying by 25/38 to pro-rata the allocation.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</si>
</sst>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"/>
  </numFmts>
  <fonts count="13" x14ac:knownFonts="1"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1"/>
      <color theme="1"/>
      <name val="Aptos Narrow"/>
      <family val="2"/>
      <scheme val="minor"/>
    </font>
    <font>
      <sz val="12"/>
      <color theme="1"/>
      <name val="Aptos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  <font>
      <sz val="12"/>
      <color rgb="FF000000"/>
      <name val="Arial"/>
      <family val="2"/>
    </font>
    <font>
      <b/>
      <sz val="12"/>
      <color theme="0"/>
      <name val="Arial"/>
      <family val="2"/>
    </font>
    <font>
      <b/>
      <sz val="12"/>
      <color rgb="FF000000"/>
      <name val="Arial"/>
      <family val="2"/>
    </font>
    <font>
      <b/>
      <sz val="2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ont="0" applyBorder="0" applyProtection="0"/>
  </cellStyleXfs>
  <cellXfs count="33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4" borderId="1" xfId="0" applyFont="1" applyFill="1" applyBorder="1" applyAlignment="1">
      <alignment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" fillId="0" borderId="0" xfId="0" applyFont="1"/>
    <xf numFmtId="0" fontId="1" fillId="4" borderId="1" xfId="0" applyFont="1" applyFill="1" applyBorder="1"/>
    <xf numFmtId="0" fontId="1" fillId="3" borderId="5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/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164" fontId="12" fillId="0" borderId="1" xfId="0" applyNumberFormat="1" applyFont="1" applyBorder="1" applyAlignment="1">
      <alignment horizontal="center" vertical="top"/>
    </xf>
    <xf numFmtId="0" fontId="11" fillId="0" borderId="1" xfId="0" applyFont="1" applyBorder="1" applyAlignment="1">
      <alignment horizontal="center" vertical="center" wrapText="1"/>
    </xf>
    <xf numFmtId="2" fontId="1" fillId="3" borderId="5" xfId="0" applyNumberFormat="1" applyFont="1" applyFill="1" applyBorder="1" applyAlignment="1">
      <alignment vertical="center"/>
    </xf>
    <xf numFmtId="164" fontId="1" fillId="4" borderId="1" xfId="0" applyNumberFormat="1" applyFont="1" applyFill="1" applyBorder="1" applyAlignment="1">
      <alignment vertical="center"/>
    </xf>
    <xf numFmtId="164" fontId="1" fillId="4" borderId="6" xfId="0" applyNumberFormat="1" applyFont="1" applyFill="1" applyBorder="1" applyAlignment="1">
      <alignment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" fillId="0" borderId="1" xfId="0" applyFont="1" applyBorder="1"/>
    <xf numFmtId="0" fontId="12" fillId="0" borderId="1" xfId="0" applyFont="1" applyBorder="1"/>
    <xf numFmtId="0" fontId="12" fillId="0" borderId="7" xfId="0" applyFont="1" applyBorder="1"/>
    <xf numFmtId="0" fontId="11" fillId="0" borderId="9" xfId="0" applyFont="1" applyBorder="1"/>
    <xf numFmtId="0" fontId="7" fillId="2" borderId="8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2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</cellXfs>
  <cellStyles count="2">
    <cellStyle name="Normal" xfId="0" builtinId="0"/>
    <cellStyle name="Normal 143" xfId="1" xr:uid="{29856C09-1C9C-48E8-A3BF-4CDF3D637131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83526-147C-47AC-9BDA-93CCBA858E58}">
  <sheetPr codeName="Sheet1"/>
  <dimension ref="A1:F27"/>
  <sheetViews>
    <sheetView showGridLines="0" tabSelected="1" zoomScaleNormal="100" workbookViewId="0"/>
  </sheetViews>
  <sheetFormatPr defaultRowHeight="14.5" x14ac:dyDescent="0.35"/>
  <cols>
    <col min="1" max="1" width="38.453125" customWidth="1"/>
    <col min="2" max="2" width="35" customWidth="1"/>
    <col min="3" max="4" width="13.54296875" customWidth="1"/>
    <col min="5" max="6" width="21.54296875" customWidth="1"/>
  </cols>
  <sheetData>
    <row r="1" spans="1:6" ht="25" x14ac:dyDescent="0.35">
      <c r="A1" s="7" t="s">
        <v>184</v>
      </c>
    </row>
    <row r="2" spans="1:6" ht="7.5" customHeight="1" x14ac:dyDescent="0.35">
      <c r="D2" s="2"/>
      <c r="E2" s="1"/>
    </row>
    <row r="3" spans="1:6" s="13" customFormat="1" ht="16" customHeight="1" x14ac:dyDescent="0.35">
      <c r="A3" s="28" t="s">
        <v>7</v>
      </c>
      <c r="B3" s="29"/>
      <c r="C3" s="29"/>
      <c r="D3" s="29"/>
      <c r="E3" s="29"/>
      <c r="F3" s="29"/>
    </row>
    <row r="4" spans="1:6" ht="169.5" customHeight="1" x14ac:dyDescent="0.35">
      <c r="A4" s="30" t="s">
        <v>185</v>
      </c>
      <c r="B4" s="31"/>
      <c r="C4" s="31"/>
      <c r="D4" s="31"/>
      <c r="E4" s="31"/>
      <c r="F4" s="32"/>
    </row>
    <row r="5" spans="1:6" s="8" customFormat="1" ht="7.5" customHeight="1" x14ac:dyDescent="0.35">
      <c r="D5" s="3"/>
    </row>
    <row r="6" spans="1:6" s="8" customFormat="1" ht="15.5" x14ac:dyDescent="0.35">
      <c r="A6" s="11" t="s">
        <v>0</v>
      </c>
      <c r="B6" s="5"/>
      <c r="C6" s="6"/>
      <c r="D6" s="3"/>
      <c r="E6" s="11" t="s">
        <v>1</v>
      </c>
      <c r="F6" s="5"/>
    </row>
    <row r="7" spans="1:6" s="8" customFormat="1" ht="15.5" x14ac:dyDescent="0.35">
      <c r="A7" s="22" t="s">
        <v>2</v>
      </c>
      <c r="B7" s="22" t="s">
        <v>3</v>
      </c>
      <c r="C7" s="22" t="s">
        <v>180</v>
      </c>
      <c r="E7" s="10"/>
      <c r="F7" s="12" t="s">
        <v>5</v>
      </c>
    </row>
    <row r="8" spans="1:6" s="8" customFormat="1" ht="14.5" customHeight="1" x14ac:dyDescent="0.35">
      <c r="A8" s="24" t="s">
        <v>9</v>
      </c>
      <c r="B8" s="9" t="str">
        <f>_xlfn.XLOOKUP($A$8,Data!$A$2:$A$154,Data!$C$2:$C$154)</f>
        <v xml:space="preserve">OUTER LONDON </v>
      </c>
      <c r="C8" s="9">
        <f>_xlfn.XLOOKUP($A$8,Data!$A$2:$A$154,Data!$B$2:$B$154)</f>
        <v>301</v>
      </c>
      <c r="E8" s="4"/>
      <c r="F8" s="12" t="s">
        <v>6</v>
      </c>
    </row>
    <row r="9" spans="1:6" s="8" customFormat="1" ht="7.5" customHeight="1" x14ac:dyDescent="0.35"/>
    <row r="10" spans="1:6" s="8" customFormat="1" ht="15.5" x14ac:dyDescent="0.35">
      <c r="A10" s="11" t="str">
        <f>"EYFSM expansion grant rates for "&amp;A8</f>
        <v>EYFSM expansion grant rates for Barking and Dagenham</v>
      </c>
      <c r="B10" s="5"/>
      <c r="C10" s="6"/>
    </row>
    <row r="11" spans="1:6" s="8" customFormat="1" ht="15.5" x14ac:dyDescent="0.35">
      <c r="A11" s="22" t="s">
        <v>178</v>
      </c>
      <c r="B11" s="23" t="s">
        <v>172</v>
      </c>
      <c r="C11"/>
    </row>
    <row r="12" spans="1:6" s="8" customFormat="1" ht="14.5" customHeight="1" x14ac:dyDescent="0.35">
      <c r="A12" s="25" t="s">
        <v>173</v>
      </c>
      <c r="B12" s="20">
        <f>_xlfn.XLOOKUP($C$8,Data!B:B,Data!D:D)</f>
        <v>68</v>
      </c>
      <c r="C12"/>
    </row>
    <row r="13" spans="1:6" ht="15.5" x14ac:dyDescent="0.35">
      <c r="A13" s="25" t="s">
        <v>174</v>
      </c>
      <c r="B13" s="20">
        <f>_xlfn.XLOOKUP($C$8,Data!B:B,Data!E:E)</f>
        <v>89</v>
      </c>
    </row>
    <row r="14" spans="1:6" s="8" customFormat="1" ht="15.5" x14ac:dyDescent="0.35">
      <c r="A14" s="25" t="s">
        <v>175</v>
      </c>
      <c r="B14" s="20">
        <f>_xlfn.XLOOKUP($C$8,Data!B:B,Data!F:F)</f>
        <v>120</v>
      </c>
      <c r="C14"/>
    </row>
    <row r="15" spans="1:6" ht="7.5" customHeight="1" x14ac:dyDescent="0.35"/>
    <row r="16" spans="1:6" ht="15.5" x14ac:dyDescent="0.35">
      <c r="A16" s="11" t="str">
        <f>"January 2026 school census PTEs for "&amp;A8</f>
        <v>January 2026 school census PTEs for Barking and Dagenham</v>
      </c>
      <c r="B16" s="5"/>
      <c r="C16" s="6"/>
    </row>
    <row r="17" spans="1:3" ht="15.5" x14ac:dyDescent="0.35">
      <c r="A17" s="22" t="s">
        <v>178</v>
      </c>
      <c r="B17" s="23" t="s">
        <v>177</v>
      </c>
    </row>
    <row r="18" spans="1:3" ht="15.5" x14ac:dyDescent="0.35">
      <c r="A18" s="25" t="s">
        <v>173</v>
      </c>
      <c r="B18" s="19"/>
    </row>
    <row r="19" spans="1:3" ht="15.5" x14ac:dyDescent="0.35">
      <c r="A19" s="25" t="s">
        <v>174</v>
      </c>
      <c r="B19" s="19"/>
    </row>
    <row r="20" spans="1:3" ht="15.5" x14ac:dyDescent="0.35">
      <c r="A20" s="25" t="s">
        <v>175</v>
      </c>
      <c r="B20" s="19"/>
    </row>
    <row r="21" spans="1:3" ht="7.5" customHeight="1" x14ac:dyDescent="0.35"/>
    <row r="22" spans="1:3" ht="15.5" x14ac:dyDescent="0.35">
      <c r="A22" s="11" t="str">
        <f>"EYFSM expansion grant allocation for "&amp;A8</f>
        <v>EYFSM expansion grant allocation for Barking and Dagenham</v>
      </c>
      <c r="B22" s="5"/>
      <c r="C22" s="6"/>
    </row>
    <row r="23" spans="1:3" ht="32.25" customHeight="1" x14ac:dyDescent="0.35">
      <c r="A23" s="22" t="s">
        <v>178</v>
      </c>
      <c r="B23" s="23" t="s">
        <v>179</v>
      </c>
    </row>
    <row r="24" spans="1:3" ht="15.5" x14ac:dyDescent="0.35">
      <c r="A24" s="25" t="s">
        <v>173</v>
      </c>
      <c r="B24" s="20">
        <f>ROUNDUP(B12*B18*25/38,0)</f>
        <v>0</v>
      </c>
    </row>
    <row r="25" spans="1:3" ht="15.5" x14ac:dyDescent="0.35">
      <c r="A25" s="25" t="s">
        <v>174</v>
      </c>
      <c r="B25" s="20">
        <f t="shared" ref="B25:B26" si="0">ROUNDUP(B13*B19*25/38,0)</f>
        <v>0</v>
      </c>
    </row>
    <row r="26" spans="1:3" ht="16" thickBot="1" x14ac:dyDescent="0.4">
      <c r="A26" s="26" t="s">
        <v>175</v>
      </c>
      <c r="B26" s="20">
        <f t="shared" si="0"/>
        <v>0</v>
      </c>
    </row>
    <row r="27" spans="1:3" ht="16" thickBot="1" x14ac:dyDescent="0.4">
      <c r="A27" s="27" t="s">
        <v>176</v>
      </c>
      <c r="B27" s="21">
        <f>SUM(B24:B26)</f>
        <v>0</v>
      </c>
    </row>
  </sheetData>
  <mergeCells count="2">
    <mergeCell ref="A3:F3"/>
    <mergeCell ref="A4:F4"/>
  </mergeCells>
  <pageMargins left="0.7" right="0.7" top="0.75" bottom="0.75" header="0.3" footer="0.3"/>
  <headerFooter>
    <oddHeader>&amp;C&amp;"Aptos"&amp;11&amp;K000000 OFFICIAL - FOR PUBLIC RELEASE&amp;1#_x000D_</oddHeader>
    <oddFooter>&amp;C_x000D_&amp;1#&amp;"Aptos"&amp;11&amp;K000000 OFFICIAL - FOR PUBLIC RELEASE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D04FFB9-1D38-45F4-ADDC-902DCDD990FD}">
          <x14:formula1>
            <xm:f>Data!$A$2:$A$154</xm:f>
          </x14:formula1>
          <xm:sqref>A8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D66B4-97F4-447A-A238-CCA221A26147}">
  <sheetPr codeName="Sheet2"/>
  <dimension ref="A1:R154"/>
  <sheetViews>
    <sheetView showGridLines="0" zoomScaleNormal="100" workbookViewId="0"/>
  </sheetViews>
  <sheetFormatPr defaultColWidth="8.7265625" defaultRowHeight="15.5" x14ac:dyDescent="0.35"/>
  <cols>
    <col min="1" max="1" width="39.1796875" style="8" bestFit="1" customWidth="1"/>
    <col min="2" max="2" width="12.1796875" style="8" customWidth="1"/>
    <col min="3" max="3" width="35.453125" style="8" customWidth="1"/>
    <col min="4" max="6" width="26.453125" style="8" customWidth="1"/>
    <col min="7" max="9" width="8.7265625" style="8"/>
    <col min="10" max="11" width="13.81640625" style="8" customWidth="1"/>
    <col min="12" max="16384" width="8.7265625" style="8"/>
  </cols>
  <sheetData>
    <row r="1" spans="1:18" s="3" customFormat="1" ht="46.5" x14ac:dyDescent="0.35">
      <c r="A1" s="18" t="s">
        <v>8</v>
      </c>
      <c r="B1" s="14" t="s">
        <v>169</v>
      </c>
      <c r="C1" s="14" t="s">
        <v>3</v>
      </c>
      <c r="D1" s="14" t="s">
        <v>181</v>
      </c>
      <c r="E1" s="14" t="s">
        <v>182</v>
      </c>
      <c r="F1" s="14" t="s">
        <v>183</v>
      </c>
    </row>
    <row r="2" spans="1:18" x14ac:dyDescent="0.35">
      <c r="A2" s="15" t="s">
        <v>9</v>
      </c>
      <c r="B2" s="16">
        <v>301</v>
      </c>
      <c r="C2" s="15" t="s">
        <v>10</v>
      </c>
      <c r="D2" s="17">
        <v>68</v>
      </c>
      <c r="E2" s="17">
        <v>89</v>
      </c>
      <c r="F2" s="17">
        <v>120</v>
      </c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35">
      <c r="A3" s="15" t="s">
        <v>11</v>
      </c>
      <c r="B3" s="16">
        <v>302</v>
      </c>
      <c r="C3" s="15" t="s">
        <v>10</v>
      </c>
      <c r="D3" s="17">
        <v>66</v>
      </c>
      <c r="E3" s="17">
        <v>86</v>
      </c>
      <c r="F3" s="17">
        <v>117</v>
      </c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35">
      <c r="A4" s="15" t="s">
        <v>12</v>
      </c>
      <c r="B4" s="16">
        <v>370</v>
      </c>
      <c r="C4" s="15" t="s">
        <v>13</v>
      </c>
      <c r="D4" s="17">
        <v>60</v>
      </c>
      <c r="E4" s="17">
        <v>79</v>
      </c>
      <c r="F4" s="17">
        <v>106</v>
      </c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x14ac:dyDescent="0.35">
      <c r="A5" s="15" t="s">
        <v>14</v>
      </c>
      <c r="B5" s="16">
        <v>800</v>
      </c>
      <c r="C5" s="15" t="s">
        <v>15</v>
      </c>
      <c r="D5" s="17">
        <v>61</v>
      </c>
      <c r="E5" s="17">
        <v>80</v>
      </c>
      <c r="F5" s="17">
        <v>108</v>
      </c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x14ac:dyDescent="0.35">
      <c r="A6" s="15" t="s">
        <v>16</v>
      </c>
      <c r="B6" s="16">
        <v>822</v>
      </c>
      <c r="C6" s="15" t="s">
        <v>17</v>
      </c>
      <c r="D6" s="17">
        <v>61</v>
      </c>
      <c r="E6" s="17">
        <v>80</v>
      </c>
      <c r="F6" s="17">
        <v>108</v>
      </c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x14ac:dyDescent="0.35">
      <c r="A7" s="15" t="s">
        <v>18</v>
      </c>
      <c r="B7" s="16">
        <v>303</v>
      </c>
      <c r="C7" s="15" t="s">
        <v>10</v>
      </c>
      <c r="D7" s="17">
        <v>65</v>
      </c>
      <c r="E7" s="17">
        <v>85</v>
      </c>
      <c r="F7" s="17">
        <v>115</v>
      </c>
      <c r="I7" s="3"/>
      <c r="J7" s="3"/>
      <c r="K7" s="3"/>
      <c r="L7" s="3"/>
      <c r="M7" s="3"/>
      <c r="N7" s="3"/>
      <c r="O7" s="3"/>
      <c r="P7" s="3"/>
      <c r="Q7" s="3"/>
      <c r="R7" s="3"/>
    </row>
    <row r="8" spans="1:18" x14ac:dyDescent="0.35">
      <c r="A8" s="15" t="s">
        <v>19</v>
      </c>
      <c r="B8" s="16">
        <v>330</v>
      </c>
      <c r="C8" s="15" t="s">
        <v>20</v>
      </c>
      <c r="D8" s="17">
        <v>60</v>
      </c>
      <c r="E8" s="17">
        <v>79</v>
      </c>
      <c r="F8" s="17">
        <v>107</v>
      </c>
      <c r="I8" s="3"/>
      <c r="J8" s="3"/>
      <c r="K8" s="3"/>
      <c r="L8" s="3"/>
      <c r="M8" s="3"/>
      <c r="N8" s="3"/>
      <c r="O8" s="3"/>
      <c r="P8" s="3"/>
      <c r="Q8" s="3"/>
      <c r="R8" s="3"/>
    </row>
    <row r="9" spans="1:18" x14ac:dyDescent="0.35">
      <c r="A9" s="15" t="s">
        <v>21</v>
      </c>
      <c r="B9" s="16">
        <v>889</v>
      </c>
      <c r="C9" s="15" t="s">
        <v>22</v>
      </c>
      <c r="D9" s="17">
        <v>60</v>
      </c>
      <c r="E9" s="17">
        <v>79</v>
      </c>
      <c r="F9" s="17">
        <v>106</v>
      </c>
      <c r="I9" s="3"/>
      <c r="J9" s="3"/>
      <c r="K9" s="3"/>
      <c r="L9" s="3"/>
      <c r="M9" s="3"/>
      <c r="N9" s="3"/>
      <c r="O9" s="3"/>
      <c r="P9" s="3"/>
      <c r="Q9" s="3"/>
      <c r="R9" s="3"/>
    </row>
    <row r="10" spans="1:18" x14ac:dyDescent="0.35">
      <c r="A10" s="15" t="s">
        <v>23</v>
      </c>
      <c r="B10" s="16">
        <v>890</v>
      </c>
      <c r="C10" s="15" t="s">
        <v>22</v>
      </c>
      <c r="D10" s="17">
        <v>60</v>
      </c>
      <c r="E10" s="17">
        <v>79</v>
      </c>
      <c r="F10" s="17">
        <v>106</v>
      </c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8" x14ac:dyDescent="0.35">
      <c r="A11" s="15" t="s">
        <v>24</v>
      </c>
      <c r="B11" s="16">
        <v>350</v>
      </c>
      <c r="C11" s="15" t="s">
        <v>22</v>
      </c>
      <c r="D11" s="17">
        <v>60</v>
      </c>
      <c r="E11" s="17">
        <v>79</v>
      </c>
      <c r="F11" s="17">
        <v>107</v>
      </c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18" x14ac:dyDescent="0.35">
      <c r="A12" s="15" t="s">
        <v>25</v>
      </c>
      <c r="B12" s="16">
        <v>839</v>
      </c>
      <c r="C12" s="15" t="s">
        <v>15</v>
      </c>
      <c r="D12" s="17">
        <v>60</v>
      </c>
      <c r="E12" s="17">
        <v>79</v>
      </c>
      <c r="F12" s="17">
        <v>106</v>
      </c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18" x14ac:dyDescent="0.35">
      <c r="A13" s="15" t="s">
        <v>26</v>
      </c>
      <c r="B13" s="16">
        <v>867</v>
      </c>
      <c r="C13" s="15" t="s">
        <v>27</v>
      </c>
      <c r="D13" s="17">
        <v>64</v>
      </c>
      <c r="E13" s="17">
        <v>83</v>
      </c>
      <c r="F13" s="17">
        <v>113</v>
      </c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1:18" x14ac:dyDescent="0.35">
      <c r="A14" s="15" t="s">
        <v>28</v>
      </c>
      <c r="B14" s="16">
        <v>380</v>
      </c>
      <c r="C14" s="15" t="s">
        <v>13</v>
      </c>
      <c r="D14" s="17">
        <v>60</v>
      </c>
      <c r="E14" s="17">
        <v>79</v>
      </c>
      <c r="F14" s="17">
        <v>106</v>
      </c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18" x14ac:dyDescent="0.35">
      <c r="A15" s="15" t="s">
        <v>29</v>
      </c>
      <c r="B15" s="16">
        <v>304</v>
      </c>
      <c r="C15" s="15" t="s">
        <v>10</v>
      </c>
      <c r="D15" s="17">
        <v>69</v>
      </c>
      <c r="E15" s="17">
        <v>90</v>
      </c>
      <c r="F15" s="17">
        <v>122</v>
      </c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 x14ac:dyDescent="0.35">
      <c r="A16" s="15" t="s">
        <v>30</v>
      </c>
      <c r="B16" s="16">
        <v>846</v>
      </c>
      <c r="C16" s="15" t="s">
        <v>27</v>
      </c>
      <c r="D16" s="17">
        <v>60</v>
      </c>
      <c r="E16" s="17">
        <v>79</v>
      </c>
      <c r="F16" s="17">
        <v>107</v>
      </c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x14ac:dyDescent="0.35">
      <c r="A17" s="15" t="s">
        <v>31</v>
      </c>
      <c r="B17" s="16">
        <v>801</v>
      </c>
      <c r="C17" s="15" t="s">
        <v>15</v>
      </c>
      <c r="D17" s="17">
        <v>61</v>
      </c>
      <c r="E17" s="17">
        <v>80</v>
      </c>
      <c r="F17" s="17">
        <v>108</v>
      </c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x14ac:dyDescent="0.35">
      <c r="A18" s="15" t="s">
        <v>32</v>
      </c>
      <c r="B18" s="16">
        <v>305</v>
      </c>
      <c r="C18" s="15" t="s">
        <v>10</v>
      </c>
      <c r="D18" s="17">
        <v>65</v>
      </c>
      <c r="E18" s="17">
        <v>85</v>
      </c>
      <c r="F18" s="17">
        <v>115</v>
      </c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x14ac:dyDescent="0.35">
      <c r="A19" s="15" t="s">
        <v>33</v>
      </c>
      <c r="B19" s="16">
        <v>825</v>
      </c>
      <c r="C19" s="15" t="s">
        <v>27</v>
      </c>
      <c r="D19" s="17">
        <v>62</v>
      </c>
      <c r="E19" s="17">
        <v>81</v>
      </c>
      <c r="F19" s="17">
        <v>110</v>
      </c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x14ac:dyDescent="0.35">
      <c r="A20" s="15" t="s">
        <v>34</v>
      </c>
      <c r="B20" s="16">
        <v>351</v>
      </c>
      <c r="C20" s="15" t="s">
        <v>22</v>
      </c>
      <c r="D20" s="17">
        <v>60</v>
      </c>
      <c r="E20" s="17">
        <v>79</v>
      </c>
      <c r="F20" s="17">
        <v>107</v>
      </c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x14ac:dyDescent="0.35">
      <c r="A21" s="15" t="s">
        <v>35</v>
      </c>
      <c r="B21" s="16">
        <v>381</v>
      </c>
      <c r="C21" s="15" t="s">
        <v>13</v>
      </c>
      <c r="D21" s="17">
        <v>60</v>
      </c>
      <c r="E21" s="17">
        <v>79</v>
      </c>
      <c r="F21" s="17">
        <v>106</v>
      </c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x14ac:dyDescent="0.35">
      <c r="A22" s="15" t="s">
        <v>36</v>
      </c>
      <c r="B22" s="16">
        <v>873</v>
      </c>
      <c r="C22" s="15" t="s">
        <v>17</v>
      </c>
      <c r="D22" s="17">
        <v>61</v>
      </c>
      <c r="E22" s="17">
        <v>80</v>
      </c>
      <c r="F22" s="17">
        <v>108</v>
      </c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x14ac:dyDescent="0.35">
      <c r="A23" s="15" t="s">
        <v>37</v>
      </c>
      <c r="B23" s="16">
        <v>202</v>
      </c>
      <c r="C23" s="15" t="s">
        <v>38</v>
      </c>
      <c r="D23" s="17">
        <v>71</v>
      </c>
      <c r="E23" s="17">
        <v>93</v>
      </c>
      <c r="F23" s="17">
        <v>126</v>
      </c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x14ac:dyDescent="0.35">
      <c r="A24" s="15" t="s">
        <v>39</v>
      </c>
      <c r="B24" s="16">
        <v>823</v>
      </c>
      <c r="C24" s="15" t="s">
        <v>17</v>
      </c>
      <c r="D24" s="17">
        <v>61</v>
      </c>
      <c r="E24" s="17">
        <v>80</v>
      </c>
      <c r="F24" s="17">
        <v>108</v>
      </c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 x14ac:dyDescent="0.35">
      <c r="A25" s="15" t="s">
        <v>40</v>
      </c>
      <c r="B25" s="16">
        <v>895</v>
      </c>
      <c r="C25" s="15" t="s">
        <v>22</v>
      </c>
      <c r="D25" s="17">
        <v>60</v>
      </c>
      <c r="E25" s="17">
        <v>79</v>
      </c>
      <c r="F25" s="17">
        <v>107</v>
      </c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x14ac:dyDescent="0.35">
      <c r="A26" s="15" t="s">
        <v>41</v>
      </c>
      <c r="B26" s="16">
        <v>896</v>
      </c>
      <c r="C26" s="15" t="s">
        <v>22</v>
      </c>
      <c r="D26" s="17">
        <v>60</v>
      </c>
      <c r="E26" s="17">
        <v>79</v>
      </c>
      <c r="F26" s="17">
        <v>107</v>
      </c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x14ac:dyDescent="0.35">
      <c r="A27" s="15" t="s">
        <v>170</v>
      </c>
      <c r="B27" s="16">
        <v>201</v>
      </c>
      <c r="C27" s="15" t="s">
        <v>38</v>
      </c>
      <c r="D27" s="17">
        <v>76</v>
      </c>
      <c r="E27" s="17">
        <v>99</v>
      </c>
      <c r="F27" s="17">
        <v>134</v>
      </c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x14ac:dyDescent="0.35">
      <c r="A28" s="15" t="s">
        <v>42</v>
      </c>
      <c r="B28" s="16">
        <v>908</v>
      </c>
      <c r="C28" s="15" t="s">
        <v>15</v>
      </c>
      <c r="D28" s="17">
        <v>60</v>
      </c>
      <c r="E28" s="17">
        <v>79</v>
      </c>
      <c r="F28" s="17">
        <v>106</v>
      </c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x14ac:dyDescent="0.35">
      <c r="A29" s="15" t="s">
        <v>43</v>
      </c>
      <c r="B29" s="16">
        <v>331</v>
      </c>
      <c r="C29" s="15" t="s">
        <v>20</v>
      </c>
      <c r="D29" s="17">
        <v>60</v>
      </c>
      <c r="E29" s="17">
        <v>79</v>
      </c>
      <c r="F29" s="17">
        <v>107</v>
      </c>
      <c r="I29" s="3"/>
      <c r="J29" s="3"/>
      <c r="K29" s="3"/>
      <c r="L29" s="3"/>
      <c r="M29" s="3"/>
      <c r="N29" s="3"/>
      <c r="O29" s="3"/>
      <c r="P29" s="3"/>
      <c r="Q29" s="3"/>
      <c r="R29" s="3"/>
    </row>
    <row r="30" spans="1:18" x14ac:dyDescent="0.35">
      <c r="A30" s="15" t="s">
        <v>44</v>
      </c>
      <c r="B30" s="16">
        <v>306</v>
      </c>
      <c r="C30" s="15" t="s">
        <v>10</v>
      </c>
      <c r="D30" s="17">
        <v>65</v>
      </c>
      <c r="E30" s="17">
        <v>85</v>
      </c>
      <c r="F30" s="17">
        <v>115</v>
      </c>
      <c r="I30" s="3"/>
      <c r="J30" s="3"/>
      <c r="K30" s="3"/>
      <c r="L30" s="3"/>
      <c r="M30" s="3"/>
      <c r="N30" s="3"/>
      <c r="O30" s="3"/>
      <c r="P30" s="3"/>
      <c r="Q30" s="3"/>
      <c r="R30" s="3"/>
    </row>
    <row r="31" spans="1:18" x14ac:dyDescent="0.35">
      <c r="A31" s="15" t="s">
        <v>45</v>
      </c>
      <c r="B31" s="16">
        <v>942</v>
      </c>
      <c r="C31" s="15" t="s">
        <v>22</v>
      </c>
      <c r="D31" s="17">
        <v>60</v>
      </c>
      <c r="E31" s="17">
        <v>79</v>
      </c>
      <c r="F31" s="17">
        <v>106</v>
      </c>
      <c r="I31" s="3"/>
      <c r="J31" s="3"/>
      <c r="K31" s="3"/>
      <c r="L31" s="3"/>
      <c r="M31" s="3"/>
      <c r="N31" s="3"/>
      <c r="O31" s="3"/>
      <c r="P31" s="3"/>
      <c r="Q31" s="3"/>
      <c r="R31" s="3"/>
    </row>
    <row r="32" spans="1:18" x14ac:dyDescent="0.35">
      <c r="A32" s="15" t="s">
        <v>46</v>
      </c>
      <c r="B32" s="16">
        <v>841</v>
      </c>
      <c r="C32" s="15" t="s">
        <v>47</v>
      </c>
      <c r="D32" s="17">
        <v>60</v>
      </c>
      <c r="E32" s="17">
        <v>79</v>
      </c>
      <c r="F32" s="17">
        <v>106</v>
      </c>
      <c r="I32" s="3"/>
      <c r="J32" s="3"/>
      <c r="K32" s="3"/>
      <c r="L32" s="3"/>
      <c r="M32" s="3"/>
      <c r="N32" s="3"/>
      <c r="O32" s="3"/>
      <c r="P32" s="3"/>
      <c r="Q32" s="3"/>
      <c r="R32" s="3"/>
    </row>
    <row r="33" spans="1:18" x14ac:dyDescent="0.35">
      <c r="A33" s="15" t="s">
        <v>48</v>
      </c>
      <c r="B33" s="16">
        <v>831</v>
      </c>
      <c r="C33" s="15" t="s">
        <v>49</v>
      </c>
      <c r="D33" s="17">
        <v>60</v>
      </c>
      <c r="E33" s="17">
        <v>79</v>
      </c>
      <c r="F33" s="17">
        <v>106</v>
      </c>
      <c r="I33" s="3"/>
      <c r="J33" s="3"/>
      <c r="K33" s="3"/>
      <c r="L33" s="3"/>
      <c r="M33" s="3"/>
      <c r="N33" s="3"/>
      <c r="O33" s="3"/>
      <c r="P33" s="3"/>
      <c r="Q33" s="3"/>
      <c r="R33" s="3"/>
    </row>
    <row r="34" spans="1:18" x14ac:dyDescent="0.35">
      <c r="A34" s="15" t="s">
        <v>50</v>
      </c>
      <c r="B34" s="16">
        <v>830</v>
      </c>
      <c r="C34" s="15" t="s">
        <v>49</v>
      </c>
      <c r="D34" s="17">
        <v>60</v>
      </c>
      <c r="E34" s="17">
        <v>79</v>
      </c>
      <c r="F34" s="17">
        <v>106</v>
      </c>
      <c r="I34" s="3"/>
      <c r="J34" s="3"/>
      <c r="K34" s="3"/>
      <c r="L34" s="3"/>
      <c r="M34" s="3"/>
      <c r="N34" s="3"/>
      <c r="O34" s="3"/>
      <c r="P34" s="3"/>
      <c r="Q34" s="3"/>
      <c r="R34" s="3"/>
    </row>
    <row r="35" spans="1:18" x14ac:dyDescent="0.35">
      <c r="A35" s="15" t="s">
        <v>51</v>
      </c>
      <c r="B35" s="16">
        <v>878</v>
      </c>
      <c r="C35" s="15" t="s">
        <v>15</v>
      </c>
      <c r="D35" s="17">
        <v>60</v>
      </c>
      <c r="E35" s="17">
        <v>79</v>
      </c>
      <c r="F35" s="17">
        <v>106</v>
      </c>
      <c r="I35" s="3"/>
      <c r="J35" s="3"/>
      <c r="K35" s="3"/>
      <c r="L35" s="3"/>
      <c r="M35" s="3"/>
      <c r="N35" s="3"/>
      <c r="O35" s="3"/>
      <c r="P35" s="3"/>
      <c r="Q35" s="3"/>
      <c r="R35" s="3"/>
    </row>
    <row r="36" spans="1:18" x14ac:dyDescent="0.35">
      <c r="A36" s="15" t="s">
        <v>52</v>
      </c>
      <c r="B36" s="16">
        <v>371</v>
      </c>
      <c r="C36" s="15" t="s">
        <v>13</v>
      </c>
      <c r="D36" s="17">
        <v>60</v>
      </c>
      <c r="E36" s="17">
        <v>79</v>
      </c>
      <c r="F36" s="17">
        <v>106</v>
      </c>
      <c r="I36" s="3"/>
      <c r="J36" s="3"/>
      <c r="K36" s="3"/>
      <c r="L36" s="3"/>
      <c r="M36" s="3"/>
      <c r="N36" s="3"/>
      <c r="O36" s="3"/>
      <c r="P36" s="3"/>
      <c r="Q36" s="3"/>
      <c r="R36" s="3"/>
    </row>
    <row r="37" spans="1:18" x14ac:dyDescent="0.35">
      <c r="A37" s="15" t="s">
        <v>53</v>
      </c>
      <c r="B37" s="16">
        <v>838</v>
      </c>
      <c r="C37" s="15" t="s">
        <v>15</v>
      </c>
      <c r="D37" s="17">
        <v>60</v>
      </c>
      <c r="E37" s="17">
        <v>79</v>
      </c>
      <c r="F37" s="17">
        <v>106</v>
      </c>
      <c r="I37" s="3"/>
      <c r="J37" s="3"/>
      <c r="K37" s="3"/>
      <c r="L37" s="3"/>
      <c r="M37" s="3"/>
      <c r="N37" s="3"/>
      <c r="O37" s="3"/>
      <c r="P37" s="3"/>
      <c r="Q37" s="3"/>
      <c r="R37" s="3"/>
    </row>
    <row r="38" spans="1:18" x14ac:dyDescent="0.35">
      <c r="A38" s="15" t="s">
        <v>54</v>
      </c>
      <c r="B38" s="16">
        <v>332</v>
      </c>
      <c r="C38" s="15" t="s">
        <v>20</v>
      </c>
      <c r="D38" s="17">
        <v>60</v>
      </c>
      <c r="E38" s="17">
        <v>79</v>
      </c>
      <c r="F38" s="17">
        <v>107</v>
      </c>
      <c r="I38" s="3"/>
      <c r="J38" s="3"/>
      <c r="K38" s="3"/>
      <c r="L38" s="3"/>
      <c r="M38" s="3"/>
      <c r="N38" s="3"/>
      <c r="O38" s="3"/>
      <c r="P38" s="3"/>
      <c r="Q38" s="3"/>
      <c r="R38" s="3"/>
    </row>
    <row r="39" spans="1:18" x14ac:dyDescent="0.35">
      <c r="A39" s="15" t="s">
        <v>55</v>
      </c>
      <c r="B39" s="16">
        <v>840</v>
      </c>
      <c r="C39" s="15" t="s">
        <v>47</v>
      </c>
      <c r="D39" s="17">
        <v>60</v>
      </c>
      <c r="E39" s="17">
        <v>79</v>
      </c>
      <c r="F39" s="17">
        <v>106</v>
      </c>
      <c r="I39" s="3"/>
      <c r="J39" s="3"/>
      <c r="K39" s="3"/>
      <c r="L39" s="3"/>
      <c r="M39" s="3"/>
      <c r="N39" s="3"/>
      <c r="O39" s="3"/>
      <c r="P39" s="3"/>
      <c r="Q39" s="3"/>
      <c r="R39" s="3"/>
    </row>
    <row r="40" spans="1:18" x14ac:dyDescent="0.35">
      <c r="A40" s="15" t="s">
        <v>56</v>
      </c>
      <c r="B40" s="16">
        <v>307</v>
      </c>
      <c r="C40" s="15" t="s">
        <v>10</v>
      </c>
      <c r="D40" s="17">
        <v>69</v>
      </c>
      <c r="E40" s="17">
        <v>90</v>
      </c>
      <c r="F40" s="17">
        <v>122</v>
      </c>
      <c r="I40" s="3"/>
      <c r="J40" s="3"/>
      <c r="K40" s="3"/>
      <c r="L40" s="3"/>
      <c r="M40" s="3"/>
      <c r="N40" s="3"/>
      <c r="O40" s="3"/>
      <c r="P40" s="3"/>
      <c r="Q40" s="3"/>
      <c r="R40" s="3"/>
    </row>
    <row r="41" spans="1:18" x14ac:dyDescent="0.35">
      <c r="A41" s="15" t="s">
        <v>57</v>
      </c>
      <c r="B41" s="16">
        <v>811</v>
      </c>
      <c r="C41" s="15" t="s">
        <v>13</v>
      </c>
      <c r="D41" s="17">
        <v>60</v>
      </c>
      <c r="E41" s="17">
        <v>79</v>
      </c>
      <c r="F41" s="17">
        <v>106</v>
      </c>
      <c r="I41" s="3"/>
      <c r="J41" s="3"/>
      <c r="K41" s="3"/>
      <c r="L41" s="3"/>
      <c r="M41" s="3"/>
      <c r="N41" s="3"/>
      <c r="O41" s="3"/>
      <c r="P41" s="3"/>
      <c r="Q41" s="3"/>
      <c r="R41" s="3"/>
    </row>
    <row r="42" spans="1:18" x14ac:dyDescent="0.35">
      <c r="A42" s="15" t="s">
        <v>58</v>
      </c>
      <c r="B42" s="16">
        <v>845</v>
      </c>
      <c r="C42" s="15" t="s">
        <v>27</v>
      </c>
      <c r="D42" s="17">
        <v>60</v>
      </c>
      <c r="E42" s="17">
        <v>79</v>
      </c>
      <c r="F42" s="17">
        <v>107</v>
      </c>
      <c r="I42" s="3"/>
      <c r="J42" s="3"/>
      <c r="K42" s="3"/>
      <c r="L42" s="3"/>
      <c r="M42" s="3"/>
      <c r="N42" s="3"/>
      <c r="O42" s="3"/>
      <c r="P42" s="3"/>
      <c r="Q42" s="3"/>
      <c r="R42" s="3"/>
    </row>
    <row r="43" spans="1:18" x14ac:dyDescent="0.35">
      <c r="A43" s="15" t="s">
        <v>59</v>
      </c>
      <c r="B43" s="16">
        <v>308</v>
      </c>
      <c r="C43" s="15" t="s">
        <v>10</v>
      </c>
      <c r="D43" s="17">
        <v>65</v>
      </c>
      <c r="E43" s="17">
        <v>85</v>
      </c>
      <c r="F43" s="17">
        <v>115</v>
      </c>
      <c r="I43" s="3"/>
      <c r="J43" s="3"/>
      <c r="K43" s="3"/>
      <c r="L43" s="3"/>
      <c r="M43" s="3"/>
      <c r="N43" s="3"/>
      <c r="O43" s="3"/>
      <c r="P43" s="3"/>
      <c r="Q43" s="3"/>
      <c r="R43" s="3"/>
    </row>
    <row r="44" spans="1:18" x14ac:dyDescent="0.35">
      <c r="A44" s="15" t="s">
        <v>60</v>
      </c>
      <c r="B44" s="16">
        <v>881</v>
      </c>
      <c r="C44" s="15" t="s">
        <v>17</v>
      </c>
      <c r="D44" s="17">
        <v>61</v>
      </c>
      <c r="E44" s="17">
        <v>80</v>
      </c>
      <c r="F44" s="17">
        <v>108</v>
      </c>
      <c r="I44" s="3"/>
      <c r="J44" s="3"/>
      <c r="K44" s="3"/>
      <c r="L44" s="3"/>
      <c r="M44" s="3"/>
      <c r="N44" s="3"/>
      <c r="O44" s="3"/>
      <c r="P44" s="3"/>
      <c r="Q44" s="3"/>
      <c r="R44" s="3"/>
    </row>
    <row r="45" spans="1:18" x14ac:dyDescent="0.35">
      <c r="A45" s="15" t="s">
        <v>61</v>
      </c>
      <c r="B45" s="16">
        <v>390</v>
      </c>
      <c r="C45" s="15" t="s">
        <v>47</v>
      </c>
      <c r="D45" s="17">
        <v>60</v>
      </c>
      <c r="E45" s="17">
        <v>79</v>
      </c>
      <c r="F45" s="17">
        <v>106</v>
      </c>
      <c r="I45" s="3"/>
      <c r="J45" s="3"/>
      <c r="K45" s="3"/>
      <c r="L45" s="3"/>
      <c r="M45" s="3"/>
      <c r="N45" s="3"/>
      <c r="O45" s="3"/>
      <c r="P45" s="3"/>
      <c r="Q45" s="3"/>
      <c r="R45" s="3"/>
    </row>
    <row r="46" spans="1:18" x14ac:dyDescent="0.35">
      <c r="A46" s="15" t="s">
        <v>62</v>
      </c>
      <c r="B46" s="16">
        <v>916</v>
      </c>
      <c r="C46" s="15" t="s">
        <v>15</v>
      </c>
      <c r="D46" s="17">
        <v>60</v>
      </c>
      <c r="E46" s="17">
        <v>79</v>
      </c>
      <c r="F46" s="17">
        <v>107</v>
      </c>
      <c r="I46" s="3"/>
      <c r="J46" s="3"/>
      <c r="K46" s="3"/>
      <c r="L46" s="3"/>
      <c r="M46" s="3"/>
      <c r="N46" s="3"/>
      <c r="O46" s="3"/>
      <c r="P46" s="3"/>
      <c r="Q46" s="3"/>
      <c r="R46" s="3"/>
    </row>
    <row r="47" spans="1:18" x14ac:dyDescent="0.35">
      <c r="A47" s="15" t="s">
        <v>63</v>
      </c>
      <c r="B47" s="16">
        <v>203</v>
      </c>
      <c r="C47" s="15" t="s">
        <v>10</v>
      </c>
      <c r="D47" s="17">
        <v>71</v>
      </c>
      <c r="E47" s="17">
        <v>93</v>
      </c>
      <c r="F47" s="17">
        <v>126</v>
      </c>
      <c r="I47" s="3"/>
      <c r="J47" s="3"/>
      <c r="K47" s="3"/>
      <c r="L47" s="3"/>
      <c r="M47" s="3"/>
      <c r="N47" s="3"/>
      <c r="O47" s="3"/>
      <c r="P47" s="3"/>
      <c r="Q47" s="3"/>
      <c r="R47" s="3"/>
    </row>
    <row r="48" spans="1:18" x14ac:dyDescent="0.35">
      <c r="A48" s="15" t="s">
        <v>64</v>
      </c>
      <c r="B48" s="16">
        <v>204</v>
      </c>
      <c r="C48" s="15" t="s">
        <v>38</v>
      </c>
      <c r="D48" s="17">
        <v>71</v>
      </c>
      <c r="E48" s="17">
        <v>93</v>
      </c>
      <c r="F48" s="17">
        <v>126</v>
      </c>
      <c r="I48" s="3"/>
      <c r="J48" s="3"/>
      <c r="K48" s="3"/>
      <c r="L48" s="3"/>
      <c r="M48" s="3"/>
      <c r="N48" s="3"/>
      <c r="O48" s="3"/>
      <c r="P48" s="3"/>
      <c r="Q48" s="3"/>
      <c r="R48" s="3"/>
    </row>
    <row r="49" spans="1:18" x14ac:dyDescent="0.35">
      <c r="A49" s="15" t="s">
        <v>65</v>
      </c>
      <c r="B49" s="16">
        <v>876</v>
      </c>
      <c r="C49" s="15" t="s">
        <v>22</v>
      </c>
      <c r="D49" s="17">
        <v>60</v>
      </c>
      <c r="E49" s="17">
        <v>79</v>
      </c>
      <c r="F49" s="17">
        <v>107</v>
      </c>
      <c r="I49" s="3"/>
      <c r="J49" s="3"/>
      <c r="K49" s="3"/>
      <c r="L49" s="3"/>
      <c r="M49" s="3"/>
      <c r="N49" s="3"/>
      <c r="O49" s="3"/>
      <c r="P49" s="3"/>
      <c r="Q49" s="3"/>
      <c r="R49" s="3"/>
    </row>
    <row r="50" spans="1:18" x14ac:dyDescent="0.35">
      <c r="A50" s="15" t="s">
        <v>66</v>
      </c>
      <c r="B50" s="16">
        <v>205</v>
      </c>
      <c r="C50" s="15" t="s">
        <v>38</v>
      </c>
      <c r="D50" s="17">
        <v>71</v>
      </c>
      <c r="E50" s="17">
        <v>93</v>
      </c>
      <c r="F50" s="17">
        <v>126</v>
      </c>
      <c r="I50" s="3"/>
      <c r="J50" s="3"/>
      <c r="K50" s="3"/>
      <c r="L50" s="3"/>
      <c r="M50" s="3"/>
      <c r="N50" s="3"/>
      <c r="O50" s="3"/>
      <c r="P50" s="3"/>
      <c r="Q50" s="3"/>
      <c r="R50" s="3"/>
    </row>
    <row r="51" spans="1:18" x14ac:dyDescent="0.35">
      <c r="A51" s="15" t="s">
        <v>67</v>
      </c>
      <c r="B51" s="16">
        <v>850</v>
      </c>
      <c r="C51" s="15" t="s">
        <v>27</v>
      </c>
      <c r="D51" s="17">
        <v>61</v>
      </c>
      <c r="E51" s="17">
        <v>80</v>
      </c>
      <c r="F51" s="17">
        <v>108</v>
      </c>
      <c r="I51" s="3"/>
      <c r="J51" s="3"/>
      <c r="K51" s="3"/>
      <c r="L51" s="3"/>
      <c r="M51" s="3"/>
      <c r="N51" s="3"/>
      <c r="O51" s="3"/>
      <c r="P51" s="3"/>
      <c r="Q51" s="3"/>
      <c r="R51" s="3"/>
    </row>
    <row r="52" spans="1:18" x14ac:dyDescent="0.35">
      <c r="A52" s="15" t="s">
        <v>68</v>
      </c>
      <c r="B52" s="16">
        <v>309</v>
      </c>
      <c r="C52" s="15" t="s">
        <v>38</v>
      </c>
      <c r="D52" s="17">
        <v>68</v>
      </c>
      <c r="E52" s="17">
        <v>89</v>
      </c>
      <c r="F52" s="17">
        <v>120</v>
      </c>
      <c r="I52" s="3"/>
      <c r="J52" s="3"/>
      <c r="K52" s="3"/>
      <c r="L52" s="3"/>
      <c r="M52" s="3"/>
      <c r="N52" s="3"/>
      <c r="O52" s="3"/>
      <c r="P52" s="3"/>
      <c r="Q52" s="3"/>
      <c r="R52" s="3"/>
    </row>
    <row r="53" spans="1:18" x14ac:dyDescent="0.35">
      <c r="A53" s="15" t="s">
        <v>69</v>
      </c>
      <c r="B53" s="16">
        <v>310</v>
      </c>
      <c r="C53" s="15" t="s">
        <v>10</v>
      </c>
      <c r="D53" s="17">
        <v>66</v>
      </c>
      <c r="E53" s="17">
        <v>86</v>
      </c>
      <c r="F53" s="17">
        <v>117</v>
      </c>
      <c r="I53" s="3"/>
      <c r="J53" s="3"/>
      <c r="K53" s="3"/>
      <c r="L53" s="3"/>
      <c r="M53" s="3"/>
      <c r="N53" s="3"/>
      <c r="O53" s="3"/>
      <c r="P53" s="3"/>
      <c r="Q53" s="3"/>
      <c r="R53" s="3"/>
    </row>
    <row r="54" spans="1:18" x14ac:dyDescent="0.35">
      <c r="A54" s="15" t="s">
        <v>70</v>
      </c>
      <c r="B54" s="16">
        <v>805</v>
      </c>
      <c r="C54" s="15" t="s">
        <v>47</v>
      </c>
      <c r="D54" s="17">
        <v>60</v>
      </c>
      <c r="E54" s="17">
        <v>79</v>
      </c>
      <c r="F54" s="17">
        <v>106</v>
      </c>
      <c r="I54" s="3"/>
      <c r="J54" s="3"/>
      <c r="K54" s="3"/>
      <c r="L54" s="3"/>
      <c r="M54" s="3"/>
      <c r="N54" s="3"/>
      <c r="O54" s="3"/>
      <c r="P54" s="3"/>
      <c r="Q54" s="3"/>
      <c r="R54" s="3"/>
    </row>
    <row r="55" spans="1:18" x14ac:dyDescent="0.35">
      <c r="A55" s="15" t="s">
        <v>71</v>
      </c>
      <c r="B55" s="16">
        <v>311</v>
      </c>
      <c r="C55" s="15" t="s">
        <v>10</v>
      </c>
      <c r="D55" s="17">
        <v>65</v>
      </c>
      <c r="E55" s="17">
        <v>85</v>
      </c>
      <c r="F55" s="17">
        <v>115</v>
      </c>
      <c r="I55" s="3"/>
      <c r="J55" s="3"/>
      <c r="K55" s="3"/>
      <c r="L55" s="3"/>
      <c r="M55" s="3"/>
      <c r="N55" s="3"/>
      <c r="O55" s="3"/>
      <c r="P55" s="3"/>
      <c r="Q55" s="3"/>
      <c r="R55" s="3"/>
    </row>
    <row r="56" spans="1:18" x14ac:dyDescent="0.35">
      <c r="A56" s="15" t="s">
        <v>72</v>
      </c>
      <c r="B56" s="16">
        <v>884</v>
      </c>
      <c r="C56" s="15" t="s">
        <v>20</v>
      </c>
      <c r="D56" s="17">
        <v>60</v>
      </c>
      <c r="E56" s="17">
        <v>79</v>
      </c>
      <c r="F56" s="17">
        <v>106</v>
      </c>
      <c r="I56" s="3"/>
      <c r="J56" s="3"/>
      <c r="K56" s="3"/>
      <c r="L56" s="3"/>
      <c r="M56" s="3"/>
      <c r="N56" s="3"/>
      <c r="O56" s="3"/>
      <c r="P56" s="3"/>
      <c r="Q56" s="3"/>
      <c r="R56" s="3"/>
    </row>
    <row r="57" spans="1:18" x14ac:dyDescent="0.35">
      <c r="A57" s="15" t="s">
        <v>73</v>
      </c>
      <c r="B57" s="16">
        <v>919</v>
      </c>
      <c r="C57" s="15" t="s">
        <v>17</v>
      </c>
      <c r="D57" s="17">
        <v>63</v>
      </c>
      <c r="E57" s="17">
        <v>82</v>
      </c>
      <c r="F57" s="17">
        <v>111</v>
      </c>
      <c r="I57" s="3"/>
      <c r="J57" s="3"/>
      <c r="K57" s="3"/>
      <c r="L57" s="3"/>
      <c r="M57" s="3"/>
      <c r="N57" s="3"/>
      <c r="O57" s="3"/>
      <c r="P57" s="3"/>
      <c r="Q57" s="3"/>
      <c r="R57" s="3"/>
    </row>
    <row r="58" spans="1:18" x14ac:dyDescent="0.35">
      <c r="A58" s="15" t="s">
        <v>74</v>
      </c>
      <c r="B58" s="16">
        <v>312</v>
      </c>
      <c r="C58" s="15" t="s">
        <v>10</v>
      </c>
      <c r="D58" s="17">
        <v>66</v>
      </c>
      <c r="E58" s="17">
        <v>86</v>
      </c>
      <c r="F58" s="17">
        <v>117</v>
      </c>
      <c r="I58" s="3"/>
      <c r="J58" s="3"/>
      <c r="K58" s="3"/>
      <c r="L58" s="3"/>
      <c r="M58" s="3"/>
      <c r="N58" s="3"/>
      <c r="O58" s="3"/>
      <c r="P58" s="3"/>
      <c r="Q58" s="3"/>
      <c r="R58" s="3"/>
    </row>
    <row r="59" spans="1:18" x14ac:dyDescent="0.35">
      <c r="A59" s="15" t="s">
        <v>75</v>
      </c>
      <c r="B59" s="16">
        <v>313</v>
      </c>
      <c r="C59" s="15" t="s">
        <v>10</v>
      </c>
      <c r="D59" s="17">
        <v>66</v>
      </c>
      <c r="E59" s="17">
        <v>86</v>
      </c>
      <c r="F59" s="17">
        <v>117</v>
      </c>
      <c r="I59" s="3"/>
      <c r="J59" s="3"/>
      <c r="K59" s="3"/>
      <c r="L59" s="3"/>
      <c r="M59" s="3"/>
      <c r="N59" s="3"/>
      <c r="O59" s="3"/>
      <c r="P59" s="3"/>
      <c r="Q59" s="3"/>
      <c r="R59" s="3"/>
    </row>
    <row r="60" spans="1:18" x14ac:dyDescent="0.35">
      <c r="A60" s="15" t="s">
        <v>76</v>
      </c>
      <c r="B60" s="16">
        <v>921</v>
      </c>
      <c r="C60" s="15" t="s">
        <v>27</v>
      </c>
      <c r="D60" s="17">
        <v>61</v>
      </c>
      <c r="E60" s="17">
        <v>80</v>
      </c>
      <c r="F60" s="17">
        <v>108</v>
      </c>
      <c r="I60" s="3"/>
      <c r="J60" s="3"/>
      <c r="K60" s="3"/>
      <c r="L60" s="3"/>
      <c r="M60" s="3"/>
      <c r="N60" s="3"/>
      <c r="O60" s="3"/>
      <c r="P60" s="3"/>
      <c r="Q60" s="3"/>
      <c r="R60" s="3"/>
    </row>
    <row r="61" spans="1:18" x14ac:dyDescent="0.35">
      <c r="A61" s="15" t="s">
        <v>171</v>
      </c>
      <c r="B61" s="16">
        <v>420</v>
      </c>
      <c r="C61" s="15" t="s">
        <v>15</v>
      </c>
      <c r="D61" s="17">
        <v>60</v>
      </c>
      <c r="E61" s="17">
        <v>79</v>
      </c>
      <c r="F61" s="17">
        <v>106</v>
      </c>
      <c r="I61" s="3"/>
      <c r="J61" s="3"/>
      <c r="K61" s="3"/>
      <c r="L61" s="3"/>
      <c r="M61" s="3"/>
      <c r="N61" s="3"/>
      <c r="O61" s="3"/>
      <c r="P61" s="3"/>
      <c r="Q61" s="3"/>
      <c r="R61" s="3"/>
    </row>
    <row r="62" spans="1:18" x14ac:dyDescent="0.35">
      <c r="A62" s="15" t="s">
        <v>77</v>
      </c>
      <c r="B62" s="16">
        <v>206</v>
      </c>
      <c r="C62" s="15" t="s">
        <v>38</v>
      </c>
      <c r="D62" s="17">
        <v>71</v>
      </c>
      <c r="E62" s="17">
        <v>93</v>
      </c>
      <c r="F62" s="17">
        <v>126</v>
      </c>
      <c r="I62" s="3"/>
      <c r="J62" s="3"/>
      <c r="K62" s="3"/>
      <c r="L62" s="3"/>
      <c r="M62" s="3"/>
      <c r="N62" s="3"/>
      <c r="O62" s="3"/>
      <c r="P62" s="3"/>
      <c r="Q62" s="3"/>
      <c r="R62" s="3"/>
    </row>
    <row r="63" spans="1:18" x14ac:dyDescent="0.35">
      <c r="A63" s="15" t="s">
        <v>78</v>
      </c>
      <c r="B63" s="16">
        <v>207</v>
      </c>
      <c r="C63" s="15" t="s">
        <v>38</v>
      </c>
      <c r="D63" s="17">
        <v>71</v>
      </c>
      <c r="E63" s="17">
        <v>93</v>
      </c>
      <c r="F63" s="17">
        <v>126</v>
      </c>
      <c r="I63" s="3"/>
      <c r="J63" s="3"/>
      <c r="K63" s="3"/>
      <c r="L63" s="3"/>
      <c r="M63" s="3"/>
      <c r="N63" s="3"/>
      <c r="O63" s="3"/>
      <c r="P63" s="3"/>
      <c r="Q63" s="3"/>
      <c r="R63" s="3"/>
    </row>
    <row r="64" spans="1:18" x14ac:dyDescent="0.35">
      <c r="A64" s="15" t="s">
        <v>79</v>
      </c>
      <c r="B64" s="16">
        <v>886</v>
      </c>
      <c r="C64" s="15" t="s">
        <v>27</v>
      </c>
      <c r="D64" s="17">
        <v>60</v>
      </c>
      <c r="E64" s="17">
        <v>79</v>
      </c>
      <c r="F64" s="17">
        <v>107</v>
      </c>
      <c r="I64" s="3"/>
      <c r="J64" s="3"/>
      <c r="K64" s="3"/>
      <c r="L64" s="3"/>
      <c r="M64" s="3"/>
      <c r="N64" s="3"/>
      <c r="O64" s="3"/>
      <c r="P64" s="3"/>
      <c r="Q64" s="3"/>
      <c r="R64" s="3"/>
    </row>
    <row r="65" spans="1:18" x14ac:dyDescent="0.35">
      <c r="A65" s="15" t="s">
        <v>80</v>
      </c>
      <c r="B65" s="16">
        <v>810</v>
      </c>
      <c r="C65" s="15" t="s">
        <v>13</v>
      </c>
      <c r="D65" s="17">
        <v>60</v>
      </c>
      <c r="E65" s="17">
        <v>79</v>
      </c>
      <c r="F65" s="17">
        <v>106</v>
      </c>
      <c r="I65" s="3"/>
      <c r="J65" s="3"/>
      <c r="K65" s="3"/>
      <c r="L65" s="3"/>
      <c r="M65" s="3"/>
      <c r="N65" s="3"/>
      <c r="O65" s="3"/>
      <c r="P65" s="3"/>
      <c r="Q65" s="3"/>
      <c r="R65" s="3"/>
    </row>
    <row r="66" spans="1:18" x14ac:dyDescent="0.35">
      <c r="A66" s="15" t="s">
        <v>81</v>
      </c>
      <c r="B66" s="16">
        <v>314</v>
      </c>
      <c r="C66" s="15" t="s">
        <v>10</v>
      </c>
      <c r="D66" s="17">
        <v>66</v>
      </c>
      <c r="E66" s="17">
        <v>86</v>
      </c>
      <c r="F66" s="17">
        <v>117</v>
      </c>
      <c r="I66" s="3"/>
      <c r="J66" s="3"/>
      <c r="K66" s="3"/>
      <c r="L66" s="3"/>
      <c r="M66" s="3"/>
      <c r="N66" s="3"/>
      <c r="O66" s="3"/>
      <c r="P66" s="3"/>
      <c r="Q66" s="3"/>
      <c r="R66" s="3"/>
    </row>
    <row r="67" spans="1:18" x14ac:dyDescent="0.35">
      <c r="A67" s="15" t="s">
        <v>82</v>
      </c>
      <c r="B67" s="16">
        <v>382</v>
      </c>
      <c r="C67" s="15" t="s">
        <v>13</v>
      </c>
      <c r="D67" s="17">
        <v>60</v>
      </c>
      <c r="E67" s="17">
        <v>79</v>
      </c>
      <c r="F67" s="17">
        <v>106</v>
      </c>
      <c r="I67" s="3"/>
      <c r="J67" s="3"/>
      <c r="K67" s="3"/>
      <c r="L67" s="3"/>
      <c r="M67" s="3"/>
      <c r="N67" s="3"/>
      <c r="O67" s="3"/>
      <c r="P67" s="3"/>
      <c r="Q67" s="3"/>
      <c r="R67" s="3"/>
    </row>
    <row r="68" spans="1:18" x14ac:dyDescent="0.35">
      <c r="A68" s="15" t="s">
        <v>83</v>
      </c>
      <c r="B68" s="16">
        <v>340</v>
      </c>
      <c r="C68" s="15" t="s">
        <v>22</v>
      </c>
      <c r="D68" s="17">
        <v>60</v>
      </c>
      <c r="E68" s="17">
        <v>79</v>
      </c>
      <c r="F68" s="17">
        <v>106</v>
      </c>
      <c r="I68" s="3"/>
      <c r="J68" s="3"/>
      <c r="K68" s="3"/>
      <c r="L68" s="3"/>
      <c r="M68" s="3"/>
      <c r="N68" s="3"/>
      <c r="O68" s="3"/>
      <c r="P68" s="3"/>
      <c r="Q68" s="3"/>
      <c r="R68" s="3"/>
    </row>
    <row r="69" spans="1:18" x14ac:dyDescent="0.35">
      <c r="A69" s="15" t="s">
        <v>84</v>
      </c>
      <c r="B69" s="16">
        <v>208</v>
      </c>
      <c r="C69" s="15" t="s">
        <v>38</v>
      </c>
      <c r="D69" s="17">
        <v>71</v>
      </c>
      <c r="E69" s="17">
        <v>93</v>
      </c>
      <c r="F69" s="17">
        <v>126</v>
      </c>
      <c r="I69" s="3"/>
      <c r="J69" s="3"/>
      <c r="K69" s="3"/>
      <c r="L69" s="3"/>
      <c r="M69" s="3"/>
      <c r="N69" s="3"/>
      <c r="O69" s="3"/>
      <c r="P69" s="3"/>
      <c r="Q69" s="3"/>
      <c r="R69" s="3"/>
    </row>
    <row r="70" spans="1:18" x14ac:dyDescent="0.35">
      <c r="A70" s="15" t="s">
        <v>85</v>
      </c>
      <c r="B70" s="16">
        <v>888</v>
      </c>
      <c r="C70" s="15" t="s">
        <v>22</v>
      </c>
      <c r="D70" s="17">
        <v>60</v>
      </c>
      <c r="E70" s="17">
        <v>79</v>
      </c>
      <c r="F70" s="17">
        <v>106</v>
      </c>
      <c r="I70" s="3"/>
      <c r="J70" s="3"/>
      <c r="K70" s="3"/>
      <c r="L70" s="3"/>
      <c r="M70" s="3"/>
      <c r="N70" s="3"/>
      <c r="O70" s="3"/>
      <c r="P70" s="3"/>
      <c r="Q70" s="3"/>
      <c r="R70" s="3"/>
    </row>
    <row r="71" spans="1:18" x14ac:dyDescent="0.35">
      <c r="A71" s="15" t="s">
        <v>86</v>
      </c>
      <c r="B71" s="16">
        <v>383</v>
      </c>
      <c r="C71" s="15" t="s">
        <v>13</v>
      </c>
      <c r="D71" s="17">
        <v>60</v>
      </c>
      <c r="E71" s="17">
        <v>79</v>
      </c>
      <c r="F71" s="17">
        <v>106</v>
      </c>
      <c r="I71" s="3"/>
      <c r="J71" s="3"/>
      <c r="K71" s="3"/>
      <c r="L71" s="3"/>
      <c r="M71" s="3"/>
      <c r="N71" s="3"/>
      <c r="O71" s="3"/>
      <c r="P71" s="3"/>
      <c r="Q71" s="3"/>
      <c r="R71" s="3"/>
    </row>
    <row r="72" spans="1:18" x14ac:dyDescent="0.35">
      <c r="A72" s="15" t="s">
        <v>87</v>
      </c>
      <c r="B72" s="16">
        <v>856</v>
      </c>
      <c r="C72" s="15" t="s">
        <v>49</v>
      </c>
      <c r="D72" s="17">
        <v>60</v>
      </c>
      <c r="E72" s="17">
        <v>79</v>
      </c>
      <c r="F72" s="17">
        <v>106</v>
      </c>
      <c r="I72" s="3"/>
      <c r="J72" s="3"/>
      <c r="K72" s="3"/>
      <c r="L72" s="3"/>
      <c r="M72" s="3"/>
      <c r="N72" s="3"/>
      <c r="O72" s="3"/>
      <c r="P72" s="3"/>
      <c r="Q72" s="3"/>
      <c r="R72" s="3"/>
    </row>
    <row r="73" spans="1:18" x14ac:dyDescent="0.35">
      <c r="A73" s="15" t="s">
        <v>88</v>
      </c>
      <c r="B73" s="16">
        <v>855</v>
      </c>
      <c r="C73" s="15" t="s">
        <v>49</v>
      </c>
      <c r="D73" s="17">
        <v>60</v>
      </c>
      <c r="E73" s="17">
        <v>79</v>
      </c>
      <c r="F73" s="17">
        <v>106</v>
      </c>
      <c r="I73" s="3"/>
      <c r="J73" s="3"/>
      <c r="K73" s="3"/>
      <c r="L73" s="3"/>
      <c r="M73" s="3"/>
      <c r="N73" s="3"/>
      <c r="O73" s="3"/>
      <c r="P73" s="3"/>
      <c r="Q73" s="3"/>
      <c r="R73" s="3"/>
    </row>
    <row r="74" spans="1:18" x14ac:dyDescent="0.35">
      <c r="A74" s="15" t="s">
        <v>89</v>
      </c>
      <c r="B74" s="16">
        <v>209</v>
      </c>
      <c r="C74" s="15" t="s">
        <v>38</v>
      </c>
      <c r="D74" s="17">
        <v>71</v>
      </c>
      <c r="E74" s="17">
        <v>93</v>
      </c>
      <c r="F74" s="17">
        <v>126</v>
      </c>
      <c r="I74" s="3"/>
      <c r="J74" s="3"/>
      <c r="K74" s="3"/>
      <c r="L74" s="3"/>
      <c r="M74" s="3"/>
      <c r="N74" s="3"/>
      <c r="O74" s="3"/>
      <c r="P74" s="3"/>
      <c r="Q74" s="3"/>
      <c r="R74" s="3"/>
    </row>
    <row r="75" spans="1:18" x14ac:dyDescent="0.35">
      <c r="A75" s="15" t="s">
        <v>90</v>
      </c>
      <c r="B75" s="16">
        <v>925</v>
      </c>
      <c r="C75" s="15" t="s">
        <v>49</v>
      </c>
      <c r="D75" s="17">
        <v>60</v>
      </c>
      <c r="E75" s="17">
        <v>79</v>
      </c>
      <c r="F75" s="17">
        <v>106</v>
      </c>
      <c r="I75" s="3"/>
      <c r="J75" s="3"/>
      <c r="K75" s="3"/>
      <c r="L75" s="3"/>
      <c r="M75" s="3"/>
      <c r="N75" s="3"/>
      <c r="O75" s="3"/>
      <c r="P75" s="3"/>
      <c r="Q75" s="3"/>
      <c r="R75" s="3"/>
    </row>
    <row r="76" spans="1:18" x14ac:dyDescent="0.35">
      <c r="A76" s="15" t="s">
        <v>91</v>
      </c>
      <c r="B76" s="16">
        <v>341</v>
      </c>
      <c r="C76" s="15" t="s">
        <v>22</v>
      </c>
      <c r="D76" s="17">
        <v>60</v>
      </c>
      <c r="E76" s="17">
        <v>79</v>
      </c>
      <c r="F76" s="17">
        <v>106</v>
      </c>
      <c r="I76" s="3"/>
      <c r="J76" s="3"/>
      <c r="K76" s="3"/>
      <c r="L76" s="3"/>
      <c r="M76" s="3"/>
      <c r="N76" s="3"/>
      <c r="O76" s="3"/>
      <c r="P76" s="3"/>
      <c r="Q76" s="3"/>
      <c r="R76" s="3"/>
    </row>
    <row r="77" spans="1:18" x14ac:dyDescent="0.35">
      <c r="A77" s="15" t="s">
        <v>92</v>
      </c>
      <c r="B77" s="16">
        <v>821</v>
      </c>
      <c r="C77" s="15" t="s">
        <v>17</v>
      </c>
      <c r="D77" s="17">
        <v>61</v>
      </c>
      <c r="E77" s="17">
        <v>80</v>
      </c>
      <c r="F77" s="17">
        <v>108</v>
      </c>
      <c r="I77" s="3"/>
      <c r="J77" s="3"/>
      <c r="K77" s="3"/>
      <c r="L77" s="3"/>
      <c r="M77" s="3"/>
      <c r="N77" s="3"/>
      <c r="O77" s="3"/>
      <c r="P77" s="3"/>
      <c r="Q77" s="3"/>
      <c r="R77" s="3"/>
    </row>
    <row r="78" spans="1:18" x14ac:dyDescent="0.35">
      <c r="A78" s="15" t="s">
        <v>93</v>
      </c>
      <c r="B78" s="16">
        <v>352</v>
      </c>
      <c r="C78" s="15" t="s">
        <v>22</v>
      </c>
      <c r="D78" s="17">
        <v>60</v>
      </c>
      <c r="E78" s="17">
        <v>79</v>
      </c>
      <c r="F78" s="17">
        <v>107</v>
      </c>
      <c r="I78" s="3"/>
      <c r="J78" s="3"/>
      <c r="K78" s="3"/>
      <c r="L78" s="3"/>
      <c r="M78" s="3"/>
      <c r="N78" s="3"/>
      <c r="O78" s="3"/>
      <c r="P78" s="3"/>
      <c r="Q78" s="3"/>
      <c r="R78" s="3"/>
    </row>
    <row r="79" spans="1:18" x14ac:dyDescent="0.35">
      <c r="A79" s="15" t="s">
        <v>94</v>
      </c>
      <c r="B79" s="16">
        <v>887</v>
      </c>
      <c r="C79" s="15" t="s">
        <v>27</v>
      </c>
      <c r="D79" s="17">
        <v>60</v>
      </c>
      <c r="E79" s="17">
        <v>79</v>
      </c>
      <c r="F79" s="17">
        <v>106</v>
      </c>
      <c r="I79" s="3"/>
      <c r="J79" s="3"/>
      <c r="K79" s="3"/>
      <c r="L79" s="3"/>
      <c r="M79" s="3"/>
      <c r="N79" s="3"/>
      <c r="O79" s="3"/>
      <c r="P79" s="3"/>
      <c r="Q79" s="3"/>
      <c r="R79" s="3"/>
    </row>
    <row r="80" spans="1:18" x14ac:dyDescent="0.35">
      <c r="A80" s="15" t="s">
        <v>95</v>
      </c>
      <c r="B80" s="16">
        <v>315</v>
      </c>
      <c r="C80" s="15" t="s">
        <v>10</v>
      </c>
      <c r="D80" s="17">
        <v>69</v>
      </c>
      <c r="E80" s="17">
        <v>90</v>
      </c>
      <c r="F80" s="17">
        <v>122</v>
      </c>
      <c r="I80" s="3"/>
      <c r="J80" s="3"/>
      <c r="K80" s="3"/>
      <c r="L80" s="3"/>
      <c r="M80" s="3"/>
      <c r="N80" s="3"/>
      <c r="O80" s="3"/>
      <c r="P80" s="3"/>
      <c r="Q80" s="3"/>
      <c r="R80" s="3"/>
    </row>
    <row r="81" spans="1:18" x14ac:dyDescent="0.35">
      <c r="A81" s="15" t="s">
        <v>96</v>
      </c>
      <c r="B81" s="16">
        <v>806</v>
      </c>
      <c r="C81" s="15" t="s">
        <v>47</v>
      </c>
      <c r="D81" s="17">
        <v>60</v>
      </c>
      <c r="E81" s="17">
        <v>79</v>
      </c>
      <c r="F81" s="17">
        <v>106</v>
      </c>
      <c r="I81" s="3"/>
      <c r="J81" s="3"/>
      <c r="K81" s="3"/>
      <c r="L81" s="3"/>
      <c r="M81" s="3"/>
      <c r="N81" s="3"/>
      <c r="O81" s="3"/>
      <c r="P81" s="3"/>
      <c r="Q81" s="3"/>
      <c r="R81" s="3"/>
    </row>
    <row r="82" spans="1:18" x14ac:dyDescent="0.35">
      <c r="A82" s="15" t="s">
        <v>97</v>
      </c>
      <c r="B82" s="16">
        <v>826</v>
      </c>
      <c r="C82" s="15" t="s">
        <v>27</v>
      </c>
      <c r="D82" s="17">
        <v>62</v>
      </c>
      <c r="E82" s="17">
        <v>81</v>
      </c>
      <c r="F82" s="17">
        <v>110</v>
      </c>
      <c r="I82" s="3"/>
      <c r="J82" s="3"/>
      <c r="K82" s="3"/>
      <c r="L82" s="3"/>
      <c r="M82" s="3"/>
      <c r="N82" s="3"/>
      <c r="O82" s="3"/>
      <c r="P82" s="3"/>
      <c r="Q82" s="3"/>
      <c r="R82" s="3"/>
    </row>
    <row r="83" spans="1:18" x14ac:dyDescent="0.35">
      <c r="A83" s="15" t="s">
        <v>98</v>
      </c>
      <c r="B83" s="16">
        <v>391</v>
      </c>
      <c r="C83" s="15" t="s">
        <v>47</v>
      </c>
      <c r="D83" s="17">
        <v>60</v>
      </c>
      <c r="E83" s="17">
        <v>79</v>
      </c>
      <c r="F83" s="17">
        <v>106</v>
      </c>
      <c r="I83" s="3"/>
      <c r="J83" s="3"/>
      <c r="K83" s="3"/>
      <c r="L83" s="3"/>
      <c r="M83" s="3"/>
      <c r="N83" s="3"/>
      <c r="O83" s="3"/>
      <c r="P83" s="3"/>
      <c r="Q83" s="3"/>
      <c r="R83" s="3"/>
    </row>
    <row r="84" spans="1:18" x14ac:dyDescent="0.35">
      <c r="A84" s="15" t="s">
        <v>99</v>
      </c>
      <c r="B84" s="16">
        <v>316</v>
      </c>
      <c r="C84" s="15" t="s">
        <v>38</v>
      </c>
      <c r="D84" s="17">
        <v>68</v>
      </c>
      <c r="E84" s="17">
        <v>89</v>
      </c>
      <c r="F84" s="17">
        <v>120</v>
      </c>
      <c r="I84" s="3"/>
      <c r="J84" s="3"/>
      <c r="K84" s="3"/>
      <c r="L84" s="3"/>
      <c r="M84" s="3"/>
      <c r="N84" s="3"/>
      <c r="O84" s="3"/>
      <c r="P84" s="3"/>
      <c r="Q84" s="3"/>
      <c r="R84" s="3"/>
    </row>
    <row r="85" spans="1:18" x14ac:dyDescent="0.35">
      <c r="A85" s="15" t="s">
        <v>100</v>
      </c>
      <c r="B85" s="16">
        <v>926</v>
      </c>
      <c r="C85" s="15" t="s">
        <v>17</v>
      </c>
      <c r="D85" s="17">
        <v>60</v>
      </c>
      <c r="E85" s="17">
        <v>79</v>
      </c>
      <c r="F85" s="17">
        <v>106</v>
      </c>
      <c r="I85" s="3"/>
      <c r="J85" s="3"/>
      <c r="K85" s="3"/>
      <c r="L85" s="3"/>
      <c r="M85" s="3"/>
      <c r="N85" s="3"/>
      <c r="O85" s="3"/>
      <c r="P85" s="3"/>
      <c r="Q85" s="3"/>
      <c r="R85" s="3"/>
    </row>
    <row r="86" spans="1:18" x14ac:dyDescent="0.35">
      <c r="A86" s="15" t="s">
        <v>101</v>
      </c>
      <c r="B86" s="16">
        <v>812</v>
      </c>
      <c r="C86" s="15" t="s">
        <v>13</v>
      </c>
      <c r="D86" s="17">
        <v>60</v>
      </c>
      <c r="E86" s="17">
        <v>79</v>
      </c>
      <c r="F86" s="17">
        <v>106</v>
      </c>
      <c r="I86" s="3"/>
      <c r="J86" s="3"/>
      <c r="K86" s="3"/>
      <c r="L86" s="3"/>
      <c r="M86" s="3"/>
      <c r="N86" s="3"/>
      <c r="O86" s="3"/>
      <c r="P86" s="3"/>
      <c r="Q86" s="3"/>
      <c r="R86" s="3"/>
    </row>
    <row r="87" spans="1:18" x14ac:dyDescent="0.35">
      <c r="A87" s="15" t="s">
        <v>102</v>
      </c>
      <c r="B87" s="16">
        <v>813</v>
      </c>
      <c r="C87" s="15" t="s">
        <v>13</v>
      </c>
      <c r="D87" s="17">
        <v>60</v>
      </c>
      <c r="E87" s="17">
        <v>79</v>
      </c>
      <c r="F87" s="17">
        <v>106</v>
      </c>
      <c r="I87" s="3"/>
      <c r="J87" s="3"/>
      <c r="K87" s="3"/>
      <c r="L87" s="3"/>
      <c r="M87" s="3"/>
      <c r="N87" s="3"/>
      <c r="O87" s="3"/>
      <c r="P87" s="3"/>
      <c r="Q87" s="3"/>
      <c r="R87" s="3"/>
    </row>
    <row r="88" spans="1:18" x14ac:dyDescent="0.35">
      <c r="A88" s="15" t="s">
        <v>103</v>
      </c>
      <c r="B88" s="16">
        <v>940</v>
      </c>
      <c r="C88" s="15" t="s">
        <v>49</v>
      </c>
      <c r="D88" s="17">
        <v>60</v>
      </c>
      <c r="E88" s="17">
        <v>79</v>
      </c>
      <c r="F88" s="17">
        <v>107</v>
      </c>
      <c r="I88" s="3"/>
      <c r="J88" s="3"/>
      <c r="K88" s="3"/>
      <c r="L88" s="3"/>
      <c r="M88" s="3"/>
      <c r="N88" s="3"/>
      <c r="O88" s="3"/>
      <c r="P88" s="3"/>
      <c r="Q88" s="3"/>
      <c r="R88" s="3"/>
    </row>
    <row r="89" spans="1:18" x14ac:dyDescent="0.35">
      <c r="A89" s="15" t="s">
        <v>104</v>
      </c>
      <c r="B89" s="16">
        <v>802</v>
      </c>
      <c r="C89" s="15" t="s">
        <v>15</v>
      </c>
      <c r="D89" s="17">
        <v>61</v>
      </c>
      <c r="E89" s="17">
        <v>80</v>
      </c>
      <c r="F89" s="17">
        <v>108</v>
      </c>
      <c r="I89" s="3"/>
      <c r="J89" s="3"/>
      <c r="K89" s="3"/>
      <c r="L89" s="3"/>
      <c r="M89" s="3"/>
      <c r="N89" s="3"/>
      <c r="O89" s="3"/>
      <c r="P89" s="3"/>
      <c r="Q89" s="3"/>
      <c r="R89" s="3"/>
    </row>
    <row r="90" spans="1:18" x14ac:dyDescent="0.35">
      <c r="A90" s="15" t="s">
        <v>105</v>
      </c>
      <c r="B90" s="16">
        <v>392</v>
      </c>
      <c r="C90" s="15" t="s">
        <v>47</v>
      </c>
      <c r="D90" s="17">
        <v>60</v>
      </c>
      <c r="E90" s="17">
        <v>79</v>
      </c>
      <c r="F90" s="17">
        <v>106</v>
      </c>
      <c r="I90" s="3"/>
      <c r="J90" s="3"/>
      <c r="K90" s="3"/>
      <c r="L90" s="3"/>
      <c r="M90" s="3"/>
      <c r="N90" s="3"/>
      <c r="O90" s="3"/>
      <c r="P90" s="3"/>
      <c r="Q90" s="3"/>
      <c r="R90" s="3"/>
    </row>
    <row r="91" spans="1:18" x14ac:dyDescent="0.35">
      <c r="A91" s="15" t="s">
        <v>106</v>
      </c>
      <c r="B91" s="16">
        <v>815</v>
      </c>
      <c r="C91" s="15" t="s">
        <v>13</v>
      </c>
      <c r="D91" s="17">
        <v>60</v>
      </c>
      <c r="E91" s="17">
        <v>79</v>
      </c>
      <c r="F91" s="17">
        <v>106</v>
      </c>
      <c r="I91" s="3"/>
      <c r="J91" s="3"/>
      <c r="K91" s="3"/>
      <c r="L91" s="3"/>
      <c r="M91" s="3"/>
      <c r="N91" s="3"/>
      <c r="O91" s="3"/>
      <c r="P91" s="3"/>
      <c r="Q91" s="3"/>
      <c r="R91" s="3"/>
    </row>
    <row r="92" spans="1:18" x14ac:dyDescent="0.35">
      <c r="A92" s="15" t="s">
        <v>107</v>
      </c>
      <c r="B92" s="16">
        <v>929</v>
      </c>
      <c r="C92" s="15" t="s">
        <v>47</v>
      </c>
      <c r="D92" s="17">
        <v>60</v>
      </c>
      <c r="E92" s="17">
        <v>79</v>
      </c>
      <c r="F92" s="17">
        <v>106</v>
      </c>
      <c r="I92" s="3"/>
      <c r="J92" s="3"/>
      <c r="K92" s="3"/>
      <c r="L92" s="3"/>
      <c r="M92" s="3"/>
      <c r="N92" s="3"/>
      <c r="O92" s="3"/>
      <c r="P92" s="3"/>
      <c r="Q92" s="3"/>
      <c r="R92" s="3"/>
    </row>
    <row r="93" spans="1:18" x14ac:dyDescent="0.35">
      <c r="A93" s="15" t="s">
        <v>108</v>
      </c>
      <c r="B93" s="16">
        <v>892</v>
      </c>
      <c r="C93" s="15" t="s">
        <v>49</v>
      </c>
      <c r="D93" s="17">
        <v>60</v>
      </c>
      <c r="E93" s="17">
        <v>79</v>
      </c>
      <c r="F93" s="17">
        <v>107</v>
      </c>
      <c r="I93" s="3"/>
      <c r="J93" s="3"/>
      <c r="K93" s="3"/>
      <c r="L93" s="3"/>
      <c r="M93" s="3"/>
      <c r="N93" s="3"/>
      <c r="O93" s="3"/>
      <c r="P93" s="3"/>
      <c r="Q93" s="3"/>
      <c r="R93" s="3"/>
    </row>
    <row r="94" spans="1:18" x14ac:dyDescent="0.35">
      <c r="A94" s="15" t="s">
        <v>109</v>
      </c>
      <c r="B94" s="16">
        <v>891</v>
      </c>
      <c r="C94" s="15" t="s">
        <v>49</v>
      </c>
      <c r="D94" s="17">
        <v>60</v>
      </c>
      <c r="E94" s="17">
        <v>79</v>
      </c>
      <c r="F94" s="17">
        <v>107</v>
      </c>
      <c r="I94" s="3"/>
      <c r="J94" s="3"/>
      <c r="K94" s="3"/>
      <c r="L94" s="3"/>
      <c r="M94" s="3"/>
      <c r="N94" s="3"/>
      <c r="O94" s="3"/>
      <c r="P94" s="3"/>
      <c r="Q94" s="3"/>
      <c r="R94" s="3"/>
    </row>
    <row r="95" spans="1:18" x14ac:dyDescent="0.35">
      <c r="A95" s="15" t="s">
        <v>110</v>
      </c>
      <c r="B95" s="16">
        <v>353</v>
      </c>
      <c r="C95" s="15" t="s">
        <v>22</v>
      </c>
      <c r="D95" s="17">
        <v>60</v>
      </c>
      <c r="E95" s="17">
        <v>79</v>
      </c>
      <c r="F95" s="17">
        <v>107</v>
      </c>
      <c r="I95" s="3"/>
      <c r="J95" s="3"/>
      <c r="K95" s="3"/>
      <c r="L95" s="3"/>
      <c r="M95" s="3"/>
      <c r="N95" s="3"/>
      <c r="O95" s="3"/>
      <c r="P95" s="3"/>
      <c r="Q95" s="3"/>
      <c r="R95" s="3"/>
    </row>
    <row r="96" spans="1:18" x14ac:dyDescent="0.35">
      <c r="A96" s="15" t="s">
        <v>111</v>
      </c>
      <c r="B96" s="16">
        <v>931</v>
      </c>
      <c r="C96" s="15" t="s">
        <v>27</v>
      </c>
      <c r="D96" s="17">
        <v>61</v>
      </c>
      <c r="E96" s="17">
        <v>80</v>
      </c>
      <c r="F96" s="17">
        <v>109</v>
      </c>
      <c r="I96" s="3"/>
      <c r="J96" s="3"/>
      <c r="K96" s="3"/>
      <c r="L96" s="3"/>
      <c r="M96" s="3"/>
      <c r="N96" s="3"/>
      <c r="O96" s="3"/>
      <c r="P96" s="3"/>
      <c r="Q96" s="3"/>
      <c r="R96" s="3"/>
    </row>
    <row r="97" spans="1:18" x14ac:dyDescent="0.35">
      <c r="A97" s="15" t="s">
        <v>112</v>
      </c>
      <c r="B97" s="16">
        <v>874</v>
      </c>
      <c r="C97" s="15" t="s">
        <v>17</v>
      </c>
      <c r="D97" s="17">
        <v>61</v>
      </c>
      <c r="E97" s="17">
        <v>80</v>
      </c>
      <c r="F97" s="17">
        <v>108</v>
      </c>
      <c r="I97" s="3"/>
      <c r="J97" s="3"/>
      <c r="K97" s="3"/>
      <c r="L97" s="3"/>
      <c r="M97" s="3"/>
      <c r="N97" s="3"/>
      <c r="O97" s="3"/>
      <c r="P97" s="3"/>
      <c r="Q97" s="3"/>
      <c r="R97" s="3"/>
    </row>
    <row r="98" spans="1:18" x14ac:dyDescent="0.35">
      <c r="A98" s="15" t="s">
        <v>113</v>
      </c>
      <c r="B98" s="16">
        <v>879</v>
      </c>
      <c r="C98" s="15" t="s">
        <v>15</v>
      </c>
      <c r="D98" s="17">
        <v>60</v>
      </c>
      <c r="E98" s="17">
        <v>79</v>
      </c>
      <c r="F98" s="17">
        <v>106</v>
      </c>
      <c r="I98" s="3"/>
      <c r="J98" s="3"/>
      <c r="K98" s="3"/>
      <c r="L98" s="3"/>
      <c r="M98" s="3"/>
      <c r="N98" s="3"/>
      <c r="O98" s="3"/>
      <c r="P98" s="3"/>
      <c r="Q98" s="3"/>
      <c r="R98" s="3"/>
    </row>
    <row r="99" spans="1:18" x14ac:dyDescent="0.35">
      <c r="A99" s="15" t="s">
        <v>114</v>
      </c>
      <c r="B99" s="16">
        <v>851</v>
      </c>
      <c r="C99" s="15" t="s">
        <v>27</v>
      </c>
      <c r="D99" s="17">
        <v>61</v>
      </c>
      <c r="E99" s="17">
        <v>80</v>
      </c>
      <c r="F99" s="17">
        <v>108</v>
      </c>
      <c r="I99" s="3"/>
      <c r="J99" s="3"/>
      <c r="K99" s="3"/>
      <c r="L99" s="3"/>
      <c r="M99" s="3"/>
      <c r="N99" s="3"/>
      <c r="O99" s="3"/>
      <c r="P99" s="3"/>
      <c r="Q99" s="3"/>
      <c r="R99" s="3"/>
    </row>
    <row r="100" spans="1:18" x14ac:dyDescent="0.35">
      <c r="A100" s="15" t="s">
        <v>115</v>
      </c>
      <c r="B100" s="16">
        <v>870</v>
      </c>
      <c r="C100" s="15" t="s">
        <v>27</v>
      </c>
      <c r="D100" s="17">
        <v>62</v>
      </c>
      <c r="E100" s="17">
        <v>81</v>
      </c>
      <c r="F100" s="17">
        <v>110</v>
      </c>
      <c r="I100" s="3"/>
      <c r="J100" s="3"/>
      <c r="K100" s="3"/>
      <c r="L100" s="3"/>
      <c r="M100" s="3"/>
      <c r="N100" s="3"/>
      <c r="O100" s="3"/>
      <c r="P100" s="3"/>
      <c r="Q100" s="3"/>
      <c r="R100" s="3"/>
    </row>
    <row r="101" spans="1:18" x14ac:dyDescent="0.35">
      <c r="A101" s="15" t="s">
        <v>4</v>
      </c>
      <c r="B101" s="16">
        <v>317</v>
      </c>
      <c r="C101" s="15" t="s">
        <v>10</v>
      </c>
      <c r="D101" s="17">
        <v>65</v>
      </c>
      <c r="E101" s="17">
        <v>85</v>
      </c>
      <c r="F101" s="17">
        <v>115</v>
      </c>
      <c r="I101" s="3"/>
      <c r="J101" s="3"/>
      <c r="K101" s="3"/>
      <c r="L101" s="3"/>
      <c r="M101" s="3"/>
      <c r="N101" s="3"/>
      <c r="O101" s="3"/>
      <c r="P101" s="3"/>
      <c r="Q101" s="3"/>
      <c r="R101" s="3"/>
    </row>
    <row r="102" spans="1:18" x14ac:dyDescent="0.35">
      <c r="A102" s="15" t="s">
        <v>116</v>
      </c>
      <c r="B102" s="16">
        <v>807</v>
      </c>
      <c r="C102" s="15" t="s">
        <v>47</v>
      </c>
      <c r="D102" s="17">
        <v>60</v>
      </c>
      <c r="E102" s="17">
        <v>79</v>
      </c>
      <c r="F102" s="17">
        <v>106</v>
      </c>
      <c r="I102" s="3"/>
      <c r="J102" s="3"/>
      <c r="K102" s="3"/>
      <c r="L102" s="3"/>
      <c r="M102" s="3"/>
      <c r="N102" s="3"/>
      <c r="O102" s="3"/>
      <c r="P102" s="3"/>
      <c r="Q102" s="3"/>
      <c r="R102" s="3"/>
    </row>
    <row r="103" spans="1:18" x14ac:dyDescent="0.35">
      <c r="A103" s="15" t="s">
        <v>117</v>
      </c>
      <c r="B103" s="16">
        <v>318</v>
      </c>
      <c r="C103" s="15" t="s">
        <v>10</v>
      </c>
      <c r="D103" s="17">
        <v>66</v>
      </c>
      <c r="E103" s="17">
        <v>86</v>
      </c>
      <c r="F103" s="17">
        <v>117</v>
      </c>
      <c r="I103" s="3"/>
      <c r="J103" s="3"/>
      <c r="K103" s="3"/>
      <c r="L103" s="3"/>
      <c r="M103" s="3"/>
      <c r="N103" s="3"/>
      <c r="O103" s="3"/>
      <c r="P103" s="3"/>
      <c r="Q103" s="3"/>
      <c r="R103" s="3"/>
    </row>
    <row r="104" spans="1:18" x14ac:dyDescent="0.35">
      <c r="A104" s="15" t="s">
        <v>118</v>
      </c>
      <c r="B104" s="16">
        <v>354</v>
      </c>
      <c r="C104" s="15" t="s">
        <v>22</v>
      </c>
      <c r="D104" s="17">
        <v>60</v>
      </c>
      <c r="E104" s="17">
        <v>79</v>
      </c>
      <c r="F104" s="17">
        <v>107</v>
      </c>
      <c r="I104" s="3"/>
      <c r="J104" s="3"/>
      <c r="K104" s="3"/>
      <c r="L104" s="3"/>
      <c r="M104" s="3"/>
      <c r="N104" s="3"/>
      <c r="O104" s="3"/>
      <c r="P104" s="3"/>
      <c r="Q104" s="3"/>
      <c r="R104" s="3"/>
    </row>
    <row r="105" spans="1:18" x14ac:dyDescent="0.35">
      <c r="A105" s="15" t="s">
        <v>119</v>
      </c>
      <c r="B105" s="16">
        <v>372</v>
      </c>
      <c r="C105" s="15" t="s">
        <v>13</v>
      </c>
      <c r="D105" s="17">
        <v>60</v>
      </c>
      <c r="E105" s="17">
        <v>79</v>
      </c>
      <c r="F105" s="17">
        <v>106</v>
      </c>
      <c r="I105" s="3"/>
      <c r="J105" s="3"/>
      <c r="K105" s="3"/>
      <c r="L105" s="3"/>
      <c r="M105" s="3"/>
      <c r="N105" s="3"/>
      <c r="O105" s="3"/>
      <c r="P105" s="3"/>
      <c r="Q105" s="3"/>
      <c r="R105" s="3"/>
    </row>
    <row r="106" spans="1:18" x14ac:dyDescent="0.35">
      <c r="A106" s="15" t="s">
        <v>120</v>
      </c>
      <c r="B106" s="16">
        <v>857</v>
      </c>
      <c r="C106" s="15" t="s">
        <v>49</v>
      </c>
      <c r="D106" s="17">
        <v>60</v>
      </c>
      <c r="E106" s="17">
        <v>79</v>
      </c>
      <c r="F106" s="17">
        <v>106</v>
      </c>
      <c r="I106" s="3"/>
      <c r="J106" s="3"/>
      <c r="K106" s="3"/>
      <c r="L106" s="3"/>
      <c r="M106" s="3"/>
      <c r="N106" s="3"/>
      <c r="O106" s="3"/>
      <c r="P106" s="3"/>
      <c r="Q106" s="3"/>
      <c r="R106" s="3"/>
    </row>
    <row r="107" spans="1:18" x14ac:dyDescent="0.35">
      <c r="A107" s="15" t="s">
        <v>121</v>
      </c>
      <c r="B107" s="16">
        <v>355</v>
      </c>
      <c r="C107" s="15" t="s">
        <v>22</v>
      </c>
      <c r="D107" s="17">
        <v>60</v>
      </c>
      <c r="E107" s="17">
        <v>79</v>
      </c>
      <c r="F107" s="17">
        <v>107</v>
      </c>
      <c r="I107" s="3"/>
      <c r="J107" s="3"/>
      <c r="K107" s="3"/>
      <c r="L107" s="3"/>
      <c r="M107" s="3"/>
      <c r="N107" s="3"/>
      <c r="O107" s="3"/>
      <c r="P107" s="3"/>
      <c r="Q107" s="3"/>
      <c r="R107" s="3"/>
    </row>
    <row r="108" spans="1:18" x14ac:dyDescent="0.35">
      <c r="A108" s="15" t="s">
        <v>122</v>
      </c>
      <c r="B108" s="16">
        <v>333</v>
      </c>
      <c r="C108" s="15" t="s">
        <v>20</v>
      </c>
      <c r="D108" s="17">
        <v>60</v>
      </c>
      <c r="E108" s="17">
        <v>79</v>
      </c>
      <c r="F108" s="17">
        <v>107</v>
      </c>
      <c r="I108" s="3"/>
      <c r="J108" s="3"/>
      <c r="K108" s="3"/>
      <c r="L108" s="3"/>
      <c r="M108" s="3"/>
      <c r="N108" s="3"/>
      <c r="O108" s="3"/>
      <c r="P108" s="3"/>
      <c r="Q108" s="3"/>
      <c r="R108" s="3"/>
    </row>
    <row r="109" spans="1:18" x14ac:dyDescent="0.35">
      <c r="A109" s="15" t="s">
        <v>123</v>
      </c>
      <c r="B109" s="16">
        <v>343</v>
      </c>
      <c r="C109" s="15" t="s">
        <v>22</v>
      </c>
      <c r="D109" s="17">
        <v>60</v>
      </c>
      <c r="E109" s="17">
        <v>79</v>
      </c>
      <c r="F109" s="17">
        <v>106</v>
      </c>
      <c r="I109" s="3"/>
      <c r="J109" s="3"/>
      <c r="K109" s="3"/>
      <c r="L109" s="3"/>
      <c r="M109" s="3"/>
      <c r="N109" s="3"/>
      <c r="O109" s="3"/>
      <c r="P109" s="3"/>
      <c r="Q109" s="3"/>
      <c r="R109" s="3"/>
    </row>
    <row r="110" spans="1:18" x14ac:dyDescent="0.35">
      <c r="A110" s="15" t="s">
        <v>124</v>
      </c>
      <c r="B110" s="16">
        <v>373</v>
      </c>
      <c r="C110" s="15" t="s">
        <v>13</v>
      </c>
      <c r="D110" s="17">
        <v>60</v>
      </c>
      <c r="E110" s="17">
        <v>79</v>
      </c>
      <c r="F110" s="17">
        <v>106</v>
      </c>
      <c r="I110" s="3"/>
      <c r="J110" s="3"/>
      <c r="K110" s="3"/>
      <c r="L110" s="3"/>
      <c r="M110" s="3"/>
      <c r="N110" s="3"/>
      <c r="O110" s="3"/>
      <c r="P110" s="3"/>
      <c r="Q110" s="3"/>
      <c r="R110" s="3"/>
    </row>
    <row r="111" spans="1:18" x14ac:dyDescent="0.35">
      <c r="A111" s="15" t="s">
        <v>125</v>
      </c>
      <c r="B111" s="16">
        <v>893</v>
      </c>
      <c r="C111" s="15" t="s">
        <v>20</v>
      </c>
      <c r="D111" s="17">
        <v>60</v>
      </c>
      <c r="E111" s="17">
        <v>79</v>
      </c>
      <c r="F111" s="17">
        <v>106</v>
      </c>
      <c r="I111" s="3"/>
      <c r="J111" s="3"/>
      <c r="K111" s="3"/>
      <c r="L111" s="3"/>
      <c r="M111" s="3"/>
      <c r="N111" s="3"/>
      <c r="O111" s="3"/>
      <c r="P111" s="3"/>
      <c r="Q111" s="3"/>
      <c r="R111" s="3"/>
    </row>
    <row r="112" spans="1:18" x14ac:dyDescent="0.35">
      <c r="A112" s="15" t="s">
        <v>126</v>
      </c>
      <c r="B112" s="16">
        <v>871</v>
      </c>
      <c r="C112" s="15" t="s">
        <v>27</v>
      </c>
      <c r="D112" s="17">
        <v>64</v>
      </c>
      <c r="E112" s="17">
        <v>83</v>
      </c>
      <c r="F112" s="17">
        <v>113</v>
      </c>
      <c r="I112" s="3"/>
      <c r="J112" s="3"/>
      <c r="K112" s="3"/>
      <c r="L112" s="3"/>
      <c r="M112" s="3"/>
      <c r="N112" s="3"/>
      <c r="O112" s="3"/>
      <c r="P112" s="3"/>
      <c r="Q112" s="3"/>
      <c r="R112" s="3"/>
    </row>
    <row r="113" spans="1:18" x14ac:dyDescent="0.35">
      <c r="A113" s="15" t="s">
        <v>127</v>
      </c>
      <c r="B113" s="16">
        <v>334</v>
      </c>
      <c r="C113" s="15" t="s">
        <v>20</v>
      </c>
      <c r="D113" s="17">
        <v>60</v>
      </c>
      <c r="E113" s="17">
        <v>79</v>
      </c>
      <c r="F113" s="17">
        <v>107</v>
      </c>
      <c r="I113" s="3"/>
      <c r="J113" s="3"/>
      <c r="K113" s="3"/>
      <c r="L113" s="3"/>
      <c r="M113" s="3"/>
      <c r="N113" s="3"/>
      <c r="O113" s="3"/>
      <c r="P113" s="3"/>
      <c r="Q113" s="3"/>
      <c r="R113" s="3"/>
    </row>
    <row r="114" spans="1:18" x14ac:dyDescent="0.35">
      <c r="A114" s="15" t="s">
        <v>128</v>
      </c>
      <c r="B114" s="16">
        <v>933</v>
      </c>
      <c r="C114" s="15" t="s">
        <v>15</v>
      </c>
      <c r="D114" s="17">
        <v>60</v>
      </c>
      <c r="E114" s="17">
        <v>79</v>
      </c>
      <c r="F114" s="17">
        <v>106</v>
      </c>
      <c r="I114" s="3"/>
      <c r="J114" s="3"/>
      <c r="K114" s="3"/>
      <c r="L114" s="3"/>
      <c r="M114" s="3"/>
      <c r="N114" s="3"/>
      <c r="O114" s="3"/>
      <c r="P114" s="3"/>
      <c r="Q114" s="3"/>
      <c r="R114" s="3"/>
    </row>
    <row r="115" spans="1:18" x14ac:dyDescent="0.35">
      <c r="A115" s="15" t="s">
        <v>129</v>
      </c>
      <c r="B115" s="16">
        <v>803</v>
      </c>
      <c r="C115" s="15" t="s">
        <v>15</v>
      </c>
      <c r="D115" s="17">
        <v>61</v>
      </c>
      <c r="E115" s="17">
        <v>80</v>
      </c>
      <c r="F115" s="17">
        <v>108</v>
      </c>
      <c r="I115" s="3"/>
      <c r="J115" s="3"/>
      <c r="K115" s="3"/>
      <c r="L115" s="3"/>
      <c r="M115" s="3"/>
      <c r="N115" s="3"/>
      <c r="O115" s="3"/>
      <c r="P115" s="3"/>
      <c r="Q115" s="3"/>
      <c r="R115" s="3"/>
    </row>
    <row r="116" spans="1:18" x14ac:dyDescent="0.35">
      <c r="A116" s="15" t="s">
        <v>130</v>
      </c>
      <c r="B116" s="16">
        <v>393</v>
      </c>
      <c r="C116" s="15" t="s">
        <v>47</v>
      </c>
      <c r="D116" s="17">
        <v>60</v>
      </c>
      <c r="E116" s="17">
        <v>79</v>
      </c>
      <c r="F116" s="17">
        <v>106</v>
      </c>
      <c r="I116" s="3"/>
      <c r="J116" s="3"/>
      <c r="K116" s="3"/>
      <c r="L116" s="3"/>
      <c r="M116" s="3"/>
      <c r="N116" s="3"/>
      <c r="O116" s="3"/>
      <c r="P116" s="3"/>
      <c r="Q116" s="3"/>
      <c r="R116" s="3"/>
    </row>
    <row r="117" spans="1:18" x14ac:dyDescent="0.35">
      <c r="A117" s="15" t="s">
        <v>131</v>
      </c>
      <c r="B117" s="16">
        <v>852</v>
      </c>
      <c r="C117" s="15" t="s">
        <v>27</v>
      </c>
      <c r="D117" s="17">
        <v>61</v>
      </c>
      <c r="E117" s="17">
        <v>80</v>
      </c>
      <c r="F117" s="17">
        <v>108</v>
      </c>
      <c r="I117" s="3"/>
      <c r="J117" s="3"/>
      <c r="K117" s="3"/>
      <c r="L117" s="3"/>
      <c r="M117" s="3"/>
      <c r="N117" s="3"/>
      <c r="O117" s="3"/>
      <c r="P117" s="3"/>
      <c r="Q117" s="3"/>
      <c r="R117" s="3"/>
    </row>
    <row r="118" spans="1:18" x14ac:dyDescent="0.35">
      <c r="A118" s="15" t="s">
        <v>132</v>
      </c>
      <c r="B118" s="16">
        <v>882</v>
      </c>
      <c r="C118" s="15" t="s">
        <v>17</v>
      </c>
      <c r="D118" s="17">
        <v>60</v>
      </c>
      <c r="E118" s="17">
        <v>79</v>
      </c>
      <c r="F118" s="17">
        <v>107</v>
      </c>
      <c r="I118" s="3"/>
      <c r="J118" s="3"/>
      <c r="K118" s="3"/>
      <c r="L118" s="3"/>
      <c r="M118" s="3"/>
      <c r="N118" s="3"/>
      <c r="O118" s="3"/>
      <c r="P118" s="3"/>
      <c r="Q118" s="3"/>
      <c r="R118" s="3"/>
    </row>
    <row r="119" spans="1:18" x14ac:dyDescent="0.35">
      <c r="A119" s="15" t="s">
        <v>133</v>
      </c>
      <c r="B119" s="16">
        <v>210</v>
      </c>
      <c r="C119" s="15" t="s">
        <v>38</v>
      </c>
      <c r="D119" s="17">
        <v>71</v>
      </c>
      <c r="E119" s="17">
        <v>93</v>
      </c>
      <c r="F119" s="17">
        <v>126</v>
      </c>
      <c r="I119" s="3"/>
      <c r="J119" s="3"/>
      <c r="K119" s="3"/>
      <c r="L119" s="3"/>
      <c r="M119" s="3"/>
      <c r="N119" s="3"/>
      <c r="O119" s="3"/>
      <c r="P119" s="3"/>
      <c r="Q119" s="3"/>
      <c r="R119" s="3"/>
    </row>
    <row r="120" spans="1:18" x14ac:dyDescent="0.35">
      <c r="A120" s="15" t="s">
        <v>134</v>
      </c>
      <c r="B120" s="16">
        <v>342</v>
      </c>
      <c r="C120" s="15" t="s">
        <v>22</v>
      </c>
      <c r="D120" s="17">
        <v>60</v>
      </c>
      <c r="E120" s="17">
        <v>79</v>
      </c>
      <c r="F120" s="17">
        <v>106</v>
      </c>
      <c r="I120" s="3"/>
      <c r="J120" s="3"/>
      <c r="K120" s="3"/>
      <c r="L120" s="3"/>
      <c r="M120" s="3"/>
      <c r="N120" s="3"/>
      <c r="O120" s="3"/>
      <c r="P120" s="3"/>
      <c r="Q120" s="3"/>
      <c r="R120" s="3"/>
    </row>
    <row r="121" spans="1:18" x14ac:dyDescent="0.35">
      <c r="A121" s="15" t="s">
        <v>135</v>
      </c>
      <c r="B121" s="16">
        <v>860</v>
      </c>
      <c r="C121" s="15" t="s">
        <v>20</v>
      </c>
      <c r="D121" s="17">
        <v>60</v>
      </c>
      <c r="E121" s="17">
        <v>79</v>
      </c>
      <c r="F121" s="17">
        <v>106</v>
      </c>
      <c r="I121" s="3"/>
      <c r="J121" s="3"/>
      <c r="K121" s="3"/>
      <c r="L121" s="3"/>
      <c r="M121" s="3"/>
      <c r="N121" s="3"/>
      <c r="O121" s="3"/>
      <c r="P121" s="3"/>
      <c r="Q121" s="3"/>
      <c r="R121" s="3"/>
    </row>
    <row r="122" spans="1:18" x14ac:dyDescent="0.35">
      <c r="A122" s="15" t="s">
        <v>136</v>
      </c>
      <c r="B122" s="16">
        <v>356</v>
      </c>
      <c r="C122" s="15" t="s">
        <v>22</v>
      </c>
      <c r="D122" s="17">
        <v>60</v>
      </c>
      <c r="E122" s="17">
        <v>79</v>
      </c>
      <c r="F122" s="17">
        <v>107</v>
      </c>
      <c r="I122" s="3"/>
      <c r="J122" s="3"/>
      <c r="K122" s="3"/>
      <c r="L122" s="3"/>
      <c r="M122" s="3"/>
      <c r="N122" s="3"/>
      <c r="O122" s="3"/>
      <c r="P122" s="3"/>
      <c r="Q122" s="3"/>
      <c r="R122" s="3"/>
    </row>
    <row r="123" spans="1:18" x14ac:dyDescent="0.35">
      <c r="A123" s="15" t="s">
        <v>137</v>
      </c>
      <c r="B123" s="16">
        <v>808</v>
      </c>
      <c r="C123" s="15" t="s">
        <v>47</v>
      </c>
      <c r="D123" s="17">
        <v>60</v>
      </c>
      <c r="E123" s="17">
        <v>79</v>
      </c>
      <c r="F123" s="17">
        <v>106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</row>
    <row r="124" spans="1:18" x14ac:dyDescent="0.35">
      <c r="A124" s="15" t="s">
        <v>138</v>
      </c>
      <c r="B124" s="16">
        <v>861</v>
      </c>
      <c r="C124" s="15" t="s">
        <v>20</v>
      </c>
      <c r="D124" s="17">
        <v>60</v>
      </c>
      <c r="E124" s="17">
        <v>79</v>
      </c>
      <c r="F124" s="17">
        <v>106</v>
      </c>
      <c r="I124" s="3"/>
      <c r="J124" s="3"/>
      <c r="K124" s="3"/>
      <c r="L124" s="3"/>
      <c r="M124" s="3"/>
      <c r="N124" s="3"/>
      <c r="O124" s="3"/>
      <c r="P124" s="3"/>
      <c r="Q124" s="3"/>
      <c r="R124" s="3"/>
    </row>
    <row r="125" spans="1:18" x14ac:dyDescent="0.35">
      <c r="A125" s="15" t="s">
        <v>139</v>
      </c>
      <c r="B125" s="16">
        <v>935</v>
      </c>
      <c r="C125" s="15" t="s">
        <v>17</v>
      </c>
      <c r="D125" s="17">
        <v>60</v>
      </c>
      <c r="E125" s="17">
        <v>79</v>
      </c>
      <c r="F125" s="17">
        <v>106</v>
      </c>
      <c r="I125" s="3"/>
      <c r="J125" s="3"/>
      <c r="K125" s="3"/>
      <c r="L125" s="3"/>
      <c r="M125" s="3"/>
      <c r="N125" s="3"/>
      <c r="O125" s="3"/>
      <c r="P125" s="3"/>
      <c r="Q125" s="3"/>
      <c r="R125" s="3"/>
    </row>
    <row r="126" spans="1:18" x14ac:dyDescent="0.35">
      <c r="A126" s="15" t="s">
        <v>140</v>
      </c>
      <c r="B126" s="16">
        <v>394</v>
      </c>
      <c r="C126" s="15" t="s">
        <v>47</v>
      </c>
      <c r="D126" s="17">
        <v>60</v>
      </c>
      <c r="E126" s="17">
        <v>79</v>
      </c>
      <c r="F126" s="17">
        <v>106</v>
      </c>
      <c r="I126" s="3"/>
      <c r="J126" s="3"/>
      <c r="K126" s="3"/>
      <c r="L126" s="3"/>
      <c r="M126" s="3"/>
      <c r="N126" s="3"/>
      <c r="O126" s="3"/>
      <c r="P126" s="3"/>
      <c r="Q126" s="3"/>
      <c r="R126" s="3"/>
    </row>
    <row r="127" spans="1:18" x14ac:dyDescent="0.35">
      <c r="A127" s="15" t="s">
        <v>141</v>
      </c>
      <c r="B127" s="16">
        <v>936</v>
      </c>
      <c r="C127" s="15" t="s">
        <v>27</v>
      </c>
      <c r="D127" s="17">
        <v>64</v>
      </c>
      <c r="E127" s="17">
        <v>83</v>
      </c>
      <c r="F127" s="17">
        <v>113</v>
      </c>
      <c r="I127" s="3"/>
      <c r="J127" s="3"/>
      <c r="K127" s="3"/>
      <c r="L127" s="3"/>
      <c r="M127" s="3"/>
      <c r="N127" s="3"/>
      <c r="O127" s="3"/>
      <c r="P127" s="3"/>
      <c r="Q127" s="3"/>
      <c r="R127" s="3"/>
    </row>
    <row r="128" spans="1:18" x14ac:dyDescent="0.35">
      <c r="A128" s="15" t="s">
        <v>142</v>
      </c>
      <c r="B128" s="16">
        <v>319</v>
      </c>
      <c r="C128" s="15" t="s">
        <v>10</v>
      </c>
      <c r="D128" s="17">
        <v>66</v>
      </c>
      <c r="E128" s="17">
        <v>86</v>
      </c>
      <c r="F128" s="17">
        <v>117</v>
      </c>
      <c r="I128" s="3"/>
      <c r="J128" s="3"/>
      <c r="K128" s="3"/>
      <c r="L128" s="3"/>
      <c r="M128" s="3"/>
      <c r="N128" s="3"/>
      <c r="O128" s="3"/>
      <c r="P128" s="3"/>
      <c r="Q128" s="3"/>
      <c r="R128" s="3"/>
    </row>
    <row r="129" spans="1:18" x14ac:dyDescent="0.35">
      <c r="A129" s="15" t="s">
        <v>143</v>
      </c>
      <c r="B129" s="16">
        <v>866</v>
      </c>
      <c r="C129" s="15" t="s">
        <v>15</v>
      </c>
      <c r="D129" s="17">
        <v>60</v>
      </c>
      <c r="E129" s="17">
        <v>79</v>
      </c>
      <c r="F129" s="17">
        <v>107</v>
      </c>
      <c r="I129" s="3"/>
      <c r="J129" s="3"/>
      <c r="K129" s="3"/>
      <c r="L129" s="3"/>
      <c r="M129" s="3"/>
      <c r="N129" s="3"/>
      <c r="O129" s="3"/>
      <c r="P129" s="3"/>
      <c r="Q129" s="3"/>
      <c r="R129" s="3"/>
    </row>
    <row r="130" spans="1:18" x14ac:dyDescent="0.35">
      <c r="A130" s="15" t="s">
        <v>144</v>
      </c>
      <c r="B130" s="16">
        <v>357</v>
      </c>
      <c r="C130" s="15" t="s">
        <v>22</v>
      </c>
      <c r="D130" s="17">
        <v>60</v>
      </c>
      <c r="E130" s="17">
        <v>79</v>
      </c>
      <c r="F130" s="17">
        <v>107</v>
      </c>
      <c r="I130" s="3"/>
      <c r="J130" s="3"/>
      <c r="K130" s="3"/>
      <c r="L130" s="3"/>
      <c r="M130" s="3"/>
      <c r="N130" s="3"/>
      <c r="O130" s="3"/>
      <c r="P130" s="3"/>
      <c r="Q130" s="3"/>
      <c r="R130" s="3"/>
    </row>
    <row r="131" spans="1:18" x14ac:dyDescent="0.35">
      <c r="A131" s="15" t="s">
        <v>145</v>
      </c>
      <c r="B131" s="16">
        <v>894</v>
      </c>
      <c r="C131" s="15" t="s">
        <v>20</v>
      </c>
      <c r="D131" s="17">
        <v>60</v>
      </c>
      <c r="E131" s="17">
        <v>79</v>
      </c>
      <c r="F131" s="17">
        <v>106</v>
      </c>
      <c r="I131" s="3"/>
      <c r="J131" s="3"/>
      <c r="K131" s="3"/>
      <c r="L131" s="3"/>
      <c r="M131" s="3"/>
      <c r="N131" s="3"/>
      <c r="O131" s="3"/>
      <c r="P131" s="3"/>
      <c r="Q131" s="3"/>
      <c r="R131" s="3"/>
    </row>
    <row r="132" spans="1:18" x14ac:dyDescent="0.35">
      <c r="A132" s="15" t="s">
        <v>146</v>
      </c>
      <c r="B132" s="16">
        <v>883</v>
      </c>
      <c r="C132" s="15" t="s">
        <v>17</v>
      </c>
      <c r="D132" s="17">
        <v>62</v>
      </c>
      <c r="E132" s="17">
        <v>82</v>
      </c>
      <c r="F132" s="17">
        <v>110</v>
      </c>
      <c r="I132" s="3"/>
      <c r="J132" s="3"/>
      <c r="K132" s="3"/>
      <c r="L132" s="3"/>
      <c r="M132" s="3"/>
      <c r="N132" s="3"/>
      <c r="O132" s="3"/>
      <c r="P132" s="3"/>
      <c r="Q132" s="3"/>
      <c r="R132" s="3"/>
    </row>
    <row r="133" spans="1:18" x14ac:dyDescent="0.35">
      <c r="A133" s="15" t="s">
        <v>147</v>
      </c>
      <c r="B133" s="16">
        <v>880</v>
      </c>
      <c r="C133" s="15" t="s">
        <v>15</v>
      </c>
      <c r="D133" s="17">
        <v>60</v>
      </c>
      <c r="E133" s="17">
        <v>79</v>
      </c>
      <c r="F133" s="17">
        <v>106</v>
      </c>
      <c r="I133" s="3"/>
      <c r="J133" s="3"/>
      <c r="K133" s="3"/>
      <c r="L133" s="3"/>
      <c r="M133" s="3"/>
      <c r="N133" s="3"/>
      <c r="O133" s="3"/>
      <c r="P133" s="3"/>
      <c r="Q133" s="3"/>
      <c r="R133" s="3"/>
    </row>
    <row r="134" spans="1:18" x14ac:dyDescent="0.35">
      <c r="A134" s="15" t="s">
        <v>148</v>
      </c>
      <c r="B134" s="16">
        <v>211</v>
      </c>
      <c r="C134" s="15" t="s">
        <v>38</v>
      </c>
      <c r="D134" s="17">
        <v>71</v>
      </c>
      <c r="E134" s="17">
        <v>93</v>
      </c>
      <c r="F134" s="17">
        <v>126</v>
      </c>
      <c r="I134" s="3"/>
      <c r="J134" s="3"/>
      <c r="K134" s="3"/>
      <c r="L134" s="3"/>
      <c r="M134" s="3"/>
      <c r="N134" s="3"/>
      <c r="O134" s="3"/>
      <c r="P134" s="3"/>
      <c r="Q134" s="3"/>
      <c r="R134" s="3"/>
    </row>
    <row r="135" spans="1:18" x14ac:dyDescent="0.35">
      <c r="A135" s="15" t="s">
        <v>149</v>
      </c>
      <c r="B135" s="16">
        <v>358</v>
      </c>
      <c r="C135" s="15" t="s">
        <v>22</v>
      </c>
      <c r="D135" s="17">
        <v>60</v>
      </c>
      <c r="E135" s="17">
        <v>79</v>
      </c>
      <c r="F135" s="17">
        <v>107</v>
      </c>
      <c r="I135" s="3"/>
      <c r="J135" s="3"/>
      <c r="K135" s="3"/>
      <c r="L135" s="3"/>
      <c r="M135" s="3"/>
      <c r="N135" s="3"/>
      <c r="O135" s="3"/>
      <c r="P135" s="3"/>
      <c r="Q135" s="3"/>
      <c r="R135" s="3"/>
    </row>
    <row r="136" spans="1:18" x14ac:dyDescent="0.35">
      <c r="A136" s="15" t="s">
        <v>150</v>
      </c>
      <c r="B136" s="16">
        <v>384</v>
      </c>
      <c r="C136" s="15" t="s">
        <v>13</v>
      </c>
      <c r="D136" s="17">
        <v>60</v>
      </c>
      <c r="E136" s="17">
        <v>79</v>
      </c>
      <c r="F136" s="17">
        <v>106</v>
      </c>
      <c r="I136" s="3"/>
      <c r="J136" s="3"/>
      <c r="K136" s="3"/>
      <c r="L136" s="3"/>
      <c r="M136" s="3"/>
      <c r="N136" s="3"/>
      <c r="O136" s="3"/>
      <c r="P136" s="3"/>
      <c r="Q136" s="3"/>
      <c r="R136" s="3"/>
    </row>
    <row r="137" spans="1:18" x14ac:dyDescent="0.35">
      <c r="A137" s="15" t="s">
        <v>151</v>
      </c>
      <c r="B137" s="16">
        <v>335</v>
      </c>
      <c r="C137" s="15" t="s">
        <v>20</v>
      </c>
      <c r="D137" s="17">
        <v>60</v>
      </c>
      <c r="E137" s="17">
        <v>79</v>
      </c>
      <c r="F137" s="17">
        <v>107</v>
      </c>
      <c r="I137" s="3"/>
      <c r="J137" s="3"/>
      <c r="K137" s="3"/>
      <c r="L137" s="3"/>
      <c r="M137" s="3"/>
      <c r="N137" s="3"/>
      <c r="O137" s="3"/>
      <c r="P137" s="3"/>
      <c r="Q137" s="3"/>
      <c r="R137" s="3"/>
    </row>
    <row r="138" spans="1:18" x14ac:dyDescent="0.35">
      <c r="A138" s="15" t="s">
        <v>152</v>
      </c>
      <c r="B138" s="16">
        <v>320</v>
      </c>
      <c r="C138" s="15" t="s">
        <v>10</v>
      </c>
      <c r="D138" s="17">
        <v>65</v>
      </c>
      <c r="E138" s="17">
        <v>85</v>
      </c>
      <c r="F138" s="17">
        <v>115</v>
      </c>
      <c r="I138" s="3"/>
      <c r="J138" s="3"/>
      <c r="K138" s="3"/>
      <c r="L138" s="3"/>
      <c r="M138" s="3"/>
      <c r="N138" s="3"/>
      <c r="O138" s="3"/>
      <c r="P138" s="3"/>
      <c r="Q138" s="3"/>
      <c r="R138" s="3"/>
    </row>
    <row r="139" spans="1:18" x14ac:dyDescent="0.35">
      <c r="A139" s="15" t="s">
        <v>153</v>
      </c>
      <c r="B139" s="16">
        <v>212</v>
      </c>
      <c r="C139" s="15" t="s">
        <v>38</v>
      </c>
      <c r="D139" s="17">
        <v>71</v>
      </c>
      <c r="E139" s="17">
        <v>93</v>
      </c>
      <c r="F139" s="17">
        <v>126</v>
      </c>
      <c r="I139" s="3"/>
      <c r="J139" s="3"/>
      <c r="K139" s="3"/>
      <c r="L139" s="3"/>
      <c r="M139" s="3"/>
      <c r="N139" s="3"/>
      <c r="O139" s="3"/>
      <c r="P139" s="3"/>
      <c r="Q139" s="3"/>
      <c r="R139" s="3"/>
    </row>
    <row r="140" spans="1:18" x14ac:dyDescent="0.35">
      <c r="A140" s="15" t="s">
        <v>154</v>
      </c>
      <c r="B140" s="16">
        <v>877</v>
      </c>
      <c r="C140" s="15" t="s">
        <v>22</v>
      </c>
      <c r="D140" s="17">
        <v>60</v>
      </c>
      <c r="E140" s="17">
        <v>79</v>
      </c>
      <c r="F140" s="17">
        <v>107</v>
      </c>
      <c r="I140" s="3"/>
      <c r="J140" s="3"/>
      <c r="K140" s="3"/>
      <c r="L140" s="3"/>
      <c r="M140" s="3"/>
      <c r="N140" s="3"/>
      <c r="O140" s="3"/>
      <c r="P140" s="3"/>
      <c r="Q140" s="3"/>
      <c r="R140" s="3"/>
    </row>
    <row r="141" spans="1:18" x14ac:dyDescent="0.35">
      <c r="A141" s="15" t="s">
        <v>155</v>
      </c>
      <c r="B141" s="16">
        <v>937</v>
      </c>
      <c r="C141" s="15" t="s">
        <v>20</v>
      </c>
      <c r="D141" s="17">
        <v>60</v>
      </c>
      <c r="E141" s="17">
        <v>79</v>
      </c>
      <c r="F141" s="17">
        <v>107</v>
      </c>
      <c r="I141" s="3"/>
      <c r="J141" s="3"/>
      <c r="K141" s="3"/>
      <c r="L141" s="3"/>
      <c r="M141" s="3"/>
      <c r="N141" s="3"/>
      <c r="O141" s="3"/>
      <c r="P141" s="3"/>
      <c r="Q141" s="3"/>
      <c r="R141" s="3"/>
    </row>
    <row r="142" spans="1:18" x14ac:dyDescent="0.35">
      <c r="A142" s="15" t="s">
        <v>156</v>
      </c>
      <c r="B142" s="16">
        <v>869</v>
      </c>
      <c r="C142" s="15" t="s">
        <v>27</v>
      </c>
      <c r="D142" s="17">
        <v>62</v>
      </c>
      <c r="E142" s="17">
        <v>81</v>
      </c>
      <c r="F142" s="17">
        <v>110</v>
      </c>
      <c r="I142" s="3"/>
      <c r="J142" s="3"/>
      <c r="K142" s="3"/>
      <c r="L142" s="3"/>
      <c r="M142" s="3"/>
      <c r="N142" s="3"/>
      <c r="O142" s="3"/>
      <c r="P142" s="3"/>
      <c r="Q142" s="3"/>
      <c r="R142" s="3"/>
    </row>
    <row r="143" spans="1:18" x14ac:dyDescent="0.35">
      <c r="A143" s="15" t="s">
        <v>157</v>
      </c>
      <c r="B143" s="16">
        <v>941</v>
      </c>
      <c r="C143" s="15" t="s">
        <v>49</v>
      </c>
      <c r="D143" s="17">
        <v>60</v>
      </c>
      <c r="E143" s="17">
        <v>79</v>
      </c>
      <c r="F143" s="17">
        <v>107</v>
      </c>
      <c r="I143" s="3"/>
      <c r="J143" s="3"/>
      <c r="K143" s="3"/>
      <c r="L143" s="3"/>
      <c r="M143" s="3"/>
      <c r="N143" s="3"/>
      <c r="O143" s="3"/>
      <c r="P143" s="3"/>
      <c r="Q143" s="3"/>
      <c r="R143" s="3"/>
    </row>
    <row r="144" spans="1:18" x14ac:dyDescent="0.35">
      <c r="A144" s="15" t="s">
        <v>158</v>
      </c>
      <c r="B144" s="16">
        <v>938</v>
      </c>
      <c r="C144" s="15" t="s">
        <v>27</v>
      </c>
      <c r="D144" s="17">
        <v>61</v>
      </c>
      <c r="E144" s="17">
        <v>79</v>
      </c>
      <c r="F144" s="17">
        <v>107</v>
      </c>
      <c r="I144" s="3"/>
      <c r="J144" s="3"/>
      <c r="K144" s="3"/>
      <c r="L144" s="3"/>
      <c r="M144" s="3"/>
      <c r="N144" s="3"/>
      <c r="O144" s="3"/>
      <c r="P144" s="3"/>
      <c r="Q144" s="3"/>
      <c r="R144" s="3"/>
    </row>
    <row r="145" spans="1:18" x14ac:dyDescent="0.35">
      <c r="A145" s="15" t="s">
        <v>159</v>
      </c>
      <c r="B145" s="16">
        <v>213</v>
      </c>
      <c r="C145" s="15" t="s">
        <v>38</v>
      </c>
      <c r="D145" s="17">
        <v>71</v>
      </c>
      <c r="E145" s="17">
        <v>93</v>
      </c>
      <c r="F145" s="17">
        <v>126</v>
      </c>
      <c r="I145" s="3"/>
      <c r="J145" s="3"/>
      <c r="K145" s="3"/>
      <c r="L145" s="3"/>
      <c r="M145" s="3"/>
      <c r="N145" s="3"/>
      <c r="O145" s="3"/>
      <c r="P145" s="3"/>
      <c r="Q145" s="3"/>
      <c r="R145" s="3"/>
    </row>
    <row r="146" spans="1:18" x14ac:dyDescent="0.35">
      <c r="A146" s="15" t="s">
        <v>160</v>
      </c>
      <c r="B146" s="16">
        <v>943</v>
      </c>
      <c r="C146" s="15" t="s">
        <v>22</v>
      </c>
      <c r="D146" s="17">
        <v>60</v>
      </c>
      <c r="E146" s="17">
        <v>79</v>
      </c>
      <c r="F146" s="17">
        <v>106</v>
      </c>
      <c r="I146" s="3"/>
      <c r="J146" s="3"/>
      <c r="K146" s="3"/>
      <c r="L146" s="3"/>
      <c r="M146" s="3"/>
      <c r="N146" s="3"/>
      <c r="O146" s="3"/>
      <c r="P146" s="3"/>
      <c r="Q146" s="3"/>
      <c r="R146" s="3"/>
    </row>
    <row r="147" spans="1:18" x14ac:dyDescent="0.35">
      <c r="A147" s="15" t="s">
        <v>161</v>
      </c>
      <c r="B147" s="16">
        <v>359</v>
      </c>
      <c r="C147" s="15" t="s">
        <v>22</v>
      </c>
      <c r="D147" s="17">
        <v>60</v>
      </c>
      <c r="E147" s="17">
        <v>79</v>
      </c>
      <c r="F147" s="17">
        <v>107</v>
      </c>
      <c r="I147" s="3"/>
      <c r="J147" s="3"/>
      <c r="K147" s="3"/>
      <c r="L147" s="3"/>
      <c r="M147" s="3"/>
      <c r="N147" s="3"/>
      <c r="O147" s="3"/>
      <c r="P147" s="3"/>
      <c r="Q147" s="3"/>
      <c r="R147" s="3"/>
    </row>
    <row r="148" spans="1:18" x14ac:dyDescent="0.35">
      <c r="A148" s="15" t="s">
        <v>162</v>
      </c>
      <c r="B148" s="16">
        <v>865</v>
      </c>
      <c r="C148" s="15" t="s">
        <v>15</v>
      </c>
      <c r="D148" s="17">
        <v>60</v>
      </c>
      <c r="E148" s="17">
        <v>79</v>
      </c>
      <c r="F148" s="17">
        <v>107</v>
      </c>
      <c r="I148" s="3"/>
      <c r="J148" s="3"/>
      <c r="K148" s="3"/>
      <c r="L148" s="3"/>
      <c r="M148" s="3"/>
      <c r="N148" s="3"/>
      <c r="O148" s="3"/>
      <c r="P148" s="3"/>
      <c r="Q148" s="3"/>
      <c r="R148" s="3"/>
    </row>
    <row r="149" spans="1:18" x14ac:dyDescent="0.35">
      <c r="A149" s="15" t="s">
        <v>163</v>
      </c>
      <c r="B149" s="16">
        <v>868</v>
      </c>
      <c r="C149" s="15" t="s">
        <v>27</v>
      </c>
      <c r="D149" s="17">
        <v>64</v>
      </c>
      <c r="E149" s="17">
        <v>83</v>
      </c>
      <c r="F149" s="17">
        <v>113</v>
      </c>
      <c r="I149" s="3"/>
      <c r="J149" s="3"/>
      <c r="K149" s="3"/>
      <c r="L149" s="3"/>
      <c r="M149" s="3"/>
      <c r="N149" s="3"/>
      <c r="O149" s="3"/>
      <c r="P149" s="3"/>
      <c r="Q149" s="3"/>
      <c r="R149" s="3"/>
    </row>
    <row r="150" spans="1:18" x14ac:dyDescent="0.35">
      <c r="A150" s="15" t="s">
        <v>164</v>
      </c>
      <c r="B150" s="16">
        <v>344</v>
      </c>
      <c r="C150" s="15" t="s">
        <v>22</v>
      </c>
      <c r="D150" s="17">
        <v>60</v>
      </c>
      <c r="E150" s="17">
        <v>79</v>
      </c>
      <c r="F150" s="17">
        <v>106</v>
      </c>
      <c r="I150" s="3"/>
      <c r="J150" s="3"/>
      <c r="K150" s="3"/>
      <c r="L150" s="3"/>
      <c r="M150" s="3"/>
      <c r="N150" s="3"/>
      <c r="O150" s="3"/>
      <c r="P150" s="3"/>
      <c r="Q150" s="3"/>
      <c r="R150" s="3"/>
    </row>
    <row r="151" spans="1:18" x14ac:dyDescent="0.35">
      <c r="A151" s="15" t="s">
        <v>165</v>
      </c>
      <c r="B151" s="16">
        <v>872</v>
      </c>
      <c r="C151" s="15" t="s">
        <v>27</v>
      </c>
      <c r="D151" s="17">
        <v>62</v>
      </c>
      <c r="E151" s="17">
        <v>81</v>
      </c>
      <c r="F151" s="17">
        <v>110</v>
      </c>
      <c r="I151" s="3"/>
      <c r="J151" s="3"/>
      <c r="K151" s="3"/>
      <c r="L151" s="3"/>
      <c r="M151" s="3"/>
      <c r="N151" s="3"/>
      <c r="O151" s="3"/>
      <c r="P151" s="3"/>
      <c r="Q151" s="3"/>
      <c r="R151" s="3"/>
    </row>
    <row r="152" spans="1:18" x14ac:dyDescent="0.35">
      <c r="A152" s="15" t="s">
        <v>166</v>
      </c>
      <c r="B152" s="16">
        <v>336</v>
      </c>
      <c r="C152" s="15" t="s">
        <v>20</v>
      </c>
      <c r="D152" s="17">
        <v>60</v>
      </c>
      <c r="E152" s="17">
        <v>79</v>
      </c>
      <c r="F152" s="17">
        <v>107</v>
      </c>
      <c r="I152" s="3"/>
      <c r="J152" s="3"/>
      <c r="K152" s="3"/>
      <c r="L152" s="3"/>
      <c r="M152" s="3"/>
      <c r="N152" s="3"/>
      <c r="O152" s="3"/>
      <c r="P152" s="3"/>
      <c r="Q152" s="3"/>
      <c r="R152" s="3"/>
    </row>
    <row r="153" spans="1:18" x14ac:dyDescent="0.35">
      <c r="A153" s="15" t="s">
        <v>167</v>
      </c>
      <c r="B153" s="16">
        <v>885</v>
      </c>
      <c r="C153" s="15" t="s">
        <v>20</v>
      </c>
      <c r="D153" s="17">
        <v>60</v>
      </c>
      <c r="E153" s="17">
        <v>79</v>
      </c>
      <c r="F153" s="17">
        <v>106</v>
      </c>
      <c r="I153" s="3"/>
      <c r="J153" s="3"/>
      <c r="K153" s="3"/>
      <c r="L153" s="3"/>
      <c r="M153" s="3"/>
      <c r="N153" s="3"/>
      <c r="O153" s="3"/>
      <c r="P153" s="3"/>
      <c r="Q153" s="3"/>
      <c r="R153" s="3"/>
    </row>
    <row r="154" spans="1:18" x14ac:dyDescent="0.35">
      <c r="A154" s="15" t="s">
        <v>168</v>
      </c>
      <c r="B154" s="16">
        <v>816</v>
      </c>
      <c r="C154" s="15" t="s">
        <v>13</v>
      </c>
      <c r="D154" s="17">
        <v>60</v>
      </c>
      <c r="E154" s="17">
        <v>79</v>
      </c>
      <c r="F154" s="17">
        <v>106</v>
      </c>
      <c r="I154" s="3"/>
      <c r="J154" s="3"/>
      <c r="K154" s="3"/>
      <c r="L154" s="3"/>
      <c r="M154" s="3"/>
      <c r="N154" s="3"/>
      <c r="O154" s="3"/>
      <c r="P154" s="3"/>
      <c r="Q154" s="3"/>
      <c r="R154" s="3"/>
    </row>
  </sheetData>
  <sortState xmlns:xlrd2="http://schemas.microsoft.com/office/spreadsheetml/2017/richdata2" ref="A2:D154">
    <sortCondition ref="A1:A154"/>
  </sortState>
  <pageMargins left="0.7" right="0.7" top="0.75" bottom="0.75" header="0.3" footer="0.3"/>
  <pageSetup paperSize="9" orientation="portrait" r:id="rId1"/>
  <headerFooter>
    <oddHeader>&amp;C&amp;"Aptos"&amp;11&amp;K000000 OFFICIAL - FOR PUBLIC RELEASE&amp;1#_x000D_</oddHeader>
    <oddFooter>&amp;C_x000D_&amp;1#&amp;"Aptos"&amp;11&amp;K000000 OFFICIAL - FOR PUBLIC RELEASE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6B0942CD5D9A45BDD9F7FD0360DB77" ma:contentTypeVersion="23" ma:contentTypeDescription="Create a new document." ma:contentTypeScope="" ma:versionID="2057494f9a4b6f61ca1695468a674ba2">
  <xsd:schema xmlns:xsd="http://www.w3.org/2001/XMLSchema" xmlns:xs="http://www.w3.org/2001/XMLSchema" xmlns:p="http://schemas.microsoft.com/office/2006/metadata/properties" xmlns:ns1="http://schemas.microsoft.com/sharepoint/v3" xmlns:ns2="075f0024-1ef3-4388-a12f-6b3dbe873bc5" xmlns:ns3="5f633878-cdf3-4c8f-9aa8-535ead00829d" xmlns:ns4="8c566321-f672-4e06-a901-b5e72b4c4357" targetNamespace="http://schemas.microsoft.com/office/2006/metadata/properties" ma:root="true" ma:fieldsID="3843eea784db3188d481d9b4188cb8cf" ns1:_="" ns2:_="" ns3:_="" ns4:_="">
    <xsd:import namespace="http://schemas.microsoft.com/sharepoint/v3"/>
    <xsd:import namespace="075f0024-1ef3-4388-a12f-6b3dbe873bc5"/>
    <xsd:import namespace="5f633878-cdf3-4c8f-9aa8-535ead00829d"/>
    <xsd:import namespace="8c566321-f672-4e06-a901-b5e72b4c435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2:_dlc_DocId" minOccurs="0"/>
                <xsd:element ref="ns2:_dlc_DocIdUrl" minOccurs="0"/>
                <xsd:element ref="ns2:_dlc_DocIdPersistId" minOccurs="0"/>
                <xsd:element ref="ns3:MediaServiceLocation" minOccurs="0"/>
                <xsd:element ref="ns3:HNT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  <xsd:element ref="ns3:Martin" minOccurs="0"/>
                <xsd:element ref="ns3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5f0024-1ef3-4388-a12f-6b3dbe873bc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_dlc_DocId" ma:index="1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633878-cdf3-4c8f-9aa8-535ead0082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HNT" ma:index="23" nillable="true" ma:displayName="HNT" ma:default="0" ma:format="Dropdown" ma:indexed="true" ma:internalName="HNT">
      <xsd:simpleType>
        <xsd:restriction base="dms:Boolean"/>
      </xsd:simpleType>
    </xsd:element>
    <xsd:element name="MediaLengthInSeconds" ma:index="24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ec07c698-60f5-424f-b9af-f4c59398b5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artin" ma:index="30" nillable="true" ma:displayName="Martin" ma:format="Dropdown" ma:internalName="Martin">
      <xsd:simpleType>
        <xsd:restriction base="dms:Text">
          <xsd:maxLength value="255"/>
        </xsd:restriction>
      </xsd:simpleType>
    </xsd:element>
    <xsd:element name="MediaServiceBillingMetadata" ma:index="3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566321-f672-4e06-a901-b5e72b4c4357" elementFormDefault="qualified">
    <xsd:import namespace="http://schemas.microsoft.com/office/2006/documentManagement/types"/>
    <xsd:import namespace="http://schemas.microsoft.com/office/infopath/2007/PartnerControls"/>
    <xsd:element name="TaxCatchAll" ma:index="27" nillable="true" ma:displayName="Taxonomy Catch All Column" ma:hidden="true" ma:list="{8df2750a-3242-40de-ba94-4557ab122abf}" ma:internalName="TaxCatchAll" ma:showField="CatchAllData" ma:web="075f0024-1ef3-4388-a12f-6b3dbe873b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c566321-f672-4e06-a901-b5e72b4c4357" xsi:nil="true"/>
    <lcf76f155ced4ddcb4097134ff3c332f xmlns="5f633878-cdf3-4c8f-9aa8-535ead00829d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  <Martin xmlns="5f633878-cdf3-4c8f-9aa8-535ead00829d" xsi:nil="true"/>
    <HNT xmlns="5f633878-cdf3-4c8f-9aa8-535ead00829d">false</HNT>
    <_dlc_DocId xmlns="075f0024-1ef3-4388-a12f-6b3dbe873bc5">IFADOCS-634726643-1047718</_dlc_DocId>
    <_dlc_DocIdUrl xmlns="075f0024-1ef3-4388-a12f-6b3dbe873bc5">
      <Url>https://educationgovuk.sharepoint.com/sites/ifdanalysis/_layouts/15/DocIdRedir.aspx?ID=IFADOCS-634726643-1047718</Url>
      <Description>IFADOCS-634726643-1047718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27D689F6-015C-42A6-8906-2A5C316F2B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75f0024-1ef3-4388-a12f-6b3dbe873bc5"/>
    <ds:schemaRef ds:uri="5f633878-cdf3-4c8f-9aa8-535ead00829d"/>
    <ds:schemaRef ds:uri="8c566321-f672-4e06-a901-b5e72b4c43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C7591A5-5F5B-4155-BC5D-43F9FC9200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8F2D8D-B07A-4793-A6F1-EE19E82659A9}">
  <ds:schemaRefs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elements/1.1/"/>
    <ds:schemaRef ds:uri="http://schemas.openxmlformats.org/package/2006/metadata/core-properties"/>
    <ds:schemaRef ds:uri="8c566321-f672-4e06-a901-b5e72b4c4357"/>
    <ds:schemaRef ds:uri="http://schemas.microsoft.com/sharepoint/v3"/>
    <ds:schemaRef ds:uri="http://purl.org/dc/terms/"/>
    <ds:schemaRef ds:uri="5f633878-cdf3-4c8f-9aa8-535ead00829d"/>
    <ds:schemaRef ds:uri="075f0024-1ef3-4388-a12f-6b3dbe873bc5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0AF4FF92-1EBA-46C8-8BEC-E017C40C416B}">
  <ds:schemaRefs>
    <ds:schemaRef ds:uri="http://schemas.microsoft.com/sharepoint/events"/>
  </ds:schemaRefs>
</ds:datastoreItem>
</file>

<file path=docMetadata/LabelInfo.xml><?xml version="1.0" encoding="utf-8"?>
<clbl:labelList xmlns:clbl="http://schemas.microsoft.com/office/2020/mipLabelMetadata">
  <clbl:label id="{dbf2ff9d-e249-40e2-b463-0b922d4f2f25}" enabled="1" method="Privileged" siteId="{fad277c9-c60a-4da1-b5f3-b3b8b34a82f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Calculator Tool</vt:lpstr>
      <vt:lpstr>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EY Teachers' Pay Grant (EYTPG) Calculator Tool</dc:title>
  <dc:subject/>
  <dc:creator>Department for Education</dc:creator>
  <cp:keywords/>
  <dc:description/>
  <cp:lastModifiedBy>DEAKIN, Daniel</cp:lastModifiedBy>
  <cp:revision/>
  <dcterms:created xsi:type="dcterms:W3CDTF">2025-11-17T10:25:53Z</dcterms:created>
  <dcterms:modified xsi:type="dcterms:W3CDTF">2026-07-03T08:22:58Z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0x010100AB6B0942CD5D9A45BDD9F7FD0360DB77</vt:lpwstr>
  </property>
  <property fmtid="{D5CDD505-2E9C-101B-9397-08002B2CF9AE}" pid="3" name="h5181134883947a99a38d116ffff0102">
    <vt:lpwstr>DfE|a484111e-5b24-4ad9-9778-c536c8c88985</vt:lpwstr>
  </property>
  <property fmtid="{D5CDD505-2E9C-101B-9397-08002B2CF9AE}" pid="4" name="d59a6d3cd8784d8fa99931b3477ced08">
    <vt:lpwstr>Infrastructure and Funding Directorate|d1466afd-0cba-416f-9e94-17a6ba5b78bb</vt:lpwstr>
  </property>
  <property fmtid="{D5CDD505-2E9C-101B-9397-08002B2CF9AE}" pid="5" name="_dlc_DocIdItemGuid">
    <vt:lpwstr>cfb6ebe3-a2d0-457c-9e37-858636679b45</vt:lpwstr>
  </property>
  <property fmtid="{D5CDD505-2E9C-101B-9397-08002B2CF9AE}" pid="6" name="DfeOrganisationalUnit">
    <vt:i4>4</vt:i4>
  </property>
  <property fmtid="{D5CDD505-2E9C-101B-9397-08002B2CF9AE}" pid="7" name="DfeOwner">
    <vt:i4>3</vt:i4>
  </property>
  <property fmtid="{D5CDD505-2E9C-101B-9397-08002B2CF9AE}" pid="8" name="MediaServiceImageTags">
    <vt:lpwstr/>
  </property>
</Properties>
</file>