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2.xml" ContentType="application/vnd.openxmlformats-officedocument.spreadsheetml.table+xml"/>
  <Override PartName="/xl/tables/table5.xml" ContentType="application/vnd.openxmlformats-officedocument.spreadsheetml.table+xml"/>
  <Override PartName="/xl/tables/table3.xml" ContentType="application/vnd.openxmlformats-officedocument.spreadsheetml.table+xml"/>
  <Override PartName="/xl/tables/table6.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AFB067AD-E881-4724-A3F1-066BE0A8BFD0}" xr6:coauthVersionLast="47" xr6:coauthVersionMax="47" xr10:uidLastSave="{00000000-0000-0000-0000-000000000000}"/>
  <bookViews>
    <workbookView xWindow="-14085" yWindow="-16320" windowWidth="29040" windowHeight="15720" xr2:uid="{C555B289-5F24-4911-822A-972CDD47AEDD}"/>
  </bookViews>
  <sheets>
    <sheet name="Cover Sheet" sheetId="10" r:id="rId1"/>
    <sheet name="Contents" sheetId="15" r:id="rId2"/>
    <sheet name="2.3.2" sheetId="5" r:id="rId3"/>
    <sheet name="calc_new" sheetId="13" state="hidden" r:id="rId4"/>
    <sheet name="2.3.2 (Real terms)" sheetId="14" r:id="rId5"/>
    <sheet name="2.3.2 (Financial Year)" sheetId="16" r:id="rId6"/>
    <sheet name="Methodology" sheetId="21" r:id="rId7"/>
    <sheet name="2.3.2 (Real 13600kWh Historic)" sheetId="17" r:id="rId8"/>
    <sheet name="2.3.2 (13600kWh Historic)" sheetId="18" r:id="rId9"/>
    <sheet name="2.3.2 (FY 13600kWh Historic)" sheetId="19" r:id="rId10"/>
    <sheet name="2.3.2 15,000kWh" sheetId="12" state="hidden" r:id="rId11"/>
    <sheet name="2.3.2 18,000kWh" sheetId="9" state="hidden" r:id="rId12"/>
  </sheets>
  <externalReferences>
    <externalReference r:id="rId13"/>
    <externalReference r:id="rId14"/>
  </externalReferences>
  <definedNames>
    <definedName name="INPUT_BOX" localSheetId="6">[1]Calculation!$C$1</definedName>
    <definedName name="INPUT_BOX">[2]Calculation!$C$1</definedName>
    <definedName name="_xlnm.Print_Area" localSheetId="2">'2.3.2'!$A$1:$G$6</definedName>
    <definedName name="_xlnm.Print_Area" localSheetId="8">'2.3.2 (13600kWh Historic)'!$A$1:$G$17</definedName>
    <definedName name="_xlnm.Print_Area" localSheetId="5">'2.3.2 (Financial Year)'!$A$1:$G$6</definedName>
    <definedName name="_xlnm.Print_Area" localSheetId="9">'2.3.2 (FY 13600kWh Historic)'!$A$1:$G$11</definedName>
    <definedName name="_xlnm.Print_Area" localSheetId="10">'2.3.2 15,000kWh'!$A$1:$K$67</definedName>
    <definedName name="_xlnm.Print_Area" localSheetId="11">'2.3.2 18,000kWh'!$A$1:$J$53</definedName>
    <definedName name="t25Q2">#REF!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C10" i="5"/>
  <c r="D10" i="5"/>
  <c r="E10" i="5"/>
  <c r="F10" i="5"/>
  <c r="G10" i="5"/>
  <c r="H10" i="5"/>
  <c r="I10" i="5"/>
  <c r="C42" i="13" l="1"/>
  <c r="D42" i="13"/>
  <c r="E42" i="13"/>
  <c r="F42" i="13"/>
  <c r="G42" i="13"/>
  <c r="H42" i="13"/>
  <c r="I42" i="13"/>
  <c r="J42" i="13"/>
  <c r="C41" i="13"/>
  <c r="D41" i="13"/>
  <c r="E41" i="13"/>
  <c r="F41" i="13"/>
  <c r="G41" i="13"/>
  <c r="H41" i="13"/>
  <c r="I41" i="13"/>
  <c r="J41" i="13"/>
  <c r="J43" i="13" l="1"/>
  <c r="I43" i="13"/>
  <c r="H43" i="13"/>
  <c r="G43" i="13"/>
  <c r="F43" i="13"/>
  <c r="E43" i="13"/>
  <c r="D43" i="13"/>
  <c r="C43" i="13"/>
  <c r="B13" i="14"/>
  <c r="C13" i="14"/>
  <c r="D13" i="14"/>
  <c r="E13" i="14"/>
  <c r="F13" i="14"/>
  <c r="G13" i="14"/>
  <c r="H13" i="14"/>
  <c r="I13" i="14"/>
  <c r="B7" i="5"/>
  <c r="B8" i="5"/>
  <c r="B9" i="5"/>
  <c r="I12" i="14"/>
  <c r="H12" i="14"/>
  <c r="G12" i="14"/>
  <c r="F12" i="14"/>
  <c r="E12" i="14"/>
  <c r="D12" i="14"/>
  <c r="C12" i="14"/>
  <c r="B12" i="14"/>
  <c r="C11" i="14"/>
  <c r="B11" i="14"/>
  <c r="J40" i="13"/>
  <c r="I10" i="14" s="1"/>
  <c r="I40" i="13"/>
  <c r="H10" i="14" s="1"/>
  <c r="H40" i="13"/>
  <c r="G10" i="14" s="1"/>
  <c r="G40" i="13"/>
  <c r="F10" i="14" s="1"/>
  <c r="F40" i="13"/>
  <c r="E10" i="14" s="1"/>
  <c r="E40" i="13"/>
  <c r="D10" i="14" s="1"/>
  <c r="D40" i="13"/>
  <c r="C40" i="13"/>
  <c r="B10" i="14" s="1"/>
  <c r="J25" i="13"/>
  <c r="I25" i="13"/>
  <c r="H25" i="13"/>
  <c r="G25" i="13"/>
  <c r="F25" i="13"/>
  <c r="E25" i="13"/>
  <c r="D25" i="13"/>
  <c r="C25" i="13"/>
  <c r="J24" i="13"/>
  <c r="I24" i="13"/>
  <c r="H24" i="13"/>
  <c r="G24" i="13"/>
  <c r="F24" i="13"/>
  <c r="E24" i="13"/>
  <c r="D24" i="13"/>
  <c r="C24" i="13"/>
  <c r="J23" i="13"/>
  <c r="I23" i="13"/>
  <c r="H23" i="13"/>
  <c r="G23" i="13"/>
  <c r="F23" i="13"/>
  <c r="E23" i="13"/>
  <c r="D23" i="13"/>
  <c r="C23" i="13"/>
  <c r="J22" i="13"/>
  <c r="I22" i="13"/>
  <c r="H22" i="13"/>
  <c r="G22" i="13"/>
  <c r="F22" i="13"/>
  <c r="E22" i="13"/>
  <c r="D22" i="13"/>
  <c r="C22" i="13"/>
  <c r="J21" i="13"/>
  <c r="I21" i="13"/>
  <c r="H21" i="13"/>
  <c r="G21" i="13"/>
  <c r="F21" i="13"/>
  <c r="E21" i="13"/>
  <c r="D21" i="13"/>
  <c r="C21" i="13"/>
  <c r="J20" i="13"/>
  <c r="I20" i="13"/>
  <c r="H20" i="13"/>
  <c r="G20" i="13"/>
  <c r="F20" i="13"/>
  <c r="E20" i="13"/>
  <c r="D20" i="13"/>
  <c r="C20" i="13"/>
  <c r="J19" i="13"/>
  <c r="I19" i="13"/>
  <c r="H19" i="13"/>
  <c r="G19" i="13"/>
  <c r="F19" i="13"/>
  <c r="E19" i="13"/>
  <c r="D19" i="13"/>
  <c r="C19" i="13"/>
  <c r="J18" i="13"/>
  <c r="I18" i="13"/>
  <c r="H18" i="13"/>
  <c r="G18" i="13"/>
  <c r="F18" i="13"/>
  <c r="E18" i="13"/>
  <c r="D18" i="13"/>
  <c r="C18" i="13"/>
  <c r="I11" i="14" l="1"/>
  <c r="H11" i="14"/>
  <c r="G11" i="14"/>
  <c r="F11" i="14"/>
  <c r="E11" i="14"/>
  <c r="D11" i="14"/>
  <c r="C10" i="14"/>
  <c r="C8" i="5" l="1"/>
  <c r="D8" i="5"/>
  <c r="E8" i="5"/>
  <c r="F8" i="5"/>
  <c r="G8" i="5"/>
  <c r="H8" i="5"/>
  <c r="I8" i="5"/>
  <c r="C9" i="5"/>
  <c r="D9" i="5"/>
  <c r="E9" i="5"/>
  <c r="F9" i="5"/>
  <c r="G9" i="5"/>
  <c r="H9" i="5"/>
  <c r="I9" i="5"/>
  <c r="C7" i="5"/>
  <c r="D7" i="5"/>
  <c r="E7" i="5"/>
  <c r="F7" i="5"/>
  <c r="G7" i="5"/>
  <c r="H7" i="5"/>
  <c r="I7" i="5"/>
  <c r="I20" i="18"/>
  <c r="H20" i="18"/>
  <c r="G20" i="18"/>
  <c r="F20" i="18"/>
  <c r="E20" i="18"/>
  <c r="D20" i="18"/>
  <c r="C20" i="18"/>
  <c r="B20" i="18"/>
  <c r="I19" i="18"/>
  <c r="H19" i="18"/>
  <c r="G19" i="18"/>
  <c r="F19" i="18"/>
  <c r="E19" i="18"/>
  <c r="D19" i="18"/>
  <c r="C19" i="18"/>
  <c r="B19" i="18"/>
  <c r="I18" i="18"/>
  <c r="H18" i="18"/>
  <c r="G18" i="18"/>
  <c r="F18" i="18"/>
  <c r="E18" i="18"/>
  <c r="D18" i="18"/>
  <c r="C18" i="18"/>
  <c r="B18" i="18"/>
  <c r="I17" i="18"/>
  <c r="H17" i="18"/>
  <c r="G17" i="18"/>
  <c r="F17" i="18"/>
  <c r="E17" i="18"/>
  <c r="D17" i="18"/>
  <c r="C17" i="18"/>
  <c r="B17" i="18"/>
  <c r="I16" i="18"/>
  <c r="H16" i="18"/>
  <c r="G16" i="18"/>
  <c r="F16" i="18"/>
  <c r="E16" i="18"/>
  <c r="D16" i="18"/>
  <c r="C16" i="18"/>
  <c r="B16" i="18"/>
  <c r="I15" i="18"/>
  <c r="H15" i="18"/>
  <c r="G15" i="18"/>
  <c r="F15" i="18"/>
  <c r="E15" i="18"/>
  <c r="D15" i="18"/>
  <c r="C15" i="18"/>
  <c r="B15" i="18"/>
  <c r="I14" i="18"/>
  <c r="H14" i="18"/>
  <c r="G14" i="18"/>
  <c r="F14" i="18"/>
  <c r="E14" i="18"/>
  <c r="D14" i="18"/>
  <c r="C14" i="18"/>
  <c r="B14" i="18"/>
  <c r="I13" i="18"/>
  <c r="H13" i="18"/>
  <c r="G13" i="18"/>
  <c r="F13" i="18"/>
  <c r="E13" i="18"/>
  <c r="D13" i="18"/>
  <c r="C13" i="18"/>
  <c r="B13" i="18"/>
  <c r="B22" i="17"/>
  <c r="C22" i="17"/>
  <c r="D22" i="17"/>
  <c r="E22" i="17"/>
  <c r="F22" i="17"/>
  <c r="G22" i="17"/>
  <c r="H22" i="17"/>
  <c r="I22" i="17"/>
  <c r="I21" i="17" l="1"/>
  <c r="H21" i="17"/>
  <c r="G21" i="17"/>
  <c r="F21" i="17"/>
  <c r="E21" i="17"/>
  <c r="D21" i="17"/>
  <c r="C21" i="17"/>
  <c r="B21" i="17"/>
  <c r="B20" i="17"/>
  <c r="C20" i="17"/>
  <c r="D20" i="17"/>
  <c r="E20" i="17"/>
  <c r="F20" i="17"/>
  <c r="G20" i="17"/>
  <c r="H20" i="17"/>
  <c r="I20" i="17"/>
  <c r="C19" i="17" l="1"/>
  <c r="D19" i="17"/>
  <c r="E19" i="17"/>
  <c r="F19" i="17"/>
  <c r="G19" i="17"/>
  <c r="H19" i="17"/>
  <c r="I19" i="17"/>
  <c r="B19" i="17"/>
  <c r="B18" i="17"/>
  <c r="C18" i="17" l="1"/>
  <c r="D18" i="17"/>
  <c r="E18" i="17"/>
  <c r="F18" i="17"/>
  <c r="G18" i="17"/>
  <c r="H18" i="17"/>
  <c r="I18" i="17"/>
  <c r="I17" i="17" l="1"/>
  <c r="H17" i="17"/>
  <c r="I16" i="17"/>
  <c r="H16" i="17"/>
  <c r="I15" i="17"/>
  <c r="H15" i="17"/>
  <c r="C17" i="17"/>
  <c r="G17" i="17"/>
  <c r="D17" i="17"/>
  <c r="B17" i="17"/>
  <c r="G16" i="17"/>
  <c r="F16" i="17"/>
  <c r="E16" i="17"/>
  <c r="D16" i="17"/>
  <c r="C16" i="17"/>
  <c r="B16" i="17"/>
  <c r="G15" i="17"/>
  <c r="F15" i="17"/>
  <c r="E15" i="17"/>
  <c r="D15" i="17"/>
  <c r="C15" i="17"/>
  <c r="B15" i="17"/>
  <c r="E17" i="17" l="1"/>
  <c r="F17" i="17"/>
</calcChain>
</file>

<file path=xl/sharedStrings.xml><?xml version="1.0" encoding="utf-8"?>
<sst xmlns="http://schemas.openxmlformats.org/spreadsheetml/2006/main" count="266" uniqueCount="132">
  <si>
    <t>England &amp; Wales</t>
  </si>
  <si>
    <t>Scotland</t>
  </si>
  <si>
    <t>Standard Credit</t>
  </si>
  <si>
    <t>Direct Debit</t>
  </si>
  <si>
    <t xml:space="preserve">% Change </t>
  </si>
  <si>
    <t>Cash terms</t>
  </si>
  <si>
    <r>
      <t>Table 2.3.2 Average annual domestic gas bills</t>
    </r>
    <r>
      <rPr>
        <b/>
        <vertAlign val="superscript"/>
        <sz val="12"/>
        <rFont val="Arial"/>
        <family val="2"/>
      </rPr>
      <t>(1)(2)</t>
    </r>
    <r>
      <rPr>
        <b/>
        <sz val="12"/>
        <rFont val="Arial"/>
        <family val="2"/>
      </rPr>
      <t xml:space="preserve"> </t>
    </r>
  </si>
  <si>
    <r>
      <t>1998</t>
    </r>
    <r>
      <rPr>
        <vertAlign val="superscript"/>
        <sz val="9"/>
        <rFont val="Arial"/>
        <family val="2"/>
      </rPr>
      <t>(3)</t>
    </r>
  </si>
  <si>
    <r>
      <t>Real terms</t>
    </r>
    <r>
      <rPr>
        <b/>
        <vertAlign val="superscript"/>
        <sz val="9"/>
        <rFont val="Arial"/>
        <family val="2"/>
      </rPr>
      <t>(4)</t>
    </r>
  </si>
  <si>
    <t>Prepayment</t>
  </si>
  <si>
    <t>Great Britain</t>
  </si>
  <si>
    <t>Pounds</t>
  </si>
  <si>
    <t>Direct debit</t>
  </si>
  <si>
    <t>Annual GDP</t>
  </si>
  <si>
    <t>2007-2013</t>
  </si>
  <si>
    <t>2010=100</t>
  </si>
  <si>
    <r>
      <t>Table 2.3.2 Average annual domestic gas bills for GB countries based on consumption of 15,000kWh/year</t>
    </r>
    <r>
      <rPr>
        <b/>
        <vertAlign val="superscript"/>
        <sz val="12"/>
        <rFont val="Arial"/>
        <family val="2"/>
      </rPr>
      <t>(1)</t>
    </r>
  </si>
  <si>
    <r>
      <t>1998</t>
    </r>
    <r>
      <rPr>
        <vertAlign val="superscript"/>
        <sz val="9"/>
        <rFont val="Arial"/>
        <family val="2"/>
      </rPr>
      <t>(2)</t>
    </r>
  </si>
  <si>
    <r>
      <t>Real terms</t>
    </r>
    <r>
      <rPr>
        <b/>
        <vertAlign val="superscript"/>
        <sz val="9"/>
        <rFont val="Arial"/>
        <family val="2"/>
      </rPr>
      <t>(3)</t>
    </r>
  </si>
  <si>
    <r>
      <t>2007</t>
    </r>
    <r>
      <rPr>
        <vertAlign val="superscript"/>
        <sz val="9"/>
        <rFont val="Arial"/>
        <family val="2"/>
      </rPr>
      <t>(4)</t>
    </r>
  </si>
  <si>
    <r>
      <t>Table 2.3.2 Average annual domestic gas bills</t>
    </r>
    <r>
      <rPr>
        <b/>
        <vertAlign val="superscript"/>
        <sz val="12"/>
        <rFont val="Arial"/>
        <family val="2"/>
      </rPr>
      <t>(1)(2)</t>
    </r>
    <r>
      <rPr>
        <b/>
        <sz val="12"/>
        <rFont val="Arial"/>
        <family val="2"/>
      </rPr>
      <t xml:space="preserve"> for GB countries</t>
    </r>
  </si>
  <si>
    <r>
      <t>2007</t>
    </r>
    <r>
      <rPr>
        <vertAlign val="superscript"/>
        <sz val="9"/>
        <rFont val="Arial"/>
        <family val="2"/>
      </rPr>
      <t>(5)</t>
    </r>
  </si>
  <si>
    <t>Notes for Table 2.3.2</t>
  </si>
  <si>
    <t>Return to Contents Page</t>
  </si>
  <si>
    <t>Changes to domestic bills methodology</t>
  </si>
  <si>
    <t>Contents</t>
  </si>
  <si>
    <t>Tables</t>
  </si>
  <si>
    <t>Methodology</t>
  </si>
  <si>
    <t>Methodology notes</t>
  </si>
  <si>
    <t>Data is shown in current (cash) and real terms. Real terms data has been deflated using the GDP deflator.</t>
  </si>
  <si>
    <t>Further information</t>
  </si>
  <si>
    <t>Contacts</t>
  </si>
  <si>
    <t>Table 2.3.2: Average annual domestic gas bills for GB countries</t>
  </si>
  <si>
    <t>Note: r's indicate revised data. An r in the date column indicates all data in the row has been revised.</t>
  </si>
  <si>
    <t>Note: p's indicate provisional data. A p in the date column indicates all data in the row is provisional.</t>
  </si>
  <si>
    <t>2018-2019</t>
  </si>
  <si>
    <t>Total</t>
  </si>
  <si>
    <t>All Payment Types</t>
  </si>
  <si>
    <t>About this data</t>
  </si>
  <si>
    <t xml:space="preserve">Data in these tables shows annual gas bills for domestic consumers in Great Britain by country and payment type. </t>
  </si>
  <si>
    <t>Year</t>
  </si>
  <si>
    <t>Standard credit: England &amp; Wales (pounds)</t>
  </si>
  <si>
    <t>Standard credit: Scotland (pounds)</t>
  </si>
  <si>
    <t>Direct debit: England &amp; Wales (pounds)</t>
  </si>
  <si>
    <t>Direct debit: Scotland (pounds)</t>
  </si>
  <si>
    <t>Prepayment: England &amp; Wales (pounds)</t>
  </si>
  <si>
    <t>Prepayment: Scotland (pounds)</t>
  </si>
  <si>
    <t>All Payment Types: England &amp; Wales (pounds)</t>
  </si>
  <si>
    <t>All Payment Types: Scotland (pounds)</t>
  </si>
  <si>
    <t>Prior to 1998, average bills for England &amp; Wales and Scotland were all the same as the GB averages given in Table 2.3.1.</t>
  </si>
  <si>
    <t>Table 2.3.2 Average annual domestic gas bills in cash terms for GB countries based on consumption of 13,600kWh/year</t>
  </si>
  <si>
    <t>Table 2.3.2 Average annual domestic gas bills in real terms for GB countries based on consumption of 13,600kWh/year</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</si>
  <si>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</si>
  <si>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</si>
  <si>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</si>
  <si>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</si>
  <si>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Energy Prices Statistics Team</t>
  </si>
  <si>
    <t>Table 2.3.2: Average annual domestic gas bills in real terms for GB countries</t>
  </si>
  <si>
    <t>Bills deflated to 2010 terms using the GDP (market prices) deflator.</t>
  </si>
  <si>
    <t>In the table p indicates provisional data. A p in the year column indicates all data in the row is provisional.</t>
  </si>
  <si>
    <t>Provisional GDP deflator calculated as the average of the quarterly GDP deflators in the year (Q1-Q3 reported and Q4 estimated as Q3).</t>
  </si>
  <si>
    <t>2021/22</t>
  </si>
  <si>
    <t>Table 2.3.2 Average financial year domestic gas bills in cash terms for GB countries based on consumption of 13,600kWh/year</t>
  </si>
  <si>
    <t>These figures incorporate the Energy Price Guarantee from October 2022 but do not reflect payments made through the Energy Bills Support Scheme, which provided UK customers with £200 of support in 2022.</t>
  </si>
  <si>
    <t>Press Office (media enquiries)</t>
  </si>
  <si>
    <t>Revisions policy and standards for official statistics (opens in a new window)</t>
  </si>
  <si>
    <t>Source: Department for Energy Security and Net Zero</t>
  </si>
  <si>
    <t>All information received from suppliers is quality assured by the Department prior to publication.</t>
  </si>
  <si>
    <t xml:space="preserve">newsdesk@energysecurity.gov.uk </t>
  </si>
  <si>
    <t>Annual domestic energy bills webpage (opens in a new window)</t>
  </si>
  <si>
    <t>2022/23</t>
  </si>
  <si>
    <t>energyprices.stats@energysecurity.gov.uk</t>
  </si>
  <si>
    <t>020 7215 1445</t>
  </si>
  <si>
    <r>
      <t>Bills are now based on</t>
    </r>
    <r>
      <rPr>
        <b/>
        <sz val="11"/>
        <rFont val="Arial"/>
        <family val="2"/>
      </rPr>
      <t xml:space="preserve"> fixed consumption levels </t>
    </r>
    <r>
      <rPr>
        <sz val="11"/>
        <rFont val="Arial"/>
        <family val="2"/>
      </rPr>
      <t>of 11,200 kWh per year for gas.</t>
    </r>
  </si>
  <si>
    <t>Table 2.3.2 Average annual domestic gas bills in real terms for GB countries based on consumption of 11,200kWh/year</t>
  </si>
  <si>
    <t>Table 2.3.2 Average annual domestic gas bills in cash terms for GB countries based on consumption of 11,200kWh/year</t>
  </si>
  <si>
    <t>13600kWh</t>
  </si>
  <si>
    <t>11200kWh</t>
  </si>
  <si>
    <t>Average domestic gas bills by countries in Great Britain</t>
  </si>
  <si>
    <t>Last updated:</t>
  </si>
  <si>
    <r>
      <t>Real terms</t>
    </r>
    <r>
      <rPr>
        <b/>
        <strike/>
        <vertAlign val="superscript"/>
        <sz val="9"/>
        <rFont val="Cambria"/>
        <family val="1"/>
      </rPr>
      <t>(4)</t>
    </r>
  </si>
  <si>
    <t>020 7215 1000</t>
  </si>
  <si>
    <r>
      <t xml:space="preserve">As of 2025, annual bills are no longer published on a consumption basis of 13,600kWh/year. Consumption levels are reviewed every 5 years to reflect household usage.
Standard gas usage for households is 11,200kWh and as of 2025 bills are calculated under this consumption. To see more please refer to the methodology document. 
</t>
    </r>
    <r>
      <rPr>
        <b/>
        <sz val="12"/>
        <rFont val="Arial"/>
        <family val="2"/>
      </rPr>
      <t>This time series is now discontinued.</t>
    </r>
  </si>
  <si>
    <t>Table 2.3.2 Average financial year domestic gas bills in cash terms for GB countries</t>
  </si>
  <si>
    <t>From March 2026, changes have been made to the GDP deflator and base year for indices used in the Quarterly Energy Prices publication.</t>
  </si>
  <si>
    <t>Quarterly Energy Prices: March 2026</t>
  </si>
  <si>
    <t>All bills are calculated using an annual consumption of 13,600 kWh. Figures are inclusive of VAT.</t>
  </si>
  <si>
    <t>Real price series are deflated using GDP (market prices) deflator. The GDP deflator is regularly updated by the ONS and revises the whole series.</t>
  </si>
  <si>
    <t xml:space="preserve">Further information on methodology can be found here. </t>
  </si>
  <si>
    <t>In the table r indicates revised data. An r in the year column indicates all data in the row has been revised.</t>
  </si>
  <si>
    <t>Bills deflated to 2025 terms using the GDP (market prices) deflator.</t>
  </si>
  <si>
    <t>Figures in real terms.</t>
  </si>
  <si>
    <t>Figures in cash terms.</t>
  </si>
  <si>
    <t>This time series is now discontinued and is no longer routinely updated.</t>
  </si>
  <si>
    <t>For further details of this methodological change, please see page 3 of Quarterly Energy Prices, found at the below link:</t>
  </si>
  <si>
    <t>Table 2.3.2 Average financial year domestic gas bills in cash terms for UK countries based on consumption of 11,200 kWh/year</t>
  </si>
  <si>
    <r>
      <t>Data period:</t>
    </r>
    <r>
      <rPr>
        <sz val="11"/>
        <rFont val="Arial"/>
        <family val="2"/>
      </rPr>
      <t xml:space="preserve"> Data for the 2025/26 financial year</t>
    </r>
  </si>
  <si>
    <r>
      <t>Publication date:</t>
    </r>
    <r>
      <rPr>
        <sz val="11"/>
        <rFont val="Arial"/>
        <family val="2"/>
      </rPr>
      <t xml:space="preserve"> 30/06/2026</t>
    </r>
  </si>
  <si>
    <t>2023/24</t>
  </si>
  <si>
    <t>2024/25</t>
  </si>
  <si>
    <t>2025/26</t>
  </si>
  <si>
    <t>Data collection methodology</t>
  </si>
  <si>
    <t>Data on gas and electricity tariffs is received directly from all the main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</si>
  <si>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</si>
  <si>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</si>
  <si>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Bill calculation methodology</t>
  </si>
  <si>
    <t>Bills reflect the prices of all suppliers and include standing charges. No allowances are made for introductory offers, loyalty or prompt-pay discounts, cancellation fees or non-cash benefits that may be available from suppliers.</t>
  </si>
  <si>
    <t xml:space="preserve">The bills shown relate to the total bill (including VAT) in cash terms received during the calendar year, for the payment type shown, including all changes made to tariff structure and prices. Averages are weighted by the number of domestic customers. </t>
  </si>
  <si>
    <t>The bills estimates presented here which are disaggregated by fixed tariffs and variable tariffs are official statistics in development.</t>
  </si>
  <si>
    <t>The tariffs that the Department can identify as being explicitly fixed tariffs are used to calculate fixed tariff bills. All other tariffs are assumed to be variable.</t>
  </si>
  <si>
    <t>The number and proportion of customers on some tariffs, such as pre-payment fixed tariffs, is small. This should be borne in mind when considering trends and comparisons.</t>
  </si>
  <si>
    <t xml:space="preserve">From the March 2011 edition of 'Quarterly Energy Prices', the domestic price statistics found in Chapter 2 for 2007 onwards are calculated using a slightly different methodology to that previously used. The Department sought users’ views about these changes and received no adverse views. </t>
  </si>
  <si>
    <t>The period over which the annual average domestic gas and electricity bills are calculated was changed so that they are based on consumption within the full calendar year to which they relate.</t>
  </si>
  <si>
    <t>For 2006 and earlier years, bills were based on consumption from Q4 of the previous year to Q3 of the named year. In addition, the assumed gas consumption pattern more accurately reflects quarterly consumption according to data collected from energy suppliers by another part of the Department’s Energy Statistics team.</t>
  </si>
  <si>
    <t>More details of these changes are set out in an article found in the September 2010 edition of the Department's Energy Trends publication which can be found here.</t>
  </si>
  <si>
    <t>Prior to the March 2014 edition of 'Quarterly Energy Prices', domestic gas bill estimates were published based on standard household consumption levels of 18,000kWh. This had remained unchanged since the Department started publishing such estimates in the 1990s.</t>
  </si>
  <si>
    <t>Bills are currently based on updated fixed consumption levels of 11,200 kWh per year for gas. This change was made in March 2025, and the Department continues to review changes in average consumption.</t>
  </si>
  <si>
    <t>General notes</t>
  </si>
  <si>
    <t>Provisional quarterly data is published three months in arrears. Any revised data is marked with an "r".</t>
  </si>
  <si>
    <t>Provisional annual data is published in the December edition of QEP, with the final data being published in March.</t>
  </si>
  <si>
    <t>Standard credit customers pay on receipt of their bill which is usually payment 3 months in arrears.</t>
  </si>
  <si>
    <t>Direct debit transfers an agreed or variable amount directly from the customer’s bank account to the energy supplier.</t>
  </si>
  <si>
    <t>Prepayment requires the customer to make advance payment before fuel can be used.</t>
  </si>
  <si>
    <t>Removal of home/non-home splits</t>
  </si>
  <si>
    <t>Therefore, customers with ‘non-home’ suppliers are those with any energy companies that were established following privatisation or a regional supplier operating outside its former region.</t>
  </si>
  <si>
    <t>In the instances where home suppliers no longer exist as a distinct company or brand, the company which acquired or merged with the home supplier are classed as such in the region the former company operated.</t>
  </si>
  <si>
    <t>We stopped producing a home and non-home customer split in tables 2.2.1 and 2.3.1 for bills data in the first publication of 2024 estimated bills (the December 2024 publication).</t>
  </si>
  <si>
    <t xml:space="preserve">For the customer proportions tables 2.4.1 and 2.5.1, home/non-home splits were removed in the June 2024 release of Quarterly Energy Prices. </t>
  </si>
  <si>
    <t>Return to Contents page</t>
  </si>
  <si>
    <t>Customers with their ‘home’ supplier as referred to in this dataset are those with the energy companies that were the regional suppliers of gas and electricity to households prior to privatisation.</t>
  </si>
  <si>
    <t>Companies are no longer being distinguishable as home-suppliers due to mergers or market exits and customers being able to choose multiple suppliers unrelated to their geographical location including their own former ‘home’ supplier. Therefore this categorisation of domestic consumers is no longer deemed relevant.</t>
  </si>
  <si>
    <r>
      <t>Next update:</t>
    </r>
    <r>
      <rPr>
        <sz val="11"/>
        <rFont val="Arial"/>
        <family val="2"/>
      </rPr>
      <t xml:space="preserve"> 17/12/2026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</si>
</sst>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0\ \ "/>
    <numFmt numFmtId="166" formatCode="0\ "/>
    <numFmt numFmtId="167" formatCode="\+0.0\ ;\-0.0\ "/>
    <numFmt numFmtId="168" formatCode="0\ \ \ "/>
    <numFmt numFmtId="169" formatCode="\ 0\r"/>
    <numFmt numFmtId="170" formatCode="_-[$€-2]* #,##0.00_-;\-[$€-2]* #,##0.00_-;_-[$€-2]* &quot;-&quot;??_-"/>
    <numFmt numFmtId="171" formatCode="0\r"/>
  </numFmts>
  <fonts count="44">
    <font>
      <sz val="10"/>
      <name val="Arial"/>
    </font>
    <font>
      <sz val="11"/>
      <color theme="1"/>
      <name val="Calibri"/>
      <family val="2"/>
      <scheme val="minor"/>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Arial"/>
      <family val="2"/>
    </font>
    <font>
      <b/>
      <vertAlign val="superscript"/>
      <sz val="9"/>
      <name val="Arial"/>
      <family val="2"/>
    </font>
    <font>
      <vertAlign val="superscript"/>
      <sz val="9"/>
      <name val="Arial"/>
      <family val="2"/>
    </font>
    <font>
      <sz val="10"/>
      <name val="Times New Roman"/>
      <family val="1"/>
    </font>
    <font>
      <sz val="9"/>
      <color indexed="12"/>
      <name val="Arial"/>
      <family val="2"/>
    </font>
    <font>
      <sz val="10"/>
      <name val="Arial"/>
      <family val="2"/>
    </font>
    <font>
      <u/>
      <sz val="10"/>
      <color indexed="12"/>
      <name val="Arial"/>
      <family val="2"/>
    </font>
    <font>
      <sz val="12"/>
      <name val="Arial"/>
      <family val="2"/>
    </font>
    <font>
      <b/>
      <sz val="14"/>
      <name val="Arial"/>
      <family val="2"/>
    </font>
    <font>
      <sz val="12"/>
      <name val="MS Sans Serif"/>
      <family val="2"/>
    </font>
    <font>
      <sz val="8.5"/>
      <name val="Arial"/>
      <family val="2"/>
    </font>
    <font>
      <b/>
      <sz val="11"/>
      <name val="Arial"/>
      <family val="2"/>
    </font>
    <font>
      <sz val="11"/>
      <name val="Arial"/>
      <family val="2"/>
    </font>
    <font>
      <sz val="11"/>
      <name val="+mj-lt"/>
    </font>
    <font>
      <sz val="11"/>
      <color theme="1"/>
      <name val="Calibri"/>
      <family val="2"/>
      <scheme val="minor"/>
    </font>
    <font>
      <sz val="9"/>
      <color rgb="FFFF0000"/>
      <name val="Arial"/>
      <family val="2"/>
    </font>
    <font>
      <sz val="9"/>
      <color rgb="FF000000"/>
      <name val="Arial"/>
      <family val="2"/>
    </font>
    <font>
      <sz val="9"/>
      <color rgb="FF0070C0"/>
      <name val="Arial"/>
      <family val="2"/>
    </font>
    <font>
      <sz val="10"/>
      <color theme="1"/>
      <name val="Arial"/>
      <family val="2"/>
    </font>
    <font>
      <sz val="12"/>
      <color theme="3"/>
      <name val="Arial"/>
      <family val="2"/>
    </font>
    <font>
      <b/>
      <sz val="18"/>
      <name val="Arial"/>
      <family val="2"/>
    </font>
    <font>
      <sz val="18"/>
      <name val="Arial"/>
      <family val="2"/>
    </font>
    <font>
      <sz val="10"/>
      <color theme="3"/>
      <name val="Arial"/>
      <family val="2"/>
    </font>
    <font>
      <b/>
      <sz val="12"/>
      <color theme="3"/>
      <name val="Arial"/>
      <family val="2"/>
    </font>
    <font>
      <sz val="11"/>
      <color theme="3"/>
      <name val="Arial"/>
      <family val="2"/>
    </font>
    <font>
      <b/>
      <sz val="11"/>
      <color theme="3"/>
      <name val="Arial"/>
      <family val="2"/>
    </font>
    <font>
      <sz val="10"/>
      <name val="Arial"/>
      <family val="2"/>
    </font>
    <font>
      <sz val="8"/>
      <name val="Arial"/>
      <family val="2"/>
    </font>
    <font>
      <strike/>
      <sz val="10"/>
      <name val="Cambria"/>
      <family val="1"/>
    </font>
    <font>
      <strike/>
      <sz val="9"/>
      <name val="Cambria"/>
      <family val="1"/>
    </font>
    <font>
      <b/>
      <strike/>
      <sz val="9"/>
      <name val="Cambria"/>
      <family val="1"/>
    </font>
    <font>
      <strike/>
      <sz val="9"/>
      <color indexed="12"/>
      <name val="Cambria"/>
      <family val="1"/>
    </font>
    <font>
      <b/>
      <strike/>
      <vertAlign val="superscript"/>
      <sz val="9"/>
      <name val="Cambria"/>
      <family val="1"/>
    </font>
    <font>
      <strike/>
      <sz val="9"/>
      <color rgb="FFFF0000"/>
      <name val="Cambria"/>
      <family val="1"/>
    </font>
    <font>
      <b/>
      <strike/>
      <sz val="10"/>
      <name val="Cambria"/>
      <family val="1"/>
    </font>
    <font>
      <strike/>
      <sz val="9"/>
      <color rgb="FF0070C0"/>
      <name val="Cambria"/>
      <family val="1"/>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thin">
        <color indexed="64"/>
      </top>
      <bottom/>
      <diagonal/>
    </border>
    <border>
      <left/>
      <right/>
      <top style="double">
        <color indexed="64"/>
      </top>
      <bottom style="thin">
        <color indexed="64"/>
      </bottom>
      <diagonal/>
    </border>
    <border>
      <left/>
      <right/>
      <top/>
      <bottom style="thick">
        <color theme="4"/>
      </bottom>
      <diagonal/>
    </border>
  </borders>
  <cellStyleXfs count="15">
    <xf numFmtId="0" fontId="0" fillId="0" borderId="0"/>
    <xf numFmtId="43" fontId="12" fillId="0" borderId="0" applyFont="0" applyFill="0" applyBorder="0" applyAlignment="0" applyProtection="0"/>
    <xf numFmtId="170" fontId="14" fillId="0" borderId="0" applyFont="0" applyFill="0" applyBorder="0" applyAlignment="0" applyProtection="0"/>
    <xf numFmtId="0" fontId="13" fillId="0" borderId="0" applyNumberFormat="0" applyFill="0" applyBorder="0" applyAlignment="0" applyProtection="0">
      <alignment vertical="top"/>
      <protection locked="0"/>
    </xf>
    <xf numFmtId="0" fontId="12" fillId="0" borderId="0"/>
    <xf numFmtId="0" fontId="21" fillId="0" borderId="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170" fontId="25" fillId="0" borderId="0"/>
    <xf numFmtId="0" fontId="12" fillId="0" borderId="0"/>
    <xf numFmtId="0" fontId="6" fillId="0" borderId="8" applyNumberFormat="0" applyFill="0" applyAlignment="0" applyProtection="0"/>
    <xf numFmtId="43" fontId="33" fillId="0" borderId="0" applyFont="0" applyFill="0" applyBorder="0" applyAlignment="0" applyProtection="0"/>
    <xf numFmtId="0" fontId="12" fillId="0" borderId="0"/>
    <xf numFmtId="0" fontId="12" fillId="0" borderId="0"/>
    <xf numFmtId="0" fontId="1" fillId="0" borderId="0"/>
  </cellStyleXfs>
  <cellXfs count="200">
    <xf numFmtId="0" fontId="0" fillId="0" borderId="0" xfId="0"/>
    <xf numFmtId="0" fontId="0" fillId="0" borderId="1" xfId="0" applyBorder="1"/>
    <xf numFmtId="0" fontId="5" fillId="0" borderId="0" xfId="0" applyFont="1"/>
    <xf numFmtId="0" fontId="6" fillId="0" borderId="0" xfId="0" applyFont="1" applyAlignment="1">
      <alignment horizontal="center"/>
    </xf>
    <xf numFmtId="0" fontId="5" fillId="0" borderId="2" xfId="0" applyFont="1" applyBorder="1" applyAlignment="1">
      <alignment horizontal="right" wrapText="1"/>
    </xf>
    <xf numFmtId="0" fontId="5" fillId="0" borderId="3" xfId="0" applyFont="1" applyBorder="1" applyAlignment="1">
      <alignment horizontal="right" wrapText="1"/>
    </xf>
    <xf numFmtId="0" fontId="6" fillId="0" borderId="0" xfId="0" applyFont="1"/>
    <xf numFmtId="0" fontId="5" fillId="0" borderId="0" xfId="0" applyFont="1" applyAlignment="1">
      <alignment horizontal="right"/>
    </xf>
    <xf numFmtId="0" fontId="5" fillId="0" borderId="3" xfId="0" applyFont="1" applyBorder="1"/>
    <xf numFmtId="0" fontId="7" fillId="0" borderId="0" xfId="0" applyFont="1"/>
    <xf numFmtId="166" fontId="5" fillId="0" borderId="0" xfId="0" applyNumberFormat="1" applyFont="1" applyAlignment="1">
      <alignment horizontal="right"/>
    </xf>
    <xf numFmtId="167" fontId="5" fillId="0" borderId="3" xfId="0" applyNumberFormat="1" applyFont="1" applyBorder="1" applyAlignment="1">
      <alignment horizontal="right"/>
    </xf>
    <xf numFmtId="0" fontId="0" fillId="0" borderId="0" xfId="0"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5" fillId="0" borderId="3" xfId="0" applyFont="1" applyBorder="1" applyAlignment="1">
      <alignment horizontal="center"/>
    </xf>
    <xf numFmtId="164" fontId="10" fillId="0" borderId="0" xfId="0" applyNumberFormat="1" applyFont="1"/>
    <xf numFmtId="1" fontId="5" fillId="0" borderId="0" xfId="0" applyNumberFormat="1" applyFont="1"/>
    <xf numFmtId="167" fontId="5" fillId="0" borderId="1" xfId="0" applyNumberFormat="1" applyFont="1" applyBorder="1" applyAlignment="1">
      <alignment horizontal="right"/>
    </xf>
    <xf numFmtId="165" fontId="5" fillId="0" borderId="0" xfId="0" applyNumberFormat="1" applyFont="1" applyAlignment="1">
      <alignment horizontal="center"/>
    </xf>
    <xf numFmtId="0" fontId="12" fillId="0" borderId="1" xfId="0" applyFont="1" applyBorder="1"/>
    <xf numFmtId="0" fontId="6" fillId="0" borderId="0" xfId="0" applyFont="1" applyAlignment="1">
      <alignment horizontal="right"/>
    </xf>
    <xf numFmtId="166" fontId="0" fillId="0" borderId="0" xfId="0" applyNumberFormat="1"/>
    <xf numFmtId="166" fontId="5" fillId="0" borderId="0" xfId="0" applyNumberFormat="1" applyFont="1"/>
    <xf numFmtId="0" fontId="12" fillId="0" borderId="0" xfId="4"/>
    <xf numFmtId="0" fontId="5" fillId="0" borderId="0" xfId="4" applyFont="1"/>
    <xf numFmtId="0" fontId="6" fillId="0" borderId="5" xfId="0" applyFont="1" applyBorder="1"/>
    <xf numFmtId="166" fontId="5" fillId="0" borderId="5" xfId="0" applyNumberFormat="1" applyFont="1" applyBorder="1" applyAlignment="1">
      <alignment horizontal="right"/>
    </xf>
    <xf numFmtId="169" fontId="5" fillId="0" borderId="5" xfId="0" applyNumberFormat="1" applyFont="1" applyBorder="1" applyAlignment="1">
      <alignment horizontal="right"/>
    </xf>
    <xf numFmtId="168" fontId="5" fillId="2" borderId="0" xfId="0" applyNumberFormat="1" applyFont="1" applyFill="1" applyAlignment="1">
      <alignment horizontal="right"/>
    </xf>
    <xf numFmtId="168" fontId="5" fillId="2" borderId="5" xfId="0" applyNumberFormat="1" applyFont="1" applyFill="1" applyBorder="1" applyAlignment="1">
      <alignment horizontal="right"/>
    </xf>
    <xf numFmtId="164" fontId="22" fillId="3" borderId="0" xfId="0" applyNumberFormat="1" applyFont="1" applyFill="1"/>
    <xf numFmtId="0" fontId="5" fillId="0" borderId="1" xfId="0" applyFont="1" applyBorder="1" applyAlignment="1">
      <alignment horizontal="center"/>
    </xf>
    <xf numFmtId="0" fontId="3" fillId="0" borderId="6" xfId="0" applyFont="1" applyBorder="1"/>
    <xf numFmtId="0" fontId="11" fillId="0" borderId="6" xfId="0" applyFont="1" applyBorder="1" applyAlignment="1">
      <alignment horizontal="center"/>
    </xf>
    <xf numFmtId="0" fontId="11" fillId="0" borderId="6" xfId="0" applyFont="1" applyBorder="1" applyAlignment="1">
      <alignment horizontal="right"/>
    </xf>
    <xf numFmtId="0" fontId="6" fillId="0" borderId="6" xfId="0" applyFont="1" applyBorder="1"/>
    <xf numFmtId="0" fontId="5" fillId="0" borderId="6" xfId="0" applyFont="1" applyBorder="1" applyAlignment="1">
      <alignment horizontal="center"/>
    </xf>
    <xf numFmtId="1" fontId="11" fillId="0" borderId="6" xfId="0" applyNumberFormat="1" applyFont="1" applyBorder="1" applyAlignment="1">
      <alignment horizontal="right"/>
    </xf>
    <xf numFmtId="0" fontId="12" fillId="0" borderId="0" xfId="0" applyFont="1"/>
    <xf numFmtId="167" fontId="5" fillId="3" borderId="1" xfId="0" applyNumberFormat="1" applyFont="1" applyFill="1" applyBorder="1" applyAlignment="1">
      <alignment horizontal="right"/>
    </xf>
    <xf numFmtId="0" fontId="7" fillId="0" borderId="0" xfId="4" applyFont="1"/>
    <xf numFmtId="0" fontId="12" fillId="0" borderId="0" xfId="4" applyAlignment="1">
      <alignment horizontal="center"/>
    </xf>
    <xf numFmtId="0" fontId="12" fillId="0" borderId="1" xfId="4" applyBorder="1"/>
    <xf numFmtId="0" fontId="5" fillId="0" borderId="4" xfId="4" applyFont="1" applyBorder="1" applyAlignment="1">
      <alignment horizontal="center"/>
    </xf>
    <xf numFmtId="0" fontId="6" fillId="0" borderId="0" xfId="4" applyFont="1" applyAlignment="1">
      <alignment horizontal="center"/>
    </xf>
    <xf numFmtId="0" fontId="5" fillId="0" borderId="3" xfId="4" applyFont="1" applyBorder="1"/>
    <xf numFmtId="0" fontId="5" fillId="0" borderId="3" xfId="4" applyFont="1" applyBorder="1" applyAlignment="1">
      <alignment horizontal="center"/>
    </xf>
    <xf numFmtId="0" fontId="5" fillId="0" borderId="2" xfId="4" applyFont="1" applyBorder="1" applyAlignment="1">
      <alignment horizontal="right" wrapText="1"/>
    </xf>
    <xf numFmtId="0" fontId="5" fillId="0" borderId="3" xfId="4" applyFont="1" applyBorder="1" applyAlignment="1">
      <alignment horizontal="right" wrapText="1"/>
    </xf>
    <xf numFmtId="0" fontId="6" fillId="0" borderId="0" xfId="4" applyFont="1"/>
    <xf numFmtId="0" fontId="5" fillId="0" borderId="0" xfId="4" applyFont="1" applyAlignment="1">
      <alignment horizontal="center"/>
    </xf>
    <xf numFmtId="0" fontId="5" fillId="0" borderId="0" xfId="4" applyFont="1" applyAlignment="1">
      <alignment horizontal="right"/>
    </xf>
    <xf numFmtId="168" fontId="5" fillId="2" borderId="0" xfId="4" applyNumberFormat="1" applyFont="1" applyFill="1" applyAlignment="1">
      <alignment horizontal="right"/>
    </xf>
    <xf numFmtId="166" fontId="5" fillId="0" borderId="0" xfId="4" applyNumberFormat="1" applyFont="1" applyAlignment="1">
      <alignment horizontal="right"/>
    </xf>
    <xf numFmtId="166" fontId="12" fillId="0" borderId="0" xfId="4" applyNumberFormat="1"/>
    <xf numFmtId="0" fontId="6" fillId="0" borderId="5" xfId="4" applyFont="1" applyBorder="1"/>
    <xf numFmtId="168" fontId="5" fillId="2" borderId="5" xfId="4" applyNumberFormat="1" applyFont="1" applyFill="1" applyBorder="1" applyAlignment="1">
      <alignment horizontal="right"/>
    </xf>
    <xf numFmtId="166" fontId="5" fillId="0" borderId="5" xfId="4" applyNumberFormat="1" applyFont="1" applyBorder="1" applyAlignment="1">
      <alignment horizontal="right"/>
    </xf>
    <xf numFmtId="169" fontId="5" fillId="0" borderId="5" xfId="4" applyNumberFormat="1" applyFont="1" applyBorder="1" applyAlignment="1">
      <alignment horizontal="right"/>
    </xf>
    <xf numFmtId="166" fontId="5" fillId="0" borderId="0" xfId="4" applyNumberFormat="1" applyFont="1"/>
    <xf numFmtId="0" fontId="6" fillId="0" borderId="6" xfId="4" applyFont="1" applyBorder="1"/>
    <xf numFmtId="0" fontId="5" fillId="0" borderId="6" xfId="4" applyFont="1" applyBorder="1" applyAlignment="1">
      <alignment horizontal="center"/>
    </xf>
    <xf numFmtId="1" fontId="11" fillId="0" borderId="6" xfId="4" applyNumberFormat="1" applyFont="1" applyBorder="1" applyAlignment="1">
      <alignment horizontal="right"/>
    </xf>
    <xf numFmtId="0" fontId="3" fillId="0" borderId="6" xfId="4" applyFont="1" applyBorder="1"/>
    <xf numFmtId="0" fontId="11" fillId="0" borderId="6" xfId="4" applyFont="1" applyBorder="1" applyAlignment="1">
      <alignment horizontal="center"/>
    </xf>
    <xf numFmtId="0" fontId="11" fillId="0" borderId="6" xfId="4" applyFont="1" applyBorder="1" applyAlignment="1">
      <alignment horizontal="right"/>
    </xf>
    <xf numFmtId="0" fontId="6" fillId="0" borderId="3" xfId="4" applyFont="1" applyBorder="1"/>
    <xf numFmtId="167" fontId="5" fillId="0" borderId="3" xfId="4" applyNumberFormat="1" applyFont="1" applyBorder="1" applyAlignment="1">
      <alignment horizontal="right"/>
    </xf>
    <xf numFmtId="0" fontId="3" fillId="0" borderId="1" xfId="4" applyFont="1" applyBorder="1"/>
    <xf numFmtId="0" fontId="5" fillId="0" borderId="1" xfId="4" applyFont="1" applyBorder="1" applyAlignment="1">
      <alignment horizontal="center"/>
    </xf>
    <xf numFmtId="167" fontId="5" fillId="0" borderId="1" xfId="4" applyNumberFormat="1" applyFont="1" applyBorder="1" applyAlignment="1">
      <alignment horizontal="right"/>
    </xf>
    <xf numFmtId="0" fontId="13" fillId="0" borderId="0" xfId="3" applyAlignment="1" applyProtection="1"/>
    <xf numFmtId="0" fontId="5" fillId="3" borderId="6" xfId="0" applyFont="1" applyFill="1" applyBorder="1"/>
    <xf numFmtId="166" fontId="22" fillId="0" borderId="0" xfId="0" applyNumberFormat="1" applyFont="1" applyAlignment="1">
      <alignment horizontal="right"/>
    </xf>
    <xf numFmtId="0" fontId="5" fillId="0" borderId="0" xfId="0" applyFont="1" applyAlignment="1">
      <alignment vertical="center" readingOrder="1"/>
    </xf>
    <xf numFmtId="0" fontId="23" fillId="0" borderId="0" xfId="0" applyFont="1"/>
    <xf numFmtId="0" fontId="17" fillId="0" borderId="0" xfId="0" applyFont="1"/>
    <xf numFmtId="0" fontId="17" fillId="0" borderId="0" xfId="0" applyFont="1" applyAlignment="1">
      <alignment vertical="center" readingOrder="1"/>
    </xf>
    <xf numFmtId="1" fontId="24" fillId="0" borderId="6" xfId="0" applyNumberFormat="1" applyFont="1" applyBorder="1" applyAlignment="1">
      <alignment horizontal="right"/>
    </xf>
    <xf numFmtId="0" fontId="2" fillId="0" borderId="0" xfId="0" applyFont="1" applyAlignment="1">
      <alignment horizontal="left" vertical="top"/>
    </xf>
    <xf numFmtId="0" fontId="0" fillId="0" borderId="0" xfId="0" applyAlignment="1">
      <alignment horizontal="left" wrapText="1"/>
    </xf>
    <xf numFmtId="0" fontId="6" fillId="0" borderId="7" xfId="0" applyFont="1" applyBorder="1" applyAlignment="1">
      <alignment horizontal="center"/>
    </xf>
    <xf numFmtId="0" fontId="15" fillId="4" borderId="0" xfId="0" applyFont="1" applyFill="1" applyAlignment="1">
      <alignment vertical="center"/>
    </xf>
    <xf numFmtId="0" fontId="7" fillId="0" borderId="0" xfId="0" applyFont="1" applyAlignment="1">
      <alignment horizontal="left"/>
    </xf>
    <xf numFmtId="0" fontId="7" fillId="0" borderId="0" xfId="0" applyFont="1" applyAlignment="1">
      <alignment horizontal="left" readingOrder="1"/>
    </xf>
    <xf numFmtId="0" fontId="2" fillId="0" borderId="0" xfId="10" applyFont="1" applyBorder="1" applyAlignment="1">
      <alignment horizontal="left"/>
    </xf>
    <xf numFmtId="0" fontId="3" fillId="0" borderId="0" xfId="4" applyFont="1" applyAlignment="1">
      <alignment wrapText="1"/>
    </xf>
    <xf numFmtId="0" fontId="27" fillId="0" borderId="0" xfId="0" applyFont="1" applyAlignment="1">
      <alignment vertical="center"/>
    </xf>
    <xf numFmtId="0" fontId="7" fillId="0" borderId="0" xfId="0" applyFont="1" applyAlignment="1">
      <alignment vertical="center"/>
    </xf>
    <xf numFmtId="0" fontId="2" fillId="4" borderId="0" xfId="0" applyFont="1" applyFill="1"/>
    <xf numFmtId="0" fontId="2" fillId="0" borderId="0" xfId="0" applyFont="1" applyAlignment="1">
      <alignment vertical="center"/>
    </xf>
    <xf numFmtId="0" fontId="7" fillId="0" borderId="0" xfId="0" applyFont="1" applyAlignment="1">
      <alignment horizontal="left" vertical="center"/>
    </xf>
    <xf numFmtId="0" fontId="26" fillId="0" borderId="0" xfId="3" quotePrefix="1" applyFont="1" applyFill="1" applyAlignment="1" applyProtection="1"/>
    <xf numFmtId="0" fontId="30" fillId="0" borderId="0" xfId="0" applyFont="1" applyAlignment="1">
      <alignment horizontal="left" vertical="top"/>
    </xf>
    <xf numFmtId="0" fontId="29" fillId="0" borderId="0" xfId="0" applyFont="1"/>
    <xf numFmtId="0" fontId="3" fillId="0" borderId="0" xfId="4" applyFont="1" applyAlignment="1">
      <alignment horizontal="right" wrapText="1"/>
    </xf>
    <xf numFmtId="0" fontId="2" fillId="0" borderId="0" xfId="0" applyFont="1" applyAlignment="1">
      <alignment horizontal="left" vertical="center"/>
    </xf>
    <xf numFmtId="0" fontId="0" fillId="0" borderId="0" xfId="0" applyAlignment="1">
      <alignment vertical="center"/>
    </xf>
    <xf numFmtId="0" fontId="30" fillId="0" borderId="0" xfId="0" applyFont="1" applyAlignment="1">
      <alignment horizontal="left" vertical="center"/>
    </xf>
    <xf numFmtId="0" fontId="29" fillId="0" borderId="0" xfId="0" applyFont="1" applyAlignment="1">
      <alignment vertical="center"/>
    </xf>
    <xf numFmtId="0" fontId="2" fillId="0" borderId="0" xfId="10" applyFont="1" applyFill="1" applyBorder="1" applyAlignment="1">
      <alignment horizontal="left"/>
    </xf>
    <xf numFmtId="0" fontId="18" fillId="0" borderId="0" xfId="0" applyFont="1"/>
    <xf numFmtId="0" fontId="18" fillId="0" borderId="0" xfId="0" applyFont="1" applyAlignment="1">
      <alignment vertical="center"/>
    </xf>
    <xf numFmtId="0" fontId="19" fillId="4" borderId="0" xfId="0" applyFont="1" applyFill="1" applyAlignment="1">
      <alignment vertical="center"/>
    </xf>
    <xf numFmtId="0" fontId="31" fillId="4" borderId="0" xfId="3" applyFont="1" applyFill="1" applyAlignment="1" applyProtection="1">
      <alignment horizontal="left" vertical="center"/>
    </xf>
    <xf numFmtId="0" fontId="31" fillId="4" borderId="0" xfId="3" applyFont="1" applyFill="1" applyAlignment="1" applyProtection="1">
      <alignment vertical="center"/>
    </xf>
    <xf numFmtId="0" fontId="31" fillId="0" borderId="0" xfId="7" applyFont="1" applyAlignment="1" applyProtection="1">
      <alignment horizontal="left" vertical="center"/>
    </xf>
    <xf numFmtId="0" fontId="19" fillId="0" borderId="0" xfId="0" applyFont="1"/>
    <xf numFmtId="168" fontId="5" fillId="2" borderId="0" xfId="0" applyNumberFormat="1" applyFont="1" applyFill="1" applyAlignment="1">
      <alignment horizontal="left"/>
    </xf>
    <xf numFmtId="0" fontId="19" fillId="4" borderId="0" xfId="5" applyFont="1" applyFill="1"/>
    <xf numFmtId="0" fontId="7" fillId="0" borderId="0" xfId="0" applyFont="1" applyAlignment="1">
      <alignment horizontal="left" vertical="center" readingOrder="1"/>
    </xf>
    <xf numFmtId="0" fontId="7" fillId="0" borderId="0" xfId="10" applyFont="1" applyFill="1" applyBorder="1" applyAlignment="1">
      <alignment vertical="center"/>
    </xf>
    <xf numFmtId="0" fontId="31" fillId="4" borderId="0" xfId="3" applyFont="1" applyFill="1" applyAlignment="1" applyProtection="1">
      <alignment vertical="center" readingOrder="1"/>
    </xf>
    <xf numFmtId="3" fontId="5" fillId="0" borderId="0" xfId="11" applyNumberFormat="1" applyFont="1" applyBorder="1" applyAlignment="1">
      <alignment horizontal="right"/>
    </xf>
    <xf numFmtId="3" fontId="5" fillId="0" borderId="0" xfId="0" applyNumberFormat="1" applyFont="1" applyAlignment="1">
      <alignment horizontal="right"/>
    </xf>
    <xf numFmtId="1" fontId="5" fillId="2" borderId="0" xfId="0" applyNumberFormat="1" applyFont="1" applyFill="1" applyAlignment="1">
      <alignment horizontal="right"/>
    </xf>
    <xf numFmtId="1" fontId="5" fillId="0" borderId="0" xfId="0" applyNumberFormat="1" applyFont="1" applyAlignment="1">
      <alignment horizontal="right"/>
    </xf>
    <xf numFmtId="49" fontId="5" fillId="2" borderId="0" xfId="0" applyNumberFormat="1" applyFont="1" applyFill="1" applyAlignment="1">
      <alignment horizontal="left"/>
    </xf>
    <xf numFmtId="3" fontId="5" fillId="4" borderId="0" xfId="0" applyNumberFormat="1" applyFont="1" applyFill="1" applyAlignment="1">
      <alignment horizontal="right"/>
    </xf>
    <xf numFmtId="3" fontId="0" fillId="0" borderId="0" xfId="0" applyNumberFormat="1"/>
    <xf numFmtId="0" fontId="31" fillId="4" borderId="0" xfId="7" applyFont="1" applyFill="1" applyAlignment="1" applyProtection="1">
      <alignment horizontal="left" vertical="center"/>
    </xf>
    <xf numFmtId="14" fontId="10" fillId="0" borderId="0" xfId="0" applyNumberFormat="1" applyFont="1"/>
    <xf numFmtId="0" fontId="35" fillId="0" borderId="1" xfId="0" applyFont="1" applyBorder="1"/>
    <xf numFmtId="0" fontId="35" fillId="0" borderId="0" xfId="0" applyFont="1" applyAlignment="1">
      <alignment horizontal="center"/>
    </xf>
    <xf numFmtId="0" fontId="35" fillId="0" borderId="0" xfId="0" applyFont="1"/>
    <xf numFmtId="0" fontId="36" fillId="0" borderId="0" xfId="0" applyFont="1"/>
    <xf numFmtId="0" fontId="36" fillId="0" borderId="4" xfId="0" applyFont="1" applyBorder="1" applyAlignment="1">
      <alignment horizontal="center"/>
    </xf>
    <xf numFmtId="0" fontId="36" fillId="0" borderId="0" xfId="0" applyFont="1" applyAlignment="1">
      <alignment horizontal="center"/>
    </xf>
    <xf numFmtId="0" fontId="36" fillId="0" borderId="2" xfId="0" applyFont="1" applyBorder="1" applyAlignment="1">
      <alignment horizontal="right" wrapText="1"/>
    </xf>
    <xf numFmtId="0" fontId="36" fillId="0" borderId="3" xfId="0" applyFont="1" applyBorder="1" applyAlignment="1">
      <alignment horizontal="right" wrapText="1"/>
    </xf>
    <xf numFmtId="0" fontId="37" fillId="0" borderId="0" xfId="0" applyFont="1"/>
    <xf numFmtId="0" fontId="36" fillId="0" borderId="0" xfId="0" applyFont="1" applyAlignment="1">
      <alignment horizontal="right"/>
    </xf>
    <xf numFmtId="165" fontId="36" fillId="0" borderId="0" xfId="0" applyNumberFormat="1" applyFont="1" applyAlignment="1">
      <alignment horizontal="center"/>
    </xf>
    <xf numFmtId="166" fontId="36" fillId="0" borderId="0" xfId="0" applyNumberFormat="1" applyFont="1" applyAlignment="1">
      <alignment horizontal="right"/>
    </xf>
    <xf numFmtId="1" fontId="35" fillId="0" borderId="0" xfId="0" applyNumberFormat="1" applyFont="1"/>
    <xf numFmtId="1" fontId="36" fillId="0" borderId="0" xfId="0" applyNumberFormat="1" applyFont="1"/>
    <xf numFmtId="0" fontId="37" fillId="0" borderId="6" xfId="0" applyFont="1" applyBorder="1"/>
    <xf numFmtId="0" fontId="38" fillId="0" borderId="6" xfId="0" applyFont="1" applyBorder="1" applyAlignment="1">
      <alignment horizontal="center"/>
    </xf>
    <xf numFmtId="1" fontId="38" fillId="0" borderId="6" xfId="0" applyNumberFormat="1" applyFont="1" applyBorder="1" applyAlignment="1">
      <alignment horizontal="right"/>
    </xf>
    <xf numFmtId="0" fontId="36" fillId="0" borderId="6" xfId="0" applyFont="1" applyBorder="1"/>
    <xf numFmtId="0" fontId="36" fillId="0" borderId="3" xfId="0" applyFont="1" applyBorder="1"/>
    <xf numFmtId="167" fontId="36" fillId="0" borderId="3" xfId="0" applyNumberFormat="1" applyFont="1" applyBorder="1" applyAlignment="1">
      <alignment horizontal="right"/>
    </xf>
    <xf numFmtId="0" fontId="37" fillId="0" borderId="0" xfId="0" applyFont="1" applyAlignment="1">
      <alignment horizontal="right"/>
    </xf>
    <xf numFmtId="164" fontId="40" fillId="3" borderId="0" xfId="0" applyNumberFormat="1" applyFont="1" applyFill="1"/>
    <xf numFmtId="164" fontId="35" fillId="0" borderId="0" xfId="0" applyNumberFormat="1" applyFont="1"/>
    <xf numFmtId="14" fontId="35" fillId="0" borderId="0" xfId="0" applyNumberFormat="1" applyFont="1"/>
    <xf numFmtId="0" fontId="41" fillId="0" borderId="6" xfId="0" applyFont="1" applyBorder="1"/>
    <xf numFmtId="0" fontId="36" fillId="0" borderId="6" xfId="0" applyFont="1" applyBorder="1" applyAlignment="1">
      <alignment horizontal="center"/>
    </xf>
    <xf numFmtId="1" fontId="42" fillId="0" borderId="6" xfId="0" applyNumberFormat="1" applyFont="1" applyBorder="1" applyAlignment="1">
      <alignment horizontal="right"/>
    </xf>
    <xf numFmtId="0" fontId="36" fillId="3" borderId="6" xfId="0" applyFont="1" applyFill="1" applyBorder="1"/>
    <xf numFmtId="0" fontId="35" fillId="0" borderId="6" xfId="0" applyFont="1" applyBorder="1"/>
    <xf numFmtId="167" fontId="36" fillId="3" borderId="1" xfId="0" applyNumberFormat="1" applyFont="1" applyFill="1" applyBorder="1" applyAlignment="1">
      <alignment horizontal="right"/>
    </xf>
    <xf numFmtId="0" fontId="12" fillId="0" borderId="0" xfId="0" applyFont="1" applyAlignment="1">
      <alignment horizontal="right"/>
    </xf>
    <xf numFmtId="0" fontId="3" fillId="0" borderId="0" xfId="0" applyFont="1"/>
    <xf numFmtId="0" fontId="0" fillId="0" borderId="0" xfId="0" applyAlignment="1">
      <alignment wrapText="1"/>
    </xf>
    <xf numFmtId="0" fontId="19" fillId="0" borderId="0" xfId="0" applyFont="1" applyAlignment="1">
      <alignment vertical="center"/>
    </xf>
    <xf numFmtId="171" fontId="5" fillId="0" borderId="0" xfId="0" applyNumberFormat="1" applyFont="1" applyAlignment="1">
      <alignment horizontal="center"/>
    </xf>
    <xf numFmtId="171" fontId="36" fillId="0" borderId="0" xfId="0" applyNumberFormat="1" applyFont="1" applyAlignment="1">
      <alignment horizontal="center"/>
    </xf>
    <xf numFmtId="0" fontId="2" fillId="0" borderId="0" xfId="0" applyFont="1" applyAlignment="1">
      <alignment horizontal="left"/>
    </xf>
    <xf numFmtId="0" fontId="18" fillId="0" borderId="0" xfId="0" applyFont="1" applyAlignment="1">
      <alignment horizontal="left"/>
    </xf>
    <xf numFmtId="0" fontId="2" fillId="0" borderId="0" xfId="0" applyFont="1"/>
    <xf numFmtId="0" fontId="16" fillId="0" borderId="0" xfId="0" applyFont="1"/>
    <xf numFmtId="0" fontId="26" fillId="0" borderId="0" xfId="3" applyFont="1" applyFill="1" applyAlignment="1" applyProtection="1">
      <alignment horizontal="left"/>
    </xf>
    <xf numFmtId="0" fontId="5" fillId="2" borderId="0" xfId="0" applyFont="1" applyFill="1" applyAlignment="1">
      <alignment horizontal="right"/>
    </xf>
    <xf numFmtId="0" fontId="2" fillId="4" borderId="0" xfId="4" applyFont="1" applyFill="1" applyAlignment="1">
      <alignment vertical="center" wrapText="1"/>
    </xf>
    <xf numFmtId="0" fontId="18" fillId="4" borderId="0" xfId="4" applyFont="1" applyFill="1" applyAlignment="1">
      <alignment wrapText="1"/>
    </xf>
    <xf numFmtId="0" fontId="18" fillId="0" borderId="0" xfId="12" applyFont="1"/>
    <xf numFmtId="0" fontId="5" fillId="0" borderId="0" xfId="12" applyFont="1"/>
    <xf numFmtId="0" fontId="22" fillId="0" borderId="0" xfId="12" applyFont="1"/>
    <xf numFmtId="0" fontId="19" fillId="4" borderId="0" xfId="4" applyFont="1" applyFill="1" applyAlignment="1">
      <alignment vertical="center" wrapText="1"/>
    </xf>
    <xf numFmtId="0" fontId="43" fillId="4" borderId="0" xfId="13" applyFont="1" applyFill="1" applyAlignment="1">
      <alignment vertical="center"/>
    </xf>
    <xf numFmtId="0" fontId="19" fillId="4" borderId="0" xfId="0" applyFont="1" applyFill="1" applyAlignment="1">
      <alignment horizontal="left" vertical="center" wrapText="1"/>
    </xf>
    <xf numFmtId="0" fontId="31" fillId="4" borderId="0" xfId="3" applyFont="1" applyFill="1" applyAlignment="1" applyProtection="1">
      <alignment vertical="center" wrapText="1"/>
    </xf>
    <xf numFmtId="0" fontId="18" fillId="0" borderId="0" xfId="12" applyFont="1" applyAlignment="1">
      <alignment wrapText="1"/>
    </xf>
    <xf numFmtId="0" fontId="19" fillId="4" borderId="0" xfId="0" applyFont="1" applyFill="1" applyAlignment="1">
      <alignment vertical="center" wrapText="1"/>
    </xf>
    <xf numFmtId="0" fontId="19" fillId="4" borderId="0" xfId="0" applyFont="1" applyFill="1" applyAlignment="1">
      <alignment wrapText="1"/>
    </xf>
    <xf numFmtId="0" fontId="19" fillId="0" borderId="0" xfId="12" applyFont="1" applyAlignment="1">
      <alignment vertical="top" wrapText="1"/>
    </xf>
    <xf numFmtId="0" fontId="32" fillId="4" borderId="0" xfId="3" applyFont="1" applyFill="1" applyAlignment="1" applyProtection="1">
      <alignment vertical="center" wrapText="1"/>
    </xf>
    <xf numFmtId="0" fontId="18" fillId="4" borderId="0" xfId="14" applyFont="1" applyFill="1" applyAlignment="1">
      <alignment wrapText="1"/>
    </xf>
    <xf numFmtId="0" fontId="19" fillId="4" borderId="0" xfId="14" applyFont="1" applyFill="1" applyAlignment="1">
      <alignment horizontal="left" wrapText="1"/>
    </xf>
    <xf numFmtId="0" fontId="19" fillId="4" borderId="0" xfId="14" applyFont="1" applyFill="1" applyAlignment="1">
      <alignment wrapText="1"/>
    </xf>
    <xf numFmtId="0" fontId="19" fillId="4" borderId="0" xfId="14" applyFont="1" applyFill="1" applyAlignment="1">
      <alignment vertical="center" wrapText="1" readingOrder="1"/>
    </xf>
    <xf numFmtId="0" fontId="19" fillId="4" borderId="0" xfId="14" applyFont="1" applyFill="1" applyAlignment="1">
      <alignment horizontal="left" vertical="center" wrapText="1" readingOrder="1"/>
    </xf>
    <xf numFmtId="0" fontId="19" fillId="4" borderId="0" xfId="14" applyFont="1" applyFill="1" applyAlignment="1">
      <alignment horizontal="left" vertical="center" wrapText="1"/>
    </xf>
    <xf numFmtId="0" fontId="20" fillId="4" borderId="0" xfId="14" applyFont="1" applyFill="1" applyAlignment="1">
      <alignment horizontal="left" vertical="center" wrapText="1"/>
    </xf>
    <xf numFmtId="0" fontId="2" fillId="0" borderId="0" xfId="10" applyFont="1" applyFill="1" applyBorder="1" applyAlignment="1">
      <alignment horizontal="left" vertical="center"/>
    </xf>
    <xf numFmtId="0" fontId="6" fillId="0" borderId="7" xfId="0" applyFont="1" applyBorder="1" applyAlignment="1">
      <alignment horizontal="center"/>
    </xf>
    <xf numFmtId="0" fontId="6" fillId="0" borderId="3" xfId="0" applyFont="1" applyBorder="1" applyAlignment="1">
      <alignment horizontal="center"/>
    </xf>
    <xf numFmtId="0" fontId="2" fillId="0" borderId="0" xfId="0" applyFont="1" applyAlignment="1">
      <alignment horizontal="left" wrapText="1"/>
    </xf>
    <xf numFmtId="0" fontId="0" fillId="0" borderId="0" xfId="0" applyAlignment="1">
      <alignment horizontal="left" wrapText="1"/>
    </xf>
    <xf numFmtId="0" fontId="37" fillId="0" borderId="7" xfId="0" applyFont="1" applyBorder="1" applyAlignment="1">
      <alignment horizontal="center"/>
    </xf>
    <xf numFmtId="0" fontId="37" fillId="0" borderId="3" xfId="0" applyFont="1" applyBorder="1" applyAlignment="1">
      <alignment horizontal="center"/>
    </xf>
    <xf numFmtId="0" fontId="7" fillId="4" borderId="0" xfId="10" applyFont="1" applyFill="1" applyBorder="1" applyAlignment="1">
      <alignment horizontal="left" vertical="center" wrapText="1"/>
    </xf>
    <xf numFmtId="0" fontId="2" fillId="0" borderId="0" xfId="4" applyFont="1" applyAlignment="1">
      <alignment horizontal="left" wrapText="1"/>
    </xf>
    <xf numFmtId="0" fontId="12" fillId="0" borderId="0" xfId="4" applyAlignment="1">
      <alignment horizontal="left" wrapText="1"/>
    </xf>
    <xf numFmtId="0" fontId="6" fillId="0" borderId="0" xfId="4" applyFont="1" applyAlignment="1">
      <alignment horizontal="right"/>
    </xf>
    <xf numFmtId="0" fontId="12" fillId="0" borderId="1" xfId="4" applyBorder="1"/>
    <xf numFmtId="0" fontId="6" fillId="0" borderId="7" xfId="4" applyFont="1" applyBorder="1" applyAlignment="1">
      <alignment horizontal="center"/>
    </xf>
    <xf numFmtId="0" fontId="6" fillId="0" borderId="3" xfId="4" applyFont="1" applyBorder="1" applyAlignment="1">
      <alignment horizontal="center"/>
    </xf>
  </cellXfs>
  <cellStyles count="15">
    <cellStyle name="Comma" xfId="11" builtinId="3"/>
    <cellStyle name="Comma 2" xfId="1" xr:uid="{00000000-0005-0000-0000-000000000000}"/>
    <cellStyle name="Euro" xfId="2" xr:uid="{00000000-0005-0000-0000-000001000000}"/>
    <cellStyle name="Heading 1" xfId="10" builtinId="16" customBuiltin="1"/>
    <cellStyle name="Hyperlink" xfId="3" builtinId="8"/>
    <cellStyle name="Hyperlink 2" xfId="7" xr:uid="{BAA43A0D-AC3B-4E2A-AE7E-ABAA1524F870}"/>
    <cellStyle name="Normal" xfId="0" builtinId="0"/>
    <cellStyle name="Normal 2" xfId="4" xr:uid="{00000000-0005-0000-0000-000004000000}"/>
    <cellStyle name="Normal 2 2 2 4" xfId="12" xr:uid="{9855A853-681C-4052-B355-4822A509D18C}"/>
    <cellStyle name="Normal 2 3" xfId="9" xr:uid="{F036BC53-86EA-4242-8AA6-63B480B7F3E6}"/>
    <cellStyle name="Normal 2 3 2" xfId="13" xr:uid="{5A142A40-4409-4B88-9710-76BC3C761BC8}"/>
    <cellStyle name="Normal 3" xfId="5" xr:uid="{00000000-0005-0000-0000-000005000000}"/>
    <cellStyle name="Normal 3 2" xfId="14" xr:uid="{779A31F1-BB30-41CF-80F5-F41A73769C5D}"/>
    <cellStyle name="Normal 6" xfId="8" xr:uid="{E474401E-E051-430B-8DA8-B47F1A517EBB}"/>
    <cellStyle name="Percent 2" xfId="6" xr:uid="{00000000-0005-0000-0000-000006000000}"/>
  </cellStyles>
  <dxfs count="66">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0\ \ \ "/>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bottom" textRotation="0" wrapText="0" indent="0" justifyLastLine="0" shrinkToFit="0" readingOrder="0"/>
    </dxf>
    <dxf>
      <font>
        <b/>
        <strike val="0"/>
        <outline val="0"/>
        <shadow val="0"/>
        <u val="none"/>
        <vertAlign val="baseline"/>
        <sz val="10"/>
        <color auto="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strike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right" vertical="bottom" textRotation="0" wrapText="1" indent="0" justifyLastLine="0" shrinkToFit="0" readingOrder="0"/>
    </dxf>
  </dxfs>
  <tableStyles count="1" defaultTableStyle="TableStyleMedium9" defaultPivotStyle="PivotStyleLight16">
    <tableStyle name="Invisible" pivot="0" table="0" count="0" xr9:uid="{136F39A1-D056-4087-AC4D-B65ECEEE83F6}"/>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11</xdr:col>
      <xdr:colOff>0</xdr:colOff>
      <xdr:row>0</xdr:row>
      <xdr:rowOff>0</xdr:rowOff>
    </xdr:from>
    <xdr:to>
      <xdr:col>15</xdr:col>
      <xdr:colOff>428667</xdr:colOff>
      <xdr:row>2</xdr:row>
      <xdr:rowOff>95250</xdr:rowOff>
    </xdr:to>
    <xdr:grpSp>
      <xdr:nvGrpSpPr>
        <xdr:cNvPr id="4" name="Group 3">
          <a:extLst>
            <a:ext uri="{FF2B5EF4-FFF2-40B4-BE49-F238E27FC236}">
              <a16:creationId xmlns:a16="http://schemas.microsoft.com/office/drawing/2014/main" id="{9986DF53-C37A-4CD6-A54F-61206611BC49}"/>
            </a:ext>
          </a:extLst>
        </xdr:cNvPr>
        <xdr:cNvGrpSpPr/>
      </xdr:nvGrpSpPr>
      <xdr:grpSpPr>
        <a:xfrm>
          <a:off x="6600825" y="0"/>
          <a:ext cx="2825792" cy="857250"/>
          <a:chOff x="6822596" y="9525"/>
          <a:chExt cx="2749592" cy="857250"/>
        </a:xfrm>
      </xdr:grpSpPr>
      <xdr:pic>
        <xdr:nvPicPr>
          <xdr:cNvPr id="5" name="Graphic 35" descr="Accredited Official Statistics logo">
            <a:extLst>
              <a:ext uri="{FF2B5EF4-FFF2-40B4-BE49-F238E27FC236}">
                <a16:creationId xmlns:a16="http://schemas.microsoft.com/office/drawing/2014/main" id="{EADC49C3-920D-7E69-EE34-E2D7ECAB79B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pic>
        <xdr:nvPicPr>
          <xdr:cNvPr id="6" name="Picture 5">
            <a:extLst>
              <a:ext uri="{FF2B5EF4-FFF2-40B4-BE49-F238E27FC236}">
                <a16:creationId xmlns:a16="http://schemas.microsoft.com/office/drawing/2014/main" id="{0DE78811-AEB3-78CD-8F3D-0586BAB2050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50691</xdr:colOff>
      <xdr:row>63</xdr:row>
      <xdr:rowOff>3060</xdr:rowOff>
    </xdr:from>
    <xdr:to>
      <xdr:col>9</xdr:col>
      <xdr:colOff>657638</xdr:colOff>
      <xdr:row>64</xdr:row>
      <xdr:rowOff>89251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7C7F93BF-CBFB-4DD3-A582-B80F5E53D0B7}"/>
            </a:ext>
          </a:extLst>
        </xdr:cNvPr>
        <xdr:cNvSpPr txBox="1"/>
      </xdr:nvSpPr>
      <xdr:spPr>
        <a:xfrm>
          <a:off x="50691" y="9461385"/>
          <a:ext cx="5283722" cy="2481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GB" sz="900" b="0" i="0" u="none">
              <a:ln>
                <a:noFill/>
              </a:ln>
              <a:solidFill>
                <a:srgbClr val="0000FF"/>
              </a:solidFill>
              <a:effectLst/>
              <a:latin typeface="Arial" panose="020B0604020202020204" pitchFamily="34" charset="0"/>
              <a:ea typeface="+mn-ea"/>
              <a:cs typeface="Arial" panose="020B0604020202020204" pitchFamily="34" charset="0"/>
            </a:rPr>
            <a:t>https://www.gov.uk/government/publications/domestic-energy-prices-data-sources-and-methodology</a:t>
          </a:r>
          <a:endParaRPr lang="en-GB" sz="900" u="none">
            <a:ln>
              <a:noFill/>
            </a:ln>
            <a:solidFill>
              <a:srgbClr val="0000FF"/>
            </a:solidFill>
            <a:effectLst/>
            <a:latin typeface="Arial" panose="020B0604020202020204" pitchFamily="34" charset="0"/>
            <a:cs typeface="Arial" panose="020B0604020202020204" pitchFamily="34" charset="0"/>
          </a:endParaRPr>
        </a:p>
        <a:p>
          <a:pPr>
            <a:lnSpc>
              <a:spcPts val="1200"/>
            </a:lnSpc>
          </a:pPr>
          <a:endParaRPr lang="en-GB" sz="1100">
            <a:ln>
              <a:noFill/>
            </a:ln>
          </a:endParaRPr>
        </a:p>
      </xdr:txBody>
    </xdr:sp>
    <xdr:clientData/>
  </xdr:twoCellAnchor>
  <xdr:twoCellAnchor>
    <xdr:from>
      <xdr:col>0</xdr:col>
      <xdr:colOff>0</xdr:colOff>
      <xdr:row>56</xdr:row>
      <xdr:rowOff>0</xdr:rowOff>
    </xdr:from>
    <xdr:to>
      <xdr:col>10</xdr:col>
      <xdr:colOff>280635</xdr:colOff>
      <xdr:row>63</xdr:row>
      <xdr:rowOff>54009</xdr:rowOff>
    </xdr:to>
    <xdr:sp macro="" textlink="">
      <xdr:nvSpPr>
        <xdr:cNvPr id="3" name="TextBox 2">
          <a:extLst>
            <a:ext uri="{FF2B5EF4-FFF2-40B4-BE49-F238E27FC236}">
              <a16:creationId xmlns:a16="http://schemas.microsoft.com/office/drawing/2014/main" id="{7FC40302-E26D-4FA9-8DF0-11609F3B65A8}"/>
            </a:ext>
          </a:extLst>
        </xdr:cNvPr>
        <xdr:cNvSpPr txBox="1"/>
      </xdr:nvSpPr>
      <xdr:spPr>
        <a:xfrm>
          <a:off x="0" y="8324850"/>
          <a:ext cx="5662260" cy="11874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900"/>
            </a:lnSpc>
          </a:pPr>
          <a:r>
            <a:rPr lang="en-GB" sz="850" b="0" i="0" u="none" strike="noStrike">
              <a:solidFill>
                <a:schemeClr val="dk1"/>
              </a:solidFill>
              <a:latin typeface="Arial" pitchFamily="34" charset="0"/>
              <a:ea typeface="+mn-ea"/>
              <a:cs typeface="Arial" pitchFamily="34" charset="0"/>
            </a:rPr>
            <a:t>(1) Bills up to (and including) 2006 relate to total bill received in the year, i.e. covering consumption from Q4 of the previous year to Q3 of the named year. </a:t>
          </a:r>
        </a:p>
        <a:p>
          <a:pPr algn="l">
            <a:lnSpc>
              <a:spcPts val="900"/>
            </a:lnSpc>
          </a:pPr>
          <a:r>
            <a:rPr lang="en-GB" sz="850" b="0" i="0" u="none" strike="noStrike">
              <a:solidFill>
                <a:schemeClr val="dk1"/>
              </a:solidFill>
              <a:latin typeface="Arial" pitchFamily="34" charset="0"/>
              <a:ea typeface="+mn-ea"/>
              <a:cs typeface="Arial" pitchFamily="34" charset="0"/>
            </a:rPr>
            <a:t>All bills are calculated using an annual consumption of 15,000 kWh.  Figures are inclusive of  VAT.</a:t>
          </a:r>
        </a:p>
        <a:p>
          <a:pPr algn="l">
            <a:lnSpc>
              <a:spcPts val="900"/>
            </a:lnSpc>
          </a:pPr>
          <a:r>
            <a:rPr lang="en-GB" sz="850" b="0" i="0" u="none" strike="noStrike">
              <a:solidFill>
                <a:schemeClr val="tx1"/>
              </a:solidFill>
              <a:latin typeface="Arial" pitchFamily="34" charset="0"/>
              <a:ea typeface="+mn-ea"/>
              <a:cs typeface="Arial" pitchFamily="34" charset="0"/>
            </a:rPr>
            <a:t>(2) Prior to 1998, average bills for England &amp; Wales and Scotland were all the same as the GB averages given in Table 2.3.1.</a:t>
          </a:r>
        </a:p>
        <a:p>
          <a:pPr algn="l">
            <a:lnSpc>
              <a:spcPts val="900"/>
            </a:lnSpc>
          </a:pPr>
          <a:r>
            <a:rPr lang="en-GB" sz="850" b="0" i="0" u="none" strike="noStrike">
              <a:solidFill>
                <a:schemeClr val="tx1"/>
              </a:solidFill>
              <a:latin typeface="Arial" pitchFamily="34" charset="0"/>
              <a:ea typeface="+mn-ea"/>
              <a:cs typeface="Arial" pitchFamily="34" charset="0"/>
            </a:rPr>
            <a:t>(3) Bills deflated to 2010 terms using the GDP (market prices) deflator. </a:t>
          </a:r>
        </a:p>
        <a:p>
          <a:pPr marL="0" marR="0" indent="0" algn="l" defTabSz="914400" eaLnBrk="1" fontAlgn="auto" latinLnBrk="0" hangingPunct="1">
            <a:lnSpc>
              <a:spcPts val="900"/>
            </a:lnSpc>
            <a:spcBef>
              <a:spcPts val="0"/>
            </a:spcBef>
            <a:spcAft>
              <a:spcPts val="0"/>
            </a:spcAft>
            <a:buClrTx/>
            <a:buSzTx/>
            <a:buFontTx/>
            <a:buNone/>
            <a:tabLst/>
            <a:defRPr/>
          </a:pPr>
          <a:r>
            <a:rPr lang="en-GB" sz="850" b="0" i="0" u="none" strike="noStrike">
              <a:solidFill>
                <a:schemeClr val="tx1"/>
              </a:solidFill>
              <a:latin typeface="Arial" pitchFamily="34" charset="0"/>
              <a:ea typeface="+mn-ea"/>
              <a:cs typeface="Arial" pitchFamily="34" charset="0"/>
            </a:rPr>
            <a:t>(4) Bills from 2007 on are subject to a change in methodology.  Bills relate to the calendar year, i.e. covering consumption from Q1 to Q4 of the named year. The assumed gas consumption pattern has also been altered to more accurately reflect real consumption patterns. More information can be found in the methodology note at: </a:t>
          </a:r>
        </a:p>
        <a:p>
          <a:pPr>
            <a:lnSpc>
              <a:spcPts val="600"/>
            </a:lnSpc>
          </a:pPr>
          <a:endParaRPr lang="en-GB" sz="850" b="0" i="0" u="none" strike="noStrike" baseline="0">
            <a:solidFill>
              <a:schemeClr val="dk1"/>
            </a:solidFill>
            <a:latin typeface="Arial" pitchFamily="34" charset="0"/>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53976</xdr:rowOff>
    </xdr:from>
    <xdr:to>
      <xdr:col>10</xdr:col>
      <xdr:colOff>73686</xdr:colOff>
      <xdr:row>54</xdr:row>
      <xdr:rowOff>12723</xdr:rowOff>
    </xdr:to>
    <xdr:sp macro="" textlink="">
      <xdr:nvSpPr>
        <xdr:cNvPr id="2" name="Text Box 1">
          <a:hlinkClick xmlns:r="http://schemas.openxmlformats.org/officeDocument/2006/relationships" r:id="rId1"/>
          <a:extLst>
            <a:ext uri="{FF2B5EF4-FFF2-40B4-BE49-F238E27FC236}">
              <a16:creationId xmlns:a16="http://schemas.microsoft.com/office/drawing/2014/main" id="{E6162ABB-9DFD-474F-AAC8-A05F704881EC}"/>
            </a:ext>
          </a:extLst>
        </xdr:cNvPr>
        <xdr:cNvSpPr txBox="1">
          <a:spLocks noChangeArrowheads="1"/>
        </xdr:cNvSpPr>
      </xdr:nvSpPr>
      <xdr:spPr bwMode="auto">
        <a:xfrm>
          <a:off x="0" y="7445376"/>
          <a:ext cx="5391149" cy="1774824"/>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(1) Bills upto (and including) 2006 relate to total bill received in the year, i.e. covering consumption from</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     Q4 of the previous year to Q3 of the named year.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(2) All bills are calculated using an annual consumption of 18,000 kWh.  Figures are inclusive of  VAT.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(3) Prior to 1998, average bills for England &amp; Wales and Scotland were all the same as the GB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      averages given in Table 2.3.1.</a:t>
          </a:r>
        </a:p>
        <a:p>
          <a:pPr algn="l" rtl="0">
            <a:lnSpc>
              <a:spcPts val="9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(4) Bills deflated to 2005 terms using the GDP (market prices) deflator.</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(5) Bills from 2007 on are subject to a change in methodology.  Bills relate to the calendar year, i.e.</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covering consumption from Q1 to Q4 of the named year. The assumed gas consumption pattern has</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also been altered to more accurately reflect real consumption patterns. More information can be found </a:t>
          </a:r>
        </a:p>
        <a:p>
          <a:pPr lvl="0"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in the methodology note at: </a:t>
          </a:r>
        </a:p>
        <a:p>
          <a:pPr lvl="0" algn="l" rtl="0">
            <a:lnSpc>
              <a:spcPts val="800"/>
            </a:lnSpc>
            <a:spcBef>
              <a:spcPts val="0"/>
            </a:spcBef>
            <a:spcAft>
              <a:spcPts val="0"/>
            </a:spcAft>
            <a:defRPr sz="1000"/>
          </a:pPr>
          <a:r>
            <a:rPr lang="en-GB" sz="900" b="0" i="0" u="none" strike="noStrike" baseline="0">
              <a:solidFill>
                <a:sysClr val="windowText" lastClr="000000"/>
              </a:solidFill>
              <a:effectLst/>
              <a:latin typeface="Arial" pitchFamily="34" charset="0"/>
              <a:ea typeface="+mn-ea"/>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endParaRPr lang="en-GB" sz="900">
            <a:solidFill>
              <a:srgbClr val="0000FF"/>
            </a:solidFill>
            <a:effectLst/>
            <a:latin typeface="Arial" pitchFamily="34" charset="0"/>
            <a:cs typeface="Arial" pitchFamily="34" charset="0"/>
          </a:endParaRPr>
        </a:p>
        <a:p>
          <a:pPr algn="l" rtl="0">
            <a:lnSpc>
              <a:spcPts val="900"/>
            </a:lnSpc>
            <a:spcBef>
              <a:spcPts val="0"/>
            </a:spcBef>
            <a:spcAft>
              <a:spcPts val="0"/>
            </a:spcAft>
            <a:defRPr sz="1000"/>
          </a:pPr>
          <a:endParaRPr lang="en-GB" sz="900" b="0" i="0" u="none" strike="noStrike" baseline="0">
            <a:solidFill>
              <a:sysClr val="windowText" lastClr="000000"/>
            </a:solidFill>
            <a:latin typeface="Arial" pitchFamily="34" charset="0"/>
            <a:cs typeface="Arial" pitchFamily="34" charset="0"/>
          </a:endParaRPr>
        </a:p>
        <a:p>
          <a:pPr algn="l" rtl="0">
            <a:lnSpc>
              <a:spcPts val="800"/>
            </a:lnSpc>
            <a:spcBef>
              <a:spcPts val="0"/>
            </a:spcBef>
            <a:spcAft>
              <a:spcPts val="0"/>
            </a:spcAft>
            <a:defRPr sz="1000"/>
          </a:pPr>
          <a:r>
            <a:rPr lang="en-GB" sz="900" b="0" i="0">
              <a:effectLst/>
              <a:latin typeface="Arial" pitchFamily="34" charset="0"/>
              <a:ea typeface="+mn-ea"/>
              <a:cs typeface="Arial" pitchFamily="34" charset="0"/>
            </a:rPr>
            <a:t>.</a:t>
          </a:r>
          <a:endParaRPr lang="en-GB" sz="900">
            <a:effectLst/>
            <a:latin typeface="Arial" pitchFamily="34" charset="0"/>
            <a:cs typeface="Arial" pitchFamily="34" charset="0"/>
          </a:endParaRPr>
        </a:p>
        <a:p>
          <a:pPr algn="l" rtl="0">
            <a:lnSpc>
              <a:spcPts val="700"/>
            </a:lnSpc>
            <a:defRPr sz="1000"/>
          </a:pPr>
          <a:endParaRPr lang="en-GB" sz="900" b="0" i="0" u="none" strike="noStrike" baseline="0">
            <a:solidFill>
              <a:sysClr val="windowText" lastClr="000000"/>
            </a:solidFill>
            <a:latin typeface="Arial"/>
            <a:cs typeface="Arial"/>
          </a:endParaRPr>
        </a:p>
        <a:p>
          <a:pPr algn="l" rtl="0">
            <a:lnSpc>
              <a:spcPts val="700"/>
            </a:lnSpc>
            <a:defRPr sz="1000"/>
          </a:pPr>
          <a:endParaRPr lang="en-GB" sz="900" b="0" i="0" u="none" strike="noStrike" baseline="0">
            <a:solidFill>
              <a:srgbClr val="000000"/>
            </a:solidFill>
            <a:latin typeface="Arial"/>
            <a:cs typeface="Arial"/>
          </a:endParaRPr>
        </a:p>
        <a:p>
          <a:pPr algn="l" rtl="0">
            <a:lnSpc>
              <a:spcPts val="500"/>
            </a:lnSpc>
            <a:defRPr sz="1000"/>
          </a:pPr>
          <a:endParaRPr lang="en-GB" sz="900" b="0" i="0" u="none" strike="noStrike" baseline="0">
            <a:solidFill>
              <a:srgbClr val="000000"/>
            </a:solidFill>
            <a:latin typeface="Arial"/>
            <a:cs typeface="Arial"/>
          </a:endParaRPr>
        </a:p>
        <a:p>
          <a:pPr algn="l" rtl="0">
            <a:lnSpc>
              <a:spcPts val="600"/>
            </a:lnSpc>
            <a:defRPr sz="1000"/>
          </a:pPr>
          <a:endParaRPr lang="en-GB"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SDCUSR11/DECC-UniDrv$/Statistics/Prices%20Team/Quarterly%20Prices%20Publication%20QEP/Tables/table_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7285AD-405F-454A-9859-F58E6F5F24F2}" name="Average_annual_domestic_gas_bills_in_cash_terms_for_GB_countries_based_on_consumption_of_13600kWh_year" displayName="Average_annual_domestic_gas_bills_in_cash_terms_for_GB_countries_based_on_consumption_of_13600kWh_year" ref="A6:I10" totalsRowShown="0" headerRowDxfId="65" dataDxfId="64" headerRowCellStyle="Normal 2">
  <autoFilter ref="A6:I10"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9461581-ED69-4580-AA00-32F9515D6519}" name="Year" dataDxfId="63"/>
    <tableColumn id="2" xr3:uid="{645CF9D7-482D-4646-9D9B-F235AF073690}" name="Standard credit: England &amp; Wales (pounds)" dataDxfId="62">
      <calculatedColumnFormula>calc_new!C33</calculatedColumnFormula>
    </tableColumn>
    <tableColumn id="3" xr3:uid="{2F6AB5EA-BF0F-4F9C-BFA9-1C6FB2C45BB3}" name="Standard credit: Scotland (pounds)" dataDxfId="61">
      <calculatedColumnFormula>calc_new!D33</calculatedColumnFormula>
    </tableColumn>
    <tableColumn id="4" xr3:uid="{C5CE56B7-E309-4A78-92D2-1E6159190459}" name="Direct debit: England &amp; Wales (pounds)" dataDxfId="60">
      <calculatedColumnFormula>calc_new!E33</calculatedColumnFormula>
    </tableColumn>
    <tableColumn id="5" xr3:uid="{25EE3A90-E429-4416-BCDB-BE5BC5BEBC73}" name="Direct debit: Scotland (pounds)" dataDxfId="59">
      <calculatedColumnFormula>calc_new!F33</calculatedColumnFormula>
    </tableColumn>
    <tableColumn id="6" xr3:uid="{A3F2E7DC-B21B-4D13-8D0D-661A1F79B2BE}" name="Prepayment: England &amp; Wales (pounds)" dataDxfId="58">
      <calculatedColumnFormula>calc_new!G33</calculatedColumnFormula>
    </tableColumn>
    <tableColumn id="7" xr3:uid="{7C1317B9-7F1F-497D-8BB5-B8FB638EB164}" name="Prepayment: Scotland (pounds)" dataDxfId="57">
      <calculatedColumnFormula>calc_new!H33</calculatedColumnFormula>
    </tableColumn>
    <tableColumn id="8" xr3:uid="{EC52871C-4A56-45DE-8E78-BCFC466579DE}" name="All Payment Types: England &amp; Wales (pounds)" dataDxfId="56">
      <calculatedColumnFormula>calc_new!I33</calculatedColumnFormula>
    </tableColumn>
    <tableColumn id="9" xr3:uid="{E2DE5E98-7F3F-4943-8230-8D777BC362E4}" name="All Payment Types: Scotland (pounds)" dataDxfId="55">
      <calculatedColumnFormula>calc_new!J33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B07E3E1-7FA6-4332-9EA2-27BA8905DAAD}" name="Average_annual_domestic_gas_bills_in_real_terms_for_GB_countries_based_on_consumption_of_13600kWh_year8" displayName="Average_annual_domestic_gas_bills_in_real_terms_for_GB_countries_based_on_consumption_of_13600kWh_year8" ref="A9:I13" totalsRowShown="0" headerRowDxfId="54" dataDxfId="53" headerRowCellStyle="Normal 2">
  <tableColumns count="9">
    <tableColumn id="1" xr3:uid="{48A97602-14BF-4182-82E6-3C7B1A62FC0B}" name="Year" dataDxfId="52"/>
    <tableColumn id="2" xr3:uid="{A40EF749-0013-49CA-B9E4-957F7EC9164E}" name="Standard credit: England &amp; Wales (pounds)" dataDxfId="51">
      <calculatedColumnFormula>calc_new!C40</calculatedColumnFormula>
    </tableColumn>
    <tableColumn id="3" xr3:uid="{FE0A469C-B778-498A-9731-EEA5CD0F5967}" name="Standard credit: Scotland (pounds)" dataDxfId="50">
      <calculatedColumnFormula>calc_new!D40</calculatedColumnFormula>
    </tableColumn>
    <tableColumn id="4" xr3:uid="{DBD809F8-8500-4980-947A-77BB5D8B8E0F}" name="Direct debit: England &amp; Wales (pounds)" dataDxfId="49">
      <calculatedColumnFormula>calc_new!E40</calculatedColumnFormula>
    </tableColumn>
    <tableColumn id="5" xr3:uid="{6EE49207-3842-441A-B3D1-951587C61C2C}" name="Direct debit: Scotland (pounds)" dataDxfId="48">
      <calculatedColumnFormula>calc_new!F40</calculatedColumnFormula>
    </tableColumn>
    <tableColumn id="6" xr3:uid="{5CA9D571-7905-4E84-9158-281DCA541580}" name="Prepayment: England &amp; Wales (pounds)" dataDxfId="47">
      <calculatedColumnFormula>calc_new!G40</calculatedColumnFormula>
    </tableColumn>
    <tableColumn id="7" xr3:uid="{8FF26CCA-6E60-4946-89A4-1447FBA3F687}" name="Prepayment: Scotland (pounds)" dataDxfId="46">
      <calculatedColumnFormula>calc_new!H40</calculatedColumnFormula>
    </tableColumn>
    <tableColumn id="8" xr3:uid="{6D6CB65B-061B-41E2-956E-442E5C249259}" name="All Payment Types: England &amp; Wales (pounds)" dataDxfId="45">
      <calculatedColumnFormula>calc_new!I40</calculatedColumnFormula>
    </tableColumn>
    <tableColumn id="9" xr3:uid="{76E24C4E-47BA-4BFA-BB7F-1A42F0B1208C}" name="All Payment Types: Scotland (pounds)" dataDxfId="44">
      <calculatedColumnFormula>calc_new!J40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A765B7-78C8-4180-8986-378EE56E8A82}" name="Average_annual_domestic_gas_bills_in_cash_terms_for_GB_countries_based_on_consumption_of_13600kWh_year_FY" displayName="Average_annual_domestic_gas_bills_in_cash_terms_for_GB_countries_based_on_consumption_of_13600kWh_year_FY" ref="A6:I10" totalsRowShown="0" headerRowDxfId="43" dataDxfId="42" headerRowCellStyle="Normal 2">
  <autoFilter ref="A6:I10"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19944B1-1AD6-487C-8923-C2923E83645A}" name="Year" dataDxfId="41"/>
    <tableColumn id="2" xr3:uid="{C7709358-713E-4C40-92F0-1176B06A0824}" name="Standard credit: England &amp; Wales (pounds)" dataDxfId="40"/>
    <tableColumn id="3" xr3:uid="{E82C8439-9D7D-4D48-BDC7-837BAEBF0973}" name="Standard credit: Scotland (pounds)" dataDxfId="39"/>
    <tableColumn id="4" xr3:uid="{296B4DA3-E81C-4841-AF62-64586367C04C}" name="Direct debit: England &amp; Wales (pounds)" dataDxfId="38"/>
    <tableColumn id="5" xr3:uid="{64CD998F-4021-426D-BEDA-9DD5AB8F4FDE}" name="Direct debit: Scotland (pounds)" dataDxfId="37"/>
    <tableColumn id="6" xr3:uid="{100C76DA-D6CA-40DB-A1C1-A1CAE9E89BE9}" name="Prepayment: England &amp; Wales (pounds)" dataDxfId="36"/>
    <tableColumn id="7" xr3:uid="{065443B3-0C18-471D-81B7-E7396257B8F3}" name="Prepayment: Scotland (pounds)" dataDxfId="35"/>
    <tableColumn id="8" xr3:uid="{495CD4F3-9D04-4C7F-A5AF-FC9485DDB9CA}" name="All Payment Types: England &amp; Wales (pounds)" dataDxfId="34"/>
    <tableColumn id="9" xr3:uid="{C17DE8BC-8FEA-42B5-A70A-BD604393476A}" name="All Payment Types: Scotland (pounds)"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DA4D6E5-49C4-4E8F-B244-8F93D5EF0486}" name="Average_annual_domestic_gas_bills_in_real_terms_for_GB_countries_based_on_consumption_of_13600kWh_year5" displayName="Average_annual_domestic_gas_bills_in_real_terms_for_GB_countries_based_on_consumption_of_13600kWh_year5" ref="A14:I22" totalsRowShown="0" headerRowDxfId="32" dataDxfId="31" headerRowCellStyle="Normal 2">
  <autoFilter ref="A14:I22" xr:uid="{8C2726A4-A6C0-4613-A223-178CC1594F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50263B6-EB44-441A-BF22-1ACE226B2707}" name="Year" dataDxfId="30"/>
    <tableColumn id="2" xr3:uid="{EA2445E4-7BA9-439C-B3EF-C2285203AA02}" name="Standard credit: England &amp; Wales (pounds)" dataDxfId="29">
      <calculatedColumnFormula>calc_new!C18</calculatedColumnFormula>
    </tableColumn>
    <tableColumn id="3" xr3:uid="{D341B3A7-8BC5-4E4D-8218-50BBC5A4E77E}" name="Standard credit: Scotland (pounds)" dataDxfId="28">
      <calculatedColumnFormula>calc_new!D18</calculatedColumnFormula>
    </tableColumn>
    <tableColumn id="4" xr3:uid="{D73A5688-B2A1-4A18-89F8-5636BDD7EE05}" name="Direct debit: England &amp; Wales (pounds)" dataDxfId="27">
      <calculatedColumnFormula>calc_new!E18</calculatedColumnFormula>
    </tableColumn>
    <tableColumn id="5" xr3:uid="{8C3CE0CF-D44A-45F4-B302-43213B9B87AD}" name="Direct debit: Scotland (pounds)" dataDxfId="26">
      <calculatedColumnFormula>calc_new!F18</calculatedColumnFormula>
    </tableColumn>
    <tableColumn id="6" xr3:uid="{03F4143F-C0E8-4ECD-BD3A-4EC07E2B9D25}" name="Prepayment: England &amp; Wales (pounds)" dataDxfId="25">
      <calculatedColumnFormula>calc_new!G18</calculatedColumnFormula>
    </tableColumn>
    <tableColumn id="7" xr3:uid="{316E60AE-383D-4CD6-9B04-D1B10AA8225E}" name="Prepayment: Scotland (pounds)" dataDxfId="24">
      <calculatedColumnFormula>calc_new!H18</calculatedColumnFormula>
    </tableColumn>
    <tableColumn id="8" xr3:uid="{09EFC2BC-E1A2-431D-BB2F-AA8C5D99F538}" name="All Payment Types: England &amp; Wales (pounds)" dataDxfId="23">
      <calculatedColumnFormula>calc_new!I18</calculatedColumnFormula>
    </tableColumn>
    <tableColumn id="9" xr3:uid="{3AC40FFD-54D3-489E-90F4-7A4471E16D61}" name="All Payment Types: Scotland (pounds)" dataDxfId="22">
      <calculatedColumnFormula>calc_new!J18</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663EA62-316A-4EA2-9947-1DAC93479EED}" name="Average_annual_domestic_gas_bills_in_cash_terms_for_GB_countries_based_on_consumption_of_13600kWh_year6" displayName="Average_annual_domestic_gas_bills_in_cash_terms_for_GB_countries_based_on_consumption_of_13600kWh_year6" ref="A12:I20" totalsRowShown="0" headerRowDxfId="21" dataDxfId="20" headerRowCellStyle="Normal 2">
  <autoFilter ref="A12:I20"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39FA49B-CB77-4D64-B5CC-E891B12760F2}" name="Year" dataDxfId="19"/>
    <tableColumn id="2" xr3:uid="{3FF71D5C-ED9C-434D-8680-9A479D1E83B3}" name="Standard credit: England &amp; Wales (pounds)" dataDxfId="18">
      <calculatedColumnFormula>calc_new!C7</calculatedColumnFormula>
    </tableColumn>
    <tableColumn id="3" xr3:uid="{9D8B751B-7C6D-4741-8E9B-385D8596FF8D}" name="Standard credit: Scotland (pounds)" dataDxfId="17">
      <calculatedColumnFormula>calc_new!D7</calculatedColumnFormula>
    </tableColumn>
    <tableColumn id="4" xr3:uid="{BB431D7B-63B6-49E7-A4A5-D3484068F0C6}" name="Direct debit: England &amp; Wales (pounds)" dataDxfId="16">
      <calculatedColumnFormula>calc_new!E7</calculatedColumnFormula>
    </tableColumn>
    <tableColumn id="5" xr3:uid="{C0217A3C-8ABE-489A-A564-0B3D48136FB6}" name="Direct debit: Scotland (pounds)" dataDxfId="15">
      <calculatedColumnFormula>calc_new!F7</calculatedColumnFormula>
    </tableColumn>
    <tableColumn id="6" xr3:uid="{FB94433E-527A-4406-BF96-6EB8EFDC1CA4}" name="Prepayment: England &amp; Wales (pounds)" dataDxfId="14">
      <calculatedColumnFormula>calc_new!G7</calculatedColumnFormula>
    </tableColumn>
    <tableColumn id="7" xr3:uid="{88506DAC-AF49-4536-926C-A0D80DD91ADA}" name="Prepayment: Scotland (pounds)" dataDxfId="13">
      <calculatedColumnFormula>calc_new!H7</calculatedColumnFormula>
    </tableColumn>
    <tableColumn id="8" xr3:uid="{FCB82B18-0B11-4EB5-8342-45EC657B7D69}" name="All Payment Types: England &amp; Wales (pounds)" dataDxfId="12">
      <calculatedColumnFormula>calc_new!I7</calculatedColumnFormula>
    </tableColumn>
    <tableColumn id="9" xr3:uid="{F0D4708C-415A-4047-8693-6A6F79ECA188}" name="All Payment Types: Scotland (pounds)" dataDxfId="11">
      <calculatedColumnFormula>calc_new!J7</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9F5A4B-C384-4218-8FCD-E6EBCDB7F5A6}" name="Average_annual_domestic_gas_bills_in_cash_terms_for_GB_countries_based_on_consumption_of_13600kWh_year_FY7" displayName="Average_annual_domestic_gas_bills_in_cash_terms_for_GB_countries_based_on_consumption_of_13600kWh_year_FY7" ref="A11:I15" totalsRowShown="0" headerRowDxfId="10" dataDxfId="9" headerRowCellStyle="Normal 2">
  <autoFilter ref="A11:I15"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9866429-BC9A-412A-881C-FE46722744AD}" name="Year" dataDxfId="8"/>
    <tableColumn id="2" xr3:uid="{FB75E9ED-BEB8-4195-8CB0-37D682316D80}" name="Standard credit: England &amp; Wales (pounds)" dataDxfId="7"/>
    <tableColumn id="3" xr3:uid="{25DC01F8-EF77-4198-8D28-3D28B51A3D9C}" name="Standard credit: Scotland (pounds)" dataDxfId="6"/>
    <tableColumn id="4" xr3:uid="{1B540032-2BBC-4981-AFBB-40F356887118}" name="Direct debit: England &amp; Wales (pounds)" dataDxfId="5"/>
    <tableColumn id="5" xr3:uid="{F00E6FBF-60EC-4B05-A7F3-01A1066373DB}" name="Direct debit: Scotland (pounds)" dataDxfId="4"/>
    <tableColumn id="6" xr3:uid="{18174C20-0547-4203-9EDC-41B61F6A9B82}" name="Prepayment: England &amp; Wales (pounds)" dataDxfId="3"/>
    <tableColumn id="7" xr3:uid="{E0193AF1-449D-4526-B642-E34515A2F762}" name="Prepayment: Scotland (pounds)" dataDxfId="2"/>
    <tableColumn id="8" xr3:uid="{672E6B44-6834-4371-84D1-72A1CB0B3107}" name="All Payment Types: England &amp; Wales (pounds)" dataDxfId="1"/>
    <tableColumn id="9" xr3:uid="{3469B494-8CC1-4E91-AF05-FB2125206FF8}" name="All Payment Types: Scotland (pound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uploads/system/uploads/attachment_data/file/338757/Annex_B.pdf" TargetMode="External"/><Relationship Id="rId1" Type="http://schemas.openxmlformats.org/officeDocument/2006/relationships/hyperlink" Target="https://www.gov.uk/government/statistical-data-sets/annual-domestic-energy-price-statistic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collections/quarterly-energy-prices" TargetMode="External"/><Relationship Id="rId4" Type="http://schemas.openxmlformats.org/officeDocument/2006/relationships/hyperlink" Target="https://www.gov.uk/government/publications/desnz-standards-for-official-statistic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10.bin"/><Relationship Id="rId1" Type="http://schemas.openxmlformats.org/officeDocument/2006/relationships/hyperlink" Target="https://www.gov.uk/government/publications/domestic-energy-prices-data-sources-and-methodology"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gov.uk/government/statistics/quarterly-energy-prices-march-2026" TargetMode="External"/><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8.bin"/><Relationship Id="rId1" Type="http://schemas.openxmlformats.org/officeDocument/2006/relationships/hyperlink" Target="https://www.gov.uk/government/publications/domestic-energy-prices-data-sources-and-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9.bin"/><Relationship Id="rId1" Type="http://schemas.openxmlformats.org/officeDocument/2006/relationships/hyperlink" Target="https://www.gov.uk/government/publications/domestic-energy-prices-data-sources-and-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22"/>
  <sheetViews>
    <sheetView showGridLines="0" tabSelected="1" zoomScaleNormal="100" workbookViewId="0"/>
  </sheetViews>
  <sheetFormatPr defaultColWidth="8.81640625" defaultRowHeight="15" customHeight="1"/>
  <cols>
    <col min="1" max="26" width="8.54296875" customWidth="1"/>
  </cols>
  <sheetData>
    <row r="1" spans="1:1" ht="36" customHeight="1">
      <c r="A1" s="88" t="s">
        <v>52</v>
      </c>
    </row>
    <row r="2" spans="1:1" ht="24" customHeight="1">
      <c r="A2" s="83" t="s">
        <v>78</v>
      </c>
    </row>
    <row r="3" spans="1:1" ht="18" customHeight="1">
      <c r="A3" s="102" t="s">
        <v>97</v>
      </c>
    </row>
    <row r="4" spans="1:1" ht="18" customHeight="1">
      <c r="A4" s="160" t="s">
        <v>96</v>
      </c>
    </row>
    <row r="5" spans="1:1" ht="18" customHeight="1">
      <c r="A5" s="103" t="s">
        <v>131</v>
      </c>
    </row>
    <row r="6" spans="1:1" ht="36" customHeight="1">
      <c r="A6" s="90" t="s">
        <v>38</v>
      </c>
    </row>
    <row r="7" spans="1:1" ht="16" customHeight="1">
      <c r="A7" s="104" t="s">
        <v>39</v>
      </c>
    </row>
    <row r="8" spans="1:1" ht="16" customHeight="1">
      <c r="A8" s="104" t="s">
        <v>29</v>
      </c>
    </row>
    <row r="9" spans="1:1" ht="16" customHeight="1">
      <c r="A9" s="104" t="s">
        <v>73</v>
      </c>
    </row>
    <row r="10" spans="1:1" ht="36" customHeight="1">
      <c r="A10" s="90" t="s">
        <v>30</v>
      </c>
    </row>
    <row r="11" spans="1:1" ht="16.5" customHeight="1">
      <c r="A11" s="105" t="s">
        <v>53</v>
      </c>
    </row>
    <row r="12" spans="1:1" ht="16.5" customHeight="1">
      <c r="A12" s="105" t="s">
        <v>69</v>
      </c>
    </row>
    <row r="13" spans="1:1" ht="16.5" customHeight="1">
      <c r="A13" s="105" t="s">
        <v>54</v>
      </c>
    </row>
    <row r="14" spans="1:1" ht="16.5" customHeight="1">
      <c r="A14" s="105" t="s">
        <v>65</v>
      </c>
    </row>
    <row r="15" spans="1:1" ht="16.5" customHeight="1">
      <c r="A15" s="106" t="s">
        <v>55</v>
      </c>
    </row>
    <row r="16" spans="1:1" ht="36" customHeight="1">
      <c r="A16" s="90" t="s">
        <v>31</v>
      </c>
    </row>
    <row r="17" spans="1:1" ht="16.5" customHeight="1">
      <c r="A17" s="104" t="s">
        <v>56</v>
      </c>
    </row>
    <row r="18" spans="1:1" ht="16.5" customHeight="1">
      <c r="A18" s="104" t="s">
        <v>72</v>
      </c>
    </row>
    <row r="19" spans="1:1" ht="16.5" customHeight="1">
      <c r="A19" s="121" t="s">
        <v>71</v>
      </c>
    </row>
    <row r="20" spans="1:1" ht="36" customHeight="1">
      <c r="A20" s="108" t="s">
        <v>64</v>
      </c>
    </row>
    <row r="21" spans="1:1" ht="16.5" customHeight="1">
      <c r="A21" s="104" t="s">
        <v>81</v>
      </c>
    </row>
    <row r="22" spans="1:1" ht="16.5" customHeight="1">
      <c r="A22" s="107" t="s">
        <v>68</v>
      </c>
    </row>
  </sheetData>
  <hyperlinks>
    <hyperlink ref="A12" r:id="rId1" display="Annual domestic energy bills website (opens in a new window)" xr:uid="{3FC7E51E-C696-4949-9D9F-A6FF707E2A07}"/>
    <hyperlink ref="A15" r:id="rId2" xr:uid="{A6C9ED83-42A8-4B29-8368-D79E9EDAE74C}"/>
    <hyperlink ref="A13" r:id="rId3" xr:uid="{DE9CE18C-AFD8-4E0F-9A6F-5B15B9742045}"/>
    <hyperlink ref="A14" r:id="rId4" xr:uid="{74F7D1FB-9033-408B-B77E-106EF796C32C}"/>
    <hyperlink ref="A11" r:id="rId5" xr:uid="{94310AEC-4901-4AA5-BEA7-4BAF4ED5D657}"/>
    <hyperlink ref="A22" r:id="rId6" xr:uid="{2D46C2A6-7E1A-44D9-9931-05A85AE1147C}"/>
    <hyperlink ref="A19" r:id="rId7" xr:uid="{909C580F-8E05-4C45-8644-C83B6C8761A3}"/>
  </hyperlinks>
  <pageMargins left="0.7" right="0.7" top="0.75" bottom="0.75" header="0.3" footer="0.3"/>
  <pageSetup paperSize="9" orientation="portrait" verticalDpi="0"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0F1F-F4D3-4A13-BC01-9D4F13C1640F}">
  <sheetPr>
    <tabColor theme="0" tint="-0.34998626667073579"/>
    <pageSetUpPr fitToPage="1"/>
  </sheetPr>
  <dimension ref="A1:N16"/>
  <sheetViews>
    <sheetView showGridLines="0" zoomScaleNormal="100" workbookViewId="0"/>
  </sheetViews>
  <sheetFormatPr defaultColWidth="16.453125" defaultRowHeight="12.5"/>
  <cols>
    <col min="1" max="9" width="14.54296875" customWidth="1"/>
  </cols>
  <sheetData>
    <row r="1" spans="1:14" ht="15.5">
      <c r="A1" s="86" t="s">
        <v>62</v>
      </c>
      <c r="B1" s="97"/>
      <c r="C1" s="97"/>
      <c r="D1" s="97"/>
      <c r="E1" s="97"/>
      <c r="F1" s="97"/>
      <c r="G1" s="97"/>
      <c r="H1" s="98"/>
      <c r="I1" s="98"/>
    </row>
    <row r="2" spans="1:14" ht="15.5">
      <c r="A2" s="193" t="s">
        <v>82</v>
      </c>
      <c r="B2" s="193"/>
      <c r="C2" s="193"/>
      <c r="D2" s="193"/>
      <c r="E2" s="193"/>
      <c r="F2" s="193"/>
      <c r="G2" s="193"/>
      <c r="H2" s="193"/>
      <c r="I2" s="193"/>
      <c r="J2" s="193"/>
      <c r="K2" s="193"/>
      <c r="L2" s="193"/>
      <c r="M2" s="193"/>
      <c r="N2" s="193"/>
    </row>
    <row r="3" spans="1:14" ht="15.5">
      <c r="A3" s="84" t="s">
        <v>92</v>
      </c>
      <c r="B3" s="97"/>
      <c r="C3" s="97"/>
      <c r="D3" s="97"/>
      <c r="E3" s="97"/>
      <c r="F3" s="97"/>
      <c r="G3" s="97"/>
      <c r="H3" s="98"/>
      <c r="I3" s="98"/>
    </row>
    <row r="4" spans="1:14" ht="15.5">
      <c r="A4" s="159" t="s">
        <v>93</v>
      </c>
      <c r="B4" s="97"/>
      <c r="C4" s="97"/>
      <c r="D4" s="97"/>
      <c r="E4" s="97"/>
      <c r="F4" s="97"/>
      <c r="G4" s="97"/>
      <c r="H4" s="98"/>
      <c r="I4" s="98"/>
    </row>
    <row r="5" spans="1:14" ht="15.5">
      <c r="A5" s="112" t="s">
        <v>63</v>
      </c>
      <c r="B5" s="91"/>
      <c r="C5" s="91"/>
      <c r="D5" s="91"/>
      <c r="E5" s="91"/>
      <c r="F5" s="91"/>
      <c r="G5" s="91"/>
      <c r="H5" s="91"/>
      <c r="I5" s="91"/>
    </row>
    <row r="6" spans="1:14" ht="15.5">
      <c r="A6" s="84" t="s">
        <v>86</v>
      </c>
      <c r="B6" s="97"/>
      <c r="C6" s="97"/>
      <c r="D6" s="97"/>
      <c r="E6" s="97"/>
      <c r="F6" s="97"/>
      <c r="G6" s="97"/>
      <c r="H6" s="98"/>
      <c r="I6" s="98"/>
    </row>
    <row r="7" spans="1:14" ht="15.5">
      <c r="A7" s="93" t="s">
        <v>88</v>
      </c>
      <c r="B7" s="99"/>
      <c r="C7" s="99"/>
      <c r="D7" s="99"/>
      <c r="E7" s="99"/>
      <c r="F7" s="99"/>
      <c r="G7" s="99"/>
      <c r="H7" s="100"/>
      <c r="I7" s="100"/>
    </row>
    <row r="8" spans="1:14" ht="15.5">
      <c r="A8" s="84" t="s">
        <v>89</v>
      </c>
      <c r="B8" s="97"/>
      <c r="C8" s="97"/>
      <c r="D8" s="97"/>
      <c r="E8" s="97"/>
      <c r="F8" s="97"/>
      <c r="G8" s="97"/>
      <c r="H8" s="98"/>
      <c r="I8" s="98"/>
    </row>
    <row r="9" spans="1:14" ht="15.5">
      <c r="A9" s="85" t="s">
        <v>59</v>
      </c>
      <c r="B9" s="97"/>
      <c r="C9" s="97"/>
      <c r="D9" s="97"/>
      <c r="E9" s="97"/>
      <c r="F9" s="97"/>
      <c r="G9" s="97"/>
      <c r="H9" s="98"/>
      <c r="I9" s="98"/>
    </row>
    <row r="10" spans="1:14" ht="15.5">
      <c r="A10" s="9" t="s">
        <v>66</v>
      </c>
      <c r="B10" s="97"/>
      <c r="C10" s="97"/>
      <c r="D10" s="97"/>
      <c r="E10" s="97"/>
      <c r="F10" s="97"/>
      <c r="G10" s="97"/>
      <c r="H10" s="98"/>
      <c r="I10" s="98"/>
    </row>
    <row r="11" spans="1:14" ht="52">
      <c r="A11" s="87" t="s">
        <v>40</v>
      </c>
      <c r="B11" s="96" t="s">
        <v>41</v>
      </c>
      <c r="C11" s="96" t="s">
        <v>42</v>
      </c>
      <c r="D11" s="96" t="s">
        <v>43</v>
      </c>
      <c r="E11" s="96" t="s">
        <v>44</v>
      </c>
      <c r="F11" s="96" t="s">
        <v>45</v>
      </c>
      <c r="G11" s="96" t="s">
        <v>46</v>
      </c>
      <c r="H11" s="96" t="s">
        <v>47</v>
      </c>
      <c r="I11" s="96" t="s">
        <v>48</v>
      </c>
    </row>
    <row r="12" spans="1:14">
      <c r="A12" s="109" t="s">
        <v>61</v>
      </c>
      <c r="B12" s="114">
        <v>704.9789812300653</v>
      </c>
      <c r="C12" s="114">
        <v>695.52241450928227</v>
      </c>
      <c r="D12" s="114">
        <v>649.12963294708186</v>
      </c>
      <c r="E12" s="114">
        <v>633.58533124271173</v>
      </c>
      <c r="F12" s="114">
        <v>674.93178097786097</v>
      </c>
      <c r="G12" s="114">
        <v>664.04783871742268</v>
      </c>
      <c r="H12" s="114">
        <v>663.60526330843129</v>
      </c>
      <c r="I12" s="114">
        <v>650.63740105974034</v>
      </c>
    </row>
    <row r="13" spans="1:14">
      <c r="A13" s="109" t="s">
        <v>70</v>
      </c>
      <c r="B13" s="115">
        <v>1544.4385097955144</v>
      </c>
      <c r="C13" s="115">
        <v>1565.4576335678512</v>
      </c>
      <c r="D13" s="115">
        <v>1268.4170949937059</v>
      </c>
      <c r="E13" s="115">
        <v>1280.178982490324</v>
      </c>
      <c r="F13" s="115">
        <v>1571.6143560837966</v>
      </c>
      <c r="G13" s="115">
        <v>1554.7012100385398</v>
      </c>
      <c r="H13" s="115">
        <v>1356.4138957588439</v>
      </c>
      <c r="I13" s="115">
        <v>1374.8554448263612</v>
      </c>
    </row>
    <row r="14" spans="1:14">
      <c r="A14" s="118" t="s">
        <v>98</v>
      </c>
      <c r="B14" s="115">
        <v>1271.1964989195083</v>
      </c>
      <c r="C14" s="115">
        <v>1276.4833872460201</v>
      </c>
      <c r="D14" s="115">
        <v>1207.8615380056208</v>
      </c>
      <c r="E14" s="115">
        <v>1198.2807203275916</v>
      </c>
      <c r="F14" s="115">
        <v>1176.7081904828428</v>
      </c>
      <c r="G14" s="115">
        <v>1167.7796949118133</v>
      </c>
      <c r="H14" s="115">
        <v>1214.3281837884022</v>
      </c>
      <c r="I14" s="115">
        <v>1207.0879869588853</v>
      </c>
    </row>
    <row r="15" spans="1:14">
      <c r="A15" s="118" t="s">
        <v>99</v>
      </c>
      <c r="B15" s="115">
        <v>1007.4537044329099</v>
      </c>
      <c r="C15" s="115">
        <v>996.95939541631913</v>
      </c>
      <c r="D15" s="115">
        <v>952.8980670846048</v>
      </c>
      <c r="E15" s="115">
        <v>952.34083286160262</v>
      </c>
      <c r="F15" s="115">
        <v>915.82452106649623</v>
      </c>
      <c r="G15" s="115">
        <v>903.72643057606012</v>
      </c>
      <c r="H15" s="115">
        <v>957.04965425161288</v>
      </c>
      <c r="I15" s="115">
        <v>952.98837199191757</v>
      </c>
    </row>
    <row r="16" spans="1:14">
      <c r="A16" s="109"/>
      <c r="B16" s="115"/>
      <c r="C16" s="115"/>
      <c r="D16" s="115"/>
      <c r="E16" s="115"/>
      <c r="F16" s="115"/>
      <c r="G16" s="115"/>
      <c r="H16" s="115"/>
      <c r="I16" s="115"/>
    </row>
  </sheetData>
  <mergeCells count="1">
    <mergeCell ref="A2:N2"/>
  </mergeCells>
  <phoneticPr fontId="34" type="noConversion"/>
  <hyperlinks>
    <hyperlink ref="A7" r:id="rId1" display="Further information on methodolgy can be found here. " xr:uid="{06352B0D-2BE9-401A-AD20-7B11BFCF9225}"/>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E9D95-2E4D-47C7-9F07-BA64011730D1}">
  <sheetPr>
    <tabColor theme="4" tint="0.39997558519241921"/>
    <pageSetUpPr fitToPage="1"/>
  </sheetPr>
  <dimension ref="A1:AA70"/>
  <sheetViews>
    <sheetView showGridLines="0" workbookViewId="0">
      <selection sqref="A1:J1"/>
    </sheetView>
  </sheetViews>
  <sheetFormatPr defaultRowHeight="12.5"/>
  <cols>
    <col min="1" max="1" width="3.453125" customWidth="1"/>
    <col min="2" max="2" width="10.54296875" style="12" customWidth="1"/>
    <col min="3" max="4" width="10.54296875" customWidth="1"/>
    <col min="5" max="5" width="1.54296875" customWidth="1"/>
    <col min="6" max="7" width="10.54296875" customWidth="1"/>
    <col min="8" max="8" width="1.54296875" customWidth="1"/>
    <col min="9" max="10" width="10.54296875" customWidth="1"/>
    <col min="11" max="11" width="1.54296875" customWidth="1"/>
    <col min="12" max="13" width="10.54296875" customWidth="1"/>
    <col min="14" max="19" width="8.81640625" customWidth="1"/>
  </cols>
  <sheetData>
    <row r="1" spans="1:13" ht="18" customHeight="1">
      <c r="A1" s="80" t="s">
        <v>16</v>
      </c>
      <c r="B1" s="80"/>
      <c r="C1" s="80"/>
      <c r="D1" s="80"/>
      <c r="E1" s="80"/>
      <c r="F1" s="80"/>
      <c r="G1" s="80"/>
      <c r="H1" s="80"/>
      <c r="I1" s="80"/>
      <c r="J1" s="80"/>
    </row>
    <row r="2" spans="1:13" ht="18" customHeight="1">
      <c r="A2" s="80"/>
      <c r="B2" s="80"/>
      <c r="C2" s="80"/>
      <c r="D2" s="80"/>
      <c r="E2" s="80"/>
      <c r="F2" s="80"/>
      <c r="G2" s="80"/>
      <c r="H2" s="80"/>
      <c r="I2" s="80"/>
      <c r="J2" s="80"/>
    </row>
    <row r="3" spans="1:13" ht="18" customHeight="1" thickBot="1">
      <c r="A3" s="1"/>
      <c r="E3" s="1"/>
      <c r="F3" s="1"/>
      <c r="G3" s="1"/>
      <c r="H3" s="1"/>
      <c r="M3" s="21" t="s">
        <v>11</v>
      </c>
    </row>
    <row r="4" spans="1:13" s="2" customFormat="1" ht="12" thickTop="1">
      <c r="B4" s="13"/>
      <c r="C4" s="187" t="s">
        <v>2</v>
      </c>
      <c r="D4" s="187"/>
      <c r="E4" s="3"/>
      <c r="F4" s="188" t="s">
        <v>12</v>
      </c>
      <c r="G4" s="188"/>
      <c r="H4" s="3"/>
      <c r="I4" s="187" t="s">
        <v>9</v>
      </c>
      <c r="J4" s="187"/>
      <c r="K4" s="82"/>
      <c r="L4" s="187" t="s">
        <v>37</v>
      </c>
      <c r="M4" s="187"/>
    </row>
    <row r="5" spans="1:13" s="2" customFormat="1" ht="23">
      <c r="A5" s="8"/>
      <c r="B5" s="15"/>
      <c r="C5" s="4" t="s">
        <v>0</v>
      </c>
      <c r="D5" s="4" t="s">
        <v>1</v>
      </c>
      <c r="E5" s="5"/>
      <c r="F5" s="5" t="s">
        <v>0</v>
      </c>
      <c r="G5" s="5" t="s">
        <v>1</v>
      </c>
      <c r="H5" s="5"/>
      <c r="I5" s="5" t="s">
        <v>0</v>
      </c>
      <c r="J5" s="5" t="s">
        <v>1</v>
      </c>
      <c r="K5" s="5"/>
      <c r="L5" s="5" t="s">
        <v>0</v>
      </c>
      <c r="M5" s="5" t="s">
        <v>1</v>
      </c>
    </row>
    <row r="6" spans="1:13" s="2" customFormat="1" ht="11.5">
      <c r="A6" s="6" t="s">
        <v>5</v>
      </c>
      <c r="B6" s="14"/>
      <c r="C6" s="7"/>
      <c r="D6" s="7"/>
      <c r="E6" s="7"/>
      <c r="F6" s="7"/>
      <c r="G6" s="7"/>
      <c r="H6" s="7"/>
      <c r="I6" s="7"/>
      <c r="J6" s="7"/>
      <c r="K6" s="7"/>
      <c r="L6" s="7"/>
      <c r="M6" s="7"/>
    </row>
    <row r="7" spans="1:13" s="2" customFormat="1" ht="13.5">
      <c r="A7" s="6"/>
      <c r="B7" s="29" t="s">
        <v>17</v>
      </c>
      <c r="C7" s="10">
        <v>270</v>
      </c>
      <c r="D7" s="10">
        <v>268</v>
      </c>
      <c r="E7" s="10"/>
      <c r="F7" s="10">
        <v>237</v>
      </c>
      <c r="G7" s="10">
        <v>235</v>
      </c>
      <c r="H7" s="10"/>
      <c r="I7" s="10">
        <v>284</v>
      </c>
      <c r="J7" s="10">
        <v>284</v>
      </c>
      <c r="K7" s="10"/>
      <c r="L7" s="10"/>
      <c r="M7" s="10"/>
    </row>
    <row r="8" spans="1:13" s="2" customFormat="1" ht="11.15" customHeight="1">
      <c r="A8" s="6"/>
      <c r="B8" s="29">
        <v>1999</v>
      </c>
      <c r="C8" s="10">
        <v>261</v>
      </c>
      <c r="D8" s="10">
        <v>263</v>
      </c>
      <c r="E8" s="10"/>
      <c r="F8" s="10">
        <v>229</v>
      </c>
      <c r="G8" s="10">
        <v>229</v>
      </c>
      <c r="H8" s="10"/>
      <c r="I8" s="10">
        <v>272</v>
      </c>
      <c r="J8" s="10">
        <v>272</v>
      </c>
      <c r="K8" s="10"/>
      <c r="L8" s="10"/>
      <c r="M8" s="10"/>
    </row>
    <row r="9" spans="1:13" s="2" customFormat="1" ht="11.15" customHeight="1">
      <c r="A9" s="6"/>
      <c r="B9" s="29">
        <v>2000</v>
      </c>
      <c r="C9" s="10">
        <v>253</v>
      </c>
      <c r="D9" s="10">
        <v>255</v>
      </c>
      <c r="E9" s="10"/>
      <c r="F9" s="10">
        <v>226</v>
      </c>
      <c r="G9" s="10">
        <v>224</v>
      </c>
      <c r="H9" s="10"/>
      <c r="I9" s="10">
        <v>266</v>
      </c>
      <c r="J9" s="10">
        <v>266</v>
      </c>
      <c r="K9" s="10"/>
      <c r="L9" s="10"/>
      <c r="M9" s="10"/>
    </row>
    <row r="10" spans="1:13" s="2" customFormat="1" ht="11.15" customHeight="1">
      <c r="A10" s="6"/>
      <c r="B10" s="29">
        <v>2001</v>
      </c>
      <c r="C10" s="10">
        <v>251</v>
      </c>
      <c r="D10" s="10">
        <v>253</v>
      </c>
      <c r="E10" s="10"/>
      <c r="F10" s="10">
        <v>227</v>
      </c>
      <c r="G10" s="10">
        <v>225</v>
      </c>
      <c r="H10" s="10"/>
      <c r="I10" s="10">
        <v>265</v>
      </c>
      <c r="J10" s="10">
        <v>264</v>
      </c>
      <c r="K10" s="10"/>
      <c r="L10" s="10"/>
      <c r="M10" s="10"/>
    </row>
    <row r="11" spans="1:13" s="2" customFormat="1" ht="11.15" customHeight="1">
      <c r="A11" s="6"/>
      <c r="B11" s="29">
        <v>2002</v>
      </c>
      <c r="C11" s="10">
        <v>266</v>
      </c>
      <c r="D11" s="10">
        <v>267</v>
      </c>
      <c r="E11" s="10"/>
      <c r="F11" s="10">
        <v>240</v>
      </c>
      <c r="G11" s="10">
        <v>238</v>
      </c>
      <c r="H11" s="10"/>
      <c r="I11" s="10">
        <v>280</v>
      </c>
      <c r="J11" s="10">
        <v>280</v>
      </c>
      <c r="K11" s="10"/>
      <c r="L11" s="10"/>
      <c r="M11" s="10"/>
    </row>
    <row r="12" spans="1:13" s="2" customFormat="1" ht="11.15" customHeight="1">
      <c r="A12" s="6"/>
      <c r="B12" s="29">
        <v>2003</v>
      </c>
      <c r="C12" s="10">
        <v>274</v>
      </c>
      <c r="D12" s="10">
        <v>274</v>
      </c>
      <c r="E12" s="10"/>
      <c r="F12" s="10">
        <v>250</v>
      </c>
      <c r="G12" s="10">
        <v>249</v>
      </c>
      <c r="H12" s="10"/>
      <c r="I12" s="10">
        <v>288</v>
      </c>
      <c r="J12" s="10">
        <v>287</v>
      </c>
      <c r="K12" s="10"/>
      <c r="L12" s="10"/>
      <c r="M12" s="10"/>
    </row>
    <row r="13" spans="1:13" s="2" customFormat="1" ht="11.15" customHeight="1">
      <c r="A13" s="6"/>
      <c r="B13" s="29">
        <v>2004</v>
      </c>
      <c r="C13" s="10">
        <v>285</v>
      </c>
      <c r="D13" s="10">
        <v>284</v>
      </c>
      <c r="E13" s="10"/>
      <c r="F13" s="10">
        <v>264</v>
      </c>
      <c r="G13" s="10">
        <v>260</v>
      </c>
      <c r="H13" s="10"/>
      <c r="I13" s="10">
        <v>301</v>
      </c>
      <c r="J13" s="10">
        <v>301</v>
      </c>
      <c r="K13" s="10"/>
      <c r="L13" s="10"/>
      <c r="M13" s="10"/>
    </row>
    <row r="14" spans="1:13" s="2" customFormat="1" ht="11.15" customHeight="1">
      <c r="A14" s="6"/>
      <c r="B14" s="29">
        <v>2005</v>
      </c>
      <c r="C14" s="10">
        <v>331</v>
      </c>
      <c r="D14" s="10">
        <v>329</v>
      </c>
      <c r="E14" s="10"/>
      <c r="F14" s="10">
        <v>302</v>
      </c>
      <c r="G14" s="10">
        <v>297</v>
      </c>
      <c r="H14" s="10"/>
      <c r="I14" s="10">
        <v>343</v>
      </c>
      <c r="J14" s="10">
        <v>343</v>
      </c>
      <c r="K14" s="10"/>
      <c r="L14" s="10"/>
      <c r="M14" s="10"/>
    </row>
    <row r="15" spans="1:13" s="2" customFormat="1" ht="11.15" customHeight="1">
      <c r="A15" s="26"/>
      <c r="B15" s="30">
        <v>2006</v>
      </c>
      <c r="C15" s="27">
        <v>407</v>
      </c>
      <c r="D15" s="27">
        <v>402</v>
      </c>
      <c r="E15" s="28"/>
      <c r="F15" s="27">
        <v>363</v>
      </c>
      <c r="G15" s="27">
        <v>357</v>
      </c>
      <c r="H15" s="27"/>
      <c r="I15" s="27">
        <v>427</v>
      </c>
      <c r="J15" s="27">
        <v>429</v>
      </c>
      <c r="K15" s="27"/>
      <c r="L15" s="27"/>
      <c r="M15" s="27"/>
    </row>
    <row r="16" spans="1:13" s="2" customFormat="1" ht="13.5">
      <c r="A16" s="6"/>
      <c r="B16" s="29" t="s">
        <v>19</v>
      </c>
      <c r="C16" s="10">
        <v>460</v>
      </c>
      <c r="D16" s="10">
        <v>454</v>
      </c>
      <c r="E16" s="10"/>
      <c r="F16" s="10">
        <v>416</v>
      </c>
      <c r="G16" s="10">
        <v>403</v>
      </c>
      <c r="H16" s="10"/>
      <c r="I16" s="10">
        <v>491</v>
      </c>
      <c r="J16" s="10">
        <v>493</v>
      </c>
      <c r="K16" s="10"/>
      <c r="L16" s="10"/>
      <c r="M16" s="10"/>
    </row>
    <row r="17" spans="1:27" s="2" customFormat="1" ht="11.15" customHeight="1">
      <c r="A17" s="6"/>
      <c r="B17" s="29">
        <v>2008</v>
      </c>
      <c r="C17" s="10">
        <v>536</v>
      </c>
      <c r="D17" s="10">
        <v>529</v>
      </c>
      <c r="E17" s="10"/>
      <c r="F17" s="10">
        <v>497</v>
      </c>
      <c r="G17" s="10">
        <v>476</v>
      </c>
      <c r="H17" s="10"/>
      <c r="I17" s="10">
        <v>557</v>
      </c>
      <c r="J17" s="10">
        <v>560</v>
      </c>
      <c r="K17" s="10"/>
      <c r="L17" s="10"/>
      <c r="M17" s="10"/>
      <c r="N17" s="23"/>
      <c r="O17" s="23"/>
      <c r="P17" s="23"/>
      <c r="Q17" s="23"/>
      <c r="R17" s="23"/>
      <c r="S17" s="23"/>
      <c r="T17" s="23"/>
      <c r="U17" s="23"/>
    </row>
    <row r="18" spans="1:27" s="2" customFormat="1" ht="11.15" customHeight="1">
      <c r="A18" s="6"/>
      <c r="B18" s="29">
        <v>2009</v>
      </c>
      <c r="C18" s="10">
        <v>607</v>
      </c>
      <c r="D18" s="10">
        <v>596</v>
      </c>
      <c r="E18" s="10"/>
      <c r="F18" s="10">
        <v>557</v>
      </c>
      <c r="G18" s="10">
        <v>541</v>
      </c>
      <c r="H18" s="10"/>
      <c r="I18" s="10">
        <v>636</v>
      </c>
      <c r="J18" s="10">
        <v>637</v>
      </c>
      <c r="K18" s="10"/>
      <c r="L18" s="10"/>
      <c r="M18" s="10"/>
      <c r="N18" s="23"/>
      <c r="O18" s="23"/>
      <c r="P18" s="23"/>
      <c r="Q18" s="23"/>
      <c r="R18" s="23"/>
      <c r="S18" s="23"/>
      <c r="T18" s="23"/>
      <c r="U18" s="23"/>
    </row>
    <row r="19" spans="1:27" s="2" customFormat="1" ht="11.15" customHeight="1">
      <c r="A19" s="6"/>
      <c r="B19" s="29">
        <v>2010</v>
      </c>
      <c r="C19" s="10">
        <v>586</v>
      </c>
      <c r="D19" s="10">
        <v>576</v>
      </c>
      <c r="E19" s="10"/>
      <c r="F19" s="10">
        <v>547</v>
      </c>
      <c r="G19" s="10">
        <v>535</v>
      </c>
      <c r="H19" s="10"/>
      <c r="I19" s="10">
        <v>584</v>
      </c>
      <c r="J19" s="10">
        <v>582</v>
      </c>
      <c r="K19" s="10"/>
      <c r="L19" s="10"/>
      <c r="M19" s="10"/>
      <c r="N19" s="23"/>
      <c r="O19" s="23"/>
      <c r="P19" s="23"/>
      <c r="Q19" s="23"/>
      <c r="R19" s="23"/>
      <c r="S19" s="23"/>
      <c r="T19" s="23"/>
      <c r="U19" s="23"/>
    </row>
    <row r="20" spans="1:27" s="2" customFormat="1" ht="11.15" customHeight="1">
      <c r="A20" s="6"/>
      <c r="B20" s="29">
        <v>2011</v>
      </c>
      <c r="C20" s="10">
        <v>644</v>
      </c>
      <c r="D20" s="10">
        <v>638</v>
      </c>
      <c r="E20" s="10"/>
      <c r="F20" s="10">
        <v>598</v>
      </c>
      <c r="G20" s="10">
        <v>589</v>
      </c>
      <c r="H20" s="10"/>
      <c r="I20" s="10">
        <v>638</v>
      </c>
      <c r="J20" s="10">
        <v>634</v>
      </c>
      <c r="K20" s="10"/>
      <c r="L20" s="10"/>
      <c r="M20" s="10"/>
      <c r="N20" s="23"/>
      <c r="O20" s="23"/>
      <c r="P20" s="23"/>
      <c r="Q20" s="23"/>
      <c r="R20" s="23"/>
      <c r="S20" s="23"/>
      <c r="T20" s="23"/>
      <c r="U20" s="23"/>
    </row>
    <row r="21" spans="1:27" s="2" customFormat="1" ht="11.15" customHeight="1">
      <c r="A21" s="6"/>
      <c r="B21" s="29">
        <v>2012</v>
      </c>
      <c r="C21" s="10">
        <v>720</v>
      </c>
      <c r="D21" s="10">
        <v>712</v>
      </c>
      <c r="E21" s="10"/>
      <c r="F21" s="10">
        <v>662</v>
      </c>
      <c r="G21" s="10">
        <v>653</v>
      </c>
      <c r="H21" s="10"/>
      <c r="I21" s="10">
        <v>711</v>
      </c>
      <c r="J21" s="10">
        <v>703</v>
      </c>
      <c r="K21" s="10"/>
      <c r="L21" s="10"/>
      <c r="M21" s="10"/>
      <c r="N21" s="23"/>
      <c r="O21" s="23"/>
      <c r="P21" s="23"/>
      <c r="Q21" s="23"/>
      <c r="R21" s="23"/>
      <c r="S21" s="23"/>
      <c r="T21" s="23"/>
      <c r="U21" s="23"/>
      <c r="V21" s="23"/>
    </row>
    <row r="22" spans="1:27" s="2" customFormat="1" ht="11.15" customHeight="1">
      <c r="A22" s="6"/>
      <c r="B22" s="29">
        <v>2013</v>
      </c>
      <c r="C22" s="10">
        <v>768</v>
      </c>
      <c r="D22" s="10">
        <v>758</v>
      </c>
      <c r="E22" s="10"/>
      <c r="F22" s="10">
        <v>702</v>
      </c>
      <c r="G22" s="10">
        <v>690</v>
      </c>
      <c r="H22" s="10"/>
      <c r="I22" s="10">
        <v>759</v>
      </c>
      <c r="J22" s="10">
        <v>751</v>
      </c>
      <c r="K22" s="10"/>
      <c r="L22" s="10"/>
      <c r="M22" s="10"/>
      <c r="N22" s="23"/>
      <c r="O22"/>
      <c r="P22" s="22"/>
      <c r="Q22" s="22"/>
      <c r="R22" s="22"/>
      <c r="S22" s="22"/>
      <c r="T22" s="22"/>
      <c r="U22" s="22"/>
      <c r="V22" s="22"/>
      <c r="W22" s="22"/>
      <c r="X22" s="22"/>
      <c r="Y22" s="22"/>
      <c r="Z22" s="22"/>
      <c r="AA22" s="22"/>
    </row>
    <row r="23" spans="1:27" s="2" customFormat="1" ht="11.15" customHeight="1">
      <c r="A23" s="6"/>
      <c r="B23" s="29">
        <v>2014</v>
      </c>
      <c r="C23" s="10">
        <v>797</v>
      </c>
      <c r="D23" s="10">
        <v>789</v>
      </c>
      <c r="E23" s="10"/>
      <c r="F23" s="10">
        <v>721</v>
      </c>
      <c r="G23" s="10">
        <v>715</v>
      </c>
      <c r="H23" s="10"/>
      <c r="I23" s="10">
        <v>794</v>
      </c>
      <c r="J23" s="10">
        <v>782</v>
      </c>
      <c r="K23" s="10"/>
      <c r="L23" s="10"/>
      <c r="M23" s="10"/>
      <c r="N23" s="23"/>
      <c r="O23"/>
      <c r="P23" s="22"/>
      <c r="Q23" s="22"/>
      <c r="R23" s="22"/>
      <c r="S23" s="22"/>
      <c r="T23" s="22"/>
      <c r="U23" s="22"/>
      <c r="V23" s="22"/>
      <c r="W23" s="22"/>
      <c r="X23" s="22"/>
      <c r="Y23" s="22"/>
      <c r="Z23" s="22"/>
      <c r="AA23" s="22"/>
    </row>
    <row r="24" spans="1:27" s="2" customFormat="1" ht="11.15" customHeight="1">
      <c r="A24" s="6"/>
      <c r="B24" s="29">
        <v>2015</v>
      </c>
      <c r="C24" s="10">
        <v>760</v>
      </c>
      <c r="D24" s="10">
        <v>753</v>
      </c>
      <c r="E24" s="10"/>
      <c r="F24" s="10">
        <v>680</v>
      </c>
      <c r="G24" s="10">
        <v>681</v>
      </c>
      <c r="H24" s="10"/>
      <c r="I24" s="10">
        <v>762</v>
      </c>
      <c r="J24" s="10">
        <v>751</v>
      </c>
      <c r="K24" s="10"/>
      <c r="L24" s="10"/>
      <c r="M24" s="10"/>
      <c r="N24" s="10"/>
      <c r="O24" s="10"/>
      <c r="P24" s="10"/>
      <c r="Q24" s="10"/>
      <c r="R24" s="10"/>
      <c r="S24" s="10"/>
      <c r="T24" s="22"/>
      <c r="U24" s="22"/>
      <c r="V24" s="22"/>
      <c r="W24" s="22"/>
      <c r="X24" s="22"/>
      <c r="Y24" s="22"/>
      <c r="Z24" s="22"/>
      <c r="AA24" s="22"/>
    </row>
    <row r="25" spans="1:27" s="2" customFormat="1" ht="11.15" customHeight="1">
      <c r="A25" s="6"/>
      <c r="B25" s="29">
        <v>2016</v>
      </c>
      <c r="C25" s="10">
        <v>704</v>
      </c>
      <c r="D25" s="10">
        <v>697</v>
      </c>
      <c r="E25" s="10"/>
      <c r="F25" s="10">
        <v>614</v>
      </c>
      <c r="G25" s="10">
        <v>613</v>
      </c>
      <c r="H25" s="10"/>
      <c r="I25" s="10">
        <v>713</v>
      </c>
      <c r="J25" s="10">
        <v>704</v>
      </c>
      <c r="K25" s="10"/>
      <c r="L25" s="10"/>
      <c r="M25" s="10"/>
      <c r="N25" s="74"/>
      <c r="O25" s="74"/>
      <c r="P25" s="74"/>
      <c r="Q25" s="74"/>
      <c r="R25" s="74"/>
      <c r="S25" s="74"/>
      <c r="T25" s="22"/>
      <c r="U25" s="22"/>
      <c r="V25" s="22"/>
      <c r="W25" s="22"/>
      <c r="X25" s="22"/>
      <c r="Y25" s="22"/>
      <c r="Z25" s="22"/>
      <c r="AA25" s="22"/>
    </row>
    <row r="26" spans="1:27" s="2" customFormat="1" ht="11.15" customHeight="1">
      <c r="A26" s="6"/>
      <c r="B26" s="29">
        <v>2017</v>
      </c>
      <c r="C26" s="10">
        <v>694</v>
      </c>
      <c r="D26" s="10">
        <v>688</v>
      </c>
      <c r="E26" s="10"/>
      <c r="F26" s="10">
        <v>608</v>
      </c>
      <c r="G26" s="10">
        <v>605</v>
      </c>
      <c r="H26" s="10"/>
      <c r="I26" s="10">
        <v>632</v>
      </c>
      <c r="J26" s="10">
        <v>626</v>
      </c>
      <c r="K26" s="10"/>
      <c r="L26" s="10">
        <v>632</v>
      </c>
      <c r="M26" s="10">
        <v>626</v>
      </c>
      <c r="N26" s="74"/>
      <c r="O26" s="74"/>
      <c r="P26" s="74"/>
      <c r="Q26" s="74"/>
      <c r="R26" s="74"/>
      <c r="S26" s="74"/>
      <c r="T26" s="22"/>
      <c r="U26" s="22"/>
      <c r="V26" s="22"/>
      <c r="W26" s="22"/>
      <c r="X26" s="22"/>
      <c r="Y26" s="22"/>
      <c r="Z26" s="22"/>
      <c r="AA26" s="22"/>
    </row>
    <row r="27" spans="1:27" s="2" customFormat="1" ht="11.15" customHeight="1">
      <c r="A27" s="6"/>
      <c r="B27" s="29">
        <v>2018</v>
      </c>
      <c r="C27" s="10">
        <v>715.63885317915071</v>
      </c>
      <c r="D27" s="10">
        <v>709.24473721458935</v>
      </c>
      <c r="E27" s="10"/>
      <c r="F27" s="10">
        <v>631.67216846976714</v>
      </c>
      <c r="G27" s="10">
        <v>628.97489107236618</v>
      </c>
      <c r="H27" s="10"/>
      <c r="I27" s="10">
        <v>624.25377081956537</v>
      </c>
      <c r="J27" s="10">
        <v>617.15190720555165</v>
      </c>
      <c r="K27" s="10"/>
      <c r="L27" s="10">
        <v>624.25377081956537</v>
      </c>
      <c r="M27" s="10">
        <v>617.15190720555165</v>
      </c>
      <c r="N27" s="74"/>
      <c r="O27" s="74"/>
      <c r="P27" s="74"/>
      <c r="Q27" s="74"/>
      <c r="R27" s="74"/>
      <c r="S27" s="74"/>
      <c r="T27" s="74"/>
      <c r="U27" s="74"/>
      <c r="V27" s="22"/>
      <c r="W27" s="22"/>
      <c r="X27" s="22"/>
      <c r="Y27" s="22"/>
      <c r="Z27" s="22"/>
      <c r="AA27" s="22"/>
    </row>
    <row r="28" spans="1:27" s="2" customFormat="1" ht="11.15" customHeight="1">
      <c r="A28" s="6"/>
      <c r="B28" s="29">
        <v>2019</v>
      </c>
      <c r="C28" s="10">
        <v>716.67829818467885</v>
      </c>
      <c r="D28" s="10">
        <v>705.46138588359781</v>
      </c>
      <c r="E28" s="10"/>
      <c r="F28" s="10">
        <v>643.44496246225231</v>
      </c>
      <c r="G28" s="10">
        <v>638.75047341495429</v>
      </c>
      <c r="H28" s="10"/>
      <c r="I28" s="10">
        <v>688.90596791077814</v>
      </c>
      <c r="J28" s="10">
        <v>678.09255391192255</v>
      </c>
      <c r="K28" s="10"/>
      <c r="L28" s="10">
        <v>688.90596791077814</v>
      </c>
      <c r="M28" s="10">
        <v>678.09255391192255</v>
      </c>
      <c r="N28" s="74"/>
      <c r="O28" s="74"/>
      <c r="P28" s="74"/>
      <c r="Q28" s="74"/>
      <c r="R28" s="74"/>
      <c r="S28" s="74"/>
      <c r="T28" s="74"/>
      <c r="U28" s="74"/>
      <c r="V28" s="22"/>
      <c r="W28" s="22"/>
      <c r="X28" s="22"/>
      <c r="Y28" s="22"/>
      <c r="Z28" s="22"/>
      <c r="AA28" s="22"/>
    </row>
    <row r="29" spans="1:27" s="2" customFormat="1" ht="11.5">
      <c r="A29" s="36" t="s">
        <v>4</v>
      </c>
      <c r="B29" s="37"/>
      <c r="C29" s="38"/>
      <c r="D29" s="38"/>
      <c r="E29" s="38"/>
      <c r="F29" s="38"/>
      <c r="G29" s="38"/>
      <c r="H29" s="38"/>
      <c r="I29" s="38"/>
      <c r="J29" s="38"/>
      <c r="K29" s="38"/>
      <c r="L29" s="38"/>
      <c r="M29" s="38"/>
    </row>
    <row r="30" spans="1:27" s="2" customFormat="1">
      <c r="A30" s="8"/>
      <c r="B30" s="15" t="s">
        <v>35</v>
      </c>
      <c r="C30" s="11">
        <v>0.14524714538772052</v>
      </c>
      <c r="D30" s="11">
        <v>-0.53343382509257087</v>
      </c>
      <c r="E30" s="11"/>
      <c r="F30" s="11">
        <v>1.8637506257407046</v>
      </c>
      <c r="G30" s="11">
        <v>1.5542086784929205</v>
      </c>
      <c r="H30" s="11"/>
      <c r="I30" s="11">
        <v>10.35671710982742</v>
      </c>
      <c r="J30" s="11">
        <v>9.8744970233193676</v>
      </c>
      <c r="K30" s="11"/>
      <c r="L30" s="11">
        <v>10.35671710982742</v>
      </c>
      <c r="M30" s="11">
        <v>9.8744970233193676</v>
      </c>
      <c r="N30" s="22"/>
      <c r="O30" s="22"/>
      <c r="P30" s="22"/>
      <c r="Q30" s="22"/>
      <c r="R30" s="22"/>
      <c r="S30" s="22"/>
    </row>
    <row r="31" spans="1:27" s="2" customFormat="1" ht="13.5">
      <c r="A31" s="6" t="s">
        <v>18</v>
      </c>
      <c r="B31" s="14"/>
      <c r="C31" s="7"/>
      <c r="D31" s="7"/>
      <c r="E31" s="7"/>
      <c r="F31" s="7"/>
      <c r="G31" s="7"/>
      <c r="H31" s="7"/>
      <c r="I31" s="7"/>
      <c r="J31" s="7"/>
      <c r="K31" s="7"/>
      <c r="L31" s="7"/>
      <c r="M31" s="7"/>
    </row>
    <row r="32" spans="1:27" s="2" customFormat="1" ht="13.5">
      <c r="A32" s="6"/>
      <c r="B32" s="29" t="s">
        <v>17</v>
      </c>
      <c r="C32" s="10">
        <v>345</v>
      </c>
      <c r="D32" s="10">
        <v>343</v>
      </c>
      <c r="E32" s="10"/>
      <c r="F32" s="10">
        <v>303</v>
      </c>
      <c r="G32" s="10">
        <v>300</v>
      </c>
      <c r="H32" s="10"/>
      <c r="I32" s="10">
        <v>362</v>
      </c>
      <c r="J32" s="10">
        <v>362</v>
      </c>
      <c r="K32" s="10"/>
      <c r="L32" s="10"/>
      <c r="M32" s="10"/>
    </row>
    <row r="33" spans="1:13" s="2" customFormat="1" ht="11.15" customHeight="1">
      <c r="A33" s="6"/>
      <c r="B33" s="29">
        <v>1999</v>
      </c>
      <c r="C33" s="10">
        <v>330</v>
      </c>
      <c r="D33" s="10">
        <v>334</v>
      </c>
      <c r="E33" s="10"/>
      <c r="F33" s="10">
        <v>290</v>
      </c>
      <c r="G33" s="10">
        <v>291</v>
      </c>
      <c r="H33" s="10"/>
      <c r="I33" s="10">
        <v>345</v>
      </c>
      <c r="J33" s="10">
        <v>345</v>
      </c>
      <c r="K33" s="10"/>
      <c r="L33" s="10"/>
      <c r="M33" s="10"/>
    </row>
    <row r="34" spans="1:13" s="2" customFormat="1" ht="11.15" customHeight="1">
      <c r="A34" s="6"/>
      <c r="B34" s="29">
        <v>2000</v>
      </c>
      <c r="C34" s="10">
        <v>314</v>
      </c>
      <c r="D34" s="10">
        <v>316</v>
      </c>
      <c r="E34" s="10"/>
      <c r="F34" s="10">
        <v>280</v>
      </c>
      <c r="G34" s="10">
        <v>278</v>
      </c>
      <c r="H34" s="10"/>
      <c r="I34" s="10">
        <v>331</v>
      </c>
      <c r="J34" s="10">
        <v>330</v>
      </c>
      <c r="K34" s="10"/>
      <c r="L34" s="10"/>
      <c r="M34" s="10"/>
    </row>
    <row r="35" spans="1:13" s="2" customFormat="1" ht="11.15" customHeight="1">
      <c r="A35" s="6"/>
      <c r="B35" s="29">
        <v>2001</v>
      </c>
      <c r="C35" s="10">
        <v>309</v>
      </c>
      <c r="D35" s="10">
        <v>311</v>
      </c>
      <c r="E35" s="10"/>
      <c r="F35" s="10">
        <v>280</v>
      </c>
      <c r="G35" s="10">
        <v>277</v>
      </c>
      <c r="H35" s="10"/>
      <c r="I35" s="10">
        <v>326</v>
      </c>
      <c r="J35" s="10">
        <v>325</v>
      </c>
      <c r="K35" s="10"/>
      <c r="L35" s="10"/>
      <c r="M35" s="10"/>
    </row>
    <row r="36" spans="1:13" s="2" customFormat="1" ht="11.15" customHeight="1">
      <c r="A36" s="6"/>
      <c r="B36" s="29">
        <v>2002</v>
      </c>
      <c r="C36" s="10">
        <v>320</v>
      </c>
      <c r="D36" s="10">
        <v>321</v>
      </c>
      <c r="E36" s="10"/>
      <c r="F36" s="10">
        <v>290</v>
      </c>
      <c r="G36" s="10">
        <v>287</v>
      </c>
      <c r="H36" s="10"/>
      <c r="I36" s="10">
        <v>338</v>
      </c>
      <c r="J36" s="10">
        <v>338</v>
      </c>
      <c r="K36" s="10"/>
      <c r="L36" s="10"/>
      <c r="M36" s="10"/>
    </row>
    <row r="37" spans="1:13" s="2" customFormat="1" ht="11.15" customHeight="1">
      <c r="A37" s="6"/>
      <c r="B37" s="29">
        <v>2003</v>
      </c>
      <c r="C37" s="10">
        <v>323</v>
      </c>
      <c r="D37" s="10">
        <v>323</v>
      </c>
      <c r="E37" s="10"/>
      <c r="F37" s="10">
        <v>294</v>
      </c>
      <c r="G37" s="10">
        <v>293</v>
      </c>
      <c r="H37" s="10"/>
      <c r="I37" s="10">
        <v>339</v>
      </c>
      <c r="J37" s="10">
        <v>338</v>
      </c>
      <c r="K37" s="10"/>
      <c r="L37" s="10"/>
      <c r="M37" s="10"/>
    </row>
    <row r="38" spans="1:13" s="2" customFormat="1" ht="11.15" customHeight="1">
      <c r="A38" s="6"/>
      <c r="B38" s="29">
        <v>2004</v>
      </c>
      <c r="C38" s="10">
        <v>327</v>
      </c>
      <c r="D38" s="10">
        <v>327</v>
      </c>
      <c r="E38" s="10"/>
      <c r="F38" s="10">
        <v>303</v>
      </c>
      <c r="G38" s="10">
        <v>299</v>
      </c>
      <c r="H38" s="10"/>
      <c r="I38" s="10">
        <v>346</v>
      </c>
      <c r="J38" s="10">
        <v>345</v>
      </c>
      <c r="K38" s="10"/>
      <c r="L38" s="10"/>
      <c r="M38" s="10"/>
    </row>
    <row r="39" spans="1:13" s="2" customFormat="1" ht="11.15" customHeight="1">
      <c r="A39" s="6"/>
      <c r="B39" s="29">
        <v>2005</v>
      </c>
      <c r="C39" s="10">
        <v>370</v>
      </c>
      <c r="D39" s="10">
        <v>369</v>
      </c>
      <c r="E39" s="10"/>
      <c r="F39" s="10">
        <v>338</v>
      </c>
      <c r="G39" s="10">
        <v>333</v>
      </c>
      <c r="H39" s="10"/>
      <c r="I39" s="10">
        <v>384</v>
      </c>
      <c r="J39" s="10">
        <v>384</v>
      </c>
      <c r="K39" s="10"/>
      <c r="L39" s="10"/>
      <c r="M39" s="10"/>
    </row>
    <row r="40" spans="1:13" s="2" customFormat="1" ht="11.15" customHeight="1">
      <c r="A40" s="26"/>
      <c r="B40" s="30">
        <v>2006</v>
      </c>
      <c r="C40" s="27">
        <v>443</v>
      </c>
      <c r="D40" s="27">
        <v>438</v>
      </c>
      <c r="E40" s="27"/>
      <c r="F40" s="27">
        <v>395</v>
      </c>
      <c r="G40" s="27">
        <v>389</v>
      </c>
      <c r="H40" s="27"/>
      <c r="I40" s="27">
        <v>464</v>
      </c>
      <c r="J40" s="27">
        <v>467</v>
      </c>
      <c r="K40" s="27"/>
      <c r="L40" s="27"/>
      <c r="M40" s="27"/>
    </row>
    <row r="41" spans="1:13" s="2" customFormat="1" ht="13.5">
      <c r="A41" s="6"/>
      <c r="B41" s="29" t="s">
        <v>19</v>
      </c>
      <c r="C41" s="10">
        <v>488</v>
      </c>
      <c r="D41" s="10">
        <v>481</v>
      </c>
      <c r="E41" s="10"/>
      <c r="F41" s="10">
        <v>441</v>
      </c>
      <c r="G41" s="10">
        <v>427</v>
      </c>
      <c r="H41" s="10"/>
      <c r="I41" s="10">
        <v>521</v>
      </c>
      <c r="J41" s="10">
        <v>523</v>
      </c>
      <c r="K41" s="10"/>
      <c r="L41" s="10"/>
      <c r="M41" s="10"/>
    </row>
    <row r="42" spans="1:13" s="2" customFormat="1" ht="11.15" customHeight="1">
      <c r="A42" s="6"/>
      <c r="B42" s="29">
        <v>2008</v>
      </c>
      <c r="C42" s="10">
        <v>553</v>
      </c>
      <c r="D42" s="10">
        <v>545</v>
      </c>
      <c r="E42" s="10"/>
      <c r="F42" s="10">
        <v>513</v>
      </c>
      <c r="G42" s="10">
        <v>491</v>
      </c>
      <c r="H42" s="10"/>
      <c r="I42" s="10">
        <v>575</v>
      </c>
      <c r="J42" s="10">
        <v>578</v>
      </c>
      <c r="K42" s="10"/>
      <c r="L42" s="10"/>
      <c r="M42" s="10"/>
    </row>
    <row r="43" spans="1:13" s="2" customFormat="1" ht="11.15" customHeight="1">
      <c r="A43" s="6"/>
      <c r="B43" s="29">
        <v>2009</v>
      </c>
      <c r="C43" s="10">
        <v>617</v>
      </c>
      <c r="D43" s="10">
        <v>606</v>
      </c>
      <c r="E43" s="10"/>
      <c r="F43" s="10">
        <v>566</v>
      </c>
      <c r="G43" s="10">
        <v>550</v>
      </c>
      <c r="H43" s="10"/>
      <c r="I43" s="10">
        <v>646</v>
      </c>
      <c r="J43" s="10">
        <v>647</v>
      </c>
      <c r="K43" s="10"/>
      <c r="L43" s="10"/>
      <c r="M43" s="10"/>
    </row>
    <row r="44" spans="1:13" s="2" customFormat="1" ht="11.15" customHeight="1">
      <c r="A44" s="6"/>
      <c r="B44" s="29">
        <v>2010</v>
      </c>
      <c r="C44" s="10">
        <v>586</v>
      </c>
      <c r="D44" s="10">
        <v>576</v>
      </c>
      <c r="E44" s="10"/>
      <c r="F44" s="10">
        <v>547</v>
      </c>
      <c r="G44" s="10">
        <v>535</v>
      </c>
      <c r="H44" s="10"/>
      <c r="I44" s="10">
        <v>584</v>
      </c>
      <c r="J44" s="10">
        <v>582</v>
      </c>
      <c r="K44" s="10"/>
      <c r="L44" s="10"/>
      <c r="M44" s="10"/>
    </row>
    <row r="45" spans="1:13" s="2" customFormat="1" ht="11.15" customHeight="1">
      <c r="A45" s="6"/>
      <c r="B45" s="29">
        <v>2011</v>
      </c>
      <c r="C45" s="10">
        <v>632</v>
      </c>
      <c r="D45" s="10">
        <v>626</v>
      </c>
      <c r="E45" s="10"/>
      <c r="F45" s="10">
        <v>587</v>
      </c>
      <c r="G45" s="10">
        <v>578</v>
      </c>
      <c r="H45" s="10"/>
      <c r="I45" s="10">
        <v>626</v>
      </c>
      <c r="J45" s="10">
        <v>622</v>
      </c>
      <c r="K45" s="10"/>
      <c r="L45" s="10"/>
      <c r="M45" s="10"/>
    </row>
    <row r="46" spans="1:13" s="2" customFormat="1" ht="11.15" customHeight="1">
      <c r="A46" s="6"/>
      <c r="B46" s="29">
        <v>2012</v>
      </c>
      <c r="C46" s="10">
        <v>696</v>
      </c>
      <c r="D46" s="10">
        <v>687</v>
      </c>
      <c r="E46" s="10"/>
      <c r="F46" s="10">
        <v>640</v>
      </c>
      <c r="G46" s="10">
        <v>630</v>
      </c>
      <c r="H46" s="10"/>
      <c r="I46" s="10">
        <v>686</v>
      </c>
      <c r="J46" s="10">
        <v>679</v>
      </c>
      <c r="K46" s="10"/>
      <c r="L46" s="10"/>
      <c r="M46" s="10"/>
    </row>
    <row r="47" spans="1:13" s="2" customFormat="1" ht="11.15" customHeight="1">
      <c r="A47" s="6"/>
      <c r="B47" s="29">
        <v>2013</v>
      </c>
      <c r="C47" s="10">
        <v>728</v>
      </c>
      <c r="D47" s="10">
        <v>719</v>
      </c>
      <c r="E47" s="10"/>
      <c r="F47" s="10">
        <v>666</v>
      </c>
      <c r="G47" s="10">
        <v>654</v>
      </c>
      <c r="H47" s="10"/>
      <c r="I47" s="10">
        <v>720</v>
      </c>
      <c r="J47" s="10">
        <v>713</v>
      </c>
      <c r="K47" s="10"/>
      <c r="L47" s="10"/>
      <c r="M47" s="10"/>
    </row>
    <row r="48" spans="1:13" s="2" customFormat="1" ht="11.15" customHeight="1">
      <c r="A48" s="6"/>
      <c r="B48" s="29">
        <v>2014</v>
      </c>
      <c r="C48" s="10">
        <v>743</v>
      </c>
      <c r="D48" s="10">
        <v>736</v>
      </c>
      <c r="E48" s="10"/>
      <c r="F48" s="10">
        <v>672</v>
      </c>
      <c r="G48" s="10">
        <v>667</v>
      </c>
      <c r="H48" s="10"/>
      <c r="I48" s="10">
        <v>740</v>
      </c>
      <c r="J48" s="10">
        <v>730</v>
      </c>
      <c r="K48" s="10"/>
      <c r="L48" s="10"/>
      <c r="M48" s="10"/>
    </row>
    <row r="49" spans="1:20" s="2" customFormat="1" ht="11.15" customHeight="1">
      <c r="A49" s="6"/>
      <c r="B49" s="29">
        <v>2015</v>
      </c>
      <c r="C49" s="10">
        <v>706</v>
      </c>
      <c r="D49" s="10">
        <v>699</v>
      </c>
      <c r="E49" s="10"/>
      <c r="F49" s="10">
        <v>632</v>
      </c>
      <c r="G49" s="10">
        <v>633</v>
      </c>
      <c r="H49" s="10"/>
      <c r="I49" s="10">
        <v>707</v>
      </c>
      <c r="J49" s="10">
        <v>697</v>
      </c>
      <c r="K49" s="10"/>
      <c r="L49" s="10"/>
      <c r="M49" s="10"/>
      <c r="N49" s="10"/>
      <c r="O49" s="10"/>
      <c r="P49" s="10"/>
      <c r="Q49" s="10"/>
      <c r="R49" s="10"/>
      <c r="S49" s="10"/>
    </row>
    <row r="50" spans="1:20" s="2" customFormat="1" ht="11.15" customHeight="1">
      <c r="A50" s="6"/>
      <c r="B50" s="29">
        <v>2016</v>
      </c>
      <c r="C50" s="10">
        <v>640</v>
      </c>
      <c r="D50" s="10">
        <v>634</v>
      </c>
      <c r="E50" s="10"/>
      <c r="F50" s="10">
        <v>558</v>
      </c>
      <c r="G50" s="10">
        <v>557</v>
      </c>
      <c r="H50" s="10"/>
      <c r="I50" s="10">
        <v>648</v>
      </c>
      <c r="J50" s="10">
        <v>640</v>
      </c>
      <c r="K50" s="10"/>
      <c r="L50" s="10"/>
      <c r="M50" s="10"/>
      <c r="N50" s="10"/>
      <c r="O50" s="10"/>
      <c r="P50" s="10"/>
      <c r="Q50" s="10"/>
      <c r="R50" s="10"/>
      <c r="S50" s="10"/>
    </row>
    <row r="51" spans="1:20" s="2" customFormat="1" ht="11.15" customHeight="1">
      <c r="A51" s="6"/>
      <c r="B51" s="29">
        <v>2017</v>
      </c>
      <c r="C51" s="10">
        <v>619</v>
      </c>
      <c r="D51" s="10">
        <v>613</v>
      </c>
      <c r="E51" s="10"/>
      <c r="F51" s="10">
        <v>542</v>
      </c>
      <c r="G51" s="10">
        <v>539</v>
      </c>
      <c r="H51" s="10"/>
      <c r="I51" s="10">
        <v>563</v>
      </c>
      <c r="J51" s="10">
        <v>558</v>
      </c>
      <c r="K51" s="10"/>
      <c r="L51" s="10">
        <v>563</v>
      </c>
      <c r="M51" s="10">
        <v>558</v>
      </c>
      <c r="N51" s="10"/>
      <c r="O51" s="10"/>
      <c r="P51" s="10"/>
      <c r="Q51" s="10"/>
      <c r="R51" s="10"/>
      <c r="S51" s="10"/>
    </row>
    <row r="52" spans="1:20" s="2" customFormat="1" ht="11.15" customHeight="1">
      <c r="A52" s="6"/>
      <c r="B52" s="29">
        <v>2018</v>
      </c>
      <c r="C52" s="10">
        <v>626</v>
      </c>
      <c r="D52" s="10">
        <v>620</v>
      </c>
      <c r="E52" s="10"/>
      <c r="F52" s="10">
        <v>553</v>
      </c>
      <c r="G52" s="10">
        <v>550</v>
      </c>
      <c r="H52" s="10"/>
      <c r="I52" s="10">
        <v>546</v>
      </c>
      <c r="J52" s="10">
        <v>540</v>
      </c>
      <c r="K52" s="10"/>
      <c r="L52" s="10">
        <v>546</v>
      </c>
      <c r="M52" s="10">
        <v>540</v>
      </c>
      <c r="N52" s="10"/>
      <c r="O52" s="10"/>
      <c r="P52" s="10"/>
      <c r="Q52" s="10"/>
      <c r="R52" s="10"/>
      <c r="S52" s="10"/>
    </row>
    <row r="53" spans="1:20" s="2" customFormat="1" ht="11.15" customHeight="1">
      <c r="A53" s="6"/>
      <c r="B53" s="29">
        <v>2019</v>
      </c>
      <c r="C53" s="10">
        <v>611.39592064893259</v>
      </c>
      <c r="D53" s="10">
        <v>601.82680931888569</v>
      </c>
      <c r="E53" s="10"/>
      <c r="F53" s="10">
        <v>548.92080059908915</v>
      </c>
      <c r="G53" s="10">
        <v>544.91594729137887</v>
      </c>
      <c r="H53" s="10"/>
      <c r="I53" s="10">
        <v>587.70343619755852</v>
      </c>
      <c r="J53" s="10">
        <v>578.4785479542079</v>
      </c>
      <c r="K53" s="10"/>
      <c r="L53" s="10">
        <v>587.70343619755852</v>
      </c>
      <c r="M53" s="10">
        <v>578.4785479542079</v>
      </c>
      <c r="N53" s="10"/>
      <c r="O53" s="10"/>
      <c r="P53" s="10"/>
      <c r="Q53" s="10"/>
      <c r="R53" s="10"/>
      <c r="S53" s="10"/>
    </row>
    <row r="54" spans="1:20" s="2" customFormat="1" ht="13">
      <c r="A54" s="33" t="s">
        <v>4</v>
      </c>
      <c r="B54" s="34"/>
      <c r="C54" s="35"/>
      <c r="D54" s="35"/>
      <c r="E54" s="35"/>
      <c r="F54" s="35"/>
      <c r="G54" s="35"/>
      <c r="H54" s="35"/>
      <c r="I54" s="35"/>
      <c r="J54" s="35"/>
      <c r="K54" s="35"/>
      <c r="L54" s="35"/>
      <c r="M54" s="35"/>
    </row>
    <row r="55" spans="1:20" ht="13" thickBot="1">
      <c r="A55" s="20"/>
      <c r="B55" s="32" t="s">
        <v>35</v>
      </c>
      <c r="C55" s="18">
        <v>-2.1187428301734341</v>
      </c>
      <c r="D55" s="18">
        <v>-2.7820808167621185</v>
      </c>
      <c r="E55" s="18"/>
      <c r="F55" s="18">
        <v>-0.43908966736810717</v>
      </c>
      <c r="G55" s="18">
        <v>-0.74163378011487646</v>
      </c>
      <c r="H55" s="18"/>
      <c r="I55" s="18">
        <v>7.86187578291183</v>
      </c>
      <c r="J55" s="18">
        <v>7.3905572765884591</v>
      </c>
      <c r="K55" s="18"/>
      <c r="L55" s="18">
        <v>7.86187578291183</v>
      </c>
      <c r="M55" s="18">
        <v>7.3905572765884591</v>
      </c>
      <c r="N55" s="2"/>
      <c r="O55" s="2"/>
      <c r="P55" s="2"/>
      <c r="Q55" s="2"/>
      <c r="R55" s="2"/>
      <c r="S55" s="2"/>
      <c r="T55" s="2"/>
    </row>
    <row r="56" spans="1:20" ht="13" thickTop="1">
      <c r="M56" s="2"/>
      <c r="N56" s="2"/>
      <c r="O56" s="2"/>
      <c r="P56" s="2"/>
      <c r="Q56" s="76"/>
      <c r="R56" s="2"/>
      <c r="S56" s="2"/>
      <c r="T56" s="2"/>
    </row>
    <row r="57" spans="1:20">
      <c r="M57" s="2"/>
      <c r="N57" s="2"/>
      <c r="O57" s="2"/>
      <c r="P57" s="2"/>
      <c r="Q57" s="2"/>
      <c r="R57" s="2"/>
      <c r="S57" s="2"/>
      <c r="T57" s="2"/>
    </row>
    <row r="58" spans="1:20">
      <c r="Q58" s="2"/>
    </row>
    <row r="59" spans="1:20">
      <c r="Q59" s="2"/>
    </row>
    <row r="60" spans="1:20">
      <c r="Q60" s="2"/>
    </row>
    <row r="61" spans="1:20">
      <c r="Q61" s="2"/>
    </row>
    <row r="62" spans="1:20">
      <c r="Q62" s="2"/>
    </row>
    <row r="63" spans="1:20">
      <c r="Q63" s="2"/>
    </row>
    <row r="64" spans="1:20">
      <c r="Q64" s="2"/>
    </row>
    <row r="65" spans="1:17" ht="15" customHeight="1">
      <c r="Q65" s="2"/>
    </row>
    <row r="66" spans="1:17">
      <c r="A66" s="77" t="s">
        <v>33</v>
      </c>
      <c r="B66" s="2"/>
      <c r="C66" s="2"/>
      <c r="D66" s="2"/>
      <c r="E66" s="2"/>
      <c r="F66" s="2"/>
      <c r="G66" s="2"/>
      <c r="H66" s="2"/>
      <c r="I66" s="2"/>
      <c r="J66" s="2"/>
      <c r="K66" s="2"/>
      <c r="L66" s="2"/>
      <c r="M66" s="2"/>
      <c r="N66" s="2"/>
      <c r="O66" s="2"/>
      <c r="P66" s="2"/>
      <c r="Q66" s="2"/>
    </row>
    <row r="67" spans="1:17">
      <c r="A67" s="78" t="s">
        <v>34</v>
      </c>
      <c r="B67" s="75"/>
      <c r="C67" s="75"/>
      <c r="D67" s="75"/>
      <c r="E67" s="75"/>
      <c r="F67" s="75"/>
      <c r="G67" s="75"/>
      <c r="H67" s="75"/>
      <c r="I67" s="75"/>
      <c r="J67" s="75"/>
      <c r="K67" s="75"/>
      <c r="L67" s="75"/>
      <c r="M67" s="75"/>
      <c r="N67" s="75"/>
      <c r="O67" s="75"/>
      <c r="P67" s="75"/>
      <c r="Q67" s="75"/>
    </row>
    <row r="70" spans="1:17">
      <c r="A70" s="72" t="s">
        <v>23</v>
      </c>
    </row>
  </sheetData>
  <mergeCells count="4">
    <mergeCell ref="C4:D4"/>
    <mergeCell ref="F4:G4"/>
    <mergeCell ref="I4:J4"/>
    <mergeCell ref="L4:M4"/>
  </mergeCells>
  <hyperlinks>
    <hyperlink ref="A70" location="Contents!A1" display="Return to Contents Page" xr:uid="{7ABAB3D4-7AC0-47A8-AFA0-B00C26D5E419}"/>
  </hyperlinks>
  <printOptions horizontalCentered="1"/>
  <pageMargins left="0.78740157480314965" right="0.78740157480314965" top="0.78740157480314965" bottom="0.78740157480314965" header="0.51181102362204722" footer="0.51181102362204722"/>
  <pageSetup paperSize="9" scale="9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AA53"/>
  <sheetViews>
    <sheetView showGridLines="0" workbookViewId="0">
      <selection sqref="A1:J1"/>
    </sheetView>
  </sheetViews>
  <sheetFormatPr defaultColWidth="9.1796875" defaultRowHeight="12.5"/>
  <cols>
    <col min="1" max="1" width="3.453125" style="24" customWidth="1"/>
    <col min="2" max="2" width="8.453125" style="42" customWidth="1"/>
    <col min="3" max="4" width="10.54296875" style="24" customWidth="1"/>
    <col min="5" max="5" width="1.54296875" style="24" customWidth="1"/>
    <col min="6" max="7" width="10.54296875" style="24" customWidth="1"/>
    <col min="8" max="8" width="1.54296875" style="24" customWidth="1"/>
    <col min="9" max="10" width="10.54296875" style="24" customWidth="1"/>
    <col min="11" max="16384" width="9.1796875" style="24"/>
  </cols>
  <sheetData>
    <row r="1" spans="1:12" ht="19.5" customHeight="1">
      <c r="A1" s="194" t="s">
        <v>20</v>
      </c>
      <c r="B1" s="195"/>
      <c r="C1" s="195"/>
      <c r="D1" s="195"/>
      <c r="E1" s="195"/>
      <c r="F1" s="195"/>
      <c r="G1" s="195"/>
      <c r="H1" s="195"/>
      <c r="I1" s="195"/>
      <c r="J1" s="195"/>
    </row>
    <row r="2" spans="1:12" ht="9.75" customHeight="1">
      <c r="A2" s="41"/>
      <c r="J2" s="196" t="s">
        <v>11</v>
      </c>
    </row>
    <row r="3" spans="1:12" ht="8.25" customHeight="1" thickBot="1">
      <c r="A3" s="43"/>
      <c r="E3" s="43"/>
      <c r="F3" s="43"/>
      <c r="G3" s="43"/>
      <c r="H3" s="43"/>
      <c r="J3" s="197"/>
    </row>
    <row r="4" spans="1:12" s="25" customFormat="1" ht="12" thickTop="1">
      <c r="B4" s="44"/>
      <c r="C4" s="198" t="s">
        <v>2</v>
      </c>
      <c r="D4" s="198"/>
      <c r="E4" s="45"/>
      <c r="F4" s="199" t="s">
        <v>12</v>
      </c>
      <c r="G4" s="199"/>
      <c r="H4" s="45"/>
      <c r="I4" s="198" t="s">
        <v>9</v>
      </c>
      <c r="J4" s="198"/>
    </row>
    <row r="5" spans="1:12" s="25" customFormat="1" ht="23">
      <c r="A5" s="46"/>
      <c r="B5" s="47"/>
      <c r="C5" s="48" t="s">
        <v>0</v>
      </c>
      <c r="D5" s="48" t="s">
        <v>1</v>
      </c>
      <c r="E5" s="49"/>
      <c r="F5" s="49" t="s">
        <v>0</v>
      </c>
      <c r="G5" s="49" t="s">
        <v>1</v>
      </c>
      <c r="H5" s="49"/>
      <c r="I5" s="49" t="s">
        <v>0</v>
      </c>
      <c r="J5" s="49" t="s">
        <v>1</v>
      </c>
    </row>
    <row r="6" spans="1:12" s="25" customFormat="1" ht="11.5">
      <c r="A6" s="50" t="s">
        <v>5</v>
      </c>
      <c r="B6" s="51"/>
      <c r="C6" s="52"/>
      <c r="D6" s="52"/>
      <c r="E6" s="52"/>
      <c r="F6" s="52"/>
      <c r="G6" s="52"/>
      <c r="H6" s="52"/>
      <c r="I6" s="52"/>
      <c r="J6" s="52"/>
    </row>
    <row r="7" spans="1:12" s="25" customFormat="1" ht="13.5">
      <c r="A7" s="50"/>
      <c r="B7" s="53" t="s">
        <v>7</v>
      </c>
      <c r="C7" s="54">
        <v>315</v>
      </c>
      <c r="D7" s="54">
        <v>313</v>
      </c>
      <c r="E7" s="54"/>
      <c r="F7" s="54">
        <v>277</v>
      </c>
      <c r="G7" s="54">
        <v>275</v>
      </c>
      <c r="H7" s="54"/>
      <c r="I7" s="54">
        <v>331</v>
      </c>
      <c r="J7" s="54">
        <v>331</v>
      </c>
      <c r="L7" s="24"/>
    </row>
    <row r="8" spans="1:12" s="25" customFormat="1">
      <c r="A8" s="50"/>
      <c r="B8" s="53">
        <v>1999</v>
      </c>
      <c r="C8" s="54">
        <v>304</v>
      </c>
      <c r="D8" s="54">
        <v>307</v>
      </c>
      <c r="E8" s="54"/>
      <c r="F8" s="54">
        <v>268</v>
      </c>
      <c r="G8" s="54">
        <v>268</v>
      </c>
      <c r="H8" s="54"/>
      <c r="I8" s="54">
        <v>318</v>
      </c>
      <c r="J8" s="54">
        <v>318</v>
      </c>
      <c r="L8" s="24"/>
    </row>
    <row r="9" spans="1:12" s="25" customFormat="1">
      <c r="A9" s="50"/>
      <c r="B9" s="53">
        <v>2000</v>
      </c>
      <c r="C9" s="54">
        <v>295</v>
      </c>
      <c r="D9" s="54">
        <v>297</v>
      </c>
      <c r="E9" s="54"/>
      <c r="F9" s="54">
        <v>264</v>
      </c>
      <c r="G9" s="54">
        <v>262</v>
      </c>
      <c r="H9" s="54"/>
      <c r="I9" s="54">
        <v>311</v>
      </c>
      <c r="J9" s="54">
        <v>310</v>
      </c>
      <c r="L9" s="24"/>
    </row>
    <row r="10" spans="1:12" s="25" customFormat="1">
      <c r="A10" s="50"/>
      <c r="B10" s="53">
        <v>2001</v>
      </c>
      <c r="C10" s="54">
        <v>293</v>
      </c>
      <c r="D10" s="54">
        <v>295</v>
      </c>
      <c r="E10" s="54"/>
      <c r="F10" s="54">
        <v>266</v>
      </c>
      <c r="G10" s="54">
        <v>263</v>
      </c>
      <c r="H10" s="54"/>
      <c r="I10" s="54">
        <v>309</v>
      </c>
      <c r="J10" s="54">
        <v>308</v>
      </c>
      <c r="L10" s="24"/>
    </row>
    <row r="11" spans="1:12" s="25" customFormat="1">
      <c r="A11" s="50"/>
      <c r="B11" s="53">
        <v>2002</v>
      </c>
      <c r="C11" s="54">
        <v>310</v>
      </c>
      <c r="D11" s="54">
        <v>311</v>
      </c>
      <c r="E11" s="54"/>
      <c r="F11" s="54">
        <v>281</v>
      </c>
      <c r="G11" s="54">
        <v>279</v>
      </c>
      <c r="H11" s="54"/>
      <c r="I11" s="54">
        <v>327</v>
      </c>
      <c r="J11" s="54">
        <v>327</v>
      </c>
      <c r="L11" s="24"/>
    </row>
    <row r="12" spans="1:12" s="25" customFormat="1">
      <c r="A12" s="50"/>
      <c r="B12" s="53">
        <v>2003</v>
      </c>
      <c r="C12" s="54">
        <v>320</v>
      </c>
      <c r="D12" s="54">
        <v>320</v>
      </c>
      <c r="E12" s="54"/>
      <c r="F12" s="54">
        <v>292</v>
      </c>
      <c r="G12" s="54">
        <v>291</v>
      </c>
      <c r="H12" s="54"/>
      <c r="I12" s="54">
        <v>336</v>
      </c>
      <c r="J12" s="54">
        <v>335</v>
      </c>
      <c r="L12" s="24"/>
    </row>
    <row r="13" spans="1:12" s="25" customFormat="1">
      <c r="A13" s="50"/>
      <c r="B13" s="53">
        <v>2004</v>
      </c>
      <c r="C13" s="54">
        <v>333</v>
      </c>
      <c r="D13" s="54">
        <v>332</v>
      </c>
      <c r="E13" s="54"/>
      <c r="F13" s="54">
        <v>309</v>
      </c>
      <c r="G13" s="54">
        <v>305</v>
      </c>
      <c r="H13" s="54"/>
      <c r="I13" s="54">
        <v>351</v>
      </c>
      <c r="J13" s="54">
        <v>351</v>
      </c>
      <c r="L13" s="24"/>
    </row>
    <row r="14" spans="1:12" s="25" customFormat="1">
      <c r="A14" s="50"/>
      <c r="B14" s="53">
        <v>2005</v>
      </c>
      <c r="C14" s="54">
        <v>386</v>
      </c>
      <c r="D14" s="54">
        <v>384</v>
      </c>
      <c r="E14" s="54"/>
      <c r="F14" s="54">
        <v>353</v>
      </c>
      <c r="G14" s="54">
        <v>347</v>
      </c>
      <c r="H14" s="54"/>
      <c r="I14" s="54">
        <v>401</v>
      </c>
      <c r="J14" s="54">
        <v>400</v>
      </c>
      <c r="L14" s="55"/>
    </row>
    <row r="15" spans="1:12" s="25" customFormat="1">
      <c r="A15" s="56"/>
      <c r="B15" s="57">
        <v>2006</v>
      </c>
      <c r="C15" s="58">
        <v>475</v>
      </c>
      <c r="D15" s="58">
        <v>469</v>
      </c>
      <c r="E15" s="59"/>
      <c r="F15" s="58">
        <v>425</v>
      </c>
      <c r="G15" s="58">
        <v>418</v>
      </c>
      <c r="H15" s="58"/>
      <c r="I15" s="58">
        <v>498</v>
      </c>
      <c r="J15" s="58">
        <v>501</v>
      </c>
      <c r="L15" s="55"/>
    </row>
    <row r="16" spans="1:12" s="25" customFormat="1" ht="13.5">
      <c r="A16" s="50"/>
      <c r="B16" s="53" t="s">
        <v>21</v>
      </c>
      <c r="C16" s="54">
        <v>537</v>
      </c>
      <c r="D16" s="54">
        <v>529</v>
      </c>
      <c r="E16" s="54"/>
      <c r="F16" s="54">
        <v>486</v>
      </c>
      <c r="G16" s="54">
        <v>471</v>
      </c>
      <c r="H16" s="54"/>
      <c r="I16" s="54">
        <v>573</v>
      </c>
      <c r="J16" s="54">
        <v>575</v>
      </c>
      <c r="L16" s="24"/>
    </row>
    <row r="17" spans="1:27" s="25" customFormat="1" ht="11.5">
      <c r="A17" s="50"/>
      <c r="B17" s="53">
        <v>2008</v>
      </c>
      <c r="C17" s="54">
        <v>625</v>
      </c>
      <c r="D17" s="54">
        <v>617</v>
      </c>
      <c r="E17" s="54"/>
      <c r="F17" s="54">
        <v>582</v>
      </c>
      <c r="G17" s="54">
        <v>556</v>
      </c>
      <c r="H17" s="54"/>
      <c r="I17" s="54">
        <v>650</v>
      </c>
      <c r="J17" s="54">
        <v>653</v>
      </c>
      <c r="K17" s="60"/>
      <c r="L17" s="60"/>
      <c r="M17" s="60"/>
      <c r="N17" s="60"/>
      <c r="O17" s="60"/>
      <c r="P17" s="60"/>
      <c r="Q17" s="60"/>
      <c r="R17" s="60"/>
      <c r="S17" s="60"/>
      <c r="T17" s="60"/>
      <c r="U17" s="60"/>
    </row>
    <row r="18" spans="1:27" s="25" customFormat="1" ht="11.5">
      <c r="A18" s="50"/>
      <c r="B18" s="53">
        <v>2009</v>
      </c>
      <c r="C18" s="54">
        <v>708</v>
      </c>
      <c r="D18" s="54">
        <v>699</v>
      </c>
      <c r="E18" s="54"/>
      <c r="F18" s="54">
        <v>653</v>
      </c>
      <c r="G18" s="54">
        <v>638</v>
      </c>
      <c r="H18" s="54"/>
      <c r="I18" s="54">
        <v>739</v>
      </c>
      <c r="J18" s="54">
        <v>744</v>
      </c>
      <c r="K18" s="60"/>
      <c r="L18" s="60"/>
      <c r="M18" s="60"/>
      <c r="N18" s="60"/>
      <c r="O18" s="60"/>
      <c r="P18" s="60"/>
      <c r="Q18" s="60"/>
      <c r="R18" s="60"/>
      <c r="S18" s="60"/>
      <c r="T18" s="60"/>
      <c r="U18" s="60"/>
    </row>
    <row r="19" spans="1:27" s="25" customFormat="1" ht="12" customHeight="1">
      <c r="A19" s="50"/>
      <c r="B19" s="53">
        <v>2010</v>
      </c>
      <c r="C19" s="54">
        <v>682</v>
      </c>
      <c r="D19" s="54">
        <v>673</v>
      </c>
      <c r="E19" s="54"/>
      <c r="F19" s="54">
        <v>640</v>
      </c>
      <c r="G19" s="54">
        <v>628</v>
      </c>
      <c r="H19" s="54"/>
      <c r="I19" s="54">
        <v>683</v>
      </c>
      <c r="J19" s="54">
        <v>680</v>
      </c>
      <c r="K19" s="60"/>
      <c r="L19" s="60"/>
      <c r="M19" s="60"/>
      <c r="N19" s="60"/>
      <c r="O19" s="60"/>
      <c r="P19" s="60"/>
      <c r="Q19" s="60"/>
      <c r="R19" s="60"/>
      <c r="S19" s="60"/>
      <c r="T19" s="60"/>
      <c r="U19" s="60"/>
    </row>
    <row r="20" spans="1:27" s="25" customFormat="1" ht="11.5">
      <c r="A20" s="50"/>
      <c r="B20" s="53">
        <v>2011</v>
      </c>
      <c r="C20" s="54">
        <v>749</v>
      </c>
      <c r="D20" s="54">
        <v>743</v>
      </c>
      <c r="E20" s="54"/>
      <c r="F20" s="54">
        <v>698</v>
      </c>
      <c r="G20" s="54">
        <v>687</v>
      </c>
      <c r="H20" s="54"/>
      <c r="I20" s="54">
        <v>744</v>
      </c>
      <c r="J20" s="54">
        <v>737</v>
      </c>
      <c r="K20" s="60"/>
      <c r="L20" s="60"/>
      <c r="M20" s="60"/>
      <c r="N20" s="60"/>
      <c r="O20" s="60"/>
      <c r="P20" s="60"/>
      <c r="Q20" s="60"/>
      <c r="R20" s="60"/>
      <c r="S20" s="60"/>
      <c r="T20" s="60"/>
      <c r="U20" s="60"/>
    </row>
    <row r="21" spans="1:27" s="25" customFormat="1" ht="11.5">
      <c r="A21" s="50"/>
      <c r="B21" s="53">
        <v>2012</v>
      </c>
      <c r="C21" s="54">
        <v>839</v>
      </c>
      <c r="D21" s="54">
        <v>830</v>
      </c>
      <c r="E21" s="54"/>
      <c r="F21" s="54">
        <v>774</v>
      </c>
      <c r="G21" s="54">
        <v>763</v>
      </c>
      <c r="H21" s="54"/>
      <c r="I21" s="54">
        <v>829</v>
      </c>
      <c r="J21" s="54">
        <v>819</v>
      </c>
      <c r="K21" s="60"/>
      <c r="L21" s="60"/>
      <c r="M21" s="60"/>
      <c r="N21" s="60"/>
      <c r="O21" s="60"/>
      <c r="P21" s="60"/>
      <c r="Q21" s="60"/>
      <c r="R21" s="60"/>
      <c r="S21" s="60"/>
      <c r="T21" s="60"/>
      <c r="U21" s="60"/>
      <c r="V21" s="60"/>
    </row>
    <row r="22" spans="1:27" s="25" customFormat="1" ht="10.5" customHeight="1">
      <c r="A22" s="50"/>
      <c r="B22" s="53">
        <v>2013</v>
      </c>
      <c r="C22" s="54">
        <v>901</v>
      </c>
      <c r="D22" s="54">
        <v>890</v>
      </c>
      <c r="E22" s="54"/>
      <c r="F22" s="54">
        <v>825</v>
      </c>
      <c r="G22" s="54">
        <v>810</v>
      </c>
      <c r="H22" s="54"/>
      <c r="I22" s="54">
        <v>891</v>
      </c>
      <c r="J22" s="54">
        <v>881</v>
      </c>
      <c r="K22" s="54"/>
      <c r="L22" s="54"/>
      <c r="M22" s="54"/>
      <c r="N22" s="60"/>
      <c r="O22" s="24"/>
      <c r="P22" s="55"/>
      <c r="Q22" s="55"/>
      <c r="R22" s="55"/>
      <c r="S22" s="55"/>
      <c r="T22" s="55"/>
      <c r="U22" s="55"/>
      <c r="V22" s="55"/>
      <c r="W22" s="55"/>
      <c r="X22" s="55"/>
      <c r="Y22" s="55"/>
      <c r="Z22" s="55"/>
      <c r="AA22" s="55"/>
    </row>
    <row r="23" spans="1:27" s="25" customFormat="1">
      <c r="A23" s="61" t="s">
        <v>4</v>
      </c>
      <c r="B23" s="62"/>
      <c r="C23" s="63"/>
      <c r="D23" s="63"/>
      <c r="E23" s="63"/>
      <c r="F23" s="63"/>
      <c r="G23" s="63"/>
      <c r="H23" s="63"/>
      <c r="I23" s="63"/>
      <c r="J23" s="63"/>
      <c r="L23" s="24"/>
    </row>
    <row r="24" spans="1:27" s="25" customFormat="1">
      <c r="A24" s="67"/>
      <c r="B24" s="47" t="s">
        <v>14</v>
      </c>
      <c r="C24" s="68">
        <v>67.783985102420857</v>
      </c>
      <c r="D24" s="68">
        <v>68.241965973534974</v>
      </c>
      <c r="E24" s="68"/>
      <c r="F24" s="68">
        <v>69.753086419753089</v>
      </c>
      <c r="G24" s="68">
        <v>71.974522292993626</v>
      </c>
      <c r="H24" s="68"/>
      <c r="I24" s="68">
        <v>55.497382198952884</v>
      </c>
      <c r="J24" s="68">
        <v>53.217391304347828</v>
      </c>
      <c r="L24" s="24"/>
    </row>
    <row r="25" spans="1:27" s="25" customFormat="1" ht="13.5">
      <c r="A25" s="50" t="s">
        <v>8</v>
      </c>
      <c r="B25" s="51"/>
      <c r="C25" s="52"/>
      <c r="D25" s="52"/>
      <c r="E25" s="52"/>
      <c r="F25" s="52"/>
      <c r="G25" s="52"/>
      <c r="H25" s="52"/>
      <c r="I25" s="52"/>
      <c r="J25" s="52"/>
      <c r="L25" s="24"/>
    </row>
    <row r="26" spans="1:27" s="25" customFormat="1" ht="13.5">
      <c r="A26" s="50"/>
      <c r="B26" s="53" t="s">
        <v>7</v>
      </c>
      <c r="C26" s="54">
        <v>415</v>
      </c>
      <c r="D26" s="54">
        <v>412</v>
      </c>
      <c r="E26" s="54"/>
      <c r="F26" s="54">
        <v>365</v>
      </c>
      <c r="G26" s="54">
        <v>362</v>
      </c>
      <c r="H26" s="54"/>
      <c r="I26" s="54">
        <v>436</v>
      </c>
      <c r="J26" s="54">
        <v>436</v>
      </c>
      <c r="L26" s="24"/>
    </row>
    <row r="27" spans="1:27" s="25" customFormat="1">
      <c r="A27" s="50"/>
      <c r="B27" s="53">
        <v>1999</v>
      </c>
      <c r="C27" s="54">
        <v>392</v>
      </c>
      <c r="D27" s="54">
        <v>396</v>
      </c>
      <c r="E27" s="54"/>
      <c r="F27" s="54">
        <v>345</v>
      </c>
      <c r="G27" s="54">
        <v>346</v>
      </c>
      <c r="H27" s="54"/>
      <c r="I27" s="54">
        <v>410</v>
      </c>
      <c r="J27" s="54">
        <v>410</v>
      </c>
      <c r="L27" s="24"/>
    </row>
    <row r="28" spans="1:27" s="25" customFormat="1">
      <c r="A28" s="50"/>
      <c r="B28" s="53">
        <v>2000</v>
      </c>
      <c r="C28" s="54">
        <v>377</v>
      </c>
      <c r="D28" s="54">
        <v>380</v>
      </c>
      <c r="E28" s="54"/>
      <c r="F28" s="54">
        <v>338</v>
      </c>
      <c r="G28" s="54">
        <v>335</v>
      </c>
      <c r="H28" s="54"/>
      <c r="I28" s="54">
        <v>398</v>
      </c>
      <c r="J28" s="54">
        <v>396</v>
      </c>
      <c r="L28" s="24"/>
    </row>
    <row r="29" spans="1:27" s="25" customFormat="1">
      <c r="A29" s="50"/>
      <c r="B29" s="53">
        <v>2001</v>
      </c>
      <c r="C29" s="54">
        <v>366</v>
      </c>
      <c r="D29" s="54">
        <v>369</v>
      </c>
      <c r="E29" s="54"/>
      <c r="F29" s="54">
        <v>333</v>
      </c>
      <c r="G29" s="54">
        <v>329</v>
      </c>
      <c r="H29" s="54"/>
      <c r="I29" s="54">
        <v>386</v>
      </c>
      <c r="J29" s="54">
        <v>385</v>
      </c>
      <c r="L29" s="24"/>
    </row>
    <row r="30" spans="1:27" s="25" customFormat="1">
      <c r="A30" s="50"/>
      <c r="B30" s="53">
        <v>2002</v>
      </c>
      <c r="C30" s="54">
        <v>379</v>
      </c>
      <c r="D30" s="54">
        <v>380</v>
      </c>
      <c r="E30" s="54"/>
      <c r="F30" s="54">
        <v>343</v>
      </c>
      <c r="G30" s="54">
        <v>341</v>
      </c>
      <c r="H30" s="54"/>
      <c r="I30" s="54">
        <v>399</v>
      </c>
      <c r="J30" s="54">
        <v>399</v>
      </c>
      <c r="L30" s="24"/>
    </row>
    <row r="31" spans="1:27" s="25" customFormat="1">
      <c r="A31" s="50"/>
      <c r="B31" s="53">
        <v>2003</v>
      </c>
      <c r="C31" s="54">
        <v>382</v>
      </c>
      <c r="D31" s="54">
        <v>382</v>
      </c>
      <c r="E31" s="54"/>
      <c r="F31" s="54">
        <v>349</v>
      </c>
      <c r="G31" s="54">
        <v>348</v>
      </c>
      <c r="H31" s="54"/>
      <c r="I31" s="54">
        <v>401</v>
      </c>
      <c r="J31" s="54">
        <v>400</v>
      </c>
      <c r="L31" s="24"/>
    </row>
    <row r="32" spans="1:27" s="25" customFormat="1">
      <c r="A32" s="50"/>
      <c r="B32" s="53">
        <v>2004</v>
      </c>
      <c r="C32" s="54">
        <v>388</v>
      </c>
      <c r="D32" s="54">
        <v>387</v>
      </c>
      <c r="E32" s="54"/>
      <c r="F32" s="54">
        <v>360</v>
      </c>
      <c r="G32" s="54">
        <v>355</v>
      </c>
      <c r="H32" s="54"/>
      <c r="I32" s="54">
        <v>410</v>
      </c>
      <c r="J32" s="54">
        <v>409</v>
      </c>
      <c r="L32" s="24"/>
    </row>
    <row r="33" spans="1:20" s="25" customFormat="1">
      <c r="A33" s="50"/>
      <c r="B33" s="53">
        <v>2005</v>
      </c>
      <c r="C33" s="54">
        <v>441</v>
      </c>
      <c r="D33" s="54">
        <v>440</v>
      </c>
      <c r="E33" s="54"/>
      <c r="F33" s="54">
        <v>404</v>
      </c>
      <c r="G33" s="54">
        <v>397</v>
      </c>
      <c r="H33" s="54"/>
      <c r="I33" s="54">
        <v>458</v>
      </c>
      <c r="J33" s="54">
        <v>458</v>
      </c>
      <c r="L33" s="24"/>
    </row>
    <row r="34" spans="1:20" s="25" customFormat="1">
      <c r="A34" s="56"/>
      <c r="B34" s="57">
        <v>2006</v>
      </c>
      <c r="C34" s="58">
        <v>528</v>
      </c>
      <c r="D34" s="58">
        <v>522</v>
      </c>
      <c r="E34" s="58"/>
      <c r="F34" s="58">
        <v>473</v>
      </c>
      <c r="G34" s="58">
        <v>465</v>
      </c>
      <c r="H34" s="58"/>
      <c r="I34" s="58">
        <v>554</v>
      </c>
      <c r="J34" s="58">
        <v>557</v>
      </c>
      <c r="L34" s="24"/>
    </row>
    <row r="35" spans="1:20" s="25" customFormat="1" ht="13.5">
      <c r="A35" s="50"/>
      <c r="B35" s="53" t="s">
        <v>21</v>
      </c>
      <c r="C35" s="54">
        <v>584</v>
      </c>
      <c r="D35" s="54">
        <v>576</v>
      </c>
      <c r="E35" s="54"/>
      <c r="F35" s="54">
        <v>529</v>
      </c>
      <c r="G35" s="54">
        <v>512</v>
      </c>
      <c r="H35" s="54"/>
      <c r="I35" s="54">
        <v>623</v>
      </c>
      <c r="J35" s="54">
        <v>626</v>
      </c>
      <c r="L35" s="24"/>
    </row>
    <row r="36" spans="1:20" s="25" customFormat="1">
      <c r="A36" s="50"/>
      <c r="B36" s="53">
        <v>2008</v>
      </c>
      <c r="C36" s="54">
        <v>659</v>
      </c>
      <c r="D36" s="54">
        <v>650</v>
      </c>
      <c r="E36" s="54"/>
      <c r="F36" s="54">
        <v>613</v>
      </c>
      <c r="G36" s="54">
        <v>586</v>
      </c>
      <c r="H36" s="54"/>
      <c r="I36" s="54">
        <v>685</v>
      </c>
      <c r="J36" s="54">
        <v>689</v>
      </c>
      <c r="L36" s="24"/>
    </row>
    <row r="37" spans="1:20" s="25" customFormat="1">
      <c r="A37" s="50"/>
      <c r="B37" s="53">
        <v>2009</v>
      </c>
      <c r="C37" s="54">
        <v>730</v>
      </c>
      <c r="D37" s="54">
        <v>721</v>
      </c>
      <c r="E37" s="54"/>
      <c r="F37" s="54">
        <v>673</v>
      </c>
      <c r="G37" s="54">
        <v>657</v>
      </c>
      <c r="H37" s="54"/>
      <c r="I37" s="54">
        <v>762</v>
      </c>
      <c r="J37" s="54">
        <v>767</v>
      </c>
      <c r="L37" s="24"/>
    </row>
    <row r="38" spans="1:20" s="25" customFormat="1" ht="12" customHeight="1">
      <c r="A38" s="50"/>
      <c r="B38" s="53">
        <v>2010</v>
      </c>
      <c r="C38" s="54">
        <v>682</v>
      </c>
      <c r="D38" s="54">
        <v>673</v>
      </c>
      <c r="E38" s="54"/>
      <c r="F38" s="54">
        <v>640</v>
      </c>
      <c r="G38" s="54">
        <v>628</v>
      </c>
      <c r="H38" s="54"/>
      <c r="I38" s="54">
        <v>683</v>
      </c>
      <c r="J38" s="54">
        <v>680</v>
      </c>
      <c r="L38" s="24"/>
    </row>
    <row r="39" spans="1:20" s="25" customFormat="1">
      <c r="A39" s="50"/>
      <c r="B39" s="53">
        <v>2011</v>
      </c>
      <c r="C39" s="54">
        <v>733</v>
      </c>
      <c r="D39" s="54">
        <v>727</v>
      </c>
      <c r="E39" s="54"/>
      <c r="F39" s="54">
        <v>682</v>
      </c>
      <c r="G39" s="54">
        <v>672</v>
      </c>
      <c r="H39" s="54"/>
      <c r="I39" s="54">
        <v>727</v>
      </c>
      <c r="J39" s="54">
        <v>721</v>
      </c>
      <c r="L39" s="24"/>
    </row>
    <row r="40" spans="1:20" s="25" customFormat="1">
      <c r="A40" s="50"/>
      <c r="B40" s="53">
        <v>2012</v>
      </c>
      <c r="C40" s="54">
        <v>806</v>
      </c>
      <c r="D40" s="54">
        <v>798</v>
      </c>
      <c r="E40" s="54"/>
      <c r="F40" s="54">
        <v>743</v>
      </c>
      <c r="G40" s="54">
        <v>733</v>
      </c>
      <c r="H40" s="54"/>
      <c r="I40" s="54">
        <v>796</v>
      </c>
      <c r="J40" s="54">
        <v>787</v>
      </c>
      <c r="L40" s="24"/>
    </row>
    <row r="41" spans="1:20" s="25" customFormat="1">
      <c r="A41" s="50"/>
      <c r="B41" s="53">
        <v>2013</v>
      </c>
      <c r="C41" s="54">
        <v>852</v>
      </c>
      <c r="D41" s="54">
        <v>841</v>
      </c>
      <c r="E41" s="54"/>
      <c r="F41" s="54">
        <v>779</v>
      </c>
      <c r="G41" s="54">
        <v>766</v>
      </c>
      <c r="H41" s="54"/>
      <c r="I41" s="54">
        <v>842</v>
      </c>
      <c r="J41" s="54">
        <v>833</v>
      </c>
      <c r="L41" s="24"/>
    </row>
    <row r="42" spans="1:20" s="25" customFormat="1" ht="13">
      <c r="A42" s="64" t="s">
        <v>4</v>
      </c>
      <c r="B42" s="65"/>
      <c r="C42" s="66"/>
      <c r="D42" s="66"/>
      <c r="E42" s="66"/>
      <c r="F42" s="66"/>
      <c r="G42" s="66"/>
      <c r="H42" s="66"/>
      <c r="I42" s="66"/>
      <c r="J42" s="66"/>
      <c r="L42" s="24"/>
    </row>
    <row r="43" spans="1:20" s="25" customFormat="1" ht="13.5" thickBot="1">
      <c r="A43" s="69"/>
      <c r="B43" s="70" t="s">
        <v>14</v>
      </c>
      <c r="C43" s="71">
        <v>45.890410958904113</v>
      </c>
      <c r="D43" s="71">
        <v>46.006944444444443</v>
      </c>
      <c r="E43" s="71"/>
      <c r="F43" s="71">
        <v>47.258979206049148</v>
      </c>
      <c r="G43" s="71">
        <v>49.609375</v>
      </c>
      <c r="H43" s="71"/>
      <c r="I43" s="71">
        <v>35.152487961476723</v>
      </c>
      <c r="J43" s="71">
        <v>33.067092651757193</v>
      </c>
      <c r="L43" s="24"/>
    </row>
    <row r="44" spans="1:20" ht="13" thickTop="1">
      <c r="M44" s="25"/>
      <c r="N44" s="25"/>
      <c r="O44" s="25"/>
      <c r="P44" s="25"/>
      <c r="Q44" s="25"/>
      <c r="R44" s="25"/>
      <c r="S44" s="25"/>
      <c r="T44" s="25"/>
    </row>
    <row r="45" spans="1:20">
      <c r="M45" s="25"/>
      <c r="N45" s="25"/>
      <c r="O45" s="25"/>
      <c r="P45" s="25"/>
      <c r="Q45" s="25"/>
      <c r="R45" s="25"/>
      <c r="S45" s="25"/>
      <c r="T45" s="25"/>
    </row>
    <row r="53" ht="15" customHeight="1"/>
  </sheetData>
  <mergeCells count="5">
    <mergeCell ref="A1:J1"/>
    <mergeCell ref="J2:J3"/>
    <mergeCell ref="C4:D4"/>
    <mergeCell ref="F4:G4"/>
    <mergeCell ref="I4:J4"/>
  </mergeCells>
  <pageMargins left="0.78740157480314965" right="0.78740157480314965" top="0.78740157480314965" bottom="0.78740157480314965" header="0.51181102362204722" footer="0.51181102362204722"/>
  <pageSetup paperSize="9" orientation="portrait" horizontalDpi="4294967292" r:id="rId1"/>
  <headerFooter alignWithMargins="0">
    <oddFooter>&amp;C21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DA84-D2FD-4F29-9DFA-520666880430}">
  <sheetPr>
    <tabColor theme="3"/>
  </sheetPr>
  <dimension ref="A1:K7"/>
  <sheetViews>
    <sheetView showGridLines="0" zoomScaleNormal="100" workbookViewId="0"/>
  </sheetViews>
  <sheetFormatPr defaultColWidth="8.54296875" defaultRowHeight="12.5"/>
  <sheetData>
    <row r="1" spans="1:11" ht="18" customHeight="1">
      <c r="A1" s="161" t="s">
        <v>25</v>
      </c>
      <c r="B1" s="162"/>
      <c r="C1" s="162"/>
      <c r="D1" s="84"/>
      <c r="E1" s="9"/>
      <c r="F1" s="9"/>
      <c r="G1" s="9"/>
      <c r="H1" s="9"/>
      <c r="I1" s="9"/>
      <c r="J1" s="9"/>
      <c r="K1" s="9"/>
    </row>
    <row r="2" spans="1:11" ht="18" customHeight="1">
      <c r="A2" s="9" t="s">
        <v>26</v>
      </c>
      <c r="B2" s="9"/>
      <c r="C2" s="9"/>
      <c r="E2" s="9"/>
      <c r="F2" s="9"/>
      <c r="G2" s="9"/>
      <c r="H2" s="9"/>
      <c r="I2" s="9"/>
      <c r="J2" s="9"/>
      <c r="K2" s="9"/>
    </row>
    <row r="3" spans="1:11" ht="18" customHeight="1">
      <c r="A3" s="163" t="s">
        <v>32</v>
      </c>
      <c r="B3" s="9"/>
      <c r="C3" s="9"/>
      <c r="D3" s="163"/>
      <c r="E3" s="9"/>
      <c r="F3" s="9"/>
      <c r="G3" s="9"/>
      <c r="H3" s="9"/>
      <c r="I3" s="9"/>
      <c r="J3" s="9"/>
      <c r="K3" s="9"/>
    </row>
    <row r="4" spans="1:11" ht="18" customHeight="1">
      <c r="A4" s="163" t="s">
        <v>57</v>
      </c>
      <c r="B4" s="9"/>
      <c r="C4" s="9"/>
      <c r="D4" s="163"/>
      <c r="E4" s="9"/>
      <c r="F4" s="9"/>
      <c r="G4" s="9"/>
      <c r="H4" s="9"/>
      <c r="I4" s="9"/>
      <c r="J4" s="9"/>
      <c r="K4" s="9"/>
    </row>
    <row r="5" spans="1:11" ht="18" customHeight="1">
      <c r="A5" s="163" t="s">
        <v>83</v>
      </c>
      <c r="B5" s="9"/>
      <c r="C5" s="9"/>
      <c r="D5" s="163"/>
      <c r="E5" s="9"/>
      <c r="F5" s="9"/>
      <c r="G5" s="9"/>
      <c r="H5" s="9"/>
      <c r="I5" s="9"/>
      <c r="J5" s="9"/>
      <c r="K5" s="9"/>
    </row>
    <row r="6" spans="1:11" ht="27" customHeight="1">
      <c r="A6" s="9" t="s">
        <v>27</v>
      </c>
      <c r="B6" s="9"/>
      <c r="C6" s="9"/>
      <c r="E6" s="9"/>
      <c r="F6" s="9"/>
      <c r="G6" s="9"/>
      <c r="H6" s="9"/>
      <c r="I6" s="9"/>
      <c r="J6" s="9"/>
      <c r="K6" s="9"/>
    </row>
    <row r="7" spans="1:11" ht="18" customHeight="1">
      <c r="A7" s="163" t="s">
        <v>28</v>
      </c>
      <c r="B7" s="84"/>
      <c r="C7" s="84"/>
      <c r="D7" s="163"/>
      <c r="E7" s="84"/>
      <c r="F7" s="84"/>
      <c r="G7" s="84"/>
      <c r="H7" s="84"/>
      <c r="I7" s="84"/>
      <c r="J7" s="84"/>
      <c r="K7" s="84"/>
    </row>
  </sheetData>
  <hyperlinks>
    <hyperlink ref="A3" location="'2.3.2'!A1" display="Table 2.3.2: Average annual domestic gas bills for GB countries" xr:uid="{00000000-0004-0000-0000-000001000000}"/>
    <hyperlink ref="A7" location="Methodology!A1" display="Methodology notes" xr:uid="{00000000-0004-0000-0000-000002000000}"/>
    <hyperlink ref="A4" location="'2.3.2 (Real terms)'!A1" display="Table 2.3.2: Average annual domestic gas bills in real terms for GB countries" xr:uid="{01500E83-5AFF-4C4F-B8C4-241FC0CD0E9C}"/>
    <hyperlink ref="A5" location="'2.3.2 (Financial Year)'!A1" display="hgg" xr:uid="{1EB507EF-F9A9-4707-896A-1B48A3EC3F33}"/>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I10"/>
  <sheetViews>
    <sheetView showGridLines="0" zoomScaleNormal="100" workbookViewId="0"/>
  </sheetViews>
  <sheetFormatPr defaultColWidth="16.453125" defaultRowHeight="12.5"/>
  <cols>
    <col min="1" max="1" width="8.54296875" customWidth="1"/>
    <col min="2" max="9" width="14.54296875" customWidth="1"/>
  </cols>
  <sheetData>
    <row r="1" spans="1:9" ht="18" customHeight="1">
      <c r="A1" s="86" t="s">
        <v>75</v>
      </c>
      <c r="B1" s="97"/>
      <c r="C1" s="97"/>
      <c r="D1" s="97"/>
      <c r="E1" s="97"/>
      <c r="F1" s="97"/>
      <c r="G1" s="97"/>
      <c r="H1" s="98"/>
      <c r="I1" s="98"/>
    </row>
    <row r="2" spans="1:9" ht="18" customHeight="1">
      <c r="A2" s="84" t="s">
        <v>92</v>
      </c>
      <c r="B2" s="97"/>
      <c r="C2" s="97"/>
      <c r="D2" s="97"/>
      <c r="E2" s="97"/>
      <c r="F2" s="97"/>
      <c r="G2" s="97"/>
      <c r="H2" s="98"/>
      <c r="I2" s="98"/>
    </row>
    <row r="3" spans="1:9" ht="18" customHeight="1">
      <c r="A3" s="84" t="s">
        <v>89</v>
      </c>
      <c r="B3" s="97"/>
      <c r="C3" s="97"/>
      <c r="D3" s="97"/>
      <c r="E3" s="97"/>
      <c r="F3" s="97"/>
      <c r="G3" s="97"/>
      <c r="H3" s="98"/>
      <c r="I3" s="98"/>
    </row>
    <row r="4" spans="1:9" ht="18" customHeight="1">
      <c r="A4" s="85" t="s">
        <v>59</v>
      </c>
      <c r="B4" s="97"/>
      <c r="C4" s="97"/>
      <c r="D4" s="97"/>
      <c r="E4" s="97"/>
      <c r="F4" s="97"/>
      <c r="G4" s="97"/>
      <c r="H4" s="98"/>
      <c r="I4" s="98"/>
    </row>
    <row r="5" spans="1:9" ht="18" customHeight="1">
      <c r="A5" s="9" t="s">
        <v>66</v>
      </c>
      <c r="B5" s="97"/>
      <c r="C5" s="97"/>
      <c r="D5" s="97"/>
      <c r="E5" s="97"/>
      <c r="F5" s="97"/>
      <c r="G5" s="97"/>
      <c r="H5" s="98"/>
      <c r="I5" s="98"/>
    </row>
    <row r="6" spans="1:9" ht="52">
      <c r="A6" s="96" t="s">
        <v>40</v>
      </c>
      <c r="B6" s="96" t="s">
        <v>41</v>
      </c>
      <c r="C6" s="96" t="s">
        <v>42</v>
      </c>
      <c r="D6" s="96" t="s">
        <v>43</v>
      </c>
      <c r="E6" s="96" t="s">
        <v>44</v>
      </c>
      <c r="F6" s="96" t="s">
        <v>45</v>
      </c>
      <c r="G6" s="96" t="s">
        <v>46</v>
      </c>
      <c r="H6" s="96" t="s">
        <v>47</v>
      </c>
      <c r="I6" s="96" t="s">
        <v>48</v>
      </c>
    </row>
    <row r="7" spans="1:9">
      <c r="A7" s="116">
        <v>2022</v>
      </c>
      <c r="B7" s="115">
        <f>calc_new!C33</f>
        <v>1064.250455369935</v>
      </c>
      <c r="C7" s="115">
        <f>calc_new!D33</f>
        <v>1054.623185506761</v>
      </c>
      <c r="D7" s="115">
        <f>calc_new!E33</f>
        <v>913.27048929324258</v>
      </c>
      <c r="E7" s="115">
        <f>calc_new!F33</f>
        <v>900.42603906849149</v>
      </c>
      <c r="F7" s="115">
        <f>calc_new!G33</f>
        <v>1025.1216888845258</v>
      </c>
      <c r="G7" s="115">
        <f>calc_new!H33</f>
        <v>1005.3157230763411</v>
      </c>
      <c r="H7" s="115">
        <f>calc_new!I33</f>
        <v>953.29273821612412</v>
      </c>
      <c r="I7" s="115">
        <f>calc_new!J33</f>
        <v>942.104383517011</v>
      </c>
    </row>
    <row r="8" spans="1:9">
      <c r="A8" s="116">
        <v>2023</v>
      </c>
      <c r="B8" s="115">
        <f>calc_new!C34</f>
        <v>1159.7213191387602</v>
      </c>
      <c r="C8" s="115">
        <f>calc_new!D34</f>
        <v>1180.8861304187551</v>
      </c>
      <c r="D8" s="115">
        <f>calc_new!E34</f>
        <v>1060.3745000784554</v>
      </c>
      <c r="E8" s="115">
        <f>calc_new!F34</f>
        <v>1064.2707347550715</v>
      </c>
      <c r="F8" s="115">
        <f>calc_new!G34</f>
        <v>1141.4680003224596</v>
      </c>
      <c r="G8" s="115">
        <f>calc_new!H34</f>
        <v>1136.0789172439872</v>
      </c>
      <c r="H8" s="115">
        <f>calc_new!I34</f>
        <v>1092.2640509116393</v>
      </c>
      <c r="I8" s="115">
        <f>calc_new!J34</f>
        <v>1099.9798986311789</v>
      </c>
    </row>
    <row r="9" spans="1:9">
      <c r="A9" s="116">
        <v>2024</v>
      </c>
      <c r="B9" s="115">
        <f>calc_new!C35</f>
        <v>888.52647986300133</v>
      </c>
      <c r="C9" s="115">
        <f>calc_new!D35</f>
        <v>882.1932470650936</v>
      </c>
      <c r="D9" s="115">
        <f>calc_new!E35</f>
        <v>836.69346490533337</v>
      </c>
      <c r="E9" s="115">
        <f>calc_new!F35</f>
        <v>835.53342440631809</v>
      </c>
      <c r="F9" s="115">
        <f>calc_new!G35</f>
        <v>814.62431073317293</v>
      </c>
      <c r="G9" s="115">
        <f>calc_new!H35</f>
        <v>807.25901721697926</v>
      </c>
      <c r="H9" s="115">
        <f>calc_new!I35</f>
        <v>842.14272704245434</v>
      </c>
      <c r="I9" s="115">
        <f>calc_new!J35</f>
        <v>839.26829854586924</v>
      </c>
    </row>
    <row r="10" spans="1:9">
      <c r="A10" s="116">
        <v>2025</v>
      </c>
      <c r="B10" s="115">
        <f>calc_new!C36</f>
        <v>884.5035208435512</v>
      </c>
      <c r="C10" s="115">
        <f>calc_new!D36</f>
        <v>882.69130800179096</v>
      </c>
      <c r="D10" s="115">
        <f>calc_new!E36</f>
        <v>822.23181701518888</v>
      </c>
      <c r="E10" s="115">
        <f>calc_new!F36</f>
        <v>819.02386864754737</v>
      </c>
      <c r="F10" s="115">
        <f>calc_new!G36</f>
        <v>820.63101204058682</v>
      </c>
      <c r="G10" s="115">
        <f>calc_new!H36</f>
        <v>820.16236479544978</v>
      </c>
      <c r="H10" s="115">
        <f>calc_new!I36</f>
        <v>831.83637649527782</v>
      </c>
      <c r="I10" s="115">
        <f>calc_new!J36</f>
        <v>829.61293762491437</v>
      </c>
    </row>
  </sheetData>
  <phoneticPr fontId="0" type="noConversion"/>
  <printOptions horizontalCentered="1"/>
  <pageMargins left="0.78740157480314965" right="0.78740157480314965" top="0.78740157480314965" bottom="0.78740157480314965" header="0.51181102362204722" footer="0.51181102362204722"/>
  <pageSetup paperSize="9" scale="97"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B80DE-8996-466A-84E6-3D5D20286F1B}">
  <sheetPr>
    <tabColor theme="5"/>
  </sheetPr>
  <dimension ref="A1:S46"/>
  <sheetViews>
    <sheetView topLeftCell="A3" zoomScaleNormal="100" workbookViewId="0">
      <selection activeCell="J13" sqref="J13"/>
    </sheetView>
  </sheetViews>
  <sheetFormatPr defaultRowHeight="12.5"/>
  <cols>
    <col min="1" max="1" width="3.453125" customWidth="1"/>
    <col min="2" max="2" width="9.54296875" style="12" bestFit="1" customWidth="1"/>
    <col min="3" max="10" width="10.54296875" customWidth="1"/>
    <col min="11" max="11" width="9.453125" bestFit="1" customWidth="1"/>
    <col min="12" max="12" width="10.54296875" bestFit="1" customWidth="1"/>
  </cols>
  <sheetData>
    <row r="1" spans="1:15" ht="19.5" customHeight="1">
      <c r="A1" s="189" t="s">
        <v>6</v>
      </c>
      <c r="B1" s="190"/>
      <c r="C1" s="190"/>
      <c r="D1" s="190"/>
      <c r="E1" s="190"/>
      <c r="F1" s="190"/>
      <c r="G1" s="190"/>
      <c r="H1" s="190"/>
      <c r="I1" s="81"/>
      <c r="J1" s="81"/>
    </row>
    <row r="2" spans="1:15" ht="13.5" customHeight="1">
      <c r="A2" s="9" t="s">
        <v>10</v>
      </c>
    </row>
    <row r="3" spans="1:15" ht="8.25" customHeight="1" thickBot="1">
      <c r="A3" s="123"/>
      <c r="B3" s="124"/>
      <c r="C3" s="125"/>
      <c r="D3" s="125"/>
      <c r="E3" s="123"/>
      <c r="F3" s="123"/>
      <c r="G3" s="125"/>
      <c r="H3" s="125"/>
      <c r="I3" s="125"/>
      <c r="J3" s="125"/>
      <c r="K3" s="125"/>
      <c r="L3" s="125"/>
      <c r="M3" s="125"/>
    </row>
    <row r="4" spans="1:15" s="2" customFormat="1" ht="13" thickTop="1">
      <c r="A4" s="126"/>
      <c r="B4" s="127"/>
      <c r="C4" s="191" t="s">
        <v>2</v>
      </c>
      <c r="D4" s="191"/>
      <c r="E4" s="192" t="s">
        <v>3</v>
      </c>
      <c r="F4" s="192"/>
      <c r="G4" s="191" t="s">
        <v>9</v>
      </c>
      <c r="H4" s="191"/>
      <c r="I4" s="191" t="s">
        <v>36</v>
      </c>
      <c r="J4" s="191"/>
      <c r="K4" s="126"/>
      <c r="L4" s="125"/>
      <c r="M4" s="125"/>
    </row>
    <row r="5" spans="1:15" s="2" customFormat="1" ht="23">
      <c r="A5" s="126" t="s">
        <v>76</v>
      </c>
      <c r="B5" s="128"/>
      <c r="C5" s="129" t="s">
        <v>0</v>
      </c>
      <c r="D5" s="129" t="s">
        <v>1</v>
      </c>
      <c r="E5" s="130" t="s">
        <v>0</v>
      </c>
      <c r="F5" s="130" t="s">
        <v>1</v>
      </c>
      <c r="G5" s="130" t="s">
        <v>0</v>
      </c>
      <c r="H5" s="130" t="s">
        <v>1</v>
      </c>
      <c r="I5" s="130" t="s">
        <v>0</v>
      </c>
      <c r="J5" s="130" t="s">
        <v>1</v>
      </c>
      <c r="K5" s="126"/>
      <c r="L5" s="125"/>
      <c r="M5" s="125"/>
    </row>
    <row r="6" spans="1:15" s="2" customFormat="1">
      <c r="A6" s="131" t="s">
        <v>5</v>
      </c>
      <c r="B6" s="128"/>
      <c r="C6" s="132"/>
      <c r="D6" s="132"/>
      <c r="E6" s="132"/>
      <c r="F6" s="132"/>
      <c r="G6" s="132"/>
      <c r="H6" s="132"/>
      <c r="I6" s="132"/>
      <c r="J6" s="132"/>
      <c r="K6" s="126"/>
      <c r="L6" s="125"/>
      <c r="M6" s="125"/>
    </row>
    <row r="7" spans="1:15" s="2" customFormat="1" ht="14.15" customHeight="1">
      <c r="A7" s="131"/>
      <c r="B7" s="133">
        <v>2017</v>
      </c>
      <c r="C7" s="134">
        <v>638.4621330158609</v>
      </c>
      <c r="D7" s="134">
        <v>633.11993528441167</v>
      </c>
      <c r="E7" s="134">
        <v>561.18703032520466</v>
      </c>
      <c r="F7" s="134">
        <v>557.86906510641893</v>
      </c>
      <c r="G7" s="134">
        <v>582.65995686936992</v>
      </c>
      <c r="H7" s="134">
        <v>576.69559255598028</v>
      </c>
      <c r="I7" s="134">
        <v>581.38399508335658</v>
      </c>
      <c r="J7" s="134">
        <v>577.08555822075903</v>
      </c>
      <c r="K7" s="126"/>
      <c r="L7" s="135"/>
      <c r="M7" s="136"/>
      <c r="N7" s="17"/>
      <c r="O7"/>
    </row>
    <row r="8" spans="1:15" s="2" customFormat="1" ht="14.15" customHeight="1">
      <c r="A8" s="131"/>
      <c r="B8" s="133">
        <v>2018</v>
      </c>
      <c r="C8" s="134">
        <v>659.07142743498002</v>
      </c>
      <c r="D8" s="134">
        <v>653.15596272821961</v>
      </c>
      <c r="E8" s="134">
        <v>580.22906206417849</v>
      </c>
      <c r="F8" s="134">
        <v>577.80503655915527</v>
      </c>
      <c r="G8" s="134">
        <v>571.70311863535846</v>
      </c>
      <c r="H8" s="134">
        <v>565.63509344816964</v>
      </c>
      <c r="I8" s="134">
        <v>593.46994377690942</v>
      </c>
      <c r="J8" s="134">
        <v>589.55625080962125</v>
      </c>
      <c r="K8" s="126"/>
      <c r="L8" s="135"/>
      <c r="M8" s="136"/>
      <c r="N8" s="17"/>
      <c r="O8"/>
    </row>
    <row r="9" spans="1:15" s="2" customFormat="1" ht="14.15" customHeight="1">
      <c r="A9" s="131"/>
      <c r="B9" s="133">
        <v>2019</v>
      </c>
      <c r="C9" s="134">
        <v>660.17383348144506</v>
      </c>
      <c r="D9" s="134">
        <v>649.98983930842496</v>
      </c>
      <c r="E9" s="134">
        <v>591.70651470330313</v>
      </c>
      <c r="F9" s="134">
        <v>587.52100692211627</v>
      </c>
      <c r="G9" s="134">
        <v>635.47386570319463</v>
      </c>
      <c r="H9" s="134">
        <v>625.81525413708925</v>
      </c>
      <c r="I9" s="134">
        <v>610.46242738044134</v>
      </c>
      <c r="J9" s="134">
        <v>605.60044059665051</v>
      </c>
      <c r="K9" s="126"/>
      <c r="L9" s="135"/>
      <c r="M9" s="136"/>
      <c r="N9" s="17"/>
      <c r="O9"/>
    </row>
    <row r="10" spans="1:15" s="2" customFormat="1" ht="14.15" customHeight="1">
      <c r="A10" s="131"/>
      <c r="B10" s="133">
        <v>2020</v>
      </c>
      <c r="C10" s="134">
        <v>639.81851747685357</v>
      </c>
      <c r="D10" s="134">
        <v>630.91948041452122</v>
      </c>
      <c r="E10" s="134">
        <v>557.90966700036756</v>
      </c>
      <c r="F10" s="134">
        <v>556.60443381425273</v>
      </c>
      <c r="G10" s="134">
        <v>620.55982084475897</v>
      </c>
      <c r="H10" s="134">
        <v>614.69977186286053</v>
      </c>
      <c r="I10" s="134">
        <v>581.58657985551088</v>
      </c>
      <c r="J10" s="134">
        <v>579.67425418999494</v>
      </c>
      <c r="K10" s="126"/>
      <c r="L10" s="135"/>
      <c r="M10" s="136"/>
      <c r="N10" s="17"/>
      <c r="O10"/>
    </row>
    <row r="11" spans="1:15" s="2" customFormat="1" ht="14.15" customHeight="1">
      <c r="A11" s="131"/>
      <c r="B11" s="133">
        <v>2021</v>
      </c>
      <c r="C11" s="134">
        <v>603.67321474320499</v>
      </c>
      <c r="D11" s="134">
        <v>599.26925187464371</v>
      </c>
      <c r="E11" s="134">
        <v>547.26244693019135</v>
      </c>
      <c r="F11" s="134">
        <v>547.63120544222534</v>
      </c>
      <c r="G11" s="134">
        <v>576.84282188783527</v>
      </c>
      <c r="H11" s="134">
        <v>575.27124619951985</v>
      </c>
      <c r="I11" s="134">
        <v>560.70564193612176</v>
      </c>
      <c r="J11" s="134">
        <v>560.34188159895473</v>
      </c>
      <c r="K11" s="126"/>
      <c r="L11" s="135"/>
      <c r="M11" s="136"/>
      <c r="N11" s="17"/>
      <c r="O11"/>
    </row>
    <row r="12" spans="1:15" s="2" customFormat="1" ht="14.15" customHeight="1">
      <c r="A12" s="131"/>
      <c r="B12" s="133">
        <v>2022</v>
      </c>
      <c r="C12" s="134">
        <v>1267.2667384124213</v>
      </c>
      <c r="D12" s="134">
        <v>1255.6668801913297</v>
      </c>
      <c r="E12" s="134">
        <v>1087.5634913068993</v>
      </c>
      <c r="F12" s="134">
        <v>1071.968730523887</v>
      </c>
      <c r="G12" s="134">
        <v>1219.9418518993643</v>
      </c>
      <c r="H12" s="134">
        <v>1195.3563095464629</v>
      </c>
      <c r="I12" s="134">
        <v>1135.1160311909241</v>
      </c>
      <c r="J12" s="134">
        <v>1121.3953057004187</v>
      </c>
      <c r="K12" s="126"/>
      <c r="L12" s="135"/>
      <c r="M12" s="136"/>
      <c r="N12" s="17"/>
      <c r="O12"/>
    </row>
    <row r="13" spans="1:15" s="2" customFormat="1" ht="14.15" customHeight="1">
      <c r="A13" s="131"/>
      <c r="B13" s="158">
        <v>2023</v>
      </c>
      <c r="C13" s="134">
        <v>1382.7872968870722</v>
      </c>
      <c r="D13" s="134">
        <v>1408.0244933215599</v>
      </c>
      <c r="E13" s="134">
        <v>1265.6242150214</v>
      </c>
      <c r="F13" s="134">
        <v>1270.1190488586444</v>
      </c>
      <c r="G13" s="134">
        <v>1358.0518838697997</v>
      </c>
      <c r="H13" s="134">
        <v>1351.0785464453738</v>
      </c>
      <c r="I13" s="134">
        <v>1302.7598352861723</v>
      </c>
      <c r="J13" s="134">
        <v>1311.6889028142243</v>
      </c>
      <c r="K13" s="126"/>
      <c r="L13" s="135"/>
      <c r="M13" s="136"/>
      <c r="N13" s="17"/>
      <c r="O13"/>
    </row>
    <row r="14" spans="1:15" s="2" customFormat="1" ht="14.15" customHeight="1">
      <c r="A14" s="131"/>
      <c r="B14" s="158">
        <v>2024</v>
      </c>
      <c r="C14" s="134">
        <v>1051.7478183109513</v>
      </c>
      <c r="D14" s="134">
        <v>1043.9655948140994</v>
      </c>
      <c r="E14" s="134">
        <v>992.25030874103754</v>
      </c>
      <c r="F14" s="134">
        <v>990.70154998602379</v>
      </c>
      <c r="G14" s="134">
        <v>964.30064948866243</v>
      </c>
      <c r="H14" s="134">
        <v>955.23583020914521</v>
      </c>
      <c r="I14" s="134">
        <v>998.18824934432155</v>
      </c>
      <c r="J14" s="134">
        <v>994.52546621599436</v>
      </c>
      <c r="K14" s="126"/>
      <c r="L14" s="135"/>
      <c r="M14" s="136"/>
      <c r="N14" s="17"/>
      <c r="O14"/>
    </row>
    <row r="15" spans="1:15" s="2" customFormat="1" ht="12" customHeight="1">
      <c r="A15" s="137"/>
      <c r="B15" s="138"/>
      <c r="C15" s="139"/>
      <c r="D15" s="139"/>
      <c r="E15" s="139"/>
      <c r="F15" s="139"/>
      <c r="G15" s="139"/>
      <c r="H15" s="139"/>
      <c r="I15" s="139"/>
      <c r="J15" s="139"/>
      <c r="K15" s="140"/>
      <c r="L15" s="125"/>
      <c r="M15" s="126"/>
    </row>
    <row r="16" spans="1:15" s="2" customFormat="1" ht="11.5">
      <c r="A16" s="141"/>
      <c r="B16" s="141"/>
      <c r="C16" s="142"/>
      <c r="D16" s="142"/>
      <c r="E16" s="142"/>
      <c r="F16" s="142"/>
      <c r="G16" s="142"/>
      <c r="H16" s="142"/>
      <c r="I16" s="142"/>
      <c r="J16" s="142"/>
      <c r="K16" s="142"/>
      <c r="L16" s="142"/>
      <c r="M16" s="126"/>
    </row>
    <row r="17" spans="1:15" s="2" customFormat="1" ht="13">
      <c r="A17" s="131" t="s">
        <v>80</v>
      </c>
      <c r="B17" s="128"/>
      <c r="C17" s="132"/>
      <c r="D17" s="132"/>
      <c r="E17" s="132"/>
      <c r="F17" s="132"/>
      <c r="G17" s="132"/>
      <c r="H17" s="132"/>
      <c r="I17" s="132"/>
      <c r="J17" s="132"/>
      <c r="K17" s="143" t="s">
        <v>13</v>
      </c>
      <c r="L17" s="125" t="s">
        <v>15</v>
      </c>
      <c r="M17" s="126"/>
    </row>
    <row r="18" spans="1:15" s="2" customFormat="1">
      <c r="A18" s="131"/>
      <c r="B18" s="133">
        <v>2017</v>
      </c>
      <c r="C18" s="136">
        <f t="shared" ref="C18:J25" si="0">(C7/$K18)*100</f>
        <v>568.02680873297231</v>
      </c>
      <c r="D18" s="136">
        <f t="shared" si="0"/>
        <v>563.27396377616697</v>
      </c>
      <c r="E18" s="136">
        <f t="shared" si="0"/>
        <v>499.27671737117851</v>
      </c>
      <c r="F18" s="136">
        <f t="shared" si="0"/>
        <v>496.32479101994562</v>
      </c>
      <c r="G18" s="136">
        <f t="shared" si="0"/>
        <v>518.38074454570278</v>
      </c>
      <c r="H18" s="136">
        <f t="shared" si="0"/>
        <v>513.07437060140592</v>
      </c>
      <c r="I18" s="136">
        <f t="shared" si="0"/>
        <v>517.24554722718551</v>
      </c>
      <c r="J18" s="136">
        <f t="shared" si="0"/>
        <v>513.421315143024</v>
      </c>
      <c r="K18" s="144">
        <v>112.4</v>
      </c>
      <c r="L18" s="145" t="s">
        <v>79</v>
      </c>
      <c r="M18" s="126"/>
      <c r="N18" s="17"/>
      <c r="O18" s="17"/>
    </row>
    <row r="19" spans="1:15" s="2" customFormat="1">
      <c r="A19" s="131"/>
      <c r="B19" s="133">
        <v>2018</v>
      </c>
      <c r="C19" s="136">
        <f t="shared" si="0"/>
        <v>575.60823356766809</v>
      </c>
      <c r="D19" s="136">
        <f t="shared" si="0"/>
        <v>570.44188884560663</v>
      </c>
      <c r="E19" s="136">
        <f t="shared" si="0"/>
        <v>506.75027254513407</v>
      </c>
      <c r="F19" s="136">
        <f t="shared" si="0"/>
        <v>504.63321970231902</v>
      </c>
      <c r="G19" s="136">
        <f t="shared" si="0"/>
        <v>499.30403374267109</v>
      </c>
      <c r="H19" s="136">
        <f t="shared" si="0"/>
        <v>494.00444842634903</v>
      </c>
      <c r="I19" s="136">
        <f t="shared" si="0"/>
        <v>518.31436137721346</v>
      </c>
      <c r="J19" s="136">
        <f t="shared" si="0"/>
        <v>514.89628891669975</v>
      </c>
      <c r="K19" s="144">
        <v>114.5</v>
      </c>
      <c r="L19" s="146">
        <v>45994</v>
      </c>
      <c r="M19" s="126"/>
      <c r="N19" s="17"/>
      <c r="O19" s="17"/>
    </row>
    <row r="20" spans="1:15" s="2" customFormat="1">
      <c r="A20" s="131"/>
      <c r="B20" s="133">
        <v>2019</v>
      </c>
      <c r="C20" s="136">
        <f t="shared" si="0"/>
        <v>562.32864862133306</v>
      </c>
      <c r="D20" s="136">
        <f t="shared" si="0"/>
        <v>553.65403688962942</v>
      </c>
      <c r="E20" s="136">
        <f t="shared" si="0"/>
        <v>504.00895630605032</v>
      </c>
      <c r="F20" s="136">
        <f t="shared" si="0"/>
        <v>500.4437878382592</v>
      </c>
      <c r="G20" s="136">
        <f t="shared" si="0"/>
        <v>541.28949378466325</v>
      </c>
      <c r="H20" s="136">
        <f t="shared" si="0"/>
        <v>533.06239705033147</v>
      </c>
      <c r="I20" s="136">
        <f t="shared" si="0"/>
        <v>519.98503184023969</v>
      </c>
      <c r="J20" s="136">
        <f t="shared" si="0"/>
        <v>515.84364616409755</v>
      </c>
      <c r="K20" s="144">
        <v>117.4</v>
      </c>
      <c r="L20" s="145"/>
      <c r="M20" s="126"/>
      <c r="N20" s="17"/>
      <c r="O20" s="17"/>
    </row>
    <row r="21" spans="1:15" s="2" customFormat="1">
      <c r="A21" s="131"/>
      <c r="B21" s="133">
        <v>2020</v>
      </c>
      <c r="C21" s="136">
        <f t="shared" si="0"/>
        <v>519.75509137031167</v>
      </c>
      <c r="D21" s="136">
        <f t="shared" si="0"/>
        <v>512.52597921569554</v>
      </c>
      <c r="E21" s="136">
        <f t="shared" si="0"/>
        <v>453.21662632036362</v>
      </c>
      <c r="F21" s="136">
        <f t="shared" si="0"/>
        <v>452.15632316348717</v>
      </c>
      <c r="G21" s="136">
        <f t="shared" si="0"/>
        <v>504.11033374878878</v>
      </c>
      <c r="H21" s="136">
        <f t="shared" si="0"/>
        <v>499.3499365254757</v>
      </c>
      <c r="I21" s="136">
        <f t="shared" si="0"/>
        <v>472.45051166166598</v>
      </c>
      <c r="J21" s="136">
        <f t="shared" si="0"/>
        <v>470.89703833468315</v>
      </c>
      <c r="K21" s="144">
        <v>123.1</v>
      </c>
      <c r="L21" s="145"/>
      <c r="M21" s="126"/>
      <c r="N21" s="17"/>
      <c r="O21" s="17"/>
    </row>
    <row r="22" spans="1:15" s="2" customFormat="1">
      <c r="A22" s="131"/>
      <c r="B22" s="133">
        <v>2021</v>
      </c>
      <c r="C22" s="136">
        <f t="shared" si="0"/>
        <v>486.83323769613304</v>
      </c>
      <c r="D22" s="136">
        <f t="shared" si="0"/>
        <v>483.2816547376159</v>
      </c>
      <c r="E22" s="136">
        <f t="shared" si="0"/>
        <v>441.34068300821878</v>
      </c>
      <c r="F22" s="136">
        <f t="shared" si="0"/>
        <v>441.63806890502048</v>
      </c>
      <c r="G22" s="136">
        <f t="shared" si="0"/>
        <v>465.195824103093</v>
      </c>
      <c r="H22" s="136">
        <f t="shared" si="0"/>
        <v>463.92842435445152</v>
      </c>
      <c r="I22" s="136">
        <f t="shared" si="0"/>
        <v>452.18196930332402</v>
      </c>
      <c r="J22" s="136">
        <f t="shared" si="0"/>
        <v>451.8886141927054</v>
      </c>
      <c r="K22" s="144">
        <v>124</v>
      </c>
      <c r="L22" s="145"/>
      <c r="M22" s="126"/>
      <c r="N22" s="17"/>
      <c r="O22" s="17"/>
    </row>
    <row r="23" spans="1:15" s="2" customFormat="1">
      <c r="A23" s="131"/>
      <c r="B23" s="133">
        <v>2022</v>
      </c>
      <c r="C23" s="136">
        <f t="shared" si="0"/>
        <v>968.11821116304145</v>
      </c>
      <c r="D23" s="136">
        <f t="shared" si="0"/>
        <v>959.25659296511049</v>
      </c>
      <c r="E23" s="136">
        <f t="shared" si="0"/>
        <v>830.83536387081699</v>
      </c>
      <c r="F23" s="136">
        <f t="shared" si="0"/>
        <v>818.92187205797313</v>
      </c>
      <c r="G23" s="136">
        <f t="shared" si="0"/>
        <v>931.96474553045402</v>
      </c>
      <c r="H23" s="136">
        <f t="shared" si="0"/>
        <v>913.18281859928413</v>
      </c>
      <c r="I23" s="136">
        <f t="shared" si="0"/>
        <v>867.16274346136299</v>
      </c>
      <c r="J23" s="136">
        <f t="shared" si="0"/>
        <v>856.68090580627859</v>
      </c>
      <c r="K23" s="144">
        <v>130.9</v>
      </c>
      <c r="L23" s="145"/>
      <c r="M23" s="126"/>
      <c r="N23" s="17"/>
      <c r="O23" s="17"/>
    </row>
    <row r="24" spans="1:15" s="2" customFormat="1">
      <c r="A24" s="131"/>
      <c r="B24" s="158">
        <v>2023</v>
      </c>
      <c r="C24" s="136">
        <f t="shared" si="0"/>
        <v>992.66855483637619</v>
      </c>
      <c r="D24" s="136">
        <f t="shared" si="0"/>
        <v>1010.7857094914284</v>
      </c>
      <c r="E24" s="136">
        <f t="shared" si="0"/>
        <v>908.56009692849943</v>
      </c>
      <c r="F24" s="136">
        <f t="shared" si="0"/>
        <v>911.78682617275263</v>
      </c>
      <c r="G24" s="136">
        <f t="shared" si="0"/>
        <v>974.91161799698466</v>
      </c>
      <c r="H24" s="136">
        <f t="shared" si="0"/>
        <v>969.90563276767682</v>
      </c>
      <c r="I24" s="136">
        <f t="shared" si="0"/>
        <v>935.21883365841506</v>
      </c>
      <c r="J24" s="136">
        <f t="shared" si="0"/>
        <v>941.62878881135975</v>
      </c>
      <c r="K24" s="144">
        <v>139.30000000000001</v>
      </c>
      <c r="L24" s="145"/>
      <c r="M24" s="126"/>
      <c r="N24" s="17"/>
      <c r="O24" s="17"/>
    </row>
    <row r="25" spans="1:15" s="2" customFormat="1">
      <c r="A25" s="131"/>
      <c r="B25" s="158">
        <v>2024</v>
      </c>
      <c r="C25" s="136">
        <f t="shared" si="0"/>
        <v>728.86196695145622</v>
      </c>
      <c r="D25" s="136">
        <f t="shared" si="0"/>
        <v>723.46888067505142</v>
      </c>
      <c r="E25" s="136">
        <f t="shared" si="0"/>
        <v>687.63015158769053</v>
      </c>
      <c r="F25" s="136">
        <f t="shared" si="0"/>
        <v>686.55686069717513</v>
      </c>
      <c r="G25" s="136">
        <f t="shared" si="0"/>
        <v>668.26101835666134</v>
      </c>
      <c r="H25" s="136">
        <f t="shared" si="0"/>
        <v>661.9790923140298</v>
      </c>
      <c r="I25" s="136">
        <f t="shared" si="0"/>
        <v>691.74514854076335</v>
      </c>
      <c r="J25" s="136">
        <f t="shared" si="0"/>
        <v>689.20683729452139</v>
      </c>
      <c r="K25" s="144">
        <v>144.30000000000001</v>
      </c>
      <c r="L25" s="145"/>
      <c r="M25" s="126"/>
      <c r="N25" s="17"/>
      <c r="O25" s="17"/>
    </row>
    <row r="26" spans="1:15" s="2" customFormat="1">
      <c r="A26" s="147"/>
      <c r="B26" s="148"/>
      <c r="C26" s="149"/>
      <c r="D26" s="149"/>
      <c r="E26" s="149"/>
      <c r="F26" s="149"/>
      <c r="G26" s="149"/>
      <c r="H26" s="149"/>
      <c r="I26" s="149"/>
      <c r="J26" s="149"/>
      <c r="K26" s="150"/>
      <c r="L26" s="151"/>
      <c r="M26" s="126"/>
    </row>
    <row r="27" spans="1:15" ht="13" thickBot="1">
      <c r="A27" s="123"/>
      <c r="B27" s="141"/>
      <c r="C27" s="142"/>
      <c r="D27" s="142"/>
      <c r="E27" s="142"/>
      <c r="F27" s="142"/>
      <c r="G27" s="142"/>
      <c r="H27" s="142"/>
      <c r="I27" s="142"/>
      <c r="J27" s="142"/>
      <c r="K27" s="152"/>
      <c r="L27" s="125"/>
      <c r="M27" s="125"/>
    </row>
    <row r="28" spans="1:15" ht="13" thickTop="1">
      <c r="A28" s="125"/>
      <c r="B28" s="124"/>
      <c r="C28" s="125"/>
      <c r="D28" s="125"/>
      <c r="E28" s="125"/>
      <c r="F28" s="125"/>
      <c r="G28" s="125"/>
      <c r="H28" s="125"/>
      <c r="I28" s="125"/>
      <c r="J28" s="125"/>
      <c r="K28" s="125"/>
      <c r="L28" s="125"/>
      <c r="M28" s="125"/>
    </row>
    <row r="29" spans="1:15" ht="13" thickBot="1"/>
    <row r="30" spans="1:15" ht="13" thickTop="1">
      <c r="A30" s="2"/>
      <c r="B30" s="13"/>
      <c r="C30" s="187" t="s">
        <v>2</v>
      </c>
      <c r="D30" s="187"/>
      <c r="E30" s="188" t="s">
        <v>3</v>
      </c>
      <c r="F30" s="188"/>
      <c r="G30" s="187" t="s">
        <v>9</v>
      </c>
      <c r="H30" s="187"/>
      <c r="I30" s="187" t="s">
        <v>36</v>
      </c>
      <c r="J30" s="187"/>
    </row>
    <row r="31" spans="1:15" ht="23">
      <c r="A31" s="2" t="s">
        <v>77</v>
      </c>
      <c r="B31" s="14"/>
      <c r="C31" s="4" t="s">
        <v>0</v>
      </c>
      <c r="D31" s="4" t="s">
        <v>1</v>
      </c>
      <c r="E31" s="5" t="s">
        <v>0</v>
      </c>
      <c r="F31" s="5" t="s">
        <v>1</v>
      </c>
      <c r="G31" s="5" t="s">
        <v>0</v>
      </c>
      <c r="H31" s="5" t="s">
        <v>1</v>
      </c>
      <c r="I31" s="5" t="s">
        <v>0</v>
      </c>
      <c r="J31" s="5" t="s">
        <v>1</v>
      </c>
    </row>
    <row r="32" spans="1:15">
      <c r="A32" s="6" t="s">
        <v>5</v>
      </c>
      <c r="B32" s="14"/>
      <c r="C32" s="7"/>
      <c r="D32" s="7"/>
      <c r="E32" s="7"/>
      <c r="F32" s="7"/>
      <c r="G32" s="7"/>
      <c r="H32" s="7"/>
      <c r="I32" s="7"/>
      <c r="J32" s="7"/>
    </row>
    <row r="33" spans="1:19">
      <c r="A33" s="6"/>
      <c r="B33" s="19">
        <v>2022</v>
      </c>
      <c r="C33" s="10">
        <v>1064.250455369935</v>
      </c>
      <c r="D33" s="10">
        <v>1054.623185506761</v>
      </c>
      <c r="E33" s="10">
        <v>913.27048929324258</v>
      </c>
      <c r="F33" s="10">
        <v>900.42603906849149</v>
      </c>
      <c r="G33" s="10">
        <v>1025.1216888845258</v>
      </c>
      <c r="H33" s="10">
        <v>1005.3157230763411</v>
      </c>
      <c r="I33" s="10">
        <v>953.29273821612412</v>
      </c>
      <c r="J33" s="10">
        <v>942.104383517011</v>
      </c>
    </row>
    <row r="34" spans="1:19">
      <c r="A34" s="6"/>
      <c r="B34" s="157">
        <v>2023</v>
      </c>
      <c r="C34" s="10">
        <v>1159.7213191387602</v>
      </c>
      <c r="D34" s="10">
        <v>1180.8861304187551</v>
      </c>
      <c r="E34" s="10">
        <v>1060.3745000784554</v>
      </c>
      <c r="F34" s="10">
        <v>1064.2707347550715</v>
      </c>
      <c r="G34" s="10">
        <v>1141.4680003224596</v>
      </c>
      <c r="H34" s="10">
        <v>1136.0789172439872</v>
      </c>
      <c r="I34" s="10">
        <v>1092.2640509116393</v>
      </c>
      <c r="J34" s="10">
        <v>1099.9798986311789</v>
      </c>
    </row>
    <row r="35" spans="1:19">
      <c r="A35" s="6"/>
      <c r="B35" s="157">
        <v>2024</v>
      </c>
      <c r="C35" s="10">
        <v>888.52647986300133</v>
      </c>
      <c r="D35" s="10">
        <v>882.1932470650936</v>
      </c>
      <c r="E35" s="10">
        <v>836.69346490533337</v>
      </c>
      <c r="F35" s="10">
        <v>835.53342440631809</v>
      </c>
      <c r="G35" s="10">
        <v>814.62431073317293</v>
      </c>
      <c r="H35" s="10">
        <v>807.25901721697926</v>
      </c>
      <c r="I35" s="10">
        <v>842.14272704245434</v>
      </c>
      <c r="J35" s="10">
        <v>839.26829854586924</v>
      </c>
    </row>
    <row r="36" spans="1:19">
      <c r="A36" s="6"/>
      <c r="B36" s="19">
        <v>2025</v>
      </c>
      <c r="C36" s="10">
        <v>884.5035208435512</v>
      </c>
      <c r="D36" s="10">
        <v>882.69130800179096</v>
      </c>
      <c r="E36" s="10">
        <v>822.23181701518888</v>
      </c>
      <c r="F36" s="10">
        <v>819.02386864754737</v>
      </c>
      <c r="G36" s="10">
        <v>820.63101204058682</v>
      </c>
      <c r="H36" s="10">
        <v>820.16236479544978</v>
      </c>
      <c r="I36" s="10">
        <v>831.83637649527782</v>
      </c>
      <c r="J36" s="10">
        <v>829.61293762491437</v>
      </c>
    </row>
    <row r="37" spans="1:19">
      <c r="A37" s="36"/>
      <c r="B37" s="34"/>
      <c r="C37" s="38"/>
      <c r="D37" s="38"/>
      <c r="E37" s="38"/>
      <c r="F37" s="38"/>
      <c r="G37" s="38"/>
      <c r="H37" s="38"/>
      <c r="I37" s="38"/>
      <c r="J37" s="38"/>
    </row>
    <row r="38" spans="1:19" ht="13">
      <c r="A38" s="8"/>
      <c r="B38" s="8"/>
      <c r="C38" s="11"/>
      <c r="D38" s="11"/>
      <c r="E38" s="11"/>
      <c r="F38" s="11"/>
      <c r="G38" s="11"/>
      <c r="H38" s="11"/>
      <c r="I38" s="11"/>
      <c r="J38" s="11"/>
      <c r="Q38" s="154"/>
    </row>
    <row r="39" spans="1:19" ht="13.5">
      <c r="A39" s="6" t="s">
        <v>8</v>
      </c>
      <c r="K39" s="21" t="s">
        <v>13</v>
      </c>
      <c r="L39" s="39" t="s">
        <v>15</v>
      </c>
      <c r="Q39" s="153"/>
      <c r="R39" s="98"/>
    </row>
    <row r="40" spans="1:19" ht="13">
      <c r="A40" s="6"/>
      <c r="B40" s="19">
        <v>2022</v>
      </c>
      <c r="C40" s="17">
        <f>(C33/$K40)*100</f>
        <v>1219.6496800547509</v>
      </c>
      <c r="D40" s="17">
        <f t="shared" ref="D40:J40" si="1">(D33/$K40)*100</f>
        <v>1208.616660008413</v>
      </c>
      <c r="E40" s="17">
        <f t="shared" si="1"/>
        <v>1046.6239919838854</v>
      </c>
      <c r="F40" s="17">
        <f t="shared" si="1"/>
        <v>1031.9040268402939</v>
      </c>
      <c r="G40" s="17">
        <f t="shared" si="1"/>
        <v>1174.8074276656951</v>
      </c>
      <c r="H40" s="17">
        <f t="shared" si="1"/>
        <v>1152.1094436157553</v>
      </c>
      <c r="I40" s="17">
        <f t="shared" si="1"/>
        <v>1092.4901909106188</v>
      </c>
      <c r="J40" s="17">
        <f t="shared" si="1"/>
        <v>1079.6681402737045</v>
      </c>
      <c r="K40" s="31">
        <v>87.258700000000005</v>
      </c>
      <c r="L40" s="16" t="s">
        <v>79</v>
      </c>
      <c r="Q40" s="153"/>
      <c r="R40" s="98"/>
      <c r="S40" s="98"/>
    </row>
    <row r="41" spans="1:19" ht="13">
      <c r="A41" s="6"/>
      <c r="B41" s="157">
        <v>2023</v>
      </c>
      <c r="C41" s="17">
        <f>(C34/$K41)*100</f>
        <v>1249.6592988790883</v>
      </c>
      <c r="D41" s="17">
        <f t="shared" ref="D41:J42" si="2">(D34/$K41)*100</f>
        <v>1272.4654703175061</v>
      </c>
      <c r="E41" s="17">
        <f t="shared" si="2"/>
        <v>1142.6079976708247</v>
      </c>
      <c r="F41" s="17">
        <f t="shared" si="2"/>
        <v>1146.8063906932659</v>
      </c>
      <c r="G41" s="17">
        <f t="shared" si="2"/>
        <v>1229.9904101402537</v>
      </c>
      <c r="H41" s="17">
        <f t="shared" si="2"/>
        <v>1224.1833962738135</v>
      </c>
      <c r="I41" s="17">
        <f t="shared" si="2"/>
        <v>1176.9706269319304</v>
      </c>
      <c r="J41" s="17">
        <f t="shared" si="2"/>
        <v>1185.2848492302824</v>
      </c>
      <c r="K41" s="31">
        <v>92.802999999999997</v>
      </c>
      <c r="L41" s="122">
        <v>46100</v>
      </c>
      <c r="Q41" s="153"/>
      <c r="R41" s="98"/>
      <c r="S41" s="98"/>
    </row>
    <row r="42" spans="1:19">
      <c r="A42" s="6"/>
      <c r="B42" s="157">
        <v>2024</v>
      </c>
      <c r="C42" s="17">
        <f>(C35/$K42)*100</f>
        <v>921.53589564500533</v>
      </c>
      <c r="D42" s="17">
        <f t="shared" si="2"/>
        <v>914.96737856530274</v>
      </c>
      <c r="E42" s="17">
        <f t="shared" si="2"/>
        <v>867.7772458517428</v>
      </c>
      <c r="F42" s="17">
        <f t="shared" si="2"/>
        <v>866.57410899035256</v>
      </c>
      <c r="G42" s="17">
        <f t="shared" si="2"/>
        <v>844.88820628220139</v>
      </c>
      <c r="H42" s="17">
        <f t="shared" si="2"/>
        <v>837.2492866653314</v>
      </c>
      <c r="I42" s="17">
        <f t="shared" si="2"/>
        <v>873.42895210692427</v>
      </c>
      <c r="J42" s="17">
        <f t="shared" si="2"/>
        <v>870.44773646608428</v>
      </c>
      <c r="K42" s="31">
        <v>96.418000000000006</v>
      </c>
      <c r="Q42" s="153"/>
      <c r="R42" s="98"/>
    </row>
    <row r="43" spans="1:19">
      <c r="A43" s="6"/>
      <c r="B43" s="19">
        <v>2025</v>
      </c>
      <c r="C43" s="17">
        <f>(C36/$K43)*100</f>
        <v>884.5035208435512</v>
      </c>
      <c r="D43" s="17">
        <f t="shared" ref="D43:J43" si="3">(D36/$K43)*100</f>
        <v>882.69130800179096</v>
      </c>
      <c r="E43" s="17">
        <f t="shared" si="3"/>
        <v>822.23181701518888</v>
      </c>
      <c r="F43" s="17">
        <f t="shared" si="3"/>
        <v>819.02386864754749</v>
      </c>
      <c r="G43" s="17">
        <f t="shared" si="3"/>
        <v>820.63101204058682</v>
      </c>
      <c r="H43" s="17">
        <f t="shared" si="3"/>
        <v>820.16236479544989</v>
      </c>
      <c r="I43" s="17">
        <f t="shared" si="3"/>
        <v>831.83637649527782</v>
      </c>
      <c r="J43" s="17">
        <f t="shared" si="3"/>
        <v>829.61293762491448</v>
      </c>
      <c r="K43" s="31">
        <v>100</v>
      </c>
      <c r="L43" s="39"/>
    </row>
    <row r="44" spans="1:19" ht="13">
      <c r="A44" s="33"/>
      <c r="B44" s="37"/>
      <c r="C44" s="79"/>
      <c r="D44" s="79"/>
      <c r="E44" s="79"/>
      <c r="F44" s="79"/>
      <c r="G44" s="79"/>
      <c r="H44" s="79"/>
      <c r="I44" s="79"/>
      <c r="J44" s="79"/>
      <c r="K44" s="73"/>
      <c r="Q44" s="153"/>
      <c r="R44" s="98"/>
    </row>
    <row r="45" spans="1:19" ht="13" thickBot="1">
      <c r="A45" s="1"/>
      <c r="B45" s="8"/>
      <c r="C45" s="11"/>
      <c r="D45" s="11"/>
      <c r="E45" s="11"/>
      <c r="F45" s="11"/>
      <c r="G45" s="11"/>
      <c r="H45" s="11"/>
      <c r="I45" s="11"/>
      <c r="J45" s="11"/>
      <c r="K45" s="40"/>
    </row>
    <row r="46" spans="1:19" ht="13" thickTop="1"/>
  </sheetData>
  <mergeCells count="9">
    <mergeCell ref="C30:D30"/>
    <mergeCell ref="E30:F30"/>
    <mergeCell ref="G30:H30"/>
    <mergeCell ref="I30:J30"/>
    <mergeCell ref="A1:H1"/>
    <mergeCell ref="C4:D4"/>
    <mergeCell ref="E4:F4"/>
    <mergeCell ref="G4:H4"/>
    <mergeCell ref="I4:J4"/>
  </mergeCells>
  <pageMargins left="0.75" right="0.75" top="1" bottom="1" header="0.5" footer="0.5"/>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689C-21DE-4EAA-BAC7-B6D9B213C0A4}">
  <sheetPr>
    <tabColor theme="4"/>
  </sheetPr>
  <dimension ref="A1:I13"/>
  <sheetViews>
    <sheetView showGridLines="0" zoomScaleNormal="100" workbookViewId="0"/>
  </sheetViews>
  <sheetFormatPr defaultColWidth="19.1796875" defaultRowHeight="12.5"/>
  <cols>
    <col min="1" max="1" width="8.54296875" customWidth="1"/>
    <col min="2" max="9" width="14.54296875" customWidth="1"/>
  </cols>
  <sheetData>
    <row r="1" spans="1:9" ht="15.5">
      <c r="A1" s="186" t="s">
        <v>74</v>
      </c>
      <c r="B1" s="80"/>
      <c r="C1" s="80"/>
      <c r="D1" s="80"/>
      <c r="E1" s="80"/>
      <c r="F1" s="80"/>
      <c r="G1" s="80"/>
    </row>
    <row r="2" spans="1:9" ht="15.5">
      <c r="A2" s="92" t="s">
        <v>91</v>
      </c>
      <c r="B2" s="80"/>
      <c r="C2" s="80"/>
      <c r="D2" s="80"/>
      <c r="E2" s="80"/>
      <c r="F2" s="80"/>
      <c r="G2" s="80"/>
    </row>
    <row r="3" spans="1:9" ht="15.5">
      <c r="A3" s="92" t="s">
        <v>90</v>
      </c>
      <c r="B3" s="80"/>
      <c r="C3" s="80"/>
      <c r="D3" s="80"/>
      <c r="E3" s="80"/>
      <c r="F3" s="80"/>
      <c r="G3" s="80"/>
    </row>
    <row r="4" spans="1:9" ht="15.5">
      <c r="A4" s="92" t="s">
        <v>87</v>
      </c>
      <c r="B4" s="80"/>
      <c r="C4" s="80"/>
      <c r="D4" s="80"/>
      <c r="E4" s="80"/>
      <c r="F4" s="80"/>
      <c r="G4" s="80"/>
    </row>
    <row r="5" spans="1:9" ht="15.5">
      <c r="A5" s="89" t="s">
        <v>60</v>
      </c>
      <c r="B5" s="80"/>
      <c r="C5" s="80"/>
      <c r="D5" s="80"/>
      <c r="E5" s="80"/>
      <c r="F5" s="80"/>
      <c r="G5" s="80"/>
    </row>
    <row r="6" spans="1:9" ht="18" customHeight="1">
      <c r="A6" s="92" t="s">
        <v>89</v>
      </c>
      <c r="B6" s="97"/>
      <c r="C6" s="97"/>
      <c r="D6" s="97"/>
      <c r="E6" s="97"/>
      <c r="F6" s="97"/>
      <c r="G6" s="97"/>
      <c r="H6" s="98"/>
      <c r="I6" s="98"/>
    </row>
    <row r="7" spans="1:9" ht="15.5">
      <c r="A7" s="111" t="s">
        <v>59</v>
      </c>
      <c r="B7" s="80"/>
      <c r="C7" s="80"/>
      <c r="D7" s="80"/>
      <c r="E7" s="80"/>
      <c r="F7" s="80"/>
      <c r="G7" s="80"/>
    </row>
    <row r="8" spans="1:9" ht="15.5">
      <c r="A8" s="89" t="s">
        <v>66</v>
      </c>
      <c r="B8" s="80"/>
      <c r="C8" s="80"/>
      <c r="D8" s="80"/>
      <c r="E8" s="80"/>
      <c r="F8" s="80"/>
      <c r="G8" s="80"/>
    </row>
    <row r="9" spans="1:9" ht="52">
      <c r="A9" s="96" t="s">
        <v>40</v>
      </c>
      <c r="B9" s="96" t="s">
        <v>41</v>
      </c>
      <c r="C9" s="96" t="s">
        <v>42</v>
      </c>
      <c r="D9" s="96" t="s">
        <v>43</v>
      </c>
      <c r="E9" s="96" t="s">
        <v>44</v>
      </c>
      <c r="F9" s="96" t="s">
        <v>45</v>
      </c>
      <c r="G9" s="96" t="s">
        <v>46</v>
      </c>
      <c r="H9" s="96" t="s">
        <v>47</v>
      </c>
      <c r="I9" s="96" t="s">
        <v>48</v>
      </c>
    </row>
    <row r="10" spans="1:9">
      <c r="A10" s="116">
        <v>2022</v>
      </c>
      <c r="B10" s="115">
        <f>calc_new!C40</f>
        <v>1219.6496800547509</v>
      </c>
      <c r="C10" s="115">
        <f>calc_new!D40</f>
        <v>1208.616660008413</v>
      </c>
      <c r="D10" s="115">
        <f>calc_new!E40</f>
        <v>1046.6239919838854</v>
      </c>
      <c r="E10" s="115">
        <f>calc_new!F40</f>
        <v>1031.9040268402939</v>
      </c>
      <c r="F10" s="115">
        <f>calc_new!G40</f>
        <v>1174.8074276656951</v>
      </c>
      <c r="G10" s="115">
        <f>calc_new!H40</f>
        <v>1152.1094436157553</v>
      </c>
      <c r="H10" s="115">
        <f>calc_new!I40</f>
        <v>1092.4901909106188</v>
      </c>
      <c r="I10" s="115">
        <f>calc_new!J40</f>
        <v>1079.6681402737045</v>
      </c>
    </row>
    <row r="11" spans="1:9">
      <c r="A11" s="116">
        <v>2023</v>
      </c>
      <c r="B11" s="115">
        <f>calc_new!C41</f>
        <v>1249.6592988790883</v>
      </c>
      <c r="C11" s="115">
        <f>calc_new!D41</f>
        <v>1272.4654703175061</v>
      </c>
      <c r="D11" s="115">
        <f>calc_new!E41</f>
        <v>1142.6079976708247</v>
      </c>
      <c r="E11" s="115">
        <f>calc_new!F41</f>
        <v>1146.8063906932659</v>
      </c>
      <c r="F11" s="115">
        <f>calc_new!G41</f>
        <v>1229.9904101402537</v>
      </c>
      <c r="G11" s="115">
        <f>calc_new!H41</f>
        <v>1224.1833962738135</v>
      </c>
      <c r="H11" s="115">
        <f>calc_new!I41</f>
        <v>1176.9706269319304</v>
      </c>
      <c r="I11" s="115">
        <f>calc_new!J41</f>
        <v>1185.2848492302824</v>
      </c>
    </row>
    <row r="12" spans="1:9">
      <c r="A12" s="116">
        <v>2024</v>
      </c>
      <c r="B12" s="115">
        <f>calc_new!C42</f>
        <v>921.53589564500533</v>
      </c>
      <c r="C12" s="115">
        <f>calc_new!D42</f>
        <v>914.96737856530274</v>
      </c>
      <c r="D12" s="115">
        <f>calc_new!E42</f>
        <v>867.7772458517428</v>
      </c>
      <c r="E12" s="115">
        <f>calc_new!F42</f>
        <v>866.57410899035256</v>
      </c>
      <c r="F12" s="115">
        <f>calc_new!G42</f>
        <v>844.88820628220139</v>
      </c>
      <c r="G12" s="115">
        <f>calc_new!H42</f>
        <v>837.2492866653314</v>
      </c>
      <c r="H12" s="115">
        <f>calc_new!I42</f>
        <v>873.42895210692427</v>
      </c>
      <c r="I12" s="115">
        <f>calc_new!J42</f>
        <v>870.44773646608428</v>
      </c>
    </row>
    <row r="13" spans="1:9">
      <c r="A13" s="116">
        <v>2025</v>
      </c>
      <c r="B13" s="115">
        <f>calc_new!C43</f>
        <v>884.5035208435512</v>
      </c>
      <c r="C13" s="115">
        <f>calc_new!D43</f>
        <v>882.69130800179096</v>
      </c>
      <c r="D13" s="115">
        <f>calc_new!E43</f>
        <v>822.23181701518888</v>
      </c>
      <c r="E13" s="115">
        <f>calc_new!F43</f>
        <v>819.02386864754749</v>
      </c>
      <c r="F13" s="115">
        <f>calc_new!G43</f>
        <v>820.63101204058682</v>
      </c>
      <c r="G13" s="115">
        <f>calc_new!H43</f>
        <v>820.16236479544989</v>
      </c>
      <c r="H13" s="115">
        <f>calc_new!I43</f>
        <v>831.83637649527782</v>
      </c>
      <c r="I13" s="115">
        <f>calc_new!J43</f>
        <v>829.61293762491448</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B001C-E156-4D3A-A418-CADA8E154445}">
  <sheetPr>
    <tabColor theme="4"/>
    <pageSetUpPr fitToPage="1"/>
  </sheetPr>
  <dimension ref="A1:I11"/>
  <sheetViews>
    <sheetView showGridLines="0" zoomScaleNormal="100" workbookViewId="0"/>
  </sheetViews>
  <sheetFormatPr defaultColWidth="16.453125" defaultRowHeight="12.5"/>
  <cols>
    <col min="1" max="1" width="8.54296875" customWidth="1"/>
    <col min="2" max="9" width="14.54296875" customWidth="1"/>
  </cols>
  <sheetData>
    <row r="1" spans="1:9" ht="15.5">
      <c r="A1" s="86" t="s">
        <v>95</v>
      </c>
      <c r="B1" s="97"/>
      <c r="C1" s="97"/>
      <c r="D1" s="97"/>
      <c r="E1" s="97"/>
      <c r="F1" s="97"/>
      <c r="G1" s="97"/>
      <c r="H1" s="98"/>
      <c r="I1" s="98"/>
    </row>
    <row r="2" spans="1:9" ht="15.5">
      <c r="A2" s="84" t="s">
        <v>92</v>
      </c>
      <c r="B2" s="97"/>
      <c r="C2" s="97"/>
      <c r="D2" s="97"/>
      <c r="E2" s="97"/>
      <c r="F2" s="97"/>
      <c r="G2" s="97"/>
      <c r="H2" s="98"/>
      <c r="I2" s="98"/>
    </row>
    <row r="3" spans="1:9" ht="15.5">
      <c r="A3" s="84" t="s">
        <v>89</v>
      </c>
      <c r="B3" s="97"/>
      <c r="C3" s="97"/>
      <c r="D3" s="97"/>
      <c r="E3" s="97"/>
      <c r="F3" s="97"/>
      <c r="G3" s="97"/>
      <c r="H3" s="98"/>
      <c r="I3" s="98"/>
    </row>
    <row r="4" spans="1:9" ht="15.65" customHeight="1">
      <c r="A4" s="85" t="s">
        <v>59</v>
      </c>
      <c r="B4" s="97"/>
      <c r="C4" s="97"/>
      <c r="D4" s="97"/>
      <c r="E4" s="97"/>
      <c r="F4" s="97"/>
      <c r="G4" s="97"/>
      <c r="H4" s="98"/>
      <c r="I4" s="98"/>
    </row>
    <row r="5" spans="1:9" ht="15.5">
      <c r="A5" s="84" t="s">
        <v>66</v>
      </c>
      <c r="B5" s="97"/>
      <c r="C5" s="97"/>
      <c r="D5" s="97"/>
      <c r="E5" s="97"/>
      <c r="F5" s="97"/>
      <c r="G5" s="97"/>
      <c r="H5" s="98"/>
      <c r="I5" s="98"/>
    </row>
    <row r="6" spans="1:9" ht="52">
      <c r="A6" s="96" t="s">
        <v>40</v>
      </c>
      <c r="B6" s="96" t="s">
        <v>41</v>
      </c>
      <c r="C6" s="96" t="s">
        <v>42</v>
      </c>
      <c r="D6" s="96" t="s">
        <v>43</v>
      </c>
      <c r="E6" s="96" t="s">
        <v>44</v>
      </c>
      <c r="F6" s="96" t="s">
        <v>45</v>
      </c>
      <c r="G6" s="96" t="s">
        <v>46</v>
      </c>
      <c r="H6" s="96" t="s">
        <v>47</v>
      </c>
      <c r="I6" s="96" t="s">
        <v>48</v>
      </c>
    </row>
    <row r="7" spans="1:9">
      <c r="A7" s="164" t="s">
        <v>70</v>
      </c>
      <c r="B7" s="115">
        <v>1297.8111996987409</v>
      </c>
      <c r="C7" s="115">
        <v>1317.1394927899325</v>
      </c>
      <c r="D7" s="115">
        <v>1062.1247034355913</v>
      </c>
      <c r="E7" s="115">
        <v>1071.80763909282</v>
      </c>
      <c r="F7" s="115">
        <v>1315.1953238688552</v>
      </c>
      <c r="G7" s="115">
        <v>1301.328418135603</v>
      </c>
      <c r="H7" s="115">
        <v>1136.3738112416952</v>
      </c>
      <c r="I7" s="115">
        <v>1152.0116882792493</v>
      </c>
    </row>
    <row r="8" spans="1:9">
      <c r="A8" s="164" t="s">
        <v>98</v>
      </c>
      <c r="B8" s="119">
        <v>1068.8368421563239</v>
      </c>
      <c r="C8" s="119">
        <v>1073.2492262879732</v>
      </c>
      <c r="D8" s="119">
        <v>1013.7175430273741</v>
      </c>
      <c r="E8" s="119">
        <v>1005.8667774736485</v>
      </c>
      <c r="F8" s="119">
        <v>991.61100758834141</v>
      </c>
      <c r="G8" s="119">
        <v>984.30613022442776</v>
      </c>
      <c r="H8" s="119">
        <v>1019.976998476354</v>
      </c>
      <c r="I8" s="119">
        <v>1014.1317003053429</v>
      </c>
    </row>
    <row r="9" spans="1:9">
      <c r="A9" s="164" t="s">
        <v>99</v>
      </c>
      <c r="B9" s="115">
        <v>852.20553529366873</v>
      </c>
      <c r="C9" s="115">
        <v>843.66080344465672</v>
      </c>
      <c r="D9" s="115">
        <v>804.32322573362194</v>
      </c>
      <c r="E9" s="115">
        <v>804.09507410876529</v>
      </c>
      <c r="F9" s="115">
        <v>774.49912193292118</v>
      </c>
      <c r="G9" s="115">
        <v>764.64946185989083</v>
      </c>
      <c r="H9" s="115">
        <v>808.29240948944425</v>
      </c>
      <c r="I9" s="115">
        <v>805.17001613465982</v>
      </c>
    </row>
    <row r="10" spans="1:9">
      <c r="A10" s="164" t="s">
        <v>100</v>
      </c>
      <c r="B10" s="115">
        <v>874.44968696344881</v>
      </c>
      <c r="C10" s="115">
        <v>870.80176005200212</v>
      </c>
      <c r="D10" s="115">
        <v>808.70525559495456</v>
      </c>
      <c r="E10" s="115">
        <v>805.31649972662399</v>
      </c>
      <c r="F10" s="115">
        <v>810.99386454592639</v>
      </c>
      <c r="G10" s="115">
        <v>814.6159139036846</v>
      </c>
      <c r="H10" s="115">
        <v>818.9851925127781</v>
      </c>
      <c r="I10" s="115">
        <v>817.00769922051904</v>
      </c>
    </row>
    <row r="11" spans="1:9">
      <c r="B11" s="120"/>
      <c r="C11" s="120"/>
      <c r="D11" s="120"/>
      <c r="E11" s="120"/>
      <c r="F11" s="120"/>
      <c r="G11" s="120"/>
      <c r="H11" s="120"/>
      <c r="I11" s="120"/>
    </row>
  </sheetData>
  <phoneticPr fontId="34" type="noConversion"/>
  <printOptions horizontalCentered="1"/>
  <pageMargins left="0.78740157480314965" right="0.78740157480314965" top="0.78740157480314965" bottom="0.78740157480314965" header="0.51181102362204722" footer="0.51181102362204722"/>
  <pageSetup paperSize="9" scale="97"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FFEA-6DD2-4342-8AA3-39D67C885D9D}">
  <sheetPr>
    <tabColor theme="3"/>
  </sheetPr>
  <dimension ref="A1:Q38"/>
  <sheetViews>
    <sheetView showGridLines="0" zoomScaleNormal="100" workbookViewId="0"/>
  </sheetViews>
  <sheetFormatPr defaultColWidth="8.90625" defaultRowHeight="12.5"/>
  <cols>
    <col min="1" max="1" width="130.08984375" style="155" customWidth="1"/>
  </cols>
  <sheetData>
    <row r="1" spans="1:17" ht="18" customHeight="1">
      <c r="A1" s="165" t="s">
        <v>22</v>
      </c>
    </row>
    <row r="2" spans="1:17" s="169" customFormat="1" ht="27" customHeight="1">
      <c r="A2" s="166" t="s">
        <v>101</v>
      </c>
      <c r="B2" s="167"/>
      <c r="C2" s="167"/>
      <c r="D2" s="168"/>
      <c r="E2" s="168"/>
      <c r="F2" s="168"/>
      <c r="G2" s="168"/>
      <c r="H2" s="168"/>
      <c r="I2" s="168"/>
      <c r="J2" s="168"/>
      <c r="K2" s="168"/>
      <c r="L2" s="168"/>
      <c r="M2" s="168"/>
      <c r="N2" s="168"/>
      <c r="O2" s="168"/>
      <c r="P2" s="168"/>
      <c r="Q2" s="168"/>
    </row>
    <row r="3" spans="1:17" s="98" customFormat="1" ht="28">
      <c r="A3" s="170" t="s">
        <v>102</v>
      </c>
      <c r="B3" s="171"/>
      <c r="C3" s="171"/>
      <c r="D3" s="171"/>
      <c r="E3" s="171"/>
      <c r="F3" s="171"/>
      <c r="G3" s="171"/>
      <c r="H3" s="171"/>
      <c r="I3" s="171"/>
      <c r="J3" s="171"/>
      <c r="K3" s="171"/>
      <c r="L3" s="171"/>
      <c r="M3" s="171"/>
    </row>
    <row r="4" spans="1:17" s="98" customFormat="1" ht="28">
      <c r="A4" s="170" t="s">
        <v>103</v>
      </c>
      <c r="B4" s="171"/>
      <c r="C4" s="171"/>
      <c r="D4" s="171"/>
      <c r="E4" s="171"/>
      <c r="F4" s="171"/>
      <c r="G4" s="171"/>
      <c r="H4" s="171"/>
      <c r="I4" s="171"/>
      <c r="J4" s="171"/>
      <c r="K4" s="171"/>
      <c r="L4" s="171"/>
      <c r="M4" s="171"/>
    </row>
    <row r="5" spans="1:17" s="98" customFormat="1" ht="14">
      <c r="A5" s="170" t="s">
        <v>104</v>
      </c>
      <c r="B5" s="171"/>
      <c r="C5" s="171"/>
      <c r="D5" s="171"/>
      <c r="E5" s="171"/>
      <c r="F5" s="171"/>
      <c r="G5" s="171"/>
      <c r="H5" s="171"/>
      <c r="I5" s="171"/>
      <c r="J5" s="171"/>
      <c r="K5" s="171"/>
      <c r="L5" s="171"/>
      <c r="M5" s="171"/>
    </row>
    <row r="6" spans="1:17" s="98" customFormat="1" ht="14">
      <c r="A6" s="170" t="s">
        <v>67</v>
      </c>
      <c r="B6" s="172"/>
      <c r="C6" s="172"/>
      <c r="D6" s="172"/>
      <c r="E6" s="172"/>
      <c r="F6" s="172"/>
      <c r="G6" s="172"/>
      <c r="H6" s="172"/>
      <c r="I6" s="172"/>
      <c r="J6" s="171"/>
      <c r="K6" s="171"/>
      <c r="L6" s="171"/>
      <c r="M6" s="171"/>
    </row>
    <row r="7" spans="1:17" ht="32.15" customHeight="1">
      <c r="A7" s="166" t="s">
        <v>105</v>
      </c>
    </row>
    <row r="8" spans="1:17" ht="28">
      <c r="A8" s="170" t="s">
        <v>106</v>
      </c>
    </row>
    <row r="9" spans="1:17" ht="28">
      <c r="A9" s="170" t="s">
        <v>107</v>
      </c>
    </row>
    <row r="10" spans="1:17" ht="28">
      <c r="A10" s="170" t="s">
        <v>63</v>
      </c>
    </row>
    <row r="11" spans="1:17" ht="18" customHeight="1">
      <c r="A11" s="170" t="s">
        <v>108</v>
      </c>
    </row>
    <row r="12" spans="1:17" ht="28">
      <c r="A12" s="170" t="s">
        <v>109</v>
      </c>
    </row>
    <row r="13" spans="1:17" ht="28">
      <c r="A13" s="170" t="s">
        <v>110</v>
      </c>
    </row>
    <row r="14" spans="1:17" ht="32.15" customHeight="1">
      <c r="A14" s="179" t="s">
        <v>24</v>
      </c>
    </row>
    <row r="15" spans="1:17" ht="28.75" customHeight="1">
      <c r="A15" s="180" t="s">
        <v>111</v>
      </c>
      <c r="B15" s="180"/>
      <c r="C15" s="180"/>
      <c r="D15" s="180"/>
      <c r="E15" s="180"/>
      <c r="F15" s="180"/>
      <c r="G15" s="180"/>
    </row>
    <row r="16" spans="1:17" ht="28">
      <c r="A16" s="181" t="s">
        <v>112</v>
      </c>
    </row>
    <row r="17" spans="1:13" ht="42">
      <c r="A17" s="180" t="s">
        <v>113</v>
      </c>
      <c r="B17" s="180"/>
      <c r="C17" s="180"/>
      <c r="D17" s="180"/>
      <c r="E17" s="180"/>
      <c r="F17" s="180"/>
      <c r="G17" s="180"/>
    </row>
    <row r="18" spans="1:13" ht="28">
      <c r="A18" s="173" t="s">
        <v>114</v>
      </c>
    </row>
    <row r="19" spans="1:13" ht="28">
      <c r="A19" s="182" t="s">
        <v>115</v>
      </c>
    </row>
    <row r="20" spans="1:13" ht="28">
      <c r="A20" s="183" t="s">
        <v>116</v>
      </c>
      <c r="B20" s="183"/>
      <c r="C20" s="183"/>
      <c r="D20" s="183"/>
      <c r="E20" s="183"/>
      <c r="F20" s="183"/>
      <c r="G20" s="183"/>
      <c r="H20" s="183"/>
    </row>
    <row r="21" spans="1:13" s="110" customFormat="1" ht="14">
      <c r="A21" s="110" t="s">
        <v>84</v>
      </c>
    </row>
    <row r="22" spans="1:13" s="156" customFormat="1" ht="14">
      <c r="A22" s="156" t="s">
        <v>94</v>
      </c>
    </row>
    <row r="23" spans="1:13" s="113" customFormat="1" ht="14">
      <c r="A23" s="113" t="s">
        <v>85</v>
      </c>
    </row>
    <row r="24" spans="1:13" s="98" customFormat="1" ht="27" customHeight="1">
      <c r="A24" s="166" t="s">
        <v>117</v>
      </c>
      <c r="B24" s="171"/>
      <c r="C24" s="171"/>
      <c r="D24" s="171"/>
      <c r="E24" s="171"/>
      <c r="F24" s="171"/>
      <c r="G24" s="171"/>
      <c r="H24" s="171"/>
      <c r="I24" s="171"/>
      <c r="J24" s="171"/>
      <c r="K24" s="171"/>
      <c r="L24" s="171"/>
      <c r="M24" s="171"/>
    </row>
    <row r="25" spans="1:13" s="98" customFormat="1" ht="14">
      <c r="A25" s="184" t="s">
        <v>118</v>
      </c>
      <c r="B25" s="171"/>
      <c r="C25" s="171"/>
      <c r="D25" s="171"/>
      <c r="E25" s="171"/>
      <c r="F25" s="171"/>
      <c r="G25" s="171"/>
      <c r="H25" s="171"/>
      <c r="I25" s="171"/>
      <c r="J25" s="171"/>
      <c r="K25" s="171"/>
      <c r="L25" s="171"/>
      <c r="M25" s="171"/>
    </row>
    <row r="26" spans="1:13" s="98" customFormat="1" ht="14">
      <c r="A26" s="185" t="s">
        <v>119</v>
      </c>
      <c r="B26" s="171"/>
      <c r="C26" s="171"/>
      <c r="D26" s="171"/>
      <c r="E26" s="171"/>
      <c r="F26" s="171"/>
      <c r="G26" s="171"/>
      <c r="H26" s="171"/>
      <c r="I26" s="171"/>
      <c r="J26" s="171"/>
      <c r="K26" s="171"/>
      <c r="L26" s="171"/>
      <c r="M26" s="171"/>
    </row>
    <row r="27" spans="1:13" ht="14">
      <c r="A27" s="183" t="s">
        <v>120</v>
      </c>
    </row>
    <row r="28" spans="1:13" ht="14">
      <c r="A28" s="183" t="s">
        <v>121</v>
      </c>
    </row>
    <row r="29" spans="1:13" ht="14">
      <c r="A29" s="183" t="s">
        <v>122</v>
      </c>
    </row>
    <row r="30" spans="1:13" ht="27" customHeight="1">
      <c r="A30" s="174" t="s">
        <v>123</v>
      </c>
    </row>
    <row r="31" spans="1:13" ht="32.15" customHeight="1">
      <c r="A31" s="175" t="s">
        <v>129</v>
      </c>
    </row>
    <row r="32" spans="1:13" ht="28">
      <c r="A32" s="175" t="s">
        <v>124</v>
      </c>
    </row>
    <row r="33" spans="1:13" ht="28">
      <c r="A33" s="175" t="s">
        <v>125</v>
      </c>
    </row>
    <row r="34" spans="1:13" ht="42">
      <c r="A34" s="172" t="s">
        <v>130</v>
      </c>
    </row>
    <row r="35" spans="1:13" ht="28">
      <c r="A35" s="176" t="s">
        <v>126</v>
      </c>
    </row>
    <row r="36" spans="1:13" ht="18" customHeight="1">
      <c r="A36" s="176" t="s">
        <v>127</v>
      </c>
    </row>
    <row r="37" spans="1:13" s="98" customFormat="1" ht="18" customHeight="1">
      <c r="A37" s="177"/>
      <c r="B37" s="171"/>
      <c r="C37" s="171"/>
      <c r="D37" s="171"/>
      <c r="E37" s="171"/>
      <c r="F37" s="171"/>
      <c r="G37" s="171"/>
      <c r="H37" s="171"/>
      <c r="I37" s="171"/>
      <c r="J37" s="171"/>
      <c r="K37" s="171"/>
      <c r="L37" s="171"/>
      <c r="M37" s="171"/>
    </row>
    <row r="38" spans="1:13" ht="14">
      <c r="A38" s="178" t="s">
        <v>128</v>
      </c>
    </row>
  </sheetData>
  <hyperlinks>
    <hyperlink ref="A38" location="Contents!A1" display="Return to Contents page" xr:uid="{17CCB2D9-B46D-452E-9600-0FCBB33B9312}"/>
    <hyperlink ref="A18" r:id="rId1" display="More details of these changes are set out in an article found in the September 2010 edition of BEIS’ Energy Trends publication which can be found here" xr:uid="{0B843C59-FC77-440E-91DD-593F080229A9}"/>
    <hyperlink ref="A23" r:id="rId2" xr:uid="{B3B228FF-9AA9-43FE-B0BB-ED6131C29270}"/>
  </hyperlinks>
  <pageMargins left="0.7" right="0.7" top="0.75" bottom="0.75" header="0.3" footer="0.3"/>
  <pageSetup paperSize="9" orientation="portrait" verticalDpi="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A84D-0277-4078-81CB-13CDB11C671C}">
  <sheetPr>
    <tabColor theme="0" tint="-0.34998626667073579"/>
  </sheetPr>
  <dimension ref="A1:N22"/>
  <sheetViews>
    <sheetView showGridLines="0" zoomScaleNormal="100" workbookViewId="0"/>
  </sheetViews>
  <sheetFormatPr defaultColWidth="19.1796875" defaultRowHeight="12.5"/>
  <cols>
    <col min="1" max="9" width="14.54296875" customWidth="1"/>
  </cols>
  <sheetData>
    <row r="1" spans="1:14" ht="15.5">
      <c r="A1" s="101" t="s">
        <v>51</v>
      </c>
      <c r="B1" s="80"/>
      <c r="C1" s="80"/>
      <c r="D1" s="80"/>
      <c r="E1" s="80"/>
      <c r="F1" s="80"/>
      <c r="G1" s="80"/>
    </row>
    <row r="2" spans="1:14" ht="15.5">
      <c r="A2" s="193" t="s">
        <v>82</v>
      </c>
      <c r="B2" s="193"/>
      <c r="C2" s="193"/>
      <c r="D2" s="193"/>
      <c r="E2" s="193"/>
      <c r="F2" s="193"/>
      <c r="G2" s="193"/>
      <c r="H2" s="193"/>
      <c r="I2" s="193"/>
      <c r="J2" s="193"/>
      <c r="K2" s="193"/>
      <c r="L2" s="193"/>
      <c r="M2" s="193"/>
      <c r="N2" s="193"/>
    </row>
    <row r="3" spans="1:14" ht="15.5">
      <c r="A3" s="84" t="s">
        <v>91</v>
      </c>
      <c r="B3" s="80"/>
      <c r="C3" s="80"/>
      <c r="D3" s="80"/>
      <c r="E3" s="80"/>
      <c r="F3" s="80"/>
      <c r="G3" s="80"/>
    </row>
    <row r="4" spans="1:14" ht="15.5">
      <c r="A4" s="159" t="s">
        <v>93</v>
      </c>
      <c r="B4" s="80"/>
      <c r="C4" s="80"/>
      <c r="D4" s="80"/>
      <c r="E4" s="80"/>
      <c r="F4" s="80"/>
      <c r="G4" s="80"/>
    </row>
    <row r="5" spans="1:14" ht="15.5">
      <c r="A5" s="112" t="s">
        <v>63</v>
      </c>
      <c r="B5" s="91"/>
      <c r="C5" s="91"/>
      <c r="D5" s="91"/>
      <c r="E5" s="91"/>
      <c r="F5" s="91"/>
      <c r="G5" s="91"/>
      <c r="H5" s="91"/>
      <c r="I5" s="91"/>
    </row>
    <row r="6" spans="1:14" ht="15.5">
      <c r="A6" s="84" t="s">
        <v>86</v>
      </c>
      <c r="B6" s="80"/>
      <c r="C6" s="80"/>
      <c r="D6" s="80"/>
      <c r="E6" s="80"/>
      <c r="F6" s="80"/>
      <c r="G6" s="80"/>
    </row>
    <row r="7" spans="1:14" ht="15.5">
      <c r="A7" s="84" t="s">
        <v>49</v>
      </c>
      <c r="B7" s="80"/>
      <c r="C7" s="80"/>
      <c r="D7" s="80"/>
      <c r="E7" s="80"/>
      <c r="F7" s="80"/>
      <c r="G7" s="80"/>
    </row>
    <row r="8" spans="1:14" ht="15.5">
      <c r="A8" s="93" t="s">
        <v>88</v>
      </c>
      <c r="B8" s="94"/>
      <c r="C8" s="94"/>
      <c r="D8" s="94"/>
      <c r="E8" s="94"/>
      <c r="F8" s="94"/>
      <c r="G8" s="94"/>
      <c r="H8" s="95"/>
      <c r="I8" s="95"/>
    </row>
    <row r="9" spans="1:14" ht="15.5">
      <c r="A9" s="92" t="s">
        <v>58</v>
      </c>
      <c r="B9" s="80"/>
      <c r="C9" s="80"/>
      <c r="D9" s="80"/>
      <c r="E9" s="80"/>
      <c r="F9" s="80"/>
      <c r="G9" s="80"/>
    </row>
    <row r="10" spans="1:14" ht="15.5">
      <c r="A10" s="92" t="s">
        <v>87</v>
      </c>
      <c r="B10" s="80"/>
      <c r="C10" s="80"/>
      <c r="D10" s="80"/>
      <c r="E10" s="80"/>
      <c r="F10" s="80"/>
      <c r="G10" s="80"/>
    </row>
    <row r="11" spans="1:14" ht="15.5">
      <c r="A11" s="111" t="s">
        <v>59</v>
      </c>
      <c r="B11" s="80"/>
      <c r="C11" s="80"/>
      <c r="D11" s="80"/>
      <c r="E11" s="80"/>
      <c r="F11" s="80"/>
      <c r="G11" s="80"/>
    </row>
    <row r="12" spans="1:14" ht="15.5">
      <c r="A12" s="89" t="s">
        <v>60</v>
      </c>
      <c r="B12" s="80"/>
      <c r="C12" s="80"/>
      <c r="D12" s="80"/>
      <c r="E12" s="80"/>
      <c r="F12" s="80"/>
      <c r="G12" s="80"/>
    </row>
    <row r="13" spans="1:14" ht="15.5">
      <c r="A13" s="9" t="s">
        <v>66</v>
      </c>
      <c r="B13" s="80"/>
      <c r="C13" s="80"/>
      <c r="D13" s="80"/>
      <c r="E13" s="80"/>
      <c r="F13" s="80"/>
      <c r="G13" s="80"/>
    </row>
    <row r="14" spans="1:14" s="155" customFormat="1" ht="52">
      <c r="A14" s="87" t="s">
        <v>40</v>
      </c>
      <c r="B14" s="96" t="s">
        <v>41</v>
      </c>
      <c r="C14" s="96" t="s">
        <v>42</v>
      </c>
      <c r="D14" s="96" t="s">
        <v>43</v>
      </c>
      <c r="E14" s="96" t="s">
        <v>44</v>
      </c>
      <c r="F14" s="96" t="s">
        <v>45</v>
      </c>
      <c r="G14" s="96" t="s">
        <v>46</v>
      </c>
      <c r="H14" s="96" t="s">
        <v>47</v>
      </c>
      <c r="I14" s="96" t="s">
        <v>48</v>
      </c>
    </row>
    <row r="15" spans="1:14">
      <c r="A15" s="117">
        <v>2017</v>
      </c>
      <c r="B15" s="115">
        <f>calc_new!C18</f>
        <v>568.02680873297231</v>
      </c>
      <c r="C15" s="115">
        <f>calc_new!D18</f>
        <v>563.27396377616697</v>
      </c>
      <c r="D15" s="115">
        <f>calc_new!E18</f>
        <v>499.27671737117851</v>
      </c>
      <c r="E15" s="115">
        <f>calc_new!F18</f>
        <v>496.32479101994562</v>
      </c>
      <c r="F15" s="115">
        <f>calc_new!G18</f>
        <v>518.38074454570278</v>
      </c>
      <c r="G15" s="115">
        <f>calc_new!H18</f>
        <v>513.07437060140592</v>
      </c>
      <c r="H15" s="115">
        <f>calc_new!I18</f>
        <v>517.24554722718551</v>
      </c>
      <c r="I15" s="115">
        <f>calc_new!J18</f>
        <v>513.421315143024</v>
      </c>
    </row>
    <row r="16" spans="1:14">
      <c r="A16" s="116">
        <v>2018</v>
      </c>
      <c r="B16" s="115">
        <f>calc_new!C19</f>
        <v>575.60823356766809</v>
      </c>
      <c r="C16" s="115">
        <f>calc_new!D19</f>
        <v>570.44188884560663</v>
      </c>
      <c r="D16" s="115">
        <f>calc_new!E19</f>
        <v>506.75027254513407</v>
      </c>
      <c r="E16" s="115">
        <f>calc_new!F19</f>
        <v>504.63321970231902</v>
      </c>
      <c r="F16" s="115">
        <f>calc_new!G19</f>
        <v>499.30403374267109</v>
      </c>
      <c r="G16" s="115">
        <f>calc_new!H19</f>
        <v>494.00444842634903</v>
      </c>
      <c r="H16" s="115">
        <f>calc_new!I19</f>
        <v>518.31436137721346</v>
      </c>
      <c r="I16" s="115">
        <f>calc_new!J19</f>
        <v>514.89628891669975</v>
      </c>
    </row>
    <row r="17" spans="1:9">
      <c r="A17" s="116">
        <v>2019</v>
      </c>
      <c r="B17" s="115">
        <f>calc_new!C20</f>
        <v>562.32864862133306</v>
      </c>
      <c r="C17" s="115">
        <f>calc_new!D20</f>
        <v>553.65403688962942</v>
      </c>
      <c r="D17" s="115">
        <f>calc_new!E20</f>
        <v>504.00895630605032</v>
      </c>
      <c r="E17" s="115">
        <f>calc_new!F20</f>
        <v>500.4437878382592</v>
      </c>
      <c r="F17" s="115">
        <f>calc_new!G20</f>
        <v>541.28949378466325</v>
      </c>
      <c r="G17" s="115">
        <f>calc_new!H20</f>
        <v>533.06239705033147</v>
      </c>
      <c r="H17" s="115">
        <f>calc_new!I20</f>
        <v>519.98503184023969</v>
      </c>
      <c r="I17" s="115">
        <f>calc_new!J20</f>
        <v>515.84364616409755</v>
      </c>
    </row>
    <row r="18" spans="1:9">
      <c r="A18" s="116">
        <v>2020</v>
      </c>
      <c r="B18" s="115">
        <f>calc_new!C21</f>
        <v>519.75509137031167</v>
      </c>
      <c r="C18" s="115">
        <f>calc_new!D21</f>
        <v>512.52597921569554</v>
      </c>
      <c r="D18" s="115">
        <f>calc_new!E21</f>
        <v>453.21662632036362</v>
      </c>
      <c r="E18" s="115">
        <f>calc_new!F21</f>
        <v>452.15632316348717</v>
      </c>
      <c r="F18" s="115">
        <f>calc_new!G21</f>
        <v>504.11033374878878</v>
      </c>
      <c r="G18" s="115">
        <f>calc_new!H21</f>
        <v>499.3499365254757</v>
      </c>
      <c r="H18" s="115">
        <f>calc_new!I21</f>
        <v>472.45051166166598</v>
      </c>
      <c r="I18" s="115">
        <f>calc_new!J21</f>
        <v>470.89703833468315</v>
      </c>
    </row>
    <row r="19" spans="1:9">
      <c r="A19" s="116">
        <v>2021</v>
      </c>
      <c r="B19" s="115">
        <f>calc_new!C22</f>
        <v>486.83323769613304</v>
      </c>
      <c r="C19" s="115">
        <f>calc_new!D22</f>
        <v>483.2816547376159</v>
      </c>
      <c r="D19" s="115">
        <f>calc_new!E22</f>
        <v>441.34068300821878</v>
      </c>
      <c r="E19" s="115">
        <f>calc_new!F22</f>
        <v>441.63806890502048</v>
      </c>
      <c r="F19" s="115">
        <f>calc_new!G22</f>
        <v>465.195824103093</v>
      </c>
      <c r="G19" s="115">
        <f>calc_new!H22</f>
        <v>463.92842435445152</v>
      </c>
      <c r="H19" s="115">
        <f>calc_new!I22</f>
        <v>452.18196930332402</v>
      </c>
      <c r="I19" s="115">
        <f>calc_new!J22</f>
        <v>451.8886141927054</v>
      </c>
    </row>
    <row r="20" spans="1:9">
      <c r="A20" s="116">
        <v>2022</v>
      </c>
      <c r="B20" s="115">
        <f>calc_new!C23</f>
        <v>968.11821116304145</v>
      </c>
      <c r="C20" s="115">
        <f>calc_new!D23</f>
        <v>959.25659296511049</v>
      </c>
      <c r="D20" s="115">
        <f>calc_new!E23</f>
        <v>830.83536387081699</v>
      </c>
      <c r="E20" s="115">
        <f>calc_new!F23</f>
        <v>818.92187205797313</v>
      </c>
      <c r="F20" s="115">
        <f>calc_new!G23</f>
        <v>931.96474553045402</v>
      </c>
      <c r="G20" s="115">
        <f>calc_new!H23</f>
        <v>913.18281859928413</v>
      </c>
      <c r="H20" s="115">
        <f>calc_new!I23</f>
        <v>867.16274346136299</v>
      </c>
      <c r="I20" s="115">
        <f>calc_new!J23</f>
        <v>856.68090580627859</v>
      </c>
    </row>
    <row r="21" spans="1:9">
      <c r="A21" s="116">
        <v>2023</v>
      </c>
      <c r="B21" s="115">
        <f>calc_new!C24</f>
        <v>992.66855483637619</v>
      </c>
      <c r="C21" s="115">
        <f>calc_new!D24</f>
        <v>1010.7857094914284</v>
      </c>
      <c r="D21" s="115">
        <f>calc_new!E24</f>
        <v>908.56009692849943</v>
      </c>
      <c r="E21" s="115">
        <f>calc_new!F24</f>
        <v>911.78682617275263</v>
      </c>
      <c r="F21" s="115">
        <f>calc_new!G24</f>
        <v>974.91161799698466</v>
      </c>
      <c r="G21" s="115">
        <f>calc_new!H24</f>
        <v>969.90563276767682</v>
      </c>
      <c r="H21" s="115">
        <f>calc_new!I24</f>
        <v>935.21883365841506</v>
      </c>
      <c r="I21" s="115">
        <f>calc_new!J24</f>
        <v>941.62878881135975</v>
      </c>
    </row>
    <row r="22" spans="1:9">
      <c r="A22" s="116">
        <v>2024</v>
      </c>
      <c r="B22" s="115">
        <f>calc_new!C25</f>
        <v>728.86196695145622</v>
      </c>
      <c r="C22" s="115">
        <f>calc_new!D25</f>
        <v>723.46888067505142</v>
      </c>
      <c r="D22" s="115">
        <f>calc_new!E25</f>
        <v>687.63015158769053</v>
      </c>
      <c r="E22" s="115">
        <f>calc_new!F25</f>
        <v>686.55686069717513</v>
      </c>
      <c r="F22" s="115">
        <f>calc_new!G25</f>
        <v>668.26101835666134</v>
      </c>
      <c r="G22" s="115">
        <f>calc_new!H25</f>
        <v>661.9790923140298</v>
      </c>
      <c r="H22" s="115">
        <f>calc_new!I25</f>
        <v>691.74514854076335</v>
      </c>
      <c r="I22" s="115">
        <f>calc_new!J25</f>
        <v>689.20683729452139</v>
      </c>
    </row>
  </sheetData>
  <mergeCells count="1">
    <mergeCell ref="A2:N2"/>
  </mergeCells>
  <hyperlinks>
    <hyperlink ref="A8" r:id="rId1" display="Further information on methodolgy can be found here. " xr:uid="{7B48AA89-4C78-4A83-9C9B-237C84D29611}"/>
  </hyperlinks>
  <pageMargins left="0.7" right="0.7" top="0.75" bottom="0.75" header="0.3" footer="0.3"/>
  <pageSetup paperSize="9" orientation="portrait" verticalDpi="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CCAD-70AA-43AE-B7D4-AE3788E50D7A}">
  <sheetPr>
    <tabColor theme="0" tint="-0.34998626667073579"/>
    <pageSetUpPr fitToPage="1"/>
  </sheetPr>
  <dimension ref="A1:N20"/>
  <sheetViews>
    <sheetView showGridLines="0" zoomScaleNormal="100" workbookViewId="0"/>
  </sheetViews>
  <sheetFormatPr defaultColWidth="16.453125" defaultRowHeight="12.5"/>
  <cols>
    <col min="1" max="9" width="14.54296875" customWidth="1"/>
  </cols>
  <sheetData>
    <row r="1" spans="1:14" ht="15.5">
      <c r="A1" s="86" t="s">
        <v>50</v>
      </c>
      <c r="B1" s="97"/>
      <c r="C1" s="97"/>
      <c r="D1" s="97"/>
      <c r="E1" s="97"/>
      <c r="F1" s="97"/>
      <c r="G1" s="97"/>
      <c r="H1" s="98"/>
      <c r="I1" s="98"/>
    </row>
    <row r="2" spans="1:14" ht="15.5">
      <c r="A2" s="193" t="s">
        <v>82</v>
      </c>
      <c r="B2" s="193"/>
      <c r="C2" s="193"/>
      <c r="D2" s="193"/>
      <c r="E2" s="193"/>
      <c r="F2" s="193"/>
      <c r="G2" s="193"/>
      <c r="H2" s="193"/>
      <c r="I2" s="193"/>
      <c r="J2" s="193"/>
      <c r="K2" s="193"/>
      <c r="L2" s="193"/>
      <c r="M2" s="193"/>
      <c r="N2" s="193"/>
    </row>
    <row r="3" spans="1:14" ht="15.5">
      <c r="A3" s="84" t="s">
        <v>92</v>
      </c>
      <c r="B3" s="97"/>
      <c r="C3" s="97"/>
      <c r="D3" s="97"/>
      <c r="E3" s="97"/>
      <c r="F3" s="97"/>
      <c r="G3" s="97"/>
      <c r="H3" s="98"/>
      <c r="I3" s="98"/>
    </row>
    <row r="4" spans="1:14" ht="15.5">
      <c r="A4" s="159" t="s">
        <v>93</v>
      </c>
      <c r="B4" s="80"/>
      <c r="C4" s="80"/>
      <c r="D4" s="80"/>
      <c r="E4" s="80"/>
      <c r="F4" s="80"/>
      <c r="G4" s="80"/>
    </row>
    <row r="5" spans="1:14" ht="15.5">
      <c r="A5" s="112" t="s">
        <v>63</v>
      </c>
      <c r="B5" s="91"/>
      <c r="C5" s="91"/>
      <c r="D5" s="91"/>
      <c r="E5" s="91"/>
      <c r="F5" s="91"/>
      <c r="G5" s="91"/>
      <c r="H5" s="91"/>
      <c r="I5" s="91"/>
    </row>
    <row r="6" spans="1:14" ht="15.5">
      <c r="A6" s="84" t="s">
        <v>86</v>
      </c>
      <c r="B6" s="97"/>
      <c r="C6" s="97"/>
      <c r="D6" s="97"/>
      <c r="E6" s="97"/>
      <c r="F6" s="97"/>
      <c r="G6" s="97"/>
      <c r="H6" s="98"/>
      <c r="I6" s="98"/>
    </row>
    <row r="7" spans="1:14" ht="15.5">
      <c r="A7" s="84" t="s">
        <v>49</v>
      </c>
      <c r="B7" s="97"/>
      <c r="C7" s="97"/>
      <c r="D7" s="97"/>
      <c r="E7" s="97"/>
      <c r="F7" s="97"/>
      <c r="G7" s="97"/>
      <c r="H7" s="98"/>
      <c r="I7" s="98"/>
    </row>
    <row r="8" spans="1:14" ht="15.5">
      <c r="A8" s="93" t="s">
        <v>88</v>
      </c>
      <c r="B8" s="99"/>
      <c r="C8" s="99"/>
      <c r="D8" s="99"/>
      <c r="E8" s="99"/>
      <c r="F8" s="99"/>
      <c r="G8" s="99"/>
      <c r="H8" s="100"/>
      <c r="I8" s="100"/>
    </row>
    <row r="9" spans="1:14" ht="15.5">
      <c r="A9" s="84" t="s">
        <v>89</v>
      </c>
      <c r="B9" s="97"/>
      <c r="C9" s="97"/>
      <c r="D9" s="97"/>
      <c r="E9" s="97"/>
      <c r="F9" s="97"/>
      <c r="G9" s="97"/>
      <c r="H9" s="98"/>
      <c r="I9" s="98"/>
    </row>
    <row r="10" spans="1:14" ht="15.5">
      <c r="A10" s="85" t="s">
        <v>59</v>
      </c>
      <c r="B10" s="97"/>
      <c r="C10" s="97"/>
      <c r="D10" s="97"/>
      <c r="E10" s="97"/>
      <c r="F10" s="97"/>
      <c r="G10" s="97"/>
      <c r="H10" s="98"/>
      <c r="I10" s="98"/>
    </row>
    <row r="11" spans="1:14" ht="15.5">
      <c r="A11" s="9" t="s">
        <v>66</v>
      </c>
      <c r="B11" s="97"/>
      <c r="C11" s="97"/>
      <c r="D11" s="97"/>
      <c r="E11" s="97"/>
      <c r="F11" s="97"/>
      <c r="G11" s="97"/>
      <c r="H11" s="98"/>
      <c r="I11" s="98"/>
    </row>
    <row r="12" spans="1:14" ht="52">
      <c r="A12" s="87" t="s">
        <v>40</v>
      </c>
      <c r="B12" s="96" t="s">
        <v>41</v>
      </c>
      <c r="C12" s="96" t="s">
        <v>42</v>
      </c>
      <c r="D12" s="96" t="s">
        <v>43</v>
      </c>
      <c r="E12" s="96" t="s">
        <v>44</v>
      </c>
      <c r="F12" s="96" t="s">
        <v>45</v>
      </c>
      <c r="G12" s="96" t="s">
        <v>46</v>
      </c>
      <c r="H12" s="96" t="s">
        <v>47</v>
      </c>
      <c r="I12" s="96" t="s">
        <v>48</v>
      </c>
    </row>
    <row r="13" spans="1:14">
      <c r="A13" s="116">
        <v>2017</v>
      </c>
      <c r="B13" s="115">
        <f>calc_new!C7</f>
        <v>638.4621330158609</v>
      </c>
      <c r="C13" s="115">
        <f>calc_new!D7</f>
        <v>633.11993528441167</v>
      </c>
      <c r="D13" s="115">
        <f>calc_new!E7</f>
        <v>561.18703032520466</v>
      </c>
      <c r="E13" s="115">
        <f>calc_new!F7</f>
        <v>557.86906510641893</v>
      </c>
      <c r="F13" s="115">
        <f>calc_new!G7</f>
        <v>582.65995686936992</v>
      </c>
      <c r="G13" s="115">
        <f>calc_new!H7</f>
        <v>576.69559255598028</v>
      </c>
      <c r="H13" s="115">
        <f>calc_new!I7</f>
        <v>581.38399508335658</v>
      </c>
      <c r="I13" s="115">
        <f>calc_new!J7</f>
        <v>577.08555822075903</v>
      </c>
    </row>
    <row r="14" spans="1:14">
      <c r="A14" s="116">
        <v>2018</v>
      </c>
      <c r="B14" s="115">
        <f>calc_new!C8</f>
        <v>659.07142743498002</v>
      </c>
      <c r="C14" s="115">
        <f>calc_new!D8</f>
        <v>653.15596272821961</v>
      </c>
      <c r="D14" s="115">
        <f>calc_new!E8</f>
        <v>580.22906206417849</v>
      </c>
      <c r="E14" s="115">
        <f>calc_new!F8</f>
        <v>577.80503655915527</v>
      </c>
      <c r="F14" s="115">
        <f>calc_new!G8</f>
        <v>571.70311863535846</v>
      </c>
      <c r="G14" s="115">
        <f>calc_new!H8</f>
        <v>565.63509344816964</v>
      </c>
      <c r="H14" s="115">
        <f>calc_new!I8</f>
        <v>593.46994377690942</v>
      </c>
      <c r="I14" s="115">
        <f>calc_new!J8</f>
        <v>589.55625080962125</v>
      </c>
    </row>
    <row r="15" spans="1:14">
      <c r="A15" s="116">
        <v>2019</v>
      </c>
      <c r="B15" s="115">
        <f>calc_new!C9</f>
        <v>660.17383348144506</v>
      </c>
      <c r="C15" s="115">
        <f>calc_new!D9</f>
        <v>649.98983930842496</v>
      </c>
      <c r="D15" s="115">
        <f>calc_new!E9</f>
        <v>591.70651470330313</v>
      </c>
      <c r="E15" s="115">
        <f>calc_new!F9</f>
        <v>587.52100692211627</v>
      </c>
      <c r="F15" s="115">
        <f>calc_new!G9</f>
        <v>635.47386570319463</v>
      </c>
      <c r="G15" s="115">
        <f>calc_new!H9</f>
        <v>625.81525413708925</v>
      </c>
      <c r="H15" s="115">
        <f>calc_new!I9</f>
        <v>610.46242738044134</v>
      </c>
      <c r="I15" s="115">
        <f>calc_new!J9</f>
        <v>605.60044059665051</v>
      </c>
    </row>
    <row r="16" spans="1:14">
      <c r="A16" s="116">
        <v>2020</v>
      </c>
      <c r="B16" s="115">
        <f>calc_new!C10</f>
        <v>639.81851747685357</v>
      </c>
      <c r="C16" s="115">
        <f>calc_new!D10</f>
        <v>630.91948041452122</v>
      </c>
      <c r="D16" s="115">
        <f>calc_new!E10</f>
        <v>557.90966700036756</v>
      </c>
      <c r="E16" s="115">
        <f>calc_new!F10</f>
        <v>556.60443381425273</v>
      </c>
      <c r="F16" s="115">
        <f>calc_new!G10</f>
        <v>620.55982084475897</v>
      </c>
      <c r="G16" s="115">
        <f>calc_new!H10</f>
        <v>614.69977186286053</v>
      </c>
      <c r="H16" s="115">
        <f>calc_new!I10</f>
        <v>581.58657985551088</v>
      </c>
      <c r="I16" s="115">
        <f>calc_new!J10</f>
        <v>579.67425418999494</v>
      </c>
    </row>
    <row r="17" spans="1:9">
      <c r="A17" s="116">
        <v>2021</v>
      </c>
      <c r="B17" s="115">
        <f>calc_new!C11</f>
        <v>603.67321474320499</v>
      </c>
      <c r="C17" s="115">
        <f>calc_new!D11</f>
        <v>599.26925187464371</v>
      </c>
      <c r="D17" s="115">
        <f>calc_new!E11</f>
        <v>547.26244693019135</v>
      </c>
      <c r="E17" s="115">
        <f>calc_new!F11</f>
        <v>547.63120544222534</v>
      </c>
      <c r="F17" s="115">
        <f>calc_new!G11</f>
        <v>576.84282188783527</v>
      </c>
      <c r="G17" s="115">
        <f>calc_new!H11</f>
        <v>575.27124619951985</v>
      </c>
      <c r="H17" s="115">
        <f>calc_new!I11</f>
        <v>560.70564193612176</v>
      </c>
      <c r="I17" s="115">
        <f>calc_new!J11</f>
        <v>560.34188159895473</v>
      </c>
    </row>
    <row r="18" spans="1:9">
      <c r="A18" s="116">
        <v>2022</v>
      </c>
      <c r="B18" s="115">
        <f>calc_new!C12</f>
        <v>1267.2667384124213</v>
      </c>
      <c r="C18" s="115">
        <f>calc_new!D12</f>
        <v>1255.6668801913297</v>
      </c>
      <c r="D18" s="115">
        <f>calc_new!E12</f>
        <v>1087.5634913068993</v>
      </c>
      <c r="E18" s="115">
        <f>calc_new!F12</f>
        <v>1071.968730523887</v>
      </c>
      <c r="F18" s="115">
        <f>calc_new!G12</f>
        <v>1219.9418518993643</v>
      </c>
      <c r="G18" s="115">
        <f>calc_new!H12</f>
        <v>1195.3563095464629</v>
      </c>
      <c r="H18" s="115">
        <f>calc_new!I12</f>
        <v>1135.1160311909241</v>
      </c>
      <c r="I18" s="115">
        <f>calc_new!J12</f>
        <v>1121.3953057004187</v>
      </c>
    </row>
    <row r="19" spans="1:9">
      <c r="A19" s="116">
        <v>2023</v>
      </c>
      <c r="B19" s="115">
        <f>calc_new!C13</f>
        <v>1382.7872968870722</v>
      </c>
      <c r="C19" s="115">
        <f>calc_new!D13</f>
        <v>1408.0244933215599</v>
      </c>
      <c r="D19" s="115">
        <f>calc_new!E13</f>
        <v>1265.6242150214</v>
      </c>
      <c r="E19" s="115">
        <f>calc_new!F13</f>
        <v>1270.1190488586444</v>
      </c>
      <c r="F19" s="115">
        <f>calc_new!G13</f>
        <v>1358.0518838697997</v>
      </c>
      <c r="G19" s="115">
        <f>calc_new!H13</f>
        <v>1351.0785464453738</v>
      </c>
      <c r="H19" s="115">
        <f>calc_new!I13</f>
        <v>1302.7598352861723</v>
      </c>
      <c r="I19" s="115">
        <f>calc_new!J13</f>
        <v>1311.6889028142243</v>
      </c>
    </row>
    <row r="20" spans="1:9">
      <c r="A20" s="116">
        <v>2024</v>
      </c>
      <c r="B20" s="115">
        <f>calc_new!C14</f>
        <v>1051.7478183109513</v>
      </c>
      <c r="C20" s="115">
        <f>calc_new!D14</f>
        <v>1043.9655948140994</v>
      </c>
      <c r="D20" s="115">
        <f>calc_new!E14</f>
        <v>992.25030874103754</v>
      </c>
      <c r="E20" s="115">
        <f>calc_new!F14</f>
        <v>990.70154998602379</v>
      </c>
      <c r="F20" s="115">
        <f>calc_new!G14</f>
        <v>964.30064948866243</v>
      </c>
      <c r="G20" s="115">
        <f>calc_new!H14</f>
        <v>955.23583020914521</v>
      </c>
      <c r="H20" s="115">
        <f>calc_new!I14</f>
        <v>998.18824934432155</v>
      </c>
      <c r="I20" s="115">
        <f>calc_new!J14</f>
        <v>994.52546621599436</v>
      </c>
    </row>
  </sheetData>
  <mergeCells count="1">
    <mergeCell ref="A2:N2"/>
  </mergeCells>
  <hyperlinks>
    <hyperlink ref="A8" r:id="rId1" display="Further information on methodolgy can be found here. " xr:uid="{DC62A98D-1ACD-4CD1-A732-10D4126D68EB}"/>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2026-06-26T13:53:38+00:00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QMA56DUQWX45-861680180-396890</_dlc_DocId>
    <_dlc_DocIdUrl xmlns="c278e07c-0436-44ae-bf20-0fa31c54bf35">
      <Url>https://beisgov.sharepoint.com/sites/EnergyStatistics/_layouts/15/DocIdRedir.aspx?ID=QMA56DUQWX45-861680180-396890</Url>
      <Description>QMA56DUQWX45-861680180-396890</Description>
    </_dlc_DocIdUrl>
  </documentManagement>
</p:properties>
</file>

<file path=customXml/itemProps1.xml><?xml version="1.0" encoding="utf-8"?>
<ds:datastoreItem xmlns:ds="http://schemas.openxmlformats.org/officeDocument/2006/customXml" ds:itemID="{1825A244-196F-41C9-9468-0F976EC2992C}"/>
</file>

<file path=customXml/itemProps2.xml><?xml version="1.0" encoding="utf-8"?>
<ds:datastoreItem xmlns:ds="http://schemas.openxmlformats.org/officeDocument/2006/customXml" ds:itemID="{920C4A29-0162-45CB-9347-629C40A75300}"/>
</file>

<file path=customXml/itemProps3.xml><?xml version="1.0" encoding="utf-8"?>
<ds:datastoreItem xmlns:ds="http://schemas.openxmlformats.org/officeDocument/2006/customXml" ds:itemID="{1FAA0380-EA4D-476D-BDD9-02DB2100AEEB}"/>
</file>

<file path=customXml/itemProps4.xml><?xml version="1.0" encoding="utf-8"?>
<ds:datastoreItem xmlns:ds="http://schemas.openxmlformats.org/officeDocument/2006/customXml" ds:itemID="{428C9D2A-233A-4BFA-9EEB-1A129B7DC78F}"/>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Cover Sheet</vt:lpstr>
      <vt:lpstr>Contents</vt:lpstr>
      <vt:lpstr>2.3.2</vt:lpstr>
      <vt:lpstr>calc_new</vt:lpstr>
      <vt:lpstr>2.3.2 (Real terms)</vt:lpstr>
      <vt:lpstr>2.3.2 (Financial Year)</vt:lpstr>
      <vt:lpstr>Methodology</vt:lpstr>
      <vt:lpstr>2.3.2 (Real 13600kWh Historic)</vt:lpstr>
      <vt:lpstr>2.3.2 (13600kWh Historic)</vt:lpstr>
      <vt:lpstr>2.3.2 (FY 13600kWh Historic)</vt:lpstr>
      <vt:lpstr>2.3.2 15,000kWh</vt:lpstr>
      <vt:lpstr>2.3.2 18,000kWh</vt:lpstr>
      <vt:lpstr>'2.3.2'!Print_Area</vt:lpstr>
      <vt:lpstr>'2.3.2 (13600kWh Historic)'!Print_Area</vt:lpstr>
      <vt:lpstr>'2.3.2 (Financial Year)'!Print_Area</vt:lpstr>
      <vt:lpstr>'2.3.2 (FY 13600kWh Historic)'!Print_Area</vt:lpstr>
      <vt:lpstr>'2.3.2 15,000kWh'!Print_Area</vt:lpstr>
      <vt:lpstr>'2.3.2 18,000kWh'!Print_Area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2017-12-14T14:40:32Z</cp:lastPrinted>
  <dcterms:created xsi:type="dcterms:W3CDTF">2001-04-18T12:39:26Z</dcterms:created>
  <dcterms:modified xsi:type="dcterms:W3CDTF">2026-06-26T13:08:25Z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2019-12-11T15:36:59Z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d0b7eae3-eed8-4e9e-be5e-0000108a453a</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511fc0aa-45ab-428a-92fb-c15518102bfe</vt:lpwstr>
  </property>
</Properties>
</file>